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_data\_npm_apps\emp-databook\src\bin\"/>
    </mc:Choice>
  </mc:AlternateContent>
  <bookViews>
    <workbookView xWindow="0" yWindow="0" windowWidth="20490" windowHeight="7320" activeTab="1"/>
  </bookViews>
  <sheets>
    <sheet name="Sheet3" sheetId="3" r:id="rId1"/>
    <sheet name="csv-2021" sheetId="1" r:id="rId2"/>
    <sheet name="notes" sheetId="4" r:id="rId3"/>
    <sheet name="Removed" sheetId="2" r:id="rId4"/>
  </sheets>
  <definedNames>
    <definedName name="_xlnm._FilterDatabase" localSheetId="1" hidden="1">'csv-2021'!$A$1:$AD$5942</definedName>
    <definedName name="_xlnm._FilterDatabase" localSheetId="3" hidden="1">Removed!$A$1:$AD$42</definedName>
  </definedNames>
  <calcPr calcId="162913"/>
  <pivotCaches>
    <pivotCache cacheId="0" r:id="rId5"/>
  </pivotCaches>
</workbook>
</file>

<file path=xl/calcChain.xml><?xml version="1.0" encoding="utf-8"?>
<calcChain xmlns="http://schemas.openxmlformats.org/spreadsheetml/2006/main">
  <c r="B5810" i="1" l="1"/>
  <c r="D5810" i="1" s="1"/>
  <c r="E5809" i="1" l="1"/>
  <c r="B5808" i="1"/>
  <c r="B5809" i="1" s="1"/>
  <c r="E5807" i="1"/>
  <c r="B5807" i="1"/>
  <c r="D5807" i="1" s="1"/>
  <c r="E5759" i="1"/>
  <c r="B5758" i="1"/>
  <c r="B5759" i="1" s="1"/>
  <c r="B5760" i="1" s="1"/>
  <c r="E5757" i="1"/>
  <c r="B5757" i="1"/>
  <c r="D5757" i="1" s="1"/>
  <c r="E5737" i="1"/>
  <c r="B5736" i="1"/>
  <c r="E5735" i="1"/>
  <c r="B5735" i="1"/>
  <c r="F5735" i="1" s="1"/>
  <c r="E5707" i="1"/>
  <c r="B5706" i="1"/>
  <c r="B5707" i="1" s="1"/>
  <c r="B5708" i="1" s="1"/>
  <c r="E5705" i="1"/>
  <c r="B5705" i="1"/>
  <c r="F5705" i="1" s="1"/>
  <c r="E5682" i="1"/>
  <c r="B5681" i="1"/>
  <c r="E5680" i="1"/>
  <c r="B5680" i="1"/>
  <c r="F5680" i="1" s="1"/>
  <c r="E5640" i="1"/>
  <c r="B5639" i="1"/>
  <c r="B5640" i="1" s="1"/>
  <c r="B5641" i="1" s="1"/>
  <c r="E5638" i="1"/>
  <c r="B5638" i="1"/>
  <c r="G5638" i="1" s="1"/>
  <c r="D5760" i="1" l="1"/>
  <c r="F5638" i="1"/>
  <c r="G5705" i="1"/>
  <c r="F5807" i="1"/>
  <c r="F5757" i="1"/>
  <c r="G5807" i="1"/>
  <c r="G5757" i="1"/>
  <c r="G5735" i="1"/>
  <c r="D5638" i="1"/>
  <c r="G5680" i="1"/>
  <c r="G5707" i="1"/>
  <c r="D5735" i="1"/>
  <c r="G5809" i="1"/>
  <c r="D5808" i="1"/>
  <c r="D5809" i="1" s="1"/>
  <c r="B5682" i="1"/>
  <c r="B5683" i="1" s="1"/>
  <c r="E5681" i="1"/>
  <c r="G5681" i="1" s="1"/>
  <c r="E5639" i="1"/>
  <c r="F5640" i="1" s="1"/>
  <c r="B5642" i="1"/>
  <c r="G5640" i="1"/>
  <c r="B5737" i="1"/>
  <c r="B5738" i="1" s="1"/>
  <c r="E5736" i="1"/>
  <c r="G5736" i="1" s="1"/>
  <c r="E5706" i="1"/>
  <c r="F5707" i="1" s="1"/>
  <c r="B5761" i="1"/>
  <c r="G5759" i="1"/>
  <c r="D5707" i="1"/>
  <c r="D5708" i="1" s="1"/>
  <c r="B5709" i="1"/>
  <c r="D5758" i="1"/>
  <c r="D5759" i="1" s="1"/>
  <c r="D5705" i="1"/>
  <c r="E5758" i="1"/>
  <c r="G5758" i="1" s="1"/>
  <c r="B5811" i="1"/>
  <c r="E5808" i="1"/>
  <c r="F5809" i="1" s="1"/>
  <c r="E3" i="1"/>
  <c r="E48" i="1"/>
  <c r="E50" i="1"/>
  <c r="E95" i="1"/>
  <c r="E97" i="1"/>
  <c r="E142" i="1"/>
  <c r="E144" i="1"/>
  <c r="E189" i="1"/>
  <c r="E191" i="1"/>
  <c r="E236" i="1"/>
  <c r="E238" i="1"/>
  <c r="E283" i="1"/>
  <c r="E285" i="1"/>
  <c r="E330" i="1"/>
  <c r="E332" i="1"/>
  <c r="E377" i="1"/>
  <c r="E379" i="1"/>
  <c r="E424" i="1"/>
  <c r="E426" i="1"/>
  <c r="E471" i="1"/>
  <c r="E473" i="1"/>
  <c r="E518" i="1"/>
  <c r="E520" i="1"/>
  <c r="E565" i="1"/>
  <c r="E567" i="1"/>
  <c r="E612" i="1"/>
  <c r="E614" i="1"/>
  <c r="E659" i="1"/>
  <c r="E661" i="1"/>
  <c r="E706" i="1"/>
  <c r="E708" i="1"/>
  <c r="E753" i="1"/>
  <c r="E755" i="1"/>
  <c r="E800" i="1"/>
  <c r="E802" i="1"/>
  <c r="E847" i="1"/>
  <c r="E849" i="1"/>
  <c r="E894" i="1"/>
  <c r="E896" i="1"/>
  <c r="E941" i="1"/>
  <c r="E943" i="1"/>
  <c r="E988" i="1"/>
  <c r="E990" i="1"/>
  <c r="E1035" i="1"/>
  <c r="E1037" i="1"/>
  <c r="E1082" i="1"/>
  <c r="E1084" i="1"/>
  <c r="E1129" i="1"/>
  <c r="E1131" i="1"/>
  <c r="E1176" i="1"/>
  <c r="E1178" i="1"/>
  <c r="E1223" i="1"/>
  <c r="E1225" i="1"/>
  <c r="E1270" i="1"/>
  <c r="E1272" i="1"/>
  <c r="E1317" i="1"/>
  <c r="E1319" i="1"/>
  <c r="E1364" i="1"/>
  <c r="E1366" i="1"/>
  <c r="E1411" i="1"/>
  <c r="E1413" i="1"/>
  <c r="E1458" i="1"/>
  <c r="E1460" i="1"/>
  <c r="E1505" i="1"/>
  <c r="E1507" i="1"/>
  <c r="E1552" i="1"/>
  <c r="E1554" i="1"/>
  <c r="E1599" i="1"/>
  <c r="E1601" i="1"/>
  <c r="E1646" i="1"/>
  <c r="E1648" i="1"/>
  <c r="E1693" i="1"/>
  <c r="E1695" i="1"/>
  <c r="E1740" i="1"/>
  <c r="E1742" i="1"/>
  <c r="E1787" i="1"/>
  <c r="E1789" i="1"/>
  <c r="E1834" i="1"/>
  <c r="E1836" i="1"/>
  <c r="E1881" i="1"/>
  <c r="E1883" i="1"/>
  <c r="E1928" i="1"/>
  <c r="E1930" i="1"/>
  <c r="E1975" i="1"/>
  <c r="E1977" i="1"/>
  <c r="E2022" i="1"/>
  <c r="E2024" i="1"/>
  <c r="E2069" i="1"/>
  <c r="E2071" i="1"/>
  <c r="E2116" i="1"/>
  <c r="E2118" i="1"/>
  <c r="E2163" i="1"/>
  <c r="E2165" i="1"/>
  <c r="E2210" i="1"/>
  <c r="E2212" i="1"/>
  <c r="E2257" i="1"/>
  <c r="E2259" i="1"/>
  <c r="E2304" i="1"/>
  <c r="E2306" i="1"/>
  <c r="E2351" i="1"/>
  <c r="E2353" i="1"/>
  <c r="E2398" i="1"/>
  <c r="E2400" i="1"/>
  <c r="E2445" i="1"/>
  <c r="E2447" i="1"/>
  <c r="E2492" i="1"/>
  <c r="E2494" i="1"/>
  <c r="E2539" i="1"/>
  <c r="E2541" i="1"/>
  <c r="E2586" i="1"/>
  <c r="E2588" i="1"/>
  <c r="E2633" i="1"/>
  <c r="E2635" i="1"/>
  <c r="E2680" i="1"/>
  <c r="E2682" i="1"/>
  <c r="E2727" i="1"/>
  <c r="E2729" i="1"/>
  <c r="E2774" i="1"/>
  <c r="E2776" i="1"/>
  <c r="E2821" i="1"/>
  <c r="E2823" i="1"/>
  <c r="E2868" i="1"/>
  <c r="E2870" i="1"/>
  <c r="E2915" i="1"/>
  <c r="E2917" i="1"/>
  <c r="E2962" i="1"/>
  <c r="E2964" i="1"/>
  <c r="E3009" i="1"/>
  <c r="E3011" i="1"/>
  <c r="E3056" i="1"/>
  <c r="E3058" i="1"/>
  <c r="E3103" i="1"/>
  <c r="E3105" i="1"/>
  <c r="E3150" i="1"/>
  <c r="E3152" i="1"/>
  <c r="E3197" i="1"/>
  <c r="E3199" i="1"/>
  <c r="E3244" i="1"/>
  <c r="E3246" i="1"/>
  <c r="E3291" i="1"/>
  <c r="E3293" i="1"/>
  <c r="E3338" i="1"/>
  <c r="E3340" i="1"/>
  <c r="E3385" i="1"/>
  <c r="E3387" i="1"/>
  <c r="E3432" i="1"/>
  <c r="E3434" i="1"/>
  <c r="E3479" i="1"/>
  <c r="E3481" i="1"/>
  <c r="E3526" i="1"/>
  <c r="E3528" i="1"/>
  <c r="E3573" i="1"/>
  <c r="E3575" i="1"/>
  <c r="E3620" i="1"/>
  <c r="E3622" i="1"/>
  <c r="E3667" i="1"/>
  <c r="E3669" i="1"/>
  <c r="E3714" i="1"/>
  <c r="E3716" i="1"/>
  <c r="E3761" i="1"/>
  <c r="E3763" i="1"/>
  <c r="E3808" i="1"/>
  <c r="E3810" i="1"/>
  <c r="E3855" i="1"/>
  <c r="E3857" i="1"/>
  <c r="E3902" i="1"/>
  <c r="E3904" i="1"/>
  <c r="E3949" i="1"/>
  <c r="E3951" i="1"/>
  <c r="E3996" i="1"/>
  <c r="E3998" i="1"/>
  <c r="E4043" i="1"/>
  <c r="E4045" i="1"/>
  <c r="E4090" i="1"/>
  <c r="E4092" i="1"/>
  <c r="E4137" i="1"/>
  <c r="E4139" i="1"/>
  <c r="E4184" i="1"/>
  <c r="E4186" i="1"/>
  <c r="E4231" i="1"/>
  <c r="E4233" i="1"/>
  <c r="E4278" i="1"/>
  <c r="E4280" i="1"/>
  <c r="E4325" i="1"/>
  <c r="E4327" i="1"/>
  <c r="E4372" i="1"/>
  <c r="E4374" i="1"/>
  <c r="E4419" i="1"/>
  <c r="E4421" i="1"/>
  <c r="E4466" i="1"/>
  <c r="E4468" i="1"/>
  <c r="E4513" i="1"/>
  <c r="E4515" i="1"/>
  <c r="E4560" i="1"/>
  <c r="E4562" i="1"/>
  <c r="E4607" i="1"/>
  <c r="E4609" i="1"/>
  <c r="E4654" i="1"/>
  <c r="E4656" i="1"/>
  <c r="E4701" i="1"/>
  <c r="E4703" i="1"/>
  <c r="E4748" i="1"/>
  <c r="E4750" i="1"/>
  <c r="E4795" i="1"/>
  <c r="E4797" i="1"/>
  <c r="E4842" i="1"/>
  <c r="E4844" i="1"/>
  <c r="E4889" i="1"/>
  <c r="E4891" i="1"/>
  <c r="E4936" i="1"/>
  <c r="E4938" i="1"/>
  <c r="E4983" i="1"/>
  <c r="E4985" i="1"/>
  <c r="E5030" i="1"/>
  <c r="E5032" i="1"/>
  <c r="E5077" i="1"/>
  <c r="E5079" i="1"/>
  <c r="E5124" i="1"/>
  <c r="E5126" i="1"/>
  <c r="E5171" i="1"/>
  <c r="E5173" i="1"/>
  <c r="E5218" i="1"/>
  <c r="E5220" i="1"/>
  <c r="E5265" i="1"/>
  <c r="E5267" i="1"/>
  <c r="E5312" i="1"/>
  <c r="E5314" i="1"/>
  <c r="E5356" i="1"/>
  <c r="E5358" i="1"/>
  <c r="E5403" i="1"/>
  <c r="E5405" i="1"/>
  <c r="E5450" i="1"/>
  <c r="E5452" i="1"/>
  <c r="E5497" i="1"/>
  <c r="E5499" i="1"/>
  <c r="E5544" i="1"/>
  <c r="E5546" i="1"/>
  <c r="E5591" i="1"/>
  <c r="E5593" i="1"/>
  <c r="E173" i="2"/>
  <c r="B172" i="2"/>
  <c r="E171" i="2"/>
  <c r="B171" i="2"/>
  <c r="F171" i="2" s="1"/>
  <c r="E123" i="2"/>
  <c r="B122" i="2"/>
  <c r="B123" i="2" s="1"/>
  <c r="E121" i="2"/>
  <c r="B121" i="2"/>
  <c r="E101" i="2"/>
  <c r="B100" i="2"/>
  <c r="E99" i="2"/>
  <c r="B99" i="2"/>
  <c r="G99" i="2" s="1"/>
  <c r="E71" i="2"/>
  <c r="B70" i="2"/>
  <c r="E69" i="2"/>
  <c r="B69" i="2"/>
  <c r="G69" i="2" s="1"/>
  <c r="E46" i="2"/>
  <c r="B45" i="2"/>
  <c r="B46" i="2" s="1"/>
  <c r="E44" i="2"/>
  <c r="B44" i="2"/>
  <c r="F44" i="2" s="1"/>
  <c r="E4" i="2"/>
  <c r="B3" i="2"/>
  <c r="B4" i="2" s="1"/>
  <c r="E2" i="2"/>
  <c r="B2" i="2"/>
  <c r="G2" i="2" s="1"/>
  <c r="G5808" i="1" l="1"/>
  <c r="F5808" i="1"/>
  <c r="F5758" i="1"/>
  <c r="F5759" i="1"/>
  <c r="B5643" i="1"/>
  <c r="F5639" i="1"/>
  <c r="G5639" i="1"/>
  <c r="F5761" i="1"/>
  <c r="D5761" i="1"/>
  <c r="B5762" i="1"/>
  <c r="F5736" i="1"/>
  <c r="F5709" i="1"/>
  <c r="G5709" i="1" s="1"/>
  <c r="D5709" i="1"/>
  <c r="B5710" i="1"/>
  <c r="F5706" i="1"/>
  <c r="G5706" i="1"/>
  <c r="B5739" i="1"/>
  <c r="G5737" i="1"/>
  <c r="F5737" i="1"/>
  <c r="D5737" i="1"/>
  <c r="D5738" i="1" s="1"/>
  <c r="F5681" i="1"/>
  <c r="F5811" i="1"/>
  <c r="D5811" i="1"/>
  <c r="B5812" i="1"/>
  <c r="G5682" i="1"/>
  <c r="B5684" i="1"/>
  <c r="F5682" i="1"/>
  <c r="E172" i="2"/>
  <c r="F172" i="2" s="1"/>
  <c r="D171" i="2"/>
  <c r="G171" i="2"/>
  <c r="G121" i="2"/>
  <c r="D121" i="2"/>
  <c r="B173" i="2"/>
  <c r="D172" i="2"/>
  <c r="F121" i="2"/>
  <c r="D122" i="2"/>
  <c r="D123" i="2" s="1"/>
  <c r="E100" i="2"/>
  <c r="F100" i="2" s="1"/>
  <c r="G123" i="2"/>
  <c r="B124" i="2"/>
  <c r="E122" i="2"/>
  <c r="G122" i="2" s="1"/>
  <c r="D99" i="2"/>
  <c r="B101" i="2"/>
  <c r="F99" i="2"/>
  <c r="D100" i="2"/>
  <c r="E70" i="2"/>
  <c r="F70" i="2" s="1"/>
  <c r="B71" i="2"/>
  <c r="B72" i="2" s="1"/>
  <c r="E72" i="2" s="1"/>
  <c r="F72" i="2" s="1"/>
  <c r="G72" i="2" s="1"/>
  <c r="D69" i="2"/>
  <c r="F69" i="2"/>
  <c r="D70" i="2"/>
  <c r="B47" i="2"/>
  <c r="G46" i="2"/>
  <c r="D44" i="2"/>
  <c r="G44" i="2"/>
  <c r="D45" i="2"/>
  <c r="D46" i="2" s="1"/>
  <c r="E45" i="2"/>
  <c r="F46" i="2" s="1"/>
  <c r="D2" i="2"/>
  <c r="F2" i="2"/>
  <c r="B5" i="2"/>
  <c r="G4" i="2"/>
  <c r="D3" i="2"/>
  <c r="D4" i="2" s="1"/>
  <c r="E3" i="2"/>
  <c r="G3" i="2" s="1"/>
  <c r="G5761" i="1" l="1"/>
  <c r="G5811" i="1"/>
  <c r="F5642" i="1"/>
  <c r="G5642" i="1" s="1"/>
  <c r="B5813" i="1"/>
  <c r="D5812" i="1"/>
  <c r="E5812" i="1"/>
  <c r="F5812" i="1" s="1"/>
  <c r="F5739" i="1"/>
  <c r="G5739" i="1" s="1"/>
  <c r="D5739" i="1"/>
  <c r="B5740" i="1"/>
  <c r="B5763" i="1"/>
  <c r="E5762" i="1"/>
  <c r="F5762" i="1" s="1"/>
  <c r="G5762" i="1" s="1"/>
  <c r="D5762" i="1"/>
  <c r="E5643" i="1"/>
  <c r="B5644" i="1"/>
  <c r="F5684" i="1"/>
  <c r="B5685" i="1"/>
  <c r="B5711" i="1"/>
  <c r="E5710" i="1"/>
  <c r="D5710" i="1"/>
  <c r="F122" i="2"/>
  <c r="G172" i="2"/>
  <c r="G173" i="2"/>
  <c r="D173" i="2"/>
  <c r="B174" i="2"/>
  <c r="F173" i="2"/>
  <c r="G100" i="2"/>
  <c r="F123" i="2"/>
  <c r="B125" i="2"/>
  <c r="E124" i="2"/>
  <c r="D124" i="2"/>
  <c r="B73" i="2"/>
  <c r="B74" i="2" s="1"/>
  <c r="B102" i="2"/>
  <c r="G101" i="2"/>
  <c r="F101" i="2"/>
  <c r="D101" i="2"/>
  <c r="G71" i="2"/>
  <c r="F71" i="2"/>
  <c r="G70" i="2"/>
  <c r="D71" i="2"/>
  <c r="D72" i="2" s="1"/>
  <c r="D47" i="2"/>
  <c r="F45" i="2"/>
  <c r="G45" i="2"/>
  <c r="B48" i="2"/>
  <c r="E47" i="2"/>
  <c r="F47" i="2" s="1"/>
  <c r="F3" i="2"/>
  <c r="F4" i="2"/>
  <c r="B6" i="2"/>
  <c r="E5" i="2"/>
  <c r="F5" i="2" s="1"/>
  <c r="G5" i="2" s="1"/>
  <c r="D5" i="2"/>
  <c r="G5684" i="1" l="1"/>
  <c r="B5741" i="1"/>
  <c r="E5740" i="1"/>
  <c r="D5740" i="1"/>
  <c r="G5812" i="1"/>
  <c r="F5710" i="1"/>
  <c r="G5710" i="1" s="1"/>
  <c r="B5686" i="1"/>
  <c r="E5685" i="1"/>
  <c r="D5813" i="1"/>
  <c r="B5814" i="1"/>
  <c r="E5813" i="1"/>
  <c r="F5813" i="1" s="1"/>
  <c r="B5645" i="1"/>
  <c r="E5644" i="1"/>
  <c r="B5764" i="1"/>
  <c r="E5763" i="1"/>
  <c r="D5763" i="1"/>
  <c r="E5711" i="1"/>
  <c r="D5711" i="1"/>
  <c r="B5712" i="1"/>
  <c r="F5643" i="1"/>
  <c r="G5643" i="1" s="1"/>
  <c r="B175" i="2"/>
  <c r="E174" i="2"/>
  <c r="F174" i="2" s="1"/>
  <c r="D174" i="2"/>
  <c r="D73" i="2"/>
  <c r="D74" i="2" s="1"/>
  <c r="E73" i="2"/>
  <c r="F73" i="2" s="1"/>
  <c r="F124" i="2"/>
  <c r="G124" i="2" s="1"/>
  <c r="E125" i="2"/>
  <c r="D125" i="2"/>
  <c r="B126" i="2"/>
  <c r="B103" i="2"/>
  <c r="E102" i="2"/>
  <c r="D102" i="2"/>
  <c r="D48" i="2"/>
  <c r="B75" i="2"/>
  <c r="G47" i="2"/>
  <c r="E48" i="2"/>
  <c r="F48" i="2" s="1"/>
  <c r="G48" i="2" s="1"/>
  <c r="B49" i="2"/>
  <c r="B7" i="2"/>
  <c r="D6" i="2"/>
  <c r="E6" i="2"/>
  <c r="F6" i="2" s="1"/>
  <c r="G6" i="2" s="1"/>
  <c r="F5711" i="1" l="1"/>
  <c r="G5711" i="1" s="1"/>
  <c r="F5763" i="1"/>
  <c r="G5763" i="1" s="1"/>
  <c r="B5713" i="1"/>
  <c r="E5712" i="1"/>
  <c r="D5712" i="1"/>
  <c r="G5813" i="1"/>
  <c r="F5644" i="1"/>
  <c r="G5644" i="1" s="1"/>
  <c r="E5645" i="1"/>
  <c r="B5646" i="1"/>
  <c r="F5740" i="1"/>
  <c r="G5740" i="1" s="1"/>
  <c r="F5685" i="1"/>
  <c r="G5685" i="1" s="1"/>
  <c r="D5741" i="1"/>
  <c r="B5742" i="1"/>
  <c r="E5741" i="1"/>
  <c r="E5814" i="1"/>
  <c r="F5814" i="1" s="1"/>
  <c r="G5814" i="1" s="1"/>
  <c r="D5814" i="1"/>
  <c r="B5815" i="1"/>
  <c r="E5686" i="1"/>
  <c r="B5687" i="1"/>
  <c r="E5764" i="1"/>
  <c r="D5764" i="1"/>
  <c r="B5765" i="1"/>
  <c r="F125" i="2"/>
  <c r="G125" i="2" s="1"/>
  <c r="E175" i="2"/>
  <c r="D175" i="2"/>
  <c r="B176" i="2"/>
  <c r="G174" i="2"/>
  <c r="G73" i="2"/>
  <c r="E74" i="2"/>
  <c r="F74" i="2" s="1"/>
  <c r="G74" i="2" s="1"/>
  <c r="D126" i="2"/>
  <c r="B127" i="2"/>
  <c r="E126" i="2"/>
  <c r="D49" i="2"/>
  <c r="F102" i="2"/>
  <c r="G102" i="2" s="1"/>
  <c r="E103" i="2"/>
  <c r="D103" i="2"/>
  <c r="B104" i="2"/>
  <c r="D75" i="2"/>
  <c r="B76" i="2"/>
  <c r="B50" i="2"/>
  <c r="E49" i="2"/>
  <c r="F49" i="2" s="1"/>
  <c r="G49" i="2" s="1"/>
  <c r="D7" i="2"/>
  <c r="E7" i="2"/>
  <c r="F7" i="2" s="1"/>
  <c r="B8" i="2"/>
  <c r="F5764" i="1" l="1"/>
  <c r="G5764" i="1" s="1"/>
  <c r="F5686" i="1"/>
  <c r="G5686" i="1" s="1"/>
  <c r="F5712" i="1"/>
  <c r="G5712" i="1" s="1"/>
  <c r="B5766" i="1"/>
  <c r="E5765" i="1"/>
  <c r="D5765" i="1"/>
  <c r="B5647" i="1"/>
  <c r="E5646" i="1"/>
  <c r="B5688" i="1"/>
  <c r="E5687" i="1"/>
  <c r="F5645" i="1"/>
  <c r="G5645" i="1" s="1"/>
  <c r="F5741" i="1"/>
  <c r="G5741" i="1" s="1"/>
  <c r="E5742" i="1"/>
  <c r="D5742" i="1"/>
  <c r="B5743" i="1"/>
  <c r="B5816" i="1"/>
  <c r="E5815" i="1"/>
  <c r="D5815" i="1"/>
  <c r="B5714" i="1"/>
  <c r="E5713" i="1"/>
  <c r="D5713" i="1"/>
  <c r="F175" i="2"/>
  <c r="G175" i="2" s="1"/>
  <c r="F126" i="2"/>
  <c r="G126" i="2" s="1"/>
  <c r="D176" i="2"/>
  <c r="B177" i="2"/>
  <c r="E176" i="2"/>
  <c r="D50" i="2"/>
  <c r="E75" i="2"/>
  <c r="E76" i="2" s="1"/>
  <c r="F103" i="2"/>
  <c r="G103" i="2" s="1"/>
  <c r="B128" i="2"/>
  <c r="E127" i="2"/>
  <c r="D127" i="2"/>
  <c r="B105" i="2"/>
  <c r="E104" i="2"/>
  <c r="D104" i="2"/>
  <c r="D76" i="2"/>
  <c r="B77" i="2"/>
  <c r="B51" i="2"/>
  <c r="E50" i="2"/>
  <c r="F50" i="2" s="1"/>
  <c r="G50" i="2" s="1"/>
  <c r="B9" i="2"/>
  <c r="E8" i="2"/>
  <c r="F8" i="2" s="1"/>
  <c r="G8" i="2" s="1"/>
  <c r="D8" i="2"/>
  <c r="G7" i="2"/>
  <c r="F5687" i="1" l="1"/>
  <c r="G5687" i="1" s="1"/>
  <c r="F5742" i="1"/>
  <c r="G5742" i="1" s="1"/>
  <c r="B5648" i="1"/>
  <c r="E5647" i="1"/>
  <c r="B5689" i="1"/>
  <c r="E5688" i="1"/>
  <c r="F5765" i="1"/>
  <c r="G5765" i="1" s="1"/>
  <c r="F5815" i="1"/>
  <c r="G5815" i="1" s="1"/>
  <c r="E5816" i="1"/>
  <c r="D5816" i="1"/>
  <c r="B5817" i="1"/>
  <c r="D5766" i="1"/>
  <c r="B5767" i="1"/>
  <c r="E5766" i="1"/>
  <c r="E5714" i="1"/>
  <c r="D5714" i="1"/>
  <c r="B5715" i="1"/>
  <c r="F5713" i="1"/>
  <c r="G5713" i="1" s="1"/>
  <c r="B5744" i="1"/>
  <c r="E5743" i="1"/>
  <c r="D5743" i="1"/>
  <c r="F5646" i="1"/>
  <c r="G5646" i="1" s="1"/>
  <c r="F176" i="2"/>
  <c r="G176" i="2" s="1"/>
  <c r="F104" i="2"/>
  <c r="G104" i="2" s="1"/>
  <c r="B178" i="2"/>
  <c r="E177" i="2"/>
  <c r="D177" i="2"/>
  <c r="F75" i="2"/>
  <c r="G75" i="2" s="1"/>
  <c r="F127" i="2"/>
  <c r="G127" i="2" s="1"/>
  <c r="D128" i="2"/>
  <c r="B129" i="2"/>
  <c r="E128" i="2"/>
  <c r="D105" i="2"/>
  <c r="B106" i="2"/>
  <c r="E105" i="2"/>
  <c r="E77" i="2"/>
  <c r="B78" i="2"/>
  <c r="D77" i="2"/>
  <c r="B52" i="2"/>
  <c r="E51" i="2"/>
  <c r="F51" i="2" s="1"/>
  <c r="D51" i="2"/>
  <c r="D9" i="2"/>
  <c r="B10" i="2"/>
  <c r="E9" i="2"/>
  <c r="F9" i="2" s="1"/>
  <c r="G9" i="2" s="1"/>
  <c r="F5816" i="1" l="1"/>
  <c r="G5816" i="1" s="1"/>
  <c r="F5766" i="1"/>
  <c r="G5766" i="1" s="1"/>
  <c r="F5714" i="1"/>
  <c r="G5714" i="1" s="1"/>
  <c r="F5647" i="1"/>
  <c r="G5647" i="1" s="1"/>
  <c r="F5688" i="1"/>
  <c r="G5688" i="1" s="1"/>
  <c r="E5648" i="1"/>
  <c r="B5649" i="1"/>
  <c r="F5743" i="1"/>
  <c r="G5743" i="1" s="1"/>
  <c r="B5818" i="1"/>
  <c r="E5817" i="1"/>
  <c r="D5817" i="1"/>
  <c r="E5689" i="1"/>
  <c r="B5690" i="1"/>
  <c r="E5744" i="1"/>
  <c r="D5744" i="1"/>
  <c r="B5745" i="1"/>
  <c r="B5716" i="1"/>
  <c r="E5715" i="1"/>
  <c r="D5715" i="1"/>
  <c r="E5767" i="1"/>
  <c r="D5767" i="1"/>
  <c r="B5768" i="1"/>
  <c r="F105" i="2"/>
  <c r="G105" i="2" s="1"/>
  <c r="F128" i="2"/>
  <c r="G128" i="2" s="1"/>
  <c r="F76" i="2"/>
  <c r="G76" i="2" s="1"/>
  <c r="F177" i="2"/>
  <c r="G177" i="2" s="1"/>
  <c r="E178" i="2"/>
  <c r="B179" i="2"/>
  <c r="D178" i="2"/>
  <c r="E129" i="2"/>
  <c r="B130" i="2"/>
  <c r="D129" i="2"/>
  <c r="E106" i="2"/>
  <c r="D106" i="2"/>
  <c r="B107" i="2"/>
  <c r="E78" i="2"/>
  <c r="D78" i="2"/>
  <c r="B79" i="2"/>
  <c r="D52" i="2"/>
  <c r="B53" i="2"/>
  <c r="E52" i="2"/>
  <c r="F52" i="2" s="1"/>
  <c r="G52" i="2" s="1"/>
  <c r="G51" i="2"/>
  <c r="E10" i="2"/>
  <c r="D10" i="2"/>
  <c r="B11" i="2"/>
  <c r="D5716" i="1" l="1"/>
  <c r="B5717" i="1"/>
  <c r="E5716" i="1"/>
  <c r="F5744" i="1"/>
  <c r="G5744" i="1" s="1"/>
  <c r="F5767" i="1"/>
  <c r="G5767" i="1" s="1"/>
  <c r="B5746" i="1"/>
  <c r="E5745" i="1"/>
  <c r="D5745" i="1"/>
  <c r="F5689" i="1"/>
  <c r="G5689" i="1" s="1"/>
  <c r="B5650" i="1"/>
  <c r="E5649" i="1"/>
  <c r="F5648" i="1"/>
  <c r="G5648" i="1" s="1"/>
  <c r="F5817" i="1"/>
  <c r="G5817" i="1" s="1"/>
  <c r="F5715" i="1"/>
  <c r="B5769" i="1"/>
  <c r="E5768" i="1"/>
  <c r="D5768" i="1"/>
  <c r="B5691" i="1"/>
  <c r="E5690" i="1"/>
  <c r="B5819" i="1"/>
  <c r="E5818" i="1"/>
  <c r="D5818" i="1"/>
  <c r="F178" i="2"/>
  <c r="G178" i="2" s="1"/>
  <c r="F77" i="2"/>
  <c r="G77" i="2" s="1"/>
  <c r="E179" i="2"/>
  <c r="B180" i="2"/>
  <c r="D179" i="2"/>
  <c r="F129" i="2"/>
  <c r="G129" i="2" s="1"/>
  <c r="B131" i="2"/>
  <c r="D130" i="2"/>
  <c r="E130" i="2"/>
  <c r="B108" i="2"/>
  <c r="E107" i="2"/>
  <c r="D107" i="2"/>
  <c r="F106" i="2"/>
  <c r="G106" i="2" s="1"/>
  <c r="B80" i="2"/>
  <c r="D79" i="2"/>
  <c r="E79" i="2"/>
  <c r="D53" i="2"/>
  <c r="B54" i="2"/>
  <c r="E53" i="2"/>
  <c r="F53" i="2" s="1"/>
  <c r="G53" i="2" s="1"/>
  <c r="F10" i="2"/>
  <c r="G10" i="2" s="1"/>
  <c r="B12" i="2"/>
  <c r="E11" i="2"/>
  <c r="D11" i="2"/>
  <c r="F5716" i="1" l="1"/>
  <c r="G5716" i="1" s="1"/>
  <c r="F5745" i="1"/>
  <c r="G5745" i="1" s="1"/>
  <c r="F5649" i="1"/>
  <c r="G5649" i="1" s="1"/>
  <c r="E5717" i="1"/>
  <c r="D5717" i="1"/>
  <c r="B5718" i="1"/>
  <c r="E5819" i="1"/>
  <c r="D5819" i="1"/>
  <c r="B5820" i="1"/>
  <c r="F5768" i="1"/>
  <c r="G5768" i="1" s="1"/>
  <c r="B5747" i="1"/>
  <c r="E5746" i="1"/>
  <c r="D5746" i="1"/>
  <c r="G5715" i="1"/>
  <c r="F5818" i="1"/>
  <c r="G5818" i="1" s="1"/>
  <c r="B5651" i="1"/>
  <c r="E5650" i="1"/>
  <c r="E5769" i="1"/>
  <c r="F5769" i="1" s="1"/>
  <c r="D5769" i="1"/>
  <c r="B5770" i="1"/>
  <c r="F5690" i="1"/>
  <c r="G5690" i="1" s="1"/>
  <c r="B5692" i="1"/>
  <c r="E5691" i="1"/>
  <c r="F179" i="2"/>
  <c r="G179" i="2" s="1"/>
  <c r="F78" i="2"/>
  <c r="G78" i="2" s="1"/>
  <c r="B181" i="2"/>
  <c r="D180" i="2"/>
  <c r="E180" i="2"/>
  <c r="F130" i="2"/>
  <c r="G130" i="2" s="1"/>
  <c r="E131" i="2"/>
  <c r="B132" i="2"/>
  <c r="D131" i="2"/>
  <c r="F107" i="2"/>
  <c r="G107" i="2" s="1"/>
  <c r="E108" i="2"/>
  <c r="D108" i="2"/>
  <c r="B109" i="2"/>
  <c r="B81" i="2"/>
  <c r="E80" i="2"/>
  <c r="D80" i="2"/>
  <c r="D54" i="2"/>
  <c r="B55" i="2"/>
  <c r="E54" i="2"/>
  <c r="F54" i="2" s="1"/>
  <c r="G54" i="2" s="1"/>
  <c r="F11" i="2"/>
  <c r="G11" i="2" s="1"/>
  <c r="E12" i="2"/>
  <c r="D12" i="2"/>
  <c r="B13" i="2"/>
  <c r="F5746" i="1" l="1"/>
  <c r="G5746" i="1" s="1"/>
  <c r="G5769" i="1"/>
  <c r="F5650" i="1"/>
  <c r="G5650" i="1" s="1"/>
  <c r="E5651" i="1"/>
  <c r="B5652" i="1"/>
  <c r="F5819" i="1"/>
  <c r="G5819" i="1" s="1"/>
  <c r="E5747" i="1"/>
  <c r="F5747" i="1" s="1"/>
  <c r="G5747" i="1" s="1"/>
  <c r="D5747" i="1"/>
  <c r="B5748" i="1"/>
  <c r="B5719" i="1"/>
  <c r="E5718" i="1"/>
  <c r="D5718" i="1"/>
  <c r="B5771" i="1"/>
  <c r="E5770" i="1"/>
  <c r="D5770" i="1"/>
  <c r="F5691" i="1"/>
  <c r="G5691" i="1" s="1"/>
  <c r="F5717" i="1"/>
  <c r="G5717" i="1" s="1"/>
  <c r="E5692" i="1"/>
  <c r="B5693" i="1"/>
  <c r="B5821" i="1"/>
  <c r="D5820" i="1"/>
  <c r="E5820" i="1"/>
  <c r="F79" i="2"/>
  <c r="G79" i="2" s="1"/>
  <c r="F180" i="2"/>
  <c r="G180" i="2" s="1"/>
  <c r="D181" i="2"/>
  <c r="B182" i="2"/>
  <c r="E181" i="2"/>
  <c r="F131" i="2"/>
  <c r="G131" i="2" s="1"/>
  <c r="B133" i="2"/>
  <c r="E132" i="2"/>
  <c r="D132" i="2"/>
  <c r="F108" i="2"/>
  <c r="G108" i="2" s="1"/>
  <c r="B110" i="2"/>
  <c r="E109" i="2"/>
  <c r="D109" i="2"/>
  <c r="E81" i="2"/>
  <c r="D81" i="2"/>
  <c r="B82" i="2"/>
  <c r="B56" i="2"/>
  <c r="D55" i="2"/>
  <c r="E55" i="2"/>
  <c r="F12" i="2"/>
  <c r="G12" i="2" s="1"/>
  <c r="B14" i="2"/>
  <c r="E13" i="2"/>
  <c r="D13" i="2"/>
  <c r="F5651" i="1" l="1"/>
  <c r="G5651" i="1" s="1"/>
  <c r="F5718" i="1"/>
  <c r="G5718" i="1" s="1"/>
  <c r="F5692" i="1"/>
  <c r="G5692" i="1" s="1"/>
  <c r="D5821" i="1"/>
  <c r="B5822" i="1"/>
  <c r="E5821" i="1"/>
  <c r="B5653" i="1"/>
  <c r="E5652" i="1"/>
  <c r="E5719" i="1"/>
  <c r="F5719" i="1" s="1"/>
  <c r="D5719" i="1"/>
  <c r="B5720" i="1"/>
  <c r="F5770" i="1"/>
  <c r="B5749" i="1"/>
  <c r="E5748" i="1"/>
  <c r="D5748" i="1"/>
  <c r="B5772" i="1"/>
  <c r="E5771" i="1"/>
  <c r="D5771" i="1"/>
  <c r="E5693" i="1"/>
  <c r="F5693" i="1" s="1"/>
  <c r="G5693" i="1" s="1"/>
  <c r="B5694" i="1"/>
  <c r="F5820" i="1"/>
  <c r="G5820" i="1" s="1"/>
  <c r="F80" i="2"/>
  <c r="G80" i="2" s="1"/>
  <c r="F132" i="2"/>
  <c r="G132" i="2" s="1"/>
  <c r="F109" i="2"/>
  <c r="G109" i="2" s="1"/>
  <c r="F181" i="2"/>
  <c r="G181" i="2" s="1"/>
  <c r="B183" i="2"/>
  <c r="E182" i="2"/>
  <c r="D182" i="2"/>
  <c r="B134" i="2"/>
  <c r="E133" i="2"/>
  <c r="D133" i="2"/>
  <c r="B111" i="2"/>
  <c r="E110" i="2"/>
  <c r="D110" i="2"/>
  <c r="B83" i="2"/>
  <c r="E82" i="2"/>
  <c r="D82" i="2"/>
  <c r="F55" i="2"/>
  <c r="G55" i="2" s="1"/>
  <c r="D56" i="2"/>
  <c r="B57" i="2"/>
  <c r="E56" i="2"/>
  <c r="F13" i="2"/>
  <c r="G13" i="2" s="1"/>
  <c r="B15" i="2"/>
  <c r="D14" i="2"/>
  <c r="E14" i="2"/>
  <c r="F5652" i="1" l="1"/>
  <c r="G5652" i="1" s="1"/>
  <c r="G5719" i="1"/>
  <c r="F5771" i="1"/>
  <c r="G5771" i="1" s="1"/>
  <c r="G5770" i="1"/>
  <c r="E5772" i="1"/>
  <c r="D5772" i="1"/>
  <c r="B5773" i="1"/>
  <c r="B5721" i="1"/>
  <c r="E5720" i="1"/>
  <c r="F5720" i="1" s="1"/>
  <c r="D5720" i="1"/>
  <c r="E5653" i="1"/>
  <c r="B5654" i="1"/>
  <c r="E5694" i="1"/>
  <c r="F5694" i="1" s="1"/>
  <c r="B5695" i="1"/>
  <c r="E5822" i="1"/>
  <c r="D5822" i="1"/>
  <c r="B5823" i="1"/>
  <c r="F5748" i="1"/>
  <c r="G5748" i="1" s="1"/>
  <c r="F5821" i="1"/>
  <c r="G5821" i="1" s="1"/>
  <c r="D5749" i="1"/>
  <c r="B5750" i="1"/>
  <c r="E5749" i="1"/>
  <c r="F5749" i="1" s="1"/>
  <c r="G5749" i="1" s="1"/>
  <c r="F81" i="2"/>
  <c r="G81" i="2" s="1"/>
  <c r="F182" i="2"/>
  <c r="G182" i="2" s="1"/>
  <c r="E183" i="2"/>
  <c r="D183" i="2"/>
  <c r="B184" i="2"/>
  <c r="E134" i="2"/>
  <c r="D134" i="2"/>
  <c r="B135" i="2"/>
  <c r="F133" i="2"/>
  <c r="G133" i="2" s="1"/>
  <c r="E111" i="2"/>
  <c r="D111" i="2"/>
  <c r="B112" i="2"/>
  <c r="F56" i="2"/>
  <c r="G56" i="2" s="1"/>
  <c r="F110" i="2"/>
  <c r="G110" i="2" s="1"/>
  <c r="D83" i="2"/>
  <c r="B84" i="2"/>
  <c r="E83" i="2"/>
  <c r="B58" i="2"/>
  <c r="D57" i="2"/>
  <c r="E57" i="2"/>
  <c r="F14" i="2"/>
  <c r="G14" i="2" s="1"/>
  <c r="E15" i="2"/>
  <c r="D15" i="2"/>
  <c r="B16" i="2"/>
  <c r="F5772" i="1" l="1"/>
  <c r="G5772" i="1" s="1"/>
  <c r="G5720" i="1"/>
  <c r="G5694" i="1"/>
  <c r="F5822" i="1"/>
  <c r="G5822" i="1" s="1"/>
  <c r="E5750" i="1"/>
  <c r="D5750" i="1"/>
  <c r="B5751" i="1"/>
  <c r="B5696" i="1"/>
  <c r="E5695" i="1"/>
  <c r="F5695" i="1" s="1"/>
  <c r="B5655" i="1"/>
  <c r="E5654" i="1"/>
  <c r="B5774" i="1"/>
  <c r="E5773" i="1"/>
  <c r="D5773" i="1"/>
  <c r="B5824" i="1"/>
  <c r="E5823" i="1"/>
  <c r="D5823" i="1"/>
  <c r="F5653" i="1"/>
  <c r="G5653" i="1" s="1"/>
  <c r="B5722" i="1"/>
  <c r="E5721" i="1"/>
  <c r="D5721" i="1"/>
  <c r="F82" i="2"/>
  <c r="G82" i="2" s="1"/>
  <c r="F134" i="2"/>
  <c r="G134" i="2" s="1"/>
  <c r="F57" i="2"/>
  <c r="G57" i="2" s="1"/>
  <c r="F183" i="2"/>
  <c r="G183" i="2" s="1"/>
  <c r="D184" i="2"/>
  <c r="B185" i="2"/>
  <c r="E184" i="2"/>
  <c r="B136" i="2"/>
  <c r="E135" i="2"/>
  <c r="D135" i="2"/>
  <c r="F111" i="2"/>
  <c r="G111" i="2" s="1"/>
  <c r="B113" i="2"/>
  <c r="E112" i="2"/>
  <c r="D112" i="2"/>
  <c r="E84" i="2"/>
  <c r="D84" i="2"/>
  <c r="B85" i="2"/>
  <c r="B59" i="2"/>
  <c r="D58" i="2"/>
  <c r="E58" i="2"/>
  <c r="F15" i="2"/>
  <c r="G15" i="2" s="1"/>
  <c r="E16" i="2"/>
  <c r="B17" i="2"/>
  <c r="D16" i="2"/>
  <c r="F5823" i="1" l="1"/>
  <c r="G5823" i="1" s="1"/>
  <c r="G5695" i="1"/>
  <c r="F5721" i="1"/>
  <c r="G5721" i="1" s="1"/>
  <c r="E5824" i="1"/>
  <c r="D5824" i="1"/>
  <c r="B5825" i="1"/>
  <c r="F5654" i="1"/>
  <c r="G5654" i="1" s="1"/>
  <c r="B5752" i="1"/>
  <c r="E5751" i="1"/>
  <c r="D5751" i="1"/>
  <c r="B5697" i="1"/>
  <c r="E5696" i="1"/>
  <c r="B5656" i="1"/>
  <c r="E5655" i="1"/>
  <c r="E5722" i="1"/>
  <c r="D5722" i="1"/>
  <c r="B5723" i="1"/>
  <c r="F5773" i="1"/>
  <c r="G5773" i="1" s="1"/>
  <c r="F5750" i="1"/>
  <c r="G5750" i="1" s="1"/>
  <c r="D5774" i="1"/>
  <c r="B5775" i="1"/>
  <c r="E5774" i="1"/>
  <c r="F83" i="2"/>
  <c r="G83" i="2" s="1"/>
  <c r="F135" i="2"/>
  <c r="G135" i="2" s="1"/>
  <c r="F58" i="2"/>
  <c r="G58" i="2" s="1"/>
  <c r="F112" i="2"/>
  <c r="G112" i="2" s="1"/>
  <c r="F184" i="2"/>
  <c r="G184" i="2" s="1"/>
  <c r="B186" i="2"/>
  <c r="E185" i="2"/>
  <c r="D185" i="2"/>
  <c r="D136" i="2"/>
  <c r="B137" i="2"/>
  <c r="E136" i="2"/>
  <c r="D113" i="2"/>
  <c r="B114" i="2"/>
  <c r="E113" i="2"/>
  <c r="B86" i="2"/>
  <c r="E85" i="2"/>
  <c r="D85" i="2"/>
  <c r="D59" i="2"/>
  <c r="B60" i="2"/>
  <c r="E59" i="2"/>
  <c r="F16" i="2"/>
  <c r="G16" i="2" s="1"/>
  <c r="D17" i="2"/>
  <c r="B18" i="2"/>
  <c r="E17" i="2"/>
  <c r="F5655" i="1" l="1"/>
  <c r="G5655" i="1" s="1"/>
  <c r="F5722" i="1"/>
  <c r="G5722" i="1" s="1"/>
  <c r="B5724" i="1"/>
  <c r="E5723" i="1"/>
  <c r="D5723" i="1"/>
  <c r="E5656" i="1"/>
  <c r="B5657" i="1"/>
  <c r="F5751" i="1"/>
  <c r="G5751" i="1" s="1"/>
  <c r="F5774" i="1"/>
  <c r="G5774" i="1" s="1"/>
  <c r="E5752" i="1"/>
  <c r="D5752" i="1"/>
  <c r="B5753" i="1"/>
  <c r="E5775" i="1"/>
  <c r="D5775" i="1"/>
  <c r="B5776" i="1"/>
  <c r="F5696" i="1"/>
  <c r="G5696" i="1" s="1"/>
  <c r="F5824" i="1"/>
  <c r="G5824" i="1" s="1"/>
  <c r="E5697" i="1"/>
  <c r="B5698" i="1"/>
  <c r="B5826" i="1"/>
  <c r="E5825" i="1"/>
  <c r="D5825" i="1"/>
  <c r="F84" i="2"/>
  <c r="G84" i="2" s="1"/>
  <c r="F113" i="2"/>
  <c r="G113" i="2" s="1"/>
  <c r="F59" i="2"/>
  <c r="G59" i="2" s="1"/>
  <c r="F185" i="2"/>
  <c r="G185" i="2" s="1"/>
  <c r="B187" i="2"/>
  <c r="E186" i="2"/>
  <c r="D186" i="2"/>
  <c r="F136" i="2"/>
  <c r="G136" i="2" s="1"/>
  <c r="D137" i="2"/>
  <c r="E137" i="2"/>
  <c r="B138" i="2"/>
  <c r="E114" i="2"/>
  <c r="D114" i="2"/>
  <c r="B115" i="2"/>
  <c r="E86" i="2"/>
  <c r="B87" i="2"/>
  <c r="D86" i="2"/>
  <c r="D60" i="2"/>
  <c r="B61" i="2"/>
  <c r="E60" i="2"/>
  <c r="F17" i="2"/>
  <c r="G17" i="2" s="1"/>
  <c r="D18" i="2"/>
  <c r="E18" i="2"/>
  <c r="B19" i="2"/>
  <c r="F5656" i="1" l="1"/>
  <c r="G5656" i="1" s="1"/>
  <c r="F5697" i="1"/>
  <c r="G5697" i="1" s="1"/>
  <c r="F5775" i="1"/>
  <c r="G5775" i="1" s="1"/>
  <c r="F5723" i="1"/>
  <c r="G5723" i="1" s="1"/>
  <c r="B5699" i="1"/>
  <c r="E5698" i="1"/>
  <c r="B5658" i="1"/>
  <c r="E5657" i="1"/>
  <c r="D5724" i="1"/>
  <c r="B5725" i="1"/>
  <c r="E5724" i="1"/>
  <c r="F5724" i="1" s="1"/>
  <c r="F5825" i="1"/>
  <c r="G5825" i="1" s="1"/>
  <c r="B5754" i="1"/>
  <c r="E5753" i="1"/>
  <c r="D5753" i="1"/>
  <c r="F5752" i="1"/>
  <c r="G5752" i="1" s="1"/>
  <c r="B5827" i="1"/>
  <c r="E5826" i="1"/>
  <c r="D5826" i="1"/>
  <c r="B5777" i="1"/>
  <c r="E5776" i="1"/>
  <c r="F5776" i="1" s="1"/>
  <c r="G5776" i="1" s="1"/>
  <c r="D5776" i="1"/>
  <c r="F85" i="2"/>
  <c r="G85" i="2" s="1"/>
  <c r="F186" i="2"/>
  <c r="G186" i="2" s="1"/>
  <c r="F60" i="2"/>
  <c r="G60" i="2" s="1"/>
  <c r="F18" i="2"/>
  <c r="G18" i="2" s="1"/>
  <c r="E187" i="2"/>
  <c r="B188" i="2"/>
  <c r="D187" i="2"/>
  <c r="F137" i="2"/>
  <c r="G137" i="2" s="1"/>
  <c r="B139" i="2"/>
  <c r="D138" i="2"/>
  <c r="E138" i="2"/>
  <c r="B116" i="2"/>
  <c r="D115" i="2"/>
  <c r="E115" i="2"/>
  <c r="F114" i="2"/>
  <c r="G114" i="2" s="1"/>
  <c r="B88" i="2"/>
  <c r="D87" i="2"/>
  <c r="E87" i="2"/>
  <c r="B62" i="2"/>
  <c r="D61" i="2"/>
  <c r="E61" i="2"/>
  <c r="B20" i="2"/>
  <c r="E19" i="2"/>
  <c r="D19" i="2"/>
  <c r="F5826" i="1" l="1"/>
  <c r="G5826" i="1" s="1"/>
  <c r="E5725" i="1"/>
  <c r="D5725" i="1"/>
  <c r="B5726" i="1"/>
  <c r="F5753" i="1"/>
  <c r="G5753" i="1" s="1"/>
  <c r="F5698" i="1"/>
  <c r="G5698" i="1" s="1"/>
  <c r="B5755" i="1"/>
  <c r="D5754" i="1"/>
  <c r="E5754" i="1"/>
  <c r="F5657" i="1"/>
  <c r="G5657" i="1" s="1"/>
  <c r="E5777" i="1"/>
  <c r="F5777" i="1" s="1"/>
  <c r="G5777" i="1" s="1"/>
  <c r="D5777" i="1"/>
  <c r="B5778" i="1"/>
  <c r="B5700" i="1"/>
  <c r="E5699" i="1"/>
  <c r="E5827" i="1"/>
  <c r="F5827" i="1" s="1"/>
  <c r="G5827" i="1" s="1"/>
  <c r="D5827" i="1"/>
  <c r="B5828" i="1"/>
  <c r="G5724" i="1"/>
  <c r="B5659" i="1"/>
  <c r="E5658" i="1"/>
  <c r="F86" i="2"/>
  <c r="G86" i="2" s="1"/>
  <c r="F187" i="2"/>
  <c r="G187" i="2" s="1"/>
  <c r="F61" i="2"/>
  <c r="G61" i="2" s="1"/>
  <c r="B189" i="2"/>
  <c r="D188" i="2"/>
  <c r="E188" i="2"/>
  <c r="F138" i="2"/>
  <c r="G138" i="2" s="1"/>
  <c r="E139" i="2"/>
  <c r="D139" i="2"/>
  <c r="B140" i="2"/>
  <c r="F115" i="2"/>
  <c r="G115" i="2" s="1"/>
  <c r="E116" i="2"/>
  <c r="D116" i="2"/>
  <c r="B117" i="2"/>
  <c r="B89" i="2"/>
  <c r="E88" i="2"/>
  <c r="D88" i="2"/>
  <c r="D62" i="2"/>
  <c r="B63" i="2"/>
  <c r="E62" i="2"/>
  <c r="E20" i="2"/>
  <c r="D20" i="2"/>
  <c r="B21" i="2"/>
  <c r="F19" i="2"/>
  <c r="G19" i="2" s="1"/>
  <c r="F5699" i="1" l="1"/>
  <c r="G5699" i="1" s="1"/>
  <c r="F5725" i="1"/>
  <c r="G5725" i="1" s="1"/>
  <c r="B5727" i="1"/>
  <c r="E5726" i="1"/>
  <c r="D5726" i="1"/>
  <c r="B5829" i="1"/>
  <c r="D5828" i="1"/>
  <c r="E5828" i="1"/>
  <c r="F5828" i="1" s="1"/>
  <c r="E5700" i="1"/>
  <c r="F5700" i="1" s="1"/>
  <c r="G5700" i="1" s="1"/>
  <c r="B5701" i="1"/>
  <c r="F5754" i="1"/>
  <c r="G5754" i="1" s="1"/>
  <c r="B5779" i="1"/>
  <c r="E5778" i="1"/>
  <c r="D5778" i="1"/>
  <c r="F5658" i="1"/>
  <c r="G5658" i="1" s="1"/>
  <c r="E5659" i="1"/>
  <c r="B5660" i="1"/>
  <c r="E5755" i="1"/>
  <c r="D5755" i="1"/>
  <c r="B5756" i="1"/>
  <c r="F87" i="2"/>
  <c r="G87" i="2" s="1"/>
  <c r="F62" i="2"/>
  <c r="G62" i="2" s="1"/>
  <c r="F139" i="2"/>
  <c r="G139" i="2" s="1"/>
  <c r="F188" i="2"/>
  <c r="G188" i="2" s="1"/>
  <c r="D189" i="2"/>
  <c r="B190" i="2"/>
  <c r="E189" i="2"/>
  <c r="B141" i="2"/>
  <c r="E140" i="2"/>
  <c r="D140" i="2"/>
  <c r="F116" i="2"/>
  <c r="G116" i="2" s="1"/>
  <c r="B118" i="2"/>
  <c r="E117" i="2"/>
  <c r="D117" i="2"/>
  <c r="F20" i="2"/>
  <c r="G20" i="2" s="1"/>
  <c r="E89" i="2"/>
  <c r="D89" i="2"/>
  <c r="B90" i="2"/>
  <c r="B64" i="2"/>
  <c r="D63" i="2"/>
  <c r="E63" i="2"/>
  <c r="B22" i="2"/>
  <c r="E21" i="2"/>
  <c r="D21" i="2"/>
  <c r="F5659" i="1" l="1"/>
  <c r="G5659" i="1" s="1"/>
  <c r="E5756" i="1"/>
  <c r="D5756" i="1"/>
  <c r="G5828" i="1"/>
  <c r="D5829" i="1"/>
  <c r="B5830" i="1"/>
  <c r="E5829" i="1"/>
  <c r="F5755" i="1"/>
  <c r="G5755" i="1" s="1"/>
  <c r="B5702" i="1"/>
  <c r="E5701" i="1"/>
  <c r="B5661" i="1"/>
  <c r="E5660" i="1"/>
  <c r="F5778" i="1"/>
  <c r="G5778" i="1" s="1"/>
  <c r="F5726" i="1"/>
  <c r="G5726" i="1" s="1"/>
  <c r="B5780" i="1"/>
  <c r="E5779" i="1"/>
  <c r="D5779" i="1"/>
  <c r="E5727" i="1"/>
  <c r="D5727" i="1"/>
  <c r="B5728" i="1"/>
  <c r="F88" i="2"/>
  <c r="G88" i="2" s="1"/>
  <c r="F63" i="2"/>
  <c r="G63" i="2" s="1"/>
  <c r="F117" i="2"/>
  <c r="G117" i="2" s="1"/>
  <c r="E190" i="2"/>
  <c r="D190" i="2"/>
  <c r="B191" i="2"/>
  <c r="F189" i="2"/>
  <c r="G189" i="2" s="1"/>
  <c r="F140" i="2"/>
  <c r="G140" i="2" s="1"/>
  <c r="B142" i="2"/>
  <c r="E141" i="2"/>
  <c r="D141" i="2"/>
  <c r="F21" i="2"/>
  <c r="G21" i="2" s="1"/>
  <c r="B119" i="2"/>
  <c r="E118" i="2"/>
  <c r="D118" i="2"/>
  <c r="B91" i="2"/>
  <c r="E90" i="2"/>
  <c r="D90" i="2"/>
  <c r="D64" i="2"/>
  <c r="B65" i="2"/>
  <c r="E64" i="2"/>
  <c r="D22" i="2"/>
  <c r="B23" i="2"/>
  <c r="E22" i="2"/>
  <c r="F5727" i="1" l="1"/>
  <c r="G5727" i="1" s="1"/>
  <c r="F5701" i="1"/>
  <c r="G5701" i="1" s="1"/>
  <c r="F5779" i="1"/>
  <c r="G5779" i="1" s="1"/>
  <c r="F5660" i="1"/>
  <c r="G5660" i="1" s="1"/>
  <c r="E5702" i="1"/>
  <c r="B5703" i="1"/>
  <c r="E5661" i="1"/>
  <c r="B5662" i="1"/>
  <c r="E5830" i="1"/>
  <c r="D5830" i="1"/>
  <c r="B5831" i="1"/>
  <c r="F5756" i="1"/>
  <c r="G5756" i="1" s="1"/>
  <c r="E5780" i="1"/>
  <c r="D5780" i="1"/>
  <c r="B5781" i="1"/>
  <c r="F5829" i="1"/>
  <c r="G5829" i="1" s="1"/>
  <c r="B5729" i="1"/>
  <c r="E5728" i="1"/>
  <c r="D5728" i="1"/>
  <c r="F89" i="2"/>
  <c r="G89" i="2" s="1"/>
  <c r="F64" i="2"/>
  <c r="G64" i="2" s="1"/>
  <c r="F22" i="2"/>
  <c r="G22" i="2" s="1"/>
  <c r="F190" i="2"/>
  <c r="G190" i="2" s="1"/>
  <c r="E191" i="2"/>
  <c r="B192" i="2"/>
  <c r="D191" i="2"/>
  <c r="F141" i="2"/>
  <c r="G141" i="2" s="1"/>
  <c r="D142" i="2"/>
  <c r="B143" i="2"/>
  <c r="E142" i="2"/>
  <c r="F118" i="2"/>
  <c r="G118" i="2" s="1"/>
  <c r="D119" i="2"/>
  <c r="E119" i="2"/>
  <c r="D91" i="2"/>
  <c r="B92" i="2"/>
  <c r="E91" i="2"/>
  <c r="D65" i="2"/>
  <c r="B66" i="2"/>
  <c r="E65" i="2"/>
  <c r="E23" i="2"/>
  <c r="D23" i="2"/>
  <c r="B24" i="2"/>
  <c r="F5702" i="1" l="1"/>
  <c r="F5661" i="1"/>
  <c r="G5661" i="1" s="1"/>
  <c r="F5780" i="1"/>
  <c r="G5780" i="1" s="1"/>
  <c r="B5663" i="1"/>
  <c r="E5662" i="1"/>
  <c r="B5730" i="1"/>
  <c r="E5729" i="1"/>
  <c r="D5729" i="1"/>
  <c r="B5832" i="1"/>
  <c r="E5831" i="1"/>
  <c r="D5831" i="1"/>
  <c r="G5702" i="1"/>
  <c r="F5728" i="1"/>
  <c r="G5728" i="1" s="1"/>
  <c r="B5704" i="1"/>
  <c r="E5703" i="1"/>
  <c r="B5782" i="1"/>
  <c r="E5781" i="1"/>
  <c r="D5781" i="1"/>
  <c r="F5830" i="1"/>
  <c r="G5830" i="1" s="1"/>
  <c r="F90" i="2"/>
  <c r="G90" i="2" s="1"/>
  <c r="F65" i="2"/>
  <c r="G65" i="2" s="1"/>
  <c r="F23" i="2"/>
  <c r="G23" i="2" s="1"/>
  <c r="F119" i="2"/>
  <c r="G119" i="2" s="1"/>
  <c r="F142" i="2"/>
  <c r="G142" i="2" s="1"/>
  <c r="F191" i="2"/>
  <c r="G191" i="2" s="1"/>
  <c r="D192" i="2"/>
  <c r="B193" i="2"/>
  <c r="E192" i="2"/>
  <c r="B144" i="2"/>
  <c r="E143" i="2"/>
  <c r="D143" i="2"/>
  <c r="E92" i="2"/>
  <c r="D92" i="2"/>
  <c r="B93" i="2"/>
  <c r="D66" i="2"/>
  <c r="B67" i="2"/>
  <c r="E66" i="2"/>
  <c r="F66" i="2" s="1"/>
  <c r="G66" i="2" s="1"/>
  <c r="B25" i="2"/>
  <c r="E24" i="2"/>
  <c r="D24" i="2"/>
  <c r="F5831" i="1" l="1"/>
  <c r="G5831" i="1" s="1"/>
  <c r="F5703" i="1"/>
  <c r="G5703" i="1" s="1"/>
  <c r="E5832" i="1"/>
  <c r="D5832" i="1"/>
  <c r="B5833" i="1"/>
  <c r="F5662" i="1"/>
  <c r="G5662" i="1" s="1"/>
  <c r="E5704" i="1"/>
  <c r="F5781" i="1"/>
  <c r="G5781" i="1" s="1"/>
  <c r="B5664" i="1"/>
  <c r="E5663" i="1"/>
  <c r="F5729" i="1"/>
  <c r="G5729" i="1" s="1"/>
  <c r="D5782" i="1"/>
  <c r="B5783" i="1"/>
  <c r="E5782" i="1"/>
  <c r="E5730" i="1"/>
  <c r="D5730" i="1"/>
  <c r="B5731" i="1"/>
  <c r="F91" i="2"/>
  <c r="G91" i="2" s="1"/>
  <c r="F24" i="2"/>
  <c r="G24" i="2" s="1"/>
  <c r="F192" i="2"/>
  <c r="G192" i="2" s="1"/>
  <c r="E193" i="2"/>
  <c r="B194" i="2"/>
  <c r="D193" i="2"/>
  <c r="F143" i="2"/>
  <c r="G143" i="2" s="1"/>
  <c r="D144" i="2"/>
  <c r="B145" i="2"/>
  <c r="E144" i="2"/>
  <c r="B94" i="2"/>
  <c r="E93" i="2"/>
  <c r="D93" i="2"/>
  <c r="D67" i="2"/>
  <c r="E67" i="2"/>
  <c r="F67" i="2" s="1"/>
  <c r="D25" i="2"/>
  <c r="B26" i="2"/>
  <c r="E25" i="2"/>
  <c r="F5832" i="1" l="1"/>
  <c r="G5832" i="1" s="1"/>
  <c r="F5730" i="1"/>
  <c r="G5730" i="1" s="1"/>
  <c r="F5663" i="1"/>
  <c r="G5663" i="1" s="1"/>
  <c r="E5783" i="1"/>
  <c r="D5783" i="1"/>
  <c r="B5784" i="1"/>
  <c r="B5834" i="1"/>
  <c r="E5833" i="1"/>
  <c r="D5833" i="1"/>
  <c r="B5732" i="1"/>
  <c r="E5731" i="1"/>
  <c r="D5731" i="1"/>
  <c r="F5704" i="1"/>
  <c r="G5704" i="1" s="1"/>
  <c r="F5782" i="1"/>
  <c r="G5782" i="1" s="1"/>
  <c r="E5664" i="1"/>
  <c r="B5665" i="1"/>
  <c r="F92" i="2"/>
  <c r="G92" i="2" s="1"/>
  <c r="F193" i="2"/>
  <c r="G193" i="2" s="1"/>
  <c r="B195" i="2"/>
  <c r="E194" i="2"/>
  <c r="D194" i="2"/>
  <c r="F144" i="2"/>
  <c r="G144" i="2" s="1"/>
  <c r="E145" i="2"/>
  <c r="D145" i="2"/>
  <c r="B146" i="2"/>
  <c r="E94" i="2"/>
  <c r="B95" i="2"/>
  <c r="D94" i="2"/>
  <c r="G67" i="2"/>
  <c r="F25" i="2"/>
  <c r="G25" i="2" s="1"/>
  <c r="E26" i="2"/>
  <c r="D26" i="2"/>
  <c r="B27" i="2"/>
  <c r="F5731" i="1" l="1"/>
  <c r="G5731" i="1" s="1"/>
  <c r="B5666" i="1"/>
  <c r="E5665" i="1"/>
  <c r="B5785" i="1"/>
  <c r="E5784" i="1"/>
  <c r="D5784" i="1"/>
  <c r="F5664" i="1"/>
  <c r="G5664" i="1" s="1"/>
  <c r="F5783" i="1"/>
  <c r="G5783" i="1" s="1"/>
  <c r="F5833" i="1"/>
  <c r="G5833" i="1" s="1"/>
  <c r="D5732" i="1"/>
  <c r="B5733" i="1"/>
  <c r="E5732" i="1"/>
  <c r="B5835" i="1"/>
  <c r="E5834" i="1"/>
  <c r="D5834" i="1"/>
  <c r="F93" i="2"/>
  <c r="G93" i="2" s="1"/>
  <c r="F194" i="2"/>
  <c r="G194" i="2" s="1"/>
  <c r="F26" i="2"/>
  <c r="G26" i="2" s="1"/>
  <c r="E195" i="2"/>
  <c r="B196" i="2"/>
  <c r="D195" i="2"/>
  <c r="F145" i="2"/>
  <c r="G145" i="2" s="1"/>
  <c r="B147" i="2"/>
  <c r="E146" i="2"/>
  <c r="D146" i="2"/>
  <c r="B96" i="2"/>
  <c r="D95" i="2"/>
  <c r="E95" i="2"/>
  <c r="B28" i="2"/>
  <c r="E27" i="2"/>
  <c r="D27" i="2"/>
  <c r="F5732" i="1" l="1"/>
  <c r="G5732" i="1" s="1"/>
  <c r="F5784" i="1"/>
  <c r="G5784" i="1" s="1"/>
  <c r="F5665" i="1"/>
  <c r="G5665" i="1" s="1"/>
  <c r="E5835" i="1"/>
  <c r="D5835" i="1"/>
  <c r="B5836" i="1"/>
  <c r="F5834" i="1"/>
  <c r="G5834" i="1" s="1"/>
  <c r="B5667" i="1"/>
  <c r="E5666" i="1"/>
  <c r="E5733" i="1"/>
  <c r="D5733" i="1"/>
  <c r="B5734" i="1"/>
  <c r="E5785" i="1"/>
  <c r="D5785" i="1"/>
  <c r="B5786" i="1"/>
  <c r="F94" i="2"/>
  <c r="G94" i="2" s="1"/>
  <c r="F195" i="2"/>
  <c r="G195" i="2" s="1"/>
  <c r="F27" i="2"/>
  <c r="G27" i="2" s="1"/>
  <c r="B197" i="2"/>
  <c r="D196" i="2"/>
  <c r="E196" i="2"/>
  <c r="F146" i="2"/>
  <c r="G146" i="2" s="1"/>
  <c r="E147" i="2"/>
  <c r="D147" i="2"/>
  <c r="B148" i="2"/>
  <c r="B97" i="2"/>
  <c r="E96" i="2"/>
  <c r="D96" i="2"/>
  <c r="E28" i="2"/>
  <c r="D28" i="2"/>
  <c r="B29" i="2"/>
  <c r="F5835" i="1" l="1"/>
  <c r="G5835" i="1" s="1"/>
  <c r="F5733" i="1"/>
  <c r="G5733" i="1" s="1"/>
  <c r="F5785" i="1"/>
  <c r="G5785" i="1" s="1"/>
  <c r="B5837" i="1"/>
  <c r="D5836" i="1"/>
  <c r="E5836" i="1"/>
  <c r="B5787" i="1"/>
  <c r="E5786" i="1"/>
  <c r="D5786" i="1"/>
  <c r="F5666" i="1"/>
  <c r="G5666" i="1" s="1"/>
  <c r="E5667" i="1"/>
  <c r="B5668" i="1"/>
  <c r="E5734" i="1"/>
  <c r="D5734" i="1"/>
  <c r="F95" i="2"/>
  <c r="G95" i="2" s="1"/>
  <c r="F28" i="2"/>
  <c r="G28" i="2" s="1"/>
  <c r="F196" i="2"/>
  <c r="G196" i="2" s="1"/>
  <c r="F147" i="2"/>
  <c r="G147" i="2" s="1"/>
  <c r="D197" i="2"/>
  <c r="B198" i="2"/>
  <c r="E197" i="2"/>
  <c r="B149" i="2"/>
  <c r="E148" i="2"/>
  <c r="D148" i="2"/>
  <c r="E97" i="2"/>
  <c r="D97" i="2"/>
  <c r="B30" i="2"/>
  <c r="D29" i="2"/>
  <c r="E29" i="2"/>
  <c r="F5786" i="1" l="1"/>
  <c r="G5786" i="1" s="1"/>
  <c r="B5788" i="1"/>
  <c r="E5787" i="1"/>
  <c r="D5787" i="1"/>
  <c r="F5667" i="1"/>
  <c r="G5667" i="1" s="1"/>
  <c r="F5836" i="1"/>
  <c r="G5836" i="1" s="1"/>
  <c r="F5734" i="1"/>
  <c r="G5734" i="1" s="1"/>
  <c r="D5837" i="1"/>
  <c r="B5838" i="1"/>
  <c r="E5837" i="1"/>
  <c r="B5669" i="1"/>
  <c r="E5668" i="1"/>
  <c r="F96" i="2"/>
  <c r="G96" i="2" s="1"/>
  <c r="F148" i="2"/>
  <c r="G148" i="2" s="1"/>
  <c r="F197" i="2"/>
  <c r="G197" i="2" s="1"/>
  <c r="D198" i="2"/>
  <c r="B199" i="2"/>
  <c r="E198" i="2"/>
  <c r="B150" i="2"/>
  <c r="E149" i="2"/>
  <c r="D149" i="2"/>
  <c r="F29" i="2"/>
  <c r="G29" i="2" s="1"/>
  <c r="B31" i="2"/>
  <c r="D30" i="2"/>
  <c r="E30" i="2"/>
  <c r="F5668" i="1" l="1"/>
  <c r="G5668" i="1" s="1"/>
  <c r="F5837" i="1"/>
  <c r="G5837" i="1" s="1"/>
  <c r="F5787" i="1"/>
  <c r="G5787" i="1" s="1"/>
  <c r="E5838" i="1"/>
  <c r="D5838" i="1"/>
  <c r="B5839" i="1"/>
  <c r="E5788" i="1"/>
  <c r="F5788" i="1" s="1"/>
  <c r="G5788" i="1" s="1"/>
  <c r="D5788" i="1"/>
  <c r="B5789" i="1"/>
  <c r="E5669" i="1"/>
  <c r="B5670" i="1"/>
  <c r="F97" i="2"/>
  <c r="G97" i="2" s="1"/>
  <c r="F198" i="2"/>
  <c r="G198" i="2" s="1"/>
  <c r="E199" i="2"/>
  <c r="D199" i="2"/>
  <c r="B200" i="2"/>
  <c r="F149" i="2"/>
  <c r="G149" i="2" s="1"/>
  <c r="E150" i="2"/>
  <c r="D150" i="2"/>
  <c r="B151" i="2"/>
  <c r="F30" i="2"/>
  <c r="G30" i="2" s="1"/>
  <c r="D31" i="2"/>
  <c r="E31" i="2"/>
  <c r="B32" i="2"/>
  <c r="F5838" i="1" l="1"/>
  <c r="G5838" i="1" s="1"/>
  <c r="F5669" i="1"/>
  <c r="G5669" i="1" s="1"/>
  <c r="B5840" i="1"/>
  <c r="E5839" i="1"/>
  <c r="D5839" i="1"/>
  <c r="B5671" i="1"/>
  <c r="E5670" i="1"/>
  <c r="B5790" i="1"/>
  <c r="E5789" i="1"/>
  <c r="D5789" i="1"/>
  <c r="F150" i="2"/>
  <c r="G150" i="2" s="1"/>
  <c r="F31" i="2"/>
  <c r="G31" i="2" s="1"/>
  <c r="D200" i="2"/>
  <c r="B201" i="2"/>
  <c r="E200" i="2"/>
  <c r="F199" i="2"/>
  <c r="G199" i="2" s="1"/>
  <c r="E151" i="2"/>
  <c r="D151" i="2"/>
  <c r="B152" i="2"/>
  <c r="B33" i="2"/>
  <c r="E32" i="2"/>
  <c r="D32" i="2"/>
  <c r="F5670" i="1" l="1"/>
  <c r="G5670" i="1" s="1"/>
  <c r="D5790" i="1"/>
  <c r="B5791" i="1"/>
  <c r="E5790" i="1"/>
  <c r="B5672" i="1"/>
  <c r="E5671" i="1"/>
  <c r="F5789" i="1"/>
  <c r="G5789" i="1" s="1"/>
  <c r="F5839" i="1"/>
  <c r="G5839" i="1" s="1"/>
  <c r="E5840" i="1"/>
  <c r="D5840" i="1"/>
  <c r="B5841" i="1"/>
  <c r="F200" i="2"/>
  <c r="G200" i="2" s="1"/>
  <c r="E201" i="2"/>
  <c r="B202" i="2"/>
  <c r="D201" i="2"/>
  <c r="D152" i="2"/>
  <c r="B153" i="2"/>
  <c r="E152" i="2"/>
  <c r="F151" i="2"/>
  <c r="G151" i="2" s="1"/>
  <c r="F32" i="2"/>
  <c r="G32" i="2" s="1"/>
  <c r="D33" i="2"/>
  <c r="B34" i="2"/>
  <c r="E33" i="2"/>
  <c r="F5840" i="1" l="1"/>
  <c r="G5840" i="1" s="1"/>
  <c r="F5671" i="1"/>
  <c r="G5671" i="1" s="1"/>
  <c r="F5790" i="1"/>
  <c r="G5790" i="1" s="1"/>
  <c r="B5842" i="1"/>
  <c r="E5841" i="1"/>
  <c r="F5841" i="1" s="1"/>
  <c r="G5841" i="1" s="1"/>
  <c r="D5841" i="1"/>
  <c r="E5672" i="1"/>
  <c r="B5673" i="1"/>
  <c r="E5791" i="1"/>
  <c r="D5791" i="1"/>
  <c r="B5792" i="1"/>
  <c r="F152" i="2"/>
  <c r="G152" i="2" s="1"/>
  <c r="F201" i="2"/>
  <c r="G201" i="2" s="1"/>
  <c r="B203" i="2"/>
  <c r="E202" i="2"/>
  <c r="D202" i="2"/>
  <c r="E153" i="2"/>
  <c r="D153" i="2"/>
  <c r="B154" i="2"/>
  <c r="F33" i="2"/>
  <c r="G33" i="2" s="1"/>
  <c r="E34" i="2"/>
  <c r="D34" i="2"/>
  <c r="B35" i="2"/>
  <c r="F5791" i="1" l="1"/>
  <c r="G5791" i="1" s="1"/>
  <c r="B5793" i="1"/>
  <c r="E5792" i="1"/>
  <c r="D5792" i="1"/>
  <c r="F5672" i="1"/>
  <c r="G5672" i="1" s="1"/>
  <c r="B5674" i="1"/>
  <c r="E5673" i="1"/>
  <c r="B5843" i="1"/>
  <c r="E5842" i="1"/>
  <c r="F5842" i="1" s="1"/>
  <c r="D5842" i="1"/>
  <c r="F202" i="2"/>
  <c r="G202" i="2" s="1"/>
  <c r="E203" i="2"/>
  <c r="B204" i="2"/>
  <c r="D203" i="2"/>
  <c r="B155" i="2"/>
  <c r="E154" i="2"/>
  <c r="D154" i="2"/>
  <c r="F153" i="2"/>
  <c r="G153" i="2" s="1"/>
  <c r="B36" i="2"/>
  <c r="E35" i="2"/>
  <c r="D35" i="2"/>
  <c r="F34" i="2"/>
  <c r="G34" i="2" s="1"/>
  <c r="F5792" i="1" l="1"/>
  <c r="G5792" i="1" s="1"/>
  <c r="G5842" i="1"/>
  <c r="B5675" i="1"/>
  <c r="E5674" i="1"/>
  <c r="E5843" i="1"/>
  <c r="D5843" i="1"/>
  <c r="B5844" i="1"/>
  <c r="F5673" i="1"/>
  <c r="G5673" i="1" s="1"/>
  <c r="E5793" i="1"/>
  <c r="D5793" i="1"/>
  <c r="B5794" i="1"/>
  <c r="F203" i="2"/>
  <c r="G203" i="2" s="1"/>
  <c r="B205" i="2"/>
  <c r="D204" i="2"/>
  <c r="E204" i="2"/>
  <c r="F154" i="2"/>
  <c r="G154" i="2" s="1"/>
  <c r="E155" i="2"/>
  <c r="B156" i="2"/>
  <c r="D155" i="2"/>
  <c r="F35" i="2"/>
  <c r="G35" i="2" s="1"/>
  <c r="E36" i="2"/>
  <c r="D36" i="2"/>
  <c r="B37" i="2"/>
  <c r="F5843" i="1" l="1"/>
  <c r="G5843" i="1" s="1"/>
  <c r="B5795" i="1"/>
  <c r="E5794" i="1"/>
  <c r="D5794" i="1"/>
  <c r="F5674" i="1"/>
  <c r="G5674" i="1" s="1"/>
  <c r="E5675" i="1"/>
  <c r="B5676" i="1"/>
  <c r="B5845" i="1"/>
  <c r="D5844" i="1"/>
  <c r="E5844" i="1"/>
  <c r="F5793" i="1"/>
  <c r="G5793" i="1" s="1"/>
  <c r="F204" i="2"/>
  <c r="G204" i="2" s="1"/>
  <c r="D205" i="2"/>
  <c r="B206" i="2"/>
  <c r="E205" i="2"/>
  <c r="F155" i="2"/>
  <c r="G155" i="2" s="1"/>
  <c r="B157" i="2"/>
  <c r="E156" i="2"/>
  <c r="D156" i="2"/>
  <c r="F36" i="2"/>
  <c r="G36" i="2" s="1"/>
  <c r="B38" i="2"/>
  <c r="E37" i="2"/>
  <c r="D37" i="2"/>
  <c r="F5844" i="1" l="1"/>
  <c r="G5844" i="1" s="1"/>
  <c r="D5845" i="1"/>
  <c r="B5846" i="1"/>
  <c r="E5845" i="1"/>
  <c r="B5677" i="1"/>
  <c r="E5676" i="1"/>
  <c r="F5794" i="1"/>
  <c r="G5794" i="1" s="1"/>
  <c r="B5796" i="1"/>
  <c r="D5795" i="1"/>
  <c r="E5795" i="1"/>
  <c r="F5675" i="1"/>
  <c r="G5675" i="1" s="1"/>
  <c r="F156" i="2"/>
  <c r="G156" i="2" s="1"/>
  <c r="F205" i="2"/>
  <c r="G205" i="2" s="1"/>
  <c r="D206" i="2"/>
  <c r="E206" i="2"/>
  <c r="B207" i="2"/>
  <c r="B158" i="2"/>
  <c r="E157" i="2"/>
  <c r="D157" i="2"/>
  <c r="F37" i="2"/>
  <c r="G37" i="2" s="1"/>
  <c r="B39" i="2"/>
  <c r="D38" i="2"/>
  <c r="E38" i="2"/>
  <c r="F5795" i="1" l="1"/>
  <c r="G5795" i="1" s="1"/>
  <c r="E5677" i="1"/>
  <c r="B5678" i="1"/>
  <c r="E5796" i="1"/>
  <c r="D5796" i="1"/>
  <c r="B5797" i="1"/>
  <c r="E5846" i="1"/>
  <c r="D5846" i="1"/>
  <c r="B5847" i="1"/>
  <c r="F5845" i="1"/>
  <c r="G5845" i="1" s="1"/>
  <c r="F5676" i="1"/>
  <c r="G5676" i="1" s="1"/>
  <c r="F206" i="2"/>
  <c r="G206" i="2" s="1"/>
  <c r="E207" i="2"/>
  <c r="B208" i="2"/>
  <c r="D207" i="2"/>
  <c r="F157" i="2"/>
  <c r="G157" i="2" s="1"/>
  <c r="E158" i="2"/>
  <c r="D158" i="2"/>
  <c r="B159" i="2"/>
  <c r="F38" i="2"/>
  <c r="G38" i="2" s="1"/>
  <c r="E39" i="2"/>
  <c r="D39" i="2"/>
  <c r="B40" i="2"/>
  <c r="F5796" i="1" l="1"/>
  <c r="G5796" i="1" s="1"/>
  <c r="F5677" i="1"/>
  <c r="G5677" i="1" s="1"/>
  <c r="F5846" i="1"/>
  <c r="G5846" i="1" s="1"/>
  <c r="B5679" i="1"/>
  <c r="E5678" i="1"/>
  <c r="B5798" i="1"/>
  <c r="E5797" i="1"/>
  <c r="D5797" i="1"/>
  <c r="B5848" i="1"/>
  <c r="E5847" i="1"/>
  <c r="D5847" i="1"/>
  <c r="F158" i="2"/>
  <c r="G158" i="2" s="1"/>
  <c r="F39" i="2"/>
  <c r="G39" i="2" s="1"/>
  <c r="F207" i="2"/>
  <c r="G207" i="2" s="1"/>
  <c r="D208" i="2"/>
  <c r="B209" i="2"/>
  <c r="E208" i="2"/>
  <c r="B160" i="2"/>
  <c r="E159" i="2"/>
  <c r="D159" i="2"/>
  <c r="B41" i="2"/>
  <c r="E40" i="2"/>
  <c r="D40" i="2"/>
  <c r="F5847" i="1" l="1"/>
  <c r="G5847" i="1" s="1"/>
  <c r="E5848" i="1"/>
  <c r="D5848" i="1"/>
  <c r="B5849" i="1"/>
  <c r="F5678" i="1"/>
  <c r="G5678" i="1" s="1"/>
  <c r="E5679" i="1"/>
  <c r="F5797" i="1"/>
  <c r="G5797" i="1" s="1"/>
  <c r="D5798" i="1"/>
  <c r="B5799" i="1"/>
  <c r="E5798" i="1"/>
  <c r="F208" i="2"/>
  <c r="G208" i="2" s="1"/>
  <c r="E209" i="2"/>
  <c r="B210" i="2"/>
  <c r="D209" i="2"/>
  <c r="F159" i="2"/>
  <c r="G159" i="2" s="1"/>
  <c r="D160" i="2"/>
  <c r="B161" i="2"/>
  <c r="E160" i="2"/>
  <c r="F40" i="2"/>
  <c r="G40" i="2" s="1"/>
  <c r="D41" i="2"/>
  <c r="B42" i="2"/>
  <c r="E41" i="2"/>
  <c r="F5679" i="1" l="1"/>
  <c r="G5679" i="1" s="1"/>
  <c r="F5848" i="1"/>
  <c r="G5848" i="1" s="1"/>
  <c r="F5798" i="1"/>
  <c r="G5798" i="1" s="1"/>
  <c r="E5799" i="1"/>
  <c r="D5799" i="1"/>
  <c r="B5800" i="1"/>
  <c r="B5850" i="1"/>
  <c r="E5849" i="1"/>
  <c r="D5849" i="1"/>
  <c r="F160" i="2"/>
  <c r="G160" i="2" s="1"/>
  <c r="F209" i="2"/>
  <c r="G209" i="2" s="1"/>
  <c r="B211" i="2"/>
  <c r="D210" i="2"/>
  <c r="E210" i="2"/>
  <c r="E161" i="2"/>
  <c r="D161" i="2"/>
  <c r="B162" i="2"/>
  <c r="F41" i="2"/>
  <c r="G41" i="2" s="1"/>
  <c r="E42" i="2"/>
  <c r="D42" i="2"/>
  <c r="F5849" i="1" l="1"/>
  <c r="G5849" i="1" s="1"/>
  <c r="B5851" i="1"/>
  <c r="E5850" i="1"/>
  <c r="D5850" i="1"/>
  <c r="B5801" i="1"/>
  <c r="E5800" i="1"/>
  <c r="D5800" i="1"/>
  <c r="F5799" i="1"/>
  <c r="G5799" i="1" s="1"/>
  <c r="F210" i="2"/>
  <c r="G210" i="2" s="1"/>
  <c r="E211" i="2"/>
  <c r="B212" i="2"/>
  <c r="D211" i="2"/>
  <c r="B163" i="2"/>
  <c r="E162" i="2"/>
  <c r="D162" i="2"/>
  <c r="F161" i="2"/>
  <c r="G161" i="2" s="1"/>
  <c r="F42" i="2"/>
  <c r="G42" i="2" s="1"/>
  <c r="F5850" i="1" l="1"/>
  <c r="G5850" i="1" s="1"/>
  <c r="F5800" i="1"/>
  <c r="G5800" i="1" s="1"/>
  <c r="E5801" i="1"/>
  <c r="D5801" i="1"/>
  <c r="B5802" i="1"/>
  <c r="E5851" i="1"/>
  <c r="F5851" i="1" s="1"/>
  <c r="D5851" i="1"/>
  <c r="B5852" i="1"/>
  <c r="F211" i="2"/>
  <c r="G211" i="2" s="1"/>
  <c r="B213" i="2"/>
  <c r="D212" i="2"/>
  <c r="E212" i="2"/>
  <c r="F162" i="2"/>
  <c r="G162" i="2" s="1"/>
  <c r="E163" i="2"/>
  <c r="D163" i="2"/>
  <c r="B164" i="2"/>
  <c r="F5801" i="1" l="1"/>
  <c r="G5801" i="1" s="1"/>
  <c r="G5851" i="1"/>
  <c r="B5803" i="1"/>
  <c r="E5802" i="1"/>
  <c r="D5802" i="1"/>
  <c r="B5853" i="1"/>
  <c r="D5852" i="1"/>
  <c r="E5852" i="1"/>
  <c r="F212" i="2"/>
  <c r="G212" i="2" s="1"/>
  <c r="F163" i="2"/>
  <c r="G163" i="2" s="1"/>
  <c r="D213" i="2"/>
  <c r="B214" i="2"/>
  <c r="E213" i="2"/>
  <c r="B165" i="2"/>
  <c r="E164" i="2"/>
  <c r="D164" i="2"/>
  <c r="F5802" i="1" l="1"/>
  <c r="G5802" i="1" s="1"/>
  <c r="B5804" i="1"/>
  <c r="E5803" i="1"/>
  <c r="D5803" i="1"/>
  <c r="F5852" i="1"/>
  <c r="G5852" i="1" s="1"/>
  <c r="D5853" i="1"/>
  <c r="B5854" i="1"/>
  <c r="E5853" i="1"/>
  <c r="F5853" i="1" s="1"/>
  <c r="F164" i="2"/>
  <c r="G164" i="2" s="1"/>
  <c r="F213" i="2"/>
  <c r="G213" i="2" s="1"/>
  <c r="D214" i="2"/>
  <c r="B215" i="2"/>
  <c r="E214" i="2"/>
  <c r="B166" i="2"/>
  <c r="E165" i="2"/>
  <c r="D165" i="2"/>
  <c r="F5803" i="1" l="1"/>
  <c r="G5803" i="1" s="1"/>
  <c r="E5854" i="1"/>
  <c r="D5854" i="1"/>
  <c r="B5855" i="1"/>
  <c r="E5804" i="1"/>
  <c r="D5804" i="1"/>
  <c r="B5805" i="1"/>
  <c r="G5853" i="1"/>
  <c r="F214" i="2"/>
  <c r="G214" i="2" s="1"/>
  <c r="E215" i="2"/>
  <c r="D215" i="2"/>
  <c r="B216" i="2"/>
  <c r="F165" i="2"/>
  <c r="G165" i="2" s="1"/>
  <c r="E166" i="2"/>
  <c r="D166" i="2"/>
  <c r="B167" i="2"/>
  <c r="F5804" i="1" l="1"/>
  <c r="G5804" i="1" s="1"/>
  <c r="B5856" i="1"/>
  <c r="E5855" i="1"/>
  <c r="D5855" i="1"/>
  <c r="F5854" i="1"/>
  <c r="G5854" i="1" s="1"/>
  <c r="B5806" i="1"/>
  <c r="E5805" i="1"/>
  <c r="D5805" i="1"/>
  <c r="F166" i="2"/>
  <c r="G166" i="2" s="1"/>
  <c r="D216" i="2"/>
  <c r="B217" i="2"/>
  <c r="E216" i="2"/>
  <c r="F215" i="2"/>
  <c r="G215" i="2" s="1"/>
  <c r="B168" i="2"/>
  <c r="E167" i="2"/>
  <c r="D167" i="2"/>
  <c r="D5806" i="1" l="1"/>
  <c r="E5806" i="1"/>
  <c r="F5855" i="1"/>
  <c r="G5855" i="1" s="1"/>
  <c r="F5805" i="1"/>
  <c r="G5805" i="1" s="1"/>
  <c r="E5856" i="1"/>
  <c r="D5856" i="1"/>
  <c r="B5857" i="1"/>
  <c r="F216" i="2"/>
  <c r="G216" i="2" s="1"/>
  <c r="E217" i="2"/>
  <c r="B218" i="2"/>
  <c r="D217" i="2"/>
  <c r="F167" i="2"/>
  <c r="G167" i="2" s="1"/>
  <c r="D168" i="2"/>
  <c r="B169" i="2"/>
  <c r="E168" i="2"/>
  <c r="F5856" i="1" l="1"/>
  <c r="G5856" i="1" s="1"/>
  <c r="F5806" i="1"/>
  <c r="G5806" i="1" s="1"/>
  <c r="B5858" i="1"/>
  <c r="E5857" i="1"/>
  <c r="D5857" i="1"/>
  <c r="F217" i="2"/>
  <c r="G217" i="2" s="1"/>
  <c r="B219" i="2"/>
  <c r="E218" i="2"/>
  <c r="D218" i="2"/>
  <c r="F168" i="2"/>
  <c r="G168" i="2" s="1"/>
  <c r="E169" i="2"/>
  <c r="D169" i="2"/>
  <c r="F5857" i="1" l="1"/>
  <c r="G5857" i="1" s="1"/>
  <c r="B5859" i="1"/>
  <c r="E5858" i="1"/>
  <c r="D5858" i="1"/>
  <c r="F218" i="2"/>
  <c r="G218" i="2" s="1"/>
  <c r="E219" i="2"/>
  <c r="D219" i="2"/>
  <c r="B220" i="2"/>
  <c r="F169" i="2"/>
  <c r="G169" i="2" s="1"/>
  <c r="F5858" i="1" l="1"/>
  <c r="G5858" i="1" s="1"/>
  <c r="E5859" i="1"/>
  <c r="D5859" i="1"/>
  <c r="B5860" i="1"/>
  <c r="F219" i="2"/>
  <c r="G219" i="2" s="1"/>
  <c r="B221" i="2"/>
  <c r="D220" i="2"/>
  <c r="E220" i="2"/>
  <c r="B5861" i="1" l="1"/>
  <c r="D5860" i="1"/>
  <c r="E5860" i="1"/>
  <c r="F5859" i="1"/>
  <c r="G5859" i="1" s="1"/>
  <c r="F220" i="2"/>
  <c r="G220" i="2" s="1"/>
  <c r="D221" i="2"/>
  <c r="B222" i="2"/>
  <c r="E221" i="2"/>
  <c r="F5860" i="1" l="1"/>
  <c r="G5860" i="1" s="1"/>
  <c r="D5861" i="1"/>
  <c r="B5862" i="1"/>
  <c r="E5861" i="1"/>
  <c r="F221" i="2"/>
  <c r="G221" i="2" s="1"/>
  <c r="D222" i="2"/>
  <c r="E222" i="2"/>
  <c r="B223" i="2"/>
  <c r="E5862" i="1" l="1"/>
  <c r="D5862" i="1"/>
  <c r="B5863" i="1"/>
  <c r="F5861" i="1"/>
  <c r="G5861" i="1" s="1"/>
  <c r="F222" i="2"/>
  <c r="G222" i="2" s="1"/>
  <c r="E223" i="2"/>
  <c r="B224" i="2"/>
  <c r="D223" i="2"/>
  <c r="B5864" i="1" l="1"/>
  <c r="E5863" i="1"/>
  <c r="D5863" i="1"/>
  <c r="F5862" i="1"/>
  <c r="G5862" i="1" s="1"/>
  <c r="F223" i="2"/>
  <c r="G223" i="2" s="1"/>
  <c r="D224" i="2"/>
  <c r="B225" i="2"/>
  <c r="E224" i="2"/>
  <c r="F5863" i="1" l="1"/>
  <c r="G5863" i="1" s="1"/>
  <c r="E5864" i="1"/>
  <c r="D5864" i="1"/>
  <c r="B5865" i="1"/>
  <c r="F224" i="2"/>
  <c r="G224" i="2" s="1"/>
  <c r="E225" i="2"/>
  <c r="B226" i="2"/>
  <c r="D225" i="2"/>
  <c r="F5864" i="1" l="1"/>
  <c r="G5864" i="1" s="1"/>
  <c r="B5866" i="1"/>
  <c r="E5865" i="1"/>
  <c r="D5865" i="1"/>
  <c r="F225" i="2"/>
  <c r="G225" i="2" s="1"/>
  <c r="B227" i="2"/>
  <c r="E226" i="2"/>
  <c r="D226" i="2"/>
  <c r="F5865" i="1" l="1"/>
  <c r="G5865" i="1" s="1"/>
  <c r="B5867" i="1"/>
  <c r="E5866" i="1"/>
  <c r="D5866" i="1"/>
  <c r="F226" i="2"/>
  <c r="G226" i="2" s="1"/>
  <c r="E227" i="2"/>
  <c r="B228" i="2"/>
  <c r="D227" i="2"/>
  <c r="F5866" i="1" l="1"/>
  <c r="G5866" i="1" s="1"/>
  <c r="E5867" i="1"/>
  <c r="F5867" i="1" s="1"/>
  <c r="D5867" i="1"/>
  <c r="B5868" i="1"/>
  <c r="F227" i="2"/>
  <c r="G227" i="2" s="1"/>
  <c r="B229" i="2"/>
  <c r="E228" i="2"/>
  <c r="D228" i="2"/>
  <c r="G5867" i="1" l="1"/>
  <c r="B5869" i="1"/>
  <c r="D5868" i="1"/>
  <c r="E5868" i="1"/>
  <c r="F228" i="2"/>
  <c r="G228" i="2" s="1"/>
  <c r="B230" i="2"/>
  <c r="D229" i="2"/>
  <c r="E229" i="2"/>
  <c r="F5868" i="1" l="1"/>
  <c r="G5868" i="1" s="1"/>
  <c r="D5869" i="1"/>
  <c r="B5870" i="1"/>
  <c r="E5869" i="1"/>
  <c r="F229" i="2"/>
  <c r="G229" i="2" s="1"/>
  <c r="E230" i="2"/>
  <c r="D230" i="2"/>
  <c r="B231" i="2"/>
  <c r="F5869" i="1" l="1"/>
  <c r="G5869" i="1" s="1"/>
  <c r="E5870" i="1"/>
  <c r="D5870" i="1"/>
  <c r="B5871" i="1"/>
  <c r="F230" i="2"/>
  <c r="G230" i="2" s="1"/>
  <c r="B232" i="2"/>
  <c r="E231" i="2"/>
  <c r="D231" i="2"/>
  <c r="F5870" i="1" l="1"/>
  <c r="G5870" i="1" s="1"/>
  <c r="B5872" i="1"/>
  <c r="E5871" i="1"/>
  <c r="D5871" i="1"/>
  <c r="F231" i="2"/>
  <c r="G231" i="2" s="1"/>
  <c r="D232" i="2"/>
  <c r="B233" i="2"/>
  <c r="E232" i="2"/>
  <c r="F5871" i="1" l="1"/>
  <c r="G5871" i="1" s="1"/>
  <c r="E5872" i="1"/>
  <c r="F5872" i="1" s="1"/>
  <c r="D5872" i="1"/>
  <c r="B5873" i="1"/>
  <c r="F232" i="2"/>
  <c r="G232" i="2" s="1"/>
  <c r="E233" i="2"/>
  <c r="D233" i="2"/>
  <c r="B234" i="2"/>
  <c r="G5872" i="1" l="1"/>
  <c r="B5874" i="1"/>
  <c r="E5873" i="1"/>
  <c r="D5873" i="1"/>
  <c r="B235" i="2"/>
  <c r="E234" i="2"/>
  <c r="D234" i="2"/>
  <c r="F233" i="2"/>
  <c r="G233" i="2" s="1"/>
  <c r="F5873" i="1" l="1"/>
  <c r="G5873" i="1" s="1"/>
  <c r="B5875" i="1"/>
  <c r="E5874" i="1"/>
  <c r="D5874" i="1"/>
  <c r="E235" i="2"/>
  <c r="D235" i="2"/>
  <c r="B236" i="2"/>
  <c r="F234" i="2"/>
  <c r="G234" i="2" s="1"/>
  <c r="F5874" i="1" l="1"/>
  <c r="G5874" i="1" s="1"/>
  <c r="E5875" i="1"/>
  <c r="F5875" i="1" s="1"/>
  <c r="D5875" i="1"/>
  <c r="B5876" i="1"/>
  <c r="F235" i="2"/>
  <c r="G235" i="2" s="1"/>
  <c r="B237" i="2"/>
  <c r="E236" i="2"/>
  <c r="D236" i="2"/>
  <c r="G5875" i="1" l="1"/>
  <c r="B5877" i="1"/>
  <c r="D5876" i="1"/>
  <c r="E5876" i="1"/>
  <c r="F236" i="2"/>
  <c r="G236" i="2" s="1"/>
  <c r="B238" i="2"/>
  <c r="D237" i="2"/>
  <c r="E237" i="2"/>
  <c r="F5876" i="1" l="1"/>
  <c r="G5876" i="1" s="1"/>
  <c r="D5877" i="1"/>
  <c r="B5878" i="1"/>
  <c r="E5877" i="1"/>
  <c r="F237" i="2"/>
  <c r="G237" i="2" s="1"/>
  <c r="E238" i="2"/>
  <c r="F238" i="2" s="1"/>
  <c r="D238" i="2"/>
  <c r="B239" i="2"/>
  <c r="F5877" i="1" l="1"/>
  <c r="G5877" i="1" s="1"/>
  <c r="E5878" i="1"/>
  <c r="D5878" i="1"/>
  <c r="B5879" i="1"/>
  <c r="B240" i="2"/>
  <c r="E239" i="2"/>
  <c r="D239" i="2"/>
  <c r="G238" i="2"/>
  <c r="B5880" i="1" l="1"/>
  <c r="E5879" i="1"/>
  <c r="D5879" i="1"/>
  <c r="F5878" i="1"/>
  <c r="G5878" i="1" s="1"/>
  <c r="F239" i="2"/>
  <c r="G239" i="2" s="1"/>
  <c r="D240" i="2"/>
  <c r="B241" i="2"/>
  <c r="E240" i="2"/>
  <c r="F5879" i="1" l="1"/>
  <c r="G5879" i="1" s="1"/>
  <c r="E5880" i="1"/>
  <c r="D5880" i="1"/>
  <c r="B5881" i="1"/>
  <c r="F240" i="2"/>
  <c r="G240" i="2" s="1"/>
  <c r="E241" i="2"/>
  <c r="D241" i="2"/>
  <c r="B242" i="2"/>
  <c r="F5880" i="1" l="1"/>
  <c r="G5880" i="1" s="1"/>
  <c r="B5882" i="1"/>
  <c r="E5881" i="1"/>
  <c r="D5881" i="1"/>
  <c r="B243" i="2"/>
  <c r="D242" i="2"/>
  <c r="E242" i="2"/>
  <c r="F241" i="2"/>
  <c r="G241" i="2" s="1"/>
  <c r="F5881" i="1" l="1"/>
  <c r="G5881" i="1" s="1"/>
  <c r="B5883" i="1"/>
  <c r="E5882" i="1"/>
  <c r="D5882" i="1"/>
  <c r="E243" i="2"/>
  <c r="D243" i="2"/>
  <c r="B244" i="2"/>
  <c r="F242" i="2"/>
  <c r="G242" i="2" s="1"/>
  <c r="F5882" i="1" l="1"/>
  <c r="G5882" i="1" s="1"/>
  <c r="E5883" i="1"/>
  <c r="D5883" i="1"/>
  <c r="B5884" i="1"/>
  <c r="F243" i="2"/>
  <c r="G243" i="2" s="1"/>
  <c r="B245" i="2"/>
  <c r="E244" i="2"/>
  <c r="D244" i="2"/>
  <c r="B5885" i="1" l="1"/>
  <c r="D5884" i="1"/>
  <c r="E5884" i="1"/>
  <c r="F5883" i="1"/>
  <c r="G5883" i="1" s="1"/>
  <c r="F244" i="2"/>
  <c r="G244" i="2" s="1"/>
  <c r="B246" i="2"/>
  <c r="D245" i="2"/>
  <c r="E245" i="2"/>
  <c r="F5884" i="1" l="1"/>
  <c r="G5884" i="1" s="1"/>
  <c r="D5885" i="1"/>
  <c r="E5885" i="1"/>
  <c r="B5886" i="1"/>
  <c r="F245" i="2"/>
  <c r="G245" i="2" s="1"/>
  <c r="E246" i="2"/>
  <c r="D246" i="2"/>
  <c r="B247" i="2"/>
  <c r="E5886" i="1" l="1"/>
  <c r="D5886" i="1"/>
  <c r="B5887" i="1"/>
  <c r="F5885" i="1"/>
  <c r="G5885" i="1" s="1"/>
  <c r="F246" i="2"/>
  <c r="G246" i="2" s="1"/>
  <c r="B248" i="2"/>
  <c r="E247" i="2"/>
  <c r="D247" i="2"/>
  <c r="B5888" i="1" l="1"/>
  <c r="E5887" i="1"/>
  <c r="D5887" i="1"/>
  <c r="F5886" i="1"/>
  <c r="G5886" i="1" s="1"/>
  <c r="F247" i="2"/>
  <c r="G247" i="2" s="1"/>
  <c r="D248" i="2"/>
  <c r="B249" i="2"/>
  <c r="E248" i="2"/>
  <c r="F5887" i="1" l="1"/>
  <c r="G5887" i="1" s="1"/>
  <c r="E5888" i="1"/>
  <c r="D5888" i="1"/>
  <c r="B5889" i="1"/>
  <c r="F248" i="2"/>
  <c r="G248" i="2" s="1"/>
  <c r="E249" i="2"/>
  <c r="D249" i="2"/>
  <c r="B250" i="2"/>
  <c r="F5888" i="1" l="1"/>
  <c r="G5888" i="1" s="1"/>
  <c r="B5890" i="1"/>
  <c r="E5889" i="1"/>
  <c r="D5889" i="1"/>
  <c r="F249" i="2"/>
  <c r="G249" i="2" s="1"/>
  <c r="B251" i="2"/>
  <c r="E250" i="2"/>
  <c r="D250" i="2"/>
  <c r="F5889" i="1" l="1"/>
  <c r="G5889" i="1" s="1"/>
  <c r="B5891" i="1"/>
  <c r="E5890" i="1"/>
  <c r="F5890" i="1" s="1"/>
  <c r="D5890" i="1"/>
  <c r="F250" i="2"/>
  <c r="G250" i="2" s="1"/>
  <c r="E251" i="2"/>
  <c r="D251" i="2"/>
  <c r="B252" i="2"/>
  <c r="G5890" i="1" l="1"/>
  <c r="E5891" i="1"/>
  <c r="F5891" i="1" s="1"/>
  <c r="D5891" i="1"/>
  <c r="B5892" i="1"/>
  <c r="F251" i="2"/>
  <c r="G251" i="2" s="1"/>
  <c r="B253" i="2"/>
  <c r="E252" i="2"/>
  <c r="F252" i="2" s="1"/>
  <c r="D252" i="2"/>
  <c r="G5891" i="1" l="1"/>
  <c r="B5893" i="1"/>
  <c r="D5892" i="1"/>
  <c r="E5892" i="1"/>
  <c r="G252" i="2"/>
  <c r="B254" i="2"/>
  <c r="D253" i="2"/>
  <c r="E253" i="2"/>
  <c r="F5892" i="1" l="1"/>
  <c r="G5892" i="1" s="1"/>
  <c r="D5893" i="1"/>
  <c r="B5894" i="1"/>
  <c r="E5893" i="1"/>
  <c r="F253" i="2"/>
  <c r="G253" i="2" s="1"/>
  <c r="E254" i="2"/>
  <c r="D254" i="2"/>
  <c r="B255" i="2"/>
  <c r="F5893" i="1" l="1"/>
  <c r="G5893" i="1" s="1"/>
  <c r="E5894" i="1"/>
  <c r="D5894" i="1"/>
  <c r="B5895" i="1"/>
  <c r="F254" i="2"/>
  <c r="G254" i="2" s="1"/>
  <c r="B256" i="2"/>
  <c r="E255" i="2"/>
  <c r="D255" i="2"/>
  <c r="B5896" i="1" l="1"/>
  <c r="E5895" i="1"/>
  <c r="D5895" i="1"/>
  <c r="F5894" i="1"/>
  <c r="G5894" i="1" s="1"/>
  <c r="F255" i="2"/>
  <c r="G255" i="2" s="1"/>
  <c r="D256" i="2"/>
  <c r="B257" i="2"/>
  <c r="E256" i="2"/>
  <c r="F5895" i="1" l="1"/>
  <c r="G5895" i="1" s="1"/>
  <c r="E5896" i="1"/>
  <c r="D5896" i="1"/>
  <c r="B5897" i="1"/>
  <c r="F256" i="2"/>
  <c r="G256" i="2" s="1"/>
  <c r="E257" i="2"/>
  <c r="D257" i="2"/>
  <c r="B258" i="2"/>
  <c r="F5896" i="1" l="1"/>
  <c r="G5896" i="1" s="1"/>
  <c r="B5898" i="1"/>
  <c r="E5897" i="1"/>
  <c r="D5897" i="1"/>
  <c r="F257" i="2"/>
  <c r="G257" i="2" s="1"/>
  <c r="B259" i="2"/>
  <c r="E258" i="2"/>
  <c r="D258" i="2"/>
  <c r="F258" i="2" l="1"/>
  <c r="G258" i="2" s="1"/>
  <c r="F5897" i="1"/>
  <c r="G5897" i="1" s="1"/>
  <c r="B5899" i="1"/>
  <c r="E5898" i="1"/>
  <c r="F5898" i="1" s="1"/>
  <c r="D5898" i="1"/>
  <c r="E259" i="2"/>
  <c r="D259" i="2"/>
  <c r="B260" i="2"/>
  <c r="G5898" i="1" l="1"/>
  <c r="E5899" i="1"/>
  <c r="F5899" i="1" s="1"/>
  <c r="D5899" i="1"/>
  <c r="B5900" i="1"/>
  <c r="F259" i="2"/>
  <c r="G259" i="2" s="1"/>
  <c r="B261" i="2"/>
  <c r="E260" i="2"/>
  <c r="D260" i="2"/>
  <c r="G5899" i="1" l="1"/>
  <c r="B5901" i="1"/>
  <c r="D5900" i="1"/>
  <c r="E5900" i="1"/>
  <c r="B262" i="2"/>
  <c r="D261" i="2"/>
  <c r="E261" i="2"/>
  <c r="F260" i="2"/>
  <c r="G260" i="2" s="1"/>
  <c r="F5900" i="1" l="1"/>
  <c r="G5900" i="1" s="1"/>
  <c r="D5901" i="1"/>
  <c r="B5902" i="1"/>
  <c r="E5901" i="1"/>
  <c r="F261" i="2"/>
  <c r="G261" i="2" s="1"/>
  <c r="E262" i="2"/>
  <c r="D262" i="2"/>
  <c r="B263" i="2"/>
  <c r="F5901" i="1" l="1"/>
  <c r="G5901" i="1" s="1"/>
  <c r="E5902" i="1"/>
  <c r="D5902" i="1"/>
  <c r="B5903" i="1"/>
  <c r="F262" i="2"/>
  <c r="G262" i="2" s="1"/>
  <c r="B264" i="2"/>
  <c r="E263" i="2"/>
  <c r="D263" i="2"/>
  <c r="B5904" i="1" l="1"/>
  <c r="E5903" i="1"/>
  <c r="D5903" i="1"/>
  <c r="F5902" i="1"/>
  <c r="G5902" i="1" s="1"/>
  <c r="F263" i="2"/>
  <c r="G263" i="2" s="1"/>
  <c r="D264" i="2"/>
  <c r="B265" i="2"/>
  <c r="E264" i="2"/>
  <c r="F5903" i="1" l="1"/>
  <c r="G5903" i="1" s="1"/>
  <c r="E5904" i="1"/>
  <c r="D5904" i="1"/>
  <c r="B5905" i="1"/>
  <c r="F264" i="2"/>
  <c r="G264" i="2" s="1"/>
  <c r="E265" i="2"/>
  <c r="D265" i="2"/>
  <c r="B266" i="2"/>
  <c r="F5904" i="1" l="1"/>
  <c r="G5904" i="1" s="1"/>
  <c r="B5906" i="1"/>
  <c r="E5905" i="1"/>
  <c r="D5905" i="1"/>
  <c r="F265" i="2"/>
  <c r="G265" i="2" s="1"/>
  <c r="B267" i="2"/>
  <c r="E266" i="2"/>
  <c r="D266" i="2"/>
  <c r="F5905" i="1" l="1"/>
  <c r="G5905" i="1" s="1"/>
  <c r="B5907" i="1"/>
  <c r="E5906" i="1"/>
  <c r="F5906" i="1" s="1"/>
  <c r="D5906" i="1"/>
  <c r="F266" i="2"/>
  <c r="G266" i="2" s="1"/>
  <c r="E267" i="2"/>
  <c r="D267" i="2"/>
  <c r="B268" i="2"/>
  <c r="G5906" i="1" l="1"/>
  <c r="E5907" i="1"/>
  <c r="F5907" i="1" s="1"/>
  <c r="D5907" i="1"/>
  <c r="B5908" i="1"/>
  <c r="F267" i="2"/>
  <c r="G267" i="2" s="1"/>
  <c r="B269" i="2"/>
  <c r="E268" i="2"/>
  <c r="D268" i="2"/>
  <c r="G5907" i="1" l="1"/>
  <c r="B5909" i="1"/>
  <c r="D5908" i="1"/>
  <c r="E5908" i="1"/>
  <c r="F268" i="2"/>
  <c r="G268" i="2" s="1"/>
  <c r="B270" i="2"/>
  <c r="D269" i="2"/>
  <c r="E269" i="2"/>
  <c r="F5908" i="1" l="1"/>
  <c r="G5908" i="1" s="1"/>
  <c r="D5909" i="1"/>
  <c r="B5910" i="1"/>
  <c r="E5909" i="1"/>
  <c r="F269" i="2"/>
  <c r="G269" i="2" s="1"/>
  <c r="E270" i="2"/>
  <c r="D270" i="2"/>
  <c r="B271" i="2"/>
  <c r="E5910" i="1" l="1"/>
  <c r="D5910" i="1"/>
  <c r="B5911" i="1"/>
  <c r="F5909" i="1"/>
  <c r="G5909" i="1" s="1"/>
  <c r="F270" i="2"/>
  <c r="G270" i="2" s="1"/>
  <c r="B272" i="2"/>
  <c r="E271" i="2"/>
  <c r="D271" i="2"/>
  <c r="F5910" i="1" l="1"/>
  <c r="G5910" i="1" s="1"/>
  <c r="B5912" i="1"/>
  <c r="E5911" i="1"/>
  <c r="D5911" i="1"/>
  <c r="F271" i="2"/>
  <c r="G271" i="2" s="1"/>
  <c r="D272" i="2"/>
  <c r="B273" i="2"/>
  <c r="E272" i="2"/>
  <c r="F5911" i="1" l="1"/>
  <c r="G5911" i="1" s="1"/>
  <c r="E5912" i="1"/>
  <c r="D5912" i="1"/>
  <c r="B5913" i="1"/>
  <c r="F272" i="2"/>
  <c r="G272" i="2" s="1"/>
  <c r="E273" i="2"/>
  <c r="D273" i="2"/>
  <c r="B274" i="2"/>
  <c r="F5912" i="1" l="1"/>
  <c r="G5912" i="1" s="1"/>
  <c r="B5914" i="1"/>
  <c r="E5913" i="1"/>
  <c r="D5913" i="1"/>
  <c r="B275" i="2"/>
  <c r="D274" i="2"/>
  <c r="E274" i="2"/>
  <c r="F273" i="2"/>
  <c r="G273" i="2" s="1"/>
  <c r="F5913" i="1" l="1"/>
  <c r="G5913" i="1" s="1"/>
  <c r="B5915" i="1"/>
  <c r="E5914" i="1"/>
  <c r="F5914" i="1" s="1"/>
  <c r="D5914" i="1"/>
  <c r="F274" i="2"/>
  <c r="G274" i="2" s="1"/>
  <c r="E275" i="2"/>
  <c r="D275" i="2"/>
  <c r="B276" i="2"/>
  <c r="G5914" i="1" l="1"/>
  <c r="E5915" i="1"/>
  <c r="F5915" i="1" s="1"/>
  <c r="D5915" i="1"/>
  <c r="B5916" i="1"/>
  <c r="F275" i="2"/>
  <c r="G275" i="2" s="1"/>
  <c r="B277" i="2"/>
  <c r="E276" i="2"/>
  <c r="D276" i="2"/>
  <c r="G5915" i="1" l="1"/>
  <c r="B5917" i="1"/>
  <c r="D5916" i="1"/>
  <c r="E5916" i="1"/>
  <c r="F276" i="2"/>
  <c r="G276" i="2" s="1"/>
  <c r="B278" i="2"/>
  <c r="D277" i="2"/>
  <c r="E277" i="2"/>
  <c r="F5916" i="1" l="1"/>
  <c r="G5916" i="1" s="1"/>
  <c r="D5917" i="1"/>
  <c r="E5917" i="1"/>
  <c r="B5918" i="1"/>
  <c r="F277" i="2"/>
  <c r="G277" i="2" s="1"/>
  <c r="E278" i="2"/>
  <c r="F278" i="2" s="1"/>
  <c r="D278" i="2"/>
  <c r="B279" i="2"/>
  <c r="E5918" i="1" l="1"/>
  <c r="D5918" i="1"/>
  <c r="B5919" i="1"/>
  <c r="F5917" i="1"/>
  <c r="G5917" i="1" s="1"/>
  <c r="B280" i="2"/>
  <c r="E279" i="2"/>
  <c r="D279" i="2"/>
  <c r="G278" i="2"/>
  <c r="B5920" i="1" l="1"/>
  <c r="E5919" i="1"/>
  <c r="D5919" i="1"/>
  <c r="F5918" i="1"/>
  <c r="G5918" i="1" s="1"/>
  <c r="F279" i="2"/>
  <c r="G279" i="2" s="1"/>
  <c r="D280" i="2"/>
  <c r="B281" i="2"/>
  <c r="E280" i="2"/>
  <c r="F5919" i="1" l="1"/>
  <c r="G5919" i="1" s="1"/>
  <c r="E5920" i="1"/>
  <c r="D5920" i="1"/>
  <c r="B5921" i="1"/>
  <c r="F280" i="2"/>
  <c r="G280" i="2" s="1"/>
  <c r="E281" i="2"/>
  <c r="D281" i="2"/>
  <c r="B282" i="2"/>
  <c r="F5920" i="1" l="1"/>
  <c r="G5920" i="1" s="1"/>
  <c r="B5922" i="1"/>
  <c r="E5921" i="1"/>
  <c r="D5921" i="1"/>
  <c r="B283" i="2"/>
  <c r="E282" i="2"/>
  <c r="D282" i="2"/>
  <c r="F281" i="2"/>
  <c r="G281" i="2" s="1"/>
  <c r="F5921" i="1" l="1"/>
  <c r="G5921" i="1" s="1"/>
  <c r="B5923" i="1"/>
  <c r="E5922" i="1"/>
  <c r="D5922" i="1"/>
  <c r="F282" i="2"/>
  <c r="G282" i="2" s="1"/>
  <c r="E283" i="2"/>
  <c r="D283" i="2"/>
  <c r="B284" i="2"/>
  <c r="F5922" i="1" l="1"/>
  <c r="G5922" i="1" s="1"/>
  <c r="E5923" i="1"/>
  <c r="D5923" i="1"/>
  <c r="B5924" i="1"/>
  <c r="F283" i="2"/>
  <c r="G283" i="2" s="1"/>
  <c r="B285" i="2"/>
  <c r="E284" i="2"/>
  <c r="D284" i="2"/>
  <c r="F5923" i="1" l="1"/>
  <c r="G5923" i="1" s="1"/>
  <c r="B5925" i="1"/>
  <c r="D5924" i="1"/>
  <c r="E5924" i="1"/>
  <c r="F284" i="2"/>
  <c r="G284" i="2" s="1"/>
  <c r="B286" i="2"/>
  <c r="D285" i="2"/>
  <c r="E285" i="2"/>
  <c r="B95" i="1"/>
  <c r="B96" i="1"/>
  <c r="B142" i="1"/>
  <c r="B143" i="1"/>
  <c r="B189" i="1"/>
  <c r="B190" i="1"/>
  <c r="B236" i="1"/>
  <c r="B237" i="1"/>
  <c r="B283" i="1"/>
  <c r="B284" i="1"/>
  <c r="B330" i="1"/>
  <c r="B331" i="1"/>
  <c r="B377" i="1"/>
  <c r="B378" i="1"/>
  <c r="B424" i="1"/>
  <c r="B425" i="1"/>
  <c r="B471" i="1"/>
  <c r="B472" i="1"/>
  <c r="B518" i="1"/>
  <c r="B519" i="1"/>
  <c r="B565" i="1"/>
  <c r="B566" i="1"/>
  <c r="B612" i="1"/>
  <c r="B613" i="1"/>
  <c r="B659" i="1"/>
  <c r="B660" i="1"/>
  <c r="B706" i="1"/>
  <c r="B707" i="1"/>
  <c r="B753" i="1"/>
  <c r="B754" i="1"/>
  <c r="B800" i="1"/>
  <c r="B801" i="1"/>
  <c r="B847" i="1"/>
  <c r="B848" i="1"/>
  <c r="B894" i="1"/>
  <c r="B895" i="1"/>
  <c r="B941" i="1"/>
  <c r="B942" i="1"/>
  <c r="B988" i="1"/>
  <c r="B989" i="1"/>
  <c r="B1035" i="1"/>
  <c r="B1036" i="1"/>
  <c r="B1082" i="1"/>
  <c r="B1083" i="1"/>
  <c r="B1129" i="1"/>
  <c r="B1130" i="1"/>
  <c r="B1176" i="1"/>
  <c r="B1177" i="1"/>
  <c r="B1223" i="1"/>
  <c r="B1224" i="1"/>
  <c r="B1270" i="1"/>
  <c r="B1271" i="1"/>
  <c r="B1317" i="1"/>
  <c r="B1318" i="1"/>
  <c r="B1364" i="1"/>
  <c r="B1365" i="1"/>
  <c r="B1411" i="1"/>
  <c r="B1412" i="1"/>
  <c r="B1458" i="1"/>
  <c r="B1459" i="1"/>
  <c r="B1505" i="1"/>
  <c r="B1506" i="1"/>
  <c r="B1552" i="1"/>
  <c r="B1553" i="1"/>
  <c r="B1599" i="1"/>
  <c r="B1600" i="1"/>
  <c r="B1646" i="1"/>
  <c r="B1647" i="1"/>
  <c r="B1693" i="1"/>
  <c r="B1694" i="1"/>
  <c r="B1740" i="1"/>
  <c r="B1741" i="1"/>
  <c r="B1787" i="1"/>
  <c r="B1788" i="1"/>
  <c r="B1834" i="1"/>
  <c r="B1835" i="1"/>
  <c r="B1881" i="1"/>
  <c r="B1882" i="1"/>
  <c r="B1928" i="1"/>
  <c r="B1929" i="1"/>
  <c r="B1975" i="1"/>
  <c r="B1976" i="1"/>
  <c r="B2022" i="1"/>
  <c r="B2023" i="1"/>
  <c r="B2069" i="1"/>
  <c r="B2070" i="1"/>
  <c r="B2116" i="1"/>
  <c r="B2117" i="1"/>
  <c r="B2163" i="1"/>
  <c r="B2164" i="1"/>
  <c r="B2210" i="1"/>
  <c r="B2211" i="1"/>
  <c r="B2257" i="1"/>
  <c r="B2258" i="1"/>
  <c r="B2304" i="1"/>
  <c r="B2305" i="1"/>
  <c r="B2351" i="1"/>
  <c r="B2352" i="1"/>
  <c r="B2398" i="1"/>
  <c r="B2399" i="1"/>
  <c r="B2445" i="1"/>
  <c r="B2446" i="1"/>
  <c r="B2492" i="1"/>
  <c r="B2493" i="1"/>
  <c r="B2539" i="1"/>
  <c r="B2540" i="1"/>
  <c r="B2586" i="1"/>
  <c r="B2587" i="1"/>
  <c r="B2633" i="1"/>
  <c r="B2634" i="1"/>
  <c r="B2680" i="1"/>
  <c r="B2681" i="1"/>
  <c r="B2727" i="1"/>
  <c r="B2728" i="1"/>
  <c r="B2774" i="1"/>
  <c r="B2775" i="1"/>
  <c r="B2821" i="1"/>
  <c r="B2822" i="1"/>
  <c r="B2868" i="1"/>
  <c r="B2869" i="1"/>
  <c r="B2915" i="1"/>
  <c r="B2916" i="1"/>
  <c r="B2962" i="1"/>
  <c r="B2963" i="1"/>
  <c r="B3009" i="1"/>
  <c r="B3010" i="1"/>
  <c r="B3056" i="1"/>
  <c r="B3057" i="1"/>
  <c r="B3103" i="1"/>
  <c r="B3104" i="1"/>
  <c r="B3150" i="1"/>
  <c r="B3151" i="1"/>
  <c r="B3197" i="1"/>
  <c r="B3198" i="1"/>
  <c r="B3244" i="1"/>
  <c r="B3245" i="1"/>
  <c r="B3291" i="1"/>
  <c r="B3292" i="1"/>
  <c r="B3338" i="1"/>
  <c r="B3339" i="1"/>
  <c r="B3385" i="1"/>
  <c r="B3386" i="1"/>
  <c r="B3432" i="1"/>
  <c r="B3433" i="1"/>
  <c r="B3479" i="1"/>
  <c r="B3480" i="1"/>
  <c r="B3526" i="1"/>
  <c r="B3527" i="1"/>
  <c r="B3573" i="1"/>
  <c r="B3574" i="1"/>
  <c r="B3620" i="1"/>
  <c r="B3621" i="1"/>
  <c r="B3667" i="1"/>
  <c r="B3668" i="1"/>
  <c r="B3714" i="1"/>
  <c r="B3715" i="1"/>
  <c r="B3761" i="1"/>
  <c r="B3762" i="1"/>
  <c r="B3808" i="1"/>
  <c r="B3809" i="1"/>
  <c r="B3855" i="1"/>
  <c r="B3856" i="1"/>
  <c r="B3902" i="1"/>
  <c r="B3903" i="1"/>
  <c r="B3949" i="1"/>
  <c r="B3950" i="1"/>
  <c r="B3996" i="1"/>
  <c r="B3997" i="1"/>
  <c r="B4043" i="1"/>
  <c r="B4044" i="1"/>
  <c r="B4090" i="1"/>
  <c r="B4091" i="1"/>
  <c r="B4137" i="1"/>
  <c r="B4138" i="1"/>
  <c r="B4184" i="1"/>
  <c r="B4185" i="1"/>
  <c r="B4231" i="1"/>
  <c r="B4232" i="1"/>
  <c r="B4278" i="1"/>
  <c r="B4279" i="1"/>
  <c r="B4325" i="1"/>
  <c r="B4326" i="1"/>
  <c r="B4372" i="1"/>
  <c r="B4373" i="1"/>
  <c r="B4419" i="1"/>
  <c r="B4420" i="1"/>
  <c r="B4466" i="1"/>
  <c r="B4467" i="1"/>
  <c r="B4513" i="1"/>
  <c r="B4514" i="1"/>
  <c r="B4560" i="1"/>
  <c r="B4561" i="1"/>
  <c r="B4607" i="1"/>
  <c r="B4608" i="1"/>
  <c r="B4654" i="1"/>
  <c r="B4655" i="1"/>
  <c r="B4701" i="1"/>
  <c r="B4702" i="1"/>
  <c r="B4748" i="1"/>
  <c r="B4749" i="1"/>
  <c r="B4795" i="1"/>
  <c r="B4796" i="1"/>
  <c r="B4842" i="1"/>
  <c r="B4843" i="1"/>
  <c r="B4889" i="1"/>
  <c r="B4890" i="1"/>
  <c r="B4936" i="1"/>
  <c r="B4937" i="1"/>
  <c r="B4983" i="1"/>
  <c r="B4984" i="1"/>
  <c r="B5030" i="1"/>
  <c r="B5031" i="1"/>
  <c r="B5077" i="1"/>
  <c r="B5078" i="1"/>
  <c r="B5124" i="1"/>
  <c r="B5125" i="1"/>
  <c r="B5171" i="1"/>
  <c r="B5172" i="1"/>
  <c r="B5218" i="1"/>
  <c r="B5219" i="1"/>
  <c r="B5265" i="1"/>
  <c r="B5266" i="1"/>
  <c r="B5312" i="1"/>
  <c r="B5313" i="1"/>
  <c r="B5356" i="1"/>
  <c r="B5357" i="1"/>
  <c r="B5403" i="1"/>
  <c r="B5404" i="1"/>
  <c r="B5450" i="1"/>
  <c r="B5451" i="1"/>
  <c r="B5497" i="1"/>
  <c r="B5498" i="1"/>
  <c r="B5544" i="1"/>
  <c r="B5545" i="1"/>
  <c r="B5591" i="1"/>
  <c r="B5592" i="1"/>
  <c r="B48" i="1"/>
  <c r="G48" i="1" s="1"/>
  <c r="B49" i="1"/>
  <c r="B2" i="1"/>
  <c r="E2" i="1" s="1"/>
  <c r="F5924" i="1" l="1"/>
  <c r="G5924" i="1" s="1"/>
  <c r="D5925" i="1"/>
  <c r="B5926" i="1"/>
  <c r="E5925" i="1"/>
  <c r="G5591" i="1"/>
  <c r="G5403" i="1"/>
  <c r="G5218" i="1"/>
  <c r="G5030" i="1"/>
  <c r="G4842" i="1"/>
  <c r="G4654" i="1"/>
  <c r="G4466" i="1"/>
  <c r="G4278" i="1"/>
  <c r="G4090" i="1"/>
  <c r="G3902" i="1"/>
  <c r="G3714" i="1"/>
  <c r="G3526" i="1"/>
  <c r="G3338" i="1"/>
  <c r="G3150" i="1"/>
  <c r="G2962" i="1"/>
  <c r="G2774" i="1"/>
  <c r="G2586" i="1"/>
  <c r="G2398" i="1"/>
  <c r="G2210" i="1"/>
  <c r="G2022" i="1"/>
  <c r="G1834" i="1"/>
  <c r="G1646" i="1"/>
  <c r="G1458" i="1"/>
  <c r="G1270" i="1"/>
  <c r="G1082" i="1"/>
  <c r="G894" i="1"/>
  <c r="G706" i="1"/>
  <c r="G518" i="1"/>
  <c r="G330" i="1"/>
  <c r="G142" i="1"/>
  <c r="G5544" i="1"/>
  <c r="G5356" i="1"/>
  <c r="G5171" i="1"/>
  <c r="G4983" i="1"/>
  <c r="G4795" i="1"/>
  <c r="G4607" i="1"/>
  <c r="G4419" i="1"/>
  <c r="G4231" i="1"/>
  <c r="G4043" i="1"/>
  <c r="G3855" i="1"/>
  <c r="G3667" i="1"/>
  <c r="G3479" i="1"/>
  <c r="G3291" i="1"/>
  <c r="G3103" i="1"/>
  <c r="G2915" i="1"/>
  <c r="G2727" i="1"/>
  <c r="G2539" i="1"/>
  <c r="G2351" i="1"/>
  <c r="G2163" i="1"/>
  <c r="G1975" i="1"/>
  <c r="G1787" i="1"/>
  <c r="G1599" i="1"/>
  <c r="G1411" i="1"/>
  <c r="G1223" i="1"/>
  <c r="G1035" i="1"/>
  <c r="G847" i="1"/>
  <c r="G659" i="1"/>
  <c r="G471" i="1"/>
  <c r="G283" i="1"/>
  <c r="G95" i="1"/>
  <c r="G5497" i="1"/>
  <c r="G5312" i="1"/>
  <c r="G5124" i="1"/>
  <c r="G4936" i="1"/>
  <c r="G4748" i="1"/>
  <c r="G4560" i="1"/>
  <c r="G4372" i="1"/>
  <c r="G4184" i="1"/>
  <c r="G3996" i="1"/>
  <c r="G3808" i="1"/>
  <c r="G3620" i="1"/>
  <c r="G3432" i="1"/>
  <c r="G3244" i="1"/>
  <c r="G3056" i="1"/>
  <c r="G2868" i="1"/>
  <c r="G2680" i="1"/>
  <c r="G2492" i="1"/>
  <c r="G2304" i="1"/>
  <c r="G2116" i="1"/>
  <c r="G1928" i="1"/>
  <c r="G1740" i="1"/>
  <c r="G1552" i="1"/>
  <c r="G1364" i="1"/>
  <c r="G1176" i="1"/>
  <c r="G988" i="1"/>
  <c r="G800" i="1"/>
  <c r="G612" i="1"/>
  <c r="G424" i="1"/>
  <c r="G236" i="1"/>
  <c r="G5450" i="1"/>
  <c r="G5265" i="1"/>
  <c r="G5077" i="1"/>
  <c r="G4889" i="1"/>
  <c r="G4701" i="1"/>
  <c r="G4513" i="1"/>
  <c r="G4325" i="1"/>
  <c r="G4137" i="1"/>
  <c r="G3949" i="1"/>
  <c r="G3761" i="1"/>
  <c r="G3573" i="1"/>
  <c r="G3385" i="1"/>
  <c r="G3197" i="1"/>
  <c r="G3009" i="1"/>
  <c r="G2821" i="1"/>
  <c r="G2633" i="1"/>
  <c r="G2445" i="1"/>
  <c r="G2257" i="1"/>
  <c r="G2069" i="1"/>
  <c r="G1881" i="1"/>
  <c r="G1693" i="1"/>
  <c r="G1505" i="1"/>
  <c r="G1317" i="1"/>
  <c r="G1129" i="1"/>
  <c r="G941" i="1"/>
  <c r="G753" i="1"/>
  <c r="G565" i="1"/>
  <c r="G377" i="1"/>
  <c r="G189" i="1"/>
  <c r="E5592" i="1"/>
  <c r="G5592" i="1" s="1"/>
  <c r="E5404" i="1"/>
  <c r="G5404" i="1" s="1"/>
  <c r="E5219" i="1"/>
  <c r="G5219" i="1" s="1"/>
  <c r="E5031" i="1"/>
  <c r="G5031" i="1" s="1"/>
  <c r="E4843" i="1"/>
  <c r="G4843" i="1" s="1"/>
  <c r="E4655" i="1"/>
  <c r="G4655" i="1" s="1"/>
  <c r="E4467" i="1"/>
  <c r="G4467" i="1" s="1"/>
  <c r="E4279" i="1"/>
  <c r="G4279" i="1" s="1"/>
  <c r="E4091" i="1"/>
  <c r="G4091" i="1" s="1"/>
  <c r="E3903" i="1"/>
  <c r="G3903" i="1" s="1"/>
  <c r="E3715" i="1"/>
  <c r="G3715" i="1" s="1"/>
  <c r="E3527" i="1"/>
  <c r="G3527" i="1" s="1"/>
  <c r="E3339" i="1"/>
  <c r="G3339" i="1" s="1"/>
  <c r="E3151" i="1"/>
  <c r="G3151" i="1" s="1"/>
  <c r="E2963" i="1"/>
  <c r="G2963" i="1" s="1"/>
  <c r="E2775" i="1"/>
  <c r="G2775" i="1" s="1"/>
  <c r="E2587" i="1"/>
  <c r="G2587" i="1" s="1"/>
  <c r="E2399" i="1"/>
  <c r="G2399" i="1" s="1"/>
  <c r="E2211" i="1"/>
  <c r="G2211" i="1" s="1"/>
  <c r="E2023" i="1"/>
  <c r="G2023" i="1" s="1"/>
  <c r="E1835" i="1"/>
  <c r="G1835" i="1" s="1"/>
  <c r="E1647" i="1"/>
  <c r="G1647" i="1" s="1"/>
  <c r="E1459" i="1"/>
  <c r="G1459" i="1" s="1"/>
  <c r="E1271" i="1"/>
  <c r="G1271" i="1" s="1"/>
  <c r="E1083" i="1"/>
  <c r="G1083" i="1" s="1"/>
  <c r="E895" i="1"/>
  <c r="G895" i="1" s="1"/>
  <c r="E707" i="1"/>
  <c r="G707" i="1" s="1"/>
  <c r="E519" i="1"/>
  <c r="G519" i="1" s="1"/>
  <c r="E331" i="1"/>
  <c r="G331" i="1" s="1"/>
  <c r="E143" i="1"/>
  <c r="G143" i="1" s="1"/>
  <c r="E5545" i="1"/>
  <c r="G5545" i="1" s="1"/>
  <c r="E5357" i="1"/>
  <c r="G5357" i="1" s="1"/>
  <c r="E5172" i="1"/>
  <c r="G5172" i="1" s="1"/>
  <c r="E4984" i="1"/>
  <c r="G4984" i="1" s="1"/>
  <c r="E4796" i="1"/>
  <c r="G4796" i="1" s="1"/>
  <c r="E4608" i="1"/>
  <c r="G4608" i="1" s="1"/>
  <c r="E4420" i="1"/>
  <c r="G4420" i="1" s="1"/>
  <c r="E4232" i="1"/>
  <c r="G4232" i="1" s="1"/>
  <c r="E4044" i="1"/>
  <c r="G4044" i="1" s="1"/>
  <c r="E3856" i="1"/>
  <c r="G3856" i="1" s="1"/>
  <c r="E3668" i="1"/>
  <c r="G3668" i="1" s="1"/>
  <c r="E3480" i="1"/>
  <c r="G3480" i="1" s="1"/>
  <c r="E3292" i="1"/>
  <c r="G3292" i="1" s="1"/>
  <c r="E3104" i="1"/>
  <c r="G3104" i="1" s="1"/>
  <c r="E2916" i="1"/>
  <c r="G2916" i="1" s="1"/>
  <c r="E2728" i="1"/>
  <c r="G2728" i="1" s="1"/>
  <c r="E2540" i="1"/>
  <c r="G2540" i="1" s="1"/>
  <c r="E2352" i="1"/>
  <c r="G2352" i="1" s="1"/>
  <c r="E2164" i="1"/>
  <c r="G2164" i="1" s="1"/>
  <c r="E1976" i="1"/>
  <c r="G1976" i="1" s="1"/>
  <c r="E1788" i="1"/>
  <c r="G1788" i="1" s="1"/>
  <c r="E1600" i="1"/>
  <c r="G1600" i="1" s="1"/>
  <c r="E1412" i="1"/>
  <c r="G1412" i="1" s="1"/>
  <c r="E1224" i="1"/>
  <c r="G1224" i="1" s="1"/>
  <c r="E1036" i="1"/>
  <c r="G1036" i="1" s="1"/>
  <c r="E848" i="1"/>
  <c r="G848" i="1" s="1"/>
  <c r="E660" i="1"/>
  <c r="G660" i="1" s="1"/>
  <c r="E472" i="1"/>
  <c r="G472" i="1" s="1"/>
  <c r="E284" i="1"/>
  <c r="G284" i="1" s="1"/>
  <c r="E96" i="1"/>
  <c r="G96" i="1" s="1"/>
  <c r="G2" i="1"/>
  <c r="E5498" i="1"/>
  <c r="G5498" i="1" s="1"/>
  <c r="E5313" i="1"/>
  <c r="G5313" i="1" s="1"/>
  <c r="E5125" i="1"/>
  <c r="G5125" i="1" s="1"/>
  <c r="E4937" i="1"/>
  <c r="G4937" i="1" s="1"/>
  <c r="E4749" i="1"/>
  <c r="G4749" i="1" s="1"/>
  <c r="E4561" i="1"/>
  <c r="G4561" i="1" s="1"/>
  <c r="E4373" i="1"/>
  <c r="G4373" i="1" s="1"/>
  <c r="E4185" i="1"/>
  <c r="G4185" i="1" s="1"/>
  <c r="E3997" i="1"/>
  <c r="G3997" i="1" s="1"/>
  <c r="E3809" i="1"/>
  <c r="G3809" i="1" s="1"/>
  <c r="E3621" i="1"/>
  <c r="G3621" i="1" s="1"/>
  <c r="E3433" i="1"/>
  <c r="G3433" i="1" s="1"/>
  <c r="E3245" i="1"/>
  <c r="G3245" i="1" s="1"/>
  <c r="E3057" i="1"/>
  <c r="G3057" i="1" s="1"/>
  <c r="E2869" i="1"/>
  <c r="G2869" i="1" s="1"/>
  <c r="E2681" i="1"/>
  <c r="G2681" i="1" s="1"/>
  <c r="E2493" i="1"/>
  <c r="G2493" i="1" s="1"/>
  <c r="E2305" i="1"/>
  <c r="G2305" i="1" s="1"/>
  <c r="E2117" i="1"/>
  <c r="G2117" i="1" s="1"/>
  <c r="E1929" i="1"/>
  <c r="G1929" i="1" s="1"/>
  <c r="E1741" i="1"/>
  <c r="G1741" i="1" s="1"/>
  <c r="E1553" i="1"/>
  <c r="G1553" i="1" s="1"/>
  <c r="E1365" i="1"/>
  <c r="G1365" i="1" s="1"/>
  <c r="E1177" i="1"/>
  <c r="G1177" i="1" s="1"/>
  <c r="E989" i="1"/>
  <c r="G989" i="1" s="1"/>
  <c r="E801" i="1"/>
  <c r="G801" i="1" s="1"/>
  <c r="E613" i="1"/>
  <c r="G613" i="1" s="1"/>
  <c r="E425" i="1"/>
  <c r="G425" i="1" s="1"/>
  <c r="E237" i="1"/>
  <c r="G237" i="1" s="1"/>
  <c r="E49" i="1"/>
  <c r="G49" i="1" s="1"/>
  <c r="E5451" i="1"/>
  <c r="G5451" i="1" s="1"/>
  <c r="E5266" i="1"/>
  <c r="G5266" i="1" s="1"/>
  <c r="E5078" i="1"/>
  <c r="G5078" i="1" s="1"/>
  <c r="E4890" i="1"/>
  <c r="G4890" i="1" s="1"/>
  <c r="E4702" i="1"/>
  <c r="G4702" i="1" s="1"/>
  <c r="E4514" i="1"/>
  <c r="G4514" i="1" s="1"/>
  <c r="E4326" i="1"/>
  <c r="G4326" i="1" s="1"/>
  <c r="E4138" i="1"/>
  <c r="G4138" i="1" s="1"/>
  <c r="E3950" i="1"/>
  <c r="G3950" i="1" s="1"/>
  <c r="E3762" i="1"/>
  <c r="G3762" i="1" s="1"/>
  <c r="E3574" i="1"/>
  <c r="G3574" i="1" s="1"/>
  <c r="E3386" i="1"/>
  <c r="G3386" i="1" s="1"/>
  <c r="E3198" i="1"/>
  <c r="G3198" i="1" s="1"/>
  <c r="E3010" i="1"/>
  <c r="G3010" i="1" s="1"/>
  <c r="E2822" i="1"/>
  <c r="G2822" i="1" s="1"/>
  <c r="E2634" i="1"/>
  <c r="G2634" i="1" s="1"/>
  <c r="E2446" i="1"/>
  <c r="G2446" i="1" s="1"/>
  <c r="E2258" i="1"/>
  <c r="G2258" i="1" s="1"/>
  <c r="E2070" i="1"/>
  <c r="G2070" i="1" s="1"/>
  <c r="E1882" i="1"/>
  <c r="G1882" i="1" s="1"/>
  <c r="E1694" i="1"/>
  <c r="G1694" i="1" s="1"/>
  <c r="E1506" i="1"/>
  <c r="G1506" i="1" s="1"/>
  <c r="E1318" i="1"/>
  <c r="G1318" i="1" s="1"/>
  <c r="E1130" i="1"/>
  <c r="G1130" i="1" s="1"/>
  <c r="E942" i="1"/>
  <c r="G942" i="1" s="1"/>
  <c r="E754" i="1"/>
  <c r="G754" i="1" s="1"/>
  <c r="E566" i="1"/>
  <c r="G566" i="1" s="1"/>
  <c r="E378" i="1"/>
  <c r="G378" i="1" s="1"/>
  <c r="E190" i="1"/>
  <c r="G190" i="1" s="1"/>
  <c r="F5403" i="1"/>
  <c r="F5218" i="1"/>
  <c r="F4842" i="1"/>
  <c r="F4466" i="1"/>
  <c r="F4278" i="1"/>
  <c r="F4090" i="1"/>
  <c r="F3714" i="1"/>
  <c r="F3338" i="1"/>
  <c r="F2962" i="1"/>
  <c r="F2586" i="1"/>
  <c r="F2398" i="1"/>
  <c r="F5356" i="1"/>
  <c r="F5171" i="1"/>
  <c r="F4795" i="1"/>
  <c r="F4231" i="1"/>
  <c r="F4043" i="1"/>
  <c r="F3855" i="1"/>
  <c r="F3667" i="1"/>
  <c r="F3479" i="1"/>
  <c r="F3291" i="1"/>
  <c r="F2915" i="1"/>
  <c r="F2163" i="1"/>
  <c r="F1787" i="1"/>
  <c r="F2" i="1"/>
  <c r="F5497" i="1"/>
  <c r="F2492" i="1"/>
  <c r="F2116" i="1"/>
  <c r="F1740" i="1"/>
  <c r="F1176" i="1"/>
  <c r="F800" i="1"/>
  <c r="F424" i="1"/>
  <c r="F5265" i="1"/>
  <c r="F4889" i="1"/>
  <c r="F3385" i="1"/>
  <c r="F3009" i="1"/>
  <c r="F2445" i="1"/>
  <c r="F2069" i="1"/>
  <c r="F1693" i="1"/>
  <c r="F1505" i="1"/>
  <c r="F1317" i="1"/>
  <c r="F1129" i="1"/>
  <c r="F941" i="1"/>
  <c r="F753" i="1"/>
  <c r="F377" i="1"/>
  <c r="F285" i="2"/>
  <c r="G285" i="2" s="1"/>
  <c r="E286" i="2"/>
  <c r="D286" i="2"/>
  <c r="B287" i="2"/>
  <c r="F4936" i="1"/>
  <c r="F2727" i="1"/>
  <c r="F1834" i="1"/>
  <c r="F471" i="1"/>
  <c r="B5546" i="1"/>
  <c r="G5546" i="1" s="1"/>
  <c r="B5267" i="1"/>
  <c r="B5079" i="1"/>
  <c r="B4891" i="1"/>
  <c r="G4891" i="1" s="1"/>
  <c r="B4703" i="1"/>
  <c r="B4515" i="1"/>
  <c r="G4515" i="1" s="1"/>
  <c r="B4327" i="1"/>
  <c r="B4139" i="1"/>
  <c r="G4139" i="1" s="1"/>
  <c r="B3763" i="1"/>
  <c r="G3763" i="1" s="1"/>
  <c r="B3387" i="1"/>
  <c r="G3387" i="1" s="1"/>
  <c r="B3199" i="1"/>
  <c r="B2682" i="1"/>
  <c r="G2682" i="1" s="1"/>
  <c r="B2494" i="1"/>
  <c r="G2494" i="1" s="1"/>
  <c r="B2306" i="1"/>
  <c r="B2165" i="1"/>
  <c r="B1977" i="1"/>
  <c r="B1789" i="1"/>
  <c r="G1789" i="1" s="1"/>
  <c r="B1601" i="1"/>
  <c r="B1413" i="1"/>
  <c r="G1413" i="1" s="1"/>
  <c r="B1225" i="1"/>
  <c r="G1225" i="1" s="1"/>
  <c r="B1037" i="1"/>
  <c r="G1037" i="1" s="1"/>
  <c r="B849" i="1"/>
  <c r="G849" i="1" s="1"/>
  <c r="B661" i="1"/>
  <c r="B285" i="1"/>
  <c r="G285" i="1" s="1"/>
  <c r="F48" i="1"/>
  <c r="F4560" i="1"/>
  <c r="F5591" i="1"/>
  <c r="F4513" i="1"/>
  <c r="F4325" i="1"/>
  <c r="F3996" i="1"/>
  <c r="F3620" i="1"/>
  <c r="F1458" i="1"/>
  <c r="F1082" i="1"/>
  <c r="F706" i="1"/>
  <c r="B5405" i="1"/>
  <c r="G5405" i="1" s="1"/>
  <c r="B4844" i="1"/>
  <c r="B4656" i="1"/>
  <c r="G4656" i="1" s="1"/>
  <c r="B4468" i="1"/>
  <c r="B3904" i="1"/>
  <c r="G3904" i="1" s="1"/>
  <c r="B3528" i="1"/>
  <c r="G3528" i="1" s="1"/>
  <c r="B3152" i="1"/>
  <c r="B2964" i="1"/>
  <c r="B2823" i="1"/>
  <c r="B2447" i="1"/>
  <c r="G2447" i="1" s="1"/>
  <c r="B2118" i="1"/>
  <c r="G2118" i="1" s="1"/>
  <c r="B1930" i="1"/>
  <c r="G1930" i="1" s="1"/>
  <c r="B1554" i="1"/>
  <c r="G1554" i="1" s="1"/>
  <c r="B1178" i="1"/>
  <c r="B990" i="1"/>
  <c r="B802" i="1"/>
  <c r="B614" i="1"/>
  <c r="G614" i="1" s="1"/>
  <c r="B426" i="1"/>
  <c r="G426" i="1" s="1"/>
  <c r="B238" i="1"/>
  <c r="G238" i="1" s="1"/>
  <c r="F5544" i="1"/>
  <c r="F5124" i="1"/>
  <c r="F3949" i="1"/>
  <c r="F3573" i="1"/>
  <c r="F3244" i="1"/>
  <c r="F2868" i="1"/>
  <c r="F2680" i="1"/>
  <c r="F2351" i="1"/>
  <c r="F2022" i="1"/>
  <c r="F1411" i="1"/>
  <c r="F1035" i="1"/>
  <c r="F5077" i="1"/>
  <c r="F4748" i="1"/>
  <c r="F3902" i="1"/>
  <c r="F3526" i="1"/>
  <c r="F3197" i="1"/>
  <c r="F2633" i="1"/>
  <c r="F2304" i="1"/>
  <c r="F1364" i="1"/>
  <c r="F988" i="1"/>
  <c r="F659" i="1"/>
  <c r="F330" i="1"/>
  <c r="B3" i="1"/>
  <c r="G3" i="1" s="1"/>
  <c r="B50" i="1"/>
  <c r="G50" i="1" s="1"/>
  <c r="B5499" i="1"/>
  <c r="B5358" i="1"/>
  <c r="G5358" i="1" s="1"/>
  <c r="B5173" i="1"/>
  <c r="G5173" i="1" s="1"/>
  <c r="B4985" i="1"/>
  <c r="G4985" i="1" s="1"/>
  <c r="B4797" i="1"/>
  <c r="G4797" i="1" s="1"/>
  <c r="B4421" i="1"/>
  <c r="G4421" i="1" s="1"/>
  <c r="B3857" i="1"/>
  <c r="G3857" i="1" s="1"/>
  <c r="B3669" i="1"/>
  <c r="G3669" i="1" s="1"/>
  <c r="B3481" i="1"/>
  <c r="G3481" i="1" s="1"/>
  <c r="B3293" i="1"/>
  <c r="G3293" i="1" s="1"/>
  <c r="B3105" i="1"/>
  <c r="G3105" i="1" s="1"/>
  <c r="B2917" i="1"/>
  <c r="B2776" i="1"/>
  <c r="G2776" i="1" s="1"/>
  <c r="B2588" i="1"/>
  <c r="G2588" i="1" s="1"/>
  <c r="B2400" i="1"/>
  <c r="B2259" i="1"/>
  <c r="G2259" i="1" s="1"/>
  <c r="B2071" i="1"/>
  <c r="G2071" i="1" s="1"/>
  <c r="B1883" i="1"/>
  <c r="G1883" i="1" s="1"/>
  <c r="B1695" i="1"/>
  <c r="G1695" i="1" s="1"/>
  <c r="B1507" i="1"/>
  <c r="B1319" i="1"/>
  <c r="B1131" i="1"/>
  <c r="B943" i="1"/>
  <c r="B567" i="1"/>
  <c r="B379" i="1"/>
  <c r="F142" i="1"/>
  <c r="F5312" i="1"/>
  <c r="F5030" i="1"/>
  <c r="F4701" i="1"/>
  <c r="F4184" i="1"/>
  <c r="F3150" i="1"/>
  <c r="F2821" i="1"/>
  <c r="F1975" i="1"/>
  <c r="F1646" i="1"/>
  <c r="F612" i="1"/>
  <c r="F283" i="1"/>
  <c r="F4983" i="1"/>
  <c r="F4654" i="1"/>
  <c r="F4419" i="1"/>
  <c r="F3808" i="1"/>
  <c r="F3432" i="1"/>
  <c r="F3103" i="1"/>
  <c r="F2539" i="1"/>
  <c r="F2257" i="1"/>
  <c r="F1928" i="1"/>
  <c r="F1599" i="1"/>
  <c r="F1270" i="1"/>
  <c r="F894" i="1"/>
  <c r="F565" i="1"/>
  <c r="F236" i="1"/>
  <c r="B5452" i="1"/>
  <c r="B5314" i="1"/>
  <c r="G5314" i="1" s="1"/>
  <c r="B5126" i="1"/>
  <c r="B4938" i="1"/>
  <c r="B4750" i="1"/>
  <c r="B4562" i="1"/>
  <c r="B4374" i="1"/>
  <c r="B4186" i="1"/>
  <c r="B3998" i="1"/>
  <c r="B3622" i="1"/>
  <c r="B3246" i="1"/>
  <c r="G3246" i="1" s="1"/>
  <c r="B3058" i="1"/>
  <c r="G3058" i="1" s="1"/>
  <c r="B2870" i="1"/>
  <c r="G2870" i="1" s="1"/>
  <c r="B2541" i="1"/>
  <c r="B2353" i="1"/>
  <c r="B2212" i="1"/>
  <c r="G2212" i="1" s="1"/>
  <c r="B2024" i="1"/>
  <c r="B1836" i="1"/>
  <c r="B1648" i="1"/>
  <c r="B1460" i="1"/>
  <c r="B1272" i="1"/>
  <c r="G1272" i="1" s="1"/>
  <c r="B896" i="1"/>
  <c r="G896" i="1" s="1"/>
  <c r="B708" i="1"/>
  <c r="G708" i="1" s="1"/>
  <c r="B520" i="1"/>
  <c r="B332" i="1"/>
  <c r="G332" i="1" s="1"/>
  <c r="B144" i="1"/>
  <c r="F95" i="1"/>
  <c r="F5450" i="1"/>
  <c r="F4607" i="1"/>
  <c r="F4372" i="1"/>
  <c r="F4137" i="1"/>
  <c r="F3761" i="1"/>
  <c r="F3056" i="1"/>
  <c r="F2774" i="1"/>
  <c r="F2210" i="1"/>
  <c r="F1881" i="1"/>
  <c r="F1552" i="1"/>
  <c r="F1223" i="1"/>
  <c r="F847" i="1"/>
  <c r="F518" i="1"/>
  <c r="F189" i="1"/>
  <c r="B1742" i="1"/>
  <c r="B5593" i="1"/>
  <c r="B4045" i="1"/>
  <c r="G4045" i="1" s="1"/>
  <c r="B191" i="1"/>
  <c r="B1366" i="1"/>
  <c r="G1366" i="1" s="1"/>
  <c r="B755" i="1"/>
  <c r="G755" i="1" s="1"/>
  <c r="B5220" i="1"/>
  <c r="B3434" i="1"/>
  <c r="B3011" i="1"/>
  <c r="G3011" i="1" s="1"/>
  <c r="B3340" i="1"/>
  <c r="B3810" i="1"/>
  <c r="B5032" i="1"/>
  <c r="G5032" i="1" s="1"/>
  <c r="B4609" i="1"/>
  <c r="G4609" i="1" s="1"/>
  <c r="B2635" i="1"/>
  <c r="G2635" i="1" s="1"/>
  <c r="B473" i="1"/>
  <c r="B1084" i="1"/>
  <c r="G1084" i="1" s="1"/>
  <c r="B4280" i="1"/>
  <c r="G4280" i="1" s="1"/>
  <c r="B3716" i="1"/>
  <c r="B97" i="1"/>
  <c r="G97" i="1" s="1"/>
  <c r="B4233" i="1"/>
  <c r="G4233" i="1" s="1"/>
  <c r="B4092" i="1"/>
  <c r="B3951" i="1"/>
  <c r="G3951" i="1" s="1"/>
  <c r="B2729" i="1"/>
  <c r="G2729" i="1" s="1"/>
  <c r="B3575" i="1"/>
  <c r="E5926" i="1" l="1"/>
  <c r="D5926" i="1"/>
  <c r="B5927" i="1"/>
  <c r="F5925" i="1"/>
  <c r="G5925" i="1" s="1"/>
  <c r="G4562" i="1"/>
  <c r="G4750" i="1"/>
  <c r="G3810" i="1"/>
  <c r="G1460" i="1"/>
  <c r="G3340" i="1"/>
  <c r="G1742" i="1"/>
  <c r="G144" i="1"/>
  <c r="G1836" i="1"/>
  <c r="G3622" i="1"/>
  <c r="G1507" i="1"/>
  <c r="G2917" i="1"/>
  <c r="G990" i="1"/>
  <c r="G3152" i="1"/>
  <c r="G3575" i="1"/>
  <c r="G3434" i="1"/>
  <c r="G2024" i="1"/>
  <c r="G3998" i="1"/>
  <c r="G5452" i="1"/>
  <c r="G1178" i="1"/>
  <c r="G1977" i="1"/>
  <c r="G567" i="1"/>
  <c r="G473" i="1"/>
  <c r="G5220" i="1"/>
  <c r="G520" i="1"/>
  <c r="G4186" i="1"/>
  <c r="G661" i="1"/>
  <c r="G2165" i="1"/>
  <c r="G4327" i="1"/>
  <c r="G4092" i="1"/>
  <c r="G943" i="1"/>
  <c r="G2353" i="1"/>
  <c r="G4374" i="1"/>
  <c r="G379" i="1"/>
  <c r="G5499" i="1"/>
  <c r="G4468" i="1"/>
  <c r="G2306" i="1"/>
  <c r="G2541" i="1"/>
  <c r="G4703" i="1"/>
  <c r="G4844" i="1"/>
  <c r="G191" i="1"/>
  <c r="G2400" i="1"/>
  <c r="G4938" i="1"/>
  <c r="G1131" i="1"/>
  <c r="G2823" i="1"/>
  <c r="G3199" i="1"/>
  <c r="G5079" i="1"/>
  <c r="G3716" i="1"/>
  <c r="G5593" i="1"/>
  <c r="G1648" i="1"/>
  <c r="G5126" i="1"/>
  <c r="G1319" i="1"/>
  <c r="G802" i="1"/>
  <c r="G2964" i="1"/>
  <c r="G1601" i="1"/>
  <c r="G5267" i="1"/>
  <c r="F286" i="2"/>
  <c r="G286" i="2" s="1"/>
  <c r="B4328" i="1"/>
  <c r="B288" i="2"/>
  <c r="E287" i="2"/>
  <c r="D287" i="2"/>
  <c r="B2777" i="1"/>
  <c r="B239" i="1"/>
  <c r="B1273" i="1"/>
  <c r="B521" i="1"/>
  <c r="B2025" i="1"/>
  <c r="B4939" i="1"/>
  <c r="B380" i="1"/>
  <c r="B1884" i="1"/>
  <c r="B3294" i="1"/>
  <c r="B4798" i="1"/>
  <c r="B615" i="1"/>
  <c r="B2119" i="1"/>
  <c r="B3529" i="1"/>
  <c r="B1038" i="1"/>
  <c r="B2495" i="1"/>
  <c r="B3012" i="1"/>
  <c r="B5594" i="1"/>
  <c r="B2542" i="1"/>
  <c r="B3999" i="1"/>
  <c r="B5453" i="1"/>
  <c r="B944" i="1"/>
  <c r="B2401" i="1"/>
  <c r="B3858" i="1"/>
  <c r="B5359" i="1"/>
  <c r="B1179" i="1"/>
  <c r="B1602" i="1"/>
  <c r="B4516" i="1"/>
  <c r="B1085" i="1"/>
  <c r="B145" i="1"/>
  <c r="B1649" i="1"/>
  <c r="B3059" i="1"/>
  <c r="B4563" i="1"/>
  <c r="B1508" i="1"/>
  <c r="B2918" i="1"/>
  <c r="B4422" i="1"/>
  <c r="B4" i="1"/>
  <c r="F3" i="1"/>
  <c r="B3153" i="1"/>
  <c r="B4657" i="1"/>
  <c r="B662" i="1"/>
  <c r="B2166" i="1"/>
  <c r="B5080" i="1"/>
  <c r="B4234" i="1"/>
  <c r="B474" i="1"/>
  <c r="B4329" i="1"/>
  <c r="B709" i="1"/>
  <c r="B2213" i="1"/>
  <c r="B3623" i="1"/>
  <c r="B5127" i="1"/>
  <c r="B568" i="1"/>
  <c r="B2072" i="1"/>
  <c r="B3482" i="1"/>
  <c r="B4986" i="1"/>
  <c r="B803" i="1"/>
  <c r="B1226" i="1"/>
  <c r="B2683" i="1"/>
  <c r="B4140" i="1"/>
  <c r="B5547" i="1"/>
  <c r="B4187" i="1"/>
  <c r="B1132" i="1"/>
  <c r="B2589" i="1"/>
  <c r="B5500" i="1"/>
  <c r="B2824" i="1"/>
  <c r="B286" i="1"/>
  <c r="B1790" i="1"/>
  <c r="B3200" i="1"/>
  <c r="B4704" i="1"/>
  <c r="B5221" i="1"/>
  <c r="B4610" i="1"/>
  <c r="B333" i="1"/>
  <c r="B1837" i="1"/>
  <c r="B3247" i="1"/>
  <c r="B4751" i="1"/>
  <c r="B1696" i="1"/>
  <c r="B3106" i="1"/>
  <c r="B427" i="1"/>
  <c r="B1931" i="1"/>
  <c r="B4845" i="1"/>
  <c r="B850" i="1"/>
  <c r="B2307" i="1"/>
  <c r="B3764" i="1"/>
  <c r="B5268" i="1"/>
  <c r="B4046" i="1"/>
  <c r="B897" i="1"/>
  <c r="B2354" i="1"/>
  <c r="B5315" i="1"/>
  <c r="B2260" i="1"/>
  <c r="B3670" i="1"/>
  <c r="B5174" i="1"/>
  <c r="B991" i="1"/>
  <c r="B2448" i="1"/>
  <c r="B3905" i="1"/>
  <c r="B5406" i="1"/>
  <c r="B1414" i="1"/>
  <c r="B3717" i="1"/>
  <c r="B2730" i="1"/>
  <c r="B4281" i="1"/>
  <c r="B3811" i="1"/>
  <c r="B1461" i="1"/>
  <c r="B2871" i="1"/>
  <c r="B4375" i="1"/>
  <c r="B1320" i="1"/>
  <c r="B51" i="1"/>
  <c r="B1555" i="1"/>
  <c r="B2965" i="1"/>
  <c r="B4469" i="1"/>
  <c r="B1978" i="1"/>
  <c r="B3388" i="1"/>
  <c r="B4892" i="1"/>
  <c r="B5033" i="1"/>
  <c r="B192" i="1"/>
  <c r="B1743" i="1"/>
  <c r="B2636" i="1"/>
  <c r="B756" i="1"/>
  <c r="B3435" i="1"/>
  <c r="B1367" i="1"/>
  <c r="B4093" i="1"/>
  <c r="B3341" i="1"/>
  <c r="B3952" i="1"/>
  <c r="B98" i="1"/>
  <c r="B3576" i="1"/>
  <c r="B5928" i="1" l="1"/>
  <c r="E5927" i="1"/>
  <c r="D5927" i="1"/>
  <c r="F5926" i="1"/>
  <c r="G5926" i="1" s="1"/>
  <c r="E3435" i="1"/>
  <c r="E3811" i="1"/>
  <c r="E991" i="1"/>
  <c r="E427" i="1"/>
  <c r="E5221" i="1"/>
  <c r="E5500" i="1"/>
  <c r="E803" i="1"/>
  <c r="E709" i="1"/>
  <c r="E3153" i="1"/>
  <c r="E1649" i="1"/>
  <c r="E2401" i="1"/>
  <c r="E1038" i="1"/>
  <c r="E4939" i="1"/>
  <c r="E4281" i="1"/>
  <c r="E3106" i="1"/>
  <c r="E2589" i="1"/>
  <c r="E4986" i="1"/>
  <c r="E145" i="1"/>
  <c r="E944" i="1"/>
  <c r="E3529" i="1"/>
  <c r="E2025" i="1"/>
  <c r="E2965" i="1"/>
  <c r="E5174" i="1"/>
  <c r="E756" i="1"/>
  <c r="E1555" i="1"/>
  <c r="E2730" i="1"/>
  <c r="E3670" i="1"/>
  <c r="E5268" i="1"/>
  <c r="E1696" i="1"/>
  <c r="E1132" i="1"/>
  <c r="E3482" i="1"/>
  <c r="E474" i="1"/>
  <c r="E4" i="1"/>
  <c r="E1085" i="1"/>
  <c r="E5453" i="1"/>
  <c r="E2119" i="1"/>
  <c r="E521" i="1"/>
  <c r="E192" i="1"/>
  <c r="E4046" i="1"/>
  <c r="E51" i="1"/>
  <c r="E3717" i="1"/>
  <c r="E2260" i="1"/>
  <c r="E4704" i="1"/>
  <c r="E4187" i="1"/>
  <c r="E2072" i="1"/>
  <c r="E4234" i="1"/>
  <c r="E4422" i="1"/>
  <c r="E3999" i="1"/>
  <c r="E615" i="1"/>
  <c r="E4328" i="1"/>
  <c r="E4329" i="1" s="1"/>
  <c r="E2636" i="1"/>
  <c r="E5033" i="1"/>
  <c r="E1320" i="1"/>
  <c r="E5315" i="1"/>
  <c r="E3247" i="1"/>
  <c r="E3200" i="1"/>
  <c r="E5547" i="1"/>
  <c r="E568" i="1"/>
  <c r="E5080" i="1"/>
  <c r="E2918" i="1"/>
  <c r="E2542" i="1"/>
  <c r="E4798" i="1"/>
  <c r="E3576" i="1"/>
  <c r="E4375" i="1"/>
  <c r="E2354" i="1"/>
  <c r="E1837" i="1"/>
  <c r="E1790" i="1"/>
  <c r="E4140" i="1"/>
  <c r="E5127" i="1"/>
  <c r="E2166" i="1"/>
  <c r="E1508" i="1"/>
  <c r="E1179" i="1"/>
  <c r="E5594" i="1"/>
  <c r="E3294" i="1"/>
  <c r="E5406" i="1"/>
  <c r="E98" i="1"/>
  <c r="E1367" i="1"/>
  <c r="E1743" i="1"/>
  <c r="E3388" i="1"/>
  <c r="E2871" i="1"/>
  <c r="E3905" i="1"/>
  <c r="E897" i="1"/>
  <c r="E4845" i="1"/>
  <c r="E333" i="1"/>
  <c r="E286" i="1"/>
  <c r="E2683" i="1"/>
  <c r="E3623" i="1"/>
  <c r="E662" i="1"/>
  <c r="E4563" i="1"/>
  <c r="E5359" i="1"/>
  <c r="E3012" i="1"/>
  <c r="E1884" i="1"/>
  <c r="E4093" i="1"/>
  <c r="E4892" i="1"/>
  <c r="E3952" i="1"/>
  <c r="E3341" i="1"/>
  <c r="E1978" i="1"/>
  <c r="E1461" i="1"/>
  <c r="E2448" i="1"/>
  <c r="E1931" i="1"/>
  <c r="E4610" i="1"/>
  <c r="E2824" i="1"/>
  <c r="E1226" i="1"/>
  <c r="E2213" i="1"/>
  <c r="E4657" i="1"/>
  <c r="E3059" i="1"/>
  <c r="E3858" i="1"/>
  <c r="E2495" i="1"/>
  <c r="E380" i="1"/>
  <c r="E239" i="1"/>
  <c r="F239" i="1" s="1"/>
  <c r="E850" i="1"/>
  <c r="E4469" i="1"/>
  <c r="E3764" i="1"/>
  <c r="E4751" i="1"/>
  <c r="E4516" i="1"/>
  <c r="B2778" i="1"/>
  <c r="B2779" i="1" s="1"/>
  <c r="E2777" i="1"/>
  <c r="E1414" i="1"/>
  <c r="E2307" i="1"/>
  <c r="E1602" i="1"/>
  <c r="B1274" i="1"/>
  <c r="E1273" i="1"/>
  <c r="F287" i="2"/>
  <c r="G287" i="2" s="1"/>
  <c r="D288" i="2"/>
  <c r="B289" i="2"/>
  <c r="E288" i="2"/>
  <c r="B240" i="1"/>
  <c r="B1744" i="1"/>
  <c r="B3671" i="1"/>
  <c r="B3107" i="1"/>
  <c r="B1838" i="1"/>
  <c r="B3342" i="1"/>
  <c r="B3389" i="1"/>
  <c r="B1556" i="1"/>
  <c r="B2872" i="1"/>
  <c r="B2731" i="1"/>
  <c r="B898" i="1"/>
  <c r="B4611" i="1"/>
  <c r="B4188" i="1"/>
  <c r="B4141" i="1"/>
  <c r="B569" i="1"/>
  <c r="B710" i="1"/>
  <c r="B4658" i="1"/>
  <c r="B4423" i="1"/>
  <c r="B3060" i="1"/>
  <c r="B1086" i="1"/>
  <c r="B5360" i="1"/>
  <c r="B945" i="1"/>
  <c r="B2543" i="1"/>
  <c r="B3530" i="1"/>
  <c r="B3295" i="1"/>
  <c r="B2026" i="1"/>
  <c r="B4846" i="1"/>
  <c r="B5501" i="1"/>
  <c r="B4330" i="1"/>
  <c r="B2261" i="1"/>
  <c r="B1697" i="1"/>
  <c r="B3201" i="1"/>
  <c r="B4094" i="1"/>
  <c r="B1979" i="1"/>
  <c r="B52" i="1"/>
  <c r="B1462" i="1"/>
  <c r="B3718" i="1"/>
  <c r="B4987" i="1"/>
  <c r="B5128" i="1"/>
  <c r="B5081" i="1"/>
  <c r="B3154" i="1"/>
  <c r="B2919" i="1"/>
  <c r="B1650" i="1"/>
  <c r="B5454" i="1"/>
  <c r="B2120" i="1"/>
  <c r="B1885" i="1"/>
  <c r="B522" i="1"/>
  <c r="B5034" i="1"/>
  <c r="B334" i="1"/>
  <c r="B1368" i="1"/>
  <c r="B2637" i="1"/>
  <c r="B1415" i="1"/>
  <c r="B992" i="1"/>
  <c r="B3765" i="1"/>
  <c r="B1932" i="1"/>
  <c r="B4752" i="1"/>
  <c r="B1791" i="1"/>
  <c r="B2590" i="1"/>
  <c r="B2684" i="1"/>
  <c r="B3859" i="1"/>
  <c r="B5595" i="1"/>
  <c r="B2449" i="1"/>
  <c r="B5269" i="1"/>
  <c r="B99" i="1"/>
  <c r="B4470" i="1"/>
  <c r="B1321" i="1"/>
  <c r="B3812" i="1"/>
  <c r="B5316" i="1"/>
  <c r="B3483" i="1"/>
  <c r="B3624" i="1"/>
  <c r="B475" i="1"/>
  <c r="B2167" i="1"/>
  <c r="B1509" i="1"/>
  <c r="B146" i="1"/>
  <c r="B4517" i="1"/>
  <c r="B1180" i="1"/>
  <c r="B2496" i="1"/>
  <c r="B616" i="1"/>
  <c r="B381" i="1"/>
  <c r="B757" i="1"/>
  <c r="B3436" i="1"/>
  <c r="B5407" i="1"/>
  <c r="B5175" i="1"/>
  <c r="B2308" i="1"/>
  <c r="B428" i="1"/>
  <c r="B3248" i="1"/>
  <c r="B287" i="1"/>
  <c r="B1133" i="1"/>
  <c r="B1227" i="1"/>
  <c r="B5" i="1"/>
  <c r="B2402" i="1"/>
  <c r="B4000" i="1"/>
  <c r="B3013" i="1"/>
  <c r="B4893" i="1"/>
  <c r="B2966" i="1"/>
  <c r="B4376" i="1"/>
  <c r="B4282" i="1"/>
  <c r="B2355" i="1"/>
  <c r="B4047" i="1"/>
  <c r="B5222" i="1"/>
  <c r="B5548" i="1"/>
  <c r="B2073" i="1"/>
  <c r="B2214" i="1"/>
  <c r="B4235" i="1"/>
  <c r="B663" i="1"/>
  <c r="B4564" i="1"/>
  <c r="B1603" i="1"/>
  <c r="B1039" i="1"/>
  <c r="B4799" i="1"/>
  <c r="B4940" i="1"/>
  <c r="B3906" i="1"/>
  <c r="B851" i="1"/>
  <c r="B4705" i="1"/>
  <c r="B2825" i="1"/>
  <c r="B804" i="1"/>
  <c r="B3577" i="1"/>
  <c r="B193" i="1"/>
  <c r="B3953" i="1"/>
  <c r="F5927" i="1" l="1"/>
  <c r="G5927" i="1" s="1"/>
  <c r="E5928" i="1"/>
  <c r="D5928" i="1"/>
  <c r="B5929" i="1"/>
  <c r="F4328" i="1"/>
  <c r="G4328" i="1" s="1"/>
  <c r="E4047" i="1"/>
  <c r="E1979" i="1"/>
  <c r="E3013" i="1"/>
  <c r="E2073" i="1"/>
  <c r="E4564" i="1"/>
  <c r="E2402" i="1"/>
  <c r="E146" i="1"/>
  <c r="E5316" i="1"/>
  <c r="E1368" i="1"/>
  <c r="E5454" i="1"/>
  <c r="E2261" i="1"/>
  <c r="E4658" i="1"/>
  <c r="E2731" i="1"/>
  <c r="E1744" i="1"/>
  <c r="E1885" i="1"/>
  <c r="E3953" i="1"/>
  <c r="E851" i="1"/>
  <c r="E3577" i="1"/>
  <c r="E3906" i="1"/>
  <c r="E663" i="1"/>
  <c r="E4376" i="1"/>
  <c r="E3248" i="1"/>
  <c r="E757" i="1"/>
  <c r="E1509" i="1"/>
  <c r="E3812" i="1"/>
  <c r="E5595" i="1"/>
  <c r="E4752" i="1"/>
  <c r="E334" i="1"/>
  <c r="E1650" i="1"/>
  <c r="E3718" i="1"/>
  <c r="E2543" i="1"/>
  <c r="E710" i="1"/>
  <c r="E2872" i="1"/>
  <c r="G239" i="1"/>
  <c r="E1227" i="1"/>
  <c r="E2214" i="1"/>
  <c r="E2825" i="1"/>
  <c r="E4235" i="1"/>
  <c r="E2966" i="1"/>
  <c r="E428" i="1"/>
  <c r="E381" i="1"/>
  <c r="E3859" i="1"/>
  <c r="E1932" i="1"/>
  <c r="E5034" i="1"/>
  <c r="E2919" i="1"/>
  <c r="E1462" i="1"/>
  <c r="E5501" i="1"/>
  <c r="E945" i="1"/>
  <c r="E569" i="1"/>
  <c r="E1556" i="1"/>
  <c r="E240" i="1"/>
  <c r="F240" i="1" s="1"/>
  <c r="E1039" i="1"/>
  <c r="E4940" i="1"/>
  <c r="E5222" i="1"/>
  <c r="E4799" i="1"/>
  <c r="E4893" i="1"/>
  <c r="E616" i="1"/>
  <c r="E475" i="1"/>
  <c r="E1321" i="1"/>
  <c r="E522" i="1"/>
  <c r="E3154" i="1"/>
  <c r="E52" i="1"/>
  <c r="E4846" i="1"/>
  <c r="E5360" i="1"/>
  <c r="E4141" i="1"/>
  <c r="E3389" i="1"/>
  <c r="E1086" i="1"/>
  <c r="E4188" i="1"/>
  <c r="E3342" i="1"/>
  <c r="E5" i="1"/>
  <c r="E804" i="1"/>
  <c r="E5175" i="1"/>
  <c r="E3624" i="1"/>
  <c r="B100" i="1"/>
  <c r="B101" i="1" s="1"/>
  <c r="E2684" i="1"/>
  <c r="E992" i="1"/>
  <c r="E2120" i="1"/>
  <c r="E4094" i="1"/>
  <c r="E2026" i="1"/>
  <c r="E4611" i="1"/>
  <c r="E1838" i="1"/>
  <c r="E1274" i="1"/>
  <c r="E2778" i="1"/>
  <c r="E2779" i="1" s="1"/>
  <c r="E2496" i="1"/>
  <c r="E193" i="1"/>
  <c r="E2355" i="1"/>
  <c r="E5407" i="1"/>
  <c r="E1180" i="1"/>
  <c r="E3483" i="1"/>
  <c r="E5269" i="1"/>
  <c r="E2590" i="1"/>
  <c r="E5128" i="1"/>
  <c r="E3201" i="1"/>
  <c r="E3295" i="1"/>
  <c r="E3060" i="1"/>
  <c r="E3107" i="1"/>
  <c r="B1275" i="1"/>
  <c r="E1133" i="1"/>
  <c r="E4705" i="1"/>
  <c r="E5548" i="1"/>
  <c r="E4282" i="1"/>
  <c r="E4000" i="1"/>
  <c r="E287" i="1"/>
  <c r="E3436" i="1"/>
  <c r="E2449" i="1"/>
  <c r="E1791" i="1"/>
  <c r="E2637" i="1"/>
  <c r="E4987" i="1"/>
  <c r="E1697" i="1"/>
  <c r="E3530" i="1"/>
  <c r="E4423" i="1"/>
  <c r="E898" i="1"/>
  <c r="E3671" i="1"/>
  <c r="E4517" i="1"/>
  <c r="E4330" i="1"/>
  <c r="E4470" i="1"/>
  <c r="E2308" i="1"/>
  <c r="E5081" i="1"/>
  <c r="E1603" i="1"/>
  <c r="E99" i="1"/>
  <c r="E2167" i="1"/>
  <c r="E1415" i="1"/>
  <c r="E3765" i="1"/>
  <c r="F3576" i="1"/>
  <c r="F1461" i="1"/>
  <c r="F3529" i="1"/>
  <c r="F803" i="1"/>
  <c r="F5174" i="1"/>
  <c r="F4845" i="1"/>
  <c r="F1085" i="1"/>
  <c r="F4234" i="1"/>
  <c r="F756" i="1"/>
  <c r="F3482" i="1"/>
  <c r="F1320" i="1"/>
  <c r="F2918" i="1"/>
  <c r="F4610" i="1"/>
  <c r="F2072" i="1"/>
  <c r="F5547" i="1"/>
  <c r="F1602" i="1"/>
  <c r="F2965" i="1"/>
  <c r="F3999" i="1"/>
  <c r="F1179" i="1"/>
  <c r="F2166" i="1"/>
  <c r="F427" i="1"/>
  <c r="F380" i="1"/>
  <c r="F2683" i="1"/>
  <c r="F1414" i="1"/>
  <c r="F3153" i="1"/>
  <c r="F1978" i="1"/>
  <c r="F3059" i="1"/>
  <c r="F4939" i="1"/>
  <c r="F4892" i="1"/>
  <c r="F1132" i="1"/>
  <c r="F4516" i="1"/>
  <c r="F944" i="1"/>
  <c r="F3388" i="1"/>
  <c r="F3670" i="1"/>
  <c r="F2777" i="1"/>
  <c r="F5221" i="1"/>
  <c r="F615" i="1"/>
  <c r="F98" i="1"/>
  <c r="F5594" i="1"/>
  <c r="F2589" i="1"/>
  <c r="F5453" i="1"/>
  <c r="F5080" i="1"/>
  <c r="F4093" i="1"/>
  <c r="F4422" i="1"/>
  <c r="F4140" i="1"/>
  <c r="F4704" i="1"/>
  <c r="F3764" i="1"/>
  <c r="F521" i="1"/>
  <c r="F5500" i="1"/>
  <c r="F2730" i="1"/>
  <c r="F3341" i="1"/>
  <c r="F1743" i="1"/>
  <c r="F288" i="2"/>
  <c r="G288" i="2" s="1"/>
  <c r="E289" i="2"/>
  <c r="D289" i="2"/>
  <c r="B290" i="2"/>
  <c r="F1273" i="1"/>
  <c r="B241" i="1"/>
  <c r="F662" i="1"/>
  <c r="F2213" i="1"/>
  <c r="F3106" i="1"/>
  <c r="F2119" i="1"/>
  <c r="F1696" i="1"/>
  <c r="F286" i="1"/>
  <c r="F3858" i="1"/>
  <c r="F3012" i="1"/>
  <c r="F1884" i="1"/>
  <c r="F2824" i="1"/>
  <c r="B5223" i="1"/>
  <c r="B4283" i="1"/>
  <c r="B2403" i="1"/>
  <c r="F2495" i="1"/>
  <c r="F4751" i="1"/>
  <c r="F1038" i="1"/>
  <c r="B664" i="1"/>
  <c r="F2354" i="1"/>
  <c r="B288" i="1"/>
  <c r="B429" i="1"/>
  <c r="B2497" i="1"/>
  <c r="B476" i="1"/>
  <c r="B2450" i="1"/>
  <c r="B4753" i="1"/>
  <c r="B2638" i="1"/>
  <c r="B335" i="1"/>
  <c r="B3719" i="1"/>
  <c r="B2262" i="1"/>
  <c r="B4331" i="1"/>
  <c r="B2544" i="1"/>
  <c r="B899" i="1"/>
  <c r="F1555" i="1"/>
  <c r="B3108" i="1"/>
  <c r="B2967" i="1"/>
  <c r="B3014" i="1"/>
  <c r="B147" i="1"/>
  <c r="B5596" i="1"/>
  <c r="B3578" i="1"/>
  <c r="B5549" i="1"/>
  <c r="F4375" i="1"/>
  <c r="B3954" i="1"/>
  <c r="B2826" i="1"/>
  <c r="B852" i="1"/>
  <c r="F4563" i="1"/>
  <c r="B2215" i="1"/>
  <c r="B4894" i="1"/>
  <c r="F4" i="1"/>
  <c r="G4" i="1" s="1"/>
  <c r="F2307" i="1"/>
  <c r="F333" i="1"/>
  <c r="B3437" i="1"/>
  <c r="B382" i="1"/>
  <c r="B4518" i="1"/>
  <c r="B1510" i="1"/>
  <c r="B3484" i="1"/>
  <c r="B1322" i="1"/>
  <c r="F5268" i="1"/>
  <c r="B2685" i="1"/>
  <c r="F1931" i="1"/>
  <c r="F1367" i="1"/>
  <c r="B2121" i="1"/>
  <c r="F1649" i="1"/>
  <c r="B53" i="1"/>
  <c r="F3905" i="1"/>
  <c r="B3202" i="1"/>
  <c r="B3061" i="1"/>
  <c r="B1745" i="1"/>
  <c r="F4329" i="1"/>
  <c r="B4706" i="1"/>
  <c r="B5176" i="1"/>
  <c r="B1792" i="1"/>
  <c r="F991" i="1"/>
  <c r="F5033" i="1"/>
  <c r="B5455" i="1"/>
  <c r="F5127" i="1"/>
  <c r="F2025" i="1"/>
  <c r="F709" i="1"/>
  <c r="B1557" i="1"/>
  <c r="B3343" i="1"/>
  <c r="F192" i="1"/>
  <c r="B5317" i="1"/>
  <c r="B805" i="1"/>
  <c r="B4941" i="1"/>
  <c r="B4236" i="1"/>
  <c r="F4046" i="1"/>
  <c r="B4001" i="1"/>
  <c r="B6" i="1"/>
  <c r="F5406" i="1"/>
  <c r="B758" i="1"/>
  <c r="F3623" i="1"/>
  <c r="F3811" i="1"/>
  <c r="B3860" i="1"/>
  <c r="B3155" i="1"/>
  <c r="B5502" i="1"/>
  <c r="B3531" i="1"/>
  <c r="B4142" i="1"/>
  <c r="B4612" i="1"/>
  <c r="B1604" i="1"/>
  <c r="B194" i="1"/>
  <c r="B1040" i="1"/>
  <c r="B2356" i="1"/>
  <c r="B4377" i="1"/>
  <c r="F3247" i="1"/>
  <c r="F4469" i="1"/>
  <c r="B3907" i="1"/>
  <c r="F4798" i="1"/>
  <c r="B4565" i="1"/>
  <c r="B2074" i="1"/>
  <c r="F4281" i="1"/>
  <c r="F2401" i="1"/>
  <c r="B1134" i="1"/>
  <c r="B3249" i="1"/>
  <c r="B2309" i="1"/>
  <c r="F3952" i="1"/>
  <c r="F145" i="1"/>
  <c r="B2780" i="1"/>
  <c r="B4471" i="1"/>
  <c r="B5270" i="1"/>
  <c r="B1933" i="1"/>
  <c r="B993" i="1"/>
  <c r="B1369" i="1"/>
  <c r="B5035" i="1"/>
  <c r="B1651" i="1"/>
  <c r="B5129" i="1"/>
  <c r="B1698" i="1"/>
  <c r="B2027" i="1"/>
  <c r="B946" i="1"/>
  <c r="B4424" i="1"/>
  <c r="B711" i="1"/>
  <c r="B2732" i="1"/>
  <c r="F1226" i="1"/>
  <c r="B5408" i="1"/>
  <c r="B617" i="1"/>
  <c r="B1181" i="1"/>
  <c r="B2168" i="1"/>
  <c r="B3625" i="1"/>
  <c r="B3813" i="1"/>
  <c r="F2448" i="1"/>
  <c r="F2636" i="1"/>
  <c r="B1886" i="1"/>
  <c r="F4986" i="1"/>
  <c r="F3717" i="1"/>
  <c r="B1980" i="1"/>
  <c r="F2260" i="1"/>
  <c r="F3294" i="1"/>
  <c r="F5359" i="1"/>
  <c r="B1087" i="1"/>
  <c r="F4657" i="1"/>
  <c r="F568" i="1"/>
  <c r="F4187" i="1"/>
  <c r="F2871" i="1"/>
  <c r="B1839" i="1"/>
  <c r="B3672" i="1"/>
  <c r="B2591" i="1"/>
  <c r="B1463" i="1"/>
  <c r="B4095" i="1"/>
  <c r="B4847" i="1"/>
  <c r="F2542" i="1"/>
  <c r="F897" i="1"/>
  <c r="B3390" i="1"/>
  <c r="B4048" i="1"/>
  <c r="F474" i="1"/>
  <c r="F850" i="1"/>
  <c r="B4800" i="1"/>
  <c r="B1228" i="1"/>
  <c r="F1508" i="1"/>
  <c r="F5315" i="1"/>
  <c r="F1790" i="1"/>
  <c r="B3766" i="1"/>
  <c r="B1416" i="1"/>
  <c r="B523" i="1"/>
  <c r="B2920" i="1"/>
  <c r="B5082" i="1"/>
  <c r="B4988" i="1"/>
  <c r="F51" i="1"/>
  <c r="G51" i="1" s="1"/>
  <c r="F3200" i="1"/>
  <c r="B3296" i="1"/>
  <c r="B5361" i="1"/>
  <c r="B4659" i="1"/>
  <c r="B570" i="1"/>
  <c r="B4189" i="1"/>
  <c r="B2873" i="1"/>
  <c r="F1837" i="1"/>
  <c r="F3435" i="1"/>
  <c r="F5928" i="1" l="1"/>
  <c r="G5928" i="1" s="1"/>
  <c r="B5930" i="1"/>
  <c r="E5929" i="1"/>
  <c r="D5929" i="1"/>
  <c r="G1508" i="1"/>
  <c r="G2542" i="1"/>
  <c r="G4187" i="1"/>
  <c r="G3717" i="1"/>
  <c r="G2401" i="1"/>
  <c r="G1649" i="1"/>
  <c r="G1696" i="1"/>
  <c r="G3764" i="1"/>
  <c r="G5594" i="1"/>
  <c r="G4516" i="1"/>
  <c r="G2683" i="1"/>
  <c r="G5547" i="1"/>
  <c r="G1085" i="1"/>
  <c r="G568" i="1"/>
  <c r="G4986" i="1"/>
  <c r="G4281" i="1"/>
  <c r="G4046" i="1"/>
  <c r="G709" i="1"/>
  <c r="G4563" i="1"/>
  <c r="G2119" i="1"/>
  <c r="G4704" i="1"/>
  <c r="G98" i="1"/>
  <c r="G1132" i="1"/>
  <c r="G380" i="1"/>
  <c r="G2072" i="1"/>
  <c r="G4845" i="1"/>
  <c r="G5359" i="1"/>
  <c r="G3294" i="1"/>
  <c r="G1837" i="1"/>
  <c r="G5315" i="1"/>
  <c r="G2871" i="1"/>
  <c r="G2025" i="1"/>
  <c r="G4329" i="1"/>
  <c r="G1367" i="1"/>
  <c r="G3106" i="1"/>
  <c r="G4140" i="1"/>
  <c r="G615" i="1"/>
  <c r="G4892" i="1"/>
  <c r="G427" i="1"/>
  <c r="G4610" i="1"/>
  <c r="G5174" i="1"/>
  <c r="G897" i="1"/>
  <c r="G4657" i="1"/>
  <c r="G850" i="1"/>
  <c r="G2636" i="1"/>
  <c r="G1226" i="1"/>
  <c r="G145" i="1"/>
  <c r="G3811" i="1"/>
  <c r="G5127" i="1"/>
  <c r="G1931" i="1"/>
  <c r="G2354" i="1"/>
  <c r="G2824" i="1"/>
  <c r="G2213" i="1"/>
  <c r="G1743" i="1"/>
  <c r="G4422" i="1"/>
  <c r="G5221" i="1"/>
  <c r="G4939" i="1"/>
  <c r="G2166" i="1"/>
  <c r="G2918" i="1"/>
  <c r="G803" i="1"/>
  <c r="G474" i="1"/>
  <c r="G3952" i="1"/>
  <c r="G4798" i="1"/>
  <c r="G3623" i="1"/>
  <c r="G333" i="1"/>
  <c r="G1884" i="1"/>
  <c r="G662" i="1"/>
  <c r="G3341" i="1"/>
  <c r="G4093" i="1"/>
  <c r="G2777" i="1"/>
  <c r="G3059" i="1"/>
  <c r="G1179" i="1"/>
  <c r="G1320" i="1"/>
  <c r="G3529" i="1"/>
  <c r="G2307" i="1"/>
  <c r="G4375" i="1"/>
  <c r="G1038" i="1"/>
  <c r="G3012" i="1"/>
  <c r="G2730" i="1"/>
  <c r="G5080" i="1"/>
  <c r="G3670" i="1"/>
  <c r="G1978" i="1"/>
  <c r="G3999" i="1"/>
  <c r="G3482" i="1"/>
  <c r="G1461" i="1"/>
  <c r="G5033" i="1"/>
  <c r="G5268" i="1"/>
  <c r="G1555" i="1"/>
  <c r="G3435" i="1"/>
  <c r="G3200" i="1"/>
  <c r="G1790" i="1"/>
  <c r="G2260" i="1"/>
  <c r="G4469" i="1"/>
  <c r="G5406" i="1"/>
  <c r="G192" i="1"/>
  <c r="G991" i="1"/>
  <c r="G3905" i="1"/>
  <c r="G4751" i="1"/>
  <c r="G3858" i="1"/>
  <c r="G1273" i="1"/>
  <c r="G5500" i="1"/>
  <c r="G5453" i="1"/>
  <c r="G3388" i="1"/>
  <c r="G3153" i="1"/>
  <c r="G2965" i="1"/>
  <c r="G756" i="1"/>
  <c r="G3576" i="1"/>
  <c r="G2448" i="1"/>
  <c r="G3247" i="1"/>
  <c r="G2495" i="1"/>
  <c r="G286" i="1"/>
  <c r="G521" i="1"/>
  <c r="G2589" i="1"/>
  <c r="G944" i="1"/>
  <c r="G1414" i="1"/>
  <c r="G1602" i="1"/>
  <c r="G4234" i="1"/>
  <c r="E100" i="1"/>
  <c r="E101" i="1" s="1"/>
  <c r="E4659" i="1"/>
  <c r="E1369" i="1"/>
  <c r="E5455" i="1"/>
  <c r="E382" i="1"/>
  <c r="E3014" i="1"/>
  <c r="E429" i="1"/>
  <c r="E5361" i="1"/>
  <c r="E4048" i="1"/>
  <c r="E1463" i="1"/>
  <c r="E3813" i="1"/>
  <c r="E2027" i="1"/>
  <c r="E993" i="1"/>
  <c r="E3907" i="1"/>
  <c r="E4001" i="1"/>
  <c r="E3061" i="1"/>
  <c r="E3437" i="1"/>
  <c r="E2826" i="1"/>
  <c r="E2967" i="1"/>
  <c r="E335" i="1"/>
  <c r="E288" i="1"/>
  <c r="E5223" i="1"/>
  <c r="G240" i="1"/>
  <c r="E3296" i="1"/>
  <c r="E2591" i="1"/>
  <c r="E3625" i="1"/>
  <c r="E1933" i="1"/>
  <c r="E3249" i="1"/>
  <c r="E3343" i="1"/>
  <c r="E3202" i="1"/>
  <c r="E2638" i="1"/>
  <c r="E4189" i="1"/>
  <c r="E1228" i="1"/>
  <c r="E2732" i="1"/>
  <c r="E3860" i="1"/>
  <c r="E2685" i="1"/>
  <c r="E3954" i="1"/>
  <c r="E3108" i="1"/>
  <c r="E523" i="1"/>
  <c r="E3390" i="1"/>
  <c r="E1698" i="1"/>
  <c r="E1134" i="1"/>
  <c r="E4236" i="1"/>
  <c r="E1557" i="1"/>
  <c r="E1792" i="1"/>
  <c r="E4753" i="1"/>
  <c r="E664" i="1"/>
  <c r="E5270" i="1"/>
  <c r="E4612" i="1"/>
  <c r="E1322" i="1"/>
  <c r="E2450" i="1"/>
  <c r="E1980" i="1"/>
  <c r="E1416" i="1"/>
  <c r="E4800" i="1"/>
  <c r="E1087" i="1"/>
  <c r="E1181" i="1"/>
  <c r="E5129" i="1"/>
  <c r="E5176" i="1"/>
  <c r="E53" i="1"/>
  <c r="E5549" i="1"/>
  <c r="E899" i="1"/>
  <c r="E2873" i="1"/>
  <c r="E4988" i="1"/>
  <c r="E1886" i="1"/>
  <c r="E617" i="1"/>
  <c r="E711" i="1"/>
  <c r="E4377" i="1"/>
  <c r="E4142" i="1"/>
  <c r="E758" i="1"/>
  <c r="E4941" i="1"/>
  <c r="E4706" i="1"/>
  <c r="E3484" i="1"/>
  <c r="E4894" i="1"/>
  <c r="E3578" i="1"/>
  <c r="E2544" i="1"/>
  <c r="E6" i="1"/>
  <c r="E4847" i="1"/>
  <c r="E5408" i="1"/>
  <c r="E1651" i="1"/>
  <c r="E2074" i="1"/>
  <c r="E3531" i="1"/>
  <c r="E2215" i="1"/>
  <c r="B1276" i="1"/>
  <c r="E1275" i="1"/>
  <c r="E3672" i="1"/>
  <c r="E4424" i="1"/>
  <c r="E2356" i="1"/>
  <c r="E805" i="1"/>
  <c r="E1510" i="1"/>
  <c r="E5596" i="1"/>
  <c r="E476" i="1"/>
  <c r="E570" i="1"/>
  <c r="E2920" i="1"/>
  <c r="E1839" i="1"/>
  <c r="E946" i="1"/>
  <c r="E5035" i="1"/>
  <c r="E4565" i="1"/>
  <c r="E1040" i="1"/>
  <c r="E5502" i="1"/>
  <c r="E5317" i="1"/>
  <c r="E2121" i="1"/>
  <c r="E147" i="1"/>
  <c r="E2262" i="1"/>
  <c r="E2497" i="1"/>
  <c r="E2403" i="1"/>
  <c r="B242" i="1"/>
  <c r="B243" i="1" s="1"/>
  <c r="E4095" i="1"/>
  <c r="E194" i="1"/>
  <c r="E1745" i="1"/>
  <c r="E852" i="1"/>
  <c r="E3719" i="1"/>
  <c r="E4283" i="1"/>
  <c r="E4331" i="1"/>
  <c r="E3766" i="1"/>
  <c r="E2780" i="1"/>
  <c r="E4518" i="1"/>
  <c r="E2309" i="1"/>
  <c r="E1604" i="1"/>
  <c r="E3155" i="1"/>
  <c r="E2168" i="1"/>
  <c r="E5082" i="1"/>
  <c r="E4471" i="1"/>
  <c r="E241" i="1"/>
  <c r="F4141" i="1"/>
  <c r="F5175" i="1"/>
  <c r="F1321" i="1"/>
  <c r="F757" i="1"/>
  <c r="F2966" i="1"/>
  <c r="F381" i="1"/>
  <c r="F2919" i="1"/>
  <c r="F4940" i="1"/>
  <c r="F5548" i="1"/>
  <c r="F3671" i="1"/>
  <c r="F2778" i="1"/>
  <c r="F2590" i="1"/>
  <c r="F522" i="1"/>
  <c r="F428" i="1"/>
  <c r="F4846" i="1"/>
  <c r="F4000" i="1"/>
  <c r="F1180" i="1"/>
  <c r="F5595" i="1"/>
  <c r="F1979" i="1"/>
  <c r="F616" i="1"/>
  <c r="F4893" i="1"/>
  <c r="F804" i="1"/>
  <c r="F4423" i="1"/>
  <c r="F2167" i="1"/>
  <c r="F3389" i="1"/>
  <c r="F4611" i="1"/>
  <c r="F3577" i="1"/>
  <c r="F3342" i="1"/>
  <c r="F1274" i="1"/>
  <c r="B291" i="2"/>
  <c r="E290" i="2"/>
  <c r="D290" i="2"/>
  <c r="F289" i="2"/>
  <c r="G289" i="2" s="1"/>
  <c r="F2637" i="1"/>
  <c r="F3107" i="1"/>
  <c r="F1932" i="1"/>
  <c r="F3906" i="1"/>
  <c r="F663" i="1"/>
  <c r="F1838" i="1"/>
  <c r="F4330" i="1"/>
  <c r="F3718" i="1"/>
  <c r="F1885" i="1"/>
  <c r="F4564" i="1"/>
  <c r="F2261" i="1"/>
  <c r="F2214" i="1"/>
  <c r="F2308" i="1"/>
  <c r="F5269" i="1"/>
  <c r="F898" i="1"/>
  <c r="F2120" i="1"/>
  <c r="F334" i="1"/>
  <c r="F4799" i="1"/>
  <c r="F287" i="1"/>
  <c r="F3624" i="1"/>
  <c r="F1697" i="1"/>
  <c r="F52" i="1"/>
  <c r="G52" i="1" s="1"/>
  <c r="F2825" i="1"/>
  <c r="F4752" i="1"/>
  <c r="F1039" i="1"/>
  <c r="F5128" i="1"/>
  <c r="F1556" i="1"/>
  <c r="F3530" i="1"/>
  <c r="F4047" i="1"/>
  <c r="F1133" i="1"/>
  <c r="F99" i="1"/>
  <c r="F3295" i="1"/>
  <c r="F4705" i="1"/>
  <c r="F992" i="1"/>
  <c r="F4470" i="1"/>
  <c r="B5362" i="1"/>
  <c r="F3436" i="1"/>
  <c r="B4190" i="1"/>
  <c r="B3297" i="1"/>
  <c r="B524" i="1"/>
  <c r="B3767" i="1"/>
  <c r="F1509" i="1"/>
  <c r="B3391" i="1"/>
  <c r="B1088" i="1"/>
  <c r="B618" i="1"/>
  <c r="B712" i="1"/>
  <c r="B947" i="1"/>
  <c r="B1652" i="1"/>
  <c r="B1370" i="1"/>
  <c r="B3250" i="1"/>
  <c r="F3248" i="1"/>
  <c r="B5503" i="1"/>
  <c r="F5034" i="1"/>
  <c r="B3062" i="1"/>
  <c r="B3438" i="1"/>
  <c r="F3483" i="1"/>
  <c r="F2449" i="1"/>
  <c r="B289" i="1"/>
  <c r="F2496" i="1"/>
  <c r="B5224" i="1"/>
  <c r="B2874" i="1"/>
  <c r="B1417" i="1"/>
  <c r="F3201" i="1"/>
  <c r="B5083" i="1"/>
  <c r="B1229" i="1"/>
  <c r="F4094" i="1"/>
  <c r="B2592" i="1"/>
  <c r="F4188" i="1"/>
  <c r="B1981" i="1"/>
  <c r="F2731" i="1"/>
  <c r="F4282" i="1"/>
  <c r="F193" i="1"/>
  <c r="B4237" i="1"/>
  <c r="B806" i="1"/>
  <c r="B2122" i="1"/>
  <c r="B2686" i="1"/>
  <c r="B4519" i="1"/>
  <c r="B5550" i="1"/>
  <c r="B2968" i="1"/>
  <c r="B900" i="1"/>
  <c r="B2639" i="1"/>
  <c r="F3812" i="1"/>
  <c r="B571" i="1"/>
  <c r="B2921" i="1"/>
  <c r="B3673" i="1"/>
  <c r="F1227" i="1"/>
  <c r="B994" i="1"/>
  <c r="B2781" i="1"/>
  <c r="F3953" i="1"/>
  <c r="B4378" i="1"/>
  <c r="B4002" i="1"/>
  <c r="B3344" i="1"/>
  <c r="B1746" i="1"/>
  <c r="B54" i="1"/>
  <c r="B3485" i="1"/>
  <c r="B2216" i="1"/>
  <c r="B3955" i="1"/>
  <c r="B148" i="1"/>
  <c r="B4332" i="1"/>
  <c r="B2498" i="1"/>
  <c r="B2404" i="1"/>
  <c r="F475" i="1"/>
  <c r="B4049" i="1"/>
  <c r="F5360" i="1"/>
  <c r="B4989" i="1"/>
  <c r="F1415" i="1"/>
  <c r="F569" i="1"/>
  <c r="B2169" i="1"/>
  <c r="B4425" i="1"/>
  <c r="B2028" i="1"/>
  <c r="B5130" i="1"/>
  <c r="B1135" i="1"/>
  <c r="B4566" i="1"/>
  <c r="B102" i="1"/>
  <c r="B195" i="1"/>
  <c r="B4143" i="1"/>
  <c r="F1462" i="1"/>
  <c r="F3013" i="1"/>
  <c r="F2026" i="1"/>
  <c r="F1791" i="1"/>
  <c r="B4895" i="1"/>
  <c r="B2827" i="1"/>
  <c r="B2451" i="1"/>
  <c r="F2355" i="1"/>
  <c r="F1744" i="1"/>
  <c r="B4660" i="1"/>
  <c r="F5081" i="1"/>
  <c r="B4096" i="1"/>
  <c r="B1840" i="1"/>
  <c r="F4658" i="1"/>
  <c r="B1887" i="1"/>
  <c r="B3814" i="1"/>
  <c r="B2733" i="1"/>
  <c r="F1650" i="1"/>
  <c r="B5036" i="1"/>
  <c r="B5271" i="1"/>
  <c r="F2073" i="1"/>
  <c r="B2357" i="1"/>
  <c r="B3861" i="1"/>
  <c r="B4942" i="1"/>
  <c r="B1558" i="1"/>
  <c r="F5454" i="1"/>
  <c r="F5501" i="1"/>
  <c r="F4376" i="1"/>
  <c r="B3579" i="1"/>
  <c r="B2263" i="1"/>
  <c r="B4284" i="1"/>
  <c r="F1603" i="1"/>
  <c r="F2543" i="1"/>
  <c r="F4987" i="1"/>
  <c r="B1182" i="1"/>
  <c r="F945" i="1"/>
  <c r="F1368" i="1"/>
  <c r="F146" i="1"/>
  <c r="F5316" i="1"/>
  <c r="B5456" i="1"/>
  <c r="B1793" i="1"/>
  <c r="B4707" i="1"/>
  <c r="B1511" i="1"/>
  <c r="B383" i="1"/>
  <c r="F2402" i="1"/>
  <c r="B3015" i="1"/>
  <c r="B3109" i="1"/>
  <c r="B4754" i="1"/>
  <c r="F5222" i="1"/>
  <c r="B1464" i="1"/>
  <c r="F1086" i="1"/>
  <c r="B5409" i="1"/>
  <c r="B1934" i="1"/>
  <c r="B2310" i="1"/>
  <c r="B2075" i="1"/>
  <c r="B3908" i="1"/>
  <c r="B1041" i="1"/>
  <c r="B3532" i="1"/>
  <c r="B3156" i="1"/>
  <c r="B7" i="1"/>
  <c r="B5177" i="1"/>
  <c r="F3060" i="1"/>
  <c r="B1323" i="1"/>
  <c r="F4517" i="1"/>
  <c r="F5" i="1"/>
  <c r="G5" i="1" s="1"/>
  <c r="F5407" i="1"/>
  <c r="B336" i="1"/>
  <c r="B430" i="1"/>
  <c r="B665" i="1"/>
  <c r="B4801" i="1"/>
  <c r="F3765" i="1"/>
  <c r="F2872" i="1"/>
  <c r="F851" i="1"/>
  <c r="B4848" i="1"/>
  <c r="B3626" i="1"/>
  <c r="B1699" i="1"/>
  <c r="B4472" i="1"/>
  <c r="B1605" i="1"/>
  <c r="B4613" i="1"/>
  <c r="B759" i="1"/>
  <c r="F4235" i="1"/>
  <c r="B5318" i="1"/>
  <c r="F710" i="1"/>
  <c r="B3203" i="1"/>
  <c r="F2684" i="1"/>
  <c r="B853" i="1"/>
  <c r="B5597" i="1"/>
  <c r="B2545" i="1"/>
  <c r="B3720" i="1"/>
  <c r="F3859" i="1"/>
  <c r="B477" i="1"/>
  <c r="F3154" i="1"/>
  <c r="F5929" i="1" l="1"/>
  <c r="G5929" i="1" s="1"/>
  <c r="B5931" i="1"/>
  <c r="E5930" i="1"/>
  <c r="D5930" i="1"/>
  <c r="G1415" i="1"/>
  <c r="G2684" i="1"/>
  <c r="G3154" i="1"/>
  <c r="G945" i="1"/>
  <c r="G710" i="1"/>
  <c r="G3859" i="1"/>
  <c r="G5407" i="1"/>
  <c r="G4987" i="1"/>
  <c r="G5454" i="1"/>
  <c r="G1650" i="1"/>
  <c r="G3013" i="1"/>
  <c r="G475" i="1"/>
  <c r="G1227" i="1"/>
  <c r="G2731" i="1"/>
  <c r="G1133" i="1"/>
  <c r="G5269" i="1"/>
  <c r="G1838" i="1"/>
  <c r="G4423" i="1"/>
  <c r="G4846" i="1"/>
  <c r="G2919" i="1"/>
  <c r="G2073" i="1"/>
  <c r="G4235" i="1"/>
  <c r="G851" i="1"/>
  <c r="G5222" i="1"/>
  <c r="G2543" i="1"/>
  <c r="G1744" i="1"/>
  <c r="G1462" i="1"/>
  <c r="G5034" i="1"/>
  <c r="G3436" i="1"/>
  <c r="G4047" i="1"/>
  <c r="G1697" i="1"/>
  <c r="G2308" i="1"/>
  <c r="G663" i="1"/>
  <c r="G804" i="1"/>
  <c r="G428" i="1"/>
  <c r="G381" i="1"/>
  <c r="G4658" i="1"/>
  <c r="G1368" i="1"/>
  <c r="G2355" i="1"/>
  <c r="G4188" i="1"/>
  <c r="G3530" i="1"/>
  <c r="G3624" i="1"/>
  <c r="G2214" i="1"/>
  <c r="G3906" i="1"/>
  <c r="G1274" i="1"/>
  <c r="G4893" i="1"/>
  <c r="G522" i="1"/>
  <c r="G2966" i="1"/>
  <c r="G3060" i="1"/>
  <c r="G2872" i="1"/>
  <c r="G4517" i="1"/>
  <c r="G1603" i="1"/>
  <c r="G3765" i="1"/>
  <c r="G5316" i="1"/>
  <c r="G569" i="1"/>
  <c r="G2496" i="1"/>
  <c r="G3248" i="1"/>
  <c r="G4470" i="1"/>
  <c r="G1556" i="1"/>
  <c r="G287" i="1"/>
  <c r="G2261" i="1"/>
  <c r="G1932" i="1"/>
  <c r="G3342" i="1"/>
  <c r="G616" i="1"/>
  <c r="G2590" i="1"/>
  <c r="G757" i="1"/>
  <c r="G3812" i="1"/>
  <c r="G4094" i="1"/>
  <c r="G1509" i="1"/>
  <c r="G992" i="1"/>
  <c r="G5128" i="1"/>
  <c r="G4799" i="1"/>
  <c r="G4564" i="1"/>
  <c r="G3107" i="1"/>
  <c r="G3577" i="1"/>
  <c r="G1979" i="1"/>
  <c r="G2778" i="1"/>
  <c r="G1321" i="1"/>
  <c r="G2449" i="1"/>
  <c r="G4705" i="1"/>
  <c r="G1039" i="1"/>
  <c r="G334" i="1"/>
  <c r="G1885" i="1"/>
  <c r="G2637" i="1"/>
  <c r="G4611" i="1"/>
  <c r="G5595" i="1"/>
  <c r="G3671" i="1"/>
  <c r="G5175" i="1"/>
  <c r="G4376" i="1"/>
  <c r="G1791" i="1"/>
  <c r="G5360" i="1"/>
  <c r="G193" i="1"/>
  <c r="G3483" i="1"/>
  <c r="G3295" i="1"/>
  <c r="G4752" i="1"/>
  <c r="G2120" i="1"/>
  <c r="G3718" i="1"/>
  <c r="G3389" i="1"/>
  <c r="G1180" i="1"/>
  <c r="G5548" i="1"/>
  <c r="G4141" i="1"/>
  <c r="G146" i="1"/>
  <c r="G2402" i="1"/>
  <c r="G3953" i="1"/>
  <c r="G1086" i="1"/>
  <c r="G5501" i="1"/>
  <c r="G5081" i="1"/>
  <c r="G2026" i="1"/>
  <c r="G4282" i="1"/>
  <c r="G3201" i="1"/>
  <c r="G99" i="1"/>
  <c r="G2825" i="1"/>
  <c r="G898" i="1"/>
  <c r="G4330" i="1"/>
  <c r="G2167" i="1"/>
  <c r="G4000" i="1"/>
  <c r="G4940" i="1"/>
  <c r="E242" i="1"/>
  <c r="E2545" i="1"/>
  <c r="E3955" i="1"/>
  <c r="E3297" i="1"/>
  <c r="E5409" i="1"/>
  <c r="E1182" i="1"/>
  <c r="E4942" i="1"/>
  <c r="E2216" i="1"/>
  <c r="E4378" i="1"/>
  <c r="E571" i="1"/>
  <c r="E2686" i="1"/>
  <c r="E4190" i="1"/>
  <c r="E5597" i="1"/>
  <c r="E7" i="1"/>
  <c r="E4707" i="1"/>
  <c r="E2263" i="1"/>
  <c r="E2733" i="1"/>
  <c r="E853" i="1"/>
  <c r="E4801" i="1"/>
  <c r="E4754" i="1"/>
  <c r="E1793" i="1"/>
  <c r="E3579" i="1"/>
  <c r="E3861" i="1"/>
  <c r="E3814" i="1"/>
  <c r="E4566" i="1"/>
  <c r="E3485" i="1"/>
  <c r="E2122" i="1"/>
  <c r="E1417" i="1"/>
  <c r="E3438" i="1"/>
  <c r="E3250" i="1"/>
  <c r="E3109" i="1"/>
  <c r="E5456" i="1"/>
  <c r="E1887" i="1"/>
  <c r="E1135" i="1"/>
  <c r="E1981" i="1"/>
  <c r="E3062" i="1"/>
  <c r="E3203" i="1"/>
  <c r="E1699" i="1"/>
  <c r="E1323" i="1"/>
  <c r="E1041" i="1"/>
  <c r="E3015" i="1"/>
  <c r="E2357" i="1"/>
  <c r="E5130" i="1"/>
  <c r="E2404" i="1"/>
  <c r="E54" i="1"/>
  <c r="E994" i="1"/>
  <c r="E2639" i="1"/>
  <c r="E806" i="1"/>
  <c r="E5224" i="1"/>
  <c r="E1652" i="1"/>
  <c r="E1276" i="1"/>
  <c r="B1277" i="1"/>
  <c r="E1934" i="1"/>
  <c r="E4002" i="1"/>
  <c r="E1088" i="1"/>
  <c r="E3532" i="1"/>
  <c r="E1464" i="1"/>
  <c r="E2874" i="1"/>
  <c r="E1370" i="1"/>
  <c r="E5362" i="1"/>
  <c r="E477" i="1"/>
  <c r="E3626" i="1"/>
  <c r="E665" i="1"/>
  <c r="E3908" i="1"/>
  <c r="E1840" i="1"/>
  <c r="E2451" i="1"/>
  <c r="E2028" i="1"/>
  <c r="E4989" i="1"/>
  <c r="E2498" i="1"/>
  <c r="E1746" i="1"/>
  <c r="E900" i="1"/>
  <c r="E4237" i="1"/>
  <c r="E2592" i="1"/>
  <c r="E947" i="1"/>
  <c r="E759" i="1"/>
  <c r="E1511" i="1"/>
  <c r="E195" i="1"/>
  <c r="E5318" i="1"/>
  <c r="E4848" i="1"/>
  <c r="E430" i="1"/>
  <c r="E5177" i="1"/>
  <c r="E2075" i="1"/>
  <c r="E5271" i="1"/>
  <c r="E4096" i="1"/>
  <c r="E2827" i="1"/>
  <c r="E4425" i="1"/>
  <c r="E4332" i="1"/>
  <c r="E3673" i="1"/>
  <c r="E2968" i="1"/>
  <c r="E289" i="1"/>
  <c r="E712" i="1"/>
  <c r="E524" i="1"/>
  <c r="E3720" i="1"/>
  <c r="E336" i="1"/>
  <c r="E383" i="1"/>
  <c r="E4284" i="1"/>
  <c r="E5036" i="1"/>
  <c r="E4895" i="1"/>
  <c r="E4143" i="1"/>
  <c r="E4049" i="1"/>
  <c r="E148" i="1"/>
  <c r="E3344" i="1"/>
  <c r="E2921" i="1"/>
  <c r="E5550" i="1"/>
  <c r="E1229" i="1"/>
  <c r="E5503" i="1"/>
  <c r="E618" i="1"/>
  <c r="E1605" i="1"/>
  <c r="E4519" i="1"/>
  <c r="E2781" i="1"/>
  <c r="E1558" i="1"/>
  <c r="E243" i="1"/>
  <c r="E4613" i="1"/>
  <c r="E4472" i="1"/>
  <c r="E2310" i="1"/>
  <c r="E5083" i="1"/>
  <c r="E102" i="1"/>
  <c r="E2169" i="1"/>
  <c r="E3767" i="1"/>
  <c r="E3156" i="1"/>
  <c r="E3391" i="1"/>
  <c r="E4660" i="1"/>
  <c r="F1275" i="1"/>
  <c r="F4612" i="1"/>
  <c r="F2168" i="1"/>
  <c r="F4142" i="1"/>
  <c r="F2779" i="1"/>
  <c r="F1181" i="1"/>
  <c r="F2920" i="1"/>
  <c r="F5176" i="1"/>
  <c r="F2591" i="1"/>
  <c r="F429" i="1"/>
  <c r="F5596" i="1"/>
  <c r="F1322" i="1"/>
  <c r="F1980" i="1"/>
  <c r="F382" i="1"/>
  <c r="F4001" i="1"/>
  <c r="F2967" i="1"/>
  <c r="F3578" i="1"/>
  <c r="F4941" i="1"/>
  <c r="F4894" i="1"/>
  <c r="F4424" i="1"/>
  <c r="F5549" i="1"/>
  <c r="F290" i="2"/>
  <c r="G290" i="2" s="1"/>
  <c r="E291" i="2"/>
  <c r="D291" i="2"/>
  <c r="B292" i="2"/>
  <c r="F241" i="1"/>
  <c r="F2638" i="1"/>
  <c r="F2121" i="1"/>
  <c r="F2450" i="1"/>
  <c r="F1886" i="1"/>
  <c r="F1933" i="1"/>
  <c r="F4706" i="1"/>
  <c r="F664" i="1"/>
  <c r="F4331" i="1"/>
  <c r="F2215" i="1"/>
  <c r="F3108" i="1"/>
  <c r="F4048" i="1"/>
  <c r="F2309" i="1"/>
  <c r="F2403" i="1"/>
  <c r="F3531" i="1"/>
  <c r="F2732" i="1"/>
  <c r="F3907" i="1"/>
  <c r="F3860" i="1"/>
  <c r="F2826" i="1"/>
  <c r="F2262" i="1"/>
  <c r="F5223" i="1"/>
  <c r="F3719" i="1"/>
  <c r="F53" i="1"/>
  <c r="G53" i="1" s="1"/>
  <c r="F2027" i="1"/>
  <c r="F4800" i="1"/>
  <c r="F5317" i="1"/>
  <c r="F1463" i="1"/>
  <c r="F4095" i="1"/>
  <c r="F3296" i="1"/>
  <c r="F335" i="1"/>
  <c r="F1040" i="1"/>
  <c r="F288" i="1"/>
  <c r="F100" i="1"/>
  <c r="F3437" i="1"/>
  <c r="F3014" i="1"/>
  <c r="F946" i="1"/>
  <c r="F3390" i="1"/>
  <c r="F617" i="1"/>
  <c r="F4236" i="1"/>
  <c r="F2497" i="1"/>
  <c r="F1510" i="1"/>
  <c r="F1745" i="1"/>
  <c r="F147" i="1"/>
  <c r="F805" i="1"/>
  <c r="B1606" i="1"/>
  <c r="B1465" i="1"/>
  <c r="F2685" i="1"/>
  <c r="F711" i="1"/>
  <c r="B760" i="1"/>
  <c r="F5408" i="1"/>
  <c r="B5178" i="1"/>
  <c r="F3155" i="1"/>
  <c r="B1042" i="1"/>
  <c r="B5410" i="1"/>
  <c r="B3016" i="1"/>
  <c r="B4708" i="1"/>
  <c r="B1559" i="1"/>
  <c r="F4659" i="1"/>
  <c r="F3625" i="1"/>
  <c r="B196" i="1"/>
  <c r="B4003" i="1"/>
  <c r="B4379" i="1"/>
  <c r="F993" i="1"/>
  <c r="F5361" i="1"/>
  <c r="B5598" i="1"/>
  <c r="F1698" i="1"/>
  <c r="B8" i="1"/>
  <c r="B2546" i="1"/>
  <c r="F852" i="1"/>
  <c r="B1700" i="1"/>
  <c r="B4849" i="1"/>
  <c r="B431" i="1"/>
  <c r="B2311" i="1"/>
  <c r="B4755" i="1"/>
  <c r="B1512" i="1"/>
  <c r="F1792" i="1"/>
  <c r="F4988" i="1"/>
  <c r="B3862" i="1"/>
  <c r="B4426" i="1"/>
  <c r="B4990" i="1"/>
  <c r="B4050" i="1"/>
  <c r="F3343" i="1"/>
  <c r="F3954" i="1"/>
  <c r="B3674" i="1"/>
  <c r="B572" i="1"/>
  <c r="B901" i="1"/>
  <c r="F4518" i="1"/>
  <c r="F3813" i="1"/>
  <c r="F5035" i="1"/>
  <c r="B1371" i="1"/>
  <c r="B1324" i="1"/>
  <c r="B3157" i="1"/>
  <c r="F1839" i="1"/>
  <c r="B5272" i="1"/>
  <c r="B2734" i="1"/>
  <c r="B244" i="1"/>
  <c r="B103" i="1"/>
  <c r="F5129" i="1"/>
  <c r="B2217" i="1"/>
  <c r="B55" i="1"/>
  <c r="B995" i="1"/>
  <c r="B1982" i="1"/>
  <c r="B5225" i="1"/>
  <c r="B3439" i="1"/>
  <c r="F3249" i="1"/>
  <c r="F1651" i="1"/>
  <c r="B3909" i="1"/>
  <c r="B1935" i="1"/>
  <c r="B1794" i="1"/>
  <c r="F4283" i="1"/>
  <c r="B2264" i="1"/>
  <c r="B1888" i="1"/>
  <c r="B4097" i="1"/>
  <c r="B4661" i="1"/>
  <c r="B5131" i="1"/>
  <c r="B4333" i="1"/>
  <c r="B3345" i="1"/>
  <c r="B2969" i="1"/>
  <c r="B4520" i="1"/>
  <c r="F4189" i="1"/>
  <c r="B1230" i="1"/>
  <c r="F5082" i="1"/>
  <c r="F3202" i="1"/>
  <c r="B3768" i="1"/>
  <c r="F570" i="1"/>
  <c r="F3766" i="1"/>
  <c r="B478" i="1"/>
  <c r="B3204" i="1"/>
  <c r="B5319" i="1"/>
  <c r="B4614" i="1"/>
  <c r="F3061" i="1"/>
  <c r="F1087" i="1"/>
  <c r="F2544" i="1"/>
  <c r="F5455" i="1"/>
  <c r="F1416" i="1"/>
  <c r="F2356" i="1"/>
  <c r="B2828" i="1"/>
  <c r="B4567" i="1"/>
  <c r="F3484" i="1"/>
  <c r="B3251" i="1"/>
  <c r="B1653" i="1"/>
  <c r="B619" i="1"/>
  <c r="B3392" i="1"/>
  <c r="B854" i="1"/>
  <c r="F1604" i="1"/>
  <c r="B4473" i="1"/>
  <c r="B3627" i="1"/>
  <c r="B337" i="1"/>
  <c r="F758" i="1"/>
  <c r="F6" i="1"/>
  <c r="G6" i="1" s="1"/>
  <c r="B2076" i="1"/>
  <c r="B3110" i="1"/>
  <c r="B5457" i="1"/>
  <c r="B1183" i="1"/>
  <c r="B4285" i="1"/>
  <c r="B4943" i="1"/>
  <c r="B2358" i="1"/>
  <c r="B5037" i="1"/>
  <c r="B4144" i="1"/>
  <c r="F1134" i="1"/>
  <c r="B2405" i="1"/>
  <c r="B149" i="1"/>
  <c r="B1747" i="1"/>
  <c r="F4377" i="1"/>
  <c r="F1228" i="1"/>
  <c r="B2640" i="1"/>
  <c r="B2687" i="1"/>
  <c r="B807" i="1"/>
  <c r="B5084" i="1"/>
  <c r="B1418" i="1"/>
  <c r="B525" i="1"/>
  <c r="B3298" i="1"/>
  <c r="F4565" i="1"/>
  <c r="B4802" i="1"/>
  <c r="B666" i="1"/>
  <c r="B3533" i="1"/>
  <c r="B3580" i="1"/>
  <c r="F1557" i="1"/>
  <c r="B2029" i="1"/>
  <c r="F476" i="1"/>
  <c r="B3486" i="1"/>
  <c r="B2782" i="1"/>
  <c r="B2922" i="1"/>
  <c r="B5551" i="1"/>
  <c r="F194" i="1"/>
  <c r="F2873" i="1"/>
  <c r="B3063" i="1"/>
  <c r="B948" i="1"/>
  <c r="B1089" i="1"/>
  <c r="F523" i="1"/>
  <c r="B5363" i="1"/>
  <c r="F4471" i="1"/>
  <c r="B3721" i="1"/>
  <c r="F4753" i="1"/>
  <c r="B384" i="1"/>
  <c r="F5502" i="1"/>
  <c r="F2074" i="1"/>
  <c r="F4847" i="1"/>
  <c r="B3815" i="1"/>
  <c r="B1841" i="1"/>
  <c r="B2452" i="1"/>
  <c r="B4896" i="1"/>
  <c r="B1136" i="1"/>
  <c r="B2170" i="1"/>
  <c r="B2499" i="1"/>
  <c r="B3956" i="1"/>
  <c r="F5270" i="1"/>
  <c r="F3672" i="1"/>
  <c r="F899" i="1"/>
  <c r="B2123" i="1"/>
  <c r="B4238" i="1"/>
  <c r="B2593" i="1"/>
  <c r="B2875" i="1"/>
  <c r="B290" i="1"/>
  <c r="B5504" i="1"/>
  <c r="F1369" i="1"/>
  <c r="B713" i="1"/>
  <c r="B4191" i="1"/>
  <c r="F5930" i="1" l="1"/>
  <c r="G5930" i="1" s="1"/>
  <c r="E5931" i="1"/>
  <c r="D5931" i="1"/>
  <c r="B5932" i="1"/>
  <c r="G1416" i="1"/>
  <c r="G4518" i="1"/>
  <c r="G993" i="1"/>
  <c r="G2685" i="1"/>
  <c r="G4236" i="1"/>
  <c r="G1040" i="1"/>
  <c r="G3531" i="1"/>
  <c r="G4706" i="1"/>
  <c r="G2967" i="1"/>
  <c r="G5176" i="1"/>
  <c r="G2356" i="1"/>
  <c r="G4847" i="1"/>
  <c r="G3766" i="1"/>
  <c r="G4283" i="1"/>
  <c r="G617" i="1"/>
  <c r="G335" i="1"/>
  <c r="G3719" i="1"/>
  <c r="G2403" i="1"/>
  <c r="G1933" i="1"/>
  <c r="G4001" i="1"/>
  <c r="G2920" i="1"/>
  <c r="G1369" i="1"/>
  <c r="G5270" i="1"/>
  <c r="G523" i="1"/>
  <c r="G5455" i="1"/>
  <c r="G2074" i="1"/>
  <c r="G4565" i="1"/>
  <c r="G1228" i="1"/>
  <c r="G758" i="1"/>
  <c r="G2544" i="1"/>
  <c r="G570" i="1"/>
  <c r="G1839" i="1"/>
  <c r="G4988" i="1"/>
  <c r="G852" i="1"/>
  <c r="G3390" i="1"/>
  <c r="G3296" i="1"/>
  <c r="G5223" i="1"/>
  <c r="G2309" i="1"/>
  <c r="G1886" i="1"/>
  <c r="G382" i="1"/>
  <c r="G1181" i="1"/>
  <c r="G3672" i="1"/>
  <c r="G476" i="1"/>
  <c r="G1792" i="1"/>
  <c r="G3155" i="1"/>
  <c r="G805" i="1"/>
  <c r="G946" i="1"/>
  <c r="G4095" i="1"/>
  <c r="G2262" i="1"/>
  <c r="G4048" i="1"/>
  <c r="G2450" i="1"/>
  <c r="G5549" i="1"/>
  <c r="G1980" i="1"/>
  <c r="G2779" i="1"/>
  <c r="G4471" i="1"/>
  <c r="G3484" i="1"/>
  <c r="G3061" i="1"/>
  <c r="G3202" i="1"/>
  <c r="G3954" i="1"/>
  <c r="G3625" i="1"/>
  <c r="G147" i="1"/>
  <c r="G3014" i="1"/>
  <c r="G1463" i="1"/>
  <c r="G2826" i="1"/>
  <c r="G3108" i="1"/>
  <c r="G2121" i="1"/>
  <c r="G4424" i="1"/>
  <c r="G1322" i="1"/>
  <c r="G4142" i="1"/>
  <c r="G1134" i="1"/>
  <c r="G5502" i="1"/>
  <c r="G4377" i="1"/>
  <c r="G1087" i="1"/>
  <c r="G4753" i="1"/>
  <c r="G1557" i="1"/>
  <c r="G5129" i="1"/>
  <c r="G3343" i="1"/>
  <c r="G1698" i="1"/>
  <c r="G4659" i="1"/>
  <c r="G5408" i="1"/>
  <c r="G1745" i="1"/>
  <c r="G3437" i="1"/>
  <c r="G5317" i="1"/>
  <c r="G3860" i="1"/>
  <c r="G2215" i="1"/>
  <c r="G2638" i="1"/>
  <c r="G4894" i="1"/>
  <c r="G5596" i="1"/>
  <c r="G2168" i="1"/>
  <c r="G2873" i="1"/>
  <c r="G5082" i="1"/>
  <c r="G1651" i="1"/>
  <c r="G899" i="1"/>
  <c r="G194" i="1"/>
  <c r="G1604" i="1"/>
  <c r="G3249" i="1"/>
  <c r="G5035" i="1"/>
  <c r="G1510" i="1"/>
  <c r="G100" i="1"/>
  <c r="G4800" i="1"/>
  <c r="G3907" i="1"/>
  <c r="G4331" i="1"/>
  <c r="G241" i="1"/>
  <c r="G4941" i="1"/>
  <c r="G429" i="1"/>
  <c r="G4612" i="1"/>
  <c r="G4189" i="1"/>
  <c r="G3813" i="1"/>
  <c r="G5361" i="1"/>
  <c r="G711" i="1"/>
  <c r="G2497" i="1"/>
  <c r="G288" i="1"/>
  <c r="G2027" i="1"/>
  <c r="G2732" i="1"/>
  <c r="G664" i="1"/>
  <c r="G3578" i="1"/>
  <c r="G2591" i="1"/>
  <c r="F1276" i="1"/>
  <c r="E5551" i="1"/>
  <c r="E948" i="1"/>
  <c r="E4802" i="1"/>
  <c r="E2499" i="1"/>
  <c r="E149" i="1"/>
  <c r="E337" i="1"/>
  <c r="E478" i="1"/>
  <c r="E4097" i="1"/>
  <c r="E196" i="1"/>
  <c r="E4191" i="1"/>
  <c r="E2593" i="1"/>
  <c r="E2687" i="1"/>
  <c r="E4285" i="1"/>
  <c r="E3627" i="1"/>
  <c r="E3251" i="1"/>
  <c r="E1888" i="1"/>
  <c r="E995" i="1"/>
  <c r="E431" i="1"/>
  <c r="E5178" i="1"/>
  <c r="E5363" i="1"/>
  <c r="E4520" i="1"/>
  <c r="E713" i="1"/>
  <c r="E2123" i="1"/>
  <c r="E2922" i="1"/>
  <c r="E2640" i="1"/>
  <c r="E4144" i="1"/>
  <c r="E5457" i="1"/>
  <c r="E2969" i="1"/>
  <c r="E2217" i="1"/>
  <c r="E1324" i="1"/>
  <c r="E4990" i="1"/>
  <c r="E1700" i="1"/>
  <c r="E760" i="1"/>
  <c r="E3298" i="1"/>
  <c r="E3533" i="1"/>
  <c r="E525" i="1"/>
  <c r="E3110" i="1"/>
  <c r="E854" i="1"/>
  <c r="E4567" i="1"/>
  <c r="E3345" i="1"/>
  <c r="E1794" i="1"/>
  <c r="E3439" i="1"/>
  <c r="E4708" i="1"/>
  <c r="G1275" i="1"/>
  <c r="E3580" i="1"/>
  <c r="E3486" i="1"/>
  <c r="E666" i="1"/>
  <c r="E5037" i="1"/>
  <c r="E2076" i="1"/>
  <c r="E2828" i="1"/>
  <c r="E4333" i="1"/>
  <c r="E1935" i="1"/>
  <c r="E5225" i="1"/>
  <c r="E901" i="1"/>
  <c r="E4426" i="1"/>
  <c r="E2546" i="1"/>
  <c r="E3016" i="1"/>
  <c r="E384" i="1"/>
  <c r="E4050" i="1"/>
  <c r="E5504" i="1"/>
  <c r="E1418" i="1"/>
  <c r="E5319" i="1"/>
  <c r="E5131" i="1"/>
  <c r="E1982" i="1"/>
  <c r="E572" i="1"/>
  <c r="E1512" i="1"/>
  <c r="E4379" i="1"/>
  <c r="E1465" i="1"/>
  <c r="E1277" i="1"/>
  <c r="B1278" i="1"/>
  <c r="E4238" i="1"/>
  <c r="E55" i="1"/>
  <c r="E1089" i="1"/>
  <c r="E3721" i="1"/>
  <c r="E3815" i="1"/>
  <c r="E3909" i="1"/>
  <c r="E8" i="1"/>
  <c r="E5410" i="1"/>
  <c r="E2875" i="1"/>
  <c r="E3956" i="1"/>
  <c r="E2029" i="1"/>
  <c r="E1747" i="1"/>
  <c r="E4943" i="1"/>
  <c r="E619" i="1"/>
  <c r="E3204" i="1"/>
  <c r="E2734" i="1"/>
  <c r="E1371" i="1"/>
  <c r="E3674" i="1"/>
  <c r="E3862" i="1"/>
  <c r="E4755" i="1"/>
  <c r="E4003" i="1"/>
  <c r="E1042" i="1"/>
  <c r="E1606" i="1"/>
  <c r="E1136" i="1"/>
  <c r="E1183" i="1"/>
  <c r="E2264" i="1"/>
  <c r="E4849" i="1"/>
  <c r="E2452" i="1"/>
  <c r="E1841" i="1"/>
  <c r="E290" i="1"/>
  <c r="E3063" i="1"/>
  <c r="E2358" i="1"/>
  <c r="E807" i="1"/>
  <c r="E1653" i="1"/>
  <c r="E1230" i="1"/>
  <c r="E5272" i="1"/>
  <c r="E5598" i="1"/>
  <c r="E3768" i="1"/>
  <c r="E103" i="1"/>
  <c r="E4473" i="1"/>
  <c r="E5084" i="1"/>
  <c r="E2170" i="1"/>
  <c r="E4614" i="1"/>
  <c r="E2405" i="1"/>
  <c r="E4661" i="1"/>
  <c r="E244" i="1"/>
  <c r="E2782" i="1"/>
  <c r="E3392" i="1"/>
  <c r="E3157" i="1"/>
  <c r="E1559" i="1"/>
  <c r="E4896" i="1"/>
  <c r="E2311" i="1"/>
  <c r="F242" i="1"/>
  <c r="F2968" i="1"/>
  <c r="F291" i="2"/>
  <c r="G291" i="2" s="1"/>
  <c r="F383" i="1"/>
  <c r="F5177" i="1"/>
  <c r="F4942" i="1"/>
  <c r="F1981" i="1"/>
  <c r="F4143" i="1"/>
  <c r="F4613" i="1"/>
  <c r="F2780" i="1"/>
  <c r="F101" i="1"/>
  <c r="F1323" i="1"/>
  <c r="F430" i="1"/>
  <c r="F1182" i="1"/>
  <c r="F5550" i="1"/>
  <c r="B293" i="2"/>
  <c r="E292" i="2"/>
  <c r="D292" i="2"/>
  <c r="F4237" i="1"/>
  <c r="F7" i="1"/>
  <c r="G7" i="1" s="1"/>
  <c r="F3109" i="1"/>
  <c r="F2028" i="1"/>
  <c r="F2639" i="1"/>
  <c r="F2122" i="1"/>
  <c r="F2451" i="1"/>
  <c r="F1887" i="1"/>
  <c r="F4332" i="1"/>
  <c r="F3532" i="1"/>
  <c r="F4707" i="1"/>
  <c r="F4848" i="1"/>
  <c r="F2404" i="1"/>
  <c r="F289" i="1"/>
  <c r="F54" i="1"/>
  <c r="G54" i="1" s="1"/>
  <c r="F5224" i="1"/>
  <c r="F1558" i="1"/>
  <c r="F3861" i="1"/>
  <c r="F3391" i="1"/>
  <c r="F5318" i="1"/>
  <c r="F3297" i="1"/>
  <c r="F806" i="1"/>
  <c r="F3720" i="1"/>
  <c r="F2827" i="1"/>
  <c r="F2874" i="1"/>
  <c r="F4472" i="1"/>
  <c r="F1793" i="1"/>
  <c r="F1746" i="1"/>
  <c r="F148" i="1"/>
  <c r="F571" i="1"/>
  <c r="F3015" i="1"/>
  <c r="F3485" i="1"/>
  <c r="F5036" i="1"/>
  <c r="F4660" i="1"/>
  <c r="F2686" i="1"/>
  <c r="F336" i="1"/>
  <c r="F712" i="1"/>
  <c r="F4519" i="1"/>
  <c r="F5362" i="1"/>
  <c r="F1699" i="1"/>
  <c r="F2498" i="1"/>
  <c r="F4190" i="1"/>
  <c r="F2733" i="1"/>
  <c r="F947" i="1"/>
  <c r="F1088" i="1"/>
  <c r="F3156" i="1"/>
  <c r="F994" i="1"/>
  <c r="B2876" i="1"/>
  <c r="B3957" i="1"/>
  <c r="B5552" i="1"/>
  <c r="F524" i="1"/>
  <c r="B2453" i="1"/>
  <c r="B667" i="1"/>
  <c r="F1417" i="1"/>
  <c r="B1748" i="1"/>
  <c r="B2359" i="1"/>
  <c r="B2829" i="1"/>
  <c r="F5083" i="1"/>
  <c r="B4098" i="1"/>
  <c r="F2216" i="1"/>
  <c r="B5505" i="1"/>
  <c r="B2171" i="1"/>
  <c r="B385" i="1"/>
  <c r="B3722" i="1"/>
  <c r="F1135" i="1"/>
  <c r="B1184" i="1"/>
  <c r="B2077" i="1"/>
  <c r="F2357" i="1"/>
  <c r="B3205" i="1"/>
  <c r="B4521" i="1"/>
  <c r="B3346" i="1"/>
  <c r="B5132" i="1"/>
  <c r="F5271" i="1"/>
  <c r="B3158" i="1"/>
  <c r="B4991" i="1"/>
  <c r="B4756" i="1"/>
  <c r="B5599" i="1"/>
  <c r="B4380" i="1"/>
  <c r="B5411" i="1"/>
  <c r="B5179" i="1"/>
  <c r="B761" i="1"/>
  <c r="B4192" i="1"/>
  <c r="B4239" i="1"/>
  <c r="B2500" i="1"/>
  <c r="B5364" i="1"/>
  <c r="B949" i="1"/>
  <c r="F195" i="1"/>
  <c r="B2923" i="1"/>
  <c r="B2030" i="1"/>
  <c r="B4803" i="1"/>
  <c r="B526" i="1"/>
  <c r="B1419" i="1"/>
  <c r="B2688" i="1"/>
  <c r="F1229" i="1"/>
  <c r="B4944" i="1"/>
  <c r="B3628" i="1"/>
  <c r="B3252" i="1"/>
  <c r="F4566" i="1"/>
  <c r="F3767" i="1"/>
  <c r="B1231" i="1"/>
  <c r="B2265" i="1"/>
  <c r="F1934" i="1"/>
  <c r="F618" i="1"/>
  <c r="B2218" i="1"/>
  <c r="B104" i="1"/>
  <c r="F1511" i="1"/>
  <c r="B573" i="1"/>
  <c r="F3344" i="1"/>
  <c r="B432" i="1"/>
  <c r="B9" i="1"/>
  <c r="F4002" i="1"/>
  <c r="B4709" i="1"/>
  <c r="F1464" i="1"/>
  <c r="B1607" i="1"/>
  <c r="B2594" i="1"/>
  <c r="B1137" i="1"/>
  <c r="F4754" i="1"/>
  <c r="F3579" i="1"/>
  <c r="B3487" i="1"/>
  <c r="B3581" i="1"/>
  <c r="B150" i="1"/>
  <c r="B5458" i="1"/>
  <c r="B3393" i="1"/>
  <c r="B479" i="1"/>
  <c r="B2970" i="1"/>
  <c r="B1889" i="1"/>
  <c r="F1652" i="1"/>
  <c r="B5226" i="1"/>
  <c r="B5273" i="1"/>
  <c r="F3673" i="1"/>
  <c r="F1041" i="1"/>
  <c r="B855" i="1"/>
  <c r="B4568" i="1"/>
  <c r="B4615" i="1"/>
  <c r="B3769" i="1"/>
  <c r="B4334" i="1"/>
  <c r="F4284" i="1"/>
  <c r="F3250" i="1"/>
  <c r="B1325" i="1"/>
  <c r="F1370" i="1"/>
  <c r="F3814" i="1"/>
  <c r="F4049" i="1"/>
  <c r="B2312" i="1"/>
  <c r="B4004" i="1"/>
  <c r="B1842" i="1"/>
  <c r="F4378" i="1"/>
  <c r="B291" i="1"/>
  <c r="B2124" i="1"/>
  <c r="B3816" i="1"/>
  <c r="B2406" i="1"/>
  <c r="F759" i="1"/>
  <c r="B4474" i="1"/>
  <c r="B4662" i="1"/>
  <c r="B1936" i="1"/>
  <c r="B996" i="1"/>
  <c r="B1372" i="1"/>
  <c r="B3675" i="1"/>
  <c r="B4427" i="1"/>
  <c r="B3863" i="1"/>
  <c r="B4850" i="1"/>
  <c r="F2545" i="1"/>
  <c r="F2921" i="1"/>
  <c r="B197" i="1"/>
  <c r="B3017" i="1"/>
  <c r="B1043" i="1"/>
  <c r="B1466" i="1"/>
  <c r="F2592" i="1"/>
  <c r="F5503" i="1"/>
  <c r="F3062" i="1"/>
  <c r="B5085" i="1"/>
  <c r="B4145" i="1"/>
  <c r="F3955" i="1"/>
  <c r="F477" i="1"/>
  <c r="B3534" i="1"/>
  <c r="B714" i="1"/>
  <c r="F900" i="1"/>
  <c r="B4897" i="1"/>
  <c r="B1090" i="1"/>
  <c r="B3064" i="1"/>
  <c r="B2783" i="1"/>
  <c r="B3299" i="1"/>
  <c r="B2641" i="1"/>
  <c r="F4895" i="1"/>
  <c r="B5038" i="1"/>
  <c r="B4286" i="1"/>
  <c r="B3111" i="1"/>
  <c r="F1605" i="1"/>
  <c r="B620" i="1"/>
  <c r="F4425" i="1"/>
  <c r="F5456" i="1"/>
  <c r="F665" i="1"/>
  <c r="F3203" i="1"/>
  <c r="F4096" i="1"/>
  <c r="B1795" i="1"/>
  <c r="F3908" i="1"/>
  <c r="F5130" i="1"/>
  <c r="B245" i="1"/>
  <c r="B4051" i="1"/>
  <c r="B1513" i="1"/>
  <c r="B1560" i="1"/>
  <c r="F2075" i="1"/>
  <c r="F2310" i="1"/>
  <c r="B338" i="1"/>
  <c r="F3438" i="1"/>
  <c r="F4801" i="1"/>
  <c r="B5320" i="1"/>
  <c r="F2263" i="1"/>
  <c r="B1983" i="1"/>
  <c r="B56" i="1"/>
  <c r="B902" i="1"/>
  <c r="F4989" i="1"/>
  <c r="B1701" i="1"/>
  <c r="B2547" i="1"/>
  <c r="F5597" i="1"/>
  <c r="F3626" i="1"/>
  <c r="F5409" i="1"/>
  <c r="F2169" i="1"/>
  <c r="B808" i="1"/>
  <c r="B1654" i="1"/>
  <c r="B3910" i="1"/>
  <c r="B3440" i="1"/>
  <c r="B2735" i="1"/>
  <c r="F1840" i="1"/>
  <c r="F853" i="1"/>
  <c r="F1277" i="1" l="1"/>
  <c r="F5931" i="1"/>
  <c r="G5931" i="1" s="1"/>
  <c r="B5933" i="1"/>
  <c r="D5932" i="1"/>
  <c r="E5932" i="1"/>
  <c r="G5409" i="1"/>
  <c r="G2592" i="1"/>
  <c r="G1652" i="1"/>
  <c r="G195" i="1"/>
  <c r="G3438" i="1"/>
  <c r="G2357" i="1"/>
  <c r="G947" i="1"/>
  <c r="G336" i="1"/>
  <c r="G3297" i="1"/>
  <c r="G2404" i="1"/>
  <c r="G2639" i="1"/>
  <c r="G5550" i="1"/>
  <c r="G1981" i="1"/>
  <c r="G3015" i="1"/>
  <c r="G5130" i="1"/>
  <c r="G3344" i="1"/>
  <c r="G2216" i="1"/>
  <c r="G4989" i="1"/>
  <c r="G3908" i="1"/>
  <c r="G1605" i="1"/>
  <c r="G1041" i="1"/>
  <c r="G3767" i="1"/>
  <c r="G524" i="1"/>
  <c r="G2733" i="1"/>
  <c r="G2686" i="1"/>
  <c r="G1746" i="1"/>
  <c r="G5318" i="1"/>
  <c r="G4848" i="1"/>
  <c r="G2028" i="1"/>
  <c r="G1182" i="1"/>
  <c r="G4942" i="1"/>
  <c r="G1276" i="1"/>
  <c r="G900" i="1"/>
  <c r="G5597" i="1"/>
  <c r="G2921" i="1"/>
  <c r="G4378" i="1"/>
  <c r="G1511" i="1"/>
  <c r="G4566" i="1"/>
  <c r="G5083" i="1"/>
  <c r="G4190" i="1"/>
  <c r="G4660" i="1"/>
  <c r="G1793" i="1"/>
  <c r="G3391" i="1"/>
  <c r="G4707" i="1"/>
  <c r="G3109" i="1"/>
  <c r="G430" i="1"/>
  <c r="G5177" i="1"/>
  <c r="G853" i="1"/>
  <c r="G4895" i="1"/>
  <c r="G3955" i="1"/>
  <c r="G1370" i="1"/>
  <c r="G2310" i="1"/>
  <c r="G3250" i="1"/>
  <c r="G3673" i="1"/>
  <c r="G2169" i="1"/>
  <c r="G2075" i="1"/>
  <c r="G4096" i="1"/>
  <c r="G3062" i="1"/>
  <c r="G2545" i="1"/>
  <c r="G4284" i="1"/>
  <c r="G1464" i="1"/>
  <c r="G5271" i="1"/>
  <c r="G1135" i="1"/>
  <c r="G2498" i="1"/>
  <c r="G5036" i="1"/>
  <c r="G4472" i="1"/>
  <c r="G3861" i="1"/>
  <c r="G3532" i="1"/>
  <c r="G1323" i="1"/>
  <c r="G383" i="1"/>
  <c r="G3203" i="1"/>
  <c r="G1699" i="1"/>
  <c r="G3485" i="1"/>
  <c r="G2874" i="1"/>
  <c r="G1558" i="1"/>
  <c r="G4332" i="1"/>
  <c r="G4237" i="1"/>
  <c r="G101" i="1"/>
  <c r="G3626" i="1"/>
  <c r="G2827" i="1"/>
  <c r="G5224" i="1"/>
  <c r="G1887" i="1"/>
  <c r="G2968" i="1"/>
  <c r="G5503" i="1"/>
  <c r="G1840" i="1"/>
  <c r="G665" i="1"/>
  <c r="G759" i="1"/>
  <c r="G618" i="1"/>
  <c r="G5362" i="1"/>
  <c r="G5456" i="1"/>
  <c r="G3579" i="1"/>
  <c r="G1934" i="1"/>
  <c r="G1229" i="1"/>
  <c r="G1417" i="1"/>
  <c r="G3156" i="1"/>
  <c r="G4519" i="1"/>
  <c r="G571" i="1"/>
  <c r="G3720" i="1"/>
  <c r="G2451" i="1"/>
  <c r="G4613" i="1"/>
  <c r="G2263" i="1"/>
  <c r="G4002" i="1"/>
  <c r="G994" i="1"/>
  <c r="G4049" i="1"/>
  <c r="G4801" i="1"/>
  <c r="G4425" i="1"/>
  <c r="G477" i="1"/>
  <c r="G3814" i="1"/>
  <c r="G4754" i="1"/>
  <c r="G1088" i="1"/>
  <c r="G712" i="1"/>
  <c r="G148" i="1"/>
  <c r="G806" i="1"/>
  <c r="G289" i="1"/>
  <c r="G2122" i="1"/>
  <c r="G4143" i="1"/>
  <c r="G1277" i="1"/>
  <c r="E5320" i="1"/>
  <c r="E4286" i="1"/>
  <c r="E2735" i="1"/>
  <c r="E4709" i="1"/>
  <c r="E4756" i="1"/>
  <c r="E1748" i="1"/>
  <c r="E3440" i="1"/>
  <c r="E338" i="1"/>
  <c r="E3910" i="1"/>
  <c r="E902" i="1"/>
  <c r="E3299" i="1"/>
  <c r="E3017" i="1"/>
  <c r="E1372" i="1"/>
  <c r="E855" i="1"/>
  <c r="E2594" i="1"/>
  <c r="E9" i="1"/>
  <c r="E3628" i="1"/>
  <c r="E2923" i="1"/>
  <c r="E5179" i="1"/>
  <c r="E5505" i="1"/>
  <c r="E667" i="1"/>
  <c r="E1701" i="1"/>
  <c r="E291" i="1"/>
  <c r="E4521" i="1"/>
  <c r="E1654" i="1"/>
  <c r="E56" i="1"/>
  <c r="E1513" i="1"/>
  <c r="E1795" i="1"/>
  <c r="E620" i="1"/>
  <c r="E714" i="1"/>
  <c r="E197" i="1"/>
  <c r="E1842" i="1"/>
  <c r="E5273" i="1"/>
  <c r="E5458" i="1"/>
  <c r="E432" i="1"/>
  <c r="E4944" i="1"/>
  <c r="E5411" i="1"/>
  <c r="E2077" i="1"/>
  <c r="E2453" i="1"/>
  <c r="E1090" i="1"/>
  <c r="E4145" i="1"/>
  <c r="E4192" i="1"/>
  <c r="E3534" i="1"/>
  <c r="E996" i="1"/>
  <c r="E4004" i="1"/>
  <c r="E150" i="1"/>
  <c r="E2265" i="1"/>
  <c r="E949" i="1"/>
  <c r="E1184" i="1"/>
  <c r="E4098" i="1"/>
  <c r="E4427" i="1"/>
  <c r="E385" i="1"/>
  <c r="E808" i="1"/>
  <c r="E1983" i="1"/>
  <c r="E2547" i="1"/>
  <c r="E4051" i="1"/>
  <c r="E3111" i="1"/>
  <c r="E3064" i="1"/>
  <c r="E1936" i="1"/>
  <c r="E4334" i="1"/>
  <c r="E5226" i="1"/>
  <c r="E3581" i="1"/>
  <c r="E1231" i="1"/>
  <c r="E2688" i="1"/>
  <c r="E5364" i="1"/>
  <c r="E4380" i="1"/>
  <c r="E5552" i="1"/>
  <c r="F2781" i="1"/>
  <c r="G2780" i="1"/>
  <c r="E1278" i="1"/>
  <c r="B1279" i="1"/>
  <c r="E1466" i="1"/>
  <c r="E3816" i="1"/>
  <c r="E3769" i="1"/>
  <c r="E3487" i="1"/>
  <c r="E1607" i="1"/>
  <c r="E573" i="1"/>
  <c r="E1419" i="1"/>
  <c r="E2500" i="1"/>
  <c r="E5132" i="1"/>
  <c r="E2829" i="1"/>
  <c r="E3957" i="1"/>
  <c r="F243" i="1"/>
  <c r="G242" i="1"/>
  <c r="E4850" i="1"/>
  <c r="E5038" i="1"/>
  <c r="E2124" i="1"/>
  <c r="E1889" i="1"/>
  <c r="E526" i="1"/>
  <c r="E4239" i="1"/>
  <c r="E5599" i="1"/>
  <c r="E3346" i="1"/>
  <c r="E3722" i="1"/>
  <c r="E2359" i="1"/>
  <c r="E2876" i="1"/>
  <c r="E2970" i="1"/>
  <c r="E4803" i="1"/>
  <c r="E2641" i="1"/>
  <c r="E1043" i="1"/>
  <c r="E3675" i="1"/>
  <c r="E1325" i="1"/>
  <c r="E4568" i="1"/>
  <c r="E479" i="1"/>
  <c r="E1137" i="1"/>
  <c r="E2218" i="1"/>
  <c r="E3252" i="1"/>
  <c r="E2030" i="1"/>
  <c r="E761" i="1"/>
  <c r="E4991" i="1"/>
  <c r="E3205" i="1"/>
  <c r="E2312" i="1"/>
  <c r="E4662" i="1"/>
  <c r="E245" i="1"/>
  <c r="E5085" i="1"/>
  <c r="E1560" i="1"/>
  <c r="E2406" i="1"/>
  <c r="E104" i="1"/>
  <c r="E3158" i="1"/>
  <c r="E4615" i="1"/>
  <c r="E4474" i="1"/>
  <c r="E2171" i="1"/>
  <c r="E3863" i="1"/>
  <c r="E3393" i="1"/>
  <c r="E4897" i="1"/>
  <c r="E2783" i="1"/>
  <c r="F5551" i="1"/>
  <c r="F431" i="1"/>
  <c r="F1183" i="1"/>
  <c r="F384" i="1"/>
  <c r="F1324" i="1"/>
  <c r="F5178" i="1"/>
  <c r="F1982" i="1"/>
  <c r="F807" i="1"/>
  <c r="F4614" i="1"/>
  <c r="F102" i="1"/>
  <c r="F292" i="2"/>
  <c r="G292" i="2" s="1"/>
  <c r="B294" i="2"/>
  <c r="D293" i="2"/>
  <c r="E293" i="2"/>
  <c r="F4708" i="1"/>
  <c r="F2546" i="1"/>
  <c r="F2123" i="1"/>
  <c r="F196" i="1"/>
  <c r="F2640" i="1"/>
  <c r="F1606" i="1"/>
  <c r="F2405" i="1"/>
  <c r="F4849" i="1"/>
  <c r="F3533" i="1"/>
  <c r="F854" i="1"/>
  <c r="F290" i="1"/>
  <c r="F149" i="1"/>
  <c r="F3862" i="1"/>
  <c r="F3298" i="1"/>
  <c r="F3392" i="1"/>
  <c r="F1794" i="1"/>
  <c r="F4567" i="1"/>
  <c r="F55" i="1"/>
  <c r="G55" i="1" s="1"/>
  <c r="F2076" i="1"/>
  <c r="F2264" i="1"/>
  <c r="F3016" i="1"/>
  <c r="F4191" i="1"/>
  <c r="F3486" i="1"/>
  <c r="F4661" i="1"/>
  <c r="F5319" i="1"/>
  <c r="F3721" i="1"/>
  <c r="F572" i="1"/>
  <c r="F995" i="1"/>
  <c r="F713" i="1"/>
  <c r="F4003" i="1"/>
  <c r="F5598" i="1"/>
  <c r="F337" i="1"/>
  <c r="F1136" i="1"/>
  <c r="F1653" i="1"/>
  <c r="F1935" i="1"/>
  <c r="F1465" i="1"/>
  <c r="F901" i="1"/>
  <c r="F8" i="1"/>
  <c r="G8" i="1" s="1"/>
  <c r="F2029" i="1"/>
  <c r="F3157" i="1"/>
  <c r="F1512" i="1"/>
  <c r="F5272" i="1"/>
  <c r="F948" i="1"/>
  <c r="F619" i="1"/>
  <c r="F3063" i="1"/>
  <c r="F2311" i="1"/>
  <c r="F4755" i="1"/>
  <c r="F2452" i="1"/>
  <c r="F4144" i="1"/>
  <c r="F2358" i="1"/>
  <c r="B5321" i="1"/>
  <c r="B1561" i="1"/>
  <c r="F1700" i="1"/>
  <c r="B3864" i="1"/>
  <c r="B1702" i="1"/>
  <c r="B3911" i="1"/>
  <c r="B903" i="1"/>
  <c r="F4238" i="1"/>
  <c r="B3065" i="1"/>
  <c r="F4896" i="1"/>
  <c r="F478" i="1"/>
  <c r="B4146" i="1"/>
  <c r="B3018" i="1"/>
  <c r="B4428" i="1"/>
  <c r="B4475" i="1"/>
  <c r="B292" i="1"/>
  <c r="B4005" i="1"/>
  <c r="F3815" i="1"/>
  <c r="B856" i="1"/>
  <c r="F1042" i="1"/>
  <c r="B5274" i="1"/>
  <c r="B480" i="1"/>
  <c r="B5459" i="1"/>
  <c r="F3580" i="1"/>
  <c r="F2593" i="1"/>
  <c r="B1608" i="1"/>
  <c r="B10" i="1"/>
  <c r="F2217" i="1"/>
  <c r="F3251" i="1"/>
  <c r="F4943" i="1"/>
  <c r="B2689" i="1"/>
  <c r="B4804" i="1"/>
  <c r="F5410" i="1"/>
  <c r="F2170" i="1"/>
  <c r="B3535" i="1"/>
  <c r="B1373" i="1"/>
  <c r="F2734" i="1"/>
  <c r="F3439" i="1"/>
  <c r="F3204" i="1"/>
  <c r="F4426" i="1"/>
  <c r="B3112" i="1"/>
  <c r="F5363" i="1"/>
  <c r="F1089" i="1"/>
  <c r="F5084" i="1"/>
  <c r="B1467" i="1"/>
  <c r="B4851" i="1"/>
  <c r="B1843" i="1"/>
  <c r="F1371" i="1"/>
  <c r="B1232" i="1"/>
  <c r="B4240" i="1"/>
  <c r="B5600" i="1"/>
  <c r="B3347" i="1"/>
  <c r="B1185" i="1"/>
  <c r="F2828" i="1"/>
  <c r="B2360" i="1"/>
  <c r="B668" i="1"/>
  <c r="B1796" i="1"/>
  <c r="F3674" i="1"/>
  <c r="B1937" i="1"/>
  <c r="F760" i="1"/>
  <c r="F4379" i="1"/>
  <c r="B2595" i="1"/>
  <c r="B574" i="1"/>
  <c r="B2219" i="1"/>
  <c r="B3253" i="1"/>
  <c r="B4945" i="1"/>
  <c r="B1420" i="1"/>
  <c r="B950" i="1"/>
  <c r="B5412" i="1"/>
  <c r="F4520" i="1"/>
  <c r="B2172" i="1"/>
  <c r="F1747" i="1"/>
  <c r="B5553" i="1"/>
  <c r="F1841" i="1"/>
  <c r="B4898" i="1"/>
  <c r="B715" i="1"/>
  <c r="B2736" i="1"/>
  <c r="F4990" i="1"/>
  <c r="B246" i="1"/>
  <c r="B1091" i="1"/>
  <c r="F3956" i="1"/>
  <c r="B5086" i="1"/>
  <c r="F5504" i="1"/>
  <c r="B198" i="1"/>
  <c r="B3770" i="1"/>
  <c r="F5225" i="1"/>
  <c r="B3582" i="1"/>
  <c r="B433" i="1"/>
  <c r="F3768" i="1"/>
  <c r="B2031" i="1"/>
  <c r="B4193" i="1"/>
  <c r="B2830" i="1"/>
  <c r="F1559" i="1"/>
  <c r="B1514" i="1"/>
  <c r="F4097" i="1"/>
  <c r="B621" i="1"/>
  <c r="B4287" i="1"/>
  <c r="B2642" i="1"/>
  <c r="F2922" i="1"/>
  <c r="B3676" i="1"/>
  <c r="B2313" i="1"/>
  <c r="B1326" i="1"/>
  <c r="F4285" i="1"/>
  <c r="B4569" i="1"/>
  <c r="B1890" i="1"/>
  <c r="B4710" i="1"/>
  <c r="B527" i="1"/>
  <c r="B5365" i="1"/>
  <c r="B762" i="1"/>
  <c r="B3159" i="1"/>
  <c r="F1888" i="1"/>
  <c r="B4522" i="1"/>
  <c r="B3723" i="1"/>
  <c r="B5506" i="1"/>
  <c r="B4099" i="1"/>
  <c r="B1749" i="1"/>
  <c r="B57" i="1"/>
  <c r="F4333" i="1"/>
  <c r="F3627" i="1"/>
  <c r="B2548" i="1"/>
  <c r="B1984" i="1"/>
  <c r="F5037" i="1"/>
  <c r="B2784" i="1"/>
  <c r="B1044" i="1"/>
  <c r="B997" i="1"/>
  <c r="B4663" i="1"/>
  <c r="F3909" i="1"/>
  <c r="F4050" i="1"/>
  <c r="F2499" i="1"/>
  <c r="B5227" i="1"/>
  <c r="B3394" i="1"/>
  <c r="B151" i="1"/>
  <c r="B2924" i="1"/>
  <c r="B4381" i="1"/>
  <c r="B4757" i="1"/>
  <c r="F5131" i="1"/>
  <c r="F1418" i="1"/>
  <c r="B2454" i="1"/>
  <c r="B3958" i="1"/>
  <c r="F2875" i="1"/>
  <c r="F4473" i="1"/>
  <c r="B2125" i="1"/>
  <c r="F2687" i="1"/>
  <c r="B2971" i="1"/>
  <c r="F3345" i="1"/>
  <c r="B3629" i="1"/>
  <c r="F1230" i="1"/>
  <c r="F4802" i="1"/>
  <c r="B3206" i="1"/>
  <c r="B2078" i="1"/>
  <c r="F5457" i="1"/>
  <c r="B1655" i="1"/>
  <c r="B339" i="1"/>
  <c r="B3441" i="1"/>
  <c r="B809" i="1"/>
  <c r="B4052" i="1"/>
  <c r="F3110" i="1"/>
  <c r="B5039" i="1"/>
  <c r="B3300" i="1"/>
  <c r="F2969" i="1"/>
  <c r="B2407" i="1"/>
  <c r="B3817" i="1"/>
  <c r="B4335" i="1"/>
  <c r="B4616" i="1"/>
  <c r="B3488" i="1"/>
  <c r="B1138" i="1"/>
  <c r="B105" i="1"/>
  <c r="B2266" i="1"/>
  <c r="B2501" i="1"/>
  <c r="B5180" i="1"/>
  <c r="B4992" i="1"/>
  <c r="B5133" i="1"/>
  <c r="B386" i="1"/>
  <c r="F666" i="1"/>
  <c r="F525" i="1"/>
  <c r="B2877" i="1"/>
  <c r="F5932" i="1" l="1"/>
  <c r="G5932" i="1" s="1"/>
  <c r="D5933" i="1"/>
  <c r="B5934" i="1"/>
  <c r="E5933" i="1"/>
  <c r="G3345" i="1"/>
  <c r="G666" i="1"/>
  <c r="G4333" i="1"/>
  <c r="G5225" i="1"/>
  <c r="G4990" i="1"/>
  <c r="G4520" i="1"/>
  <c r="G2828" i="1"/>
  <c r="G3439" i="1"/>
  <c r="G4943" i="1"/>
  <c r="G2452" i="1"/>
  <c r="G3157" i="1"/>
  <c r="G337" i="1"/>
  <c r="G4661" i="1"/>
  <c r="G1794" i="1"/>
  <c r="G4849" i="1"/>
  <c r="G5178" i="1"/>
  <c r="G243" i="1"/>
  <c r="G4473" i="1"/>
  <c r="G1559" i="1"/>
  <c r="G4379" i="1"/>
  <c r="G2734" i="1"/>
  <c r="G3251" i="1"/>
  <c r="G4755" i="1"/>
  <c r="G2029" i="1"/>
  <c r="G5598" i="1"/>
  <c r="G3486" i="1"/>
  <c r="G3392" i="1"/>
  <c r="G2405" i="1"/>
  <c r="G1324" i="1"/>
  <c r="G3674" i="1"/>
  <c r="G3110" i="1"/>
  <c r="G4802" i="1"/>
  <c r="G2875" i="1"/>
  <c r="G760" i="1"/>
  <c r="G5084" i="1"/>
  <c r="G2217" i="1"/>
  <c r="G1042" i="1"/>
  <c r="G2311" i="1"/>
  <c r="G4003" i="1"/>
  <c r="G4191" i="1"/>
  <c r="G3298" i="1"/>
  <c r="G1606" i="1"/>
  <c r="G384" i="1"/>
  <c r="G1841" i="1"/>
  <c r="G3815" i="1"/>
  <c r="G1418" i="1"/>
  <c r="G1230" i="1"/>
  <c r="G2922" i="1"/>
  <c r="G5504" i="1"/>
  <c r="G1089" i="1"/>
  <c r="G478" i="1"/>
  <c r="G1700" i="1"/>
  <c r="G3063" i="1"/>
  <c r="G901" i="1"/>
  <c r="G713" i="1"/>
  <c r="G3016" i="1"/>
  <c r="G3862" i="1"/>
  <c r="G2640" i="1"/>
  <c r="G1183" i="1"/>
  <c r="G5363" i="1"/>
  <c r="G619" i="1"/>
  <c r="G1465" i="1"/>
  <c r="G995" i="1"/>
  <c r="G2264" i="1"/>
  <c r="G149" i="1"/>
  <c r="G196" i="1"/>
  <c r="G102" i="1"/>
  <c r="G431" i="1"/>
  <c r="G1935" i="1"/>
  <c r="G2123" i="1"/>
  <c r="G2170" i="1"/>
  <c r="G2499" i="1"/>
  <c r="G3768" i="1"/>
  <c r="G2593" i="1"/>
  <c r="G572" i="1"/>
  <c r="G290" i="1"/>
  <c r="G4614" i="1"/>
  <c r="G2969" i="1"/>
  <c r="G4050" i="1"/>
  <c r="G1747" i="1"/>
  <c r="G1371" i="1"/>
  <c r="G4426" i="1"/>
  <c r="G3580" i="1"/>
  <c r="G4238" i="1"/>
  <c r="G2358" i="1"/>
  <c r="G5272" i="1"/>
  <c r="G1653" i="1"/>
  <c r="G3721" i="1"/>
  <c r="G854" i="1"/>
  <c r="G2546" i="1"/>
  <c r="G807" i="1"/>
  <c r="G5037" i="1"/>
  <c r="G4896" i="1"/>
  <c r="G3956" i="1"/>
  <c r="G5410" i="1"/>
  <c r="G948" i="1"/>
  <c r="G2076" i="1"/>
  <c r="G5551" i="1"/>
  <c r="G5131" i="1"/>
  <c r="G525" i="1"/>
  <c r="G5457" i="1"/>
  <c r="G2687" i="1"/>
  <c r="G3909" i="1"/>
  <c r="G3627" i="1"/>
  <c r="G1888" i="1"/>
  <c r="G4285" i="1"/>
  <c r="G4097" i="1"/>
  <c r="G3204" i="1"/>
  <c r="G4144" i="1"/>
  <c r="G1512" i="1"/>
  <c r="G1136" i="1"/>
  <c r="G5319" i="1"/>
  <c r="G4567" i="1"/>
  <c r="G3533" i="1"/>
  <c r="G4708" i="1"/>
  <c r="G1982" i="1"/>
  <c r="G2781" i="1"/>
  <c r="F2782" i="1"/>
  <c r="F2783" i="1" s="1"/>
  <c r="F244" i="1"/>
  <c r="F245" i="1" s="1"/>
  <c r="E5039" i="1"/>
  <c r="E4757" i="1"/>
  <c r="E762" i="1"/>
  <c r="E1796" i="1"/>
  <c r="E1138" i="1"/>
  <c r="E3629" i="1"/>
  <c r="E1467" i="1"/>
  <c r="E1608" i="1"/>
  <c r="E1702" i="1"/>
  <c r="E3488" i="1"/>
  <c r="E4381" i="1"/>
  <c r="E5365" i="1"/>
  <c r="E621" i="1"/>
  <c r="E3770" i="1"/>
  <c r="E668" i="1"/>
  <c r="E809" i="1"/>
  <c r="E1749" i="1"/>
  <c r="E4287" i="1"/>
  <c r="E574" i="1"/>
  <c r="E856" i="1"/>
  <c r="E386" i="1"/>
  <c r="E4569" i="1"/>
  <c r="E4193" i="1"/>
  <c r="E2736" i="1"/>
  <c r="E2595" i="1"/>
  <c r="E5600" i="1"/>
  <c r="E5133" i="1"/>
  <c r="E4052" i="1"/>
  <c r="E3958" i="1"/>
  <c r="E2924" i="1"/>
  <c r="E4099" i="1"/>
  <c r="E527" i="1"/>
  <c r="E2031" i="1"/>
  <c r="E198" i="1"/>
  <c r="E715" i="1"/>
  <c r="E5412" i="1"/>
  <c r="E2360" i="1"/>
  <c r="E4240" i="1"/>
  <c r="E4804" i="1"/>
  <c r="E4005" i="1"/>
  <c r="E3065" i="1"/>
  <c r="E1232" i="1"/>
  <c r="E5459" i="1"/>
  <c r="E4335" i="1"/>
  <c r="E1984" i="1"/>
  <c r="E1514" i="1"/>
  <c r="E950" i="1"/>
  <c r="E3441" i="1"/>
  <c r="E2548" i="1"/>
  <c r="E3723" i="1"/>
  <c r="E4710" i="1"/>
  <c r="E2313" i="1"/>
  <c r="E1420" i="1"/>
  <c r="E3112" i="1"/>
  <c r="E3535" i="1"/>
  <c r="E480" i="1"/>
  <c r="E5321" i="1"/>
  <c r="E1279" i="1"/>
  <c r="B1280" i="1"/>
  <c r="E2078" i="1"/>
  <c r="E5506" i="1"/>
  <c r="E2689" i="1"/>
  <c r="E3206" i="1"/>
  <c r="E151" i="1"/>
  <c r="E2501" i="1"/>
  <c r="E339" i="1"/>
  <c r="E4522" i="1"/>
  <c r="E3676" i="1"/>
  <c r="E433" i="1"/>
  <c r="E5553" i="1"/>
  <c r="E4945" i="1"/>
  <c r="E1185" i="1"/>
  <c r="E5274" i="1"/>
  <c r="E4428" i="1"/>
  <c r="E903" i="1"/>
  <c r="E4992" i="1"/>
  <c r="E1326" i="1"/>
  <c r="E1373" i="1"/>
  <c r="E292" i="1"/>
  <c r="E5180" i="1"/>
  <c r="E3817" i="1"/>
  <c r="E2971" i="1"/>
  <c r="E2877" i="1"/>
  <c r="E997" i="1"/>
  <c r="E2266" i="1"/>
  <c r="E1655" i="1"/>
  <c r="E2125" i="1"/>
  <c r="E5227" i="1"/>
  <c r="E1044" i="1"/>
  <c r="E1890" i="1"/>
  <c r="E3582" i="1"/>
  <c r="E1091" i="1"/>
  <c r="E3253" i="1"/>
  <c r="E1937" i="1"/>
  <c r="E3347" i="1"/>
  <c r="E1843" i="1"/>
  <c r="E3018" i="1"/>
  <c r="E2454" i="1"/>
  <c r="E3300" i="1"/>
  <c r="E57" i="1"/>
  <c r="E2642" i="1"/>
  <c r="E2830" i="1"/>
  <c r="E2219" i="1"/>
  <c r="E4851" i="1"/>
  <c r="E10" i="1"/>
  <c r="E4146" i="1"/>
  <c r="E3911" i="1"/>
  <c r="E3159" i="1"/>
  <c r="E5086" i="1"/>
  <c r="E2784" i="1"/>
  <c r="E4475" i="1"/>
  <c r="E4898" i="1"/>
  <c r="E3394" i="1"/>
  <c r="E4616" i="1"/>
  <c r="E4663" i="1"/>
  <c r="E246" i="1"/>
  <c r="E3864" i="1"/>
  <c r="E105" i="1"/>
  <c r="E2172" i="1"/>
  <c r="E2407" i="1"/>
  <c r="E1561" i="1"/>
  <c r="F5179" i="1"/>
  <c r="F385" i="1"/>
  <c r="F4709" i="1"/>
  <c r="F103" i="1"/>
  <c r="F432" i="1"/>
  <c r="F1325" i="1"/>
  <c r="F1184" i="1"/>
  <c r="F4615" i="1"/>
  <c r="F4850" i="1"/>
  <c r="F2124" i="1"/>
  <c r="F1278" i="1"/>
  <c r="F808" i="1"/>
  <c r="F1983" i="1"/>
  <c r="F293" i="2"/>
  <c r="G293" i="2" s="1"/>
  <c r="E294" i="2"/>
  <c r="D294" i="2"/>
  <c r="B295" i="2"/>
  <c r="F2547" i="1"/>
  <c r="F150" i="1"/>
  <c r="F2641" i="1"/>
  <c r="F5599" i="1"/>
  <c r="F197" i="1"/>
  <c r="F4944" i="1"/>
  <c r="F2406" i="1"/>
  <c r="F3722" i="1"/>
  <c r="F2077" i="1"/>
  <c r="F3252" i="1"/>
  <c r="F855" i="1"/>
  <c r="F338" i="1"/>
  <c r="F3299" i="1"/>
  <c r="F3957" i="1"/>
  <c r="F56" i="1"/>
  <c r="G56" i="1" s="1"/>
  <c r="F1842" i="1"/>
  <c r="F996" i="1"/>
  <c r="F4568" i="1"/>
  <c r="F4192" i="1"/>
  <c r="F4521" i="1"/>
  <c r="F5505" i="1"/>
  <c r="F1795" i="1"/>
  <c r="F4662" i="1"/>
  <c r="F3487" i="1"/>
  <c r="F1466" i="1"/>
  <c r="F3017" i="1"/>
  <c r="F2265" i="1"/>
  <c r="F667" i="1"/>
  <c r="F573" i="1"/>
  <c r="F4991" i="1"/>
  <c r="F9" i="1"/>
  <c r="G9" i="1" s="1"/>
  <c r="F3628" i="1"/>
  <c r="F1936" i="1"/>
  <c r="F479" i="1"/>
  <c r="F2829" i="1"/>
  <c r="F4004" i="1"/>
  <c r="F1654" i="1"/>
  <c r="F2923" i="1"/>
  <c r="F1748" i="1"/>
  <c r="F2876" i="1"/>
  <c r="F5226" i="1"/>
  <c r="F4756" i="1"/>
  <c r="F2359" i="1"/>
  <c r="F3440" i="1"/>
  <c r="F5273" i="1"/>
  <c r="F2453" i="1"/>
  <c r="F5085" i="1"/>
  <c r="F4145" i="1"/>
  <c r="F2171" i="1"/>
  <c r="F5038" i="1"/>
  <c r="F2030" i="1"/>
  <c r="F2735" i="1"/>
  <c r="F4098" i="1"/>
  <c r="F2688" i="1"/>
  <c r="F2312" i="1"/>
  <c r="F3581" i="1"/>
  <c r="F1889" i="1"/>
  <c r="F5364" i="1"/>
  <c r="B387" i="1"/>
  <c r="B4993" i="1"/>
  <c r="B2502" i="1"/>
  <c r="F1137" i="1"/>
  <c r="F1231" i="1"/>
  <c r="B2126" i="1"/>
  <c r="B4758" i="1"/>
  <c r="B2925" i="1"/>
  <c r="B2785" i="1"/>
  <c r="B5507" i="1"/>
  <c r="F1560" i="1"/>
  <c r="B4194" i="1"/>
  <c r="F714" i="1"/>
  <c r="B575" i="1"/>
  <c r="B5601" i="1"/>
  <c r="B1233" i="1"/>
  <c r="B1374" i="1"/>
  <c r="F3863" i="1"/>
  <c r="F3816" i="1"/>
  <c r="F3111" i="1"/>
  <c r="B340" i="1"/>
  <c r="B2079" i="1"/>
  <c r="F4474" i="1"/>
  <c r="F1043" i="1"/>
  <c r="F3158" i="1"/>
  <c r="B1327" i="1"/>
  <c r="B3677" i="1"/>
  <c r="B622" i="1"/>
  <c r="B3771" i="1"/>
  <c r="B5087" i="1"/>
  <c r="F5552" i="1"/>
  <c r="B2173" i="1"/>
  <c r="F949" i="1"/>
  <c r="B4946" i="1"/>
  <c r="F761" i="1"/>
  <c r="B669" i="1"/>
  <c r="B1186" i="1"/>
  <c r="B1844" i="1"/>
  <c r="B1468" i="1"/>
  <c r="B3113" i="1"/>
  <c r="B2690" i="1"/>
  <c r="B1609" i="1"/>
  <c r="B5275" i="1"/>
  <c r="B4476" i="1"/>
  <c r="B3019" i="1"/>
  <c r="F3064" i="1"/>
  <c r="B3912" i="1"/>
  <c r="B5322" i="1"/>
  <c r="F1607" i="1"/>
  <c r="B2878" i="1"/>
  <c r="B5181" i="1"/>
  <c r="B2455" i="1"/>
  <c r="B4382" i="1"/>
  <c r="B152" i="1"/>
  <c r="F3910" i="1"/>
  <c r="B1985" i="1"/>
  <c r="B716" i="1"/>
  <c r="F2594" i="1"/>
  <c r="F620" i="1"/>
  <c r="F3346" i="1"/>
  <c r="B4006" i="1"/>
  <c r="F902" i="1"/>
  <c r="B3865" i="1"/>
  <c r="B810" i="1"/>
  <c r="B58" i="1"/>
  <c r="B1750" i="1"/>
  <c r="B3724" i="1"/>
  <c r="F5132" i="1"/>
  <c r="B1139" i="1"/>
  <c r="B3818" i="1"/>
  <c r="B3207" i="1"/>
  <c r="B1045" i="1"/>
  <c r="B5366" i="1"/>
  <c r="B4570" i="1"/>
  <c r="B434" i="1"/>
  <c r="B247" i="1"/>
  <c r="B2737" i="1"/>
  <c r="F4897" i="1"/>
  <c r="B5554" i="1"/>
  <c r="B3254" i="1"/>
  <c r="B1938" i="1"/>
  <c r="F4427" i="1"/>
  <c r="B3536" i="1"/>
  <c r="F5411" i="1"/>
  <c r="B3066" i="1"/>
  <c r="F1701" i="1"/>
  <c r="B2267" i="1"/>
  <c r="B4617" i="1"/>
  <c r="B3301" i="1"/>
  <c r="B4053" i="1"/>
  <c r="B1656" i="1"/>
  <c r="B3630" i="1"/>
  <c r="B2972" i="1"/>
  <c r="F4051" i="1"/>
  <c r="B3395" i="1"/>
  <c r="F2500" i="1"/>
  <c r="B4664" i="1"/>
  <c r="B2549" i="1"/>
  <c r="F4334" i="1"/>
  <c r="B3160" i="1"/>
  <c r="B1891" i="1"/>
  <c r="B2314" i="1"/>
  <c r="B2643" i="1"/>
  <c r="B2831" i="1"/>
  <c r="B2032" i="1"/>
  <c r="B199" i="1"/>
  <c r="B951" i="1"/>
  <c r="F2218" i="1"/>
  <c r="B2596" i="1"/>
  <c r="B2361" i="1"/>
  <c r="B3348" i="1"/>
  <c r="B4241" i="1"/>
  <c r="F291" i="1"/>
  <c r="B4147" i="1"/>
  <c r="B904" i="1"/>
  <c r="F3534" i="1"/>
  <c r="F1419" i="1"/>
  <c r="F526" i="1"/>
  <c r="F4286" i="1"/>
  <c r="F1513" i="1"/>
  <c r="B3583" i="1"/>
  <c r="B1092" i="1"/>
  <c r="B4899" i="1"/>
  <c r="F3675" i="1"/>
  <c r="B1797" i="1"/>
  <c r="F1090" i="1"/>
  <c r="F3205" i="1"/>
  <c r="B5460" i="1"/>
  <c r="B857" i="1"/>
  <c r="F4239" i="1"/>
  <c r="F2970" i="1"/>
  <c r="B5134" i="1"/>
  <c r="B106" i="1"/>
  <c r="B4336" i="1"/>
  <c r="B2408" i="1"/>
  <c r="B3442" i="1"/>
  <c r="B998" i="1"/>
  <c r="B4100" i="1"/>
  <c r="B4711" i="1"/>
  <c r="F3769" i="1"/>
  <c r="B1421" i="1"/>
  <c r="B2220" i="1"/>
  <c r="B4852" i="1"/>
  <c r="F1372" i="1"/>
  <c r="B11" i="1"/>
  <c r="B293" i="1"/>
  <c r="B4429" i="1"/>
  <c r="B1562" i="1"/>
  <c r="B3489" i="1"/>
  <c r="B5040" i="1"/>
  <c r="F5458" i="1"/>
  <c r="F4803" i="1"/>
  <c r="B3959" i="1"/>
  <c r="B5228" i="1"/>
  <c r="B4523" i="1"/>
  <c r="B763" i="1"/>
  <c r="B528" i="1"/>
  <c r="B4288" i="1"/>
  <c r="B1515" i="1"/>
  <c r="F3393" i="1"/>
  <c r="B5413" i="1"/>
  <c r="F4380" i="1"/>
  <c r="B4805" i="1"/>
  <c r="B481" i="1"/>
  <c r="B1703" i="1"/>
  <c r="F5320" i="1"/>
  <c r="E5934" i="1" l="1"/>
  <c r="D5934" i="1"/>
  <c r="B5935" i="1"/>
  <c r="F5933" i="1"/>
  <c r="G5933" i="1" s="1"/>
  <c r="G2970" i="1"/>
  <c r="G4334" i="1"/>
  <c r="G620" i="1"/>
  <c r="G761" i="1"/>
  <c r="G2783" i="1"/>
  <c r="G2923" i="1"/>
  <c r="G2406" i="1"/>
  <c r="G4380" i="1"/>
  <c r="G3393" i="1"/>
  <c r="G4803" i="1"/>
  <c r="G1372" i="1"/>
  <c r="G1513" i="1"/>
  <c r="G2500" i="1"/>
  <c r="G1043" i="1"/>
  <c r="G2030" i="1"/>
  <c r="G2359" i="1"/>
  <c r="G245" i="1"/>
  <c r="G667" i="1"/>
  <c r="G4521" i="1"/>
  <c r="G338" i="1"/>
  <c r="G5599" i="1"/>
  <c r="G1983" i="1"/>
  <c r="G432" i="1"/>
  <c r="G5458" i="1"/>
  <c r="G3910" i="1"/>
  <c r="G4474" i="1"/>
  <c r="G5038" i="1"/>
  <c r="G4286" i="1"/>
  <c r="G5552" i="1"/>
  <c r="G4756" i="1"/>
  <c r="G2265" i="1"/>
  <c r="G855" i="1"/>
  <c r="G808" i="1"/>
  <c r="G526" i="1"/>
  <c r="G1701" i="1"/>
  <c r="G4897" i="1"/>
  <c r="G1889" i="1"/>
  <c r="G2171" i="1"/>
  <c r="G5226" i="1"/>
  <c r="G479" i="1"/>
  <c r="G3017" i="1"/>
  <c r="G4568" i="1"/>
  <c r="G3252" i="1"/>
  <c r="G150" i="1"/>
  <c r="G1278" i="1"/>
  <c r="G4709" i="1"/>
  <c r="G1090" i="1"/>
  <c r="G4051" i="1"/>
  <c r="G902" i="1"/>
  <c r="G3064" i="1"/>
  <c r="G1419" i="1"/>
  <c r="G714" i="1"/>
  <c r="G3581" i="1"/>
  <c r="G4145" i="1"/>
  <c r="G2876" i="1"/>
  <c r="G1936" i="1"/>
  <c r="G1466" i="1"/>
  <c r="G996" i="1"/>
  <c r="G2077" i="1"/>
  <c r="G2547" i="1"/>
  <c r="G2124" i="1"/>
  <c r="G385" i="1"/>
  <c r="G3205" i="1"/>
  <c r="G5364" i="1"/>
  <c r="G2829" i="1"/>
  <c r="G4192" i="1"/>
  <c r="G2641" i="1"/>
  <c r="G5320" i="1"/>
  <c r="G3769" i="1"/>
  <c r="G3675" i="1"/>
  <c r="G3534" i="1"/>
  <c r="G2218" i="1"/>
  <c r="G5411" i="1"/>
  <c r="G5132" i="1"/>
  <c r="G3346" i="1"/>
  <c r="G3111" i="1"/>
  <c r="G1231" i="1"/>
  <c r="G2312" i="1"/>
  <c r="G5085" i="1"/>
  <c r="G1748" i="1"/>
  <c r="G3628" i="1"/>
  <c r="G3487" i="1"/>
  <c r="G1842" i="1"/>
  <c r="G3722" i="1"/>
  <c r="G4850" i="1"/>
  <c r="G5179" i="1"/>
  <c r="G2453" i="1"/>
  <c r="G4662" i="1"/>
  <c r="G1137" i="1"/>
  <c r="G4427" i="1"/>
  <c r="G3863" i="1"/>
  <c r="G1560" i="1"/>
  <c r="G4098" i="1"/>
  <c r="G1654" i="1"/>
  <c r="G4991" i="1"/>
  <c r="G1795" i="1"/>
  <c r="G3957" i="1"/>
  <c r="G1184" i="1"/>
  <c r="G244" i="1"/>
  <c r="G3816" i="1"/>
  <c r="G2688" i="1"/>
  <c r="G4615" i="1"/>
  <c r="G4239" i="1"/>
  <c r="G2594" i="1"/>
  <c r="G5273" i="1"/>
  <c r="G4944" i="1"/>
  <c r="G291" i="1"/>
  <c r="G1607" i="1"/>
  <c r="G949" i="1"/>
  <c r="G3158" i="1"/>
  <c r="G2735" i="1"/>
  <c r="G3440" i="1"/>
  <c r="G4004" i="1"/>
  <c r="G573" i="1"/>
  <c r="G5505" i="1"/>
  <c r="G3299" i="1"/>
  <c r="G197" i="1"/>
  <c r="G1325" i="1"/>
  <c r="G2782" i="1"/>
  <c r="E11" i="1"/>
  <c r="E763" i="1"/>
  <c r="E3489" i="1"/>
  <c r="E4523" i="1"/>
  <c r="E4711" i="1"/>
  <c r="E3583" i="1"/>
  <c r="E4241" i="1"/>
  <c r="E2032" i="1"/>
  <c r="E2549" i="1"/>
  <c r="E4053" i="1"/>
  <c r="E2737" i="1"/>
  <c r="E1045" i="1"/>
  <c r="E1750" i="1"/>
  <c r="E4382" i="1"/>
  <c r="E1844" i="1"/>
  <c r="E5087" i="1"/>
  <c r="E2079" i="1"/>
  <c r="E575" i="1"/>
  <c r="E387" i="1"/>
  <c r="E4100" i="1"/>
  <c r="E1797" i="1"/>
  <c r="E3348" i="1"/>
  <c r="E3301" i="1"/>
  <c r="E1938" i="1"/>
  <c r="E58" i="1"/>
  <c r="E2455" i="1"/>
  <c r="E3019" i="1"/>
  <c r="E1186" i="1"/>
  <c r="E3771" i="1"/>
  <c r="E340" i="1"/>
  <c r="E2925" i="1"/>
  <c r="E5228" i="1"/>
  <c r="E904" i="1"/>
  <c r="E2361" i="1"/>
  <c r="E2831" i="1"/>
  <c r="E3207" i="1"/>
  <c r="E810" i="1"/>
  <c r="E5181" i="1"/>
  <c r="E669" i="1"/>
  <c r="E622" i="1"/>
  <c r="E4758" i="1"/>
  <c r="E998" i="1"/>
  <c r="E4852" i="1"/>
  <c r="E3442" i="1"/>
  <c r="E857" i="1"/>
  <c r="E4147" i="1"/>
  <c r="E2596" i="1"/>
  <c r="E2643" i="1"/>
  <c r="E2267" i="1"/>
  <c r="E3254" i="1"/>
  <c r="E434" i="1"/>
  <c r="E3818" i="1"/>
  <c r="E2878" i="1"/>
  <c r="E5275" i="1"/>
  <c r="E3677" i="1"/>
  <c r="E4194" i="1"/>
  <c r="E2126" i="1"/>
  <c r="E5460" i="1"/>
  <c r="E2314" i="1"/>
  <c r="E4570" i="1"/>
  <c r="E1139" i="1"/>
  <c r="E716" i="1"/>
  <c r="E4946" i="1"/>
  <c r="E1327" i="1"/>
  <c r="E3395" i="1"/>
  <c r="E1280" i="1"/>
  <c r="B1281" i="1"/>
  <c r="E5413" i="1"/>
  <c r="E481" i="1"/>
  <c r="E4805" i="1"/>
  <c r="E4288" i="1"/>
  <c r="E2220" i="1"/>
  <c r="E4336" i="1"/>
  <c r="E951" i="1"/>
  <c r="E1891" i="1"/>
  <c r="E2972" i="1"/>
  <c r="E3066" i="1"/>
  <c r="E5554" i="1"/>
  <c r="E1985" i="1"/>
  <c r="E2690" i="1"/>
  <c r="E1374" i="1"/>
  <c r="E1515" i="1"/>
  <c r="E528" i="1"/>
  <c r="E5040" i="1"/>
  <c r="E293" i="1"/>
  <c r="E1421" i="1"/>
  <c r="E1092" i="1"/>
  <c r="E199" i="1"/>
  <c r="E3160" i="1"/>
  <c r="E3630" i="1"/>
  <c r="E5366" i="1"/>
  <c r="E4006" i="1"/>
  <c r="E5322" i="1"/>
  <c r="E3113" i="1"/>
  <c r="E1233" i="1"/>
  <c r="E2502" i="1"/>
  <c r="E1703" i="1"/>
  <c r="E5134" i="1"/>
  <c r="E1656" i="1"/>
  <c r="E3536" i="1"/>
  <c r="E3724" i="1"/>
  <c r="E152" i="1"/>
  <c r="E3912" i="1"/>
  <c r="E1468" i="1"/>
  <c r="E5601" i="1"/>
  <c r="E5507" i="1"/>
  <c r="E4993" i="1"/>
  <c r="F104" i="1"/>
  <c r="G103" i="1"/>
  <c r="E1562" i="1"/>
  <c r="E2173" i="1"/>
  <c r="E3865" i="1"/>
  <c r="E2785" i="1"/>
  <c r="E106" i="1"/>
  <c r="E4617" i="1"/>
  <c r="E4476" i="1"/>
  <c r="E1609" i="1"/>
  <c r="E4899" i="1"/>
  <c r="E2408" i="1"/>
  <c r="E4429" i="1"/>
  <c r="E247" i="1"/>
  <c r="E4664" i="1"/>
  <c r="E3959" i="1"/>
  <c r="F1279" i="1"/>
  <c r="F246" i="1"/>
  <c r="F4710" i="1"/>
  <c r="F105" i="1"/>
  <c r="F1326" i="1"/>
  <c r="F2642" i="1"/>
  <c r="F4616" i="1"/>
  <c r="F4851" i="1"/>
  <c r="F1185" i="1"/>
  <c r="F294" i="2"/>
  <c r="G294" i="2" s="1"/>
  <c r="B296" i="2"/>
  <c r="E295" i="2"/>
  <c r="D295" i="2"/>
  <c r="F151" i="1"/>
  <c r="F2407" i="1"/>
  <c r="F3723" i="1"/>
  <c r="F4945" i="1"/>
  <c r="F2078" i="1"/>
  <c r="F856" i="1"/>
  <c r="F3253" i="1"/>
  <c r="F3300" i="1"/>
  <c r="F3488" i="1"/>
  <c r="F57" i="1"/>
  <c r="G57" i="1" s="1"/>
  <c r="F1843" i="1"/>
  <c r="F480" i="1"/>
  <c r="F4475" i="1"/>
  <c r="F4193" i="1"/>
  <c r="F1561" i="1"/>
  <c r="F1796" i="1"/>
  <c r="F3018" i="1"/>
  <c r="F2877" i="1"/>
  <c r="F2830" i="1"/>
  <c r="F3629" i="1"/>
  <c r="F1890" i="1"/>
  <c r="F5039" i="1"/>
  <c r="F10" i="1"/>
  <c r="G10" i="1" s="1"/>
  <c r="F3159" i="1"/>
  <c r="F668" i="1"/>
  <c r="F2360" i="1"/>
  <c r="F2736" i="1"/>
  <c r="F4099" i="1"/>
  <c r="F574" i="1"/>
  <c r="F715" i="1"/>
  <c r="F2595" i="1"/>
  <c r="F1749" i="1"/>
  <c r="F1138" i="1"/>
  <c r="F5133" i="1"/>
  <c r="F4757" i="1"/>
  <c r="F5274" i="1"/>
  <c r="F1373" i="1"/>
  <c r="F292" i="1"/>
  <c r="F2689" i="1"/>
  <c r="F2313" i="1"/>
  <c r="F4146" i="1"/>
  <c r="F5553" i="1"/>
  <c r="F1514" i="1"/>
  <c r="F3864" i="1"/>
  <c r="F2172" i="1"/>
  <c r="F1608" i="1"/>
  <c r="F4804" i="1"/>
  <c r="F1420" i="1"/>
  <c r="F3347" i="1"/>
  <c r="F2548" i="1"/>
  <c r="F5086" i="1"/>
  <c r="F4052" i="1"/>
  <c r="F3535" i="1"/>
  <c r="F1467" i="1"/>
  <c r="F2125" i="1"/>
  <c r="B482" i="1"/>
  <c r="B5229" i="1"/>
  <c r="F527" i="1"/>
  <c r="F5459" i="1"/>
  <c r="F1702" i="1"/>
  <c r="B764" i="1"/>
  <c r="F5227" i="1"/>
  <c r="B4853" i="1"/>
  <c r="B5461" i="1"/>
  <c r="F4287" i="1"/>
  <c r="B2597" i="1"/>
  <c r="B4665" i="1"/>
  <c r="B3631" i="1"/>
  <c r="B3537" i="1"/>
  <c r="F1937" i="1"/>
  <c r="B248" i="1"/>
  <c r="B1140" i="1"/>
  <c r="F4005" i="1"/>
  <c r="B1328" i="1"/>
  <c r="B341" i="1"/>
  <c r="B1234" i="1"/>
  <c r="B4994" i="1"/>
  <c r="B999" i="1"/>
  <c r="B4289" i="1"/>
  <c r="B1563" i="1"/>
  <c r="B5414" i="1"/>
  <c r="F4522" i="1"/>
  <c r="B12" i="1"/>
  <c r="B1422" i="1"/>
  <c r="B2409" i="1"/>
  <c r="F4898" i="1"/>
  <c r="F2219" i="1"/>
  <c r="B200" i="1"/>
  <c r="B2832" i="1"/>
  <c r="F2501" i="1"/>
  <c r="B3302" i="1"/>
  <c r="F5600" i="1"/>
  <c r="B3067" i="1"/>
  <c r="B5555" i="1"/>
  <c r="B3208" i="1"/>
  <c r="B59" i="1"/>
  <c r="B153" i="1"/>
  <c r="F3065" i="1"/>
  <c r="B5276" i="1"/>
  <c r="B670" i="1"/>
  <c r="F950" i="1"/>
  <c r="B5088" i="1"/>
  <c r="F621" i="1"/>
  <c r="F4569" i="1"/>
  <c r="F3112" i="1"/>
  <c r="B2786" i="1"/>
  <c r="B4759" i="1"/>
  <c r="F386" i="1"/>
  <c r="B2362" i="1"/>
  <c r="F1655" i="1"/>
  <c r="F339" i="1"/>
  <c r="B1939" i="1"/>
  <c r="B4571" i="1"/>
  <c r="B4007" i="1"/>
  <c r="B717" i="1"/>
  <c r="F5180" i="1"/>
  <c r="F5321" i="1"/>
  <c r="B1845" i="1"/>
  <c r="F3770" i="1"/>
  <c r="B5602" i="1"/>
  <c r="B4195" i="1"/>
  <c r="F2924" i="1"/>
  <c r="B388" i="1"/>
  <c r="F2971" i="1"/>
  <c r="F2031" i="1"/>
  <c r="B4524" i="1"/>
  <c r="B4337" i="1"/>
  <c r="B1798" i="1"/>
  <c r="B4900" i="1"/>
  <c r="B2644" i="1"/>
  <c r="B1892" i="1"/>
  <c r="F3394" i="1"/>
  <c r="F4992" i="1"/>
  <c r="F4428" i="1"/>
  <c r="B3866" i="1"/>
  <c r="B1986" i="1"/>
  <c r="B4383" i="1"/>
  <c r="B3114" i="1"/>
  <c r="F3582" i="1"/>
  <c r="B623" i="1"/>
  <c r="B3960" i="1"/>
  <c r="B4430" i="1"/>
  <c r="F3676" i="1"/>
  <c r="F997" i="1"/>
  <c r="B3443" i="1"/>
  <c r="B4242" i="1"/>
  <c r="B952" i="1"/>
  <c r="B1657" i="1"/>
  <c r="B4618" i="1"/>
  <c r="F5412" i="1"/>
  <c r="F5365" i="1"/>
  <c r="B3819" i="1"/>
  <c r="F809" i="1"/>
  <c r="F3958" i="1"/>
  <c r="F2454" i="1"/>
  <c r="B5182" i="1"/>
  <c r="B5323" i="1"/>
  <c r="B3020" i="1"/>
  <c r="B1610" i="1"/>
  <c r="F762" i="1"/>
  <c r="B2174" i="1"/>
  <c r="B3772" i="1"/>
  <c r="F3817" i="1"/>
  <c r="B1375" i="1"/>
  <c r="B5508" i="1"/>
  <c r="B2127" i="1"/>
  <c r="F4381" i="1"/>
  <c r="B1516" i="1"/>
  <c r="B3490" i="1"/>
  <c r="F5506" i="1"/>
  <c r="B107" i="1"/>
  <c r="B858" i="1"/>
  <c r="F1091" i="1"/>
  <c r="F198" i="1"/>
  <c r="B905" i="1"/>
  <c r="B2033" i="1"/>
  <c r="B2550" i="1"/>
  <c r="B3396" i="1"/>
  <c r="F2266" i="1"/>
  <c r="B2738" i="1"/>
  <c r="B435" i="1"/>
  <c r="B1046" i="1"/>
  <c r="B3725" i="1"/>
  <c r="F433" i="1"/>
  <c r="B2080" i="1"/>
  <c r="F1232" i="1"/>
  <c r="B576" i="1"/>
  <c r="B4101" i="1"/>
  <c r="B3584" i="1"/>
  <c r="F4663" i="1"/>
  <c r="B3161" i="1"/>
  <c r="B2973" i="1"/>
  <c r="B4054" i="1"/>
  <c r="B3255" i="1"/>
  <c r="B5367" i="1"/>
  <c r="B811" i="1"/>
  <c r="F903" i="1"/>
  <c r="F3911" i="1"/>
  <c r="B2456" i="1"/>
  <c r="B4477" i="1"/>
  <c r="B2691" i="1"/>
  <c r="B1187" i="1"/>
  <c r="B3678" i="1"/>
  <c r="F1044" i="1"/>
  <c r="B2503" i="1"/>
  <c r="F3206" i="1"/>
  <c r="B1704" i="1"/>
  <c r="F3441" i="1"/>
  <c r="B4806" i="1"/>
  <c r="B529" i="1"/>
  <c r="B5041" i="1"/>
  <c r="B294" i="1"/>
  <c r="B2221" i="1"/>
  <c r="B4712" i="1"/>
  <c r="B5135" i="1"/>
  <c r="F4240" i="1"/>
  <c r="B1093" i="1"/>
  <c r="F4335" i="1"/>
  <c r="B4148" i="1"/>
  <c r="B3349" i="1"/>
  <c r="B2315" i="1"/>
  <c r="B2268" i="1"/>
  <c r="B1751" i="1"/>
  <c r="B2879" i="1"/>
  <c r="B3913" i="1"/>
  <c r="B1469" i="1"/>
  <c r="B4947" i="1"/>
  <c r="F2784" i="1"/>
  <c r="F1984" i="1"/>
  <c r="B2926" i="1"/>
  <c r="B5936" i="1" l="1"/>
  <c r="E5935" i="1"/>
  <c r="D5935" i="1"/>
  <c r="F5934" i="1"/>
  <c r="G5934" i="1" s="1"/>
  <c r="G5506" i="1"/>
  <c r="G2501" i="1"/>
  <c r="G4240" i="1"/>
  <c r="G3441" i="1"/>
  <c r="G433" i="1"/>
  <c r="G4381" i="1"/>
  <c r="G5365" i="1"/>
  <c r="G3676" i="1"/>
  <c r="G3770" i="1"/>
  <c r="G339" i="1"/>
  <c r="G621" i="1"/>
  <c r="G2219" i="1"/>
  <c r="G2125" i="1"/>
  <c r="G4804" i="1"/>
  <c r="G2689" i="1"/>
  <c r="G2595" i="1"/>
  <c r="G1561" i="1"/>
  <c r="G3253" i="1"/>
  <c r="G105" i="1"/>
  <c r="G1655" i="1"/>
  <c r="G1937" i="1"/>
  <c r="G3206" i="1"/>
  <c r="G1467" i="1"/>
  <c r="G1091" i="1"/>
  <c r="G4992" i="1"/>
  <c r="G2031" i="1"/>
  <c r="G5321" i="1"/>
  <c r="G950" i="1"/>
  <c r="G3535" i="1"/>
  <c r="G2172" i="1"/>
  <c r="G1373" i="1"/>
  <c r="G574" i="1"/>
  <c r="G1890" i="1"/>
  <c r="G4475" i="1"/>
  <c r="G2078" i="1"/>
  <c r="G246" i="1"/>
  <c r="G3911" i="1"/>
  <c r="G198" i="1"/>
  <c r="G5412" i="1"/>
  <c r="G4898" i="1"/>
  <c r="G5227" i="1"/>
  <c r="G292" i="1"/>
  <c r="G5039" i="1"/>
  <c r="G856" i="1"/>
  <c r="G903" i="1"/>
  <c r="G1044" i="1"/>
  <c r="G3394" i="1"/>
  <c r="G2971" i="1"/>
  <c r="G5180" i="1"/>
  <c r="G386" i="1"/>
  <c r="G5600" i="1"/>
  <c r="G1702" i="1"/>
  <c r="G4052" i="1"/>
  <c r="G3864" i="1"/>
  <c r="G5274" i="1"/>
  <c r="G4099" i="1"/>
  <c r="G3629" i="1"/>
  <c r="G480" i="1"/>
  <c r="G4945" i="1"/>
  <c r="G1185" i="1"/>
  <c r="G1279" i="1"/>
  <c r="G104" i="1"/>
  <c r="G4663" i="1"/>
  <c r="G4428" i="1"/>
  <c r="G1608" i="1"/>
  <c r="G715" i="1"/>
  <c r="G4193" i="1"/>
  <c r="G4710" i="1"/>
  <c r="G1984" i="1"/>
  <c r="G2784" i="1"/>
  <c r="G2266" i="1"/>
  <c r="G3817" i="1"/>
  <c r="G2454" i="1"/>
  <c r="G3582" i="1"/>
  <c r="G5459" i="1"/>
  <c r="G5086" i="1"/>
  <c r="G1514" i="1"/>
  <c r="G4757" i="1"/>
  <c r="G2736" i="1"/>
  <c r="G2830" i="1"/>
  <c r="G1843" i="1"/>
  <c r="G3723" i="1"/>
  <c r="G4851" i="1"/>
  <c r="G4335" i="1"/>
  <c r="G2924" i="1"/>
  <c r="G3065" i="1"/>
  <c r="G5553" i="1"/>
  <c r="G2877" i="1"/>
  <c r="G4616" i="1"/>
  <c r="G1232" i="1"/>
  <c r="G3958" i="1"/>
  <c r="G527" i="1"/>
  <c r="G5133" i="1"/>
  <c r="G2360" i="1"/>
  <c r="G2407" i="1"/>
  <c r="G809" i="1"/>
  <c r="G3112" i="1"/>
  <c r="G4005" i="1"/>
  <c r="G4287" i="1"/>
  <c r="G3347" i="1"/>
  <c r="G4146" i="1"/>
  <c r="G1138" i="1"/>
  <c r="G668" i="1"/>
  <c r="G3018" i="1"/>
  <c r="G3488" i="1"/>
  <c r="G151" i="1"/>
  <c r="G2642" i="1"/>
  <c r="G4522" i="1"/>
  <c r="G2548" i="1"/>
  <c r="G762" i="1"/>
  <c r="G997" i="1"/>
  <c r="G4569" i="1"/>
  <c r="G1420" i="1"/>
  <c r="G2313" i="1"/>
  <c r="G1749" i="1"/>
  <c r="G3159" i="1"/>
  <c r="G1796" i="1"/>
  <c r="G3300" i="1"/>
  <c r="G1326" i="1"/>
  <c r="E3913" i="1"/>
  <c r="E5508" i="1"/>
  <c r="E4383" i="1"/>
  <c r="E5229" i="1"/>
  <c r="E2268" i="1"/>
  <c r="E2691" i="1"/>
  <c r="E3255" i="1"/>
  <c r="E2174" i="1"/>
  <c r="E4242" i="1"/>
  <c r="E1798" i="1"/>
  <c r="E4195" i="1"/>
  <c r="E4571" i="1"/>
  <c r="E4759" i="1"/>
  <c r="E5414" i="1"/>
  <c r="E1328" i="1"/>
  <c r="E2315" i="1"/>
  <c r="E576" i="1"/>
  <c r="E623" i="1"/>
  <c r="E1939" i="1"/>
  <c r="E5555" i="1"/>
  <c r="E2597" i="1"/>
  <c r="E5602" i="1"/>
  <c r="E670" i="1"/>
  <c r="E4947" i="1"/>
  <c r="E3349" i="1"/>
  <c r="E4712" i="1"/>
  <c r="E2456" i="1"/>
  <c r="E2973" i="1"/>
  <c r="E858" i="1"/>
  <c r="E3819" i="1"/>
  <c r="E3443" i="1"/>
  <c r="E4524" i="1"/>
  <c r="E3067" i="1"/>
  <c r="E4289" i="1"/>
  <c r="E1140" i="1"/>
  <c r="E5135" i="1"/>
  <c r="E4054" i="1"/>
  <c r="E2738" i="1"/>
  <c r="E4337" i="1"/>
  <c r="E2786" i="1"/>
  <c r="E1563" i="1"/>
  <c r="E1469" i="1"/>
  <c r="E4148" i="1"/>
  <c r="E2221" i="1"/>
  <c r="E2503" i="1"/>
  <c r="E3161" i="1"/>
  <c r="E2080" i="1"/>
  <c r="E2127" i="1"/>
  <c r="E3020" i="1"/>
  <c r="E3114" i="1"/>
  <c r="E1892" i="1"/>
  <c r="E1845" i="1"/>
  <c r="E5276" i="1"/>
  <c r="E999" i="1"/>
  <c r="E5461" i="1"/>
  <c r="E1281" i="1"/>
  <c r="B1282" i="1"/>
  <c r="E2362" i="1"/>
  <c r="E4994" i="1"/>
  <c r="E2550" i="1"/>
  <c r="E1422" i="1"/>
  <c r="E2879" i="1"/>
  <c r="E5041" i="1"/>
  <c r="E811" i="1"/>
  <c r="E3584" i="1"/>
  <c r="E3725" i="1"/>
  <c r="E2033" i="1"/>
  <c r="E1375" i="1"/>
  <c r="E5182" i="1"/>
  <c r="E1986" i="1"/>
  <c r="E2644" i="1"/>
  <c r="E153" i="1"/>
  <c r="E3537" i="1"/>
  <c r="E482" i="1"/>
  <c r="E1704" i="1"/>
  <c r="E3302" i="1"/>
  <c r="E4853" i="1"/>
  <c r="E3678" i="1"/>
  <c r="E4101" i="1"/>
  <c r="E1657" i="1"/>
  <c r="E388" i="1"/>
  <c r="E59" i="1"/>
  <c r="E2832" i="1"/>
  <c r="E12" i="1"/>
  <c r="E1234" i="1"/>
  <c r="E3631" i="1"/>
  <c r="E294" i="1"/>
  <c r="E5323" i="1"/>
  <c r="E1093" i="1"/>
  <c r="E529" i="1"/>
  <c r="E5367" i="1"/>
  <c r="E1046" i="1"/>
  <c r="E3490" i="1"/>
  <c r="E717" i="1"/>
  <c r="E2926" i="1"/>
  <c r="E1751" i="1"/>
  <c r="E4806" i="1"/>
  <c r="E1187" i="1"/>
  <c r="E435" i="1"/>
  <c r="E905" i="1"/>
  <c r="E1516" i="1"/>
  <c r="E3772" i="1"/>
  <c r="E952" i="1"/>
  <c r="E4007" i="1"/>
  <c r="E5088" i="1"/>
  <c r="E3208" i="1"/>
  <c r="E200" i="1"/>
  <c r="E341" i="1"/>
  <c r="E764" i="1"/>
  <c r="E4618" i="1"/>
  <c r="E107" i="1"/>
  <c r="E4900" i="1"/>
  <c r="E4430" i="1"/>
  <c r="E1610" i="1"/>
  <c r="E2409" i="1"/>
  <c r="E3960" i="1"/>
  <c r="E4665" i="1"/>
  <c r="E3396" i="1"/>
  <c r="E248" i="1"/>
  <c r="E3866" i="1"/>
  <c r="E4477" i="1"/>
  <c r="F2549" i="1"/>
  <c r="F2361" i="1"/>
  <c r="F2267" i="1"/>
  <c r="F3395" i="1"/>
  <c r="F1468" i="1"/>
  <c r="F3254" i="1"/>
  <c r="F2079" i="1"/>
  <c r="F4194" i="1"/>
  <c r="F3160" i="1"/>
  <c r="F1985" i="1"/>
  <c r="F3724" i="1"/>
  <c r="F3113" i="1"/>
  <c r="F4805" i="1"/>
  <c r="F5087" i="1"/>
  <c r="F669" i="1"/>
  <c r="F247" i="1"/>
  <c r="F1186" i="1"/>
  <c r="F4711" i="1"/>
  <c r="F2502" i="1"/>
  <c r="F622" i="1"/>
  <c r="F2314" i="1"/>
  <c r="F5228" i="1"/>
  <c r="F5366" i="1"/>
  <c r="F2737" i="1"/>
  <c r="F4100" i="1"/>
  <c r="F1562" i="1"/>
  <c r="F106" i="1"/>
  <c r="F1092" i="1"/>
  <c r="F810" i="1"/>
  <c r="F3771" i="1"/>
  <c r="F387" i="1"/>
  <c r="F1656" i="1"/>
  <c r="F5554" i="1"/>
  <c r="F293" i="1"/>
  <c r="F3348" i="1"/>
  <c r="F5601" i="1"/>
  <c r="F575" i="1"/>
  <c r="F1891" i="1"/>
  <c r="F2690" i="1"/>
  <c r="F2220" i="1"/>
  <c r="F4617" i="1"/>
  <c r="F2126" i="1"/>
  <c r="F1233" i="1"/>
  <c r="F2455" i="1"/>
  <c r="F528" i="1"/>
  <c r="F4570" i="1"/>
  <c r="F1374" i="1"/>
  <c r="F1609" i="1"/>
  <c r="F5134" i="1"/>
  <c r="F2173" i="1"/>
  <c r="F1280" i="1"/>
  <c r="F5040" i="1"/>
  <c r="F904" i="1"/>
  <c r="F199" i="1"/>
  <c r="F4523" i="1"/>
  <c r="F3019" i="1"/>
  <c r="F5181" i="1"/>
  <c r="F2643" i="1"/>
  <c r="F1797" i="1"/>
  <c r="F4946" i="1"/>
  <c r="F1045" i="1"/>
  <c r="F5322" i="1"/>
  <c r="F4382" i="1"/>
  <c r="F1421" i="1"/>
  <c r="F1938" i="1"/>
  <c r="F951" i="1"/>
  <c r="F434" i="1"/>
  <c r="F2972" i="1"/>
  <c r="F5507" i="1"/>
  <c r="F4147" i="1"/>
  <c r="F2878" i="1"/>
  <c r="F4758" i="1"/>
  <c r="F295" i="2"/>
  <c r="G295" i="2" s="1"/>
  <c r="D296" i="2"/>
  <c r="B297" i="2"/>
  <c r="E296" i="2"/>
  <c r="F1750" i="1"/>
  <c r="F4336" i="1"/>
  <c r="F4899" i="1"/>
  <c r="F716" i="1"/>
  <c r="B2269" i="1"/>
  <c r="B3350" i="1"/>
  <c r="B1705" i="1"/>
  <c r="F1515" i="1"/>
  <c r="B2081" i="1"/>
  <c r="B436" i="1"/>
  <c r="B2128" i="1"/>
  <c r="F3818" i="1"/>
  <c r="F763" i="1"/>
  <c r="B5324" i="1"/>
  <c r="F1844" i="1"/>
  <c r="B4243" i="1"/>
  <c r="B4431" i="1"/>
  <c r="B3867" i="1"/>
  <c r="B1846" i="1"/>
  <c r="F5413" i="1"/>
  <c r="B1940" i="1"/>
  <c r="B2363" i="1"/>
  <c r="F5275" i="1"/>
  <c r="F58" i="1"/>
  <c r="G58" i="1" s="1"/>
  <c r="F1139" i="1"/>
  <c r="F3536" i="1"/>
  <c r="B4854" i="1"/>
  <c r="B5230" i="1"/>
  <c r="B1470" i="1"/>
  <c r="F2785" i="1"/>
  <c r="B3914" i="1"/>
  <c r="B1094" i="1"/>
  <c r="B295" i="1"/>
  <c r="B1188" i="1"/>
  <c r="B3256" i="1"/>
  <c r="B4102" i="1"/>
  <c r="B3726" i="1"/>
  <c r="B3491" i="1"/>
  <c r="B4384" i="1"/>
  <c r="F4993" i="1"/>
  <c r="B4901" i="1"/>
  <c r="B5603" i="1"/>
  <c r="B2787" i="1"/>
  <c r="B2833" i="1"/>
  <c r="B1000" i="1"/>
  <c r="B1329" i="1"/>
  <c r="F2596" i="1"/>
  <c r="B2927" i="1"/>
  <c r="B4807" i="1"/>
  <c r="F11" i="1"/>
  <c r="G11" i="1" s="1"/>
  <c r="B2457" i="1"/>
  <c r="B812" i="1"/>
  <c r="B3585" i="1"/>
  <c r="F152" i="1"/>
  <c r="B906" i="1"/>
  <c r="B1611" i="1"/>
  <c r="B624" i="1"/>
  <c r="B389" i="1"/>
  <c r="F340" i="1"/>
  <c r="B5089" i="1"/>
  <c r="B5277" i="1"/>
  <c r="B60" i="1"/>
  <c r="B3303" i="1"/>
  <c r="F4288" i="1"/>
  <c r="B1423" i="1"/>
  <c r="B3538" i="1"/>
  <c r="B483" i="1"/>
  <c r="B4948" i="1"/>
  <c r="B2880" i="1"/>
  <c r="B1752" i="1"/>
  <c r="B4149" i="1"/>
  <c r="B4713" i="1"/>
  <c r="B5042" i="1"/>
  <c r="B2692" i="1"/>
  <c r="B3397" i="1"/>
  <c r="F857" i="1"/>
  <c r="B5509" i="1"/>
  <c r="B3773" i="1"/>
  <c r="B5183" i="1"/>
  <c r="B3820" i="1"/>
  <c r="B4619" i="1"/>
  <c r="B2645" i="1"/>
  <c r="F481" i="1"/>
  <c r="F1703" i="1"/>
  <c r="F3207" i="1"/>
  <c r="B5556" i="1"/>
  <c r="B201" i="1"/>
  <c r="B1564" i="1"/>
  <c r="B1235" i="1"/>
  <c r="B1141" i="1"/>
  <c r="B2598" i="1"/>
  <c r="F4476" i="1"/>
  <c r="F3912" i="1"/>
  <c r="B3162" i="1"/>
  <c r="F3301" i="1"/>
  <c r="B1047" i="1"/>
  <c r="B2739" i="1"/>
  <c r="F3630" i="1"/>
  <c r="B3961" i="1"/>
  <c r="F4852" i="1"/>
  <c r="F3583" i="1"/>
  <c r="B1987" i="1"/>
  <c r="B1799" i="1"/>
  <c r="F2925" i="1"/>
  <c r="B718" i="1"/>
  <c r="F3066" i="1"/>
  <c r="B3632" i="1"/>
  <c r="B5462" i="1"/>
  <c r="B2316" i="1"/>
  <c r="B2504" i="1"/>
  <c r="B3679" i="1"/>
  <c r="B4055" i="1"/>
  <c r="F5460" i="1"/>
  <c r="B577" i="1"/>
  <c r="B2551" i="1"/>
  <c r="B859" i="1"/>
  <c r="B1517" i="1"/>
  <c r="B3021" i="1"/>
  <c r="B953" i="1"/>
  <c r="F3677" i="1"/>
  <c r="F2032" i="1"/>
  <c r="F4006" i="1"/>
  <c r="B4572" i="1"/>
  <c r="B3209" i="1"/>
  <c r="B13" i="1"/>
  <c r="B5415" i="1"/>
  <c r="F4241" i="1"/>
  <c r="B2222" i="1"/>
  <c r="F3442" i="1"/>
  <c r="B4478" i="1"/>
  <c r="B5368" i="1"/>
  <c r="B1376" i="1"/>
  <c r="B2175" i="1"/>
  <c r="B1658" i="1"/>
  <c r="F4429" i="1"/>
  <c r="B3115" i="1"/>
  <c r="F3865" i="1"/>
  <c r="B671" i="1"/>
  <c r="B154" i="1"/>
  <c r="B4290" i="1"/>
  <c r="B4995" i="1"/>
  <c r="B342" i="1"/>
  <c r="F2408" i="1"/>
  <c r="B249" i="1"/>
  <c r="B4666" i="1"/>
  <c r="B765" i="1"/>
  <c r="B5136" i="1"/>
  <c r="B530" i="1"/>
  <c r="B2974" i="1"/>
  <c r="F4664" i="1"/>
  <c r="B2034" i="1"/>
  <c r="B108" i="1"/>
  <c r="F3489" i="1"/>
  <c r="F4053" i="1"/>
  <c r="B3444" i="1"/>
  <c r="B1893" i="1"/>
  <c r="B4338" i="1"/>
  <c r="B4525" i="1"/>
  <c r="B4196" i="1"/>
  <c r="B4008" i="1"/>
  <c r="B4760" i="1"/>
  <c r="B3068" i="1"/>
  <c r="F2831" i="1"/>
  <c r="B2410" i="1"/>
  <c r="F998" i="1"/>
  <c r="F1327" i="1"/>
  <c r="F3959" i="1"/>
  <c r="F5935" i="1" l="1"/>
  <c r="G5935" i="1" s="1"/>
  <c r="E5936" i="1"/>
  <c r="D5936" i="1"/>
  <c r="B5937" i="1"/>
  <c r="G3066" i="1"/>
  <c r="G3630" i="1"/>
  <c r="G3489" i="1"/>
  <c r="G3865" i="1"/>
  <c r="G3442" i="1"/>
  <c r="G2032" i="1"/>
  <c r="G5460" i="1"/>
  <c r="G1139" i="1"/>
  <c r="G1750" i="1"/>
  <c r="G5507" i="1"/>
  <c r="G1045" i="1"/>
  <c r="G904" i="1"/>
  <c r="G528" i="1"/>
  <c r="G575" i="1"/>
  <c r="G810" i="1"/>
  <c r="G2314" i="1"/>
  <c r="G4805" i="1"/>
  <c r="G1468" i="1"/>
  <c r="G3677" i="1"/>
  <c r="G4993" i="1"/>
  <c r="G2972" i="1"/>
  <c r="G4946" i="1"/>
  <c r="G5040" i="1"/>
  <c r="G2455" i="1"/>
  <c r="G5601" i="1"/>
  <c r="G1092" i="1"/>
  <c r="G622" i="1"/>
  <c r="G3113" i="1"/>
  <c r="G3395" i="1"/>
  <c r="G2925" i="1"/>
  <c r="G4288" i="1"/>
  <c r="G1515" i="1"/>
  <c r="G3959" i="1"/>
  <c r="G2408" i="1"/>
  <c r="G4429" i="1"/>
  <c r="G4241" i="1"/>
  <c r="G3301" i="1"/>
  <c r="G2596" i="1"/>
  <c r="G5275" i="1"/>
  <c r="G1844" i="1"/>
  <c r="G434" i="1"/>
  <c r="G1797" i="1"/>
  <c r="G1280" i="1"/>
  <c r="G1233" i="1"/>
  <c r="G3348" i="1"/>
  <c r="G106" i="1"/>
  <c r="G2502" i="1"/>
  <c r="G3724" i="1"/>
  <c r="G2267" i="1"/>
  <c r="G1327" i="1"/>
  <c r="G4664" i="1"/>
  <c r="G2785" i="1"/>
  <c r="G951" i="1"/>
  <c r="G2643" i="1"/>
  <c r="G2173" i="1"/>
  <c r="G2126" i="1"/>
  <c r="G293" i="1"/>
  <c r="G1562" i="1"/>
  <c r="G4711" i="1"/>
  <c r="G1985" i="1"/>
  <c r="G2361" i="1"/>
  <c r="G152" i="1"/>
  <c r="G998" i="1"/>
  <c r="G3583" i="1"/>
  <c r="G3912" i="1"/>
  <c r="G3207" i="1"/>
  <c r="G763" i="1"/>
  <c r="G1938" i="1"/>
  <c r="G5181" i="1"/>
  <c r="G5134" i="1"/>
  <c r="G4617" i="1"/>
  <c r="G5554" i="1"/>
  <c r="G4100" i="1"/>
  <c r="G1186" i="1"/>
  <c r="G3160" i="1"/>
  <c r="G2549" i="1"/>
  <c r="G4852" i="1"/>
  <c r="G857" i="1"/>
  <c r="G3818" i="1"/>
  <c r="G716" i="1"/>
  <c r="G4758" i="1"/>
  <c r="G1421" i="1"/>
  <c r="G3019" i="1"/>
  <c r="G2220" i="1"/>
  <c r="G1656" i="1"/>
  <c r="G2737" i="1"/>
  <c r="G247" i="1"/>
  <c r="G4194" i="1"/>
  <c r="G4476" i="1"/>
  <c r="G1703" i="1"/>
  <c r="G5413" i="1"/>
  <c r="G1609" i="1"/>
  <c r="G2831" i="1"/>
  <c r="G481" i="1"/>
  <c r="G340" i="1"/>
  <c r="G4899" i="1"/>
  <c r="G2878" i="1"/>
  <c r="G4382" i="1"/>
  <c r="G4523" i="1"/>
  <c r="G1374" i="1"/>
  <c r="G2690" i="1"/>
  <c r="G387" i="1"/>
  <c r="G5366" i="1"/>
  <c r="G669" i="1"/>
  <c r="G2079" i="1"/>
  <c r="G4053" i="1"/>
  <c r="G4006" i="1"/>
  <c r="G3536" i="1"/>
  <c r="G4336" i="1"/>
  <c r="G4147" i="1"/>
  <c r="G5322" i="1"/>
  <c r="G199" i="1"/>
  <c r="G4570" i="1"/>
  <c r="G1891" i="1"/>
  <c r="G3771" i="1"/>
  <c r="G5228" i="1"/>
  <c r="G5087" i="1"/>
  <c r="G3254" i="1"/>
  <c r="E1141" i="1"/>
  <c r="E1658" i="1"/>
  <c r="E1235" i="1"/>
  <c r="E1564" i="1"/>
  <c r="E5277" i="1"/>
  <c r="E4807" i="1"/>
  <c r="E4384" i="1"/>
  <c r="E1846" i="1"/>
  <c r="E1282" i="1"/>
  <c r="B1283" i="1"/>
  <c r="E4760" i="1"/>
  <c r="E1987" i="1"/>
  <c r="E4290" i="1"/>
  <c r="E2504" i="1"/>
  <c r="E2645" i="1"/>
  <c r="E1000" i="1"/>
  <c r="E1094" i="1"/>
  <c r="E3350" i="1"/>
  <c r="E4525" i="1"/>
  <c r="E2034" i="1"/>
  <c r="E1376" i="1"/>
  <c r="E1517" i="1"/>
  <c r="E2316" i="1"/>
  <c r="E201" i="1"/>
  <c r="E2692" i="1"/>
  <c r="E483" i="1"/>
  <c r="E5089" i="1"/>
  <c r="E906" i="1"/>
  <c r="E2927" i="1"/>
  <c r="E3914" i="1"/>
  <c r="E2269" i="1"/>
  <c r="E13" i="1"/>
  <c r="E3679" i="1"/>
  <c r="E3021" i="1"/>
  <c r="E4572" i="1"/>
  <c r="E4619" i="1"/>
  <c r="E3491" i="1"/>
  <c r="E2128" i="1"/>
  <c r="E765" i="1"/>
  <c r="E4338" i="1"/>
  <c r="E5042" i="1"/>
  <c r="E2833" i="1"/>
  <c r="E2974" i="1"/>
  <c r="E671" i="1"/>
  <c r="E5368" i="1"/>
  <c r="E2551" i="1"/>
  <c r="E5462" i="1"/>
  <c r="E2739" i="1"/>
  <c r="E5556" i="1"/>
  <c r="E3820" i="1"/>
  <c r="E4713" i="1"/>
  <c r="E3538" i="1"/>
  <c r="E3585" i="1"/>
  <c r="E2787" i="1"/>
  <c r="E3726" i="1"/>
  <c r="E1470" i="1"/>
  <c r="E4995" i="1"/>
  <c r="E2222" i="1"/>
  <c r="E4196" i="1"/>
  <c r="E3209" i="1"/>
  <c r="E154" i="1"/>
  <c r="E859" i="1"/>
  <c r="E530" i="1"/>
  <c r="E577" i="1"/>
  <c r="E1799" i="1"/>
  <c r="E5183" i="1"/>
  <c r="E1423" i="1"/>
  <c r="E5603" i="1"/>
  <c r="E4055" i="1"/>
  <c r="E4008" i="1"/>
  <c r="E953" i="1"/>
  <c r="E4948" i="1"/>
  <c r="E2175" i="1"/>
  <c r="E718" i="1"/>
  <c r="E1893" i="1"/>
  <c r="E3632" i="1"/>
  <c r="E1047" i="1"/>
  <c r="E4149" i="1"/>
  <c r="E389" i="1"/>
  <c r="E4102" i="1"/>
  <c r="E436" i="1"/>
  <c r="E3068" i="1"/>
  <c r="E3444" i="1"/>
  <c r="E5136" i="1"/>
  <c r="E342" i="1"/>
  <c r="E3115" i="1"/>
  <c r="E5415" i="1"/>
  <c r="E2598" i="1"/>
  <c r="E3773" i="1"/>
  <c r="E1752" i="1"/>
  <c r="E812" i="1"/>
  <c r="E3256" i="1"/>
  <c r="E5230" i="1"/>
  <c r="E2363" i="1"/>
  <c r="E4243" i="1"/>
  <c r="E2081" i="1"/>
  <c r="E3162" i="1"/>
  <c r="E5509" i="1"/>
  <c r="E2880" i="1"/>
  <c r="E3303" i="1"/>
  <c r="E624" i="1"/>
  <c r="E2457" i="1"/>
  <c r="E1329" i="1"/>
  <c r="E1188" i="1"/>
  <c r="E4854" i="1"/>
  <c r="E1940" i="1"/>
  <c r="E60" i="1"/>
  <c r="E295" i="1"/>
  <c r="E5324" i="1"/>
  <c r="E1705" i="1"/>
  <c r="E4901" i="1"/>
  <c r="E3397" i="1"/>
  <c r="E2410" i="1"/>
  <c r="E4666" i="1"/>
  <c r="E4478" i="1"/>
  <c r="E108" i="1"/>
  <c r="E3867" i="1"/>
  <c r="E1611" i="1"/>
  <c r="E249" i="1"/>
  <c r="E3961" i="1"/>
  <c r="E4431" i="1"/>
  <c r="F4759" i="1"/>
  <c r="F4571" i="1"/>
  <c r="F623" i="1"/>
  <c r="F1986" i="1"/>
  <c r="F2879" i="1"/>
  <c r="F1422" i="1"/>
  <c r="F4524" i="1"/>
  <c r="F4148" i="1"/>
  <c r="F5088" i="1"/>
  <c r="F1610" i="1"/>
  <c r="F2973" i="1"/>
  <c r="F1281" i="1"/>
  <c r="F4947" i="1"/>
  <c r="F1234" i="1"/>
  <c r="F811" i="1"/>
  <c r="F2738" i="1"/>
  <c r="F2644" i="1"/>
  <c r="F5602" i="1"/>
  <c r="F2174" i="1"/>
  <c r="F4383" i="1"/>
  <c r="F670" i="1"/>
  <c r="F1939" i="1"/>
  <c r="F1375" i="1"/>
  <c r="F5182" i="1"/>
  <c r="F5135" i="1"/>
  <c r="F529" i="1"/>
  <c r="F4806" i="1"/>
  <c r="F2127" i="1"/>
  <c r="F1093" i="1"/>
  <c r="F388" i="1"/>
  <c r="F3255" i="1"/>
  <c r="F1046" i="1"/>
  <c r="F5229" i="1"/>
  <c r="F1892" i="1"/>
  <c r="F2550" i="1"/>
  <c r="F2080" i="1"/>
  <c r="F5367" i="1"/>
  <c r="F1657" i="1"/>
  <c r="F3161" i="1"/>
  <c r="F2315" i="1"/>
  <c r="F296" i="2"/>
  <c r="G296" i="2" s="1"/>
  <c r="E297" i="2"/>
  <c r="D297" i="2"/>
  <c r="B298" i="2"/>
  <c r="F4007" i="1"/>
  <c r="F3490" i="1"/>
  <c r="F999" i="1"/>
  <c r="F3866" i="1"/>
  <c r="F2597" i="1"/>
  <c r="F482" i="1"/>
  <c r="F3114" i="1"/>
  <c r="F5276" i="1"/>
  <c r="F2786" i="1"/>
  <c r="F3537" i="1"/>
  <c r="F858" i="1"/>
  <c r="F717" i="1"/>
  <c r="F4289" i="1"/>
  <c r="F5461" i="1"/>
  <c r="F4900" i="1"/>
  <c r="B4761" i="1"/>
  <c r="B766" i="1"/>
  <c r="F4337" i="1"/>
  <c r="B343" i="1"/>
  <c r="B3116" i="1"/>
  <c r="B1377" i="1"/>
  <c r="B2505" i="1"/>
  <c r="F3067" i="1"/>
  <c r="F1798" i="1"/>
  <c r="F3631" i="1"/>
  <c r="F1469" i="1"/>
  <c r="F1563" i="1"/>
  <c r="F1704" i="1"/>
  <c r="B5184" i="1"/>
  <c r="B5043" i="1"/>
  <c r="F1751" i="1"/>
  <c r="B4949" i="1"/>
  <c r="B5278" i="1"/>
  <c r="F2832" i="1"/>
  <c r="B4103" i="1"/>
  <c r="F2362" i="1"/>
  <c r="F5323" i="1"/>
  <c r="B437" i="1"/>
  <c r="B1706" i="1"/>
  <c r="F4195" i="1"/>
  <c r="B3069" i="1"/>
  <c r="B4009" i="1"/>
  <c r="B4339" i="1"/>
  <c r="B3445" i="1"/>
  <c r="B2035" i="1"/>
  <c r="B4667" i="1"/>
  <c r="B155" i="1"/>
  <c r="B1659" i="1"/>
  <c r="B4479" i="1"/>
  <c r="F2268" i="1"/>
  <c r="B3210" i="1"/>
  <c r="B3022" i="1"/>
  <c r="F3584" i="1"/>
  <c r="B1048" i="1"/>
  <c r="F3913" i="1"/>
  <c r="B2599" i="1"/>
  <c r="F5555" i="1"/>
  <c r="F4712" i="1"/>
  <c r="B907" i="1"/>
  <c r="B5604" i="1"/>
  <c r="F4994" i="1"/>
  <c r="B3492" i="1"/>
  <c r="F294" i="1"/>
  <c r="B1847" i="1"/>
  <c r="B2129" i="1"/>
  <c r="F248" i="1"/>
  <c r="F4242" i="1"/>
  <c r="B5416" i="1"/>
  <c r="F2033" i="1"/>
  <c r="F3678" i="1"/>
  <c r="B2552" i="1"/>
  <c r="B1800" i="1"/>
  <c r="B1565" i="1"/>
  <c r="B3774" i="1"/>
  <c r="F3396" i="1"/>
  <c r="B1753" i="1"/>
  <c r="B390" i="1"/>
  <c r="B4808" i="1"/>
  <c r="B2834" i="1"/>
  <c r="F4618" i="1"/>
  <c r="F3725" i="1"/>
  <c r="B4855" i="1"/>
  <c r="F3349" i="1"/>
  <c r="B2364" i="1"/>
  <c r="B5325" i="1"/>
  <c r="B2082" i="1"/>
  <c r="B4996" i="1"/>
  <c r="F3960" i="1"/>
  <c r="B2411" i="1"/>
  <c r="B4197" i="1"/>
  <c r="F4054" i="1"/>
  <c r="B531" i="1"/>
  <c r="F3772" i="1"/>
  <c r="F952" i="1"/>
  <c r="B4056" i="1"/>
  <c r="B2317" i="1"/>
  <c r="F2503" i="1"/>
  <c r="F4853" i="1"/>
  <c r="F3302" i="1"/>
  <c r="F4477" i="1"/>
  <c r="B1142" i="1"/>
  <c r="B5557" i="1"/>
  <c r="B4714" i="1"/>
  <c r="B3539" i="1"/>
  <c r="B3304" i="1"/>
  <c r="B5090" i="1"/>
  <c r="B813" i="1"/>
  <c r="B1330" i="1"/>
  <c r="B4902" i="1"/>
  <c r="B3257" i="1"/>
  <c r="B296" i="1"/>
  <c r="B1471" i="1"/>
  <c r="B4432" i="1"/>
  <c r="B3351" i="1"/>
  <c r="B250" i="1"/>
  <c r="B4291" i="1"/>
  <c r="B672" i="1"/>
  <c r="F3443" i="1"/>
  <c r="B14" i="1"/>
  <c r="F5508" i="1"/>
  <c r="B1518" i="1"/>
  <c r="F2691" i="1"/>
  <c r="F107" i="1"/>
  <c r="B4620" i="1"/>
  <c r="B5510" i="1"/>
  <c r="B3398" i="1"/>
  <c r="B2693" i="1"/>
  <c r="B484" i="1"/>
  <c r="B1612" i="1"/>
  <c r="F153" i="1"/>
  <c r="B2928" i="1"/>
  <c r="B3727" i="1"/>
  <c r="F1187" i="1"/>
  <c r="F764" i="1"/>
  <c r="F1516" i="1"/>
  <c r="F4665" i="1"/>
  <c r="B1894" i="1"/>
  <c r="B5137" i="1"/>
  <c r="F4430" i="1"/>
  <c r="B2176" i="1"/>
  <c r="F2221" i="1"/>
  <c r="B954" i="1"/>
  <c r="B5463" i="1"/>
  <c r="B719" i="1"/>
  <c r="B3962" i="1"/>
  <c r="F200" i="1"/>
  <c r="F3208" i="1"/>
  <c r="B2881" i="1"/>
  <c r="B61" i="1"/>
  <c r="B2458" i="1"/>
  <c r="B2788" i="1"/>
  <c r="B1095" i="1"/>
  <c r="B1941" i="1"/>
  <c r="B4244" i="1"/>
  <c r="F2456" i="1"/>
  <c r="B2270" i="1"/>
  <c r="F2409" i="1"/>
  <c r="B5369" i="1"/>
  <c r="B578" i="1"/>
  <c r="B3680" i="1"/>
  <c r="B2740" i="1"/>
  <c r="B1236" i="1"/>
  <c r="B3821" i="1"/>
  <c r="F5041" i="1"/>
  <c r="B1424" i="1"/>
  <c r="F341" i="1"/>
  <c r="B3586" i="1"/>
  <c r="B1001" i="1"/>
  <c r="B4385" i="1"/>
  <c r="F4101" i="1"/>
  <c r="B1189" i="1"/>
  <c r="F1140" i="1"/>
  <c r="F59" i="1"/>
  <c r="G59" i="1" s="1"/>
  <c r="F3819" i="1"/>
  <c r="F435" i="1"/>
  <c r="F2926" i="1"/>
  <c r="B4526" i="1"/>
  <c r="B2975" i="1"/>
  <c r="F1328" i="1"/>
  <c r="B109" i="1"/>
  <c r="F576" i="1"/>
  <c r="B2223" i="1"/>
  <c r="B4573" i="1"/>
  <c r="F3020" i="1"/>
  <c r="B860" i="1"/>
  <c r="B3633" i="1"/>
  <c r="B1988" i="1"/>
  <c r="B3163" i="1"/>
  <c r="B202" i="1"/>
  <c r="B2646" i="1"/>
  <c r="B4150" i="1"/>
  <c r="B625" i="1"/>
  <c r="F905" i="1"/>
  <c r="F12" i="1"/>
  <c r="G12" i="1" s="1"/>
  <c r="B3915" i="1"/>
  <c r="B5231" i="1"/>
  <c r="F5414" i="1"/>
  <c r="B3868" i="1"/>
  <c r="F1845" i="1"/>
  <c r="F5936" i="1" l="1"/>
  <c r="G5936" i="1" s="1"/>
  <c r="B5938" i="1"/>
  <c r="E5937" i="1"/>
  <c r="D5937" i="1"/>
  <c r="G3020" i="1"/>
  <c r="G905" i="1"/>
  <c r="G2503" i="1"/>
  <c r="G3725" i="1"/>
  <c r="G5555" i="1"/>
  <c r="G3631" i="1"/>
  <c r="G2786" i="1"/>
  <c r="G4007" i="1"/>
  <c r="G5367" i="1"/>
  <c r="G1093" i="1"/>
  <c r="G670" i="1"/>
  <c r="G4947" i="1"/>
  <c r="G2879" i="1"/>
  <c r="G4665" i="1"/>
  <c r="G5508" i="1"/>
  <c r="G3960" i="1"/>
  <c r="G4618" i="1"/>
  <c r="G4195" i="1"/>
  <c r="G1798" i="1"/>
  <c r="G5276" i="1"/>
  <c r="G2080" i="1"/>
  <c r="G2127" i="1"/>
  <c r="G4383" i="1"/>
  <c r="G1281" i="1"/>
  <c r="G1986" i="1"/>
  <c r="G435" i="1"/>
  <c r="G1516" i="1"/>
  <c r="G294" i="1"/>
  <c r="G3913" i="1"/>
  <c r="G1751" i="1"/>
  <c r="G3067" i="1"/>
  <c r="G4900" i="1"/>
  <c r="G3114" i="1"/>
  <c r="G2550" i="1"/>
  <c r="G4806" i="1"/>
  <c r="G2174" i="1"/>
  <c r="G2973" i="1"/>
  <c r="G623" i="1"/>
  <c r="G2926" i="1"/>
  <c r="G3819" i="1"/>
  <c r="G341" i="1"/>
  <c r="G764" i="1"/>
  <c r="G3443" i="1"/>
  <c r="G952" i="1"/>
  <c r="G3678" i="1"/>
  <c r="G5461" i="1"/>
  <c r="G482" i="1"/>
  <c r="G1892" i="1"/>
  <c r="G529" i="1"/>
  <c r="G5602" i="1"/>
  <c r="G1610" i="1"/>
  <c r="G4571" i="1"/>
  <c r="G1845" i="1"/>
  <c r="G576" i="1"/>
  <c r="G2409" i="1"/>
  <c r="G2221" i="1"/>
  <c r="G1187" i="1"/>
  <c r="G3772" i="1"/>
  <c r="G2033" i="1"/>
  <c r="G4994" i="1"/>
  <c r="G3584" i="1"/>
  <c r="G5323" i="1"/>
  <c r="G4289" i="1"/>
  <c r="G2597" i="1"/>
  <c r="G5229" i="1"/>
  <c r="G5135" i="1"/>
  <c r="G2644" i="1"/>
  <c r="G5088" i="1"/>
  <c r="G4759" i="1"/>
  <c r="G2362" i="1"/>
  <c r="G1704" i="1"/>
  <c r="G717" i="1"/>
  <c r="G3866" i="1"/>
  <c r="G2315" i="1"/>
  <c r="G1046" i="1"/>
  <c r="G5182" i="1"/>
  <c r="G2738" i="1"/>
  <c r="G4148" i="1"/>
  <c r="G1140" i="1"/>
  <c r="G4477" i="1"/>
  <c r="G1328" i="1"/>
  <c r="G2456" i="1"/>
  <c r="G3208" i="1"/>
  <c r="G4430" i="1"/>
  <c r="G107" i="1"/>
  <c r="G3302" i="1"/>
  <c r="G4054" i="1"/>
  <c r="G3349" i="1"/>
  <c r="G3396" i="1"/>
  <c r="G4242" i="1"/>
  <c r="G1563" i="1"/>
  <c r="G858" i="1"/>
  <c r="G999" i="1"/>
  <c r="G3161" i="1"/>
  <c r="G3255" i="1"/>
  <c r="G1375" i="1"/>
  <c r="G811" i="1"/>
  <c r="G4524" i="1"/>
  <c r="G5414" i="1"/>
  <c r="G5041" i="1"/>
  <c r="G4101" i="1"/>
  <c r="G200" i="1"/>
  <c r="G153" i="1"/>
  <c r="G2691" i="1"/>
  <c r="G4853" i="1"/>
  <c r="G248" i="1"/>
  <c r="G4712" i="1"/>
  <c r="G2268" i="1"/>
  <c r="G2832" i="1"/>
  <c r="G1469" i="1"/>
  <c r="G4337" i="1"/>
  <c r="G3537" i="1"/>
  <c r="G3490" i="1"/>
  <c r="G1657" i="1"/>
  <c r="G388" i="1"/>
  <c r="G1939" i="1"/>
  <c r="G1234" i="1"/>
  <c r="G1422" i="1"/>
  <c r="E14" i="1"/>
  <c r="E4385" i="1"/>
  <c r="E3774" i="1"/>
  <c r="E3915" i="1"/>
  <c r="E202" i="1"/>
  <c r="E2223" i="1"/>
  <c r="E1001" i="1"/>
  <c r="E2740" i="1"/>
  <c r="E61" i="1"/>
  <c r="E1894" i="1"/>
  <c r="E5090" i="1"/>
  <c r="E531" i="1"/>
  <c r="E1565" i="1"/>
  <c r="E2035" i="1"/>
  <c r="E5043" i="1"/>
  <c r="E1283" i="1"/>
  <c r="B1284" i="1"/>
  <c r="E2646" i="1"/>
  <c r="E813" i="1"/>
  <c r="E5604" i="1"/>
  <c r="F5604" i="1" s="1"/>
  <c r="E3586" i="1"/>
  <c r="E2881" i="1"/>
  <c r="E3304" i="1"/>
  <c r="E2082" i="1"/>
  <c r="E1800" i="1"/>
  <c r="E3445" i="1"/>
  <c r="E2505" i="1"/>
  <c r="E2458" i="1"/>
  <c r="E1048" i="1"/>
  <c r="E3680" i="1"/>
  <c r="E5463" i="1"/>
  <c r="E672" i="1"/>
  <c r="E2834" i="1"/>
  <c r="E2129" i="1"/>
  <c r="E3022" i="1"/>
  <c r="E5184" i="1"/>
  <c r="E1988" i="1"/>
  <c r="E578" i="1"/>
  <c r="E4244" i="1"/>
  <c r="E954" i="1"/>
  <c r="E4291" i="1"/>
  <c r="E1471" i="1"/>
  <c r="E3539" i="1"/>
  <c r="E4197" i="1"/>
  <c r="E5325" i="1"/>
  <c r="E4808" i="1"/>
  <c r="E1847" i="1"/>
  <c r="E907" i="1"/>
  <c r="E3210" i="1"/>
  <c r="E4339" i="1"/>
  <c r="E4103" i="1"/>
  <c r="E1377" i="1"/>
  <c r="E4573" i="1"/>
  <c r="E5137" i="1"/>
  <c r="E3163" i="1"/>
  <c r="E3633" i="1"/>
  <c r="E5369" i="1"/>
  <c r="E484" i="1"/>
  <c r="E296" i="1"/>
  <c r="E4009" i="1"/>
  <c r="E3116" i="1"/>
  <c r="E4620" i="1"/>
  <c r="E1424" i="1"/>
  <c r="E1941" i="1"/>
  <c r="E4714" i="1"/>
  <c r="E2317" i="1"/>
  <c r="E2552" i="1"/>
  <c r="E625" i="1"/>
  <c r="E860" i="1"/>
  <c r="E2975" i="1"/>
  <c r="E1189" i="1"/>
  <c r="E1095" i="1"/>
  <c r="E3727" i="1"/>
  <c r="E2693" i="1"/>
  <c r="E3257" i="1"/>
  <c r="E5557" i="1"/>
  <c r="E4056" i="1"/>
  <c r="E2364" i="1"/>
  <c r="E390" i="1"/>
  <c r="E3492" i="1"/>
  <c r="E3069" i="1"/>
  <c r="E343" i="1"/>
  <c r="E2270" i="1"/>
  <c r="E437" i="1"/>
  <c r="E3821" i="1"/>
  <c r="E2788" i="1"/>
  <c r="E2176" i="1"/>
  <c r="E1142" i="1"/>
  <c r="E1659" i="1"/>
  <c r="E5231" i="1"/>
  <c r="E4761" i="1"/>
  <c r="E1518" i="1"/>
  <c r="E4996" i="1"/>
  <c r="E1753" i="1"/>
  <c r="E2599" i="1"/>
  <c r="E5278" i="1"/>
  <c r="E4150" i="1"/>
  <c r="E2928" i="1"/>
  <c r="E5510" i="1"/>
  <c r="E3351" i="1"/>
  <c r="E1330" i="1"/>
  <c r="E4855" i="1"/>
  <c r="E5416" i="1"/>
  <c r="E155" i="1"/>
  <c r="E1706" i="1"/>
  <c r="E4949" i="1"/>
  <c r="E766" i="1"/>
  <c r="E3868" i="1"/>
  <c r="E2411" i="1"/>
  <c r="E109" i="1"/>
  <c r="E3398" i="1"/>
  <c r="E4902" i="1"/>
  <c r="E4479" i="1"/>
  <c r="E719" i="1"/>
  <c r="E4432" i="1"/>
  <c r="E4667" i="1"/>
  <c r="E3962" i="1"/>
  <c r="E4526" i="1"/>
  <c r="E250" i="1"/>
  <c r="E1612" i="1"/>
  <c r="E1236" i="1"/>
  <c r="F624" i="1"/>
  <c r="F2880" i="1"/>
  <c r="F4572" i="1"/>
  <c r="F389" i="1"/>
  <c r="F1282" i="1"/>
  <c r="F2645" i="1"/>
  <c r="F1893" i="1"/>
  <c r="F4149" i="1"/>
  <c r="F108" i="1"/>
  <c r="F5230" i="1"/>
  <c r="F2551" i="1"/>
  <c r="F2128" i="1"/>
  <c r="F5603" i="1"/>
  <c r="F249" i="1"/>
  <c r="F4525" i="1"/>
  <c r="F3162" i="1"/>
  <c r="F1094" i="1"/>
  <c r="F2081" i="1"/>
  <c r="F1987" i="1"/>
  <c r="F5368" i="1"/>
  <c r="F5089" i="1"/>
  <c r="B299" i="2"/>
  <c r="E298" i="2"/>
  <c r="D298" i="2"/>
  <c r="F297" i="2"/>
  <c r="G297" i="2" s="1"/>
  <c r="F436" i="1"/>
  <c r="F4243" i="1"/>
  <c r="F3021" i="1"/>
  <c r="F3491" i="1"/>
  <c r="F1000" i="1"/>
  <c r="F3867" i="1"/>
  <c r="F483" i="1"/>
  <c r="F3726" i="1"/>
  <c r="F5462" i="1"/>
  <c r="F2269" i="1"/>
  <c r="F4102" i="1"/>
  <c r="F4995" i="1"/>
  <c r="F5556" i="1"/>
  <c r="F2927" i="1"/>
  <c r="F953" i="1"/>
  <c r="F1188" i="1"/>
  <c r="F4619" i="1"/>
  <c r="F2692" i="1"/>
  <c r="F1470" i="1"/>
  <c r="F1799" i="1"/>
  <c r="F4666" i="1"/>
  <c r="F3397" i="1"/>
  <c r="F5324" i="1"/>
  <c r="F4713" i="1"/>
  <c r="F5509" i="1"/>
  <c r="F3679" i="1"/>
  <c r="F2410" i="1"/>
  <c r="F3350" i="1"/>
  <c r="F3914" i="1"/>
  <c r="F2457" i="1"/>
  <c r="F1705" i="1"/>
  <c r="F3303" i="1"/>
  <c r="B203" i="1"/>
  <c r="F1329" i="1"/>
  <c r="F1846" i="1"/>
  <c r="B5232" i="1"/>
  <c r="B626" i="1"/>
  <c r="B3634" i="1"/>
  <c r="B4574" i="1"/>
  <c r="F577" i="1"/>
  <c r="B2976" i="1"/>
  <c r="F1141" i="1"/>
  <c r="F5042" i="1"/>
  <c r="F2739" i="1"/>
  <c r="B2271" i="1"/>
  <c r="B1942" i="1"/>
  <c r="B2882" i="1"/>
  <c r="B5464" i="1"/>
  <c r="F4431" i="1"/>
  <c r="B1895" i="1"/>
  <c r="B3728" i="1"/>
  <c r="B1519" i="1"/>
  <c r="B4292" i="1"/>
  <c r="B3258" i="1"/>
  <c r="B2835" i="1"/>
  <c r="F1752" i="1"/>
  <c r="B5417" i="1"/>
  <c r="F2598" i="1"/>
  <c r="B3023" i="1"/>
  <c r="B1660" i="1"/>
  <c r="F4948" i="1"/>
  <c r="B5185" i="1"/>
  <c r="F1376" i="1"/>
  <c r="B344" i="1"/>
  <c r="B4151" i="1"/>
  <c r="F859" i="1"/>
  <c r="B4386" i="1"/>
  <c r="F2787" i="1"/>
  <c r="B2459" i="1"/>
  <c r="B3963" i="1"/>
  <c r="F765" i="1"/>
  <c r="B2929" i="1"/>
  <c r="B2694" i="1"/>
  <c r="B4621" i="1"/>
  <c r="F3444" i="1"/>
  <c r="F812" i="1"/>
  <c r="F3538" i="1"/>
  <c r="F4478" i="1"/>
  <c r="B4198" i="1"/>
  <c r="B4856" i="1"/>
  <c r="B2553" i="1"/>
  <c r="B2130" i="1"/>
  <c r="B3493" i="1"/>
  <c r="B908" i="1"/>
  <c r="F3585" i="1"/>
  <c r="B3446" i="1"/>
  <c r="F4196" i="1"/>
  <c r="F2363" i="1"/>
  <c r="F3632" i="1"/>
  <c r="B2506" i="1"/>
  <c r="B4762" i="1"/>
  <c r="F13" i="1"/>
  <c r="G13" i="1" s="1"/>
  <c r="B3164" i="1"/>
  <c r="F1235" i="1"/>
  <c r="F342" i="1"/>
  <c r="B3822" i="1"/>
  <c r="B2741" i="1"/>
  <c r="B1096" i="1"/>
  <c r="F718" i="1"/>
  <c r="F4384" i="1"/>
  <c r="B251" i="1"/>
  <c r="F2316" i="1"/>
  <c r="F530" i="1"/>
  <c r="B5326" i="1"/>
  <c r="B4809" i="1"/>
  <c r="B1754" i="1"/>
  <c r="B1566" i="1"/>
  <c r="B2600" i="1"/>
  <c r="B3211" i="1"/>
  <c r="B156" i="1"/>
  <c r="B4950" i="1"/>
  <c r="B1378" i="1"/>
  <c r="F4760" i="1"/>
  <c r="F5415" i="1"/>
  <c r="B2647" i="1"/>
  <c r="B861" i="1"/>
  <c r="B4527" i="1"/>
  <c r="F1423" i="1"/>
  <c r="B2789" i="1"/>
  <c r="F2222" i="1"/>
  <c r="F154" i="1"/>
  <c r="B3352" i="1"/>
  <c r="B1472" i="1"/>
  <c r="F4901" i="1"/>
  <c r="B814" i="1"/>
  <c r="B3540" i="1"/>
  <c r="B2412" i="1"/>
  <c r="B4340" i="1"/>
  <c r="F4807" i="1"/>
  <c r="F3115" i="1"/>
  <c r="B3869" i="1"/>
  <c r="B3916" i="1"/>
  <c r="F906" i="1"/>
  <c r="B2224" i="1"/>
  <c r="B110" i="1"/>
  <c r="F3820" i="1"/>
  <c r="B1002" i="1"/>
  <c r="B5370" i="1"/>
  <c r="B4245" i="1"/>
  <c r="B62" i="1"/>
  <c r="F3209" i="1"/>
  <c r="B720" i="1"/>
  <c r="F5136" i="1"/>
  <c r="B3399" i="1"/>
  <c r="F295" i="1"/>
  <c r="B5558" i="1"/>
  <c r="B2318" i="1"/>
  <c r="B532" i="1"/>
  <c r="B4997" i="1"/>
  <c r="B4668" i="1"/>
  <c r="F4008" i="1"/>
  <c r="B3070" i="1"/>
  <c r="B1707" i="1"/>
  <c r="F5277" i="1"/>
  <c r="F3068" i="1"/>
  <c r="B1989" i="1"/>
  <c r="B1190" i="1"/>
  <c r="B1425" i="1"/>
  <c r="B1237" i="1"/>
  <c r="B3681" i="1"/>
  <c r="F3256" i="1"/>
  <c r="F1940" i="1"/>
  <c r="F1611" i="1"/>
  <c r="B485" i="1"/>
  <c r="B15" i="1"/>
  <c r="B4903" i="1"/>
  <c r="F4854" i="1"/>
  <c r="F2175" i="1"/>
  <c r="F3961" i="1"/>
  <c r="B2365" i="1"/>
  <c r="B3775" i="1"/>
  <c r="B1801" i="1"/>
  <c r="B1848" i="1"/>
  <c r="B5605" i="1"/>
  <c r="F1047" i="1"/>
  <c r="B4480" i="1"/>
  <c r="B5044" i="1"/>
  <c r="B3117" i="1"/>
  <c r="F4338" i="1"/>
  <c r="F201" i="1"/>
  <c r="B955" i="1"/>
  <c r="B2177" i="1"/>
  <c r="B5138" i="1"/>
  <c r="F1517" i="1"/>
  <c r="B5511" i="1"/>
  <c r="B673" i="1"/>
  <c r="B4433" i="1"/>
  <c r="B297" i="1"/>
  <c r="B5091" i="1"/>
  <c r="B1143" i="1"/>
  <c r="B4057" i="1"/>
  <c r="F4055" i="1"/>
  <c r="B2083" i="1"/>
  <c r="F2833" i="1"/>
  <c r="B391" i="1"/>
  <c r="F2034" i="1"/>
  <c r="F1658" i="1"/>
  <c r="B4010" i="1"/>
  <c r="B5279" i="1"/>
  <c r="F5183" i="1"/>
  <c r="F1564" i="1"/>
  <c r="F60" i="1"/>
  <c r="G60" i="1" s="1"/>
  <c r="B3587" i="1"/>
  <c r="B579" i="1"/>
  <c r="B1613" i="1"/>
  <c r="B1331" i="1"/>
  <c r="B3305" i="1"/>
  <c r="B4715" i="1"/>
  <c r="F2504" i="1"/>
  <c r="F3773" i="1"/>
  <c r="F671" i="1"/>
  <c r="B1049" i="1"/>
  <c r="B2036" i="1"/>
  <c r="B438" i="1"/>
  <c r="B4104" i="1"/>
  <c r="F4290" i="1"/>
  <c r="B767" i="1"/>
  <c r="F2974" i="1"/>
  <c r="F5937" i="1" l="1"/>
  <c r="G5937" i="1" s="1"/>
  <c r="B5939" i="1"/>
  <c r="E5938" i="1"/>
  <c r="D5938" i="1"/>
  <c r="G1658" i="1"/>
  <c r="G3209" i="1"/>
  <c r="G3914" i="1"/>
  <c r="G2034" i="1"/>
  <c r="G201" i="1"/>
  <c r="G4901" i="1"/>
  <c r="G4384" i="1"/>
  <c r="G812" i="1"/>
  <c r="G2787" i="1"/>
  <c r="G2739" i="1"/>
  <c r="G3350" i="1"/>
  <c r="G1799" i="1"/>
  <c r="G4995" i="1"/>
  <c r="G3491" i="1"/>
  <c r="G5089" i="1"/>
  <c r="G5603" i="1"/>
  <c r="G1282" i="1"/>
  <c r="G4338" i="1"/>
  <c r="G2410" i="1"/>
  <c r="G5368" i="1"/>
  <c r="G2974" i="1"/>
  <c r="G3773" i="1"/>
  <c r="G2833" i="1"/>
  <c r="G1940" i="1"/>
  <c r="G5277" i="1"/>
  <c r="G3115" i="1"/>
  <c r="G5415" i="1"/>
  <c r="G859" i="1"/>
  <c r="G2598" i="1"/>
  <c r="G1141" i="1"/>
  <c r="G1329" i="1"/>
  <c r="G3679" i="1"/>
  <c r="G2692" i="1"/>
  <c r="G2269" i="1"/>
  <c r="G4243" i="1"/>
  <c r="G1987" i="1"/>
  <c r="G2551" i="1"/>
  <c r="G4572" i="1"/>
  <c r="G2504" i="1"/>
  <c r="G1564" i="1"/>
  <c r="G3961" i="1"/>
  <c r="G3256" i="1"/>
  <c r="G295" i="1"/>
  <c r="G4807" i="1"/>
  <c r="G154" i="1"/>
  <c r="G4760" i="1"/>
  <c r="G3632" i="1"/>
  <c r="G4431" i="1"/>
  <c r="G5509" i="1"/>
  <c r="G4619" i="1"/>
  <c r="G5462" i="1"/>
  <c r="G436" i="1"/>
  <c r="G2081" i="1"/>
  <c r="G5230" i="1"/>
  <c r="G2880" i="1"/>
  <c r="G671" i="1"/>
  <c r="G1611" i="1"/>
  <c r="G718" i="1"/>
  <c r="G3444" i="1"/>
  <c r="G5042" i="1"/>
  <c r="G4102" i="1"/>
  <c r="G389" i="1"/>
  <c r="G4290" i="1"/>
  <c r="G5183" i="1"/>
  <c r="G4055" i="1"/>
  <c r="G1517" i="1"/>
  <c r="G2175" i="1"/>
  <c r="G3820" i="1"/>
  <c r="G2222" i="1"/>
  <c r="G2363" i="1"/>
  <c r="G1752" i="1"/>
  <c r="G577" i="1"/>
  <c r="G3303" i="1"/>
  <c r="G4713" i="1"/>
  <c r="G1188" i="1"/>
  <c r="G3726" i="1"/>
  <c r="G1094" i="1"/>
  <c r="G108" i="1"/>
  <c r="G624" i="1"/>
  <c r="G1846" i="1"/>
  <c r="G3021" i="1"/>
  <c r="G1047" i="1"/>
  <c r="G4854" i="1"/>
  <c r="G4008" i="1"/>
  <c r="G5136" i="1"/>
  <c r="G530" i="1"/>
  <c r="G342" i="1"/>
  <c r="G4196" i="1"/>
  <c r="G765" i="1"/>
  <c r="G1376" i="1"/>
  <c r="G1705" i="1"/>
  <c r="G5324" i="1"/>
  <c r="G953" i="1"/>
  <c r="G483" i="1"/>
  <c r="G3162" i="1"/>
  <c r="G4149" i="1"/>
  <c r="G1423" i="1"/>
  <c r="G2316" i="1"/>
  <c r="G1235" i="1"/>
  <c r="G4478" i="1"/>
  <c r="G2457" i="1"/>
  <c r="G3397" i="1"/>
  <c r="G2927" i="1"/>
  <c r="G3867" i="1"/>
  <c r="G4525" i="1"/>
  <c r="G1893" i="1"/>
  <c r="G3068" i="1"/>
  <c r="G1470" i="1"/>
  <c r="G2128" i="1"/>
  <c r="G906" i="1"/>
  <c r="G3585" i="1"/>
  <c r="G3538" i="1"/>
  <c r="G4948" i="1"/>
  <c r="G4666" i="1"/>
  <c r="G5556" i="1"/>
  <c r="G1000" i="1"/>
  <c r="G249" i="1"/>
  <c r="G2645" i="1"/>
  <c r="G5604" i="1"/>
  <c r="E5232" i="1"/>
  <c r="E955" i="1"/>
  <c r="E4950" i="1"/>
  <c r="E2741" i="1"/>
  <c r="E4621" i="1"/>
  <c r="E1660" i="1"/>
  <c r="E5464" i="1"/>
  <c r="E5558" i="1"/>
  <c r="E4715" i="1"/>
  <c r="E5091" i="1"/>
  <c r="E4997" i="1"/>
  <c r="E5326" i="1"/>
  <c r="E2130" i="1"/>
  <c r="E4386" i="1"/>
  <c r="E1331" i="1"/>
  <c r="E297" i="1"/>
  <c r="E2365" i="1"/>
  <c r="E532" i="1"/>
  <c r="E861" i="1"/>
  <c r="E156" i="1"/>
  <c r="E3822" i="1"/>
  <c r="E2553" i="1"/>
  <c r="E2694" i="1"/>
  <c r="E3023" i="1"/>
  <c r="E4292" i="1"/>
  <c r="E2882" i="1"/>
  <c r="E4574" i="1"/>
  <c r="E5605" i="1"/>
  <c r="E767" i="1"/>
  <c r="E3775" i="1"/>
  <c r="E4104" i="1"/>
  <c r="E391" i="1"/>
  <c r="E1472" i="1"/>
  <c r="E2647" i="1"/>
  <c r="E3211" i="1"/>
  <c r="E4856" i="1"/>
  <c r="E2929" i="1"/>
  <c r="E4151" i="1"/>
  <c r="E1519" i="1"/>
  <c r="E3634" i="1"/>
  <c r="E3070" i="1"/>
  <c r="E1049" i="1"/>
  <c r="E3305" i="1"/>
  <c r="E814" i="1"/>
  <c r="E438" i="1"/>
  <c r="E673" i="1"/>
  <c r="E3681" i="1"/>
  <c r="E1707" i="1"/>
  <c r="E2318" i="1"/>
  <c r="E2224" i="1"/>
  <c r="E4340" i="1"/>
  <c r="E3352" i="1"/>
  <c r="E2600" i="1"/>
  <c r="E4198" i="1"/>
  <c r="E344" i="1"/>
  <c r="E5417" i="1"/>
  <c r="E2271" i="1"/>
  <c r="E626" i="1"/>
  <c r="E1284" i="1"/>
  <c r="B1285" i="1"/>
  <c r="E3164" i="1"/>
  <c r="E3728" i="1"/>
  <c r="E2036" i="1"/>
  <c r="E5279" i="1"/>
  <c r="E1848" i="1"/>
  <c r="E1425" i="1"/>
  <c r="E4245" i="1"/>
  <c r="E3916" i="1"/>
  <c r="E1566" i="1"/>
  <c r="E5185" i="1"/>
  <c r="E2835" i="1"/>
  <c r="E5511" i="1"/>
  <c r="E5138" i="1"/>
  <c r="E1190" i="1"/>
  <c r="E3869" i="1"/>
  <c r="E2789" i="1"/>
  <c r="E4762" i="1"/>
  <c r="E908" i="1"/>
  <c r="E2459" i="1"/>
  <c r="E1895" i="1"/>
  <c r="E2083" i="1"/>
  <c r="E62" i="1"/>
  <c r="E3446" i="1"/>
  <c r="E579" i="1"/>
  <c r="E4057" i="1"/>
  <c r="E3117" i="1"/>
  <c r="E15" i="1"/>
  <c r="E5370" i="1"/>
  <c r="E1754" i="1"/>
  <c r="E3587" i="1"/>
  <c r="E1143" i="1"/>
  <c r="E2177" i="1"/>
  <c r="E5044" i="1"/>
  <c r="E1801" i="1"/>
  <c r="E485" i="1"/>
  <c r="E1989" i="1"/>
  <c r="E1002" i="1"/>
  <c r="E3540" i="1"/>
  <c r="E1378" i="1"/>
  <c r="E4809" i="1"/>
  <c r="E1096" i="1"/>
  <c r="E2506" i="1"/>
  <c r="E3493" i="1"/>
  <c r="E3258" i="1"/>
  <c r="E2976" i="1"/>
  <c r="E203" i="1"/>
  <c r="E2412" i="1"/>
  <c r="E4480" i="1"/>
  <c r="E1613" i="1"/>
  <c r="E110" i="1"/>
  <c r="E3963" i="1"/>
  <c r="E4668" i="1"/>
  <c r="E1237" i="1"/>
  <c r="E4433" i="1"/>
  <c r="E720" i="1"/>
  <c r="E3399" i="1"/>
  <c r="E4903" i="1"/>
  <c r="E1942" i="1"/>
  <c r="E251" i="1"/>
  <c r="E4010" i="1"/>
  <c r="E4527" i="1"/>
  <c r="F907" i="1"/>
  <c r="F296" i="1"/>
  <c r="F1377" i="1"/>
  <c r="F2552" i="1"/>
  <c r="F1283" i="1"/>
  <c r="F766" i="1"/>
  <c r="F4902" i="1"/>
  <c r="F531" i="1"/>
  <c r="F672" i="1"/>
  <c r="F2740" i="1"/>
  <c r="F3069" i="1"/>
  <c r="F813" i="1"/>
  <c r="F5278" i="1"/>
  <c r="F155" i="1"/>
  <c r="F2928" i="1"/>
  <c r="F1659" i="1"/>
  <c r="F390" i="1"/>
  <c r="F2599" i="1"/>
  <c r="F4479" i="1"/>
  <c r="F437" i="1"/>
  <c r="F860" i="1"/>
  <c r="F1941" i="1"/>
  <c r="F2458" i="1"/>
  <c r="F5557" i="1"/>
  <c r="F3539" i="1"/>
  <c r="F4808" i="1"/>
  <c r="F3022" i="1"/>
  <c r="F1471" i="1"/>
  <c r="F1706" i="1"/>
  <c r="F1753" i="1"/>
  <c r="F4949" i="1"/>
  <c r="F2317" i="1"/>
  <c r="F3398" i="1"/>
  <c r="F4996" i="1"/>
  <c r="F2176" i="1"/>
  <c r="F4761" i="1"/>
  <c r="F2834" i="1"/>
  <c r="F5416" i="1"/>
  <c r="F2270" i="1"/>
  <c r="F1001" i="1"/>
  <c r="F1189" i="1"/>
  <c r="F4291" i="1"/>
  <c r="F1518" i="1"/>
  <c r="F4667" i="1"/>
  <c r="F3116" i="1"/>
  <c r="F3586" i="1"/>
  <c r="F1142" i="1"/>
  <c r="F4009" i="1"/>
  <c r="F4620" i="1"/>
  <c r="F2411" i="1"/>
  <c r="F4714" i="1"/>
  <c r="F954" i="1"/>
  <c r="F4244" i="1"/>
  <c r="F298" i="2"/>
  <c r="G298" i="2" s="1"/>
  <c r="E299" i="2"/>
  <c r="D299" i="2"/>
  <c r="B300" i="2"/>
  <c r="F5184" i="1"/>
  <c r="F109" i="1"/>
  <c r="F5325" i="1"/>
  <c r="F3868" i="1"/>
  <c r="F4103" i="1"/>
  <c r="F5090" i="1"/>
  <c r="F4526" i="1"/>
  <c r="F3492" i="1"/>
  <c r="F2223" i="1"/>
  <c r="B768" i="1"/>
  <c r="F3774" i="1"/>
  <c r="B4105" i="1"/>
  <c r="B3306" i="1"/>
  <c r="F1095" i="1"/>
  <c r="F61" i="1"/>
  <c r="G61" i="1" s="1"/>
  <c r="F4056" i="1"/>
  <c r="B1849" i="1"/>
  <c r="F4855" i="1"/>
  <c r="B3682" i="1"/>
  <c r="B1191" i="1"/>
  <c r="B4998" i="1"/>
  <c r="F3304" i="1"/>
  <c r="F2646" i="1"/>
  <c r="B2507" i="1"/>
  <c r="F4197" i="1"/>
  <c r="B2131" i="1"/>
  <c r="B2695" i="1"/>
  <c r="B345" i="1"/>
  <c r="B5418" i="1"/>
  <c r="B4293" i="1"/>
  <c r="B5465" i="1"/>
  <c r="B2272" i="1"/>
  <c r="B4575" i="1"/>
  <c r="F5231" i="1"/>
  <c r="F1330" i="1"/>
  <c r="F2505" i="1"/>
  <c r="B392" i="1"/>
  <c r="B674" i="1"/>
  <c r="B5139" i="1"/>
  <c r="B4481" i="1"/>
  <c r="F2975" i="1"/>
  <c r="B1708" i="1"/>
  <c r="F3210" i="1"/>
  <c r="B5371" i="1"/>
  <c r="B111" i="1"/>
  <c r="B3917" i="1"/>
  <c r="F1424" i="1"/>
  <c r="B1379" i="1"/>
  <c r="B157" i="1"/>
  <c r="F343" i="1"/>
  <c r="F14" i="1"/>
  <c r="G14" i="1" s="1"/>
  <c r="B909" i="1"/>
  <c r="F250" i="1"/>
  <c r="F2788" i="1"/>
  <c r="B4152" i="1"/>
  <c r="B1661" i="1"/>
  <c r="B4058" i="1"/>
  <c r="B2366" i="1"/>
  <c r="B1238" i="1"/>
  <c r="B5559" i="1"/>
  <c r="B2648" i="1"/>
  <c r="F5463" i="1"/>
  <c r="B4810" i="1"/>
  <c r="F719" i="1"/>
  <c r="B4199" i="1"/>
  <c r="F3445" i="1"/>
  <c r="B1520" i="1"/>
  <c r="F1894" i="1"/>
  <c r="B2883" i="1"/>
  <c r="B2977" i="1"/>
  <c r="B3635" i="1"/>
  <c r="B5233" i="1"/>
  <c r="B204" i="1"/>
  <c r="B4716" i="1"/>
  <c r="F3351" i="1"/>
  <c r="B439" i="1"/>
  <c r="B1614" i="1"/>
  <c r="F202" i="1"/>
  <c r="F484" i="1"/>
  <c r="B298" i="1"/>
  <c r="F5369" i="1"/>
  <c r="B5045" i="1"/>
  <c r="F1800" i="1"/>
  <c r="B486" i="1"/>
  <c r="F1988" i="1"/>
  <c r="B3071" i="1"/>
  <c r="B533" i="1"/>
  <c r="F2881" i="1"/>
  <c r="B63" i="1"/>
  <c r="F3915" i="1"/>
  <c r="B3541" i="1"/>
  <c r="B1473" i="1"/>
  <c r="F3633" i="1"/>
  <c r="B3212" i="1"/>
  <c r="F4385" i="1"/>
  <c r="B3447" i="1"/>
  <c r="B2554" i="1"/>
  <c r="B2930" i="1"/>
  <c r="B3964" i="1"/>
  <c r="B1050" i="1"/>
  <c r="B1332" i="1"/>
  <c r="B580" i="1"/>
  <c r="B5280" i="1"/>
  <c r="B2084" i="1"/>
  <c r="B1144" i="1"/>
  <c r="B2178" i="1"/>
  <c r="F1048" i="1"/>
  <c r="B4904" i="1"/>
  <c r="B1426" i="1"/>
  <c r="F3680" i="1"/>
  <c r="B3870" i="1"/>
  <c r="B4341" i="1"/>
  <c r="B2790" i="1"/>
  <c r="B4528" i="1"/>
  <c r="B1567" i="1"/>
  <c r="B2742" i="1"/>
  <c r="F1236" i="1"/>
  <c r="B4763" i="1"/>
  <c r="B3494" i="1"/>
  <c r="B5186" i="1"/>
  <c r="B3024" i="1"/>
  <c r="B2836" i="1"/>
  <c r="B3259" i="1"/>
  <c r="B1896" i="1"/>
  <c r="F578" i="1"/>
  <c r="F625" i="1"/>
  <c r="F1847" i="1"/>
  <c r="B3588" i="1"/>
  <c r="B4011" i="1"/>
  <c r="F2035" i="1"/>
  <c r="B4434" i="1"/>
  <c r="B5512" i="1"/>
  <c r="F4339" i="1"/>
  <c r="B1802" i="1"/>
  <c r="F3962" i="1"/>
  <c r="F1612" i="1"/>
  <c r="F3257" i="1"/>
  <c r="B1990" i="1"/>
  <c r="B1003" i="1"/>
  <c r="B2225" i="1"/>
  <c r="B2413" i="1"/>
  <c r="B3353" i="1"/>
  <c r="B5327" i="1"/>
  <c r="B1097" i="1"/>
  <c r="F3821" i="1"/>
  <c r="F3163" i="1"/>
  <c r="F2129" i="1"/>
  <c r="B4622" i="1"/>
  <c r="B4387" i="1"/>
  <c r="F3727" i="1"/>
  <c r="B1943" i="1"/>
  <c r="F5043" i="1"/>
  <c r="F4573" i="1"/>
  <c r="B5606" i="1"/>
  <c r="B4669" i="1"/>
  <c r="F2082" i="1"/>
  <c r="B3400" i="1"/>
  <c r="B4246" i="1"/>
  <c r="B815" i="1"/>
  <c r="B4951" i="1"/>
  <c r="B2601" i="1"/>
  <c r="B4857" i="1"/>
  <c r="F2693" i="1"/>
  <c r="F4432" i="1"/>
  <c r="B627" i="1"/>
  <c r="F1565" i="1"/>
  <c r="B2037" i="1"/>
  <c r="B5092" i="1"/>
  <c r="B956" i="1"/>
  <c r="B3118" i="1"/>
  <c r="B3776" i="1"/>
  <c r="B16" i="1"/>
  <c r="B2319" i="1"/>
  <c r="B721" i="1"/>
  <c r="F5137" i="1"/>
  <c r="F5510" i="1"/>
  <c r="B862" i="1"/>
  <c r="F2364" i="1"/>
  <c r="B1755" i="1"/>
  <c r="B252" i="1"/>
  <c r="B3823" i="1"/>
  <c r="B3165" i="1"/>
  <c r="B2460" i="1"/>
  <c r="F4150" i="1"/>
  <c r="B3729" i="1"/>
  <c r="F5938" i="1" l="1"/>
  <c r="G5938" i="1" s="1"/>
  <c r="E5939" i="1"/>
  <c r="D5939" i="1"/>
  <c r="B5940" i="1"/>
  <c r="G3351" i="1"/>
  <c r="G3774" i="1"/>
  <c r="G4667" i="1"/>
  <c r="G437" i="1"/>
  <c r="G2364" i="1"/>
  <c r="G3163" i="1"/>
  <c r="G2035" i="1"/>
  <c r="G3915" i="1"/>
  <c r="G3445" i="1"/>
  <c r="G343" i="1"/>
  <c r="G5231" i="1"/>
  <c r="G4855" i="1"/>
  <c r="G109" i="1"/>
  <c r="G4714" i="1"/>
  <c r="G1518" i="1"/>
  <c r="G2176" i="1"/>
  <c r="G3022" i="1"/>
  <c r="G4479" i="1"/>
  <c r="G3069" i="1"/>
  <c r="G1377" i="1"/>
  <c r="G2975" i="1"/>
  <c r="G1048" i="1"/>
  <c r="G1800" i="1"/>
  <c r="G5369" i="1"/>
  <c r="G4150" i="1"/>
  <c r="G5510" i="1"/>
  <c r="G5043" i="1"/>
  <c r="G1612" i="1"/>
  <c r="G2881" i="1"/>
  <c r="G719" i="1"/>
  <c r="G4056" i="1"/>
  <c r="G3492" i="1"/>
  <c r="G4620" i="1"/>
  <c r="G1189" i="1"/>
  <c r="G3398" i="1"/>
  <c r="G3539" i="1"/>
  <c r="G390" i="1"/>
  <c r="G672" i="1"/>
  <c r="G907" i="1"/>
  <c r="G3821" i="1"/>
  <c r="G2411" i="1"/>
  <c r="G4808" i="1"/>
  <c r="G5137" i="1"/>
  <c r="G1847" i="1"/>
  <c r="G4385" i="1"/>
  <c r="G1424" i="1"/>
  <c r="G4526" i="1"/>
  <c r="G4009" i="1"/>
  <c r="G1659" i="1"/>
  <c r="G2693" i="1"/>
  <c r="G2129" i="1"/>
  <c r="G954" i="1"/>
  <c r="G1471" i="1"/>
  <c r="G4573" i="1"/>
  <c r="G3257" i="1"/>
  <c r="G4197" i="1"/>
  <c r="G2223" i="1"/>
  <c r="G5184" i="1"/>
  <c r="G4291" i="1"/>
  <c r="G4996" i="1"/>
  <c r="G2599" i="1"/>
  <c r="G2740" i="1"/>
  <c r="G296" i="1"/>
  <c r="G3962" i="1"/>
  <c r="G484" i="1"/>
  <c r="G2646" i="1"/>
  <c r="G1001" i="1"/>
  <c r="G2317" i="1"/>
  <c r="G5557" i="1"/>
  <c r="G531" i="1"/>
  <c r="G1565" i="1"/>
  <c r="G3727" i="1"/>
  <c r="G625" i="1"/>
  <c r="G3680" i="1"/>
  <c r="G202" i="1"/>
  <c r="G5463" i="1"/>
  <c r="G2788" i="1"/>
  <c r="G3304" i="1"/>
  <c r="G1095" i="1"/>
  <c r="G5090" i="1"/>
  <c r="G1142" i="1"/>
  <c r="G2270" i="1"/>
  <c r="G4949" i="1"/>
  <c r="G2458" i="1"/>
  <c r="G2928" i="1"/>
  <c r="G4902" i="1"/>
  <c r="G3210" i="1"/>
  <c r="G578" i="1"/>
  <c r="G1236" i="1"/>
  <c r="G3633" i="1"/>
  <c r="G1988" i="1"/>
  <c r="G4103" i="1"/>
  <c r="G3586" i="1"/>
  <c r="G1753" i="1"/>
  <c r="G155" i="1"/>
  <c r="G1330" i="1"/>
  <c r="G5325" i="1"/>
  <c r="G4761" i="1"/>
  <c r="G813" i="1"/>
  <c r="G2552" i="1"/>
  <c r="G4339" i="1"/>
  <c r="G250" i="1"/>
  <c r="G5416" i="1"/>
  <c r="G1941" i="1"/>
  <c r="G766" i="1"/>
  <c r="G4432" i="1"/>
  <c r="G2082" i="1"/>
  <c r="G1894" i="1"/>
  <c r="G2505" i="1"/>
  <c r="G3868" i="1"/>
  <c r="G4244" i="1"/>
  <c r="G3116" i="1"/>
  <c r="G2834" i="1"/>
  <c r="G1706" i="1"/>
  <c r="G860" i="1"/>
  <c r="G5278" i="1"/>
  <c r="G1283" i="1"/>
  <c r="E5327" i="1"/>
  <c r="E4810" i="1"/>
  <c r="E4857" i="1"/>
  <c r="E3494" i="1"/>
  <c r="E5280" i="1"/>
  <c r="E862" i="1"/>
  <c r="E16" i="1"/>
  <c r="E4951" i="1"/>
  <c r="E4622" i="1"/>
  <c r="E3588" i="1"/>
  <c r="E3259" i="1"/>
  <c r="E580" i="1"/>
  <c r="E5045" i="1"/>
  <c r="E2648" i="1"/>
  <c r="E4575" i="1"/>
  <c r="E2695" i="1"/>
  <c r="E1191" i="1"/>
  <c r="E3306" i="1"/>
  <c r="E1896" i="1"/>
  <c r="E2977" i="1"/>
  <c r="E345" i="1"/>
  <c r="E1379" i="1"/>
  <c r="E3165" i="1"/>
  <c r="E3776" i="1"/>
  <c r="E627" i="1"/>
  <c r="E815" i="1"/>
  <c r="E3353" i="1"/>
  <c r="E1802" i="1"/>
  <c r="E2836" i="1"/>
  <c r="E2742" i="1"/>
  <c r="E1426" i="1"/>
  <c r="E1332" i="1"/>
  <c r="E3212" i="1"/>
  <c r="E63" i="1"/>
  <c r="E4716" i="1"/>
  <c r="E1520" i="1"/>
  <c r="E5559" i="1"/>
  <c r="E4481" i="1"/>
  <c r="E2272" i="1"/>
  <c r="E2131" i="1"/>
  <c r="E3682" i="1"/>
  <c r="E157" i="1"/>
  <c r="E2601" i="1"/>
  <c r="E1708" i="1"/>
  <c r="E3118" i="1"/>
  <c r="E3024" i="1"/>
  <c r="E1050" i="1"/>
  <c r="E5606" i="1"/>
  <c r="E486" i="1"/>
  <c r="E4763" i="1"/>
  <c r="E439" i="1"/>
  <c r="E4998" i="1"/>
  <c r="E3823" i="1"/>
  <c r="E4246" i="1"/>
  <c r="E1567" i="1"/>
  <c r="E909" i="1"/>
  <c r="E5465" i="1"/>
  <c r="E956" i="1"/>
  <c r="E2225" i="1"/>
  <c r="E5512" i="1"/>
  <c r="E5186" i="1"/>
  <c r="E533" i="1"/>
  <c r="E204" i="1"/>
  <c r="E4199" i="1"/>
  <c r="E2366" i="1"/>
  <c r="E3917" i="1"/>
  <c r="E674" i="1"/>
  <c r="E2507" i="1"/>
  <c r="E1849" i="1"/>
  <c r="E2037" i="1"/>
  <c r="E3870" i="1"/>
  <c r="E2460" i="1"/>
  <c r="E4387" i="1"/>
  <c r="E4152" i="1"/>
  <c r="E2413" i="1"/>
  <c r="E298" i="1"/>
  <c r="E5139" i="1"/>
  <c r="E4105" i="1"/>
  <c r="E5092" i="1"/>
  <c r="E1003" i="1"/>
  <c r="E2790" i="1"/>
  <c r="E2178" i="1"/>
  <c r="E2930" i="1"/>
  <c r="E1473" i="1"/>
  <c r="E3071" i="1"/>
  <c r="E5233" i="1"/>
  <c r="E4058" i="1"/>
  <c r="E111" i="1"/>
  <c r="E392" i="1"/>
  <c r="E4293" i="1"/>
  <c r="E1661" i="1"/>
  <c r="E2319" i="1"/>
  <c r="E2883" i="1"/>
  <c r="E3729" i="1"/>
  <c r="E1755" i="1"/>
  <c r="E1097" i="1"/>
  <c r="E1990" i="1"/>
  <c r="E4341" i="1"/>
  <c r="E1144" i="1"/>
  <c r="E2554" i="1"/>
  <c r="E3541" i="1"/>
  <c r="E1614" i="1"/>
  <c r="E3635" i="1"/>
  <c r="E5371" i="1"/>
  <c r="E5418" i="1"/>
  <c r="E768" i="1"/>
  <c r="E1285" i="1"/>
  <c r="B1286" i="1"/>
  <c r="E1238" i="1"/>
  <c r="E4528" i="1"/>
  <c r="E4904" i="1"/>
  <c r="E3447" i="1"/>
  <c r="E2084" i="1"/>
  <c r="E4011" i="1"/>
  <c r="E252" i="1"/>
  <c r="E3400" i="1"/>
  <c r="E4669" i="1"/>
  <c r="E3964" i="1"/>
  <c r="E721" i="1"/>
  <c r="E1943" i="1"/>
  <c r="E4434" i="1"/>
  <c r="F626" i="1"/>
  <c r="F814" i="1"/>
  <c r="F4621" i="1"/>
  <c r="F2600" i="1"/>
  <c r="F5558" i="1"/>
  <c r="F1660" i="1"/>
  <c r="F2412" i="1"/>
  <c r="F5605" i="1"/>
  <c r="F2741" i="1"/>
  <c r="F3117" i="1"/>
  <c r="F532" i="1"/>
  <c r="F1519" i="1"/>
  <c r="F2553" i="1"/>
  <c r="F2318" i="1"/>
  <c r="F3070" i="1"/>
  <c r="F1942" i="1"/>
  <c r="F3540" i="1"/>
  <c r="F1284" i="1"/>
  <c r="F297" i="1"/>
  <c r="F5417" i="1"/>
  <c r="F156" i="1"/>
  <c r="F3399" i="1"/>
  <c r="F2929" i="1"/>
  <c r="F4668" i="1"/>
  <c r="F3023" i="1"/>
  <c r="F4903" i="1"/>
  <c r="F955" i="1"/>
  <c r="F4762" i="1"/>
  <c r="F4245" i="1"/>
  <c r="F1754" i="1"/>
  <c r="F391" i="1"/>
  <c r="F4997" i="1"/>
  <c r="F2271" i="1"/>
  <c r="F2835" i="1"/>
  <c r="F2459" i="1"/>
  <c r="F908" i="1"/>
  <c r="F4950" i="1"/>
  <c r="F299" i="2"/>
  <c r="G299" i="2" s="1"/>
  <c r="B301" i="2"/>
  <c r="E300" i="2"/>
  <c r="D300" i="2"/>
  <c r="F5185" i="1"/>
  <c r="F2130" i="1"/>
  <c r="F203" i="1"/>
  <c r="F3869" i="1"/>
  <c r="F110" i="1"/>
  <c r="F3493" i="1"/>
  <c r="F5091" i="1"/>
  <c r="F5326" i="1"/>
  <c r="F4574" i="1"/>
  <c r="F3916" i="1"/>
  <c r="F3728" i="1"/>
  <c r="F1895" i="1"/>
  <c r="F1989" i="1"/>
  <c r="F4104" i="1"/>
  <c r="F1801" i="1"/>
  <c r="F4527" i="1"/>
  <c r="F2647" i="1"/>
  <c r="F2224" i="1"/>
  <c r="F5232" i="1"/>
  <c r="F3164" i="1"/>
  <c r="F1378" i="1"/>
  <c r="F3258" i="1"/>
  <c r="F2177" i="1"/>
  <c r="F3352" i="1"/>
  <c r="F1331" i="1"/>
  <c r="F4856" i="1"/>
  <c r="F2083" i="1"/>
  <c r="B17" i="1"/>
  <c r="B2461" i="1"/>
  <c r="B957" i="1"/>
  <c r="B3730" i="1"/>
  <c r="B1756" i="1"/>
  <c r="B1098" i="1"/>
  <c r="B3354" i="1"/>
  <c r="B1004" i="1"/>
  <c r="B1803" i="1"/>
  <c r="B4435" i="1"/>
  <c r="B1897" i="1"/>
  <c r="F1472" i="1"/>
  <c r="B487" i="1"/>
  <c r="B1615" i="1"/>
  <c r="B2978" i="1"/>
  <c r="F3446" i="1"/>
  <c r="F4809" i="1"/>
  <c r="F4151" i="1"/>
  <c r="F4480" i="1"/>
  <c r="F673" i="1"/>
  <c r="B5466" i="1"/>
  <c r="B2696" i="1"/>
  <c r="B2508" i="1"/>
  <c r="B3307" i="1"/>
  <c r="F3587" i="1"/>
  <c r="B4247" i="1"/>
  <c r="B863" i="1"/>
  <c r="B3777" i="1"/>
  <c r="B3824" i="1"/>
  <c r="B3401" i="1"/>
  <c r="F1848" i="1"/>
  <c r="B3025" i="1"/>
  <c r="B2179" i="1"/>
  <c r="B581" i="1"/>
  <c r="B3448" i="1"/>
  <c r="B3213" i="1"/>
  <c r="B299" i="1"/>
  <c r="F4715" i="1"/>
  <c r="B205" i="1"/>
  <c r="B2649" i="1"/>
  <c r="B1239" i="1"/>
  <c r="F251" i="1"/>
  <c r="F1425" i="1"/>
  <c r="B112" i="1"/>
  <c r="F2506" i="1"/>
  <c r="F1190" i="1"/>
  <c r="F5279" i="1"/>
  <c r="F861" i="1"/>
  <c r="B2320" i="1"/>
  <c r="B5093" i="1"/>
  <c r="B2038" i="1"/>
  <c r="B628" i="1"/>
  <c r="B816" i="1"/>
  <c r="B5607" i="1"/>
  <c r="B5328" i="1"/>
  <c r="B2414" i="1"/>
  <c r="F1613" i="1"/>
  <c r="B3589" i="1"/>
  <c r="B2743" i="1"/>
  <c r="B4342" i="1"/>
  <c r="B4905" i="1"/>
  <c r="B1474" i="1"/>
  <c r="B534" i="1"/>
  <c r="B2884" i="1"/>
  <c r="B4811" i="1"/>
  <c r="B4153" i="1"/>
  <c r="B158" i="1"/>
  <c r="B4482" i="1"/>
  <c r="B675" i="1"/>
  <c r="B4576" i="1"/>
  <c r="F4292" i="1"/>
  <c r="B5419" i="1"/>
  <c r="F2365" i="1"/>
  <c r="F5138" i="1"/>
  <c r="B3119" i="1"/>
  <c r="F1143" i="1"/>
  <c r="B2602" i="1"/>
  <c r="F4340" i="1"/>
  <c r="F2036" i="1"/>
  <c r="B3260" i="1"/>
  <c r="B3495" i="1"/>
  <c r="F3681" i="1"/>
  <c r="B1145" i="1"/>
  <c r="B1333" i="1"/>
  <c r="B3965" i="1"/>
  <c r="F3634" i="1"/>
  <c r="B64" i="1"/>
  <c r="B5046" i="1"/>
  <c r="F485" i="1"/>
  <c r="B4200" i="1"/>
  <c r="B4059" i="1"/>
  <c r="B910" i="1"/>
  <c r="B1380" i="1"/>
  <c r="B5372" i="1"/>
  <c r="B1709" i="1"/>
  <c r="B1192" i="1"/>
  <c r="B1850" i="1"/>
  <c r="F62" i="1"/>
  <c r="G62" i="1" s="1"/>
  <c r="F5044" i="1"/>
  <c r="B4388" i="1"/>
  <c r="F767" i="1"/>
  <c r="F3963" i="1"/>
  <c r="F4010" i="1"/>
  <c r="F579" i="1"/>
  <c r="B5187" i="1"/>
  <c r="F438" i="1"/>
  <c r="B4717" i="1"/>
  <c r="B5234" i="1"/>
  <c r="B2367" i="1"/>
  <c r="F2789" i="1"/>
  <c r="F15" i="1"/>
  <c r="G15" i="1" s="1"/>
  <c r="F1707" i="1"/>
  <c r="B4294" i="1"/>
  <c r="B346" i="1"/>
  <c r="B2132" i="1"/>
  <c r="B4106" i="1"/>
  <c r="B253" i="1"/>
  <c r="F5511" i="1"/>
  <c r="B722" i="1"/>
  <c r="F2694" i="1"/>
  <c r="B4952" i="1"/>
  <c r="F3822" i="1"/>
  <c r="B1991" i="1"/>
  <c r="B4764" i="1"/>
  <c r="B4529" i="1"/>
  <c r="B3871" i="1"/>
  <c r="F1049" i="1"/>
  <c r="B2085" i="1"/>
  <c r="B1051" i="1"/>
  <c r="B2931" i="1"/>
  <c r="B3542" i="1"/>
  <c r="B3072" i="1"/>
  <c r="F5370" i="1"/>
  <c r="B1521" i="1"/>
  <c r="F5464" i="1"/>
  <c r="F3211" i="1"/>
  <c r="B3683" i="1"/>
  <c r="F3775" i="1"/>
  <c r="F4433" i="1"/>
  <c r="B4670" i="1"/>
  <c r="F1002" i="1"/>
  <c r="B1944" i="1"/>
  <c r="B2226" i="1"/>
  <c r="B5513" i="1"/>
  <c r="B4012" i="1"/>
  <c r="B2837" i="1"/>
  <c r="B1568" i="1"/>
  <c r="B1427" i="1"/>
  <c r="F4386" i="1"/>
  <c r="B440" i="1"/>
  <c r="B3636" i="1"/>
  <c r="F720" i="1"/>
  <c r="B5560" i="1"/>
  <c r="B3918" i="1"/>
  <c r="B393" i="1"/>
  <c r="B2273" i="1"/>
  <c r="F4198" i="1"/>
  <c r="F1096" i="1"/>
  <c r="B3166" i="1"/>
  <c r="F1566" i="1"/>
  <c r="B4858" i="1"/>
  <c r="B4623" i="1"/>
  <c r="F1237" i="1"/>
  <c r="B2791" i="1"/>
  <c r="B5281" i="1"/>
  <c r="B2555" i="1"/>
  <c r="F2882" i="1"/>
  <c r="B1662" i="1"/>
  <c r="F344" i="1"/>
  <c r="F2976" i="1"/>
  <c r="B5140" i="1"/>
  <c r="F3305" i="1"/>
  <c r="B4999" i="1"/>
  <c r="F4057" i="1"/>
  <c r="B769" i="1"/>
  <c r="F5939" i="1" l="1"/>
  <c r="G5939" i="1" s="1"/>
  <c r="B5941" i="1"/>
  <c r="D5940" i="1"/>
  <c r="E5940" i="1"/>
  <c r="G4433" i="1"/>
  <c r="G5044" i="1"/>
  <c r="G1425" i="1"/>
  <c r="G4480" i="1"/>
  <c r="G3258" i="1"/>
  <c r="G4104" i="1"/>
  <c r="G3493" i="1"/>
  <c r="G391" i="1"/>
  <c r="G2929" i="1"/>
  <c r="G3070" i="1"/>
  <c r="G2412" i="1"/>
  <c r="G3305" i="1"/>
  <c r="G4668" i="1"/>
  <c r="G5605" i="1"/>
  <c r="G1237" i="1"/>
  <c r="G2976" i="1"/>
  <c r="G3775" i="1"/>
  <c r="G3822" i="1"/>
  <c r="G438" i="1"/>
  <c r="G3681" i="1"/>
  <c r="G5138" i="1"/>
  <c r="G251" i="1"/>
  <c r="G4151" i="1"/>
  <c r="G1378" i="1"/>
  <c r="G1989" i="1"/>
  <c r="G110" i="1"/>
  <c r="G1754" i="1"/>
  <c r="G3399" i="1"/>
  <c r="G2318" i="1"/>
  <c r="G1660" i="1"/>
  <c r="G5091" i="1"/>
  <c r="G3587" i="1"/>
  <c r="G4809" i="1"/>
  <c r="G3164" i="1"/>
  <c r="G1895" i="1"/>
  <c r="G3869" i="1"/>
  <c r="G4950" i="1"/>
  <c r="G4245" i="1"/>
  <c r="G156" i="1"/>
  <c r="G2553" i="1"/>
  <c r="G5558" i="1"/>
  <c r="G673" i="1"/>
  <c r="G485" i="1"/>
  <c r="G2365" i="1"/>
  <c r="G1566" i="1"/>
  <c r="G720" i="1"/>
  <c r="G3211" i="1"/>
  <c r="G2694" i="1"/>
  <c r="G861" i="1"/>
  <c r="G3446" i="1"/>
  <c r="G2083" i="1"/>
  <c r="G5232" i="1"/>
  <c r="G3728" i="1"/>
  <c r="G203" i="1"/>
  <c r="G908" i="1"/>
  <c r="G4762" i="1"/>
  <c r="G5417" i="1"/>
  <c r="G1519" i="1"/>
  <c r="G2600" i="1"/>
  <c r="G344" i="1"/>
  <c r="G1613" i="1"/>
  <c r="G1707" i="1"/>
  <c r="G579" i="1"/>
  <c r="G2882" i="1"/>
  <c r="G5464" i="1"/>
  <c r="G1049" i="1"/>
  <c r="G4010" i="1"/>
  <c r="G2036" i="1"/>
  <c r="G4292" i="1"/>
  <c r="G5279" i="1"/>
  <c r="G1848" i="1"/>
  <c r="G4856" i="1"/>
  <c r="G2224" i="1"/>
  <c r="G3916" i="1"/>
  <c r="G2130" i="1"/>
  <c r="G2459" i="1"/>
  <c r="G955" i="1"/>
  <c r="G297" i="1"/>
  <c r="G532" i="1"/>
  <c r="G4621" i="1"/>
  <c r="G1472" i="1"/>
  <c r="G2177" i="1"/>
  <c r="G1801" i="1"/>
  <c r="G4997" i="1"/>
  <c r="G1942" i="1"/>
  <c r="G4057" i="1"/>
  <c r="G1096" i="1"/>
  <c r="G5511" i="1"/>
  <c r="G2789" i="1"/>
  <c r="G3963" i="1"/>
  <c r="G3634" i="1"/>
  <c r="G4340" i="1"/>
  <c r="G1190" i="1"/>
  <c r="G4715" i="1"/>
  <c r="G1331" i="1"/>
  <c r="G2647" i="1"/>
  <c r="G4574" i="1"/>
  <c r="G5185" i="1"/>
  <c r="G2835" i="1"/>
  <c r="G4903" i="1"/>
  <c r="G1284" i="1"/>
  <c r="G3117" i="1"/>
  <c r="G814" i="1"/>
  <c r="G1143" i="1"/>
  <c r="G4198" i="1"/>
  <c r="G4386" i="1"/>
  <c r="G1002" i="1"/>
  <c r="G5370" i="1"/>
  <c r="G767" i="1"/>
  <c r="G2506" i="1"/>
  <c r="G3352" i="1"/>
  <c r="G4527" i="1"/>
  <c r="G5326" i="1"/>
  <c r="G2271" i="1"/>
  <c r="G3023" i="1"/>
  <c r="G3540" i="1"/>
  <c r="G2741" i="1"/>
  <c r="G626" i="1"/>
  <c r="E3260" i="1"/>
  <c r="E5187" i="1"/>
  <c r="E2743" i="1"/>
  <c r="E17" i="1"/>
  <c r="E4999" i="1"/>
  <c r="E5419" i="1"/>
  <c r="E3589" i="1"/>
  <c r="E5093" i="1"/>
  <c r="E299" i="1"/>
  <c r="E3025" i="1"/>
  <c r="E863" i="1"/>
  <c r="E2508" i="1"/>
  <c r="E1004" i="1"/>
  <c r="E1662" i="1"/>
  <c r="E205" i="1"/>
  <c r="E2461" i="1"/>
  <c r="E1427" i="1"/>
  <c r="E4811" i="1"/>
  <c r="E1568" i="1"/>
  <c r="E910" i="1"/>
  <c r="E2884" i="1"/>
  <c r="E3166" i="1"/>
  <c r="E5560" i="1"/>
  <c r="E2837" i="1"/>
  <c r="E1521" i="1"/>
  <c r="E4952" i="1"/>
  <c r="E4106" i="1"/>
  <c r="E1850" i="1"/>
  <c r="E4059" i="1"/>
  <c r="E1333" i="1"/>
  <c r="E2602" i="1"/>
  <c r="E534" i="1"/>
  <c r="E2320" i="1"/>
  <c r="E112" i="1"/>
  <c r="E2696" i="1"/>
  <c r="E2978" i="1"/>
  <c r="E3354" i="1"/>
  <c r="E1286" i="1"/>
  <c r="B1287" i="1"/>
  <c r="E4623" i="1"/>
  <c r="E2179" i="1"/>
  <c r="E3918" i="1"/>
  <c r="E2367" i="1"/>
  <c r="E3213" i="1"/>
  <c r="E1098" i="1"/>
  <c r="E64" i="1"/>
  <c r="E3824" i="1"/>
  <c r="E4858" i="1"/>
  <c r="E3777" i="1"/>
  <c r="E2555" i="1"/>
  <c r="E1192" i="1"/>
  <c r="E4576" i="1"/>
  <c r="E5466" i="1"/>
  <c r="E5140" i="1"/>
  <c r="E1145" i="1"/>
  <c r="E675" i="1"/>
  <c r="E5328" i="1"/>
  <c r="E487" i="1"/>
  <c r="E1756" i="1"/>
  <c r="E1051" i="1"/>
  <c r="E628" i="1"/>
  <c r="E1991" i="1"/>
  <c r="E3307" i="1"/>
  <c r="E3871" i="1"/>
  <c r="E1474" i="1"/>
  <c r="E1615" i="1"/>
  <c r="E5281" i="1"/>
  <c r="E3119" i="1"/>
  <c r="E2226" i="1"/>
  <c r="E3542" i="1"/>
  <c r="E2132" i="1"/>
  <c r="E1709" i="1"/>
  <c r="E3730" i="1"/>
  <c r="E393" i="1"/>
  <c r="E4294" i="1"/>
  <c r="E4153" i="1"/>
  <c r="E1380" i="1"/>
  <c r="E2038" i="1"/>
  <c r="E1803" i="1"/>
  <c r="E4200" i="1"/>
  <c r="E2414" i="1"/>
  <c r="E4247" i="1"/>
  <c r="E5513" i="1"/>
  <c r="E3072" i="1"/>
  <c r="E2791" i="1"/>
  <c r="E3636" i="1"/>
  <c r="E4764" i="1"/>
  <c r="E5234" i="1"/>
  <c r="E4388" i="1"/>
  <c r="E4482" i="1"/>
  <c r="E5607" i="1"/>
  <c r="E1239" i="1"/>
  <c r="E581" i="1"/>
  <c r="E769" i="1"/>
  <c r="E2273" i="1"/>
  <c r="E440" i="1"/>
  <c r="E3683" i="1"/>
  <c r="E2931" i="1"/>
  <c r="E346" i="1"/>
  <c r="E4717" i="1"/>
  <c r="E5372" i="1"/>
  <c r="E5046" i="1"/>
  <c r="E3495" i="1"/>
  <c r="E158" i="1"/>
  <c r="E4342" i="1"/>
  <c r="E816" i="1"/>
  <c r="E2649" i="1"/>
  <c r="E1897" i="1"/>
  <c r="E957" i="1"/>
  <c r="F2601" i="1"/>
  <c r="F2602" i="1" s="1"/>
  <c r="E1944" i="1"/>
  <c r="E4670" i="1"/>
  <c r="E3401" i="1"/>
  <c r="E3448" i="1"/>
  <c r="E4529" i="1"/>
  <c r="E4435" i="1"/>
  <c r="E253" i="1"/>
  <c r="E4905" i="1"/>
  <c r="E722" i="1"/>
  <c r="E2085" i="1"/>
  <c r="E3965" i="1"/>
  <c r="E4012" i="1"/>
  <c r="F815" i="1"/>
  <c r="F5606" i="1"/>
  <c r="F4904" i="1"/>
  <c r="F2742" i="1"/>
  <c r="F1520" i="1"/>
  <c r="F4246" i="1"/>
  <c r="F392" i="1"/>
  <c r="F4951" i="1"/>
  <c r="F157" i="1"/>
  <c r="F627" i="1"/>
  <c r="F2930" i="1"/>
  <c r="F4669" i="1"/>
  <c r="F4763" i="1"/>
  <c r="F1285" i="1"/>
  <c r="F3071" i="1"/>
  <c r="F1661" i="1"/>
  <c r="F2272" i="1"/>
  <c r="F3024" i="1"/>
  <c r="F4622" i="1"/>
  <c r="F4998" i="1"/>
  <c r="F909" i="1"/>
  <c r="F3541" i="1"/>
  <c r="F3870" i="1"/>
  <c r="F300" i="2"/>
  <c r="G300" i="2" s="1"/>
  <c r="B302" i="2"/>
  <c r="D301" i="2"/>
  <c r="E301" i="2"/>
  <c r="F2131" i="1"/>
  <c r="F5186" i="1"/>
  <c r="F3494" i="1"/>
  <c r="F768" i="1"/>
  <c r="F1003" i="1"/>
  <c r="F1332" i="1"/>
  <c r="F5280" i="1"/>
  <c r="F3165" i="1"/>
  <c r="F1896" i="1"/>
  <c r="F4716" i="1"/>
  <c r="F2084" i="1"/>
  <c r="F3259" i="1"/>
  <c r="F4857" i="1"/>
  <c r="F3917" i="1"/>
  <c r="F4105" i="1"/>
  <c r="F2225" i="1"/>
  <c r="F1379" i="1"/>
  <c r="F4575" i="1"/>
  <c r="F111" i="1"/>
  <c r="F1990" i="1"/>
  <c r="F2648" i="1"/>
  <c r="F1191" i="1"/>
  <c r="F4011" i="1"/>
  <c r="F4528" i="1"/>
  <c r="F5233" i="1"/>
  <c r="F4810" i="1"/>
  <c r="F4152" i="1"/>
  <c r="F2507" i="1"/>
  <c r="F2178" i="1"/>
  <c r="F674" i="1"/>
  <c r="F3588" i="1"/>
  <c r="F5139" i="1"/>
  <c r="F3682" i="1"/>
  <c r="F2037" i="1"/>
  <c r="F3635" i="1"/>
  <c r="F345" i="1"/>
  <c r="F4434" i="1"/>
  <c r="F3964" i="1"/>
  <c r="F439" i="1"/>
  <c r="F4481" i="1"/>
  <c r="F3306" i="1"/>
  <c r="F2554" i="1"/>
  <c r="B2556" i="1"/>
  <c r="B2792" i="1"/>
  <c r="F1567" i="1"/>
  <c r="F4199" i="1"/>
  <c r="F721" i="1"/>
  <c r="B2838" i="1"/>
  <c r="F204" i="1"/>
  <c r="B4953" i="1"/>
  <c r="B5235" i="1"/>
  <c r="B1193" i="1"/>
  <c r="B911" i="1"/>
  <c r="F1144" i="1"/>
  <c r="F2413" i="1"/>
  <c r="B5420" i="1"/>
  <c r="B676" i="1"/>
  <c r="B4154" i="1"/>
  <c r="B2744" i="1"/>
  <c r="B2415" i="1"/>
  <c r="B113" i="1"/>
  <c r="B864" i="1"/>
  <c r="B1616" i="1"/>
  <c r="B1099" i="1"/>
  <c r="B5141" i="1"/>
  <c r="B1663" i="1"/>
  <c r="B770" i="1"/>
  <c r="B4671" i="1"/>
  <c r="F3776" i="1"/>
  <c r="F5465" i="1"/>
  <c r="F5371" i="1"/>
  <c r="B2932" i="1"/>
  <c r="F1050" i="1"/>
  <c r="B4765" i="1"/>
  <c r="B1992" i="1"/>
  <c r="B723" i="1"/>
  <c r="B5373" i="1"/>
  <c r="B1146" i="1"/>
  <c r="F533" i="1"/>
  <c r="B4906" i="1"/>
  <c r="F5327" i="1"/>
  <c r="B817" i="1"/>
  <c r="B2039" i="1"/>
  <c r="B2650" i="1"/>
  <c r="B300" i="1"/>
  <c r="B5467" i="1"/>
  <c r="B1898" i="1"/>
  <c r="B1757" i="1"/>
  <c r="F2460" i="1"/>
  <c r="F1238" i="1"/>
  <c r="B1428" i="1"/>
  <c r="F2695" i="1"/>
  <c r="F63" i="1"/>
  <c r="G63" i="1" s="1"/>
  <c r="B4060" i="1"/>
  <c r="F486" i="1"/>
  <c r="F4293" i="1"/>
  <c r="B4483" i="1"/>
  <c r="F4341" i="1"/>
  <c r="F5092" i="1"/>
  <c r="F1426" i="1"/>
  <c r="B582" i="1"/>
  <c r="B488" i="1"/>
  <c r="F3729" i="1"/>
  <c r="B4624" i="1"/>
  <c r="B394" i="1"/>
  <c r="B2227" i="1"/>
  <c r="F5418" i="1"/>
  <c r="F2883" i="1"/>
  <c r="B5282" i="1"/>
  <c r="F5559" i="1"/>
  <c r="B3637" i="1"/>
  <c r="F3212" i="1"/>
  <c r="B3073" i="1"/>
  <c r="B1052" i="1"/>
  <c r="F5512" i="1"/>
  <c r="B2133" i="1"/>
  <c r="B2368" i="1"/>
  <c r="B4718" i="1"/>
  <c r="B5188" i="1"/>
  <c r="F5045" i="1"/>
  <c r="B3261" i="1"/>
  <c r="B535" i="1"/>
  <c r="B3590" i="1"/>
  <c r="B5329" i="1"/>
  <c r="F252" i="1"/>
  <c r="B3026" i="1"/>
  <c r="F3118" i="1"/>
  <c r="B1005" i="1"/>
  <c r="B2462" i="1"/>
  <c r="F2977" i="1"/>
  <c r="F4058" i="1"/>
  <c r="B3167" i="1"/>
  <c r="F4387" i="1"/>
  <c r="B1569" i="1"/>
  <c r="B4013" i="1"/>
  <c r="F1943" i="1"/>
  <c r="B1522" i="1"/>
  <c r="B3872" i="1"/>
  <c r="F3823" i="1"/>
  <c r="F1708" i="1"/>
  <c r="B3966" i="1"/>
  <c r="F2366" i="1"/>
  <c r="F1473" i="1"/>
  <c r="B4343" i="1"/>
  <c r="B5094" i="1"/>
  <c r="F862" i="1"/>
  <c r="B3214" i="1"/>
  <c r="F3400" i="1"/>
  <c r="B4436" i="1"/>
  <c r="F3353" i="1"/>
  <c r="B3731" i="1"/>
  <c r="F16" i="1"/>
  <c r="G16" i="1" s="1"/>
  <c r="B4859" i="1"/>
  <c r="F1097" i="1"/>
  <c r="B5561" i="1"/>
  <c r="F2836" i="1"/>
  <c r="B3684" i="1"/>
  <c r="B4107" i="1"/>
  <c r="B347" i="1"/>
  <c r="F580" i="1"/>
  <c r="B4389" i="1"/>
  <c r="B1851" i="1"/>
  <c r="B5047" i="1"/>
  <c r="B3120" i="1"/>
  <c r="B4577" i="1"/>
  <c r="B159" i="1"/>
  <c r="B4812" i="1"/>
  <c r="F1614" i="1"/>
  <c r="B629" i="1"/>
  <c r="F2319" i="1"/>
  <c r="B206" i="1"/>
  <c r="F3447" i="1"/>
  <c r="F1849" i="1"/>
  <c r="B3778" i="1"/>
  <c r="B2509" i="1"/>
  <c r="F1802" i="1"/>
  <c r="B1381" i="1"/>
  <c r="B4201" i="1"/>
  <c r="B1334" i="1"/>
  <c r="B2603" i="1"/>
  <c r="B1475" i="1"/>
  <c r="B1240" i="1"/>
  <c r="B2180" i="1"/>
  <c r="B3402" i="1"/>
  <c r="B4248" i="1"/>
  <c r="B2979" i="1"/>
  <c r="B3355" i="1"/>
  <c r="B18" i="1"/>
  <c r="B3919" i="1"/>
  <c r="B5514" i="1"/>
  <c r="B1945" i="1"/>
  <c r="B254" i="1"/>
  <c r="B5000" i="1"/>
  <c r="B2274" i="1"/>
  <c r="B441" i="1"/>
  <c r="B3543" i="1"/>
  <c r="B2086" i="1"/>
  <c r="B4530" i="1"/>
  <c r="F956" i="1"/>
  <c r="B4295" i="1"/>
  <c r="F2790" i="1"/>
  <c r="B1710" i="1"/>
  <c r="B65" i="1"/>
  <c r="B3496" i="1"/>
  <c r="B2885" i="1"/>
  <c r="B5608" i="1"/>
  <c r="B2321" i="1"/>
  <c r="F298" i="1"/>
  <c r="B3449" i="1"/>
  <c r="B3825" i="1"/>
  <c r="B3308" i="1"/>
  <c r="B2697" i="1"/>
  <c r="B1804" i="1"/>
  <c r="F1755" i="1"/>
  <c r="B958" i="1"/>
  <c r="F5940" i="1" l="1"/>
  <c r="G5940" i="1" s="1"/>
  <c r="D5941" i="1"/>
  <c r="B5942" i="1"/>
  <c r="E5941" i="1"/>
  <c r="G1097" i="1"/>
  <c r="G2037" i="1"/>
  <c r="G4716" i="1"/>
  <c r="G909" i="1"/>
  <c r="G1520" i="1"/>
  <c r="G298" i="1"/>
  <c r="G2460" i="1"/>
  <c r="G5327" i="1"/>
  <c r="G1050" i="1"/>
  <c r="G204" i="1"/>
  <c r="G3306" i="1"/>
  <c r="G3682" i="1"/>
  <c r="G5233" i="1"/>
  <c r="G1379" i="1"/>
  <c r="G1896" i="1"/>
  <c r="G2131" i="1"/>
  <c r="G4998" i="1"/>
  <c r="G4669" i="1"/>
  <c r="G2742" i="1"/>
  <c r="G2601" i="1"/>
  <c r="G2790" i="1"/>
  <c r="G956" i="1"/>
  <c r="G1802" i="1"/>
  <c r="G1614" i="1"/>
  <c r="G580" i="1"/>
  <c r="G1943" i="1"/>
  <c r="G5045" i="1"/>
  <c r="G3212" i="1"/>
  <c r="G4293" i="1"/>
  <c r="G4481" i="1"/>
  <c r="G5139" i="1"/>
  <c r="G4528" i="1"/>
  <c r="G2225" i="1"/>
  <c r="G3165" i="1"/>
  <c r="G4622" i="1"/>
  <c r="G2930" i="1"/>
  <c r="G4904" i="1"/>
  <c r="G2319" i="1"/>
  <c r="G862" i="1"/>
  <c r="G2977" i="1"/>
  <c r="G4341" i="1"/>
  <c r="G2554" i="1"/>
  <c r="G4575" i="1"/>
  <c r="G5186" i="1"/>
  <c r="G4763" i="1"/>
  <c r="G3729" i="1"/>
  <c r="G533" i="1"/>
  <c r="G5371" i="1"/>
  <c r="G2413" i="1"/>
  <c r="G721" i="1"/>
  <c r="G439" i="1"/>
  <c r="G3588" i="1"/>
  <c r="G4011" i="1"/>
  <c r="G4105" i="1"/>
  <c r="G5280" i="1"/>
  <c r="G3024" i="1"/>
  <c r="G627" i="1"/>
  <c r="G5606" i="1"/>
  <c r="G1238" i="1"/>
  <c r="G4810" i="1"/>
  <c r="G1755" i="1"/>
  <c r="G1473" i="1"/>
  <c r="G3118" i="1"/>
  <c r="G486" i="1"/>
  <c r="G3353" i="1"/>
  <c r="G2366" i="1"/>
  <c r="G5559" i="1"/>
  <c r="G5465" i="1"/>
  <c r="G1144" i="1"/>
  <c r="G4199" i="1"/>
  <c r="G3964" i="1"/>
  <c r="G674" i="1"/>
  <c r="G1191" i="1"/>
  <c r="G3917" i="1"/>
  <c r="G1332" i="1"/>
  <c r="G2272" i="1"/>
  <c r="G157" i="1"/>
  <c r="G815" i="1"/>
  <c r="G252" i="1"/>
  <c r="G3776" i="1"/>
  <c r="G2178" i="1"/>
  <c r="G1661" i="1"/>
  <c r="G4951" i="1"/>
  <c r="G1567" i="1"/>
  <c r="G4434" i="1"/>
  <c r="G2648" i="1"/>
  <c r="G4857" i="1"/>
  <c r="G1003" i="1"/>
  <c r="G3447" i="1"/>
  <c r="G2836" i="1"/>
  <c r="G3400" i="1"/>
  <c r="G1708" i="1"/>
  <c r="G2883" i="1"/>
  <c r="G1426" i="1"/>
  <c r="G2695" i="1"/>
  <c r="G345" i="1"/>
  <c r="G2507" i="1"/>
  <c r="G1990" i="1"/>
  <c r="G3259" i="1"/>
  <c r="G768" i="1"/>
  <c r="G3870" i="1"/>
  <c r="G3071" i="1"/>
  <c r="G392" i="1"/>
  <c r="G1849" i="1"/>
  <c r="G4387" i="1"/>
  <c r="G3823" i="1"/>
  <c r="G4058" i="1"/>
  <c r="G5512" i="1"/>
  <c r="G5418" i="1"/>
  <c r="G5092" i="1"/>
  <c r="G3635" i="1"/>
  <c r="G4152" i="1"/>
  <c r="G111" i="1"/>
  <c r="G2084" i="1"/>
  <c r="G3494" i="1"/>
  <c r="G3541" i="1"/>
  <c r="G1285" i="1"/>
  <c r="G4246" i="1"/>
  <c r="G2602" i="1"/>
  <c r="E1851" i="1"/>
  <c r="E3214" i="1"/>
  <c r="E3167" i="1"/>
  <c r="E4624" i="1"/>
  <c r="E4765" i="1"/>
  <c r="E770" i="1"/>
  <c r="E1334" i="1"/>
  <c r="E911" i="1"/>
  <c r="E3919" i="1"/>
  <c r="E3731" i="1"/>
  <c r="E5094" i="1"/>
  <c r="E3872" i="1"/>
  <c r="E3590" i="1"/>
  <c r="E4718" i="1"/>
  <c r="E488" i="1"/>
  <c r="E4483" i="1"/>
  <c r="E1428" i="1"/>
  <c r="E5467" i="1"/>
  <c r="E2932" i="1"/>
  <c r="E5141" i="1"/>
  <c r="E2415" i="1"/>
  <c r="E1193" i="1"/>
  <c r="E3402" i="1"/>
  <c r="E3825" i="1"/>
  <c r="E2180" i="1"/>
  <c r="E1381" i="1"/>
  <c r="E1710" i="1"/>
  <c r="E441" i="1"/>
  <c r="E1240" i="1"/>
  <c r="E4812" i="1"/>
  <c r="E4859" i="1"/>
  <c r="E4343" i="1"/>
  <c r="E1522" i="1"/>
  <c r="E2462" i="1"/>
  <c r="E535" i="1"/>
  <c r="E2368" i="1"/>
  <c r="E5282" i="1"/>
  <c r="E300" i="1"/>
  <c r="E1146" i="1"/>
  <c r="E2744" i="1"/>
  <c r="E2792" i="1"/>
  <c r="E1945" i="1"/>
  <c r="E5514" i="1"/>
  <c r="E5188" i="1"/>
  <c r="E1663" i="1"/>
  <c r="E2274" i="1"/>
  <c r="E18" i="1"/>
  <c r="E206" i="1"/>
  <c r="E159" i="1"/>
  <c r="E4107" i="1"/>
  <c r="E1005" i="1"/>
  <c r="E2133" i="1"/>
  <c r="E582" i="1"/>
  <c r="E2650" i="1"/>
  <c r="E5373" i="1"/>
  <c r="E1099" i="1"/>
  <c r="E4154" i="1"/>
  <c r="E5235" i="1"/>
  <c r="E2556" i="1"/>
  <c r="E3778" i="1"/>
  <c r="E3543" i="1"/>
  <c r="E1898" i="1"/>
  <c r="E2321" i="1"/>
  <c r="E5000" i="1"/>
  <c r="E4577" i="1"/>
  <c r="E3684" i="1"/>
  <c r="E1616" i="1"/>
  <c r="E676" i="1"/>
  <c r="E4953" i="1"/>
  <c r="E3308" i="1"/>
  <c r="E3496" i="1"/>
  <c r="E4389" i="1"/>
  <c r="E5329" i="1"/>
  <c r="E65" i="1"/>
  <c r="E958" i="1"/>
  <c r="E4295" i="1"/>
  <c r="E3355" i="1"/>
  <c r="E1475" i="1"/>
  <c r="E1804" i="1"/>
  <c r="E5608" i="1"/>
  <c r="E2979" i="1"/>
  <c r="E2509" i="1"/>
  <c r="E3120" i="1"/>
  <c r="E1569" i="1"/>
  <c r="E3026" i="1"/>
  <c r="E3261" i="1"/>
  <c r="E1052" i="1"/>
  <c r="E2227" i="1"/>
  <c r="E4060" i="1"/>
  <c r="E4671" i="1"/>
  <c r="E5420" i="1"/>
  <c r="E2885" i="1"/>
  <c r="E4201" i="1"/>
  <c r="E3637" i="1"/>
  <c r="E113" i="1"/>
  <c r="E2697" i="1"/>
  <c r="E4248" i="1"/>
  <c r="E2603" i="1"/>
  <c r="E629" i="1"/>
  <c r="E5047" i="1"/>
  <c r="E5561" i="1"/>
  <c r="E3073" i="1"/>
  <c r="E394" i="1"/>
  <c r="E1757" i="1"/>
  <c r="E817" i="1"/>
  <c r="E1992" i="1"/>
  <c r="E864" i="1"/>
  <c r="E2838" i="1"/>
  <c r="E1287" i="1"/>
  <c r="B1288" i="1"/>
  <c r="E2039" i="1"/>
  <c r="E3966" i="1"/>
  <c r="E723" i="1"/>
  <c r="E4436" i="1"/>
  <c r="E2086" i="1"/>
  <c r="E3449" i="1"/>
  <c r="E4530" i="1"/>
  <c r="E4013" i="1"/>
  <c r="E347" i="1"/>
  <c r="E4906" i="1"/>
  <c r="E254" i="1"/>
  <c r="F816" i="1"/>
  <c r="F3072" i="1"/>
  <c r="F3871" i="1"/>
  <c r="F4106" i="1"/>
  <c r="F5328" i="1"/>
  <c r="F5607" i="1"/>
  <c r="F3025" i="1"/>
  <c r="F4905" i="1"/>
  <c r="F1521" i="1"/>
  <c r="F4999" i="1"/>
  <c r="F2931" i="1"/>
  <c r="F2743" i="1"/>
  <c r="F4623" i="1"/>
  <c r="F2273" i="1"/>
  <c r="F1286" i="1"/>
  <c r="F628" i="1"/>
  <c r="F4247" i="1"/>
  <c r="F301" i="2"/>
  <c r="G301" i="2" s="1"/>
  <c r="E302" i="2"/>
  <c r="D302" i="2"/>
  <c r="B303" i="2"/>
  <c r="F4576" i="1"/>
  <c r="F1897" i="1"/>
  <c r="F5281" i="1"/>
  <c r="F112" i="1"/>
  <c r="F3495" i="1"/>
  <c r="F4059" i="1"/>
  <c r="F1803" i="1"/>
  <c r="F440" i="1"/>
  <c r="F1991" i="1"/>
  <c r="F3166" i="1"/>
  <c r="F4529" i="1"/>
  <c r="F4717" i="1"/>
  <c r="F4435" i="1"/>
  <c r="F1004" i="1"/>
  <c r="F17" i="1"/>
  <c r="G17" i="1" s="1"/>
  <c r="F4153" i="1"/>
  <c r="F3730" i="1"/>
  <c r="F2179" i="1"/>
  <c r="F1380" i="1"/>
  <c r="F2461" i="1"/>
  <c r="F2085" i="1"/>
  <c r="F4811" i="1"/>
  <c r="F3307" i="1"/>
  <c r="F3918" i="1"/>
  <c r="F2649" i="1"/>
  <c r="F3260" i="1"/>
  <c r="F299" i="1"/>
  <c r="F4012" i="1"/>
  <c r="F1756" i="1"/>
  <c r="F2837" i="1"/>
  <c r="F2884" i="1"/>
  <c r="F346" i="1"/>
  <c r="F1192" i="1"/>
  <c r="F5560" i="1"/>
  <c r="F2508" i="1"/>
  <c r="F534" i="1"/>
  <c r="F1568" i="1"/>
  <c r="F253" i="1"/>
  <c r="F2038" i="1"/>
  <c r="F3119" i="1"/>
  <c r="F3965" i="1"/>
  <c r="F1474" i="1"/>
  <c r="F2320" i="1"/>
  <c r="F1944" i="1"/>
  <c r="F5466" i="1"/>
  <c r="F5093" i="1"/>
  <c r="F4670" i="1"/>
  <c r="F64" i="1"/>
  <c r="G64" i="1" s="1"/>
  <c r="F5372" i="1"/>
  <c r="F3777" i="1"/>
  <c r="B3309" i="1"/>
  <c r="B3450" i="1"/>
  <c r="B4296" i="1"/>
  <c r="F3542" i="1"/>
  <c r="F957" i="1"/>
  <c r="B1711" i="1"/>
  <c r="B1946" i="1"/>
  <c r="B3356" i="1"/>
  <c r="B2604" i="1"/>
  <c r="B2510" i="1"/>
  <c r="F3448" i="1"/>
  <c r="F1850" i="1"/>
  <c r="B3685" i="1"/>
  <c r="F1098" i="1"/>
  <c r="F4482" i="1"/>
  <c r="B3215" i="1"/>
  <c r="F1709" i="1"/>
  <c r="B3873" i="1"/>
  <c r="B4014" i="1"/>
  <c r="F5513" i="1"/>
  <c r="F4294" i="1"/>
  <c r="B1429" i="1"/>
  <c r="B1758" i="1"/>
  <c r="F4858" i="1"/>
  <c r="B2651" i="1"/>
  <c r="B1993" i="1"/>
  <c r="B771" i="1"/>
  <c r="B5142" i="1"/>
  <c r="B677" i="1"/>
  <c r="F5234" i="1"/>
  <c r="F722" i="1"/>
  <c r="F1333" i="1"/>
  <c r="B1382" i="1"/>
  <c r="F910" i="1"/>
  <c r="B630" i="1"/>
  <c r="B4813" i="1"/>
  <c r="B3121" i="1"/>
  <c r="B3732" i="1"/>
  <c r="B4344" i="1"/>
  <c r="B3967" i="1"/>
  <c r="B3591" i="1"/>
  <c r="F3213" i="1"/>
  <c r="F5419" i="1"/>
  <c r="B2228" i="1"/>
  <c r="B4625" i="1"/>
  <c r="B1147" i="1"/>
  <c r="B2745" i="1"/>
  <c r="B4954" i="1"/>
  <c r="B255" i="1"/>
  <c r="B5515" i="1"/>
  <c r="B2181" i="1"/>
  <c r="B1476" i="1"/>
  <c r="B207" i="1"/>
  <c r="F158" i="1"/>
  <c r="B1852" i="1"/>
  <c r="B1570" i="1"/>
  <c r="B4719" i="1"/>
  <c r="F3589" i="1"/>
  <c r="B583" i="1"/>
  <c r="F4342" i="1"/>
  <c r="B4061" i="1"/>
  <c r="F2696" i="1"/>
  <c r="F1239" i="1"/>
  <c r="F3636" i="1"/>
  <c r="B4766" i="1"/>
  <c r="B1617" i="1"/>
  <c r="B5421" i="1"/>
  <c r="B912" i="1"/>
  <c r="B5236" i="1"/>
  <c r="B2793" i="1"/>
  <c r="B3544" i="1"/>
  <c r="B442" i="1"/>
  <c r="B3497" i="1"/>
  <c r="B2980" i="1"/>
  <c r="B1335" i="1"/>
  <c r="B348" i="1"/>
  <c r="F2367" i="1"/>
  <c r="B1523" i="1"/>
  <c r="F393" i="1"/>
  <c r="B4907" i="1"/>
  <c r="F1662" i="1"/>
  <c r="B114" i="1"/>
  <c r="F205" i="1"/>
  <c r="B4249" i="1"/>
  <c r="B959" i="1"/>
  <c r="B5609" i="1"/>
  <c r="B3826" i="1"/>
  <c r="B2698" i="1"/>
  <c r="B2322" i="1"/>
  <c r="B4531" i="1"/>
  <c r="B5001" i="1"/>
  <c r="B19" i="1"/>
  <c r="F3401" i="1"/>
  <c r="B1241" i="1"/>
  <c r="B3779" i="1"/>
  <c r="F1615" i="1"/>
  <c r="B160" i="1"/>
  <c r="F3354" i="1"/>
  <c r="F863" i="1"/>
  <c r="F3824" i="1"/>
  <c r="F4388" i="1"/>
  <c r="B2463" i="1"/>
  <c r="B3262" i="1"/>
  <c r="B2369" i="1"/>
  <c r="B489" i="1"/>
  <c r="F1427" i="1"/>
  <c r="B1899" i="1"/>
  <c r="B2040" i="1"/>
  <c r="F1051" i="1"/>
  <c r="F4764" i="1"/>
  <c r="F2414" i="1"/>
  <c r="B2557" i="1"/>
  <c r="B3168" i="1"/>
  <c r="B3027" i="1"/>
  <c r="B536" i="1"/>
  <c r="F5187" i="1"/>
  <c r="F2132" i="1"/>
  <c r="B1053" i="1"/>
  <c r="B5283" i="1"/>
  <c r="F2791" i="1"/>
  <c r="B395" i="1"/>
  <c r="B301" i="1"/>
  <c r="B5374" i="1"/>
  <c r="B724" i="1"/>
  <c r="B1664" i="1"/>
  <c r="B4155" i="1"/>
  <c r="B1194" i="1"/>
  <c r="B2839" i="1"/>
  <c r="F4200" i="1"/>
  <c r="B2275" i="1"/>
  <c r="B5048" i="1"/>
  <c r="B4390" i="1"/>
  <c r="B4860" i="1"/>
  <c r="B1805" i="1"/>
  <c r="B66" i="1"/>
  <c r="B2087" i="1"/>
  <c r="B3920" i="1"/>
  <c r="B3403" i="1"/>
  <c r="B4202" i="1"/>
  <c r="F581" i="1"/>
  <c r="B4108" i="1"/>
  <c r="F3683" i="1"/>
  <c r="F2978" i="1"/>
  <c r="B3638" i="1"/>
  <c r="B2933" i="1"/>
  <c r="F769" i="1"/>
  <c r="F5140" i="1"/>
  <c r="B2416" i="1"/>
  <c r="F675" i="1"/>
  <c r="F2555" i="1"/>
  <c r="B2886" i="1"/>
  <c r="B4578" i="1"/>
  <c r="B5562" i="1"/>
  <c r="B4437" i="1"/>
  <c r="B5095" i="1"/>
  <c r="B1006" i="1"/>
  <c r="B5330" i="1"/>
  <c r="F5046" i="1"/>
  <c r="B5189" i="1"/>
  <c r="B2134" i="1"/>
  <c r="B3074" i="1"/>
  <c r="F2226" i="1"/>
  <c r="B4484" i="1"/>
  <c r="F487" i="1"/>
  <c r="B5468" i="1"/>
  <c r="B818" i="1"/>
  <c r="B4672" i="1"/>
  <c r="B1100" i="1"/>
  <c r="B865" i="1"/>
  <c r="F1145" i="1"/>
  <c r="F4952" i="1"/>
  <c r="E5942" i="1" l="1"/>
  <c r="D5942" i="1"/>
  <c r="F5941" i="1"/>
  <c r="G5941" i="1" s="1"/>
  <c r="G1615" i="1"/>
  <c r="G3777" i="1"/>
  <c r="G5372" i="1"/>
  <c r="G1192" i="1"/>
  <c r="G3730" i="1"/>
  <c r="G4576" i="1"/>
  <c r="G2273" i="1"/>
  <c r="G5607" i="1"/>
  <c r="G2555" i="1"/>
  <c r="G3683" i="1"/>
  <c r="G4764" i="1"/>
  <c r="G2696" i="1"/>
  <c r="G5234" i="1"/>
  <c r="G1098" i="1"/>
  <c r="G3119" i="1"/>
  <c r="G346" i="1"/>
  <c r="G3918" i="1"/>
  <c r="G4153" i="1"/>
  <c r="G440" i="1"/>
  <c r="G4623" i="1"/>
  <c r="G5328" i="1"/>
  <c r="G1474" i="1"/>
  <c r="G2179" i="1"/>
  <c r="G2978" i="1"/>
  <c r="G2414" i="1"/>
  <c r="G393" i="1"/>
  <c r="G722" i="1"/>
  <c r="G4482" i="1"/>
  <c r="G3965" i="1"/>
  <c r="G5046" i="1"/>
  <c r="G158" i="1"/>
  <c r="G675" i="1"/>
  <c r="G2132" i="1"/>
  <c r="G1051" i="1"/>
  <c r="G4388" i="1"/>
  <c r="G3401" i="1"/>
  <c r="G2367" i="1"/>
  <c r="G4294" i="1"/>
  <c r="G957" i="1"/>
  <c r="G4670" i="1"/>
  <c r="G2038" i="1"/>
  <c r="G2884" i="1"/>
  <c r="G3307" i="1"/>
  <c r="G1803" i="1"/>
  <c r="G2743" i="1"/>
  <c r="G4106" i="1"/>
  <c r="G1333" i="1"/>
  <c r="G3260" i="1"/>
  <c r="G1897" i="1"/>
  <c r="G3025" i="1"/>
  <c r="G3824" i="1"/>
  <c r="G4342" i="1"/>
  <c r="G2931" i="1"/>
  <c r="G3871" i="1"/>
  <c r="G487" i="1"/>
  <c r="G581" i="1"/>
  <c r="G5187" i="1"/>
  <c r="G5513" i="1"/>
  <c r="G1850" i="1"/>
  <c r="G3542" i="1"/>
  <c r="G5093" i="1"/>
  <c r="G253" i="1"/>
  <c r="G2837" i="1"/>
  <c r="G4811" i="1"/>
  <c r="G1004" i="1"/>
  <c r="G4059" i="1"/>
  <c r="G4952" i="1"/>
  <c r="G5140" i="1"/>
  <c r="G863" i="1"/>
  <c r="G205" i="1"/>
  <c r="G5419" i="1"/>
  <c r="G3448" i="1"/>
  <c r="G5466" i="1"/>
  <c r="G1568" i="1"/>
  <c r="G1756" i="1"/>
  <c r="G2085" i="1"/>
  <c r="G4435" i="1"/>
  <c r="G3495" i="1"/>
  <c r="G4999" i="1"/>
  <c r="G3072" i="1"/>
  <c r="G3636" i="1"/>
  <c r="G4858" i="1"/>
  <c r="G1286" i="1"/>
  <c r="G769" i="1"/>
  <c r="G910" i="1"/>
  <c r="G534" i="1"/>
  <c r="G2791" i="1"/>
  <c r="G5560" i="1"/>
  <c r="G3166" i="1"/>
  <c r="G1145" i="1"/>
  <c r="G1427" i="1"/>
  <c r="G3354" i="1"/>
  <c r="G3589" i="1"/>
  <c r="G3213" i="1"/>
  <c r="G1944" i="1"/>
  <c r="G4012" i="1"/>
  <c r="G2461" i="1"/>
  <c r="G4717" i="1"/>
  <c r="G112" i="1"/>
  <c r="G4247" i="1"/>
  <c r="G1521" i="1"/>
  <c r="G816" i="1"/>
  <c r="G4200" i="1"/>
  <c r="G1662" i="1"/>
  <c r="G1709" i="1"/>
  <c r="G2320" i="1"/>
  <c r="G2508" i="1"/>
  <c r="G299" i="1"/>
  <c r="G1380" i="1"/>
  <c r="G4529" i="1"/>
  <c r="G5281" i="1"/>
  <c r="G628" i="1"/>
  <c r="G4905" i="1"/>
  <c r="G1239" i="1"/>
  <c r="G2649" i="1"/>
  <c r="G1991" i="1"/>
  <c r="E66" i="1"/>
  <c r="E5001" i="1"/>
  <c r="E3591" i="1"/>
  <c r="E4672" i="1"/>
  <c r="E2134" i="1"/>
  <c r="E5095" i="1"/>
  <c r="E1805" i="1"/>
  <c r="E160" i="1"/>
  <c r="E1523" i="1"/>
  <c r="E442" i="1"/>
  <c r="E1617" i="1"/>
  <c r="E1476" i="1"/>
  <c r="E771" i="1"/>
  <c r="E1711" i="1"/>
  <c r="E2933" i="1"/>
  <c r="E4061" i="1"/>
  <c r="E1946" i="1"/>
  <c r="E818" i="1"/>
  <c r="E4108" i="1"/>
  <c r="E4860" i="1"/>
  <c r="E1194" i="1"/>
  <c r="E395" i="1"/>
  <c r="E3168" i="1"/>
  <c r="E3262" i="1"/>
  <c r="E2322" i="1"/>
  <c r="E114" i="1"/>
  <c r="E3544" i="1"/>
  <c r="E583" i="1"/>
  <c r="E2181" i="1"/>
  <c r="E1382" i="1"/>
  <c r="E1993" i="1"/>
  <c r="E207" i="1"/>
  <c r="E5189" i="1"/>
  <c r="E3638" i="1"/>
  <c r="E5468" i="1"/>
  <c r="E5562" i="1"/>
  <c r="E4390" i="1"/>
  <c r="E4155" i="1"/>
  <c r="E1899" i="1"/>
  <c r="E2463" i="1"/>
  <c r="E3779" i="1"/>
  <c r="E2698" i="1"/>
  <c r="E4766" i="1"/>
  <c r="E5515" i="1"/>
  <c r="E4344" i="1"/>
  <c r="E2651" i="1"/>
  <c r="E3873" i="1"/>
  <c r="E2510" i="1"/>
  <c r="E536" i="1"/>
  <c r="E3497" i="1"/>
  <c r="E630" i="1"/>
  <c r="E5330" i="1"/>
  <c r="E4578" i="1"/>
  <c r="E5048" i="1"/>
  <c r="E5283" i="1"/>
  <c r="E1241" i="1"/>
  <c r="E4719" i="1"/>
  <c r="E4625" i="1"/>
  <c r="E2604" i="1"/>
  <c r="E4296" i="1"/>
  <c r="E2839" i="1"/>
  <c r="E4249" i="1"/>
  <c r="E1147" i="1"/>
  <c r="E3685" i="1"/>
  <c r="E4202" i="1"/>
  <c r="E1664" i="1"/>
  <c r="E4484" i="1"/>
  <c r="E1006" i="1"/>
  <c r="E2886" i="1"/>
  <c r="E2416" i="1"/>
  <c r="E3403" i="1"/>
  <c r="E2275" i="1"/>
  <c r="E724" i="1"/>
  <c r="E1053" i="1"/>
  <c r="E3826" i="1"/>
  <c r="E2793" i="1"/>
  <c r="E1570" i="1"/>
  <c r="E2228" i="1"/>
  <c r="E3732" i="1"/>
  <c r="E1758" i="1"/>
  <c r="E3215" i="1"/>
  <c r="E1288" i="1"/>
  <c r="B1289" i="1"/>
  <c r="E1100" i="1"/>
  <c r="E2369" i="1"/>
  <c r="E5142" i="1"/>
  <c r="E489" i="1"/>
  <c r="E19" i="1"/>
  <c r="E5236" i="1"/>
  <c r="E1852" i="1"/>
  <c r="E4954" i="1"/>
  <c r="E677" i="1"/>
  <c r="E3309" i="1"/>
  <c r="E3074" i="1"/>
  <c r="E5421" i="1"/>
  <c r="E3920" i="1"/>
  <c r="E5374" i="1"/>
  <c r="E2557" i="1"/>
  <c r="E5609" i="1"/>
  <c r="E1335" i="1"/>
  <c r="E3121" i="1"/>
  <c r="E1429" i="1"/>
  <c r="E3356" i="1"/>
  <c r="F2227" i="1"/>
  <c r="G2226" i="1"/>
  <c r="E301" i="1"/>
  <c r="E959" i="1"/>
  <c r="E2980" i="1"/>
  <c r="E912" i="1"/>
  <c r="E2745" i="1"/>
  <c r="E4813" i="1"/>
  <c r="E3967" i="1"/>
  <c r="E3450" i="1"/>
  <c r="E4014" i="1"/>
  <c r="E2087" i="1"/>
  <c r="E3027" i="1"/>
  <c r="E255" i="1"/>
  <c r="E348" i="1"/>
  <c r="E2040" i="1"/>
  <c r="E4531" i="1"/>
  <c r="E4437" i="1"/>
  <c r="E4907" i="1"/>
  <c r="E865" i="1"/>
  <c r="F5000" i="1"/>
  <c r="F3026" i="1"/>
  <c r="F3872" i="1"/>
  <c r="F4107" i="1"/>
  <c r="F2932" i="1"/>
  <c r="F4248" i="1"/>
  <c r="F817" i="1"/>
  <c r="F5329" i="1"/>
  <c r="F1287" i="1"/>
  <c r="F4906" i="1"/>
  <c r="F302" i="2"/>
  <c r="G302" i="2" s="1"/>
  <c r="B304" i="2"/>
  <c r="E303" i="2"/>
  <c r="D303" i="2"/>
  <c r="F2838" i="1"/>
  <c r="F1804" i="1"/>
  <c r="F4436" i="1"/>
  <c r="F2039" i="1"/>
  <c r="F113" i="1"/>
  <c r="F4154" i="1"/>
  <c r="F5094" i="1"/>
  <c r="F4577" i="1"/>
  <c r="F1099" i="1"/>
  <c r="F1898" i="1"/>
  <c r="F4060" i="1"/>
  <c r="F2650" i="1"/>
  <c r="F441" i="1"/>
  <c r="F3167" i="1"/>
  <c r="F2133" i="1"/>
  <c r="F582" i="1"/>
  <c r="F770" i="1"/>
  <c r="F676" i="1"/>
  <c r="F18" i="1"/>
  <c r="G18" i="1" s="1"/>
  <c r="F2462" i="1"/>
  <c r="F2509" i="1"/>
  <c r="F3919" i="1"/>
  <c r="F2086" i="1"/>
  <c r="F1005" i="1"/>
  <c r="F3684" i="1"/>
  <c r="F2885" i="1"/>
  <c r="F1569" i="1"/>
  <c r="F1428" i="1"/>
  <c r="F3261" i="1"/>
  <c r="F4671" i="1"/>
  <c r="F5141" i="1"/>
  <c r="F1193" i="1"/>
  <c r="F535" i="1"/>
  <c r="F3966" i="1"/>
  <c r="F1757" i="1"/>
  <c r="F5373" i="1"/>
  <c r="F5561" i="1"/>
  <c r="F65" i="1"/>
  <c r="G65" i="1" s="1"/>
  <c r="F3590" i="1"/>
  <c r="F1851" i="1"/>
  <c r="F5514" i="1"/>
  <c r="F394" i="1"/>
  <c r="F3402" i="1"/>
  <c r="F5235" i="1"/>
  <c r="F5467" i="1"/>
  <c r="F4624" i="1"/>
  <c r="F2368" i="1"/>
  <c r="F5188" i="1"/>
  <c r="F1663" i="1"/>
  <c r="F1475" i="1"/>
  <c r="F2603" i="1"/>
  <c r="F1992" i="1"/>
  <c r="F1945" i="1"/>
  <c r="F1146" i="1"/>
  <c r="B819" i="1"/>
  <c r="B4485" i="1"/>
  <c r="B4579" i="1"/>
  <c r="B2887" i="1"/>
  <c r="F2979" i="1"/>
  <c r="F5282" i="1"/>
  <c r="B3169" i="1"/>
  <c r="B3263" i="1"/>
  <c r="F3120" i="1"/>
  <c r="B4532" i="1"/>
  <c r="B4250" i="1"/>
  <c r="B115" i="1"/>
  <c r="B1524" i="1"/>
  <c r="B2981" i="1"/>
  <c r="B913" i="1"/>
  <c r="B256" i="1"/>
  <c r="F4953" i="1"/>
  <c r="B2746" i="1"/>
  <c r="F5420" i="1"/>
  <c r="B3122" i="1"/>
  <c r="F911" i="1"/>
  <c r="F3449" i="1"/>
  <c r="B2135" i="1"/>
  <c r="B3404" i="1"/>
  <c r="B2088" i="1"/>
  <c r="B1195" i="1"/>
  <c r="B5375" i="1"/>
  <c r="F2415" i="1"/>
  <c r="F5608" i="1"/>
  <c r="F1240" i="1"/>
  <c r="B349" i="1"/>
  <c r="B4767" i="1"/>
  <c r="F2697" i="1"/>
  <c r="B208" i="1"/>
  <c r="B2182" i="1"/>
  <c r="B3968" i="1"/>
  <c r="F4812" i="1"/>
  <c r="F4859" i="1"/>
  <c r="B3874" i="1"/>
  <c r="B2511" i="1"/>
  <c r="B3357" i="1"/>
  <c r="B1712" i="1"/>
  <c r="B4297" i="1"/>
  <c r="B5331" i="1"/>
  <c r="B4109" i="1"/>
  <c r="F4201" i="1"/>
  <c r="B1665" i="1"/>
  <c r="F300" i="1"/>
  <c r="B5284" i="1"/>
  <c r="B537" i="1"/>
  <c r="B161" i="1"/>
  <c r="F2321" i="1"/>
  <c r="F2274" i="1"/>
  <c r="B443" i="1"/>
  <c r="B2794" i="1"/>
  <c r="B5422" i="1"/>
  <c r="B1571" i="1"/>
  <c r="B4955" i="1"/>
  <c r="B3592" i="1"/>
  <c r="F1381" i="1"/>
  <c r="F488" i="1"/>
  <c r="B4438" i="1"/>
  <c r="B5469" i="1"/>
  <c r="F3073" i="1"/>
  <c r="B4673" i="1"/>
  <c r="B5096" i="1"/>
  <c r="B2934" i="1"/>
  <c r="B67" i="1"/>
  <c r="B4861" i="1"/>
  <c r="B2041" i="1"/>
  <c r="F864" i="1"/>
  <c r="B1242" i="1"/>
  <c r="B5002" i="1"/>
  <c r="B5610" i="1"/>
  <c r="B4062" i="1"/>
  <c r="B1853" i="1"/>
  <c r="B1148" i="1"/>
  <c r="B4345" i="1"/>
  <c r="B4814" i="1"/>
  <c r="B1759" i="1"/>
  <c r="B3686" i="1"/>
  <c r="B3451" i="1"/>
  <c r="F2556" i="1"/>
  <c r="B5563" i="1"/>
  <c r="B866" i="1"/>
  <c r="B5190" i="1"/>
  <c r="B1007" i="1"/>
  <c r="B2417" i="1"/>
  <c r="B3639" i="1"/>
  <c r="B3921" i="1"/>
  <c r="B2276" i="1"/>
  <c r="F723" i="1"/>
  <c r="B302" i="1"/>
  <c r="B1054" i="1"/>
  <c r="B2370" i="1"/>
  <c r="B2464" i="1"/>
  <c r="F1616" i="1"/>
  <c r="B2323" i="1"/>
  <c r="F958" i="1"/>
  <c r="F206" i="1"/>
  <c r="F3496" i="1"/>
  <c r="B1618" i="1"/>
  <c r="F3637" i="1"/>
  <c r="B4626" i="1"/>
  <c r="F3214" i="1"/>
  <c r="F629" i="1"/>
  <c r="B1383" i="1"/>
  <c r="B5143" i="1"/>
  <c r="B1994" i="1"/>
  <c r="F4013" i="1"/>
  <c r="B3216" i="1"/>
  <c r="F3308" i="1"/>
  <c r="F5047" i="1"/>
  <c r="F1522" i="1"/>
  <c r="B4391" i="1"/>
  <c r="B2840" i="1"/>
  <c r="B4156" i="1"/>
  <c r="B3028" i="1"/>
  <c r="F3778" i="1"/>
  <c r="F3825" i="1"/>
  <c r="B3545" i="1"/>
  <c r="B4720" i="1"/>
  <c r="F159" i="1"/>
  <c r="F3731" i="1"/>
  <c r="F4483" i="1"/>
  <c r="B2605" i="1"/>
  <c r="B1947" i="1"/>
  <c r="F254" i="1"/>
  <c r="B725" i="1"/>
  <c r="B396" i="1"/>
  <c r="B2558" i="1"/>
  <c r="B1900" i="1"/>
  <c r="B490" i="1"/>
  <c r="F4389" i="1"/>
  <c r="F3355" i="1"/>
  <c r="B20" i="1"/>
  <c r="F4530" i="1"/>
  <c r="B2699" i="1"/>
  <c r="B960" i="1"/>
  <c r="F4343" i="1"/>
  <c r="B1336" i="1"/>
  <c r="B3498" i="1"/>
  <c r="B5237" i="1"/>
  <c r="B584" i="1"/>
  <c r="B5516" i="1"/>
  <c r="F2744" i="1"/>
  <c r="B631" i="1"/>
  <c r="F1334" i="1"/>
  <c r="B1430" i="1"/>
  <c r="F4718" i="1"/>
  <c r="B4015" i="1"/>
  <c r="F3543" i="1"/>
  <c r="B3310" i="1"/>
  <c r="B4203" i="1"/>
  <c r="B1806" i="1"/>
  <c r="B1101" i="1"/>
  <c r="B3075" i="1"/>
  <c r="B5049" i="1"/>
  <c r="F2792" i="1"/>
  <c r="F1052" i="1"/>
  <c r="B3780" i="1"/>
  <c r="B3827" i="1"/>
  <c r="B4908" i="1"/>
  <c r="F4765" i="1"/>
  <c r="B1477" i="1"/>
  <c r="B2229" i="1"/>
  <c r="B3733" i="1"/>
  <c r="B678" i="1"/>
  <c r="B772" i="1"/>
  <c r="B2652" i="1"/>
  <c r="F347" i="1"/>
  <c r="F2180" i="1"/>
  <c r="F1710" i="1"/>
  <c r="F4295" i="1"/>
  <c r="F5942" i="1" l="1"/>
  <c r="G5942" i="1" s="1"/>
  <c r="G5608" i="1"/>
  <c r="G2603" i="1"/>
  <c r="G1569" i="1"/>
  <c r="G1287" i="1"/>
  <c r="G2180" i="1"/>
  <c r="G4765" i="1"/>
  <c r="G1334" i="1"/>
  <c r="G4343" i="1"/>
  <c r="G3731" i="1"/>
  <c r="G206" i="1"/>
  <c r="G723" i="1"/>
  <c r="G1381" i="1"/>
  <c r="G2321" i="1"/>
  <c r="G2415" i="1"/>
  <c r="G1475" i="1"/>
  <c r="G394" i="1"/>
  <c r="G3966" i="1"/>
  <c r="G2885" i="1"/>
  <c r="G676" i="1"/>
  <c r="G1898" i="1"/>
  <c r="G1804" i="1"/>
  <c r="G5329" i="1"/>
  <c r="G4013" i="1"/>
  <c r="G3449" i="1"/>
  <c r="G1992" i="1"/>
  <c r="G5373" i="1"/>
  <c r="G2462" i="1"/>
  <c r="G2039" i="1"/>
  <c r="G4906" i="1"/>
  <c r="G3026" i="1"/>
  <c r="G4483" i="1"/>
  <c r="G3496" i="1"/>
  <c r="G488" i="1"/>
  <c r="G4812" i="1"/>
  <c r="G911" i="1"/>
  <c r="G2979" i="1"/>
  <c r="G1757" i="1"/>
  <c r="G4436" i="1"/>
  <c r="G5000" i="1"/>
  <c r="G347" i="1"/>
  <c r="G159" i="1"/>
  <c r="G958" i="1"/>
  <c r="G2556" i="1"/>
  <c r="G5420" i="1"/>
  <c r="G1663" i="1"/>
  <c r="G5514" i="1"/>
  <c r="G535" i="1"/>
  <c r="G3684" i="1"/>
  <c r="G770" i="1"/>
  <c r="G1099" i="1"/>
  <c r="G2838" i="1"/>
  <c r="G817" i="1"/>
  <c r="G4718" i="1"/>
  <c r="G5282" i="1"/>
  <c r="G5188" i="1"/>
  <c r="G1005" i="1"/>
  <c r="G4201" i="1"/>
  <c r="G1710" i="1"/>
  <c r="G2744" i="1"/>
  <c r="G1522" i="1"/>
  <c r="G629" i="1"/>
  <c r="G1851" i="1"/>
  <c r="G1193" i="1"/>
  <c r="G582" i="1"/>
  <c r="G4577" i="1"/>
  <c r="G4248" i="1"/>
  <c r="G4530" i="1"/>
  <c r="G5047" i="1"/>
  <c r="G3214" i="1"/>
  <c r="G1616" i="1"/>
  <c r="G2697" i="1"/>
  <c r="G4953" i="1"/>
  <c r="G3120" i="1"/>
  <c r="G2368" i="1"/>
  <c r="G3590" i="1"/>
  <c r="G5141" i="1"/>
  <c r="G2086" i="1"/>
  <c r="G2133" i="1"/>
  <c r="G5094" i="1"/>
  <c r="G2932" i="1"/>
  <c r="G2227" i="1"/>
  <c r="G4859" i="1"/>
  <c r="G2650" i="1"/>
  <c r="G3543" i="1"/>
  <c r="G254" i="1"/>
  <c r="G3073" i="1"/>
  <c r="G1146" i="1"/>
  <c r="G3919" i="1"/>
  <c r="G3167" i="1"/>
  <c r="G4154" i="1"/>
  <c r="G4107" i="1"/>
  <c r="G4295" i="1"/>
  <c r="G1240" i="1"/>
  <c r="G1428" i="1"/>
  <c r="G1052" i="1"/>
  <c r="G3825" i="1"/>
  <c r="G3308" i="1"/>
  <c r="G300" i="1"/>
  <c r="G4624" i="1"/>
  <c r="G4671" i="1"/>
  <c r="G2792" i="1"/>
  <c r="G3355" i="1"/>
  <c r="G3778" i="1"/>
  <c r="G3637" i="1"/>
  <c r="G864" i="1"/>
  <c r="G1945" i="1"/>
  <c r="G5467" i="1"/>
  <c r="G5561" i="1"/>
  <c r="G3261" i="1"/>
  <c r="G2509" i="1"/>
  <c r="G441" i="1"/>
  <c r="G113" i="1"/>
  <c r="G3872" i="1"/>
  <c r="G4389" i="1"/>
  <c r="G5235" i="1"/>
  <c r="G2274" i="1"/>
  <c r="G3402" i="1"/>
  <c r="G4060" i="1"/>
  <c r="E678" i="1"/>
  <c r="E3827" i="1"/>
  <c r="E1101" i="1"/>
  <c r="E5516" i="1"/>
  <c r="E960" i="1"/>
  <c r="E2558" i="1"/>
  <c r="E2464" i="1"/>
  <c r="E3639" i="1"/>
  <c r="E4861" i="1"/>
  <c r="E443" i="1"/>
  <c r="E2511" i="1"/>
  <c r="E1195" i="1"/>
  <c r="E4250" i="1"/>
  <c r="E2887" i="1"/>
  <c r="E584" i="1"/>
  <c r="E2370" i="1"/>
  <c r="E4109" i="1"/>
  <c r="E4579" i="1"/>
  <c r="E3733" i="1"/>
  <c r="E4203" i="1"/>
  <c r="E1759" i="1"/>
  <c r="E5331" i="1"/>
  <c r="E4485" i="1"/>
  <c r="E67" i="1"/>
  <c r="E4767" i="1"/>
  <c r="E3780" i="1"/>
  <c r="E4015" i="1"/>
  <c r="E4156" i="1"/>
  <c r="E5610" i="1"/>
  <c r="E2934" i="1"/>
  <c r="E3404" i="1"/>
  <c r="E2229" i="1"/>
  <c r="E5237" i="1"/>
  <c r="E20" i="1"/>
  <c r="E725" i="1"/>
  <c r="E2840" i="1"/>
  <c r="E3216" i="1"/>
  <c r="E4626" i="1"/>
  <c r="E1054" i="1"/>
  <c r="E1007" i="1"/>
  <c r="E4814" i="1"/>
  <c r="E5002" i="1"/>
  <c r="E5096" i="1"/>
  <c r="E3592" i="1"/>
  <c r="E161" i="1"/>
  <c r="E2135" i="1"/>
  <c r="E3263" i="1"/>
  <c r="E819" i="1"/>
  <c r="E1806" i="1"/>
  <c r="E3686" i="1"/>
  <c r="E1430" i="1"/>
  <c r="E4720" i="1"/>
  <c r="E5190" i="1"/>
  <c r="E4673" i="1"/>
  <c r="E537" i="1"/>
  <c r="E913" i="1"/>
  <c r="E3169" i="1"/>
  <c r="E396" i="1"/>
  <c r="E2417" i="1"/>
  <c r="E2746" i="1"/>
  <c r="E1289" i="1"/>
  <c r="B1290" i="1"/>
  <c r="E3498" i="1"/>
  <c r="E4391" i="1"/>
  <c r="E302" i="1"/>
  <c r="E4345" i="1"/>
  <c r="E1242" i="1"/>
  <c r="E4955" i="1"/>
  <c r="E1477" i="1"/>
  <c r="E1336" i="1"/>
  <c r="E3545" i="1"/>
  <c r="E1994" i="1"/>
  <c r="E1618" i="1"/>
  <c r="E2323" i="1"/>
  <c r="E1571" i="1"/>
  <c r="E5284" i="1"/>
  <c r="E4297" i="1"/>
  <c r="E3968" i="1"/>
  <c r="E2981" i="1"/>
  <c r="E4062" i="1"/>
  <c r="E3874" i="1"/>
  <c r="E2652" i="1"/>
  <c r="E1947" i="1"/>
  <c r="E2276" i="1"/>
  <c r="E1148" i="1"/>
  <c r="E5422" i="1"/>
  <c r="E1712" i="1"/>
  <c r="E1524" i="1"/>
  <c r="E2699" i="1"/>
  <c r="E5049" i="1"/>
  <c r="E631" i="1"/>
  <c r="E490" i="1"/>
  <c r="E5143" i="1"/>
  <c r="E5563" i="1"/>
  <c r="E5469" i="1"/>
  <c r="E2182" i="1"/>
  <c r="E3122" i="1"/>
  <c r="E772" i="1"/>
  <c r="E3075" i="1"/>
  <c r="E3310" i="1"/>
  <c r="E1900" i="1"/>
  <c r="E2605" i="1"/>
  <c r="E1383" i="1"/>
  <c r="E3921" i="1"/>
  <c r="E1853" i="1"/>
  <c r="E2794" i="1"/>
  <c r="E1665" i="1"/>
  <c r="E3357" i="1"/>
  <c r="E208" i="1"/>
  <c r="E5375" i="1"/>
  <c r="E115" i="1"/>
  <c r="E3028" i="1"/>
  <c r="E4438" i="1"/>
  <c r="F4438" i="1" s="1"/>
  <c r="E2041" i="1"/>
  <c r="E349" i="1"/>
  <c r="E866" i="1"/>
  <c r="E256" i="1"/>
  <c r="E4908" i="1"/>
  <c r="E2088" i="1"/>
  <c r="E4532" i="1"/>
  <c r="E3451" i="1"/>
  <c r="F3027" i="1"/>
  <c r="F2228" i="1"/>
  <c r="F4907" i="1"/>
  <c r="F255" i="1"/>
  <c r="F5330" i="1"/>
  <c r="F3873" i="1"/>
  <c r="F1288" i="1"/>
  <c r="F2793" i="1"/>
  <c r="F2933" i="1"/>
  <c r="F303" i="2"/>
  <c r="G303" i="2" s="1"/>
  <c r="D304" i="2"/>
  <c r="B305" i="2"/>
  <c r="E304" i="2"/>
  <c r="F1805" i="1"/>
  <c r="F4437" i="1"/>
  <c r="F2839" i="1"/>
  <c r="F1899" i="1"/>
  <c r="F677" i="1"/>
  <c r="F1100" i="1"/>
  <c r="F2745" i="1"/>
  <c r="F442" i="1"/>
  <c r="F2651" i="1"/>
  <c r="F4061" i="1"/>
  <c r="F583" i="1"/>
  <c r="F2322" i="1"/>
  <c r="F3967" i="1"/>
  <c r="F1382" i="1"/>
  <c r="F771" i="1"/>
  <c r="F4672" i="1"/>
  <c r="F4813" i="1"/>
  <c r="F2510" i="1"/>
  <c r="F5236" i="1"/>
  <c r="F395" i="1"/>
  <c r="F5609" i="1"/>
  <c r="F3685" i="1"/>
  <c r="F1711" i="1"/>
  <c r="F3544" i="1"/>
  <c r="F1006" i="1"/>
  <c r="F5189" i="1"/>
  <c r="F2604" i="1"/>
  <c r="F5142" i="1"/>
  <c r="F1758" i="1"/>
  <c r="F4625" i="1"/>
  <c r="F4531" i="1"/>
  <c r="F2980" i="1"/>
  <c r="F2181" i="1"/>
  <c r="F5562" i="1"/>
  <c r="F5048" i="1"/>
  <c r="F4719" i="1"/>
  <c r="F3497" i="1"/>
  <c r="F4296" i="1"/>
  <c r="F3591" i="1"/>
  <c r="F4014" i="1"/>
  <c r="F959" i="1"/>
  <c r="F1476" i="1"/>
  <c r="F5421" i="1"/>
  <c r="F4954" i="1"/>
  <c r="F2369" i="1"/>
  <c r="F1147" i="1"/>
  <c r="F1946" i="1"/>
  <c r="F5283" i="1"/>
  <c r="F301" i="1"/>
  <c r="F1993" i="1"/>
  <c r="F114" i="1"/>
  <c r="F1664" i="1"/>
  <c r="F3732" i="1"/>
  <c r="F3309" i="1"/>
  <c r="F2275" i="1"/>
  <c r="F4202" i="1"/>
  <c r="F4390" i="1"/>
  <c r="F2557" i="1"/>
  <c r="F912" i="1"/>
  <c r="B2653" i="1"/>
  <c r="B5050" i="1"/>
  <c r="B3076" i="1"/>
  <c r="B21" i="1"/>
  <c r="B3029" i="1"/>
  <c r="B1995" i="1"/>
  <c r="B1619" i="1"/>
  <c r="F724" i="1"/>
  <c r="B867" i="1"/>
  <c r="B3687" i="1"/>
  <c r="B4815" i="1"/>
  <c r="B1243" i="1"/>
  <c r="B68" i="1"/>
  <c r="B4674" i="1"/>
  <c r="F1570" i="1"/>
  <c r="B5376" i="1"/>
  <c r="F3403" i="1"/>
  <c r="F5095" i="1"/>
  <c r="F3450" i="1"/>
  <c r="B257" i="1"/>
  <c r="F3262" i="1"/>
  <c r="B2888" i="1"/>
  <c r="F818" i="1"/>
  <c r="B2230" i="1"/>
  <c r="B773" i="1"/>
  <c r="B3734" i="1"/>
  <c r="B1431" i="1"/>
  <c r="B1901" i="1"/>
  <c r="B4721" i="1"/>
  <c r="B4392" i="1"/>
  <c r="F2886" i="1"/>
  <c r="F2463" i="1"/>
  <c r="F19" i="1"/>
  <c r="G19" i="1" s="1"/>
  <c r="F865" i="1"/>
  <c r="F3074" i="1"/>
  <c r="F489" i="1"/>
  <c r="B3593" i="1"/>
  <c r="B5423" i="1"/>
  <c r="B162" i="1"/>
  <c r="B5285" i="1"/>
  <c r="B4298" i="1"/>
  <c r="F1241" i="1"/>
  <c r="F1194" i="1"/>
  <c r="F2134" i="1"/>
  <c r="B914" i="1"/>
  <c r="B1525" i="1"/>
  <c r="F4578" i="1"/>
  <c r="B3781" i="1"/>
  <c r="B585" i="1"/>
  <c r="B3499" i="1"/>
  <c r="F3356" i="1"/>
  <c r="F3779" i="1"/>
  <c r="B1008" i="1"/>
  <c r="B1149" i="1"/>
  <c r="B5611" i="1"/>
  <c r="F4108" i="1"/>
  <c r="B5332" i="1"/>
  <c r="B3875" i="1"/>
  <c r="F2698" i="1"/>
  <c r="F2416" i="1"/>
  <c r="B3405" i="1"/>
  <c r="B4533" i="1"/>
  <c r="B3264" i="1"/>
  <c r="B820" i="1"/>
  <c r="B679" i="1"/>
  <c r="B1102" i="1"/>
  <c r="B1807" i="1"/>
  <c r="F1335" i="1"/>
  <c r="B961" i="1"/>
  <c r="B4157" i="1"/>
  <c r="B5144" i="1"/>
  <c r="F3215" i="1"/>
  <c r="B2465" i="1"/>
  <c r="B3640" i="1"/>
  <c r="B5564" i="1"/>
  <c r="B1760" i="1"/>
  <c r="B4063" i="1"/>
  <c r="F2040" i="1"/>
  <c r="F4155" i="1"/>
  <c r="B2935" i="1"/>
  <c r="B2795" i="1"/>
  <c r="B1713" i="1"/>
  <c r="F4766" i="1"/>
  <c r="B1196" i="1"/>
  <c r="B2136" i="1"/>
  <c r="F5001" i="1"/>
  <c r="F3168" i="1"/>
  <c r="B4580" i="1"/>
  <c r="F5468" i="1"/>
  <c r="B4909" i="1"/>
  <c r="F348" i="1"/>
  <c r="B2559" i="1"/>
  <c r="B726" i="1"/>
  <c r="F630" i="1"/>
  <c r="F5515" i="1"/>
  <c r="B1337" i="1"/>
  <c r="F3920" i="1"/>
  <c r="B3217" i="1"/>
  <c r="B1055" i="1"/>
  <c r="B3452" i="1"/>
  <c r="F1852" i="1"/>
  <c r="B5470" i="1"/>
  <c r="F2087" i="1"/>
  <c r="B1572" i="1"/>
  <c r="B4110" i="1"/>
  <c r="B2183" i="1"/>
  <c r="F4249" i="1"/>
  <c r="B3828" i="1"/>
  <c r="B2700" i="1"/>
  <c r="B1948" i="1"/>
  <c r="F3638" i="1"/>
  <c r="B2324" i="1"/>
  <c r="B2371" i="1"/>
  <c r="B2277" i="1"/>
  <c r="B5191" i="1"/>
  <c r="B4346" i="1"/>
  <c r="B2042" i="1"/>
  <c r="B4862" i="1"/>
  <c r="B444" i="1"/>
  <c r="F536" i="1"/>
  <c r="B1666" i="1"/>
  <c r="B3358" i="1"/>
  <c r="F4860" i="1"/>
  <c r="F207" i="1"/>
  <c r="B4768" i="1"/>
  <c r="B2747" i="1"/>
  <c r="B116" i="1"/>
  <c r="F3121" i="1"/>
  <c r="B3170" i="1"/>
  <c r="F4484" i="1"/>
  <c r="B4204" i="1"/>
  <c r="B4016" i="1"/>
  <c r="B1478" i="1"/>
  <c r="B3311" i="1"/>
  <c r="B632" i="1"/>
  <c r="B5517" i="1"/>
  <c r="B5238" i="1"/>
  <c r="B491" i="1"/>
  <c r="B3546" i="1"/>
  <c r="B2841" i="1"/>
  <c r="B1384" i="1"/>
  <c r="B4627" i="1"/>
  <c r="F1617" i="1"/>
  <c r="F1429" i="1"/>
  <c r="B2418" i="1"/>
  <c r="B5003" i="1"/>
  <c r="F66" i="1"/>
  <c r="G66" i="1" s="1"/>
  <c r="B5097" i="1"/>
  <c r="F5374" i="1"/>
  <c r="B3969" i="1"/>
  <c r="B2982" i="1"/>
  <c r="F1053" i="1"/>
  <c r="F4344" i="1"/>
  <c r="B397" i="1"/>
  <c r="B2606" i="1"/>
  <c r="F3826" i="1"/>
  <c r="B303" i="1"/>
  <c r="B3922" i="1"/>
  <c r="B1854" i="1"/>
  <c r="B4439" i="1"/>
  <c r="B4956" i="1"/>
  <c r="F160" i="1"/>
  <c r="B538" i="1"/>
  <c r="B2512" i="1"/>
  <c r="B209" i="1"/>
  <c r="B350" i="1"/>
  <c r="B2089" i="1"/>
  <c r="B3123" i="1"/>
  <c r="F1523" i="1"/>
  <c r="B4251" i="1"/>
  <c r="B4486" i="1"/>
  <c r="G3121" i="1" l="1"/>
  <c r="G630" i="1"/>
  <c r="G2040" i="1"/>
  <c r="G4390" i="1"/>
  <c r="G4813" i="1"/>
  <c r="G5374" i="1"/>
  <c r="G1852" i="1"/>
  <c r="G3262" i="1"/>
  <c r="G4202" i="1"/>
  <c r="G5283" i="1"/>
  <c r="G4014" i="1"/>
  <c r="G2980" i="1"/>
  <c r="G3544" i="1"/>
  <c r="G4672" i="1"/>
  <c r="G442" i="1"/>
  <c r="G5330" i="1"/>
  <c r="G1053" i="1"/>
  <c r="G3826" i="1"/>
  <c r="G1335" i="1"/>
  <c r="G3779" i="1"/>
  <c r="G2134" i="1"/>
  <c r="G2275" i="1"/>
  <c r="G1946" i="1"/>
  <c r="G3591" i="1"/>
  <c r="G4531" i="1"/>
  <c r="G1711" i="1"/>
  <c r="G771" i="1"/>
  <c r="G2745" i="1"/>
  <c r="G255" i="1"/>
  <c r="G2416" i="1"/>
  <c r="G489" i="1"/>
  <c r="G4249" i="1"/>
  <c r="G348" i="1"/>
  <c r="G3356" i="1"/>
  <c r="G1194" i="1"/>
  <c r="G3450" i="1"/>
  <c r="G3309" i="1"/>
  <c r="G1147" i="1"/>
  <c r="G4296" i="1"/>
  <c r="G4625" i="1"/>
  <c r="G3685" i="1"/>
  <c r="G1382" i="1"/>
  <c r="G1100" i="1"/>
  <c r="G4907" i="1"/>
  <c r="G207" i="1"/>
  <c r="G4860" i="1"/>
  <c r="G4766" i="1"/>
  <c r="G2698" i="1"/>
  <c r="G3074" i="1"/>
  <c r="G160" i="1"/>
  <c r="G4484" i="1"/>
  <c r="G1241" i="1"/>
  <c r="G865" i="1"/>
  <c r="G5095" i="1"/>
  <c r="G3732" i="1"/>
  <c r="G2369" i="1"/>
  <c r="G3497" i="1"/>
  <c r="G1758" i="1"/>
  <c r="G5609" i="1"/>
  <c r="G3967" i="1"/>
  <c r="G677" i="1"/>
  <c r="G2228" i="1"/>
  <c r="G1523" i="1"/>
  <c r="G4344" i="1"/>
  <c r="G3920" i="1"/>
  <c r="G5468" i="1"/>
  <c r="G3403" i="1"/>
  <c r="G1664" i="1"/>
  <c r="G4954" i="1"/>
  <c r="G4719" i="1"/>
  <c r="G5142" i="1"/>
  <c r="G395" i="1"/>
  <c r="G2322" i="1"/>
  <c r="G1899" i="1"/>
  <c r="G2933" i="1"/>
  <c r="G3027" i="1"/>
  <c r="G536" i="1"/>
  <c r="G3215" i="1"/>
  <c r="G4108" i="1"/>
  <c r="G2463" i="1"/>
  <c r="G724" i="1"/>
  <c r="G912" i="1"/>
  <c r="G114" i="1"/>
  <c r="G5048" i="1"/>
  <c r="G2604" i="1"/>
  <c r="G5236" i="1"/>
  <c r="G583" i="1"/>
  <c r="G2839" i="1"/>
  <c r="G2793" i="1"/>
  <c r="G1429" i="1"/>
  <c r="G5421" i="1"/>
  <c r="G1617" i="1"/>
  <c r="G3638" i="1"/>
  <c r="G2087" i="1"/>
  <c r="G5515" i="1"/>
  <c r="G3168" i="1"/>
  <c r="G4155" i="1"/>
  <c r="G4578" i="1"/>
  <c r="G2886" i="1"/>
  <c r="G818" i="1"/>
  <c r="G1570" i="1"/>
  <c r="G2557" i="1"/>
  <c r="G1993" i="1"/>
  <c r="G1476" i="1"/>
  <c r="G5562" i="1"/>
  <c r="G5189" i="1"/>
  <c r="G2510" i="1"/>
  <c r="G4061" i="1"/>
  <c r="G4437" i="1"/>
  <c r="G1288" i="1"/>
  <c r="G5001" i="1"/>
  <c r="G301" i="1"/>
  <c r="G959" i="1"/>
  <c r="G2181" i="1"/>
  <c r="G1006" i="1"/>
  <c r="G2651" i="1"/>
  <c r="G1805" i="1"/>
  <c r="G3873" i="1"/>
  <c r="G4438" i="1"/>
  <c r="E632" i="1"/>
  <c r="E538" i="1"/>
  <c r="E1384" i="1"/>
  <c r="E116" i="1"/>
  <c r="E2277" i="1"/>
  <c r="E5470" i="1"/>
  <c r="E4157" i="1"/>
  <c r="E3875" i="1"/>
  <c r="E773" i="1"/>
  <c r="E1290" i="1"/>
  <c r="B1291" i="1"/>
  <c r="E3922" i="1"/>
  <c r="E3170" i="1"/>
  <c r="E2559" i="1"/>
  <c r="E5097" i="1"/>
  <c r="E1666" i="1"/>
  <c r="E820" i="1"/>
  <c r="E3499" i="1"/>
  <c r="E4815" i="1"/>
  <c r="E3123" i="1"/>
  <c r="E2982" i="1"/>
  <c r="E2841" i="1"/>
  <c r="E1478" i="1"/>
  <c r="E2747" i="1"/>
  <c r="E2371" i="1"/>
  <c r="E1337" i="1"/>
  <c r="E1713" i="1"/>
  <c r="E1760" i="1"/>
  <c r="E961" i="1"/>
  <c r="E3264" i="1"/>
  <c r="E5332" i="1"/>
  <c r="E585" i="1"/>
  <c r="E3593" i="1"/>
  <c r="E4392" i="1"/>
  <c r="E2230" i="1"/>
  <c r="E5376" i="1"/>
  <c r="E3687" i="1"/>
  <c r="E2042" i="1"/>
  <c r="E4346" i="1"/>
  <c r="E679" i="1"/>
  <c r="E2606" i="1"/>
  <c r="E3546" i="1"/>
  <c r="E444" i="1"/>
  <c r="E5564" i="1"/>
  <c r="E4721" i="1"/>
  <c r="E21" i="1"/>
  <c r="E2183" i="1"/>
  <c r="E3828" i="1"/>
  <c r="E2136" i="1"/>
  <c r="E4956" i="1"/>
  <c r="E5003" i="1"/>
  <c r="E4016" i="1"/>
  <c r="E2324" i="1"/>
  <c r="E3781" i="1"/>
  <c r="E4439" i="1"/>
  <c r="E397" i="1"/>
  <c r="E3969" i="1"/>
  <c r="E491" i="1"/>
  <c r="E4204" i="1"/>
  <c r="E4862" i="1"/>
  <c r="E4580" i="1"/>
  <c r="E2795" i="1"/>
  <c r="E3640" i="1"/>
  <c r="E1807" i="1"/>
  <c r="E5611" i="1"/>
  <c r="E2888" i="1"/>
  <c r="E3076" i="1"/>
  <c r="E4768" i="1"/>
  <c r="E2935" i="1"/>
  <c r="E1149" i="1"/>
  <c r="E4298" i="1"/>
  <c r="E4674" i="1"/>
  <c r="E5050" i="1"/>
  <c r="E5238" i="1"/>
  <c r="E1055" i="1"/>
  <c r="E2465" i="1"/>
  <c r="E3405" i="1"/>
  <c r="E1901" i="1"/>
  <c r="E4486" i="1"/>
  <c r="E209" i="1"/>
  <c r="E1854" i="1"/>
  <c r="E5517" i="1"/>
  <c r="E2700" i="1"/>
  <c r="E4110" i="1"/>
  <c r="E726" i="1"/>
  <c r="E1102" i="1"/>
  <c r="E1008" i="1"/>
  <c r="E5285" i="1"/>
  <c r="E1431" i="1"/>
  <c r="E68" i="1"/>
  <c r="E1619" i="1"/>
  <c r="E2653" i="1"/>
  <c r="E2418" i="1"/>
  <c r="E2512" i="1"/>
  <c r="E3217" i="1"/>
  <c r="E1525" i="1"/>
  <c r="E1948" i="1"/>
  <c r="E1572" i="1"/>
  <c r="E162" i="1"/>
  <c r="E3734" i="1"/>
  <c r="E1995" i="1"/>
  <c r="E4251" i="1"/>
  <c r="E303" i="1"/>
  <c r="E4627" i="1"/>
  <c r="E3358" i="1"/>
  <c r="E5191" i="1"/>
  <c r="E1196" i="1"/>
  <c r="E4063" i="1"/>
  <c r="E5144" i="1"/>
  <c r="E914" i="1"/>
  <c r="E5423" i="1"/>
  <c r="E1243" i="1"/>
  <c r="E3029" i="1"/>
  <c r="E257" i="1"/>
  <c r="E3452" i="1"/>
  <c r="E2089" i="1"/>
  <c r="E867" i="1"/>
  <c r="E4909" i="1"/>
  <c r="E3311" i="1"/>
  <c r="E4533" i="1"/>
  <c r="E350" i="1"/>
  <c r="F443" i="1"/>
  <c r="F4156" i="1"/>
  <c r="F913" i="1"/>
  <c r="F1994" i="1"/>
  <c r="F537" i="1"/>
  <c r="F1947" i="1"/>
  <c r="F1712" i="1"/>
  <c r="F5096" i="1"/>
  <c r="F1383" i="1"/>
  <c r="F2135" i="1"/>
  <c r="F3686" i="1"/>
  <c r="F3592" i="1"/>
  <c r="F1853" i="1"/>
  <c r="F2088" i="1"/>
  <c r="F4579" i="1"/>
  <c r="F4485" i="1"/>
  <c r="F5469" i="1"/>
  <c r="F4955" i="1"/>
  <c r="F4109" i="1"/>
  <c r="F2464" i="1"/>
  <c r="F161" i="1"/>
  <c r="F67" i="1"/>
  <c r="G67" i="1" s="1"/>
  <c r="F3545" i="1"/>
  <c r="F3968" i="1"/>
  <c r="F1477" i="1"/>
  <c r="F631" i="1"/>
  <c r="F819" i="1"/>
  <c r="F1571" i="1"/>
  <c r="F1195" i="1"/>
  <c r="F4250" i="1"/>
  <c r="F1430" i="1"/>
  <c r="F866" i="1"/>
  <c r="F3169" i="1"/>
  <c r="F2041" i="1"/>
  <c r="F5284" i="1"/>
  <c r="F1524" i="1"/>
  <c r="F4767" i="1"/>
  <c r="F2182" i="1"/>
  <c r="F3404" i="1"/>
  <c r="F3028" i="1"/>
  <c r="F584" i="1"/>
  <c r="F2746" i="1"/>
  <c r="F1289" i="1"/>
  <c r="F396" i="1"/>
  <c r="F5190" i="1"/>
  <c r="F3075" i="1"/>
  <c r="F4720" i="1"/>
  <c r="F302" i="1"/>
  <c r="F4626" i="1"/>
  <c r="F3733" i="1"/>
  <c r="F208" i="1"/>
  <c r="F2934" i="1"/>
  <c r="F1618" i="1"/>
  <c r="F3263" i="1"/>
  <c r="F2981" i="1"/>
  <c r="F2511" i="1"/>
  <c r="F1806" i="1"/>
  <c r="F2276" i="1"/>
  <c r="F2794" i="1"/>
  <c r="F256" i="1"/>
  <c r="F3827" i="1"/>
  <c r="F2605" i="1"/>
  <c r="F304" i="2"/>
  <c r="G304" i="2" s="1"/>
  <c r="E305" i="2"/>
  <c r="D305" i="2"/>
  <c r="F115" i="1"/>
  <c r="F1665" i="1"/>
  <c r="B4957" i="1"/>
  <c r="B2607" i="1"/>
  <c r="B1385" i="1"/>
  <c r="B5239" i="1"/>
  <c r="F5049" i="1"/>
  <c r="B3171" i="1"/>
  <c r="B2748" i="1"/>
  <c r="B1667" i="1"/>
  <c r="B1056" i="1"/>
  <c r="F4908" i="1"/>
  <c r="B1761" i="1"/>
  <c r="B2466" i="1"/>
  <c r="B680" i="1"/>
  <c r="F2699" i="1"/>
  <c r="B3500" i="1"/>
  <c r="F20" i="1"/>
  <c r="G20" i="1" s="1"/>
  <c r="B2231" i="1"/>
  <c r="F4814" i="1"/>
  <c r="B1996" i="1"/>
  <c r="F3780" i="1"/>
  <c r="B5004" i="1"/>
  <c r="B3124" i="1"/>
  <c r="B351" i="1"/>
  <c r="B4440" i="1"/>
  <c r="B3923" i="1"/>
  <c r="B3547" i="1"/>
  <c r="F4861" i="1"/>
  <c r="B4347" i="1"/>
  <c r="B2372" i="1"/>
  <c r="B2701" i="1"/>
  <c r="B4111" i="1"/>
  <c r="B4581" i="1"/>
  <c r="B2796" i="1"/>
  <c r="B4064" i="1"/>
  <c r="F5563" i="1"/>
  <c r="B3265" i="1"/>
  <c r="F3874" i="1"/>
  <c r="B1150" i="1"/>
  <c r="B3782" i="1"/>
  <c r="B1526" i="1"/>
  <c r="B774" i="1"/>
  <c r="B4675" i="1"/>
  <c r="F5516" i="1"/>
  <c r="B539" i="1"/>
  <c r="B2983" i="1"/>
  <c r="B3970" i="1"/>
  <c r="F3639" i="1"/>
  <c r="B5518" i="1"/>
  <c r="F3122" i="1"/>
  <c r="F2323" i="1"/>
  <c r="F5610" i="1"/>
  <c r="B4910" i="1"/>
  <c r="F1101" i="1"/>
  <c r="B1808" i="1"/>
  <c r="F4532" i="1"/>
  <c r="B3406" i="1"/>
  <c r="B586" i="1"/>
  <c r="B3594" i="1"/>
  <c r="B4393" i="1"/>
  <c r="F1900" i="1"/>
  <c r="B5377" i="1"/>
  <c r="B4816" i="1"/>
  <c r="B4487" i="1"/>
  <c r="B210" i="1"/>
  <c r="B398" i="1"/>
  <c r="F4015" i="1"/>
  <c r="B3359" i="1"/>
  <c r="B4863" i="1"/>
  <c r="B2137" i="1"/>
  <c r="B5565" i="1"/>
  <c r="F960" i="1"/>
  <c r="B3876" i="1"/>
  <c r="B1009" i="1"/>
  <c r="B915" i="1"/>
  <c r="F1242" i="1"/>
  <c r="B5286" i="1"/>
  <c r="B258" i="1"/>
  <c r="F5422" i="1"/>
  <c r="B69" i="1"/>
  <c r="B304" i="1"/>
  <c r="F5375" i="1"/>
  <c r="B5098" i="1"/>
  <c r="F2558" i="1"/>
  <c r="F2840" i="1"/>
  <c r="B117" i="1"/>
  <c r="B5192" i="1"/>
  <c r="B2325" i="1"/>
  <c r="B1573" i="1"/>
  <c r="B3218" i="1"/>
  <c r="F4391" i="1"/>
  <c r="B2936" i="1"/>
  <c r="F3216" i="1"/>
  <c r="B4158" i="1"/>
  <c r="B4534" i="1"/>
  <c r="F5331" i="1"/>
  <c r="F3310" i="1"/>
  <c r="F4297" i="1"/>
  <c r="F490" i="1"/>
  <c r="B1902" i="1"/>
  <c r="F4062" i="1"/>
  <c r="B3688" i="1"/>
  <c r="B1620" i="1"/>
  <c r="F2652" i="1"/>
  <c r="B2090" i="1"/>
  <c r="B1855" i="1"/>
  <c r="F4345" i="1"/>
  <c r="F1054" i="1"/>
  <c r="B4628" i="1"/>
  <c r="B492" i="1"/>
  <c r="B633" i="1"/>
  <c r="B4017" i="1"/>
  <c r="B445" i="1"/>
  <c r="B2043" i="1"/>
  <c r="B2184" i="1"/>
  <c r="B3453" i="1"/>
  <c r="B727" i="1"/>
  <c r="F4673" i="1"/>
  <c r="F5002" i="1"/>
  <c r="B1714" i="1"/>
  <c r="F1759" i="1"/>
  <c r="B3641" i="1"/>
  <c r="B962" i="1"/>
  <c r="B1103" i="1"/>
  <c r="F2417" i="1"/>
  <c r="F3357" i="1"/>
  <c r="B163" i="1"/>
  <c r="B2889" i="1"/>
  <c r="F4203" i="1"/>
  <c r="B3077" i="1"/>
  <c r="F1007" i="1"/>
  <c r="B4252" i="1"/>
  <c r="B2513" i="1"/>
  <c r="B2842" i="1"/>
  <c r="F5237" i="1"/>
  <c r="B1479" i="1"/>
  <c r="B4769" i="1"/>
  <c r="B1949" i="1"/>
  <c r="B3829" i="1"/>
  <c r="F3921" i="1"/>
  <c r="B1338" i="1"/>
  <c r="F1148" i="1"/>
  <c r="B5145" i="1"/>
  <c r="F678" i="1"/>
  <c r="B821" i="1"/>
  <c r="B5333" i="1"/>
  <c r="F3498" i="1"/>
  <c r="F3451" i="1"/>
  <c r="F725" i="1"/>
  <c r="F2887" i="1"/>
  <c r="B4722" i="1"/>
  <c r="B3735" i="1"/>
  <c r="F2229" i="1"/>
  <c r="B1244" i="1"/>
  <c r="B22" i="1"/>
  <c r="B2654" i="1"/>
  <c r="F2370" i="1"/>
  <c r="F5143" i="1"/>
  <c r="B2419" i="1"/>
  <c r="B3312" i="1"/>
  <c r="B4205" i="1"/>
  <c r="B2278" i="1"/>
  <c r="B5471" i="1"/>
  <c r="B2560" i="1"/>
  <c r="F349" i="1"/>
  <c r="B1197" i="1"/>
  <c r="F1336" i="1"/>
  <c r="B5612" i="1"/>
  <c r="B4299" i="1"/>
  <c r="B5424" i="1"/>
  <c r="F772" i="1"/>
  <c r="B1432" i="1"/>
  <c r="B868" i="1"/>
  <c r="B3030" i="1"/>
  <c r="B5051" i="1"/>
  <c r="G3310" i="1" l="1"/>
  <c r="G678" i="1"/>
  <c r="G4532" i="1"/>
  <c r="G115" i="1"/>
  <c r="G2276" i="1"/>
  <c r="G3733" i="1"/>
  <c r="G2746" i="1"/>
  <c r="G2041" i="1"/>
  <c r="G631" i="1"/>
  <c r="G4955" i="1"/>
  <c r="G2135" i="1"/>
  <c r="G4156" i="1"/>
  <c r="G3498" i="1"/>
  <c r="G5331" i="1"/>
  <c r="G960" i="1"/>
  <c r="G3639" i="1"/>
  <c r="G1336" i="1"/>
  <c r="G5237" i="1"/>
  <c r="G5002" i="1"/>
  <c r="G5422" i="1"/>
  <c r="G2699" i="1"/>
  <c r="G1806" i="1"/>
  <c r="G4626" i="1"/>
  <c r="G584" i="1"/>
  <c r="G3169" i="1"/>
  <c r="G1477" i="1"/>
  <c r="G5469" i="1"/>
  <c r="G1383" i="1"/>
  <c r="G443" i="1"/>
  <c r="G490" i="1"/>
  <c r="G4814" i="1"/>
  <c r="G1665" i="1"/>
  <c r="G208" i="1"/>
  <c r="G5284" i="1"/>
  <c r="G819" i="1"/>
  <c r="G3686" i="1"/>
  <c r="G913" i="1"/>
  <c r="G5143" i="1"/>
  <c r="G2887" i="1"/>
  <c r="G1148" i="1"/>
  <c r="G3357" i="1"/>
  <c r="G3827" i="1"/>
  <c r="G2229" i="1"/>
  <c r="G1759" i="1"/>
  <c r="G2794" i="1"/>
  <c r="G1289" i="1"/>
  <c r="G4109" i="1"/>
  <c r="G2652" i="1"/>
  <c r="G4673" i="1"/>
  <c r="G1101" i="1"/>
  <c r="G3874" i="1"/>
  <c r="G5049" i="1"/>
  <c r="G2511" i="1"/>
  <c r="G302" i="1"/>
  <c r="G3028" i="1"/>
  <c r="G866" i="1"/>
  <c r="G3968" i="1"/>
  <c r="G4485" i="1"/>
  <c r="G5096" i="1"/>
  <c r="G349" i="1"/>
  <c r="G2370" i="1"/>
  <c r="G725" i="1"/>
  <c r="G2417" i="1"/>
  <c r="G4062" i="1"/>
  <c r="G3216" i="1"/>
  <c r="G2840" i="1"/>
  <c r="G1900" i="1"/>
  <c r="G3780" i="1"/>
  <c r="G2981" i="1"/>
  <c r="G4720" i="1"/>
  <c r="G3404" i="1"/>
  <c r="G1430" i="1"/>
  <c r="G3545" i="1"/>
  <c r="G4579" i="1"/>
  <c r="G1712" i="1"/>
  <c r="G4203" i="1"/>
  <c r="G3451" i="1"/>
  <c r="G3921" i="1"/>
  <c r="G1054" i="1"/>
  <c r="G2558" i="1"/>
  <c r="G1242" i="1"/>
  <c r="G5610" i="1"/>
  <c r="G5516" i="1"/>
  <c r="G5563" i="1"/>
  <c r="G4861" i="1"/>
  <c r="G2605" i="1"/>
  <c r="G3263" i="1"/>
  <c r="G3075" i="1"/>
  <c r="G2182" i="1"/>
  <c r="G4250" i="1"/>
  <c r="G2088" i="1"/>
  <c r="G1947" i="1"/>
  <c r="G1618" i="1"/>
  <c r="G5190" i="1"/>
  <c r="G4767" i="1"/>
  <c r="G1195" i="1"/>
  <c r="G161" i="1"/>
  <c r="G1853" i="1"/>
  <c r="G537" i="1"/>
  <c r="G772" i="1"/>
  <c r="G1007" i="1"/>
  <c r="G4345" i="1"/>
  <c r="G4391" i="1"/>
  <c r="G4015" i="1"/>
  <c r="G2323" i="1"/>
  <c r="G4908" i="1"/>
  <c r="G4297" i="1"/>
  <c r="G5375" i="1"/>
  <c r="G3122" i="1"/>
  <c r="G256" i="1"/>
  <c r="G2934" i="1"/>
  <c r="G396" i="1"/>
  <c r="G1524" i="1"/>
  <c r="G1571" i="1"/>
  <c r="G2464" i="1"/>
  <c r="G3592" i="1"/>
  <c r="G1994" i="1"/>
  <c r="E4111" i="1"/>
  <c r="E5333" i="1"/>
  <c r="E4347" i="1"/>
  <c r="E2419" i="1"/>
  <c r="E3735" i="1"/>
  <c r="E821" i="1"/>
  <c r="E1949" i="1"/>
  <c r="E1902" i="1"/>
  <c r="E2936" i="1"/>
  <c r="E258" i="1"/>
  <c r="E5565" i="1"/>
  <c r="E398" i="1"/>
  <c r="E5377" i="1"/>
  <c r="E5518" i="1"/>
  <c r="E774" i="1"/>
  <c r="E4064" i="1"/>
  <c r="E3171" i="1"/>
  <c r="E1197" i="1"/>
  <c r="E3829" i="1"/>
  <c r="E445" i="1"/>
  <c r="E5424" i="1"/>
  <c r="E2560" i="1"/>
  <c r="E4722" i="1"/>
  <c r="E4769" i="1"/>
  <c r="E4017" i="1"/>
  <c r="E5098" i="1"/>
  <c r="E5286" i="1"/>
  <c r="E210" i="1"/>
  <c r="E1808" i="1"/>
  <c r="E1526" i="1"/>
  <c r="E2796" i="1"/>
  <c r="E3547" i="1"/>
  <c r="E680" i="1"/>
  <c r="E1432" i="1"/>
  <c r="E1714" i="1"/>
  <c r="E4299" i="1"/>
  <c r="E5145" i="1"/>
  <c r="E1479" i="1"/>
  <c r="E727" i="1"/>
  <c r="E633" i="1"/>
  <c r="E3218" i="1"/>
  <c r="E2137" i="1"/>
  <c r="E4487" i="1"/>
  <c r="E4393" i="1"/>
  <c r="E3970" i="1"/>
  <c r="E3782" i="1"/>
  <c r="E4581" i="1"/>
  <c r="E2466" i="1"/>
  <c r="E5239" i="1"/>
  <c r="E1103" i="1"/>
  <c r="E915" i="1"/>
  <c r="E2983" i="1"/>
  <c r="E3923" i="1"/>
  <c r="E1761" i="1"/>
  <c r="E1385" i="1"/>
  <c r="E5051" i="1"/>
  <c r="E304" i="1"/>
  <c r="E3030" i="1"/>
  <c r="E2654" i="1"/>
  <c r="E2842" i="1"/>
  <c r="E962" i="1"/>
  <c r="E4628" i="1"/>
  <c r="E1620" i="1"/>
  <c r="E2325" i="1"/>
  <c r="E3359" i="1"/>
  <c r="E586" i="1"/>
  <c r="E539" i="1"/>
  <c r="E4440" i="1"/>
  <c r="E2607" i="1"/>
  <c r="E5471" i="1"/>
  <c r="E3077" i="1"/>
  <c r="E1573" i="1"/>
  <c r="E4863" i="1"/>
  <c r="E3594" i="1"/>
  <c r="E1150" i="1"/>
  <c r="E1996" i="1"/>
  <c r="E2278" i="1"/>
  <c r="E2184" i="1"/>
  <c r="E22" i="1"/>
  <c r="E1338" i="1"/>
  <c r="E2513" i="1"/>
  <c r="E3641" i="1"/>
  <c r="E3688" i="1"/>
  <c r="E5192" i="1"/>
  <c r="E1009" i="1"/>
  <c r="E3265" i="1"/>
  <c r="E2701" i="1"/>
  <c r="E2231" i="1"/>
  <c r="E1056" i="1"/>
  <c r="E4957" i="1"/>
  <c r="E5612" i="1"/>
  <c r="E492" i="1"/>
  <c r="E4205" i="1"/>
  <c r="E1244" i="1"/>
  <c r="E4252" i="1"/>
  <c r="E2889" i="1"/>
  <c r="E2043" i="1"/>
  <c r="E4158" i="1"/>
  <c r="E117" i="1"/>
  <c r="E69" i="1"/>
  <c r="E3876" i="1"/>
  <c r="E3406" i="1"/>
  <c r="E2372" i="1"/>
  <c r="E3124" i="1"/>
  <c r="E1667" i="1"/>
  <c r="E163" i="1"/>
  <c r="E1855" i="1"/>
  <c r="E4816" i="1"/>
  <c r="E4675" i="1"/>
  <c r="E5004" i="1"/>
  <c r="E3500" i="1"/>
  <c r="E2748" i="1"/>
  <c r="E1291" i="1"/>
  <c r="B1292" i="1"/>
  <c r="E351" i="1"/>
  <c r="E4910" i="1"/>
  <c r="E4534" i="1"/>
  <c r="E868" i="1"/>
  <c r="E2090" i="1"/>
  <c r="E3312" i="1"/>
  <c r="E3453" i="1"/>
  <c r="F1807" i="1"/>
  <c r="F1196" i="1"/>
  <c r="F1431" i="1"/>
  <c r="F538" i="1"/>
  <c r="F3405" i="1"/>
  <c r="F397" i="1"/>
  <c r="F5470" i="1"/>
  <c r="F2277" i="1"/>
  <c r="F3076" i="1"/>
  <c r="F209" i="1"/>
  <c r="F3170" i="1"/>
  <c r="F68" i="1"/>
  <c r="G68" i="1" s="1"/>
  <c r="F3264" i="1"/>
  <c r="F1995" i="1"/>
  <c r="F5097" i="1"/>
  <c r="F1290" i="1"/>
  <c r="F162" i="1"/>
  <c r="F4580" i="1"/>
  <c r="F4768" i="1"/>
  <c r="F1948" i="1"/>
  <c r="F3687" i="1"/>
  <c r="F1478" i="1"/>
  <c r="F4251" i="1"/>
  <c r="F2183" i="1"/>
  <c r="F1619" i="1"/>
  <c r="F820" i="1"/>
  <c r="F5285" i="1"/>
  <c r="F4627" i="1"/>
  <c r="F3734" i="1"/>
  <c r="F2136" i="1"/>
  <c r="F5191" i="1"/>
  <c r="F4157" i="1"/>
  <c r="F1525" i="1"/>
  <c r="F2089" i="1"/>
  <c r="F3029" i="1"/>
  <c r="F3828" i="1"/>
  <c r="F305" i="2"/>
  <c r="G305" i="2" s="1"/>
  <c r="F679" i="1"/>
  <c r="F116" i="1"/>
  <c r="F2230" i="1"/>
  <c r="F3875" i="1"/>
  <c r="F4016" i="1"/>
  <c r="F867" i="1"/>
  <c r="F5332" i="1"/>
  <c r="F1760" i="1"/>
  <c r="F4909" i="1"/>
  <c r="F4815" i="1"/>
  <c r="F4533" i="1"/>
  <c r="F2841" i="1"/>
  <c r="F3499" i="1"/>
  <c r="F5564" i="1"/>
  <c r="F1901" i="1"/>
  <c r="F3781" i="1"/>
  <c r="F2324" i="1"/>
  <c r="F2371" i="1"/>
  <c r="F1666" i="1"/>
  <c r="F2653" i="1"/>
  <c r="F5238" i="1"/>
  <c r="F961" i="1"/>
  <c r="F1055" i="1"/>
  <c r="F2465" i="1"/>
  <c r="B822" i="1"/>
  <c r="B4770" i="1"/>
  <c r="B1198" i="1"/>
  <c r="B2279" i="1"/>
  <c r="F726" i="1"/>
  <c r="B2843" i="1"/>
  <c r="F1713" i="1"/>
  <c r="F3358" i="1"/>
  <c r="B1715" i="1"/>
  <c r="F444" i="1"/>
  <c r="B1856" i="1"/>
  <c r="B1621" i="1"/>
  <c r="B1903" i="1"/>
  <c r="B2326" i="1"/>
  <c r="F5423" i="1"/>
  <c r="B2138" i="1"/>
  <c r="B4864" i="1"/>
  <c r="B4817" i="1"/>
  <c r="F3593" i="1"/>
  <c r="F303" i="1"/>
  <c r="F1854" i="1"/>
  <c r="B352" i="1"/>
  <c r="F4439" i="1"/>
  <c r="B2467" i="1"/>
  <c r="B1386" i="1"/>
  <c r="B5425" i="1"/>
  <c r="B3313" i="1"/>
  <c r="F585" i="1"/>
  <c r="B3031" i="1"/>
  <c r="B1433" i="1"/>
  <c r="B4300" i="1"/>
  <c r="F1337" i="1"/>
  <c r="B23" i="1"/>
  <c r="B3736" i="1"/>
  <c r="B3830" i="1"/>
  <c r="B3454" i="1"/>
  <c r="B634" i="1"/>
  <c r="F3311" i="1"/>
  <c r="B3219" i="1"/>
  <c r="F5376" i="1"/>
  <c r="B211" i="1"/>
  <c r="F3123" i="1"/>
  <c r="F3640" i="1"/>
  <c r="B2797" i="1"/>
  <c r="F4110" i="1"/>
  <c r="B1057" i="1"/>
  <c r="B1668" i="1"/>
  <c r="F2795" i="1"/>
  <c r="B5472" i="1"/>
  <c r="B2420" i="1"/>
  <c r="F4721" i="1"/>
  <c r="B5334" i="1"/>
  <c r="B5146" i="1"/>
  <c r="B2514" i="1"/>
  <c r="B963" i="1"/>
  <c r="F5003" i="1"/>
  <c r="B446" i="1"/>
  <c r="B2091" i="1"/>
  <c r="B3689" i="1"/>
  <c r="B4159" i="1"/>
  <c r="B2937" i="1"/>
  <c r="F1572" i="1"/>
  <c r="B5287" i="1"/>
  <c r="B1010" i="1"/>
  <c r="B3360" i="1"/>
  <c r="B5378" i="1"/>
  <c r="B3595" i="1"/>
  <c r="B3407" i="1"/>
  <c r="F5611" i="1"/>
  <c r="B540" i="1"/>
  <c r="B1527" i="1"/>
  <c r="B3266" i="1"/>
  <c r="B2373" i="1"/>
  <c r="F3546" i="1"/>
  <c r="B3125" i="1"/>
  <c r="B2232" i="1"/>
  <c r="B681" i="1"/>
  <c r="F2747" i="1"/>
  <c r="F2606" i="1"/>
  <c r="F2042" i="1"/>
  <c r="F350" i="1"/>
  <c r="F3452" i="1"/>
  <c r="B1339" i="1"/>
  <c r="B1950" i="1"/>
  <c r="B164" i="1"/>
  <c r="F2418" i="1"/>
  <c r="B493" i="1"/>
  <c r="F2982" i="1"/>
  <c r="B5193" i="1"/>
  <c r="B259" i="1"/>
  <c r="B3971" i="1"/>
  <c r="B4676" i="1"/>
  <c r="B4112" i="1"/>
  <c r="B3924" i="1"/>
  <c r="B3501" i="1"/>
  <c r="B1762" i="1"/>
  <c r="F5050" i="1"/>
  <c r="B869" i="1"/>
  <c r="F257" i="1"/>
  <c r="B4206" i="1"/>
  <c r="F5144" i="1"/>
  <c r="B1245" i="1"/>
  <c r="B4723" i="1"/>
  <c r="F3922" i="1"/>
  <c r="B1480" i="1"/>
  <c r="B4253" i="1"/>
  <c r="F4204" i="1"/>
  <c r="F914" i="1"/>
  <c r="F4674" i="1"/>
  <c r="B2185" i="1"/>
  <c r="F491" i="1"/>
  <c r="F3217" i="1"/>
  <c r="B1574" i="1"/>
  <c r="F2559" i="1"/>
  <c r="F1243" i="1"/>
  <c r="B5566" i="1"/>
  <c r="B4488" i="1"/>
  <c r="B3783" i="1"/>
  <c r="B4582" i="1"/>
  <c r="B4348" i="1"/>
  <c r="B3548" i="1"/>
  <c r="B2608" i="1"/>
  <c r="F2512" i="1"/>
  <c r="F1149" i="1"/>
  <c r="B3078" i="1"/>
  <c r="B3642" i="1"/>
  <c r="F4346" i="1"/>
  <c r="F4063" i="1"/>
  <c r="B4535" i="1"/>
  <c r="B3877" i="1"/>
  <c r="B399" i="1"/>
  <c r="B587" i="1"/>
  <c r="F1102" i="1"/>
  <c r="B5519" i="1"/>
  <c r="B2984" i="1"/>
  <c r="F2935" i="1"/>
  <c r="B4441" i="1"/>
  <c r="B5005" i="1"/>
  <c r="B2749" i="1"/>
  <c r="B5240" i="1"/>
  <c r="F4956" i="1"/>
  <c r="F773" i="1"/>
  <c r="B2561" i="1"/>
  <c r="B5052" i="1"/>
  <c r="B5613" i="1"/>
  <c r="B2655" i="1"/>
  <c r="F2888" i="1"/>
  <c r="F1008" i="1"/>
  <c r="B2890" i="1"/>
  <c r="B4018" i="1"/>
  <c r="F4298" i="1"/>
  <c r="F4392" i="1"/>
  <c r="B305" i="1"/>
  <c r="B916" i="1"/>
  <c r="B4394" i="1"/>
  <c r="F3969" i="1"/>
  <c r="B775" i="1"/>
  <c r="B1151" i="1"/>
  <c r="F4862" i="1"/>
  <c r="B1997" i="1"/>
  <c r="F21" i="1"/>
  <c r="G21" i="1" s="1"/>
  <c r="F1384" i="1"/>
  <c r="F4486" i="1"/>
  <c r="B1104" i="1"/>
  <c r="B728" i="1"/>
  <c r="B2044" i="1"/>
  <c r="F632" i="1"/>
  <c r="B4629" i="1"/>
  <c r="B118" i="1"/>
  <c r="B5099" i="1"/>
  <c r="B70" i="1"/>
  <c r="B1809" i="1"/>
  <c r="B4911" i="1"/>
  <c r="F5517" i="1"/>
  <c r="B4065" i="1"/>
  <c r="B2702" i="1"/>
  <c r="F2700" i="1"/>
  <c r="B3172" i="1"/>
  <c r="B4958" i="1"/>
  <c r="E1480" i="1" l="1"/>
  <c r="G5191" i="1"/>
  <c r="G3452" i="1"/>
  <c r="G2935" i="1"/>
  <c r="G2795" i="1"/>
  <c r="G1384" i="1"/>
  <c r="G4392" i="1"/>
  <c r="G3217" i="1"/>
  <c r="G3922" i="1"/>
  <c r="G2042" i="1"/>
  <c r="G5003" i="1"/>
  <c r="G3358" i="1"/>
  <c r="G3781" i="1"/>
  <c r="G3734" i="1"/>
  <c r="G3405" i="1"/>
  <c r="G632" i="1"/>
  <c r="G5423" i="1"/>
  <c r="G1055" i="1"/>
  <c r="G3828" i="1"/>
  <c r="G4627" i="1"/>
  <c r="G1948" i="1"/>
  <c r="G538" i="1"/>
  <c r="G2559" i="1"/>
  <c r="G2982" i="1"/>
  <c r="G5376" i="1"/>
  <c r="G2465" i="1"/>
  <c r="G4298" i="1"/>
  <c r="G1713" i="1"/>
  <c r="G2418" i="1"/>
  <c r="G2747" i="1"/>
  <c r="G1572" i="1"/>
  <c r="G3311" i="1"/>
  <c r="G961" i="1"/>
  <c r="G5564" i="1"/>
  <c r="G867" i="1"/>
  <c r="G3029" i="1"/>
  <c r="G5285" i="1"/>
  <c r="G4768" i="1"/>
  <c r="G3170" i="1"/>
  <c r="G1431" i="1"/>
  <c r="G3123" i="1"/>
  <c r="G444" i="1"/>
  <c r="G2371" i="1"/>
  <c r="G116" i="1"/>
  <c r="G4251" i="1"/>
  <c r="G5097" i="1"/>
  <c r="G5470" i="1"/>
  <c r="G350" i="1"/>
  <c r="G2324" i="1"/>
  <c r="G2136" i="1"/>
  <c r="G397" i="1"/>
  <c r="G1337" i="1"/>
  <c r="G1760" i="1"/>
  <c r="G3687" i="1"/>
  <c r="G4862" i="1"/>
  <c r="G491" i="1"/>
  <c r="G5332" i="1"/>
  <c r="G4956" i="1"/>
  <c r="G1102" i="1"/>
  <c r="G4674" i="1"/>
  <c r="G5144" i="1"/>
  <c r="G5611" i="1"/>
  <c r="G4110" i="1"/>
  <c r="G1854" i="1"/>
  <c r="G726" i="1"/>
  <c r="G5238" i="1"/>
  <c r="G3499" i="1"/>
  <c r="G4016" i="1"/>
  <c r="G2089" i="1"/>
  <c r="G820" i="1"/>
  <c r="G4580" i="1"/>
  <c r="G209" i="1"/>
  <c r="G1196" i="1"/>
  <c r="G4815" i="1"/>
  <c r="G2700" i="1"/>
  <c r="G5050" i="1"/>
  <c r="G4909" i="1"/>
  <c r="G1478" i="1"/>
  <c r="G4063" i="1"/>
  <c r="G3264" i="1"/>
  <c r="G4346" i="1"/>
  <c r="G2606" i="1"/>
  <c r="G4439" i="1"/>
  <c r="G1901" i="1"/>
  <c r="G5517" i="1"/>
  <c r="G773" i="1"/>
  <c r="G3969" i="1"/>
  <c r="G1008" i="1"/>
  <c r="G1149" i="1"/>
  <c r="G914" i="1"/>
  <c r="G585" i="1"/>
  <c r="G303" i="1"/>
  <c r="G2653" i="1"/>
  <c r="G2841" i="1"/>
  <c r="G3875" i="1"/>
  <c r="G1525" i="1"/>
  <c r="G1619" i="1"/>
  <c r="G162" i="1"/>
  <c r="G3076" i="1"/>
  <c r="G1807" i="1"/>
  <c r="G3546" i="1"/>
  <c r="G679" i="1"/>
  <c r="G1995" i="1"/>
  <c r="G4486" i="1"/>
  <c r="G2888" i="1"/>
  <c r="G2512" i="1"/>
  <c r="G1243" i="1"/>
  <c r="G4204" i="1"/>
  <c r="G257" i="1"/>
  <c r="G4721" i="1"/>
  <c r="G3640" i="1"/>
  <c r="G3593" i="1"/>
  <c r="G1666" i="1"/>
  <c r="G4533" i="1"/>
  <c r="G2230" i="1"/>
  <c r="G4157" i="1"/>
  <c r="G2183" i="1"/>
  <c r="G1290" i="1"/>
  <c r="G2277" i="1"/>
  <c r="E399" i="1"/>
  <c r="E1809" i="1"/>
  <c r="E164" i="1"/>
  <c r="E4159" i="1"/>
  <c r="E4817" i="1"/>
  <c r="E118" i="1"/>
  <c r="E5005" i="1"/>
  <c r="E4253" i="1"/>
  <c r="E3971" i="1"/>
  <c r="E5378" i="1"/>
  <c r="E5334" i="1"/>
  <c r="E3219" i="1"/>
  <c r="E1386" i="1"/>
  <c r="E1621" i="1"/>
  <c r="E2044" i="1"/>
  <c r="E4394" i="1"/>
  <c r="E2984" i="1"/>
  <c r="E3783" i="1"/>
  <c r="E2373" i="1"/>
  <c r="E3689" i="1"/>
  <c r="E4300" i="1"/>
  <c r="E2467" i="1"/>
  <c r="E1856" i="1"/>
  <c r="E2279" i="1"/>
  <c r="E2655" i="1"/>
  <c r="E4723" i="1"/>
  <c r="E3266" i="1"/>
  <c r="E3360" i="1"/>
  <c r="E2420" i="1"/>
  <c r="E2797" i="1"/>
  <c r="E634" i="1"/>
  <c r="E1433" i="1"/>
  <c r="E4864" i="1"/>
  <c r="E1198" i="1"/>
  <c r="E4958" i="1"/>
  <c r="E728" i="1"/>
  <c r="E259" i="1"/>
  <c r="E1104" i="1"/>
  <c r="E305" i="1"/>
  <c r="E2608" i="1"/>
  <c r="E4488" i="1"/>
  <c r="E1245" i="1"/>
  <c r="E1762" i="1"/>
  <c r="E5193" i="1"/>
  <c r="E1527" i="1"/>
  <c r="E1010" i="1"/>
  <c r="E446" i="1"/>
  <c r="E5472" i="1"/>
  <c r="E3031" i="1"/>
  <c r="E352" i="1"/>
  <c r="E2138" i="1"/>
  <c r="E1715" i="1"/>
  <c r="E4770" i="1"/>
  <c r="E916" i="1"/>
  <c r="E5240" i="1"/>
  <c r="E2702" i="1"/>
  <c r="E2749" i="1"/>
  <c r="E3642" i="1"/>
  <c r="E3501" i="1"/>
  <c r="E1339" i="1"/>
  <c r="E540" i="1"/>
  <c r="E1151" i="1"/>
  <c r="E5519" i="1"/>
  <c r="E2185" i="1"/>
  <c r="E1950" i="1"/>
  <c r="E5613" i="1"/>
  <c r="E70" i="1"/>
  <c r="E1997" i="1"/>
  <c r="E5052" i="1"/>
  <c r="E587" i="1"/>
  <c r="E3548" i="1"/>
  <c r="E5566" i="1"/>
  <c r="E681" i="1"/>
  <c r="E5287" i="1"/>
  <c r="E822" i="1"/>
  <c r="E4065" i="1"/>
  <c r="E5099" i="1"/>
  <c r="E2561" i="1"/>
  <c r="E4348" i="1"/>
  <c r="E4206" i="1"/>
  <c r="E3924" i="1"/>
  <c r="E2232" i="1"/>
  <c r="E963" i="1"/>
  <c r="E3830" i="1"/>
  <c r="E1292" i="1"/>
  <c r="B1293" i="1"/>
  <c r="E4112" i="1"/>
  <c r="E3407" i="1"/>
  <c r="E2514" i="1"/>
  <c r="E1668" i="1"/>
  <c r="E211" i="1"/>
  <c r="E3736" i="1"/>
  <c r="E5425" i="1"/>
  <c r="E2326" i="1"/>
  <c r="E2091" i="1"/>
  <c r="E4018" i="1"/>
  <c r="E3078" i="1"/>
  <c r="E493" i="1"/>
  <c r="E3172" i="1"/>
  <c r="E4629" i="1"/>
  <c r="E775" i="1"/>
  <c r="E2890" i="1"/>
  <c r="E4441" i="1"/>
  <c r="E3877" i="1"/>
  <c r="E4582" i="1"/>
  <c r="E1574" i="1"/>
  <c r="E4676" i="1"/>
  <c r="E3125" i="1"/>
  <c r="E3595" i="1"/>
  <c r="E2937" i="1"/>
  <c r="E5146" i="1"/>
  <c r="E1057" i="1"/>
  <c r="E23" i="1"/>
  <c r="E1903" i="1"/>
  <c r="E2843" i="1"/>
  <c r="E869" i="1"/>
  <c r="E4535" i="1"/>
  <c r="E3454" i="1"/>
  <c r="E3313" i="1"/>
  <c r="E4911" i="1"/>
  <c r="F1620" i="1"/>
  <c r="F4158" i="1"/>
  <c r="F4628" i="1"/>
  <c r="F3688" i="1"/>
  <c r="F4581" i="1"/>
  <c r="F2137" i="1"/>
  <c r="F1291" i="1"/>
  <c r="F1808" i="1"/>
  <c r="F3171" i="1"/>
  <c r="F3735" i="1"/>
  <c r="F398" i="1"/>
  <c r="F210" i="1"/>
  <c r="F2184" i="1"/>
  <c r="F3265" i="1"/>
  <c r="F1479" i="1"/>
  <c r="F3077" i="1"/>
  <c r="F1996" i="1"/>
  <c r="F4017" i="1"/>
  <c r="F2231" i="1"/>
  <c r="F680" i="1"/>
  <c r="F3876" i="1"/>
  <c r="F117" i="1"/>
  <c r="F1385" i="1"/>
  <c r="F3547" i="1"/>
  <c r="F2372" i="1"/>
  <c r="F868" i="1"/>
  <c r="F4440" i="1"/>
  <c r="F2043" i="1"/>
  <c r="F4816" i="1"/>
  <c r="F1761" i="1"/>
  <c r="F633" i="1"/>
  <c r="F2513" i="1"/>
  <c r="F2654" i="1"/>
  <c r="F4111" i="1"/>
  <c r="F5239" i="1"/>
  <c r="F3500" i="1"/>
  <c r="F4722" i="1"/>
  <c r="F4487" i="1"/>
  <c r="F4534" i="1"/>
  <c r="F304" i="1"/>
  <c r="F2466" i="1"/>
  <c r="F2325" i="1"/>
  <c r="F1855" i="1"/>
  <c r="F2607" i="1"/>
  <c r="F4393" i="1"/>
  <c r="F1902" i="1"/>
  <c r="F3782" i="1"/>
  <c r="F445" i="1"/>
  <c r="F4347" i="1"/>
  <c r="F2748" i="1"/>
  <c r="F1197" i="1"/>
  <c r="F3970" i="1"/>
  <c r="F586" i="1"/>
  <c r="F3923" i="1"/>
  <c r="F4863" i="1"/>
  <c r="F4957" i="1"/>
  <c r="B4959" i="1"/>
  <c r="B4066" i="1"/>
  <c r="B776" i="1"/>
  <c r="B2750" i="1"/>
  <c r="F4064" i="1"/>
  <c r="B3643" i="1"/>
  <c r="F1150" i="1"/>
  <c r="B3972" i="1"/>
  <c r="F258" i="1"/>
  <c r="F2983" i="1"/>
  <c r="B1951" i="1"/>
  <c r="B541" i="1"/>
  <c r="B1011" i="1"/>
  <c r="F2936" i="1"/>
  <c r="F5004" i="1"/>
  <c r="F5377" i="1"/>
  <c r="B24" i="1"/>
  <c r="B1434" i="1"/>
  <c r="F5424" i="1"/>
  <c r="B2327" i="1"/>
  <c r="F3359" i="1"/>
  <c r="B2844" i="1"/>
  <c r="B306" i="1"/>
  <c r="B5100" i="1"/>
  <c r="B4912" i="1"/>
  <c r="B729" i="1"/>
  <c r="F4299" i="1"/>
  <c r="B5614" i="1"/>
  <c r="B4442" i="1"/>
  <c r="B5520" i="1"/>
  <c r="F821" i="1"/>
  <c r="B3549" i="1"/>
  <c r="F1244" i="1"/>
  <c r="F3218" i="1"/>
  <c r="B2186" i="1"/>
  <c r="F5145" i="1"/>
  <c r="F351" i="1"/>
  <c r="B5379" i="1"/>
  <c r="B3690" i="1"/>
  <c r="F962" i="1"/>
  <c r="F2419" i="1"/>
  <c r="F3641" i="1"/>
  <c r="F5192" i="1"/>
  <c r="B635" i="1"/>
  <c r="F3030" i="1"/>
  <c r="B4818" i="1"/>
  <c r="B2139" i="1"/>
  <c r="B1857" i="1"/>
  <c r="B1199" i="1"/>
  <c r="F1667" i="1"/>
  <c r="B3784" i="1"/>
  <c r="B4489" i="1"/>
  <c r="B4254" i="1"/>
  <c r="B3502" i="1"/>
  <c r="B4113" i="1"/>
  <c r="B260" i="1"/>
  <c r="B3126" i="1"/>
  <c r="B3267" i="1"/>
  <c r="F5612" i="1"/>
  <c r="B5288" i="1"/>
  <c r="B2938" i="1"/>
  <c r="F1432" i="1"/>
  <c r="B212" i="1"/>
  <c r="B5426" i="1"/>
  <c r="F1714" i="1"/>
  <c r="F727" i="1"/>
  <c r="B119" i="1"/>
  <c r="F2889" i="1"/>
  <c r="B4630" i="1"/>
  <c r="B1105" i="1"/>
  <c r="B917" i="1"/>
  <c r="B5053" i="1"/>
  <c r="F1103" i="1"/>
  <c r="B400" i="1"/>
  <c r="B3079" i="1"/>
  <c r="B4349" i="1"/>
  <c r="F2560" i="1"/>
  <c r="F492" i="1"/>
  <c r="F4675" i="1"/>
  <c r="B4207" i="1"/>
  <c r="F69" i="1"/>
  <c r="G69" i="1" s="1"/>
  <c r="B1340" i="1"/>
  <c r="F1526" i="1"/>
  <c r="F3406" i="1"/>
  <c r="F163" i="1"/>
  <c r="B2092" i="1"/>
  <c r="B964" i="1"/>
  <c r="B5147" i="1"/>
  <c r="B2421" i="1"/>
  <c r="F3124" i="1"/>
  <c r="B3220" i="1"/>
  <c r="B3032" i="1"/>
  <c r="B2468" i="1"/>
  <c r="F5286" i="1"/>
  <c r="F4769" i="1"/>
  <c r="B1810" i="1"/>
  <c r="B71" i="1"/>
  <c r="B2891" i="1"/>
  <c r="B2656" i="1"/>
  <c r="B4724" i="1"/>
  <c r="B870" i="1"/>
  <c r="F5051" i="1"/>
  <c r="B165" i="1"/>
  <c r="B4160" i="1"/>
  <c r="F5333" i="1"/>
  <c r="B1669" i="1"/>
  <c r="F4252" i="1"/>
  <c r="B3455" i="1"/>
  <c r="B3831" i="1"/>
  <c r="F1338" i="1"/>
  <c r="F3829" i="1"/>
  <c r="F5518" i="1"/>
  <c r="B3173" i="1"/>
  <c r="F22" i="1"/>
  <c r="G22" i="1" s="1"/>
  <c r="B2562" i="1"/>
  <c r="B5241" i="1"/>
  <c r="B588" i="1"/>
  <c r="F5565" i="1"/>
  <c r="B1481" i="1"/>
  <c r="B4677" i="1"/>
  <c r="B682" i="1"/>
  <c r="B1528" i="1"/>
  <c r="B3408" i="1"/>
  <c r="F1056" i="1"/>
  <c r="F3312" i="1"/>
  <c r="B1387" i="1"/>
  <c r="F3594" i="1"/>
  <c r="B1904" i="1"/>
  <c r="F2278" i="1"/>
  <c r="B4771" i="1"/>
  <c r="B1152" i="1"/>
  <c r="B5006" i="1"/>
  <c r="B4536" i="1"/>
  <c r="F915" i="1"/>
  <c r="B1246" i="1"/>
  <c r="B5194" i="1"/>
  <c r="B494" i="1"/>
  <c r="F1949" i="1"/>
  <c r="F539" i="1"/>
  <c r="B3361" i="1"/>
  <c r="B447" i="1"/>
  <c r="B2515" i="1"/>
  <c r="B5335" i="1"/>
  <c r="B5473" i="1"/>
  <c r="F2796" i="1"/>
  <c r="B3737" i="1"/>
  <c r="B4301" i="1"/>
  <c r="F5471" i="1"/>
  <c r="B4865" i="1"/>
  <c r="B1716" i="1"/>
  <c r="F2842" i="1"/>
  <c r="B2703" i="1"/>
  <c r="F5098" i="1"/>
  <c r="F1009" i="1"/>
  <c r="F2701" i="1"/>
  <c r="F4910" i="1"/>
  <c r="B2045" i="1"/>
  <c r="F2090" i="1"/>
  <c r="B1998" i="1"/>
  <c r="B4395" i="1"/>
  <c r="B4019" i="1"/>
  <c r="F774" i="1"/>
  <c r="B2985" i="1"/>
  <c r="B3878" i="1"/>
  <c r="B2609" i="1"/>
  <c r="B4583" i="1"/>
  <c r="B5567" i="1"/>
  <c r="B1575" i="1"/>
  <c r="F4205" i="1"/>
  <c r="B1763" i="1"/>
  <c r="B3925" i="1"/>
  <c r="F3453" i="1"/>
  <c r="B2233" i="1"/>
  <c r="B2374" i="1"/>
  <c r="B3596" i="1"/>
  <c r="F1573" i="1"/>
  <c r="B1058" i="1"/>
  <c r="B2798" i="1"/>
  <c r="B3314" i="1"/>
  <c r="B353" i="1"/>
  <c r="B1622" i="1"/>
  <c r="B2280" i="1"/>
  <c r="B823" i="1"/>
  <c r="G5098" i="1" l="1"/>
  <c r="G2278" i="1"/>
  <c r="G5333" i="1"/>
  <c r="G2466" i="1"/>
  <c r="G1620" i="1"/>
  <c r="G4675" i="1"/>
  <c r="G2090" i="1"/>
  <c r="G915" i="1"/>
  <c r="G5565" i="1"/>
  <c r="G1338" i="1"/>
  <c r="G5051" i="1"/>
  <c r="G5286" i="1"/>
  <c r="G492" i="1"/>
  <c r="G1432" i="1"/>
  <c r="G2936" i="1"/>
  <c r="G3923" i="1"/>
  <c r="G1902" i="1"/>
  <c r="G4487" i="1"/>
  <c r="G1761" i="1"/>
  <c r="G117" i="1"/>
  <c r="G3265" i="1"/>
  <c r="G2137" i="1"/>
  <c r="G4347" i="1"/>
  <c r="G3829" i="1"/>
  <c r="G4064" i="1"/>
  <c r="G1103" i="1"/>
  <c r="G2419" i="1"/>
  <c r="G258" i="1"/>
  <c r="G3171" i="1"/>
  <c r="G2842" i="1"/>
  <c r="G3594" i="1"/>
  <c r="G4769" i="1"/>
  <c r="G1150" i="1"/>
  <c r="G4534" i="1"/>
  <c r="G3312" i="1"/>
  <c r="G2560" i="1"/>
  <c r="G3030" i="1"/>
  <c r="G586" i="1"/>
  <c r="G4816" i="1"/>
  <c r="G2184" i="1"/>
  <c r="G4581" i="1"/>
  <c r="G3406" i="1"/>
  <c r="G3970" i="1"/>
  <c r="G2607" i="1"/>
  <c r="G3500" i="1"/>
  <c r="G2043" i="1"/>
  <c r="G680" i="1"/>
  <c r="G210" i="1"/>
  <c r="G3688" i="1"/>
  <c r="G1244" i="1"/>
  <c r="G2372" i="1"/>
  <c r="G821" i="1"/>
  <c r="G4863" i="1"/>
  <c r="G1385" i="1"/>
  <c r="G4722" i="1"/>
  <c r="G3453" i="1"/>
  <c r="G4910" i="1"/>
  <c r="G5471" i="1"/>
  <c r="G5145" i="1"/>
  <c r="G2701" i="1"/>
  <c r="G539" i="1"/>
  <c r="G1526" i="1"/>
  <c r="G5612" i="1"/>
  <c r="G5424" i="1"/>
  <c r="G1197" i="1"/>
  <c r="G1855" i="1"/>
  <c r="G5239" i="1"/>
  <c r="G4440" i="1"/>
  <c r="G2231" i="1"/>
  <c r="G398" i="1"/>
  <c r="G4628" i="1"/>
  <c r="G4205" i="1"/>
  <c r="G1714" i="1"/>
  <c r="G2654" i="1"/>
  <c r="G1996" i="1"/>
  <c r="G5004" i="1"/>
  <c r="G3782" i="1"/>
  <c r="G633" i="1"/>
  <c r="G1479" i="1"/>
  <c r="G1291" i="1"/>
  <c r="G163" i="1"/>
  <c r="G351" i="1"/>
  <c r="G3359" i="1"/>
  <c r="G4393" i="1"/>
  <c r="G3876" i="1"/>
  <c r="G1056" i="1"/>
  <c r="G2889" i="1"/>
  <c r="G4252" i="1"/>
  <c r="G5192" i="1"/>
  <c r="G4299" i="1"/>
  <c r="G774" i="1"/>
  <c r="G1009" i="1"/>
  <c r="G1949" i="1"/>
  <c r="G3124" i="1"/>
  <c r="G727" i="1"/>
  <c r="G1667" i="1"/>
  <c r="G3641" i="1"/>
  <c r="G3218" i="1"/>
  <c r="G2983" i="1"/>
  <c r="G2748" i="1"/>
  <c r="G2325" i="1"/>
  <c r="G4111" i="1"/>
  <c r="G868" i="1"/>
  <c r="G4017" i="1"/>
  <c r="G3735" i="1"/>
  <c r="G4158" i="1"/>
  <c r="G2796" i="1"/>
  <c r="G1573" i="1"/>
  <c r="G5518" i="1"/>
  <c r="G962" i="1"/>
  <c r="G5377" i="1"/>
  <c r="G4957" i="1"/>
  <c r="G445" i="1"/>
  <c r="G304" i="1"/>
  <c r="G2513" i="1"/>
  <c r="G3547" i="1"/>
  <c r="G3077" i="1"/>
  <c r="G1808" i="1"/>
  <c r="E823" i="1"/>
  <c r="E1904" i="1"/>
  <c r="E1058" i="1"/>
  <c r="E4865" i="1"/>
  <c r="E447" i="1"/>
  <c r="E682" i="1"/>
  <c r="E4160" i="1"/>
  <c r="E2468" i="1"/>
  <c r="E917" i="1"/>
  <c r="E3267" i="1"/>
  <c r="E3549" i="1"/>
  <c r="E729" i="1"/>
  <c r="E4395" i="1"/>
  <c r="E4301" i="1"/>
  <c r="E5006" i="1"/>
  <c r="E4677" i="1"/>
  <c r="E165" i="1"/>
  <c r="E2891" i="1"/>
  <c r="E3220" i="1"/>
  <c r="E4630" i="1"/>
  <c r="E5426" i="1"/>
  <c r="E260" i="1"/>
  <c r="E5100" i="1"/>
  <c r="E24" i="1"/>
  <c r="E3831" i="1"/>
  <c r="E2280" i="1"/>
  <c r="E1575" i="1"/>
  <c r="E2703" i="1"/>
  <c r="E1622" i="1"/>
  <c r="E3596" i="1"/>
  <c r="E5567" i="1"/>
  <c r="E1998" i="1"/>
  <c r="E3737" i="1"/>
  <c r="E1152" i="1"/>
  <c r="E1387" i="1"/>
  <c r="E1481" i="1"/>
  <c r="E3173" i="1"/>
  <c r="E71" i="1"/>
  <c r="E4349" i="1"/>
  <c r="E212" i="1"/>
  <c r="E4113" i="1"/>
  <c r="E1199" i="1"/>
  <c r="E5520" i="1"/>
  <c r="E306" i="1"/>
  <c r="E776" i="1"/>
  <c r="E4019" i="1"/>
  <c r="E1105" i="1"/>
  <c r="E1951" i="1"/>
  <c r="E1293" i="1"/>
  <c r="B1294" i="1"/>
  <c r="E353" i="1"/>
  <c r="E2374" i="1"/>
  <c r="E4583" i="1"/>
  <c r="E494" i="1"/>
  <c r="E1669" i="1"/>
  <c r="E1810" i="1"/>
  <c r="E2421" i="1"/>
  <c r="E1340" i="1"/>
  <c r="E3079" i="1"/>
  <c r="E119" i="1"/>
  <c r="E3502" i="1"/>
  <c r="E1857" i="1"/>
  <c r="E4442" i="1"/>
  <c r="E3972" i="1"/>
  <c r="E4066" i="1"/>
  <c r="E3361" i="1"/>
  <c r="E2656" i="1"/>
  <c r="E3126" i="1"/>
  <c r="E1434" i="1"/>
  <c r="E2233" i="1"/>
  <c r="E5194" i="1"/>
  <c r="E588" i="1"/>
  <c r="E5147" i="1"/>
  <c r="E400" i="1"/>
  <c r="E2938" i="1"/>
  <c r="E4254" i="1"/>
  <c r="E2139" i="1"/>
  <c r="E2186" i="1"/>
  <c r="E2844" i="1"/>
  <c r="E4959" i="1"/>
  <c r="E4536" i="1"/>
  <c r="E3032" i="1"/>
  <c r="E635" i="1"/>
  <c r="E2750" i="1"/>
  <c r="E2609" i="1"/>
  <c r="E5473" i="1"/>
  <c r="E3878" i="1"/>
  <c r="E1246" i="1"/>
  <c r="E5241" i="1"/>
  <c r="E4489" i="1"/>
  <c r="E3690" i="1"/>
  <c r="E1011" i="1"/>
  <c r="E2045" i="1"/>
  <c r="E5335" i="1"/>
  <c r="E3408" i="1"/>
  <c r="E870" i="1"/>
  <c r="E964" i="1"/>
  <c r="E5288" i="1"/>
  <c r="E4818" i="1"/>
  <c r="E5614" i="1"/>
  <c r="E2798" i="1"/>
  <c r="E3925" i="1"/>
  <c r="E2985" i="1"/>
  <c r="E1716" i="1"/>
  <c r="E2515" i="1"/>
  <c r="E4771" i="1"/>
  <c r="E1528" i="1"/>
  <c r="E2562" i="1"/>
  <c r="E4724" i="1"/>
  <c r="E2092" i="1"/>
  <c r="E4207" i="1"/>
  <c r="E5053" i="1"/>
  <c r="E3784" i="1"/>
  <c r="E5379" i="1"/>
  <c r="E2327" i="1"/>
  <c r="E541" i="1"/>
  <c r="E3643" i="1"/>
  <c r="F2138" i="1"/>
  <c r="E3455" i="1"/>
  <c r="E4912" i="1"/>
  <c r="E1763" i="1"/>
  <c r="E3314" i="1"/>
  <c r="F3736" i="1"/>
  <c r="F1292" i="1"/>
  <c r="F1480" i="1"/>
  <c r="F1809" i="1"/>
  <c r="F1997" i="1"/>
  <c r="F211" i="1"/>
  <c r="F3172" i="1"/>
  <c r="F4159" i="1"/>
  <c r="F1621" i="1"/>
  <c r="F4018" i="1"/>
  <c r="F3689" i="1"/>
  <c r="F4582" i="1"/>
  <c r="F2185" i="1"/>
  <c r="F5240" i="1"/>
  <c r="F3548" i="1"/>
  <c r="F540" i="1"/>
  <c r="F1950" i="1"/>
  <c r="F2232" i="1"/>
  <c r="F3877" i="1"/>
  <c r="F2373" i="1"/>
  <c r="F1762" i="1"/>
  <c r="F3031" i="1"/>
  <c r="F1903" i="1"/>
  <c r="F5334" i="1"/>
  <c r="F2044" i="1"/>
  <c r="F1386" i="1"/>
  <c r="F2843" i="1"/>
  <c r="F4441" i="1"/>
  <c r="F164" i="1"/>
  <c r="F822" i="1"/>
  <c r="F446" i="1"/>
  <c r="F5193" i="1"/>
  <c r="F2514" i="1"/>
  <c r="F4535" i="1"/>
  <c r="F634" i="1"/>
  <c r="F2655" i="1"/>
  <c r="F4488" i="1"/>
  <c r="F4723" i="1"/>
  <c r="F4394" i="1"/>
  <c r="F3407" i="1"/>
  <c r="F2608" i="1"/>
  <c r="F4348" i="1"/>
  <c r="F352" i="1"/>
  <c r="F5566" i="1"/>
  <c r="F1527" i="1"/>
  <c r="F5099" i="1"/>
  <c r="F3501" i="1"/>
  <c r="F1856" i="1"/>
  <c r="F3971" i="1"/>
  <c r="F2326" i="1"/>
  <c r="F259" i="1"/>
  <c r="F1198" i="1"/>
  <c r="F2279" i="1"/>
  <c r="F963" i="1"/>
  <c r="F1104" i="1"/>
  <c r="F118" i="1"/>
  <c r="F3595" i="1"/>
  <c r="F4770" i="1"/>
  <c r="F3924" i="1"/>
  <c r="F5287" i="1"/>
  <c r="F4864" i="1"/>
  <c r="F2797" i="1"/>
  <c r="F5472" i="1"/>
  <c r="F3266" i="1"/>
  <c r="F1574" i="1"/>
  <c r="B2704" i="1"/>
  <c r="B4020" i="1"/>
  <c r="F2702" i="1"/>
  <c r="B3738" i="1"/>
  <c r="B5474" i="1"/>
  <c r="F916" i="1"/>
  <c r="B1905" i="1"/>
  <c r="F869" i="1"/>
  <c r="F3783" i="1"/>
  <c r="B3456" i="1"/>
  <c r="B4725" i="1"/>
  <c r="B3033" i="1"/>
  <c r="F4676" i="1"/>
  <c r="B4350" i="1"/>
  <c r="B5054" i="1"/>
  <c r="F1433" i="1"/>
  <c r="B1858" i="1"/>
  <c r="F3642" i="1"/>
  <c r="B5380" i="1"/>
  <c r="B5615" i="1"/>
  <c r="F4911" i="1"/>
  <c r="B5101" i="1"/>
  <c r="B542" i="1"/>
  <c r="F1151" i="1"/>
  <c r="B2751" i="1"/>
  <c r="B4537" i="1"/>
  <c r="F3313" i="1"/>
  <c r="B3409" i="1"/>
  <c r="B3174" i="1"/>
  <c r="B1811" i="1"/>
  <c r="B5148" i="1"/>
  <c r="F399" i="1"/>
  <c r="F728" i="1"/>
  <c r="B5427" i="1"/>
  <c r="F5613" i="1"/>
  <c r="B3503" i="1"/>
  <c r="B3785" i="1"/>
  <c r="F2937" i="1"/>
  <c r="B2845" i="1"/>
  <c r="B3973" i="1"/>
  <c r="F4958" i="1"/>
  <c r="B5195" i="1"/>
  <c r="B1623" i="1"/>
  <c r="B2234" i="1"/>
  <c r="B1576" i="1"/>
  <c r="B4396" i="1"/>
  <c r="B5336" i="1"/>
  <c r="F4253" i="1"/>
  <c r="F5052" i="1"/>
  <c r="F2467" i="1"/>
  <c r="B3221" i="1"/>
  <c r="F70" i="1"/>
  <c r="G70" i="1" s="1"/>
  <c r="F493" i="1"/>
  <c r="F2890" i="1"/>
  <c r="F1715" i="1"/>
  <c r="B261" i="1"/>
  <c r="F2420" i="1"/>
  <c r="B5521" i="1"/>
  <c r="F4300" i="1"/>
  <c r="B4913" i="1"/>
  <c r="F5005" i="1"/>
  <c r="B354" i="1"/>
  <c r="B2610" i="1"/>
  <c r="B3926" i="1"/>
  <c r="B2046" i="1"/>
  <c r="B3597" i="1"/>
  <c r="B5007" i="1"/>
  <c r="B4772" i="1"/>
  <c r="F23" i="1"/>
  <c r="G23" i="1" s="1"/>
  <c r="F5519" i="1"/>
  <c r="F1339" i="1"/>
  <c r="B2657" i="1"/>
  <c r="B401" i="1"/>
  <c r="B1106" i="1"/>
  <c r="B3268" i="1"/>
  <c r="B2187" i="1"/>
  <c r="B3550" i="1"/>
  <c r="F305" i="1"/>
  <c r="F3360" i="1"/>
  <c r="B1435" i="1"/>
  <c r="B3644" i="1"/>
  <c r="B2799" i="1"/>
  <c r="B3879" i="1"/>
  <c r="B2986" i="1"/>
  <c r="B3362" i="1"/>
  <c r="F1010" i="1"/>
  <c r="B1529" i="1"/>
  <c r="B5242" i="1"/>
  <c r="B824" i="1"/>
  <c r="F3454" i="1"/>
  <c r="B5568" i="1"/>
  <c r="F775" i="1"/>
  <c r="B1717" i="1"/>
  <c r="B2516" i="1"/>
  <c r="F2749" i="1"/>
  <c r="F681" i="1"/>
  <c r="F2561" i="1"/>
  <c r="F1668" i="1"/>
  <c r="B166" i="1"/>
  <c r="B871" i="1"/>
  <c r="B2469" i="1"/>
  <c r="F3125" i="1"/>
  <c r="B965" i="1"/>
  <c r="B1341" i="1"/>
  <c r="F3078" i="1"/>
  <c r="F4629" i="1"/>
  <c r="B120" i="1"/>
  <c r="B2939" i="1"/>
  <c r="F4112" i="1"/>
  <c r="B4255" i="1"/>
  <c r="B2140" i="1"/>
  <c r="B4443" i="1"/>
  <c r="B1952" i="1"/>
  <c r="F4206" i="1"/>
  <c r="B1388" i="1"/>
  <c r="F1057" i="1"/>
  <c r="B1482" i="1"/>
  <c r="F587" i="1"/>
  <c r="F3830" i="1"/>
  <c r="B2892" i="1"/>
  <c r="B4208" i="1"/>
  <c r="B3127" i="1"/>
  <c r="F4817" i="1"/>
  <c r="B636" i="1"/>
  <c r="B3691" i="1"/>
  <c r="F3219" i="1"/>
  <c r="B307" i="1"/>
  <c r="B25" i="1"/>
  <c r="B1012" i="1"/>
  <c r="F4065" i="1"/>
  <c r="B777" i="1"/>
  <c r="B4067" i="1"/>
  <c r="B2563" i="1"/>
  <c r="B3832" i="1"/>
  <c r="B4161" i="1"/>
  <c r="B2093" i="1"/>
  <c r="B3080" i="1"/>
  <c r="B918" i="1"/>
  <c r="B4631" i="1"/>
  <c r="B213" i="1"/>
  <c r="B4114" i="1"/>
  <c r="B1200" i="1"/>
  <c r="F5146" i="1"/>
  <c r="F1245" i="1"/>
  <c r="B730" i="1"/>
  <c r="B4960" i="1"/>
  <c r="B1764" i="1"/>
  <c r="B1999" i="1"/>
  <c r="B4302" i="1"/>
  <c r="B495" i="1"/>
  <c r="B1247" i="1"/>
  <c r="B2281" i="1"/>
  <c r="B3315" i="1"/>
  <c r="B1059" i="1"/>
  <c r="B2375" i="1"/>
  <c r="B4584" i="1"/>
  <c r="F2984" i="1"/>
  <c r="F2091" i="1"/>
  <c r="B4866" i="1"/>
  <c r="B448" i="1"/>
  <c r="B1153" i="1"/>
  <c r="B683" i="1"/>
  <c r="B4678" i="1"/>
  <c r="B589" i="1"/>
  <c r="B1670" i="1"/>
  <c r="B72" i="1"/>
  <c r="B2422" i="1"/>
  <c r="F5425" i="1"/>
  <c r="B5289" i="1"/>
  <c r="B4490" i="1"/>
  <c r="B4819" i="1"/>
  <c r="B2328" i="1"/>
  <c r="F5378" i="1"/>
  <c r="G5425" i="1" l="1"/>
  <c r="G5146" i="1"/>
  <c r="G3360" i="1"/>
  <c r="G1715" i="1"/>
  <c r="G5334" i="1"/>
  <c r="G587" i="1"/>
  <c r="G1010" i="1"/>
  <c r="G2890" i="1"/>
  <c r="G2937" i="1"/>
  <c r="G493" i="1"/>
  <c r="G963" i="1"/>
  <c r="G4723" i="1"/>
  <c r="G5240" i="1"/>
  <c r="G1057" i="1"/>
  <c r="G775" i="1"/>
  <c r="G4864" i="1"/>
  <c r="G2279" i="1"/>
  <c r="G1527" i="1"/>
  <c r="G4488" i="1"/>
  <c r="G164" i="1"/>
  <c r="G1762" i="1"/>
  <c r="G2185" i="1"/>
  <c r="G1997" i="1"/>
  <c r="G1245" i="1"/>
  <c r="G5193" i="1"/>
  <c r="G5378" i="1"/>
  <c r="G2984" i="1"/>
  <c r="G4112" i="1"/>
  <c r="G4911" i="1"/>
  <c r="G2797" i="1"/>
  <c r="G5099" i="1"/>
  <c r="G822" i="1"/>
  <c r="G3031" i="1"/>
  <c r="G211" i="1"/>
  <c r="G4817" i="1"/>
  <c r="G4300" i="1"/>
  <c r="G5613" i="1"/>
  <c r="G3313" i="1"/>
  <c r="G2702" i="1"/>
  <c r="G5287" i="1"/>
  <c r="G1198" i="1"/>
  <c r="G5566" i="1"/>
  <c r="G2655" i="1"/>
  <c r="G4441" i="1"/>
  <c r="G2373" i="1"/>
  <c r="G4582" i="1"/>
  <c r="G1809" i="1"/>
  <c r="G2138" i="1"/>
  <c r="G4629" i="1"/>
  <c r="G1668" i="1"/>
  <c r="G3454" i="1"/>
  <c r="G2467" i="1"/>
  <c r="G3642" i="1"/>
  <c r="G3924" i="1"/>
  <c r="G259" i="1"/>
  <c r="G352" i="1"/>
  <c r="G634" i="1"/>
  <c r="G2843" i="1"/>
  <c r="G3877" i="1"/>
  <c r="G3689" i="1"/>
  <c r="G1480" i="1"/>
  <c r="G4065" i="1"/>
  <c r="G4206" i="1"/>
  <c r="G3078" i="1"/>
  <c r="G2561" i="1"/>
  <c r="G2420" i="1"/>
  <c r="G5052" i="1"/>
  <c r="G4958" i="1"/>
  <c r="G728" i="1"/>
  <c r="G3783" i="1"/>
  <c r="G4770" i="1"/>
  <c r="G2326" i="1"/>
  <c r="G4348" i="1"/>
  <c r="G4535" i="1"/>
  <c r="G1386" i="1"/>
  <c r="G2232" i="1"/>
  <c r="G4018" i="1"/>
  <c r="G1292" i="1"/>
  <c r="G4253" i="1"/>
  <c r="G399" i="1"/>
  <c r="G1151" i="1"/>
  <c r="G1433" i="1"/>
  <c r="G869" i="1"/>
  <c r="G1574" i="1"/>
  <c r="G3595" i="1"/>
  <c r="G3971" i="1"/>
  <c r="G2608" i="1"/>
  <c r="G2514" i="1"/>
  <c r="G2044" i="1"/>
  <c r="G1950" i="1"/>
  <c r="G1621" i="1"/>
  <c r="G3736" i="1"/>
  <c r="G3830" i="1"/>
  <c r="G1339" i="1"/>
  <c r="G3266" i="1"/>
  <c r="G3407" i="1"/>
  <c r="G540" i="1"/>
  <c r="G4159" i="1"/>
  <c r="G2749" i="1"/>
  <c r="G118" i="1"/>
  <c r="G2091" i="1"/>
  <c r="G5519" i="1"/>
  <c r="G5472" i="1"/>
  <c r="G3501" i="1"/>
  <c r="G3548" i="1"/>
  <c r="G681" i="1"/>
  <c r="G1856" i="1"/>
  <c r="G3219" i="1"/>
  <c r="G3125" i="1"/>
  <c r="G305" i="1"/>
  <c r="G916" i="1"/>
  <c r="G1104" i="1"/>
  <c r="G4394" i="1"/>
  <c r="G446" i="1"/>
  <c r="G1903" i="1"/>
  <c r="G3172" i="1"/>
  <c r="G5005" i="1"/>
  <c r="G4676" i="1"/>
  <c r="E120" i="1"/>
  <c r="E5054" i="1"/>
  <c r="E72" i="1"/>
  <c r="E4866" i="1"/>
  <c r="E1247" i="1"/>
  <c r="E1200" i="1"/>
  <c r="E4067" i="1"/>
  <c r="E636" i="1"/>
  <c r="E166" i="1"/>
  <c r="E5568" i="1"/>
  <c r="E3879" i="1"/>
  <c r="E2187" i="1"/>
  <c r="E2610" i="1"/>
  <c r="E261" i="1"/>
  <c r="E5427" i="1"/>
  <c r="E4537" i="1"/>
  <c r="E5615" i="1"/>
  <c r="E4020" i="1"/>
  <c r="E3691" i="1"/>
  <c r="E3926" i="1"/>
  <c r="E4819" i="1"/>
  <c r="E2093" i="1"/>
  <c r="E1952" i="1"/>
  <c r="E2799" i="1"/>
  <c r="E3268" i="1"/>
  <c r="E354" i="1"/>
  <c r="E5336" i="1"/>
  <c r="E4350" i="1"/>
  <c r="E448" i="1"/>
  <c r="E2892" i="1"/>
  <c r="E871" i="1"/>
  <c r="E2986" i="1"/>
  <c r="E3456" i="1"/>
  <c r="E1670" i="1"/>
  <c r="E495" i="1"/>
  <c r="E4114" i="1"/>
  <c r="E777" i="1"/>
  <c r="E3973" i="1"/>
  <c r="E2704" i="1"/>
  <c r="E4490" i="1"/>
  <c r="E4302" i="1"/>
  <c r="E4960" i="1"/>
  <c r="E213" i="1"/>
  <c r="E1482" i="1"/>
  <c r="E4443" i="1"/>
  <c r="E1341" i="1"/>
  <c r="E824" i="1"/>
  <c r="E1106" i="1"/>
  <c r="E4772" i="1"/>
  <c r="E4396" i="1"/>
  <c r="E2751" i="1"/>
  <c r="F2751" i="1" s="1"/>
  <c r="E1905" i="1"/>
  <c r="E589" i="1"/>
  <c r="E965" i="1"/>
  <c r="E401" i="1"/>
  <c r="E2845" i="1"/>
  <c r="E2281" i="1"/>
  <c r="E5289" i="1"/>
  <c r="E3127" i="1"/>
  <c r="E5242" i="1"/>
  <c r="E5007" i="1"/>
  <c r="E4678" i="1"/>
  <c r="E2375" i="1"/>
  <c r="E730" i="1"/>
  <c r="E4631" i="1"/>
  <c r="E3832" i="1"/>
  <c r="E25" i="1"/>
  <c r="E1388" i="1"/>
  <c r="E4255" i="1"/>
  <c r="E1529" i="1"/>
  <c r="E1435" i="1"/>
  <c r="E3597" i="1"/>
  <c r="E2234" i="1"/>
  <c r="E1811" i="1"/>
  <c r="E542" i="1"/>
  <c r="E3033" i="1"/>
  <c r="E5474" i="1"/>
  <c r="E2422" i="1"/>
  <c r="E1999" i="1"/>
  <c r="E1012" i="1"/>
  <c r="E5148" i="1"/>
  <c r="E1059" i="1"/>
  <c r="E918" i="1"/>
  <c r="E307" i="1"/>
  <c r="E2469" i="1"/>
  <c r="E3221" i="1"/>
  <c r="E3785" i="1"/>
  <c r="E1858" i="1"/>
  <c r="E3738" i="1"/>
  <c r="E1294" i="1"/>
  <c r="B1295" i="1"/>
  <c r="E4584" i="1"/>
  <c r="E4161" i="1"/>
  <c r="E2140" i="1"/>
  <c r="E3644" i="1"/>
  <c r="E1576" i="1"/>
  <c r="E2328" i="1"/>
  <c r="E2563" i="1"/>
  <c r="E4208" i="1"/>
  <c r="E2516" i="1"/>
  <c r="E2657" i="1"/>
  <c r="E5521" i="1"/>
  <c r="E1623" i="1"/>
  <c r="E3174" i="1"/>
  <c r="E4725" i="1"/>
  <c r="E1153" i="1"/>
  <c r="E2939" i="1"/>
  <c r="E1717" i="1"/>
  <c r="E3362" i="1"/>
  <c r="E2046" i="1"/>
  <c r="E5195" i="1"/>
  <c r="E3503" i="1"/>
  <c r="E3409" i="1"/>
  <c r="E5101" i="1"/>
  <c r="E3080" i="1"/>
  <c r="E3550" i="1"/>
  <c r="E3315" i="1"/>
  <c r="E1764" i="1"/>
  <c r="E5380" i="1"/>
  <c r="E4913" i="1"/>
  <c r="E683" i="1"/>
  <c r="F1810" i="1"/>
  <c r="F2139" i="1"/>
  <c r="F119" i="1"/>
  <c r="F4349" i="1"/>
  <c r="F2186" i="1"/>
  <c r="F4583" i="1"/>
  <c r="F1998" i="1"/>
  <c r="F4160" i="1"/>
  <c r="F1293" i="1"/>
  <c r="F5241" i="1"/>
  <c r="F635" i="1"/>
  <c r="F2750" i="1"/>
  <c r="F541" i="1"/>
  <c r="F3878" i="1"/>
  <c r="F1951" i="1"/>
  <c r="F447" i="1"/>
  <c r="F2374" i="1"/>
  <c r="F1387" i="1"/>
  <c r="F1763" i="1"/>
  <c r="F4442" i="1"/>
  <c r="F2656" i="1"/>
  <c r="F3032" i="1"/>
  <c r="F165" i="1"/>
  <c r="F212" i="1"/>
  <c r="F823" i="1"/>
  <c r="F2515" i="1"/>
  <c r="F3408" i="1"/>
  <c r="F917" i="1"/>
  <c r="F2327" i="1"/>
  <c r="F1199" i="1"/>
  <c r="F5288" i="1"/>
  <c r="F4630" i="1"/>
  <c r="F682" i="1"/>
  <c r="F5426" i="1"/>
  <c r="F5100" i="1"/>
  <c r="F4959" i="1"/>
  <c r="F3596" i="1"/>
  <c r="F4489" i="1"/>
  <c r="F3972" i="1"/>
  <c r="F1152" i="1"/>
  <c r="F400" i="1"/>
  <c r="F1857" i="1"/>
  <c r="F71" i="1"/>
  <c r="G71" i="1" s="1"/>
  <c r="F5473" i="1"/>
  <c r="F2280" i="1"/>
  <c r="F3502" i="1"/>
  <c r="F1669" i="1"/>
  <c r="F3314" i="1"/>
  <c r="F964" i="1"/>
  <c r="F2468" i="1"/>
  <c r="F306" i="1"/>
  <c r="F4254" i="1"/>
  <c r="F588" i="1"/>
  <c r="F4771" i="1"/>
  <c r="F2092" i="1"/>
  <c r="F4818" i="1"/>
  <c r="F1904" i="1"/>
  <c r="F24" i="1"/>
  <c r="G24" i="1" s="1"/>
  <c r="F4019" i="1"/>
  <c r="F3925" i="1"/>
  <c r="F2985" i="1"/>
  <c r="F5520" i="1"/>
  <c r="F2844" i="1"/>
  <c r="F2233" i="1"/>
  <c r="F729" i="1"/>
  <c r="B4820" i="1"/>
  <c r="B5290" i="1"/>
  <c r="F1575" i="1"/>
  <c r="B2282" i="1"/>
  <c r="B496" i="1"/>
  <c r="B3081" i="1"/>
  <c r="B1013" i="1"/>
  <c r="B1483" i="1"/>
  <c r="B121" i="1"/>
  <c r="B1342" i="1"/>
  <c r="B2470" i="1"/>
  <c r="B872" i="1"/>
  <c r="B1718" i="1"/>
  <c r="B5569" i="1"/>
  <c r="B1107" i="1"/>
  <c r="B3598" i="1"/>
  <c r="B355" i="1"/>
  <c r="B262" i="1"/>
  <c r="B5337" i="1"/>
  <c r="F5614" i="1"/>
  <c r="B5149" i="1"/>
  <c r="B4538" i="1"/>
  <c r="F4912" i="1"/>
  <c r="F3643" i="1"/>
  <c r="F1434" i="1"/>
  <c r="F4724" i="1"/>
  <c r="F3267" i="1"/>
  <c r="B2423" i="1"/>
  <c r="B4115" i="1"/>
  <c r="F4395" i="1"/>
  <c r="B4961" i="1"/>
  <c r="F4113" i="1"/>
  <c r="B4162" i="1"/>
  <c r="B4068" i="1"/>
  <c r="B637" i="1"/>
  <c r="B4444" i="1"/>
  <c r="B5243" i="1"/>
  <c r="F1622" i="1"/>
  <c r="B2987" i="1"/>
  <c r="B2188" i="1"/>
  <c r="B3269" i="1"/>
  <c r="F2609" i="1"/>
  <c r="B5522" i="1"/>
  <c r="B2235" i="1"/>
  <c r="B3974" i="1"/>
  <c r="F4677" i="1"/>
  <c r="F3784" i="1"/>
  <c r="F3737" i="1"/>
  <c r="B590" i="1"/>
  <c r="B1154" i="1"/>
  <c r="B4867" i="1"/>
  <c r="B1060" i="1"/>
  <c r="B2000" i="1"/>
  <c r="B4632" i="1"/>
  <c r="B26" i="1"/>
  <c r="B4256" i="1"/>
  <c r="B167" i="1"/>
  <c r="F3455" i="1"/>
  <c r="F1011" i="1"/>
  <c r="B2658" i="1"/>
  <c r="B5008" i="1"/>
  <c r="F2045" i="1"/>
  <c r="F5006" i="1"/>
  <c r="F2938" i="1"/>
  <c r="B5428" i="1"/>
  <c r="B5616" i="1"/>
  <c r="B4726" i="1"/>
  <c r="F2703" i="1"/>
  <c r="B2094" i="1"/>
  <c r="B778" i="1"/>
  <c r="F3831" i="1"/>
  <c r="F1058" i="1"/>
  <c r="B1953" i="1"/>
  <c r="B966" i="1"/>
  <c r="B1530" i="1"/>
  <c r="B3645" i="1"/>
  <c r="B2611" i="1"/>
  <c r="B1624" i="1"/>
  <c r="F3173" i="1"/>
  <c r="B3410" i="1"/>
  <c r="B543" i="1"/>
  <c r="B2705" i="1"/>
  <c r="F2798" i="1"/>
  <c r="F1246" i="1"/>
  <c r="B4491" i="1"/>
  <c r="B1671" i="1"/>
  <c r="B4679" i="1"/>
  <c r="B3833" i="1"/>
  <c r="F3220" i="1"/>
  <c r="B2893" i="1"/>
  <c r="F260" i="1"/>
  <c r="F1716" i="1"/>
  <c r="B402" i="1"/>
  <c r="B2047" i="1"/>
  <c r="F2421" i="1"/>
  <c r="F5053" i="1"/>
  <c r="B4397" i="1"/>
  <c r="F5194" i="1"/>
  <c r="B3786" i="1"/>
  <c r="B1812" i="1"/>
  <c r="B1859" i="1"/>
  <c r="B5055" i="1"/>
  <c r="F5379" i="1"/>
  <c r="F5147" i="1"/>
  <c r="B3316" i="1"/>
  <c r="B1765" i="1"/>
  <c r="B919" i="1"/>
  <c r="F4066" i="1"/>
  <c r="F3690" i="1"/>
  <c r="F4865" i="1"/>
  <c r="F3126" i="1"/>
  <c r="B2517" i="1"/>
  <c r="F776" i="1"/>
  <c r="B825" i="1"/>
  <c r="B3880" i="1"/>
  <c r="F3549" i="1"/>
  <c r="B4914" i="1"/>
  <c r="F2891" i="1"/>
  <c r="B2846" i="1"/>
  <c r="B3175" i="1"/>
  <c r="B3034" i="1"/>
  <c r="B3457" i="1"/>
  <c r="F870" i="1"/>
  <c r="B5475" i="1"/>
  <c r="B4021" i="1"/>
  <c r="B73" i="1"/>
  <c r="B684" i="1"/>
  <c r="B449" i="1"/>
  <c r="B1248" i="1"/>
  <c r="B731" i="1"/>
  <c r="B214" i="1"/>
  <c r="B2564" i="1"/>
  <c r="B308" i="1"/>
  <c r="F1481" i="1"/>
  <c r="B1389" i="1"/>
  <c r="B2141" i="1"/>
  <c r="B2940" i="1"/>
  <c r="F3079" i="1"/>
  <c r="F2562" i="1"/>
  <c r="F5567" i="1"/>
  <c r="F1528" i="1"/>
  <c r="B1436" i="1"/>
  <c r="F1105" i="1"/>
  <c r="F353" i="1"/>
  <c r="B3222" i="1"/>
  <c r="F5335" i="1"/>
  <c r="B1577" i="1"/>
  <c r="B5196" i="1"/>
  <c r="B3504" i="1"/>
  <c r="F4536" i="1"/>
  <c r="B2752" i="1"/>
  <c r="B5381" i="1"/>
  <c r="B4585" i="1"/>
  <c r="B2329" i="1"/>
  <c r="B2376" i="1"/>
  <c r="B4303" i="1"/>
  <c r="B1201" i="1"/>
  <c r="B3692" i="1"/>
  <c r="B3128" i="1"/>
  <c r="B4209" i="1"/>
  <c r="F4207" i="1"/>
  <c r="B3363" i="1"/>
  <c r="B2800" i="1"/>
  <c r="F3361" i="1"/>
  <c r="B3551" i="1"/>
  <c r="F1340" i="1"/>
  <c r="B4773" i="1"/>
  <c r="B3927" i="1"/>
  <c r="F4301" i="1"/>
  <c r="B5102" i="1"/>
  <c r="B4351" i="1"/>
  <c r="B1906" i="1"/>
  <c r="B3739" i="1"/>
  <c r="F494" i="1"/>
  <c r="G4301" i="1" l="1"/>
  <c r="G1481" i="1"/>
  <c r="G4865" i="1"/>
  <c r="G2045" i="1"/>
  <c r="G1622" i="1"/>
  <c r="G1669" i="1"/>
  <c r="G165" i="1"/>
  <c r="G5567" i="1"/>
  <c r="G2703" i="1"/>
  <c r="G5614" i="1"/>
  <c r="G588" i="1"/>
  <c r="G3596" i="1"/>
  <c r="G4536" i="1"/>
  <c r="G4677" i="1"/>
  <c r="G2092" i="1"/>
  <c r="G1951" i="1"/>
  <c r="G3549" i="1"/>
  <c r="G4066" i="1"/>
  <c r="G1716" i="1"/>
  <c r="G1246" i="1"/>
  <c r="G2985" i="1"/>
  <c r="G2280" i="1"/>
  <c r="G2327" i="1"/>
  <c r="G2656" i="1"/>
  <c r="G541" i="1"/>
  <c r="G2186" i="1"/>
  <c r="G2562" i="1"/>
  <c r="G870" i="1"/>
  <c r="G260" i="1"/>
  <c r="G2798" i="1"/>
  <c r="G1011" i="1"/>
  <c r="G3267" i="1"/>
  <c r="G1575" i="1"/>
  <c r="G3925" i="1"/>
  <c r="G4254" i="1"/>
  <c r="G5473" i="1"/>
  <c r="G4959" i="1"/>
  <c r="G917" i="1"/>
  <c r="G4442" i="1"/>
  <c r="G2750" i="1"/>
  <c r="G4349" i="1"/>
  <c r="G5194" i="1"/>
  <c r="G5100" i="1"/>
  <c r="G635" i="1"/>
  <c r="G4207" i="1"/>
  <c r="G306" i="1"/>
  <c r="G1763" i="1"/>
  <c r="G776" i="1"/>
  <c r="G3220" i="1"/>
  <c r="G1434" i="1"/>
  <c r="G2468" i="1"/>
  <c r="G1857" i="1"/>
  <c r="G5426" i="1"/>
  <c r="G2515" i="1"/>
  <c r="G1387" i="1"/>
  <c r="G5241" i="1"/>
  <c r="G2139" i="1"/>
  <c r="G2609" i="1"/>
  <c r="G4019" i="1"/>
  <c r="G3408" i="1"/>
  <c r="G119" i="1"/>
  <c r="G353" i="1"/>
  <c r="G5053" i="1"/>
  <c r="G2938" i="1"/>
  <c r="G3643" i="1"/>
  <c r="G1904" i="1"/>
  <c r="G400" i="1"/>
  <c r="G823" i="1"/>
  <c r="G1293" i="1"/>
  <c r="G3079" i="1"/>
  <c r="G3455" i="1"/>
  <c r="G4724" i="1"/>
  <c r="G5147" i="1"/>
  <c r="G1058" i="1"/>
  <c r="G3737" i="1"/>
  <c r="G4113" i="1"/>
  <c r="G729" i="1"/>
  <c r="G964" i="1"/>
  <c r="G682" i="1"/>
  <c r="G2374" i="1"/>
  <c r="G1810" i="1"/>
  <c r="G494" i="1"/>
  <c r="G1340" i="1"/>
  <c r="G1105" i="1"/>
  <c r="G3126" i="1"/>
  <c r="G5379" i="1"/>
  <c r="G2421" i="1"/>
  <c r="G3173" i="1"/>
  <c r="G3831" i="1"/>
  <c r="G5006" i="1"/>
  <c r="G3784" i="1"/>
  <c r="G4912" i="1"/>
  <c r="G2233" i="1"/>
  <c r="G4818" i="1"/>
  <c r="G3314" i="1"/>
  <c r="G1152" i="1"/>
  <c r="G4630" i="1"/>
  <c r="G212" i="1"/>
  <c r="G447" i="1"/>
  <c r="G4160" i="1"/>
  <c r="G2891" i="1"/>
  <c r="G3972" i="1"/>
  <c r="G5335" i="1"/>
  <c r="G4395" i="1"/>
  <c r="G2844" i="1"/>
  <c r="G5288" i="1"/>
  <c r="G1998" i="1"/>
  <c r="G3361" i="1"/>
  <c r="G1528" i="1"/>
  <c r="G3690" i="1"/>
  <c r="G5520" i="1"/>
  <c r="G4771" i="1"/>
  <c r="G3502" i="1"/>
  <c r="G4489" i="1"/>
  <c r="G1199" i="1"/>
  <c r="G3032" i="1"/>
  <c r="G3878" i="1"/>
  <c r="G4583" i="1"/>
  <c r="G2751" i="1"/>
  <c r="E5196" i="1"/>
  <c r="E4820" i="1"/>
  <c r="E1248" i="1"/>
  <c r="E2517" i="1"/>
  <c r="E1906" i="1"/>
  <c r="E4303" i="1"/>
  <c r="E5475" i="1"/>
  <c r="E4679" i="1"/>
  <c r="E3645" i="1"/>
  <c r="E4256" i="1"/>
  <c r="E2235" i="1"/>
  <c r="E3598" i="1"/>
  <c r="E121" i="1"/>
  <c r="E5290" i="1"/>
  <c r="E4351" i="1"/>
  <c r="E1530" i="1"/>
  <c r="E5243" i="1"/>
  <c r="E5102" i="1"/>
  <c r="E3880" i="1"/>
  <c r="E4491" i="1"/>
  <c r="E966" i="1"/>
  <c r="E5522" i="1"/>
  <c r="E4444" i="1"/>
  <c r="E4538" i="1"/>
  <c r="E1013" i="1"/>
  <c r="E2800" i="1"/>
  <c r="E73" i="1"/>
  <c r="E1483" i="1"/>
  <c r="E3363" i="1"/>
  <c r="E1577" i="1"/>
  <c r="E3457" i="1"/>
  <c r="E5055" i="1"/>
  <c r="E3410" i="1"/>
  <c r="E4632" i="1"/>
  <c r="E1107" i="1"/>
  <c r="E2329" i="1"/>
  <c r="E2564" i="1"/>
  <c r="E3034" i="1"/>
  <c r="E919" i="1"/>
  <c r="E1859" i="1"/>
  <c r="E1953" i="1"/>
  <c r="E5008" i="1"/>
  <c r="E2000" i="1"/>
  <c r="E637" i="1"/>
  <c r="E4115" i="1"/>
  <c r="E5149" i="1"/>
  <c r="E5569" i="1"/>
  <c r="E3081" i="1"/>
  <c r="E308" i="1"/>
  <c r="E1671" i="1"/>
  <c r="E3927" i="1"/>
  <c r="E4209" i="1"/>
  <c r="E4585" i="1"/>
  <c r="E3222" i="1"/>
  <c r="E214" i="1"/>
  <c r="E825" i="1"/>
  <c r="E1624" i="1"/>
  <c r="E4726" i="1"/>
  <c r="E2658" i="1"/>
  <c r="E1060" i="1"/>
  <c r="E3269" i="1"/>
  <c r="E2423" i="1"/>
  <c r="E1718" i="1"/>
  <c r="E496" i="1"/>
  <c r="E2376" i="1"/>
  <c r="E4397" i="1"/>
  <c r="E26" i="1"/>
  <c r="E4773" i="1"/>
  <c r="E3128" i="1"/>
  <c r="E2752" i="1"/>
  <c r="E2940" i="1"/>
  <c r="E731" i="1"/>
  <c r="E3175" i="1"/>
  <c r="E3316" i="1"/>
  <c r="E2047" i="1"/>
  <c r="E2893" i="1"/>
  <c r="E5616" i="1"/>
  <c r="E4867" i="1"/>
  <c r="E2188" i="1"/>
  <c r="E4068" i="1"/>
  <c r="E5337" i="1"/>
  <c r="E872" i="1"/>
  <c r="E2282" i="1"/>
  <c r="E1295" i="1"/>
  <c r="B1296" i="1"/>
  <c r="E543" i="1"/>
  <c r="E2611" i="1"/>
  <c r="E1154" i="1"/>
  <c r="E4162" i="1"/>
  <c r="E262" i="1"/>
  <c r="E4961" i="1"/>
  <c r="E3692" i="1"/>
  <c r="E2141" i="1"/>
  <c r="E2846" i="1"/>
  <c r="E1812" i="1"/>
  <c r="E778" i="1"/>
  <c r="E2470" i="1"/>
  <c r="E3739" i="1"/>
  <c r="E3551" i="1"/>
  <c r="E1201" i="1"/>
  <c r="E3504" i="1"/>
  <c r="E1436" i="1"/>
  <c r="E1389" i="1"/>
  <c r="E449" i="1"/>
  <c r="E4021" i="1"/>
  <c r="E3786" i="1"/>
  <c r="E402" i="1"/>
  <c r="E3833" i="1"/>
  <c r="E2705" i="1"/>
  <c r="E2094" i="1"/>
  <c r="E5428" i="1"/>
  <c r="E167" i="1"/>
  <c r="E590" i="1"/>
  <c r="E3974" i="1"/>
  <c r="E2987" i="1"/>
  <c r="E355" i="1"/>
  <c r="E1342" i="1"/>
  <c r="F2375" i="1"/>
  <c r="E1765" i="1"/>
  <c r="E684" i="1"/>
  <c r="E4914" i="1"/>
  <c r="E5381" i="1"/>
  <c r="F1764" i="1"/>
  <c r="F1200" i="1"/>
  <c r="F307" i="1"/>
  <c r="F2704" i="1"/>
  <c r="F2234" i="1"/>
  <c r="F4913" i="1"/>
  <c r="F2657" i="1"/>
  <c r="F4490" i="1"/>
  <c r="F3409" i="1"/>
  <c r="F5101" i="1"/>
  <c r="F448" i="1"/>
  <c r="F824" i="1"/>
  <c r="F5521" i="1"/>
  <c r="F4020" i="1"/>
  <c r="F3503" i="1"/>
  <c r="F2140" i="1"/>
  <c r="F3033" i="1"/>
  <c r="F2563" i="1"/>
  <c r="F1012" i="1"/>
  <c r="F5054" i="1"/>
  <c r="F3550" i="1"/>
  <c r="F4725" i="1"/>
  <c r="F5380" i="1"/>
  <c r="F3174" i="1"/>
  <c r="F3738" i="1"/>
  <c r="F4114" i="1"/>
  <c r="F1858" i="1"/>
  <c r="F4161" i="1"/>
  <c r="F5195" i="1"/>
  <c r="F2986" i="1"/>
  <c r="F4396" i="1"/>
  <c r="F354" i="1"/>
  <c r="F3691" i="1"/>
  <c r="F1811" i="1"/>
  <c r="F1388" i="1"/>
  <c r="F2610" i="1"/>
  <c r="F4350" i="1"/>
  <c r="F4631" i="1"/>
  <c r="F2328" i="1"/>
  <c r="F3879" i="1"/>
  <c r="F542" i="1"/>
  <c r="F2516" i="1"/>
  <c r="F1999" i="1"/>
  <c r="F683" i="1"/>
  <c r="F1670" i="1"/>
  <c r="F1529" i="1"/>
  <c r="F2046" i="1"/>
  <c r="F1952" i="1"/>
  <c r="F2469" i="1"/>
  <c r="F4819" i="1"/>
  <c r="F5427" i="1"/>
  <c r="F4537" i="1"/>
  <c r="F5568" i="1"/>
  <c r="F4960" i="1"/>
  <c r="F4584" i="1"/>
  <c r="F3926" i="1"/>
  <c r="F1482" i="1"/>
  <c r="F1623" i="1"/>
  <c r="F2845" i="1"/>
  <c r="F1905" i="1"/>
  <c r="F3973" i="1"/>
  <c r="F401" i="1"/>
  <c r="F5474" i="1"/>
  <c r="F4772" i="1"/>
  <c r="F1294" i="1"/>
  <c r="F2799" i="1"/>
  <c r="F2281" i="1"/>
  <c r="F120" i="1"/>
  <c r="F2187" i="1"/>
  <c r="B3787" i="1"/>
  <c r="F3268" i="1"/>
  <c r="B638" i="1"/>
  <c r="B3129" i="1"/>
  <c r="B2941" i="1"/>
  <c r="B3552" i="1"/>
  <c r="B4304" i="1"/>
  <c r="B1813" i="1"/>
  <c r="F261" i="1"/>
  <c r="B5103" i="1"/>
  <c r="B4210" i="1"/>
  <c r="B2377" i="1"/>
  <c r="B2753" i="1"/>
  <c r="F3080" i="1"/>
  <c r="B1390" i="1"/>
  <c r="B732" i="1"/>
  <c r="B4022" i="1"/>
  <c r="B4915" i="1"/>
  <c r="F3127" i="1"/>
  <c r="F918" i="1"/>
  <c r="B1860" i="1"/>
  <c r="B403" i="1"/>
  <c r="B2894" i="1"/>
  <c r="B1672" i="1"/>
  <c r="B1954" i="1"/>
  <c r="B5429" i="1"/>
  <c r="B2659" i="1"/>
  <c r="F4678" i="1"/>
  <c r="B5244" i="1"/>
  <c r="B4116" i="1"/>
  <c r="F5336" i="1"/>
  <c r="B356" i="1"/>
  <c r="B685" i="1"/>
  <c r="B3035" i="1"/>
  <c r="B779" i="1"/>
  <c r="B168" i="1"/>
  <c r="B5523" i="1"/>
  <c r="B3317" i="1"/>
  <c r="F1717" i="1"/>
  <c r="B3411" i="1"/>
  <c r="B27" i="1"/>
  <c r="B2001" i="1"/>
  <c r="F1435" i="1"/>
  <c r="B5338" i="1"/>
  <c r="B3599" i="1"/>
  <c r="B2471" i="1"/>
  <c r="B3082" i="1"/>
  <c r="F5289" i="1"/>
  <c r="F2422" i="1"/>
  <c r="B2048" i="1"/>
  <c r="F3221" i="1"/>
  <c r="B4492" i="1"/>
  <c r="B2612" i="1"/>
  <c r="B3646" i="1"/>
  <c r="F965" i="1"/>
  <c r="F1059" i="1"/>
  <c r="B591" i="1"/>
  <c r="B2236" i="1"/>
  <c r="B4445" i="1"/>
  <c r="B2424" i="1"/>
  <c r="B5150" i="1"/>
  <c r="B5570" i="1"/>
  <c r="B1484" i="1"/>
  <c r="F2093" i="1"/>
  <c r="F5007" i="1"/>
  <c r="F4302" i="1"/>
  <c r="B1249" i="1"/>
  <c r="B826" i="1"/>
  <c r="B920" i="1"/>
  <c r="F2939" i="1"/>
  <c r="F213" i="1"/>
  <c r="B3364" i="1"/>
  <c r="B3693" i="1"/>
  <c r="B1578" i="1"/>
  <c r="F1106" i="1"/>
  <c r="B74" i="1"/>
  <c r="F871" i="1"/>
  <c r="B2847" i="1"/>
  <c r="F777" i="1"/>
  <c r="F5148" i="1"/>
  <c r="B2095" i="1"/>
  <c r="B5617" i="1"/>
  <c r="B4257" i="1"/>
  <c r="B2988" i="1"/>
  <c r="B4069" i="1"/>
  <c r="B4962" i="1"/>
  <c r="F3644" i="1"/>
  <c r="B1343" i="1"/>
  <c r="B2283" i="1"/>
  <c r="B5291" i="1"/>
  <c r="B2189" i="1"/>
  <c r="B497" i="1"/>
  <c r="F72" i="1"/>
  <c r="G72" i="1" s="1"/>
  <c r="F4866" i="1"/>
  <c r="B4352" i="1"/>
  <c r="F1153" i="1"/>
  <c r="B3928" i="1"/>
  <c r="B2330" i="1"/>
  <c r="B5382" i="1"/>
  <c r="B2142" i="1"/>
  <c r="F2892" i="1"/>
  <c r="B4398" i="1"/>
  <c r="B4680" i="1"/>
  <c r="F1247" i="1"/>
  <c r="B1625" i="1"/>
  <c r="F166" i="1"/>
  <c r="B967" i="1"/>
  <c r="F3832" i="1"/>
  <c r="B5009" i="1"/>
  <c r="B4633" i="1"/>
  <c r="B1061" i="1"/>
  <c r="F3785" i="1"/>
  <c r="F5615" i="1"/>
  <c r="B263" i="1"/>
  <c r="B1719" i="1"/>
  <c r="B4586" i="1"/>
  <c r="F4255" i="1"/>
  <c r="F1341" i="1"/>
  <c r="F4443" i="1"/>
  <c r="B2801" i="1"/>
  <c r="B1202" i="1"/>
  <c r="B5197" i="1"/>
  <c r="B2565" i="1"/>
  <c r="B3505" i="1"/>
  <c r="B215" i="1"/>
  <c r="F4067" i="1"/>
  <c r="B544" i="1"/>
  <c r="F25" i="1"/>
  <c r="G25" i="1" s="1"/>
  <c r="B1531" i="1"/>
  <c r="F3456" i="1"/>
  <c r="B3270" i="1"/>
  <c r="F5242" i="1"/>
  <c r="B1108" i="1"/>
  <c r="B122" i="1"/>
  <c r="F1576" i="1"/>
  <c r="F589" i="1"/>
  <c r="B1907" i="1"/>
  <c r="B4727" i="1"/>
  <c r="B1155" i="1"/>
  <c r="B4539" i="1"/>
  <c r="B5476" i="1"/>
  <c r="B3740" i="1"/>
  <c r="B309" i="1"/>
  <c r="B450" i="1"/>
  <c r="B3458" i="1"/>
  <c r="B3881" i="1"/>
  <c r="B2518" i="1"/>
  <c r="B1766" i="1"/>
  <c r="B5056" i="1"/>
  <c r="B3834" i="1"/>
  <c r="B2706" i="1"/>
  <c r="B4774" i="1"/>
  <c r="B3223" i="1"/>
  <c r="B1437" i="1"/>
  <c r="B3176" i="1"/>
  <c r="F730" i="1"/>
  <c r="F3315" i="1"/>
  <c r="F495" i="1"/>
  <c r="B4868" i="1"/>
  <c r="B3975" i="1"/>
  <c r="F636" i="1"/>
  <c r="B4163" i="1"/>
  <c r="F3597" i="1"/>
  <c r="F3362" i="1"/>
  <c r="B873" i="1"/>
  <c r="F4208" i="1"/>
  <c r="B1014" i="1"/>
  <c r="B4821" i="1"/>
  <c r="G4208" i="1" l="1"/>
  <c r="G3456" i="1"/>
  <c r="G166" i="1"/>
  <c r="G5615" i="1"/>
  <c r="G1247" i="1"/>
  <c r="G1153" i="1"/>
  <c r="G1059" i="1"/>
  <c r="G5568" i="1"/>
  <c r="G1576" i="1"/>
  <c r="G4443" i="1"/>
  <c r="G3644" i="1"/>
  <c r="G777" i="1"/>
  <c r="G213" i="1"/>
  <c r="G965" i="1"/>
  <c r="G1717" i="1"/>
  <c r="G5336" i="1"/>
  <c r="G120" i="1"/>
  <c r="G1905" i="1"/>
  <c r="G4537" i="1"/>
  <c r="G683" i="1"/>
  <c r="G2610" i="1"/>
  <c r="G4161" i="1"/>
  <c r="G5054" i="1"/>
  <c r="G824" i="1"/>
  <c r="G2704" i="1"/>
  <c r="G2375" i="1"/>
  <c r="G2939" i="1"/>
  <c r="G3080" i="1"/>
  <c r="G2281" i="1"/>
  <c r="G2845" i="1"/>
  <c r="G5427" i="1"/>
  <c r="G1999" i="1"/>
  <c r="G1388" i="1"/>
  <c r="G1858" i="1"/>
  <c r="G1012" i="1"/>
  <c r="G448" i="1"/>
  <c r="G307" i="1"/>
  <c r="G2799" i="1"/>
  <c r="G1623" i="1"/>
  <c r="G4819" i="1"/>
  <c r="G2516" i="1"/>
  <c r="G1811" i="1"/>
  <c r="G4114" i="1"/>
  <c r="G2563" i="1"/>
  <c r="G5101" i="1"/>
  <c r="G1200" i="1"/>
  <c r="G4255" i="1"/>
  <c r="G2892" i="1"/>
  <c r="G871" i="1"/>
  <c r="G3362" i="1"/>
  <c r="G730" i="1"/>
  <c r="G5242" i="1"/>
  <c r="G3832" i="1"/>
  <c r="G4678" i="1"/>
  <c r="G918" i="1"/>
  <c r="G1294" i="1"/>
  <c r="G1482" i="1"/>
  <c r="G2469" i="1"/>
  <c r="G542" i="1"/>
  <c r="G3691" i="1"/>
  <c r="G3738" i="1"/>
  <c r="G3033" i="1"/>
  <c r="G3409" i="1"/>
  <c r="G1764" i="1"/>
  <c r="G1341" i="1"/>
  <c r="G3315" i="1"/>
  <c r="G3597" i="1"/>
  <c r="G1106" i="1"/>
  <c r="G3221" i="1"/>
  <c r="G1435" i="1"/>
  <c r="G3127" i="1"/>
  <c r="G4772" i="1"/>
  <c r="G3926" i="1"/>
  <c r="G1952" i="1"/>
  <c r="G3879" i="1"/>
  <c r="G354" i="1"/>
  <c r="G3174" i="1"/>
  <c r="G2140" i="1"/>
  <c r="G4490" i="1"/>
  <c r="G4302" i="1"/>
  <c r="G3268" i="1"/>
  <c r="G5474" i="1"/>
  <c r="G4584" i="1"/>
  <c r="G2046" i="1"/>
  <c r="G2328" i="1"/>
  <c r="G4396" i="1"/>
  <c r="G5380" i="1"/>
  <c r="G3503" i="1"/>
  <c r="G2657" i="1"/>
  <c r="G495" i="1"/>
  <c r="G4067" i="1"/>
  <c r="G636" i="1"/>
  <c r="G261" i="1"/>
  <c r="G401" i="1"/>
  <c r="G4960" i="1"/>
  <c r="G1529" i="1"/>
  <c r="G4631" i="1"/>
  <c r="G2986" i="1"/>
  <c r="G4725" i="1"/>
  <c r="G4020" i="1"/>
  <c r="G4913" i="1"/>
  <c r="G4866" i="1"/>
  <c r="G5007" i="1"/>
  <c r="G2422" i="1"/>
  <c r="G589" i="1"/>
  <c r="G3785" i="1"/>
  <c r="G5148" i="1"/>
  <c r="G2093" i="1"/>
  <c r="G5289" i="1"/>
  <c r="G2187" i="1"/>
  <c r="G3973" i="1"/>
  <c r="G1670" i="1"/>
  <c r="G4350" i="1"/>
  <c r="G5195" i="1"/>
  <c r="G3550" i="1"/>
  <c r="G5521" i="1"/>
  <c r="G2234" i="1"/>
  <c r="E4868" i="1"/>
  <c r="E5617" i="1"/>
  <c r="E1249" i="1"/>
  <c r="E779" i="1"/>
  <c r="E1672" i="1"/>
  <c r="E1813" i="1"/>
  <c r="E2518" i="1"/>
  <c r="E2330" i="1"/>
  <c r="E1578" i="1"/>
  <c r="E5150" i="1"/>
  <c r="E2048" i="1"/>
  <c r="E732" i="1"/>
  <c r="E3787" i="1"/>
  <c r="E3223" i="1"/>
  <c r="E3881" i="1"/>
  <c r="E4727" i="1"/>
  <c r="E3270" i="1"/>
  <c r="E215" i="1"/>
  <c r="E1625" i="1"/>
  <c r="E3928" i="1"/>
  <c r="E2095" i="1"/>
  <c r="E3693" i="1"/>
  <c r="E2424" i="1"/>
  <c r="E2001" i="1"/>
  <c r="E3035" i="1"/>
  <c r="E5244" i="1"/>
  <c r="E2894" i="1"/>
  <c r="E1390" i="1"/>
  <c r="E4304" i="1"/>
  <c r="E5476" i="1"/>
  <c r="E1155" i="1"/>
  <c r="E3458" i="1"/>
  <c r="E4962" i="1"/>
  <c r="E403" i="1"/>
  <c r="E3552" i="1"/>
  <c r="E122" i="1"/>
  <c r="E1437" i="1"/>
  <c r="E1907" i="1"/>
  <c r="E3505" i="1"/>
  <c r="E1061" i="1"/>
  <c r="E3364" i="1"/>
  <c r="E27" i="1"/>
  <c r="E1296" i="1"/>
  <c r="B1297" i="1"/>
  <c r="E4821" i="1"/>
  <c r="E4163" i="1"/>
  <c r="E4774" i="1"/>
  <c r="E450" i="1"/>
  <c r="E4586" i="1"/>
  <c r="E4633" i="1"/>
  <c r="E4680" i="1"/>
  <c r="E4352" i="1"/>
  <c r="E4069" i="1"/>
  <c r="E4445" i="1"/>
  <c r="E3646" i="1"/>
  <c r="E3411" i="1"/>
  <c r="E1860" i="1"/>
  <c r="E2753" i="1"/>
  <c r="E309" i="1"/>
  <c r="E4398" i="1"/>
  <c r="E2847" i="1"/>
  <c r="E2612" i="1"/>
  <c r="E2941" i="1"/>
  <c r="E2706" i="1"/>
  <c r="E2565" i="1"/>
  <c r="E5009" i="1"/>
  <c r="E2988" i="1"/>
  <c r="E2236" i="1"/>
  <c r="E3082" i="1"/>
  <c r="E2377" i="1"/>
  <c r="E1014" i="1"/>
  <c r="E3975" i="1"/>
  <c r="E3834" i="1"/>
  <c r="E3740" i="1"/>
  <c r="E1531" i="1"/>
  <c r="E5197" i="1"/>
  <c r="E1719" i="1"/>
  <c r="E5291" i="1"/>
  <c r="E4492" i="1"/>
  <c r="E2471" i="1"/>
  <c r="E3317" i="1"/>
  <c r="E356" i="1"/>
  <c r="E2659" i="1"/>
  <c r="E4210" i="1"/>
  <c r="E3129" i="1"/>
  <c r="E5056" i="1"/>
  <c r="E1202" i="1"/>
  <c r="E2142" i="1"/>
  <c r="E2283" i="1"/>
  <c r="E74" i="1"/>
  <c r="E1484" i="1"/>
  <c r="E638" i="1"/>
  <c r="E263" i="1"/>
  <c r="E497" i="1"/>
  <c r="E920" i="1"/>
  <c r="E591" i="1"/>
  <c r="E3599" i="1"/>
  <c r="E5523" i="1"/>
  <c r="E5429" i="1"/>
  <c r="E5103" i="1"/>
  <c r="E873" i="1"/>
  <c r="E3176" i="1"/>
  <c r="E4539" i="1"/>
  <c r="E1108" i="1"/>
  <c r="E544" i="1"/>
  <c r="E2801" i="1"/>
  <c r="E967" i="1"/>
  <c r="E2189" i="1"/>
  <c r="E1343" i="1"/>
  <c r="E4257" i="1"/>
  <c r="E826" i="1"/>
  <c r="E5570" i="1"/>
  <c r="E5338" i="1"/>
  <c r="E168" i="1"/>
  <c r="E4116" i="1"/>
  <c r="E1954" i="1"/>
  <c r="E4022" i="1"/>
  <c r="E685" i="1"/>
  <c r="E5382" i="1"/>
  <c r="E1766" i="1"/>
  <c r="E4915" i="1"/>
  <c r="F308" i="1"/>
  <c r="F1201" i="1"/>
  <c r="F4820" i="1"/>
  <c r="F1624" i="1"/>
  <c r="F2611" i="1"/>
  <c r="F1389" i="1"/>
  <c r="F4021" i="1"/>
  <c r="F1906" i="1"/>
  <c r="F3739" i="1"/>
  <c r="F2235" i="1"/>
  <c r="F5428" i="1"/>
  <c r="F1483" i="1"/>
  <c r="F4115" i="1"/>
  <c r="F543" i="1"/>
  <c r="F3175" i="1"/>
  <c r="F2564" i="1"/>
  <c r="F355" i="1"/>
  <c r="F1013" i="1"/>
  <c r="F3692" i="1"/>
  <c r="F2047" i="1"/>
  <c r="F2329" i="1"/>
  <c r="F4351" i="1"/>
  <c r="F5196" i="1"/>
  <c r="F5381" i="1"/>
  <c r="F4632" i="1"/>
  <c r="F3880" i="1"/>
  <c r="F684" i="1"/>
  <c r="F5055" i="1"/>
  <c r="F1530" i="1"/>
  <c r="F4726" i="1"/>
  <c r="F2987" i="1"/>
  <c r="F4585" i="1"/>
  <c r="F4773" i="1"/>
  <c r="F4162" i="1"/>
  <c r="F4961" i="1"/>
  <c r="F3974" i="1"/>
  <c r="F3927" i="1"/>
  <c r="F1765" i="1"/>
  <c r="F1812" i="1"/>
  <c r="F449" i="1"/>
  <c r="F1295" i="1"/>
  <c r="F121" i="1"/>
  <c r="F2188" i="1"/>
  <c r="F5243" i="1"/>
  <c r="F2094" i="1"/>
  <c r="F637" i="1"/>
  <c r="F3128" i="1"/>
  <c r="F214" i="1"/>
  <c r="F966" i="1"/>
  <c r="F2940" i="1"/>
  <c r="F2282" i="1"/>
  <c r="F919" i="1"/>
  <c r="F5290" i="1"/>
  <c r="F1154" i="1"/>
  <c r="F2752" i="1"/>
  <c r="F402" i="1"/>
  <c r="F496" i="1"/>
  <c r="B4822" i="1"/>
  <c r="B3271" i="1"/>
  <c r="F2705" i="1"/>
  <c r="B1767" i="1"/>
  <c r="B1438" i="1"/>
  <c r="B4775" i="1"/>
  <c r="B1109" i="1"/>
  <c r="F1342" i="1"/>
  <c r="F3786" i="1"/>
  <c r="B5010" i="1"/>
  <c r="B4070" i="1"/>
  <c r="F5149" i="1"/>
  <c r="B1579" i="1"/>
  <c r="F5569" i="1"/>
  <c r="B2425" i="1"/>
  <c r="F2517" i="1"/>
  <c r="F5337" i="1"/>
  <c r="B4117" i="1"/>
  <c r="F2658" i="1"/>
  <c r="B1955" i="1"/>
  <c r="B1673" i="1"/>
  <c r="B1861" i="1"/>
  <c r="B5104" i="1"/>
  <c r="B2942" i="1"/>
  <c r="F3269" i="1"/>
  <c r="F3457" i="1"/>
  <c r="F3363" i="1"/>
  <c r="B2707" i="1"/>
  <c r="B3459" i="1"/>
  <c r="F4538" i="1"/>
  <c r="B4728" i="1"/>
  <c r="B1015" i="1"/>
  <c r="B3976" i="1"/>
  <c r="B3835" i="1"/>
  <c r="B451" i="1"/>
  <c r="B4540" i="1"/>
  <c r="F1577" i="1"/>
  <c r="F3504" i="1"/>
  <c r="B2566" i="1"/>
  <c r="B2802" i="1"/>
  <c r="F5616" i="1"/>
  <c r="F4867" i="1"/>
  <c r="F778" i="1"/>
  <c r="F167" i="1"/>
  <c r="F4303" i="1"/>
  <c r="F4491" i="1"/>
  <c r="B592" i="1"/>
  <c r="B4493" i="1"/>
  <c r="B3412" i="1"/>
  <c r="B3036" i="1"/>
  <c r="B1391" i="1"/>
  <c r="B3224" i="1"/>
  <c r="B2519" i="1"/>
  <c r="F4256" i="1"/>
  <c r="B2331" i="1"/>
  <c r="B2190" i="1"/>
  <c r="B2284" i="1"/>
  <c r="B4258" i="1"/>
  <c r="B75" i="1"/>
  <c r="B921" i="1"/>
  <c r="B5571" i="1"/>
  <c r="B3647" i="1"/>
  <c r="B2049" i="1"/>
  <c r="B3083" i="1"/>
  <c r="B5339" i="1"/>
  <c r="B2002" i="1"/>
  <c r="B5524" i="1"/>
  <c r="B2660" i="1"/>
  <c r="F1859" i="1"/>
  <c r="B2895" i="1"/>
  <c r="B2378" i="1"/>
  <c r="B4305" i="1"/>
  <c r="B3130" i="1"/>
  <c r="F3598" i="1"/>
  <c r="B3741" i="1"/>
  <c r="F4209" i="1"/>
  <c r="B3177" i="1"/>
  <c r="B1908" i="1"/>
  <c r="F2800" i="1"/>
  <c r="B1532" i="1"/>
  <c r="F4068" i="1"/>
  <c r="B3506" i="1"/>
  <c r="F4444" i="1"/>
  <c r="B1626" i="1"/>
  <c r="B4399" i="1"/>
  <c r="F2141" i="1"/>
  <c r="F3645" i="1"/>
  <c r="B2989" i="1"/>
  <c r="F2846" i="1"/>
  <c r="F825" i="1"/>
  <c r="B4446" i="1"/>
  <c r="F2470" i="1"/>
  <c r="F1718" i="1"/>
  <c r="B5245" i="1"/>
  <c r="B4023" i="1"/>
  <c r="F3081" i="1"/>
  <c r="F262" i="1"/>
  <c r="F3551" i="1"/>
  <c r="B5057" i="1"/>
  <c r="B5477" i="1"/>
  <c r="B1156" i="1"/>
  <c r="F2376" i="1"/>
  <c r="B5198" i="1"/>
  <c r="B1720" i="1"/>
  <c r="B1062" i="1"/>
  <c r="F3833" i="1"/>
  <c r="B4353" i="1"/>
  <c r="F73" i="1"/>
  <c r="G73" i="1" s="1"/>
  <c r="F5522" i="1"/>
  <c r="F5008" i="1"/>
  <c r="F3222" i="1"/>
  <c r="F1436" i="1"/>
  <c r="B28" i="1"/>
  <c r="B169" i="1"/>
  <c r="B686" i="1"/>
  <c r="B357" i="1"/>
  <c r="B5430" i="1"/>
  <c r="B4211" i="1"/>
  <c r="F2000" i="1"/>
  <c r="B4869" i="1"/>
  <c r="B3882" i="1"/>
  <c r="B123" i="1"/>
  <c r="F26" i="1"/>
  <c r="G26" i="1" s="1"/>
  <c r="B4587" i="1"/>
  <c r="B2143" i="1"/>
  <c r="F5475" i="1"/>
  <c r="B5618" i="1"/>
  <c r="B2848" i="1"/>
  <c r="B3694" i="1"/>
  <c r="B827" i="1"/>
  <c r="B2613" i="1"/>
  <c r="F2423" i="1"/>
  <c r="B2472" i="1"/>
  <c r="B3318" i="1"/>
  <c r="F4679" i="1"/>
  <c r="F4397" i="1"/>
  <c r="F4914" i="1"/>
  <c r="B3553" i="1"/>
  <c r="F731" i="1"/>
  <c r="B4634" i="1"/>
  <c r="B1344" i="1"/>
  <c r="B4963" i="1"/>
  <c r="F1107" i="1"/>
  <c r="F1248" i="1"/>
  <c r="B5151" i="1"/>
  <c r="B2237" i="1"/>
  <c r="B780" i="1"/>
  <c r="F1953" i="1"/>
  <c r="F1671" i="1"/>
  <c r="B404" i="1"/>
  <c r="B733" i="1"/>
  <c r="F5102" i="1"/>
  <c r="B1814" i="1"/>
  <c r="B639" i="1"/>
  <c r="B3788" i="1"/>
  <c r="B4164" i="1"/>
  <c r="B310" i="1"/>
  <c r="B874" i="1"/>
  <c r="F590" i="1"/>
  <c r="B545" i="1"/>
  <c r="B216" i="1"/>
  <c r="B1203" i="1"/>
  <c r="B264" i="1"/>
  <c r="B968" i="1"/>
  <c r="B4681" i="1"/>
  <c r="F2893" i="1"/>
  <c r="B5383" i="1"/>
  <c r="B3929" i="1"/>
  <c r="B498" i="1"/>
  <c r="B5292" i="1"/>
  <c r="B2096" i="1"/>
  <c r="F872" i="1"/>
  <c r="B3365" i="1"/>
  <c r="F3316" i="1"/>
  <c r="B1250" i="1"/>
  <c r="B1485" i="1"/>
  <c r="F1060" i="1"/>
  <c r="B3600" i="1"/>
  <c r="F3410" i="1"/>
  <c r="F3034" i="1"/>
  <c r="B4916" i="1"/>
  <c r="B2754" i="1"/>
  <c r="E592" i="1" l="1"/>
  <c r="E3553" i="1"/>
  <c r="E2472" i="1"/>
  <c r="G4397" i="1"/>
  <c r="G1436" i="1"/>
  <c r="G590" i="1"/>
  <c r="G4679" i="1"/>
  <c r="G214" i="1"/>
  <c r="G4585" i="1"/>
  <c r="G2564" i="1"/>
  <c r="G3316" i="1"/>
  <c r="G2893" i="1"/>
  <c r="G5475" i="1"/>
  <c r="G5008" i="1"/>
  <c r="G2376" i="1"/>
  <c r="G2141" i="1"/>
  <c r="G4256" i="1"/>
  <c r="G4491" i="1"/>
  <c r="G3504" i="1"/>
  <c r="G4538" i="1"/>
  <c r="G5569" i="1"/>
  <c r="G2752" i="1"/>
  <c r="G3128" i="1"/>
  <c r="G1812" i="1"/>
  <c r="G2987" i="1"/>
  <c r="G5196" i="1"/>
  <c r="G3175" i="1"/>
  <c r="G4021" i="1"/>
  <c r="G731" i="1"/>
  <c r="G5102" i="1"/>
  <c r="G1107" i="1"/>
  <c r="G2000" i="1"/>
  <c r="G3645" i="1"/>
  <c r="G2800" i="1"/>
  <c r="G1671" i="1"/>
  <c r="G5522" i="1"/>
  <c r="G1718" i="1"/>
  <c r="G1859" i="1"/>
  <c r="G4303" i="1"/>
  <c r="G1577" i="1"/>
  <c r="G1154" i="1"/>
  <c r="G637" i="1"/>
  <c r="G1765" i="1"/>
  <c r="G4726" i="1"/>
  <c r="G4351" i="1"/>
  <c r="G543" i="1"/>
  <c r="G1389" i="1"/>
  <c r="G5149" i="1"/>
  <c r="G5290" i="1"/>
  <c r="G2094" i="1"/>
  <c r="G3927" i="1"/>
  <c r="G1530" i="1"/>
  <c r="G2329" i="1"/>
  <c r="G4115" i="1"/>
  <c r="G2611" i="1"/>
  <c r="G3034" i="1"/>
  <c r="G2423" i="1"/>
  <c r="G2470" i="1"/>
  <c r="G167" i="1"/>
  <c r="G778" i="1"/>
  <c r="G2658" i="1"/>
  <c r="G5243" i="1"/>
  <c r="G3974" i="1"/>
  <c r="G5055" i="1"/>
  <c r="G2047" i="1"/>
  <c r="G1483" i="1"/>
  <c r="G1624" i="1"/>
  <c r="G872" i="1"/>
  <c r="G1953" i="1"/>
  <c r="G919" i="1"/>
  <c r="G3833" i="1"/>
  <c r="G3551" i="1"/>
  <c r="G825" i="1"/>
  <c r="G3598" i="1"/>
  <c r="G4867" i="1"/>
  <c r="G3457" i="1"/>
  <c r="G2282" i="1"/>
  <c r="G2188" i="1"/>
  <c r="G4961" i="1"/>
  <c r="G684" i="1"/>
  <c r="G3692" i="1"/>
  <c r="G5428" i="1"/>
  <c r="G4820" i="1"/>
  <c r="G4444" i="1"/>
  <c r="G3363" i="1"/>
  <c r="G2705" i="1"/>
  <c r="G1060" i="1"/>
  <c r="G4914" i="1"/>
  <c r="G262" i="1"/>
  <c r="G2846" i="1"/>
  <c r="G4068" i="1"/>
  <c r="G5616" i="1"/>
  <c r="G3269" i="1"/>
  <c r="G5337" i="1"/>
  <c r="G3786" i="1"/>
  <c r="G2940" i="1"/>
  <c r="G121" i="1"/>
  <c r="G4162" i="1"/>
  <c r="G3880" i="1"/>
  <c r="G1013" i="1"/>
  <c r="G2235" i="1"/>
  <c r="G1201" i="1"/>
  <c r="G4209" i="1"/>
  <c r="G2517" i="1"/>
  <c r="G1342" i="1"/>
  <c r="G496" i="1"/>
  <c r="G966" i="1"/>
  <c r="G1295" i="1"/>
  <c r="G4773" i="1"/>
  <c r="G4632" i="1"/>
  <c r="G355" i="1"/>
  <c r="G3739" i="1"/>
  <c r="G308" i="1"/>
  <c r="G3410" i="1"/>
  <c r="G1248" i="1"/>
  <c r="G3081" i="1"/>
  <c r="G3222" i="1"/>
  <c r="G402" i="1"/>
  <c r="G449" i="1"/>
  <c r="G5381" i="1"/>
  <c r="G1906" i="1"/>
  <c r="E4681" i="1"/>
  <c r="E498" i="1"/>
  <c r="E5618" i="1"/>
  <c r="E3083" i="1"/>
  <c r="E2942" i="1"/>
  <c r="E4822" i="1"/>
  <c r="E3600" i="1"/>
  <c r="E3365" i="1"/>
  <c r="E1814" i="1"/>
  <c r="E780" i="1"/>
  <c r="E4963" i="1"/>
  <c r="E2613" i="1"/>
  <c r="E2143" i="1"/>
  <c r="E1062" i="1"/>
  <c r="E1908" i="1"/>
  <c r="E2378" i="1"/>
  <c r="E2190" i="1"/>
  <c r="E5104" i="1"/>
  <c r="E4070" i="1"/>
  <c r="E4775" i="1"/>
  <c r="E1297" i="1"/>
  <c r="B1298" i="1"/>
  <c r="E1720" i="1"/>
  <c r="E3177" i="1"/>
  <c r="E2049" i="1"/>
  <c r="E3036" i="1"/>
  <c r="E3459" i="1"/>
  <c r="E1861" i="1"/>
  <c r="E1438" i="1"/>
  <c r="E874" i="1"/>
  <c r="E4587" i="1"/>
  <c r="E4399" i="1"/>
  <c r="E2895" i="1"/>
  <c r="E2331" i="1"/>
  <c r="E2096" i="1"/>
  <c r="E968" i="1"/>
  <c r="E310" i="1"/>
  <c r="E733" i="1"/>
  <c r="E4634" i="1"/>
  <c r="E827" i="1"/>
  <c r="E4211" i="1"/>
  <c r="E5198" i="1"/>
  <c r="E4446" i="1"/>
  <c r="E1626" i="1"/>
  <c r="E3647" i="1"/>
  <c r="E3412" i="1"/>
  <c r="E4540" i="1"/>
  <c r="E2707" i="1"/>
  <c r="E1673" i="1"/>
  <c r="E2425" i="1"/>
  <c r="E264" i="1"/>
  <c r="E404" i="1"/>
  <c r="E3694" i="1"/>
  <c r="E5430" i="1"/>
  <c r="E2660" i="1"/>
  <c r="E5571" i="1"/>
  <c r="E4493" i="1"/>
  <c r="E451" i="1"/>
  <c r="E1955" i="1"/>
  <c r="E5010" i="1"/>
  <c r="E1344" i="1"/>
  <c r="E4164" i="1"/>
  <c r="E2237" i="1"/>
  <c r="E123" i="1"/>
  <c r="E3741" i="1"/>
  <c r="E2519" i="1"/>
  <c r="E2754" i="1"/>
  <c r="E1485" i="1"/>
  <c r="E3318" i="1"/>
  <c r="E2848" i="1"/>
  <c r="E3882" i="1"/>
  <c r="E357" i="1"/>
  <c r="E1156" i="1"/>
  <c r="E4023" i="1"/>
  <c r="E3506" i="1"/>
  <c r="E5524" i="1"/>
  <c r="E921" i="1"/>
  <c r="E3224" i="1"/>
  <c r="E3835" i="1"/>
  <c r="E5151" i="1"/>
  <c r="E1250" i="1"/>
  <c r="E686" i="1"/>
  <c r="E5477" i="1"/>
  <c r="E2002" i="1"/>
  <c r="E2802" i="1"/>
  <c r="E4117" i="1"/>
  <c r="E3788" i="1"/>
  <c r="E4869" i="1"/>
  <c r="E5245" i="1"/>
  <c r="E75" i="1"/>
  <c r="E3976" i="1"/>
  <c r="E3929" i="1"/>
  <c r="E545" i="1"/>
  <c r="E639" i="1"/>
  <c r="E169" i="1"/>
  <c r="E4353" i="1"/>
  <c r="E5057" i="1"/>
  <c r="E2989" i="1"/>
  <c r="E1532" i="1"/>
  <c r="E3130" i="1"/>
  <c r="E5339" i="1"/>
  <c r="E4258" i="1"/>
  <c r="E1391" i="1"/>
  <c r="E2566" i="1"/>
  <c r="E1015" i="1"/>
  <c r="E1579" i="1"/>
  <c r="E3271" i="1"/>
  <c r="E5292" i="1"/>
  <c r="E216" i="1"/>
  <c r="E5383" i="1"/>
  <c r="E28" i="1"/>
  <c r="E4305" i="1"/>
  <c r="E2284" i="1"/>
  <c r="E4728" i="1"/>
  <c r="E1109" i="1"/>
  <c r="E4916" i="1"/>
  <c r="E1767" i="1"/>
  <c r="E1203" i="1"/>
  <c r="F3928" i="1"/>
  <c r="F685" i="1"/>
  <c r="F2236" i="1"/>
  <c r="F356" i="1"/>
  <c r="F3975" i="1"/>
  <c r="F544" i="1"/>
  <c r="F1813" i="1"/>
  <c r="F4116" i="1"/>
  <c r="F5197" i="1"/>
  <c r="F5429" i="1"/>
  <c r="F4962" i="1"/>
  <c r="F4352" i="1"/>
  <c r="F4163" i="1"/>
  <c r="F1390" i="1"/>
  <c r="F2988" i="1"/>
  <c r="F1202" i="1"/>
  <c r="F1484" i="1"/>
  <c r="F3176" i="1"/>
  <c r="F2612" i="1"/>
  <c r="F1625" i="1"/>
  <c r="F1296" i="1"/>
  <c r="F638" i="1"/>
  <c r="F1578" i="1"/>
  <c r="F3787" i="1"/>
  <c r="F5103" i="1"/>
  <c r="F2753" i="1"/>
  <c r="F2941" i="1"/>
  <c r="F1672" i="1"/>
  <c r="F5244" i="1"/>
  <c r="F3411" i="1"/>
  <c r="F5523" i="1"/>
  <c r="F826" i="1"/>
  <c r="F779" i="1"/>
  <c r="F3552" i="1"/>
  <c r="F2659" i="1"/>
  <c r="F4304" i="1"/>
  <c r="F3035" i="1"/>
  <c r="F5291" i="1"/>
  <c r="F3129" i="1"/>
  <c r="F1249" i="1"/>
  <c r="F1954" i="1"/>
  <c r="F403" i="1"/>
  <c r="F497" i="1"/>
  <c r="F4915" i="1"/>
  <c r="F168" i="1"/>
  <c r="F2847" i="1"/>
  <c r="F5338" i="1"/>
  <c r="F2471" i="1"/>
  <c r="F2142" i="1"/>
  <c r="F2377" i="1"/>
  <c r="F3505" i="1"/>
  <c r="F5570" i="1"/>
  <c r="F2518" i="1"/>
  <c r="F732" i="1"/>
  <c r="F309" i="1"/>
  <c r="F1860" i="1"/>
  <c r="B969" i="1"/>
  <c r="F591" i="1"/>
  <c r="B170" i="1"/>
  <c r="B1345" i="1"/>
  <c r="B3789" i="1"/>
  <c r="B405" i="1"/>
  <c r="F2424" i="1"/>
  <c r="F5476" i="1"/>
  <c r="B124" i="1"/>
  <c r="F74" i="1"/>
  <c r="G74" i="1" s="1"/>
  <c r="F3834" i="1"/>
  <c r="F2801" i="1"/>
  <c r="B3131" i="1"/>
  <c r="F2001" i="1"/>
  <c r="B2191" i="1"/>
  <c r="B1392" i="1"/>
  <c r="F122" i="1"/>
  <c r="F4539" i="1"/>
  <c r="B1110" i="1"/>
  <c r="B4823" i="1"/>
  <c r="F3693" i="1"/>
  <c r="B2473" i="1"/>
  <c r="F27" i="1"/>
  <c r="G27" i="1" s="1"/>
  <c r="B1486" i="1"/>
  <c r="B5293" i="1"/>
  <c r="B5384" i="1"/>
  <c r="B311" i="1"/>
  <c r="B1815" i="1"/>
  <c r="B781" i="1"/>
  <c r="B1251" i="1"/>
  <c r="F2894" i="1"/>
  <c r="B265" i="1"/>
  <c r="B2238" i="1"/>
  <c r="B3319" i="1"/>
  <c r="B828" i="1"/>
  <c r="B5619" i="1"/>
  <c r="B29" i="1"/>
  <c r="B5199" i="1"/>
  <c r="B5478" i="1"/>
  <c r="F3082" i="1"/>
  <c r="B4447" i="1"/>
  <c r="B3507" i="1"/>
  <c r="F1907" i="1"/>
  <c r="B5572" i="1"/>
  <c r="B4259" i="1"/>
  <c r="F2330" i="1"/>
  <c r="B3413" i="1"/>
  <c r="F4492" i="1"/>
  <c r="B4729" i="1"/>
  <c r="F3364" i="1"/>
  <c r="B5105" i="1"/>
  <c r="B4071" i="1"/>
  <c r="B1439" i="1"/>
  <c r="F3317" i="1"/>
  <c r="B3601" i="1"/>
  <c r="B2097" i="1"/>
  <c r="B499" i="1"/>
  <c r="B546" i="1"/>
  <c r="B4165" i="1"/>
  <c r="F1108" i="1"/>
  <c r="F4633" i="1"/>
  <c r="B3554" i="1"/>
  <c r="F4398" i="1"/>
  <c r="B4870" i="1"/>
  <c r="B4212" i="1"/>
  <c r="B358" i="1"/>
  <c r="B1063" i="1"/>
  <c r="F5056" i="1"/>
  <c r="F4022" i="1"/>
  <c r="F1719" i="1"/>
  <c r="B2990" i="1"/>
  <c r="B4400" i="1"/>
  <c r="F3599" i="1"/>
  <c r="B4306" i="1"/>
  <c r="B2003" i="1"/>
  <c r="F2283" i="1"/>
  <c r="F4868" i="1"/>
  <c r="B4541" i="1"/>
  <c r="B1956" i="1"/>
  <c r="F1766" i="1"/>
  <c r="B2755" i="1"/>
  <c r="F1061" i="1"/>
  <c r="B4682" i="1"/>
  <c r="B875" i="1"/>
  <c r="B640" i="1"/>
  <c r="B5152" i="1"/>
  <c r="B3695" i="1"/>
  <c r="B2144" i="1"/>
  <c r="F1437" i="1"/>
  <c r="F2048" i="1"/>
  <c r="F4069" i="1"/>
  <c r="B1909" i="1"/>
  <c r="F4210" i="1"/>
  <c r="B2050" i="1"/>
  <c r="B2332" i="1"/>
  <c r="F5617" i="1"/>
  <c r="F450" i="1"/>
  <c r="F3458" i="1"/>
  <c r="F967" i="1"/>
  <c r="B734" i="1"/>
  <c r="F2565" i="1"/>
  <c r="B4635" i="1"/>
  <c r="F4774" i="1"/>
  <c r="B2614" i="1"/>
  <c r="F3881" i="1"/>
  <c r="B687" i="1"/>
  <c r="B4354" i="1"/>
  <c r="B5058" i="1"/>
  <c r="B4024" i="1"/>
  <c r="F3646" i="1"/>
  <c r="B1627" i="1"/>
  <c r="B2379" i="1"/>
  <c r="B2661" i="1"/>
  <c r="B922" i="1"/>
  <c r="B2285" i="1"/>
  <c r="B2520" i="1"/>
  <c r="B4494" i="1"/>
  <c r="B3977" i="1"/>
  <c r="B3460" i="1"/>
  <c r="F1343" i="1"/>
  <c r="B1768" i="1"/>
  <c r="B3272" i="1"/>
  <c r="F2095" i="1"/>
  <c r="B3366" i="1"/>
  <c r="B3930" i="1"/>
  <c r="B1204" i="1"/>
  <c r="B4964" i="1"/>
  <c r="F4680" i="1"/>
  <c r="F4586" i="1"/>
  <c r="F5009" i="1"/>
  <c r="B1721" i="1"/>
  <c r="F1531" i="1"/>
  <c r="F4445" i="1"/>
  <c r="B1533" i="1"/>
  <c r="F3740" i="1"/>
  <c r="F920" i="1"/>
  <c r="B5340" i="1"/>
  <c r="B2803" i="1"/>
  <c r="B452" i="1"/>
  <c r="B1862" i="1"/>
  <c r="B1580" i="1"/>
  <c r="B3648" i="1"/>
  <c r="B76" i="1"/>
  <c r="F2189" i="1"/>
  <c r="B3225" i="1"/>
  <c r="B3037" i="1"/>
  <c r="B593" i="1"/>
  <c r="B1016" i="1"/>
  <c r="B2708" i="1"/>
  <c r="B2943" i="1"/>
  <c r="B4118" i="1"/>
  <c r="B2426" i="1"/>
  <c r="F5150" i="1"/>
  <c r="F5382" i="1"/>
  <c r="F263" i="1"/>
  <c r="F2706" i="1"/>
  <c r="F4821" i="1"/>
  <c r="B2849" i="1"/>
  <c r="B3883" i="1"/>
  <c r="B4917" i="1"/>
  <c r="F873" i="1"/>
  <c r="B217" i="1"/>
  <c r="B4588" i="1"/>
  <c r="F215" i="1"/>
  <c r="B5431" i="1"/>
  <c r="F3223" i="1"/>
  <c r="B1157" i="1"/>
  <c r="B5246" i="1"/>
  <c r="B3178" i="1"/>
  <c r="B3742" i="1"/>
  <c r="B2896" i="1"/>
  <c r="B5525" i="1"/>
  <c r="B3084" i="1"/>
  <c r="F4257" i="1"/>
  <c r="F1014" i="1"/>
  <c r="B2567" i="1"/>
  <c r="B3836" i="1"/>
  <c r="F4727" i="1"/>
  <c r="B1674" i="1"/>
  <c r="B5011" i="1"/>
  <c r="B4776" i="1"/>
  <c r="F3270" i="1"/>
  <c r="F1155" i="1"/>
  <c r="G3646" i="1" l="1"/>
  <c r="G638" i="1"/>
  <c r="G4727" i="1"/>
  <c r="G5382" i="1"/>
  <c r="G3364" i="1"/>
  <c r="G450" i="1"/>
  <c r="G920" i="1"/>
  <c r="G4680" i="1"/>
  <c r="G1343" i="1"/>
  <c r="G5617" i="1"/>
  <c r="G1766" i="1"/>
  <c r="G4492" i="1"/>
  <c r="G3082" i="1"/>
  <c r="G5476" i="1"/>
  <c r="G1860" i="1"/>
  <c r="G2471" i="1"/>
  <c r="G1249" i="1"/>
  <c r="G826" i="1"/>
  <c r="G3787" i="1"/>
  <c r="G1202" i="1"/>
  <c r="G4116" i="1"/>
  <c r="G3270" i="1"/>
  <c r="G1390" i="1"/>
  <c r="G1061" i="1"/>
  <c r="G873" i="1"/>
  <c r="G1437" i="1"/>
  <c r="G3599" i="1"/>
  <c r="G122" i="1"/>
  <c r="G1954" i="1"/>
  <c r="G5103" i="1"/>
  <c r="G5197" i="1"/>
  <c r="G2189" i="1"/>
  <c r="G1155" i="1"/>
  <c r="G1014" i="1"/>
  <c r="G3740" i="1"/>
  <c r="G4774" i="1"/>
  <c r="G4398" i="1"/>
  <c r="G2894" i="1"/>
  <c r="G2424" i="1"/>
  <c r="G309" i="1"/>
  <c r="G5338" i="1"/>
  <c r="G3129" i="1"/>
  <c r="G5523" i="1"/>
  <c r="G1578" i="1"/>
  <c r="G2988" i="1"/>
  <c r="G1813" i="1"/>
  <c r="G3317" i="1"/>
  <c r="G2001" i="1"/>
  <c r="G5291" i="1"/>
  <c r="G1719" i="1"/>
  <c r="G732" i="1"/>
  <c r="G2565" i="1"/>
  <c r="G4868" i="1"/>
  <c r="G4633" i="1"/>
  <c r="G2518" i="1"/>
  <c r="G168" i="1"/>
  <c r="G3035" i="1"/>
  <c r="G5244" i="1"/>
  <c r="G1296" i="1"/>
  <c r="G4163" i="1"/>
  <c r="G3975" i="1"/>
  <c r="G2330" i="1"/>
  <c r="G544" i="1"/>
  <c r="G4821" i="1"/>
  <c r="G4445" i="1"/>
  <c r="G4210" i="1"/>
  <c r="G215" i="1"/>
  <c r="G2706" i="1"/>
  <c r="G1531" i="1"/>
  <c r="G2283" i="1"/>
  <c r="G5056" i="1"/>
  <c r="G1108" i="1"/>
  <c r="G2801" i="1"/>
  <c r="G5570" i="1"/>
  <c r="G4915" i="1"/>
  <c r="G4304" i="1"/>
  <c r="G1672" i="1"/>
  <c r="G1625" i="1"/>
  <c r="G4352" i="1"/>
  <c r="G356" i="1"/>
  <c r="G4257" i="1"/>
  <c r="G3411" i="1"/>
  <c r="G4022" i="1"/>
  <c r="G3693" i="1"/>
  <c r="G263" i="1"/>
  <c r="G2095" i="1"/>
  <c r="G967" i="1"/>
  <c r="G4069" i="1"/>
  <c r="G1907" i="1"/>
  <c r="G3834" i="1"/>
  <c r="G3505" i="1"/>
  <c r="G497" i="1"/>
  <c r="G2659" i="1"/>
  <c r="G2941" i="1"/>
  <c r="G2612" i="1"/>
  <c r="G4962" i="1"/>
  <c r="G2236" i="1"/>
  <c r="G3223" i="1"/>
  <c r="G591" i="1"/>
  <c r="G403" i="1"/>
  <c r="G5429" i="1"/>
  <c r="G2847" i="1"/>
  <c r="G5009" i="1"/>
  <c r="G3458" i="1"/>
  <c r="G2048" i="1"/>
  <c r="G4539" i="1"/>
  <c r="G2377" i="1"/>
  <c r="G3552" i="1"/>
  <c r="G2753" i="1"/>
  <c r="G3176" i="1"/>
  <c r="G685" i="1"/>
  <c r="G5150" i="1"/>
  <c r="G4586" i="1"/>
  <c r="G3881" i="1"/>
  <c r="G2142" i="1"/>
  <c r="G779" i="1"/>
  <c r="G1484" i="1"/>
  <c r="G3928" i="1"/>
  <c r="E5246" i="1"/>
  <c r="E4354" i="1"/>
  <c r="E1956" i="1"/>
  <c r="E3648" i="1"/>
  <c r="E2379" i="1"/>
  <c r="E1674" i="1"/>
  <c r="E5431" i="1"/>
  <c r="E5340" i="1"/>
  <c r="E4494" i="1"/>
  <c r="E1627" i="1"/>
  <c r="E875" i="1"/>
  <c r="E2473" i="1"/>
  <c r="E4118" i="1"/>
  <c r="E2332" i="1"/>
  <c r="E4259" i="1"/>
  <c r="E1721" i="1"/>
  <c r="E5525" i="1"/>
  <c r="E2849" i="1"/>
  <c r="E1016" i="1"/>
  <c r="E3272" i="1"/>
  <c r="E781" i="1"/>
  <c r="E1392" i="1"/>
  <c r="E2896" i="1"/>
  <c r="E593" i="1"/>
  <c r="E4635" i="1"/>
  <c r="E4682" i="1"/>
  <c r="E2003" i="1"/>
  <c r="E1063" i="1"/>
  <c r="E4165" i="1"/>
  <c r="E1439" i="1"/>
  <c r="E3507" i="1"/>
  <c r="E5619" i="1"/>
  <c r="E1815" i="1"/>
  <c r="E2191" i="1"/>
  <c r="E124" i="1"/>
  <c r="E969" i="1"/>
  <c r="E4588" i="1"/>
  <c r="E3037" i="1"/>
  <c r="E358" i="1"/>
  <c r="E4071" i="1"/>
  <c r="E4447" i="1"/>
  <c r="E311" i="1"/>
  <c r="E3742" i="1"/>
  <c r="E1580" i="1"/>
  <c r="E4964" i="1"/>
  <c r="E2520" i="1"/>
  <c r="E4024" i="1"/>
  <c r="E4306" i="1"/>
  <c r="E546" i="1"/>
  <c r="E3413" i="1"/>
  <c r="E828" i="1"/>
  <c r="E4823" i="1"/>
  <c r="E3836" i="1"/>
  <c r="E3178" i="1"/>
  <c r="E2426" i="1"/>
  <c r="E3225" i="1"/>
  <c r="E1862" i="1"/>
  <c r="E1533" i="1"/>
  <c r="E2285" i="1"/>
  <c r="E5058" i="1"/>
  <c r="E734" i="1"/>
  <c r="E2144" i="1"/>
  <c r="E2755" i="1"/>
  <c r="E4212" i="1"/>
  <c r="E499" i="1"/>
  <c r="E5105" i="1"/>
  <c r="E3319" i="1"/>
  <c r="E5384" i="1"/>
  <c r="E1110" i="1"/>
  <c r="E3131" i="1"/>
  <c r="E3695" i="1"/>
  <c r="E2097" i="1"/>
  <c r="E2567" i="1"/>
  <c r="E3930" i="1"/>
  <c r="E5478" i="1"/>
  <c r="E1157" i="1"/>
  <c r="E2943" i="1"/>
  <c r="E76" i="1"/>
  <c r="E452" i="1"/>
  <c r="E3366" i="1"/>
  <c r="E2661" i="1"/>
  <c r="E687" i="1"/>
  <c r="E2050" i="1"/>
  <c r="E5152" i="1"/>
  <c r="E4541" i="1"/>
  <c r="E2990" i="1"/>
  <c r="E3601" i="1"/>
  <c r="E5572" i="1"/>
  <c r="E5199" i="1"/>
  <c r="E265" i="1"/>
  <c r="E1486" i="1"/>
  <c r="E3789" i="1"/>
  <c r="E1298" i="1"/>
  <c r="B1299" i="1"/>
  <c r="E4870" i="1"/>
  <c r="E5293" i="1"/>
  <c r="E3460" i="1"/>
  <c r="E1345" i="1"/>
  <c r="E922" i="1"/>
  <c r="E4400" i="1"/>
  <c r="E2238" i="1"/>
  <c r="E4776" i="1"/>
  <c r="E2803" i="1"/>
  <c r="E3554" i="1"/>
  <c r="E4729" i="1"/>
  <c r="E5011" i="1"/>
  <c r="E3084" i="1"/>
  <c r="E3883" i="1"/>
  <c r="E2708" i="1"/>
  <c r="E3977" i="1"/>
  <c r="E2614" i="1"/>
  <c r="E1909" i="1"/>
  <c r="E640" i="1"/>
  <c r="E29" i="1"/>
  <c r="E1251" i="1"/>
  <c r="E170" i="1"/>
  <c r="F2237" i="1"/>
  <c r="F3976" i="1"/>
  <c r="E4917" i="1"/>
  <c r="E1204" i="1"/>
  <c r="E217" i="1"/>
  <c r="E1768" i="1"/>
  <c r="E405" i="1"/>
  <c r="F1626" i="1"/>
  <c r="F4117" i="1"/>
  <c r="F2989" i="1"/>
  <c r="F1391" i="1"/>
  <c r="F2613" i="1"/>
  <c r="F357" i="1"/>
  <c r="F686" i="1"/>
  <c r="F1814" i="1"/>
  <c r="F1297" i="1"/>
  <c r="F4963" i="1"/>
  <c r="F5198" i="1"/>
  <c r="F1485" i="1"/>
  <c r="F5430" i="1"/>
  <c r="F592" i="1"/>
  <c r="F1579" i="1"/>
  <c r="F639" i="1"/>
  <c r="F1673" i="1"/>
  <c r="F5245" i="1"/>
  <c r="F2754" i="1"/>
  <c r="F5104" i="1"/>
  <c r="F2942" i="1"/>
  <c r="F1767" i="1"/>
  <c r="F4916" i="1"/>
  <c r="F2331" i="1"/>
  <c r="F4634" i="1"/>
  <c r="F3412" i="1"/>
  <c r="F827" i="1"/>
  <c r="F5524" i="1"/>
  <c r="F3553" i="1"/>
  <c r="F3506" i="1"/>
  <c r="F4822" i="1"/>
  <c r="F2284" i="1"/>
  <c r="F2472" i="1"/>
  <c r="F968" i="1"/>
  <c r="F2143" i="1"/>
  <c r="F3036" i="1"/>
  <c r="F3271" i="1"/>
  <c r="F3130" i="1"/>
  <c r="F5057" i="1"/>
  <c r="F5339" i="1"/>
  <c r="F264" i="1"/>
  <c r="F2190" i="1"/>
  <c r="F4728" i="1"/>
  <c r="F1955" i="1"/>
  <c r="F1250" i="1"/>
  <c r="F404" i="1"/>
  <c r="F2378" i="1"/>
  <c r="F75" i="1"/>
  <c r="G75" i="1" s="1"/>
  <c r="F3882" i="1"/>
  <c r="F4587" i="1"/>
  <c r="F4493" i="1"/>
  <c r="F2848" i="1"/>
  <c r="F451" i="1"/>
  <c r="F310" i="1"/>
  <c r="F1720" i="1"/>
  <c r="F1908" i="1"/>
  <c r="F5571" i="1"/>
  <c r="F3741" i="1"/>
  <c r="F4070" i="1"/>
  <c r="F2425" i="1"/>
  <c r="F1532" i="1"/>
  <c r="F4258" i="1"/>
  <c r="F2660" i="1"/>
  <c r="F2566" i="1"/>
  <c r="F4399" i="1"/>
  <c r="F28" i="1"/>
  <c r="G28" i="1" s="1"/>
  <c r="F4164" i="1"/>
  <c r="F4869" i="1"/>
  <c r="F3835" i="1"/>
  <c r="B3743" i="1"/>
  <c r="B3884" i="1"/>
  <c r="F216" i="1"/>
  <c r="F3600" i="1"/>
  <c r="F1203" i="1"/>
  <c r="B1957" i="1"/>
  <c r="B4307" i="1"/>
  <c r="B1064" i="1"/>
  <c r="B4871" i="1"/>
  <c r="B1440" i="1"/>
  <c r="B5106" i="1"/>
  <c r="B4260" i="1"/>
  <c r="B829" i="1"/>
  <c r="F5292" i="1"/>
  <c r="F3694" i="1"/>
  <c r="F2002" i="1"/>
  <c r="B5247" i="1"/>
  <c r="B453" i="1"/>
  <c r="B4495" i="1"/>
  <c r="B2380" i="1"/>
  <c r="F1156" i="1"/>
  <c r="F1015" i="1"/>
  <c r="B3085" i="1"/>
  <c r="F3177" i="1"/>
  <c r="B5432" i="1"/>
  <c r="B4918" i="1"/>
  <c r="F2707" i="1"/>
  <c r="B1581" i="1"/>
  <c r="B5341" i="1"/>
  <c r="B1534" i="1"/>
  <c r="B1722" i="1"/>
  <c r="B3931" i="1"/>
  <c r="B3978" i="1"/>
  <c r="B923" i="1"/>
  <c r="F4023" i="1"/>
  <c r="B735" i="1"/>
  <c r="B2333" i="1"/>
  <c r="F4211" i="1"/>
  <c r="B500" i="1"/>
  <c r="F3788" i="1"/>
  <c r="F3083" i="1"/>
  <c r="B1816" i="1"/>
  <c r="F5477" i="1"/>
  <c r="B406" i="1"/>
  <c r="B5012" i="1"/>
  <c r="B2427" i="1"/>
  <c r="F2519" i="1"/>
  <c r="B4636" i="1"/>
  <c r="B641" i="1"/>
  <c r="B4683" i="1"/>
  <c r="B4166" i="1"/>
  <c r="B30" i="1"/>
  <c r="F3318" i="1"/>
  <c r="F169" i="1"/>
  <c r="B5294" i="1"/>
  <c r="B1393" i="1"/>
  <c r="B3132" i="1"/>
  <c r="B594" i="1"/>
  <c r="B2804" i="1"/>
  <c r="F5151" i="1"/>
  <c r="B3837" i="1"/>
  <c r="B5526" i="1"/>
  <c r="B3179" i="1"/>
  <c r="B1158" i="1"/>
  <c r="B77" i="1"/>
  <c r="F4353" i="1"/>
  <c r="F921" i="1"/>
  <c r="B4965" i="1"/>
  <c r="B3367" i="1"/>
  <c r="B4025" i="1"/>
  <c r="B688" i="1"/>
  <c r="F2049" i="1"/>
  <c r="B2756" i="1"/>
  <c r="F4305" i="1"/>
  <c r="B359" i="1"/>
  <c r="B3555" i="1"/>
  <c r="F545" i="1"/>
  <c r="B2098" i="1"/>
  <c r="B4072" i="1"/>
  <c r="F3365" i="1"/>
  <c r="B5573" i="1"/>
  <c r="B266" i="1"/>
  <c r="B3790" i="1"/>
  <c r="B970" i="1"/>
  <c r="F3929" i="1"/>
  <c r="B218" i="1"/>
  <c r="B2850" i="1"/>
  <c r="B1017" i="1"/>
  <c r="B1863" i="1"/>
  <c r="F5010" i="1"/>
  <c r="B1769" i="1"/>
  <c r="F3459" i="1"/>
  <c r="B2521" i="1"/>
  <c r="B2615" i="1"/>
  <c r="F5618" i="1"/>
  <c r="F874" i="1"/>
  <c r="B4542" i="1"/>
  <c r="B4401" i="1"/>
  <c r="B3414" i="1"/>
  <c r="B3508" i="1"/>
  <c r="B5479" i="1"/>
  <c r="B3320" i="1"/>
  <c r="F780" i="1"/>
  <c r="B312" i="1"/>
  <c r="B4824" i="1"/>
  <c r="F4540" i="1"/>
  <c r="F2802" i="1"/>
  <c r="B171" i="1"/>
  <c r="B2568" i="1"/>
  <c r="B4589" i="1"/>
  <c r="B2709" i="1"/>
  <c r="B3273" i="1"/>
  <c r="B2897" i="1"/>
  <c r="B4119" i="1"/>
  <c r="B3038" i="1"/>
  <c r="B3649" i="1"/>
  <c r="F4681" i="1"/>
  <c r="F2096" i="1"/>
  <c r="B2662" i="1"/>
  <c r="B1628" i="1"/>
  <c r="B5059" i="1"/>
  <c r="B2051" i="1"/>
  <c r="B1910" i="1"/>
  <c r="B2145" i="1"/>
  <c r="F1062" i="1"/>
  <c r="B4213" i="1"/>
  <c r="F1109" i="1"/>
  <c r="B547" i="1"/>
  <c r="B4730" i="1"/>
  <c r="F4446" i="1"/>
  <c r="B5620" i="1"/>
  <c r="F2895" i="1"/>
  <c r="F5383" i="1"/>
  <c r="B1487" i="1"/>
  <c r="B2474" i="1"/>
  <c r="B1346" i="1"/>
  <c r="B1205" i="1"/>
  <c r="B3461" i="1"/>
  <c r="B5153" i="1"/>
  <c r="B876" i="1"/>
  <c r="B2004" i="1"/>
  <c r="B2991" i="1"/>
  <c r="B3602" i="1"/>
  <c r="F1861" i="1"/>
  <c r="B5200" i="1"/>
  <c r="B782" i="1"/>
  <c r="F123" i="1"/>
  <c r="B2192" i="1"/>
  <c r="B4777" i="1"/>
  <c r="B1675" i="1"/>
  <c r="F3224" i="1"/>
  <c r="B2944" i="1"/>
  <c r="B3226" i="1"/>
  <c r="F1344" i="1"/>
  <c r="B2286" i="1"/>
  <c r="F3647" i="1"/>
  <c r="B4355" i="1"/>
  <c r="F4775" i="1"/>
  <c r="F733" i="1"/>
  <c r="F1438" i="1"/>
  <c r="B3696" i="1"/>
  <c r="F498" i="1"/>
  <c r="B4448" i="1"/>
  <c r="B2239" i="1"/>
  <c r="B1252" i="1"/>
  <c r="B5385" i="1"/>
  <c r="B1111" i="1"/>
  <c r="B125" i="1"/>
  <c r="F2238" i="1" l="1"/>
  <c r="G2238" i="1" s="1"/>
  <c r="G3224" i="1"/>
  <c r="G3788" i="1"/>
  <c r="G780" i="1"/>
  <c r="G2425" i="1"/>
  <c r="G1955" i="1"/>
  <c r="G5104" i="1"/>
  <c r="G5383" i="1"/>
  <c r="G2096" i="1"/>
  <c r="G169" i="1"/>
  <c r="G4211" i="1"/>
  <c r="G1015" i="1"/>
  <c r="G5292" i="1"/>
  <c r="G4164" i="1"/>
  <c r="G4070" i="1"/>
  <c r="G4493" i="1"/>
  <c r="G4728" i="1"/>
  <c r="G2143" i="1"/>
  <c r="G827" i="1"/>
  <c r="G2754" i="1"/>
  <c r="G5198" i="1"/>
  <c r="G2989" i="1"/>
  <c r="G3976" i="1"/>
  <c r="G733" i="1"/>
  <c r="G3647" i="1"/>
  <c r="G2895" i="1"/>
  <c r="G1062" i="1"/>
  <c r="G4681" i="1"/>
  <c r="G3929" i="1"/>
  <c r="G545" i="1"/>
  <c r="G3318" i="1"/>
  <c r="G1156" i="1"/>
  <c r="G1203" i="1"/>
  <c r="G3741" i="1"/>
  <c r="G4587" i="1"/>
  <c r="G2190" i="1"/>
  <c r="G968" i="1"/>
  <c r="G3412" i="1"/>
  <c r="G5245" i="1"/>
  <c r="G4963" i="1"/>
  <c r="G4117" i="1"/>
  <c r="G2237" i="1"/>
  <c r="G3459" i="1"/>
  <c r="G3600" i="1"/>
  <c r="G4399" i="1"/>
  <c r="G5571" i="1"/>
  <c r="G3882" i="1"/>
  <c r="G264" i="1"/>
  <c r="G2472" i="1"/>
  <c r="G4634" i="1"/>
  <c r="G1673" i="1"/>
  <c r="G1297" i="1"/>
  <c r="G1626" i="1"/>
  <c r="G123" i="1"/>
  <c r="G921" i="1"/>
  <c r="G5477" i="1"/>
  <c r="G2707" i="1"/>
  <c r="G216" i="1"/>
  <c r="G2566" i="1"/>
  <c r="G1908" i="1"/>
  <c r="G5339" i="1"/>
  <c r="G2284" i="1"/>
  <c r="G2331" i="1"/>
  <c r="G639" i="1"/>
  <c r="G1814" i="1"/>
  <c r="G5151" i="1"/>
  <c r="G498" i="1"/>
  <c r="G1344" i="1"/>
  <c r="G2802" i="1"/>
  <c r="G4023" i="1"/>
  <c r="G4446" i="1"/>
  <c r="G4540" i="1"/>
  <c r="G5010" i="1"/>
  <c r="G4305" i="1"/>
  <c r="G4353" i="1"/>
  <c r="G2660" i="1"/>
  <c r="G1720" i="1"/>
  <c r="G2378" i="1"/>
  <c r="G5057" i="1"/>
  <c r="G4822" i="1"/>
  <c r="G4916" i="1"/>
  <c r="G1579" i="1"/>
  <c r="G686" i="1"/>
  <c r="G1861" i="1"/>
  <c r="G3083" i="1"/>
  <c r="G4258" i="1"/>
  <c r="G310" i="1"/>
  <c r="G404" i="1"/>
  <c r="G3130" i="1"/>
  <c r="G3506" i="1"/>
  <c r="G1767" i="1"/>
  <c r="G592" i="1"/>
  <c r="G357" i="1"/>
  <c r="G3365" i="1"/>
  <c r="G2002" i="1"/>
  <c r="G3835" i="1"/>
  <c r="G1532" i="1"/>
  <c r="G451" i="1"/>
  <c r="G1250" i="1"/>
  <c r="G3271" i="1"/>
  <c r="G3553" i="1"/>
  <c r="G2942" i="1"/>
  <c r="G5430" i="1"/>
  <c r="G2613" i="1"/>
  <c r="G1438" i="1"/>
  <c r="G874" i="1"/>
  <c r="G2049" i="1"/>
  <c r="G3177" i="1"/>
  <c r="G4775" i="1"/>
  <c r="G1109" i="1"/>
  <c r="G5618" i="1"/>
  <c r="G2519" i="1"/>
  <c r="G3694" i="1"/>
  <c r="G4869" i="1"/>
  <c r="G2848" i="1"/>
  <c r="G3036" i="1"/>
  <c r="G5524" i="1"/>
  <c r="G1485" i="1"/>
  <c r="G1391" i="1"/>
  <c r="E1252" i="1"/>
  <c r="E2662" i="1"/>
  <c r="E3508" i="1"/>
  <c r="E1017" i="1"/>
  <c r="E2804" i="1"/>
  <c r="E4166" i="1"/>
  <c r="E5432" i="1"/>
  <c r="E5247" i="1"/>
  <c r="E1299" i="1"/>
  <c r="B1300" i="1"/>
  <c r="E5620" i="1"/>
  <c r="E2239" i="1"/>
  <c r="E3226" i="1"/>
  <c r="E2192" i="1"/>
  <c r="E2004" i="1"/>
  <c r="E1346" i="1"/>
  <c r="E2897" i="1"/>
  <c r="E3414" i="1"/>
  <c r="E2850" i="1"/>
  <c r="E5573" i="1"/>
  <c r="E594" i="1"/>
  <c r="E4683" i="1"/>
  <c r="E1816" i="1"/>
  <c r="E3931" i="1"/>
  <c r="E5106" i="1"/>
  <c r="E171" i="1"/>
  <c r="E266" i="1"/>
  <c r="E876" i="1"/>
  <c r="E2145" i="1"/>
  <c r="E3273" i="1"/>
  <c r="E2615" i="1"/>
  <c r="E2756" i="1"/>
  <c r="E77" i="1"/>
  <c r="E3132" i="1"/>
  <c r="E641" i="1"/>
  <c r="E2333" i="1"/>
  <c r="E1722" i="1"/>
  <c r="E3085" i="1"/>
  <c r="E1440" i="1"/>
  <c r="E2991" i="1"/>
  <c r="E4448" i="1"/>
  <c r="E2944" i="1"/>
  <c r="E4355" i="1"/>
  <c r="E782" i="1"/>
  <c r="E5153" i="1"/>
  <c r="E2474" i="1"/>
  <c r="E4730" i="1"/>
  <c r="E2709" i="1"/>
  <c r="E4824" i="1"/>
  <c r="E4401" i="1"/>
  <c r="E2521" i="1"/>
  <c r="E4072" i="1"/>
  <c r="E1158" i="1"/>
  <c r="E1393" i="1"/>
  <c r="E4636" i="1"/>
  <c r="E735" i="1"/>
  <c r="E1534" i="1"/>
  <c r="E4871" i="1"/>
  <c r="E3884" i="1"/>
  <c r="E1675" i="1"/>
  <c r="E1487" i="1"/>
  <c r="E547" i="1"/>
  <c r="E1910" i="1"/>
  <c r="E3649" i="1"/>
  <c r="E4589" i="1"/>
  <c r="E312" i="1"/>
  <c r="E4542" i="1"/>
  <c r="E2098" i="1"/>
  <c r="E688" i="1"/>
  <c r="E3179" i="1"/>
  <c r="E5294" i="1"/>
  <c r="E5341" i="1"/>
  <c r="E1064" i="1"/>
  <c r="E3743" i="1"/>
  <c r="E3461" i="1"/>
  <c r="E1111" i="1"/>
  <c r="E2286" i="1"/>
  <c r="E4777" i="1"/>
  <c r="E2051" i="1"/>
  <c r="E3038" i="1"/>
  <c r="E2568" i="1"/>
  <c r="E970" i="1"/>
  <c r="E4025" i="1"/>
  <c r="E5526" i="1"/>
  <c r="E2427" i="1"/>
  <c r="E923" i="1"/>
  <c r="E1581" i="1"/>
  <c r="E2380" i="1"/>
  <c r="E4307" i="1"/>
  <c r="E3602" i="1"/>
  <c r="E4213" i="1"/>
  <c r="E4119" i="1"/>
  <c r="E3320" i="1"/>
  <c r="E3555" i="1"/>
  <c r="E3367" i="1"/>
  <c r="E5012" i="1"/>
  <c r="E4495" i="1"/>
  <c r="E829" i="1"/>
  <c r="E1957" i="1"/>
  <c r="E125" i="1"/>
  <c r="E5200" i="1"/>
  <c r="E5059" i="1"/>
  <c r="E3837" i="1"/>
  <c r="E5385" i="1"/>
  <c r="E3696" i="1"/>
  <c r="E1628" i="1"/>
  <c r="E5479" i="1"/>
  <c r="E1863" i="1"/>
  <c r="E3790" i="1"/>
  <c r="E359" i="1"/>
  <c r="E4965" i="1"/>
  <c r="E30" i="1"/>
  <c r="E500" i="1"/>
  <c r="E3978" i="1"/>
  <c r="E453" i="1"/>
  <c r="F3977" i="1"/>
  <c r="E406" i="1"/>
  <c r="E1769" i="1"/>
  <c r="E4918" i="1"/>
  <c r="E218" i="1"/>
  <c r="E1205" i="1"/>
  <c r="E4260" i="1"/>
  <c r="F4259" i="1"/>
  <c r="F5431" i="1"/>
  <c r="F1768" i="1"/>
  <c r="F2990" i="1"/>
  <c r="F1298" i="1"/>
  <c r="F1627" i="1"/>
  <c r="F1486" i="1"/>
  <c r="F358" i="1"/>
  <c r="F5199" i="1"/>
  <c r="F1392" i="1"/>
  <c r="F4964" i="1"/>
  <c r="F1674" i="1"/>
  <c r="F5105" i="1"/>
  <c r="F5058" i="1"/>
  <c r="F2144" i="1"/>
  <c r="F2285" i="1"/>
  <c r="F2332" i="1"/>
  <c r="F2191" i="1"/>
  <c r="F3037" i="1"/>
  <c r="F4635" i="1"/>
  <c r="F2473" i="1"/>
  <c r="F969" i="1"/>
  <c r="F5525" i="1"/>
  <c r="F4823" i="1"/>
  <c r="F3554" i="1"/>
  <c r="F1251" i="1"/>
  <c r="F3507" i="1"/>
  <c r="F1063" i="1"/>
  <c r="F170" i="1"/>
  <c r="F5340" i="1"/>
  <c r="F5384" i="1"/>
  <c r="F3742" i="1"/>
  <c r="F3131" i="1"/>
  <c r="F265" i="1"/>
  <c r="F311" i="1"/>
  <c r="F4729" i="1"/>
  <c r="F405" i="1"/>
  <c r="F1110" i="1"/>
  <c r="F781" i="1"/>
  <c r="F546" i="1"/>
  <c r="F734" i="1"/>
  <c r="F3883" i="1"/>
  <c r="F4447" i="1"/>
  <c r="F2379" i="1"/>
  <c r="F499" i="1"/>
  <c r="F2050" i="1"/>
  <c r="F2520" i="1"/>
  <c r="F5572" i="1"/>
  <c r="F1909" i="1"/>
  <c r="F4212" i="1"/>
  <c r="F4870" i="1"/>
  <c r="F4071" i="1"/>
  <c r="F5293" i="1"/>
  <c r="F1721" i="1"/>
  <c r="F3930" i="1"/>
  <c r="F2003" i="1"/>
  <c r="F2661" i="1"/>
  <c r="F2708" i="1"/>
  <c r="F3460" i="1"/>
  <c r="F3789" i="1"/>
  <c r="F3084" i="1"/>
  <c r="F1204" i="1"/>
  <c r="F1956" i="1"/>
  <c r="F4776" i="1"/>
  <c r="F452" i="1"/>
  <c r="F3601" i="1"/>
  <c r="B2240" i="1"/>
  <c r="B3603" i="1"/>
  <c r="B3462" i="1"/>
  <c r="B548" i="1"/>
  <c r="B5060" i="1"/>
  <c r="B2287" i="1"/>
  <c r="F1345" i="1"/>
  <c r="B126" i="1"/>
  <c r="F1815" i="1"/>
  <c r="B3697" i="1"/>
  <c r="B1676" i="1"/>
  <c r="B5201" i="1"/>
  <c r="B2005" i="1"/>
  <c r="B5154" i="1"/>
  <c r="B4731" i="1"/>
  <c r="B1629" i="1"/>
  <c r="F4682" i="1"/>
  <c r="B3650" i="1"/>
  <c r="F2567" i="1"/>
  <c r="B3321" i="1"/>
  <c r="B3415" i="1"/>
  <c r="F4541" i="1"/>
  <c r="F5011" i="1"/>
  <c r="B3791" i="1"/>
  <c r="B3556" i="1"/>
  <c r="B2757" i="1"/>
  <c r="B689" i="1"/>
  <c r="F4354" i="1"/>
  <c r="B4637" i="1"/>
  <c r="F1533" i="1"/>
  <c r="B5433" i="1"/>
  <c r="B4872" i="1"/>
  <c r="B1958" i="1"/>
  <c r="F217" i="1"/>
  <c r="B3744" i="1"/>
  <c r="B877" i="1"/>
  <c r="B1911" i="1"/>
  <c r="B5386" i="1"/>
  <c r="F124" i="1"/>
  <c r="B4449" i="1"/>
  <c r="F1862" i="1"/>
  <c r="B1206" i="1"/>
  <c r="B1347" i="1"/>
  <c r="B5621" i="1"/>
  <c r="B2052" i="1"/>
  <c r="B3274" i="1"/>
  <c r="B172" i="1"/>
  <c r="F5619" i="1"/>
  <c r="B1770" i="1"/>
  <c r="B4073" i="1"/>
  <c r="F4024" i="1"/>
  <c r="B3368" i="1"/>
  <c r="F1157" i="1"/>
  <c r="F3836" i="1"/>
  <c r="B595" i="1"/>
  <c r="B5295" i="1"/>
  <c r="B642" i="1"/>
  <c r="B407" i="1"/>
  <c r="B736" i="1"/>
  <c r="B3979" i="1"/>
  <c r="B454" i="1"/>
  <c r="F1580" i="1"/>
  <c r="B830" i="1"/>
  <c r="B5107" i="1"/>
  <c r="F4917" i="1"/>
  <c r="B1488" i="1"/>
  <c r="B4214" i="1"/>
  <c r="B2146" i="1"/>
  <c r="B2663" i="1"/>
  <c r="B2569" i="1"/>
  <c r="B4825" i="1"/>
  <c r="B4543" i="1"/>
  <c r="B1018" i="1"/>
  <c r="B219" i="1"/>
  <c r="B360" i="1"/>
  <c r="B3133" i="1"/>
  <c r="F4165" i="1"/>
  <c r="B5013" i="1"/>
  <c r="F5478" i="1"/>
  <c r="B1535" i="1"/>
  <c r="F3178" i="1"/>
  <c r="F3695" i="1"/>
  <c r="B1065" i="1"/>
  <c r="B2945" i="1"/>
  <c r="B1253" i="1"/>
  <c r="F3648" i="1"/>
  <c r="B4778" i="1"/>
  <c r="B3039" i="1"/>
  <c r="B2710" i="1"/>
  <c r="F2426" i="1"/>
  <c r="B5480" i="1"/>
  <c r="F4588" i="1"/>
  <c r="B971" i="1"/>
  <c r="B4026" i="1"/>
  <c r="F76" i="1"/>
  <c r="G76" i="1" s="1"/>
  <c r="B1159" i="1"/>
  <c r="B3838" i="1"/>
  <c r="F3272" i="1"/>
  <c r="B1441" i="1"/>
  <c r="B4356" i="1"/>
  <c r="F2803" i="1"/>
  <c r="F2614" i="1"/>
  <c r="B2522" i="1"/>
  <c r="B5574" i="1"/>
  <c r="B2099" i="1"/>
  <c r="F4306" i="1"/>
  <c r="B4966" i="1"/>
  <c r="F5152" i="1"/>
  <c r="F3319" i="1"/>
  <c r="B4167" i="1"/>
  <c r="B501" i="1"/>
  <c r="B3932" i="1"/>
  <c r="B4308" i="1"/>
  <c r="F640" i="1"/>
  <c r="B2193" i="1"/>
  <c r="B4120" i="1"/>
  <c r="B313" i="1"/>
  <c r="B3509" i="1"/>
  <c r="F2849" i="1"/>
  <c r="B78" i="1"/>
  <c r="B3180" i="1"/>
  <c r="B1394" i="1"/>
  <c r="F29" i="1"/>
  <c r="G29" i="1" s="1"/>
  <c r="B1817" i="1"/>
  <c r="B5342" i="1"/>
  <c r="B4919" i="1"/>
  <c r="B3086" i="1"/>
  <c r="B2381" i="1"/>
  <c r="F5246" i="1"/>
  <c r="B4261" i="1"/>
  <c r="F4494" i="1"/>
  <c r="B2898" i="1"/>
  <c r="F593" i="1"/>
  <c r="F3413" i="1"/>
  <c r="B2616" i="1"/>
  <c r="B267" i="1"/>
  <c r="F3366" i="1"/>
  <c r="F2755" i="1"/>
  <c r="F687" i="1"/>
  <c r="F4118" i="1"/>
  <c r="B2334" i="1"/>
  <c r="B924" i="1"/>
  <c r="F4400" i="1"/>
  <c r="B3885" i="1"/>
  <c r="F1439" i="1"/>
  <c r="B1112" i="1"/>
  <c r="F875" i="1"/>
  <c r="F3225" i="1"/>
  <c r="B783" i="1"/>
  <c r="B2992" i="1"/>
  <c r="F2896" i="1"/>
  <c r="B3227" i="1"/>
  <c r="B2475" i="1"/>
  <c r="F2097" i="1"/>
  <c r="B4590" i="1"/>
  <c r="B4402" i="1"/>
  <c r="B1864" i="1"/>
  <c r="B2851" i="1"/>
  <c r="F922" i="1"/>
  <c r="B5527" i="1"/>
  <c r="B2805" i="1"/>
  <c r="B31" i="1"/>
  <c r="B4684" i="1"/>
  <c r="B2428" i="1"/>
  <c r="B1723" i="1"/>
  <c r="B1582" i="1"/>
  <c r="F1016" i="1"/>
  <c r="B4496" i="1"/>
  <c r="B5248" i="1"/>
  <c r="F828" i="1"/>
  <c r="F2943" i="1"/>
  <c r="F2991" i="1" l="1"/>
  <c r="G2991" i="1" s="1"/>
  <c r="G1204" i="1"/>
  <c r="G1110" i="1"/>
  <c r="G969" i="1"/>
  <c r="G2097" i="1"/>
  <c r="G3272" i="1"/>
  <c r="G3695" i="1"/>
  <c r="G1439" i="1"/>
  <c r="G922" i="1"/>
  <c r="G5619" i="1"/>
  <c r="G3601" i="1"/>
  <c r="G2708" i="1"/>
  <c r="G4212" i="1"/>
  <c r="G3883" i="1"/>
  <c r="G265" i="1"/>
  <c r="G1251" i="1"/>
  <c r="G2191" i="1"/>
  <c r="G1392" i="1"/>
  <c r="G5431" i="1"/>
  <c r="G3977" i="1"/>
  <c r="G5152" i="1"/>
  <c r="G687" i="1"/>
  <c r="G640" i="1"/>
  <c r="G217" i="1"/>
  <c r="G3789" i="1"/>
  <c r="G2379" i="1"/>
  <c r="G1063" i="1"/>
  <c r="G4635" i="1"/>
  <c r="G2990" i="1"/>
  <c r="G3366" i="1"/>
  <c r="G4917" i="1"/>
  <c r="G1016" i="1"/>
  <c r="G2896" i="1"/>
  <c r="G4400" i="1"/>
  <c r="G2849" i="1"/>
  <c r="G5478" i="1"/>
  <c r="G124" i="1"/>
  <c r="G5011" i="1"/>
  <c r="G1345" i="1"/>
  <c r="G452" i="1"/>
  <c r="G2661" i="1"/>
  <c r="G1909" i="1"/>
  <c r="G734" i="1"/>
  <c r="G3131" i="1"/>
  <c r="G3554" i="1"/>
  <c r="G2332" i="1"/>
  <c r="G5199" i="1"/>
  <c r="G4259" i="1"/>
  <c r="G3413" i="1"/>
  <c r="G2614" i="1"/>
  <c r="G3648" i="1"/>
  <c r="G3836" i="1"/>
  <c r="G1533" i="1"/>
  <c r="G5572" i="1"/>
  <c r="G2943" i="1"/>
  <c r="G4118" i="1"/>
  <c r="G4588" i="1"/>
  <c r="G1580" i="1"/>
  <c r="G4541" i="1"/>
  <c r="G4776" i="1"/>
  <c r="G2003" i="1"/>
  <c r="G546" i="1"/>
  <c r="G3742" i="1"/>
  <c r="G4823" i="1"/>
  <c r="G2285" i="1"/>
  <c r="G358" i="1"/>
  <c r="G593" i="1"/>
  <c r="G3319" i="1"/>
  <c r="G2803" i="1"/>
  <c r="G4165" i="1"/>
  <c r="G1157" i="1"/>
  <c r="G1956" i="1"/>
  <c r="G3930" i="1"/>
  <c r="G2520" i="1"/>
  <c r="G781" i="1"/>
  <c r="G5384" i="1"/>
  <c r="G5525" i="1"/>
  <c r="G2144" i="1"/>
  <c r="G1486" i="1"/>
  <c r="G3225" i="1"/>
  <c r="G4354" i="1"/>
  <c r="G2050" i="1"/>
  <c r="G1627" i="1"/>
  <c r="G875" i="1"/>
  <c r="G4024" i="1"/>
  <c r="G2567" i="1"/>
  <c r="G3084" i="1"/>
  <c r="G5293" i="1"/>
  <c r="G499" i="1"/>
  <c r="G405" i="1"/>
  <c r="G170" i="1"/>
  <c r="G2473" i="1"/>
  <c r="G5105" i="1"/>
  <c r="G1298" i="1"/>
  <c r="G4071" i="1"/>
  <c r="G4729" i="1"/>
  <c r="G1674" i="1"/>
  <c r="G1721" i="1"/>
  <c r="G5340" i="1"/>
  <c r="G5058" i="1"/>
  <c r="G828" i="1"/>
  <c r="G4494" i="1"/>
  <c r="G2755" i="1"/>
  <c r="G4306" i="1"/>
  <c r="G2426" i="1"/>
  <c r="G5246" i="1"/>
  <c r="G3178" i="1"/>
  <c r="G1862" i="1"/>
  <c r="G4682" i="1"/>
  <c r="G1815" i="1"/>
  <c r="G3460" i="1"/>
  <c r="G4870" i="1"/>
  <c r="G4447" i="1"/>
  <c r="G311" i="1"/>
  <c r="G3507" i="1"/>
  <c r="G3037" i="1"/>
  <c r="G4964" i="1"/>
  <c r="G1768" i="1"/>
  <c r="E2381" i="1"/>
  <c r="E4543" i="1"/>
  <c r="E783" i="1"/>
  <c r="E4778" i="1"/>
  <c r="E2146" i="1"/>
  <c r="E1347" i="1"/>
  <c r="E5248" i="1"/>
  <c r="E31" i="1"/>
  <c r="E4590" i="1"/>
  <c r="E313" i="1"/>
  <c r="E4356" i="1"/>
  <c r="E971" i="1"/>
  <c r="E1535" i="1"/>
  <c r="E4214" i="1"/>
  <c r="E5107" i="1"/>
  <c r="E4073" i="1"/>
  <c r="E1629" i="1"/>
  <c r="E126" i="1"/>
  <c r="E1300" i="1"/>
  <c r="B1301" i="1"/>
  <c r="E595" i="1"/>
  <c r="E3509" i="1"/>
  <c r="E360" i="1"/>
  <c r="E5433" i="1"/>
  <c r="E4496" i="1"/>
  <c r="E924" i="1"/>
  <c r="E3932" i="1"/>
  <c r="E830" i="1"/>
  <c r="E3744" i="1"/>
  <c r="E4637" i="1"/>
  <c r="E4402" i="1"/>
  <c r="E4026" i="1"/>
  <c r="E3791" i="1"/>
  <c r="E2805" i="1"/>
  <c r="E267" i="1"/>
  <c r="E4120" i="1"/>
  <c r="E1253" i="1"/>
  <c r="E1488" i="1"/>
  <c r="E642" i="1"/>
  <c r="E4731" i="1"/>
  <c r="E5527" i="1"/>
  <c r="E2475" i="1"/>
  <c r="E1112" i="1"/>
  <c r="E2334" i="1"/>
  <c r="E1394" i="1"/>
  <c r="E2193" i="1"/>
  <c r="E2099" i="1"/>
  <c r="E1441" i="1"/>
  <c r="E5480" i="1"/>
  <c r="E2945" i="1"/>
  <c r="E1018" i="1"/>
  <c r="E5295" i="1"/>
  <c r="E5154" i="1"/>
  <c r="E2287" i="1"/>
  <c r="E2616" i="1"/>
  <c r="E4449" i="1"/>
  <c r="E2005" i="1"/>
  <c r="E3227" i="1"/>
  <c r="E501" i="1"/>
  <c r="E5013" i="1"/>
  <c r="E172" i="1"/>
  <c r="E3415" i="1"/>
  <c r="E5060" i="1"/>
  <c r="E1723" i="1"/>
  <c r="E3086" i="1"/>
  <c r="E78" i="1"/>
  <c r="E4167" i="1"/>
  <c r="E2522" i="1"/>
  <c r="E3838" i="1"/>
  <c r="E2710" i="1"/>
  <c r="E4825" i="1"/>
  <c r="E3979" i="1"/>
  <c r="E3274" i="1"/>
  <c r="E4872" i="1"/>
  <c r="E689" i="1"/>
  <c r="E3321" i="1"/>
  <c r="E5201" i="1"/>
  <c r="E548" i="1"/>
  <c r="E3180" i="1"/>
  <c r="E2851" i="1"/>
  <c r="E4919" i="1"/>
  <c r="E1159" i="1"/>
  <c r="E1065" i="1"/>
  <c r="E2569" i="1"/>
  <c r="E736" i="1"/>
  <c r="E5386" i="1"/>
  <c r="E2757" i="1"/>
  <c r="E1676" i="1"/>
  <c r="E1958" i="1"/>
  <c r="E3039" i="1"/>
  <c r="E3133" i="1"/>
  <c r="E2052" i="1"/>
  <c r="E3462" i="1"/>
  <c r="E2428" i="1"/>
  <c r="E1864" i="1"/>
  <c r="E2992" i="1"/>
  <c r="E2898" i="1"/>
  <c r="E5342" i="1"/>
  <c r="E4308" i="1"/>
  <c r="E2663" i="1"/>
  <c r="E3368" i="1"/>
  <c r="E5621" i="1"/>
  <c r="E1911" i="1"/>
  <c r="E3556" i="1"/>
  <c r="E3650" i="1"/>
  <c r="E3697" i="1"/>
  <c r="E3603" i="1"/>
  <c r="E1582" i="1"/>
  <c r="E5574" i="1"/>
  <c r="E454" i="1"/>
  <c r="E3885" i="1"/>
  <c r="E4684" i="1"/>
  <c r="E1817" i="1"/>
  <c r="E4966" i="1"/>
  <c r="E877" i="1"/>
  <c r="E2240" i="1"/>
  <c r="E1770" i="1"/>
  <c r="F3978" i="1"/>
  <c r="E4261" i="1"/>
  <c r="E219" i="1"/>
  <c r="E407" i="1"/>
  <c r="E1206" i="1"/>
  <c r="F4965" i="1"/>
  <c r="F5341" i="1"/>
  <c r="F4260" i="1"/>
  <c r="F1299" i="1"/>
  <c r="F1769" i="1"/>
  <c r="F1487" i="1"/>
  <c r="F1393" i="1"/>
  <c r="F5059" i="1"/>
  <c r="F5247" i="1"/>
  <c r="F970" i="1"/>
  <c r="F5106" i="1"/>
  <c r="F3038" i="1"/>
  <c r="F2145" i="1"/>
  <c r="F1252" i="1"/>
  <c r="F2474" i="1"/>
  <c r="F3555" i="1"/>
  <c r="F1064" i="1"/>
  <c r="F2333" i="1"/>
  <c r="F5526" i="1"/>
  <c r="F3743" i="1"/>
  <c r="F3508" i="1"/>
  <c r="F4871" i="1"/>
  <c r="F782" i="1"/>
  <c r="F2615" i="1"/>
  <c r="F3649" i="1"/>
  <c r="F3414" i="1"/>
  <c r="F735" i="1"/>
  <c r="F688" i="1"/>
  <c r="F1722" i="1"/>
  <c r="F3132" i="1"/>
  <c r="F312" i="1"/>
  <c r="F3085" i="1"/>
  <c r="F547" i="1"/>
  <c r="F406" i="1"/>
  <c r="F4025" i="1"/>
  <c r="F500" i="1"/>
  <c r="F4072" i="1"/>
  <c r="F1111" i="1"/>
  <c r="F2521" i="1"/>
  <c r="F829" i="1"/>
  <c r="F3884" i="1"/>
  <c r="F1910" i="1"/>
  <c r="F2380" i="1"/>
  <c r="F1581" i="1"/>
  <c r="F4448" i="1"/>
  <c r="F3179" i="1"/>
  <c r="F641" i="1"/>
  <c r="F30" i="1"/>
  <c r="G30" i="1" s="1"/>
  <c r="F5573" i="1"/>
  <c r="F453" i="1"/>
  <c r="F1863" i="1"/>
  <c r="F1816" i="1"/>
  <c r="F5294" i="1"/>
  <c r="F2756" i="1"/>
  <c r="F3931" i="1"/>
  <c r="F4166" i="1"/>
  <c r="F4683" i="1"/>
  <c r="F3273" i="1"/>
  <c r="F4542" i="1"/>
  <c r="F5012" i="1"/>
  <c r="F4589" i="1"/>
  <c r="F1534" i="1"/>
  <c r="F2568" i="1"/>
  <c r="F3790" i="1"/>
  <c r="F77" i="1"/>
  <c r="G77" i="1" s="1"/>
  <c r="F1957" i="1"/>
  <c r="F1205" i="1"/>
  <c r="F1158" i="1"/>
  <c r="F2850" i="1"/>
  <c r="F4918" i="1"/>
  <c r="F4119" i="1"/>
  <c r="F2192" i="1"/>
  <c r="F359" i="1"/>
  <c r="F2098" i="1"/>
  <c r="F2427" i="1"/>
  <c r="F876" i="1"/>
  <c r="B4967" i="1"/>
  <c r="B5249" i="1"/>
  <c r="B3886" i="1"/>
  <c r="B1724" i="1"/>
  <c r="B4685" i="1"/>
  <c r="F2897" i="1"/>
  <c r="B1113" i="1"/>
  <c r="B4497" i="1"/>
  <c r="F923" i="1"/>
  <c r="F1675" i="1"/>
  <c r="B784" i="1"/>
  <c r="F1440" i="1"/>
  <c r="B268" i="1"/>
  <c r="F594" i="1"/>
  <c r="F266" i="1"/>
  <c r="B4262" i="1"/>
  <c r="B3087" i="1"/>
  <c r="B79" i="1"/>
  <c r="B502" i="1"/>
  <c r="F3320" i="1"/>
  <c r="F4307" i="1"/>
  <c r="F4777" i="1"/>
  <c r="B2946" i="1"/>
  <c r="B220" i="1"/>
  <c r="F4824" i="1"/>
  <c r="F2662" i="1"/>
  <c r="B4215" i="1"/>
  <c r="B737" i="1"/>
  <c r="B4074" i="1"/>
  <c r="B173" i="1"/>
  <c r="B5622" i="1"/>
  <c r="B1912" i="1"/>
  <c r="B4873" i="1"/>
  <c r="F4730" i="1"/>
  <c r="F2004" i="1"/>
  <c r="B127" i="1"/>
  <c r="F3461" i="1"/>
  <c r="B3463" i="1"/>
  <c r="F2239" i="1"/>
  <c r="B5528" i="1"/>
  <c r="B4403" i="1"/>
  <c r="B5575" i="1"/>
  <c r="F1017" i="1"/>
  <c r="B32" i="1"/>
  <c r="B1865" i="1"/>
  <c r="F3226" i="1"/>
  <c r="F4401" i="1"/>
  <c r="B1818" i="1"/>
  <c r="B1395" i="1"/>
  <c r="B314" i="1"/>
  <c r="B4357" i="1"/>
  <c r="F3837" i="1"/>
  <c r="B4027" i="1"/>
  <c r="B5014" i="1"/>
  <c r="B643" i="1"/>
  <c r="B3745" i="1"/>
  <c r="F1628" i="1"/>
  <c r="F3602" i="1"/>
  <c r="F4213" i="1"/>
  <c r="B4591" i="1"/>
  <c r="B2476" i="1"/>
  <c r="B1442" i="1"/>
  <c r="B5481" i="1"/>
  <c r="B1066" i="1"/>
  <c r="B1019" i="1"/>
  <c r="B4826" i="1"/>
  <c r="B2664" i="1"/>
  <c r="B1348" i="1"/>
  <c r="F218" i="1"/>
  <c r="B3557" i="1"/>
  <c r="B4732" i="1"/>
  <c r="B2006" i="1"/>
  <c r="B1677" i="1"/>
  <c r="F1346" i="1"/>
  <c r="B2241" i="1"/>
  <c r="B925" i="1"/>
  <c r="F2051" i="1"/>
  <c r="B4920" i="1"/>
  <c r="B2194" i="1"/>
  <c r="B2100" i="1"/>
  <c r="F2804" i="1"/>
  <c r="B3839" i="1"/>
  <c r="B3040" i="1"/>
  <c r="F5385" i="1"/>
  <c r="B1489" i="1"/>
  <c r="B455" i="1"/>
  <c r="B3369" i="1"/>
  <c r="B1771" i="1"/>
  <c r="B3275" i="1"/>
  <c r="B878" i="1"/>
  <c r="F4636" i="1"/>
  <c r="B3651" i="1"/>
  <c r="B5061" i="1"/>
  <c r="B3604" i="1"/>
  <c r="B2806" i="1"/>
  <c r="B2429" i="1"/>
  <c r="F4495" i="1"/>
  <c r="B3933" i="1"/>
  <c r="B972" i="1"/>
  <c r="B4779" i="1"/>
  <c r="F3696" i="1"/>
  <c r="B1536" i="1"/>
  <c r="B3134" i="1"/>
  <c r="B361" i="1"/>
  <c r="B5108" i="1"/>
  <c r="B5296" i="1"/>
  <c r="F125" i="1"/>
  <c r="B690" i="1"/>
  <c r="B3416" i="1"/>
  <c r="F5200" i="1"/>
  <c r="F4355" i="1"/>
  <c r="F5479" i="1"/>
  <c r="F171" i="1"/>
  <c r="B2899" i="1"/>
  <c r="B1254" i="1"/>
  <c r="B408" i="1"/>
  <c r="F5620" i="1"/>
  <c r="B1207" i="1"/>
  <c r="F5432" i="1"/>
  <c r="B4638" i="1"/>
  <c r="B3792" i="1"/>
  <c r="F5153" i="1"/>
  <c r="B3698" i="1"/>
  <c r="F2286" i="1"/>
  <c r="B1583" i="1"/>
  <c r="B3228" i="1"/>
  <c r="B2852" i="1"/>
  <c r="B2993" i="1"/>
  <c r="B2335" i="1"/>
  <c r="F3367" i="1"/>
  <c r="B2617" i="1"/>
  <c r="B5343" i="1"/>
  <c r="B3510" i="1"/>
  <c r="B4121" i="1"/>
  <c r="B4309" i="1"/>
  <c r="B4168" i="1"/>
  <c r="F2709" i="1"/>
  <c r="B1160" i="1"/>
  <c r="F2944" i="1"/>
  <c r="B4544" i="1"/>
  <c r="B2570" i="1"/>
  <c r="B2147" i="1"/>
  <c r="B3980" i="1"/>
  <c r="B596" i="1"/>
  <c r="B2053" i="1"/>
  <c r="B5387" i="1"/>
  <c r="B1959" i="1"/>
  <c r="B3322" i="1"/>
  <c r="B5202" i="1"/>
  <c r="B549" i="1"/>
  <c r="B2382" i="1"/>
  <c r="B3181" i="1"/>
  <c r="B2523" i="1"/>
  <c r="B2711" i="1"/>
  <c r="B831" i="1"/>
  <c r="B4450" i="1"/>
  <c r="B5434" i="1"/>
  <c r="B2758" i="1"/>
  <c r="B1630" i="1"/>
  <c r="B5155" i="1"/>
  <c r="B2288" i="1"/>
  <c r="G4213" i="1" l="1"/>
  <c r="G2521" i="1"/>
  <c r="G2709" i="1"/>
  <c r="G4495" i="1"/>
  <c r="G2804" i="1"/>
  <c r="G1628" i="1"/>
  <c r="G923" i="1"/>
  <c r="G2850" i="1"/>
  <c r="G5294" i="1"/>
  <c r="G4072" i="1"/>
  <c r="G3508" i="1"/>
  <c r="G547" i="1"/>
  <c r="G1064" i="1"/>
  <c r="G5385" i="1"/>
  <c r="G3837" i="1"/>
  <c r="G4636" i="1"/>
  <c r="G3931" i="1"/>
  <c r="G171" i="1"/>
  <c r="G4824" i="1"/>
  <c r="G4589" i="1"/>
  <c r="G4448" i="1"/>
  <c r="G1722" i="1"/>
  <c r="G2145" i="1"/>
  <c r="G1769" i="1"/>
  <c r="G5479" i="1"/>
  <c r="G876" i="1"/>
  <c r="G1158" i="1"/>
  <c r="G5012" i="1"/>
  <c r="G1816" i="1"/>
  <c r="G1581" i="1"/>
  <c r="G500" i="1"/>
  <c r="G688" i="1"/>
  <c r="G3743" i="1"/>
  <c r="G3038" i="1"/>
  <c r="G1299" i="1"/>
  <c r="G3978" i="1"/>
  <c r="G4355" i="1"/>
  <c r="G4401" i="1"/>
  <c r="G266" i="1"/>
  <c r="G2427" i="1"/>
  <c r="G4542" i="1"/>
  <c r="G1863" i="1"/>
  <c r="G4025" i="1"/>
  <c r="G735" i="1"/>
  <c r="G5526" i="1"/>
  <c r="G5106" i="1"/>
  <c r="G4260" i="1"/>
  <c r="G5620" i="1"/>
  <c r="G359" i="1"/>
  <c r="G5247" i="1"/>
  <c r="G5432" i="1"/>
  <c r="G2239" i="1"/>
  <c r="G1205" i="1"/>
  <c r="G2380" i="1"/>
  <c r="G5200" i="1"/>
  <c r="G3226" i="1"/>
  <c r="G4777" i="1"/>
  <c r="G594" i="1"/>
  <c r="G2897" i="1"/>
  <c r="G2098" i="1"/>
  <c r="G1957" i="1"/>
  <c r="G3273" i="1"/>
  <c r="G453" i="1"/>
  <c r="G1910" i="1"/>
  <c r="G406" i="1"/>
  <c r="G3414" i="1"/>
  <c r="G2333" i="1"/>
  <c r="G970" i="1"/>
  <c r="G5341" i="1"/>
  <c r="G2051" i="1"/>
  <c r="G3461" i="1"/>
  <c r="G5573" i="1"/>
  <c r="G3696" i="1"/>
  <c r="G218" i="1"/>
  <c r="G3884" i="1"/>
  <c r="G4965" i="1"/>
  <c r="G2286" i="1"/>
  <c r="G3320" i="1"/>
  <c r="G1440" i="1"/>
  <c r="G2192" i="1"/>
  <c r="G3790" i="1"/>
  <c r="G4166" i="1"/>
  <c r="G829" i="1"/>
  <c r="G3085" i="1"/>
  <c r="G2615" i="1"/>
  <c r="G3555" i="1"/>
  <c r="G5059" i="1"/>
  <c r="G2944" i="1"/>
  <c r="G125" i="1"/>
  <c r="G2004" i="1"/>
  <c r="G2568" i="1"/>
  <c r="G312" i="1"/>
  <c r="G2474" i="1"/>
  <c r="G4307" i="1"/>
  <c r="G4683" i="1"/>
  <c r="G3649" i="1"/>
  <c r="G1017" i="1"/>
  <c r="G4119" i="1"/>
  <c r="G641" i="1"/>
  <c r="G782" i="1"/>
  <c r="G1393" i="1"/>
  <c r="G3367" i="1"/>
  <c r="G5153" i="1"/>
  <c r="G1346" i="1"/>
  <c r="G3602" i="1"/>
  <c r="G4730" i="1"/>
  <c r="G2662" i="1"/>
  <c r="G1675" i="1"/>
  <c r="G4918" i="1"/>
  <c r="G1534" i="1"/>
  <c r="G2756" i="1"/>
  <c r="G3179" i="1"/>
  <c r="G1111" i="1"/>
  <c r="G3132" i="1"/>
  <c r="G4871" i="1"/>
  <c r="G1252" i="1"/>
  <c r="G1487" i="1"/>
  <c r="E3369" i="1"/>
  <c r="E1489" i="1"/>
  <c r="E2147" i="1"/>
  <c r="E3698" i="1"/>
  <c r="E3040" i="1"/>
  <c r="E3886" i="1"/>
  <c r="E2758" i="1"/>
  <c r="E2523" i="1"/>
  <c r="E2570" i="1"/>
  <c r="E2852" i="1"/>
  <c r="E2899" i="1"/>
  <c r="E3416" i="1"/>
  <c r="E1536" i="1"/>
  <c r="E878" i="1"/>
  <c r="E3839" i="1"/>
  <c r="E2664" i="1"/>
  <c r="E3745" i="1"/>
  <c r="E1865" i="1"/>
  <c r="E3463" i="1"/>
  <c r="E79" i="1"/>
  <c r="E5249" i="1"/>
  <c r="E831" i="1"/>
  <c r="E2288" i="1"/>
  <c r="E1818" i="1"/>
  <c r="E4168" i="1"/>
  <c r="E3134" i="1"/>
  <c r="E2241" i="1"/>
  <c r="E3181" i="1"/>
  <c r="E4544" i="1"/>
  <c r="E3228" i="1"/>
  <c r="E690" i="1"/>
  <c r="E2429" i="1"/>
  <c r="E1677" i="1"/>
  <c r="E2476" i="1"/>
  <c r="E4357" i="1"/>
  <c r="E220" i="1"/>
  <c r="E1301" i="1"/>
  <c r="B1302" i="1"/>
  <c r="E3980" i="1"/>
  <c r="E5108" i="1"/>
  <c r="E5481" i="1"/>
  <c r="E737" i="1"/>
  <c r="E3322" i="1"/>
  <c r="E1254" i="1"/>
  <c r="E4027" i="1"/>
  <c r="E784" i="1"/>
  <c r="E5434" i="1"/>
  <c r="E1959" i="1"/>
  <c r="E4121" i="1"/>
  <c r="E3792" i="1"/>
  <c r="E3275" i="1"/>
  <c r="E4826" i="1"/>
  <c r="E32" i="1"/>
  <c r="E1912" i="1"/>
  <c r="E3087" i="1"/>
  <c r="E4967" i="1"/>
  <c r="E4450" i="1"/>
  <c r="E2382" i="1"/>
  <c r="E5387" i="1"/>
  <c r="E3510" i="1"/>
  <c r="E1583" i="1"/>
  <c r="E4638" i="1"/>
  <c r="E4779" i="1"/>
  <c r="E2806" i="1"/>
  <c r="E2100" i="1"/>
  <c r="E2006" i="1"/>
  <c r="E1019" i="1"/>
  <c r="E4591" i="1"/>
  <c r="E643" i="1"/>
  <c r="E127" i="1"/>
  <c r="E5622" i="1"/>
  <c r="E4497" i="1"/>
  <c r="E2194" i="1"/>
  <c r="E314" i="1"/>
  <c r="E1066" i="1"/>
  <c r="E5575" i="1"/>
  <c r="E173" i="1"/>
  <c r="E2946" i="1"/>
  <c r="E1113" i="1"/>
  <c r="E596" i="1"/>
  <c r="E2617" i="1"/>
  <c r="E1207" i="1"/>
  <c r="E5296" i="1"/>
  <c r="E972" i="1"/>
  <c r="E3604" i="1"/>
  <c r="E455" i="1"/>
  <c r="E4920" i="1"/>
  <c r="E3557" i="1"/>
  <c r="E1395" i="1"/>
  <c r="E4403" i="1"/>
  <c r="E4074" i="1"/>
  <c r="E1160" i="1"/>
  <c r="E4685" i="1"/>
  <c r="E5343" i="1"/>
  <c r="E549" i="1"/>
  <c r="E5528" i="1"/>
  <c r="E5155" i="1"/>
  <c r="E2711" i="1"/>
  <c r="E5202" i="1"/>
  <c r="E2335" i="1"/>
  <c r="E361" i="1"/>
  <c r="E3933" i="1"/>
  <c r="E3651" i="1"/>
  <c r="E925" i="1"/>
  <c r="E1348" i="1"/>
  <c r="E1442" i="1"/>
  <c r="E5014" i="1"/>
  <c r="E4215" i="1"/>
  <c r="E1724" i="1"/>
  <c r="E2053" i="1"/>
  <c r="E4732" i="1"/>
  <c r="E5061" i="1"/>
  <c r="E268" i="1"/>
  <c r="E1630" i="1"/>
  <c r="E2993" i="1"/>
  <c r="E4873" i="1"/>
  <c r="E502" i="1"/>
  <c r="E1771" i="1"/>
  <c r="E4262" i="1"/>
  <c r="E4309" i="1"/>
  <c r="E408" i="1"/>
  <c r="F1488" i="1"/>
  <c r="F1958" i="1"/>
  <c r="F5342" i="1"/>
  <c r="F1770" i="1"/>
  <c r="F3979" i="1"/>
  <c r="F4261" i="1"/>
  <c r="F1300" i="1"/>
  <c r="F2146" i="1"/>
  <c r="F3039" i="1"/>
  <c r="F3509" i="1"/>
  <c r="F1253" i="1"/>
  <c r="F2381" i="1"/>
  <c r="F3744" i="1"/>
  <c r="F3415" i="1"/>
  <c r="F4872" i="1"/>
  <c r="F1065" i="1"/>
  <c r="F1582" i="1"/>
  <c r="F689" i="1"/>
  <c r="F4073" i="1"/>
  <c r="F4637" i="1"/>
  <c r="F4026" i="1"/>
  <c r="F3650" i="1"/>
  <c r="F830" i="1"/>
  <c r="F2616" i="1"/>
  <c r="F548" i="1"/>
  <c r="F3086" i="1"/>
  <c r="F1864" i="1"/>
  <c r="F3133" i="1"/>
  <c r="F501" i="1"/>
  <c r="F3180" i="1"/>
  <c r="F2522" i="1"/>
  <c r="F5295" i="1"/>
  <c r="F1535" i="1"/>
  <c r="F1817" i="1"/>
  <c r="F2663" i="1"/>
  <c r="F5386" i="1"/>
  <c r="F1911" i="1"/>
  <c r="F642" i="1"/>
  <c r="F4919" i="1"/>
  <c r="F3791" i="1"/>
  <c r="F1206" i="1"/>
  <c r="F3932" i="1"/>
  <c r="F78" i="1"/>
  <c r="G78" i="1" s="1"/>
  <c r="F1676" i="1"/>
  <c r="F2851" i="1"/>
  <c r="F3274" i="1"/>
  <c r="F1159" i="1"/>
  <c r="F4731" i="1"/>
  <c r="F4543" i="1"/>
  <c r="F4496" i="1"/>
  <c r="F2757" i="1"/>
  <c r="F3603" i="1"/>
  <c r="F1441" i="1"/>
  <c r="F3227" i="1"/>
  <c r="F4308" i="1"/>
  <c r="F126" i="1"/>
  <c r="F5154" i="1"/>
  <c r="F3462" i="1"/>
  <c r="F2569" i="1"/>
  <c r="F1629" i="1"/>
  <c r="F595" i="1"/>
  <c r="F2193" i="1"/>
  <c r="F267" i="1"/>
  <c r="F4120" i="1"/>
  <c r="F1018" i="1"/>
  <c r="F5013" i="1"/>
  <c r="F2240" i="1"/>
  <c r="F3697" i="1"/>
  <c r="F2005" i="1"/>
  <c r="F360" i="1"/>
  <c r="F5201" i="1"/>
  <c r="F1394" i="1"/>
  <c r="F4825" i="1"/>
  <c r="F2099" i="1"/>
  <c r="F2710" i="1"/>
  <c r="F3368" i="1"/>
  <c r="B550" i="1"/>
  <c r="B3182" i="1"/>
  <c r="B5388" i="1"/>
  <c r="B3981" i="1"/>
  <c r="B2383" i="1"/>
  <c r="F4449" i="1"/>
  <c r="B5203" i="1"/>
  <c r="F31" i="1"/>
  <c r="G31" i="1" s="1"/>
  <c r="B4310" i="1"/>
  <c r="F2334" i="1"/>
  <c r="F5480" i="1"/>
  <c r="B1255" i="1"/>
  <c r="F5107" i="1"/>
  <c r="B3135" i="1"/>
  <c r="F5060" i="1"/>
  <c r="F2805" i="1"/>
  <c r="B1349" i="1"/>
  <c r="B1443" i="1"/>
  <c r="B4358" i="1"/>
  <c r="B4404" i="1"/>
  <c r="B174" i="1"/>
  <c r="B785" i="1"/>
  <c r="F4684" i="1"/>
  <c r="B5250" i="1"/>
  <c r="B2994" i="1"/>
  <c r="F1723" i="1"/>
  <c r="B2571" i="1"/>
  <c r="B3511" i="1"/>
  <c r="B2759" i="1"/>
  <c r="B5156" i="1"/>
  <c r="B2054" i="1"/>
  <c r="B4545" i="1"/>
  <c r="B5344" i="1"/>
  <c r="B1208" i="1"/>
  <c r="B409" i="1"/>
  <c r="B2430" i="1"/>
  <c r="B2807" i="1"/>
  <c r="B1772" i="1"/>
  <c r="B926" i="1"/>
  <c r="B4827" i="1"/>
  <c r="F313" i="1"/>
  <c r="B1819" i="1"/>
  <c r="B33" i="1"/>
  <c r="B2947" i="1"/>
  <c r="F3321" i="1"/>
  <c r="B80" i="1"/>
  <c r="B269" i="1"/>
  <c r="B4686" i="1"/>
  <c r="F4966" i="1"/>
  <c r="B1631" i="1"/>
  <c r="B4169" i="1"/>
  <c r="B2289" i="1"/>
  <c r="B5435" i="1"/>
  <c r="B1960" i="1"/>
  <c r="F4167" i="1"/>
  <c r="B2336" i="1"/>
  <c r="B4639" i="1"/>
  <c r="B2900" i="1"/>
  <c r="B3417" i="1"/>
  <c r="B5109" i="1"/>
  <c r="F2428" i="1"/>
  <c r="B5062" i="1"/>
  <c r="B1490" i="1"/>
  <c r="B3041" i="1"/>
  <c r="B2242" i="1"/>
  <c r="B2007" i="1"/>
  <c r="F2475" i="1"/>
  <c r="F4356" i="1"/>
  <c r="F5574" i="1"/>
  <c r="B5529" i="1"/>
  <c r="F219" i="1"/>
  <c r="F924" i="1"/>
  <c r="F1112" i="1"/>
  <c r="F2287" i="1"/>
  <c r="B2524" i="1"/>
  <c r="F5527" i="1"/>
  <c r="B3323" i="1"/>
  <c r="B1161" i="1"/>
  <c r="B4122" i="1"/>
  <c r="F2992" i="1"/>
  <c r="B3229" i="1"/>
  <c r="F5433" i="1"/>
  <c r="F172" i="1"/>
  <c r="B1537" i="1"/>
  <c r="F971" i="1"/>
  <c r="B3934" i="1"/>
  <c r="F1347" i="1"/>
  <c r="B879" i="1"/>
  <c r="B3370" i="1"/>
  <c r="F3838" i="1"/>
  <c r="B2101" i="1"/>
  <c r="B315" i="1"/>
  <c r="B3464" i="1"/>
  <c r="F736" i="1"/>
  <c r="B1913" i="1"/>
  <c r="B4075" i="1"/>
  <c r="B3088" i="1"/>
  <c r="B1725" i="1"/>
  <c r="B4968" i="1"/>
  <c r="B832" i="1"/>
  <c r="F5621" i="1"/>
  <c r="F454" i="1"/>
  <c r="B4733" i="1"/>
  <c r="B1020" i="1"/>
  <c r="B2477" i="1"/>
  <c r="F4214" i="1"/>
  <c r="B644" i="1"/>
  <c r="B5015" i="1"/>
  <c r="B4028" i="1"/>
  <c r="B5576" i="1"/>
  <c r="F3556" i="1"/>
  <c r="F783" i="1"/>
  <c r="B221" i="1"/>
  <c r="F4778" i="1"/>
  <c r="B503" i="1"/>
  <c r="B1114" i="1"/>
  <c r="F3885" i="1"/>
  <c r="B2148" i="1"/>
  <c r="B597" i="1"/>
  <c r="B1584" i="1"/>
  <c r="B691" i="1"/>
  <c r="B3652" i="1"/>
  <c r="B3840" i="1"/>
  <c r="B4921" i="1"/>
  <c r="F4590" i="1"/>
  <c r="B738" i="1"/>
  <c r="B4263" i="1"/>
  <c r="F5248" i="1"/>
  <c r="B2712" i="1"/>
  <c r="B4451" i="1"/>
  <c r="B3793" i="1"/>
  <c r="B362" i="1"/>
  <c r="B973" i="1"/>
  <c r="B3276" i="1"/>
  <c r="B456" i="1"/>
  <c r="B2195" i="1"/>
  <c r="B2665" i="1"/>
  <c r="B1067" i="1"/>
  <c r="B5482" i="1"/>
  <c r="B1396" i="1"/>
  <c r="B1866" i="1"/>
  <c r="F4402" i="1"/>
  <c r="B128" i="1"/>
  <c r="B5623" i="1"/>
  <c r="F2898" i="1"/>
  <c r="B3887" i="1"/>
  <c r="F877" i="1"/>
  <c r="B2618" i="1"/>
  <c r="B2853" i="1"/>
  <c r="B3699" i="1"/>
  <c r="F407" i="1"/>
  <c r="B5297" i="1"/>
  <c r="B4780" i="1"/>
  <c r="B3605" i="1"/>
  <c r="F2052" i="1"/>
  <c r="B1678" i="1"/>
  <c r="B3558" i="1"/>
  <c r="B4592" i="1"/>
  <c r="B3746" i="1"/>
  <c r="B4874" i="1"/>
  <c r="B4216" i="1"/>
  <c r="F2945" i="1"/>
  <c r="B4498" i="1"/>
  <c r="G4402" i="1" l="1"/>
  <c r="G2099" i="1"/>
  <c r="G4496" i="1"/>
  <c r="G3885" i="1"/>
  <c r="G5621" i="1"/>
  <c r="G5527" i="1"/>
  <c r="G4356" i="1"/>
  <c r="G1394" i="1"/>
  <c r="G4120" i="1"/>
  <c r="G126" i="1"/>
  <c r="G4731" i="1"/>
  <c r="G3791" i="1"/>
  <c r="G5295" i="1"/>
  <c r="G2616" i="1"/>
  <c r="G1065" i="1"/>
  <c r="G2146" i="1"/>
  <c r="G2475" i="1"/>
  <c r="G5480" i="1"/>
  <c r="G267" i="1"/>
  <c r="G1159" i="1"/>
  <c r="G4919" i="1"/>
  <c r="G2522" i="1"/>
  <c r="G830" i="1"/>
  <c r="G4872" i="1"/>
  <c r="G1300" i="1"/>
  <c r="G877" i="1"/>
  <c r="G2945" i="1"/>
  <c r="G3838" i="1"/>
  <c r="G1723" i="1"/>
  <c r="G2334" i="1"/>
  <c r="G360" i="1"/>
  <c r="G2193" i="1"/>
  <c r="G3227" i="1"/>
  <c r="G3274" i="1"/>
  <c r="G642" i="1"/>
  <c r="G3180" i="1"/>
  <c r="G3650" i="1"/>
  <c r="G3415" i="1"/>
  <c r="G4261" i="1"/>
  <c r="G407" i="1"/>
  <c r="G172" i="1"/>
  <c r="G4308" i="1"/>
  <c r="G4778" i="1"/>
  <c r="G4214" i="1"/>
  <c r="G5433" i="1"/>
  <c r="G2287" i="1"/>
  <c r="G1112" i="1"/>
  <c r="G4966" i="1"/>
  <c r="G313" i="1"/>
  <c r="G2005" i="1"/>
  <c r="G595" i="1"/>
  <c r="G1441" i="1"/>
  <c r="G2851" i="1"/>
  <c r="G1911" i="1"/>
  <c r="G501" i="1"/>
  <c r="G4026" i="1"/>
  <c r="G3744" i="1"/>
  <c r="G3979" i="1"/>
  <c r="G3556" i="1"/>
  <c r="G2052" i="1"/>
  <c r="G5201" i="1"/>
  <c r="G2898" i="1"/>
  <c r="G5248" i="1"/>
  <c r="G783" i="1"/>
  <c r="G2992" i="1"/>
  <c r="G924" i="1"/>
  <c r="G2805" i="1"/>
  <c r="G3368" i="1"/>
  <c r="G3697" i="1"/>
  <c r="G1629" i="1"/>
  <c r="G3603" i="1"/>
  <c r="G1676" i="1"/>
  <c r="G5386" i="1"/>
  <c r="G3133" i="1"/>
  <c r="G4637" i="1"/>
  <c r="G2381" i="1"/>
  <c r="G1770" i="1"/>
  <c r="G219" i="1"/>
  <c r="G4684" i="1"/>
  <c r="G5060" i="1"/>
  <c r="G2710" i="1"/>
  <c r="G2240" i="1"/>
  <c r="G2569" i="1"/>
  <c r="G2757" i="1"/>
  <c r="G2663" i="1"/>
  <c r="G1864" i="1"/>
  <c r="G4073" i="1"/>
  <c r="G1253" i="1"/>
  <c r="G5342" i="1"/>
  <c r="G1817" i="1"/>
  <c r="G3086" i="1"/>
  <c r="G689" i="1"/>
  <c r="G3509" i="1"/>
  <c r="G1958" i="1"/>
  <c r="G1347" i="1"/>
  <c r="G4167" i="1"/>
  <c r="G454" i="1"/>
  <c r="G736" i="1"/>
  <c r="G4449" i="1"/>
  <c r="G5013" i="1"/>
  <c r="G3462" i="1"/>
  <c r="G3932" i="1"/>
  <c r="G4590" i="1"/>
  <c r="G971" i="1"/>
  <c r="G5574" i="1"/>
  <c r="G2428" i="1"/>
  <c r="G3321" i="1"/>
  <c r="G5107" i="1"/>
  <c r="G4825" i="1"/>
  <c r="G1018" i="1"/>
  <c r="G5154" i="1"/>
  <c r="G4543" i="1"/>
  <c r="G1206" i="1"/>
  <c r="G1535" i="1"/>
  <c r="G548" i="1"/>
  <c r="G1582" i="1"/>
  <c r="G3039" i="1"/>
  <c r="G1488" i="1"/>
  <c r="E3276" i="1"/>
  <c r="E3934" i="1"/>
  <c r="E5062" i="1"/>
  <c r="E3511" i="1"/>
  <c r="E3182" i="1"/>
  <c r="E4592" i="1"/>
  <c r="E3887" i="1"/>
  <c r="E4263" i="1"/>
  <c r="E691" i="1"/>
  <c r="E503" i="1"/>
  <c r="E644" i="1"/>
  <c r="E4075" i="1"/>
  <c r="E3323" i="1"/>
  <c r="E1960" i="1"/>
  <c r="E269" i="1"/>
  <c r="E4827" i="1"/>
  <c r="E2571" i="1"/>
  <c r="E550" i="1"/>
  <c r="E2665" i="1"/>
  <c r="E3746" i="1"/>
  <c r="E1161" i="1"/>
  <c r="E5482" i="1"/>
  <c r="E738" i="1"/>
  <c r="E1913" i="1"/>
  <c r="E1537" i="1"/>
  <c r="E5435" i="1"/>
  <c r="E926" i="1"/>
  <c r="E362" i="1"/>
  <c r="E1396" i="1"/>
  <c r="E5015" i="1"/>
  <c r="E315" i="1"/>
  <c r="E4686" i="1"/>
  <c r="E174" i="1"/>
  <c r="E1584" i="1"/>
  <c r="F1584" i="1" s="1"/>
  <c r="E832" i="1"/>
  <c r="E5109" i="1"/>
  <c r="E80" i="1"/>
  <c r="E5344" i="1"/>
  <c r="E4404" i="1"/>
  <c r="E5203" i="1"/>
  <c r="E4498" i="1"/>
  <c r="E3558" i="1"/>
  <c r="E3699" i="1"/>
  <c r="E1067" i="1"/>
  <c r="E973" i="1"/>
  <c r="E597" i="1"/>
  <c r="E221" i="1"/>
  <c r="E2477" i="1"/>
  <c r="E2101" i="1"/>
  <c r="E2524" i="1"/>
  <c r="E3417" i="1"/>
  <c r="F3417" i="1" s="1"/>
  <c r="E2289" i="1"/>
  <c r="E1772" i="1"/>
  <c r="E4545" i="1"/>
  <c r="E4358" i="1"/>
  <c r="E3135" i="1"/>
  <c r="E2007" i="1"/>
  <c r="E2054" i="1"/>
  <c r="E2853" i="1"/>
  <c r="E4169" i="1"/>
  <c r="E2994" i="1"/>
  <c r="E4216" i="1"/>
  <c r="E128" i="1"/>
  <c r="E2195" i="1"/>
  <c r="E3793" i="1"/>
  <c r="E4921" i="1"/>
  <c r="E1020" i="1"/>
  <c r="E4968" i="1"/>
  <c r="E3370" i="1"/>
  <c r="F3370" i="1" s="1"/>
  <c r="E3229" i="1"/>
  <c r="E2242" i="1"/>
  <c r="E1631" i="1"/>
  <c r="E33" i="1"/>
  <c r="E2430" i="1"/>
  <c r="E5250" i="1"/>
  <c r="E1255" i="1"/>
  <c r="E5623" i="1"/>
  <c r="E3464" i="1"/>
  <c r="E2900" i="1"/>
  <c r="E2807" i="1"/>
  <c r="E2383" i="1"/>
  <c r="E3605" i="1"/>
  <c r="E3840" i="1"/>
  <c r="E4733" i="1"/>
  <c r="E3041" i="1"/>
  <c r="E1819" i="1"/>
  <c r="E5156" i="1"/>
  <c r="E1302" i="1"/>
  <c r="B1303" i="1"/>
  <c r="E2148" i="1"/>
  <c r="E5529" i="1"/>
  <c r="F5529" i="1" s="1"/>
  <c r="E2947" i="1"/>
  <c r="E4874" i="1"/>
  <c r="E2618" i="1"/>
  <c r="E4451" i="1"/>
  <c r="E5576" i="1"/>
  <c r="E1725" i="1"/>
  <c r="E879" i="1"/>
  <c r="E4639" i="1"/>
  <c r="E3981" i="1"/>
  <c r="E4780" i="1"/>
  <c r="E1866" i="1"/>
  <c r="E456" i="1"/>
  <c r="E2712" i="1"/>
  <c r="E3652" i="1"/>
  <c r="E1114" i="1"/>
  <c r="E4028" i="1"/>
  <c r="E4122" i="1"/>
  <c r="E1490" i="1"/>
  <c r="E2336" i="1"/>
  <c r="E2759" i="1"/>
  <c r="E785" i="1"/>
  <c r="E1349" i="1"/>
  <c r="E5388" i="1"/>
  <c r="E1678" i="1"/>
  <c r="E5297" i="1"/>
  <c r="E3088" i="1"/>
  <c r="E1208" i="1"/>
  <c r="E1443" i="1"/>
  <c r="E409" i="1"/>
  <c r="E4310" i="1"/>
  <c r="F127" i="1"/>
  <c r="F2147" i="1"/>
  <c r="F3745" i="1"/>
  <c r="F1771" i="1"/>
  <c r="F268" i="1"/>
  <c r="F4262" i="1"/>
  <c r="F1301" i="1"/>
  <c r="F1912" i="1"/>
  <c r="F4873" i="1"/>
  <c r="F1677" i="1"/>
  <c r="F1395" i="1"/>
  <c r="F1865" i="1"/>
  <c r="F3416" i="1"/>
  <c r="F1583" i="1"/>
  <c r="F1066" i="1"/>
  <c r="F2617" i="1"/>
  <c r="F784" i="1"/>
  <c r="F5249" i="1"/>
  <c r="F831" i="1"/>
  <c r="F1818" i="1"/>
  <c r="F4074" i="1"/>
  <c r="F3651" i="1"/>
  <c r="F2523" i="1"/>
  <c r="F1442" i="1"/>
  <c r="F5296" i="1"/>
  <c r="F2852" i="1"/>
  <c r="F2476" i="1"/>
  <c r="F455" i="1"/>
  <c r="F1536" i="1"/>
  <c r="F3275" i="1"/>
  <c r="F408" i="1"/>
  <c r="F173" i="1"/>
  <c r="F2664" i="1"/>
  <c r="F1019" i="1"/>
  <c r="F1724" i="1"/>
  <c r="F3792" i="1"/>
  <c r="F3933" i="1"/>
  <c r="F1207" i="1"/>
  <c r="F5575" i="1"/>
  <c r="F2100" i="1"/>
  <c r="F79" i="1"/>
  <c r="G79" i="1" s="1"/>
  <c r="F4732" i="1"/>
  <c r="F314" i="1"/>
  <c r="F3228" i="1"/>
  <c r="F5061" i="1"/>
  <c r="F2194" i="1"/>
  <c r="F3463" i="1"/>
  <c r="F5155" i="1"/>
  <c r="F4497" i="1"/>
  <c r="F5434" i="1"/>
  <c r="F3604" i="1"/>
  <c r="F3886" i="1"/>
  <c r="F2241" i="1"/>
  <c r="F4403" i="1"/>
  <c r="F4309" i="1"/>
  <c r="F596" i="1"/>
  <c r="F4685" i="1"/>
  <c r="F5202" i="1"/>
  <c r="F3698" i="1"/>
  <c r="F972" i="1"/>
  <c r="F361" i="1"/>
  <c r="F5014" i="1"/>
  <c r="F2711" i="1"/>
  <c r="F3369" i="1"/>
  <c r="F4967" i="1"/>
  <c r="F4779" i="1"/>
  <c r="F4826" i="1"/>
  <c r="F4591" i="1"/>
  <c r="F5528" i="1"/>
  <c r="F220" i="1"/>
  <c r="F690" i="1"/>
  <c r="F4638" i="1"/>
  <c r="F4544" i="1"/>
  <c r="F643" i="1"/>
  <c r="F3839" i="1"/>
  <c r="F32" i="1"/>
  <c r="G32" i="1" s="1"/>
  <c r="F4215" i="1"/>
  <c r="F3510" i="1"/>
  <c r="B3794" i="1"/>
  <c r="B2478" i="1"/>
  <c r="B4499" i="1"/>
  <c r="B1679" i="1"/>
  <c r="F878" i="1"/>
  <c r="B1068" i="1"/>
  <c r="B2196" i="1"/>
  <c r="B363" i="1"/>
  <c r="B4452" i="1"/>
  <c r="F2053" i="1"/>
  <c r="B3606" i="1"/>
  <c r="B1867" i="1"/>
  <c r="B3841" i="1"/>
  <c r="B598" i="1"/>
  <c r="B645" i="1"/>
  <c r="B1726" i="1"/>
  <c r="B2102" i="1"/>
  <c r="F4121" i="1"/>
  <c r="B3324" i="1"/>
  <c r="F4027" i="1"/>
  <c r="F2006" i="1"/>
  <c r="B3042" i="1"/>
  <c r="F1959" i="1"/>
  <c r="B5436" i="1"/>
  <c r="B4170" i="1"/>
  <c r="F1254" i="1"/>
  <c r="B2948" i="1"/>
  <c r="B927" i="1"/>
  <c r="B4546" i="1"/>
  <c r="B2384" i="1"/>
  <c r="B4875" i="1"/>
  <c r="B5298" i="1"/>
  <c r="B2854" i="1"/>
  <c r="B2666" i="1"/>
  <c r="B692" i="1"/>
  <c r="B316" i="1"/>
  <c r="F1348" i="1"/>
  <c r="B5530" i="1"/>
  <c r="F1489" i="1"/>
  <c r="F2429" i="1"/>
  <c r="B2901" i="1"/>
  <c r="F2335" i="1"/>
  <c r="F1630" i="1"/>
  <c r="F2806" i="1"/>
  <c r="B2431" i="1"/>
  <c r="B2572" i="1"/>
  <c r="F3181" i="1"/>
  <c r="B4359" i="1"/>
  <c r="B1350" i="1"/>
  <c r="F3134" i="1"/>
  <c r="B3183" i="1"/>
  <c r="B129" i="1"/>
  <c r="F3557" i="1"/>
  <c r="B3888" i="1"/>
  <c r="B5624" i="1"/>
  <c r="B1115" i="1"/>
  <c r="B222" i="1"/>
  <c r="B1021" i="1"/>
  <c r="F5622" i="1"/>
  <c r="B1538" i="1"/>
  <c r="B4123" i="1"/>
  <c r="B2008" i="1"/>
  <c r="F5108" i="1"/>
  <c r="B1961" i="1"/>
  <c r="B270" i="1"/>
  <c r="B1209" i="1"/>
  <c r="F2758" i="1"/>
  <c r="B175" i="1"/>
  <c r="F5481" i="1"/>
  <c r="B3747" i="1"/>
  <c r="F2899" i="1"/>
  <c r="B1397" i="1"/>
  <c r="B457" i="1"/>
  <c r="B2713" i="1"/>
  <c r="B739" i="1"/>
  <c r="F4920" i="1"/>
  <c r="B4029" i="1"/>
  <c r="F925" i="1"/>
  <c r="B4076" i="1"/>
  <c r="B3465" i="1"/>
  <c r="F1160" i="1"/>
  <c r="B2525" i="1"/>
  <c r="F4357" i="1"/>
  <c r="B1491" i="1"/>
  <c r="B2337" i="1"/>
  <c r="B1632" i="1"/>
  <c r="B34" i="1"/>
  <c r="B2055" i="1"/>
  <c r="B3136" i="1"/>
  <c r="B3982" i="1"/>
  <c r="B974" i="1"/>
  <c r="B2149" i="1"/>
  <c r="B2243" i="1"/>
  <c r="B5110" i="1"/>
  <c r="B81" i="1"/>
  <c r="B1773" i="1"/>
  <c r="F5343" i="1"/>
  <c r="B5157" i="1"/>
  <c r="B2760" i="1"/>
  <c r="F2993" i="1"/>
  <c r="F4450" i="1"/>
  <c r="F549" i="1"/>
  <c r="B5483" i="1"/>
  <c r="B4922" i="1"/>
  <c r="B3653" i="1"/>
  <c r="B1585" i="1"/>
  <c r="B504" i="1"/>
  <c r="B5016" i="1"/>
  <c r="F3087" i="1"/>
  <c r="B3371" i="1"/>
  <c r="B1162" i="1"/>
  <c r="F4168" i="1"/>
  <c r="B4828" i="1"/>
  <c r="B5204" i="1"/>
  <c r="F3980" i="1"/>
  <c r="B4217" i="1"/>
  <c r="B4593" i="1"/>
  <c r="B4781" i="1"/>
  <c r="B3700" i="1"/>
  <c r="B2619" i="1"/>
  <c r="B3277" i="1"/>
  <c r="F2382" i="1"/>
  <c r="B4734" i="1"/>
  <c r="B4969" i="1"/>
  <c r="B1914" i="1"/>
  <c r="B3935" i="1"/>
  <c r="B3230" i="1"/>
  <c r="F3040" i="1"/>
  <c r="B5063" i="1"/>
  <c r="B4640" i="1"/>
  <c r="B2290" i="1"/>
  <c r="F2946" i="1"/>
  <c r="B1820" i="1"/>
  <c r="B5345" i="1"/>
  <c r="F3322" i="1"/>
  <c r="B786" i="1"/>
  <c r="B4405" i="1"/>
  <c r="B1444" i="1"/>
  <c r="F5387" i="1"/>
  <c r="B4311" i="1"/>
  <c r="F2570" i="1"/>
  <c r="B551" i="1"/>
  <c r="B3559" i="1"/>
  <c r="B4264" i="1"/>
  <c r="F502" i="1"/>
  <c r="B5577" i="1"/>
  <c r="B833" i="1"/>
  <c r="B3089" i="1"/>
  <c r="F737" i="1"/>
  <c r="B880" i="1"/>
  <c r="F2288" i="1"/>
  <c r="F1113" i="1"/>
  <c r="B3418" i="1"/>
  <c r="B4687" i="1"/>
  <c r="B2808" i="1"/>
  <c r="B410" i="1"/>
  <c r="B3512" i="1"/>
  <c r="B2995" i="1"/>
  <c r="B5251" i="1"/>
  <c r="B1256" i="1"/>
  <c r="B5389" i="1"/>
  <c r="G502" i="1" l="1"/>
  <c r="G1113" i="1"/>
  <c r="G2429" i="1"/>
  <c r="G2288" i="1"/>
  <c r="G3322" i="1"/>
  <c r="G2899" i="1"/>
  <c r="G5108" i="1"/>
  <c r="G3181" i="1"/>
  <c r="G1489" i="1"/>
  <c r="G1959" i="1"/>
  <c r="G4215" i="1"/>
  <c r="G5528" i="1"/>
  <c r="G361" i="1"/>
  <c r="G2241" i="1"/>
  <c r="G5061" i="1"/>
  <c r="G3933" i="1"/>
  <c r="G1536" i="1"/>
  <c r="G4074" i="1"/>
  <c r="G3416" i="1"/>
  <c r="G268" i="1"/>
  <c r="G1160" i="1"/>
  <c r="G3040" i="1"/>
  <c r="G220" i="1"/>
  <c r="G4403" i="1"/>
  <c r="G1207" i="1"/>
  <c r="G4262" i="1"/>
  <c r="G549" i="1"/>
  <c r="G925" i="1"/>
  <c r="G4591" i="1"/>
  <c r="G972" i="1"/>
  <c r="G3886" i="1"/>
  <c r="G3228" i="1"/>
  <c r="G3792" i="1"/>
  <c r="G455" i="1"/>
  <c r="G1818" i="1"/>
  <c r="G1865" i="1"/>
  <c r="G1771" i="1"/>
  <c r="G737" i="1"/>
  <c r="G3557" i="1"/>
  <c r="G1348" i="1"/>
  <c r="G2006" i="1"/>
  <c r="G878" i="1"/>
  <c r="G3839" i="1"/>
  <c r="G4826" i="1"/>
  <c r="G3698" i="1"/>
  <c r="G3604" i="1"/>
  <c r="G314" i="1"/>
  <c r="G1724" i="1"/>
  <c r="G2476" i="1"/>
  <c r="G831" i="1"/>
  <c r="G1395" i="1"/>
  <c r="G3745" i="1"/>
  <c r="G4450" i="1"/>
  <c r="G5481" i="1"/>
  <c r="G4920" i="1"/>
  <c r="G2806" i="1"/>
  <c r="G4027" i="1"/>
  <c r="G643" i="1"/>
  <c r="G4779" i="1"/>
  <c r="G5202" i="1"/>
  <c r="G5434" i="1"/>
  <c r="G4732" i="1"/>
  <c r="G1019" i="1"/>
  <c r="G2852" i="1"/>
  <c r="G5249" i="1"/>
  <c r="G1677" i="1"/>
  <c r="G2147" i="1"/>
  <c r="G2993" i="1"/>
  <c r="G5387" i="1"/>
  <c r="G3980" i="1"/>
  <c r="G4357" i="1"/>
  <c r="G2758" i="1"/>
  <c r="G5622" i="1"/>
  <c r="G1630" i="1"/>
  <c r="G4544" i="1"/>
  <c r="G4967" i="1"/>
  <c r="G4685" i="1"/>
  <c r="G4497" i="1"/>
  <c r="G2664" i="1"/>
  <c r="G5296" i="1"/>
  <c r="G784" i="1"/>
  <c r="G4873" i="1"/>
  <c r="G127" i="1"/>
  <c r="G3087" i="1"/>
  <c r="G2946" i="1"/>
  <c r="G2382" i="1"/>
  <c r="G3134" i="1"/>
  <c r="G2335" i="1"/>
  <c r="G1254" i="1"/>
  <c r="G4121" i="1"/>
  <c r="G2053" i="1"/>
  <c r="G4638" i="1"/>
  <c r="G3369" i="1"/>
  <c r="G596" i="1"/>
  <c r="G5155" i="1"/>
  <c r="G2100" i="1"/>
  <c r="G173" i="1"/>
  <c r="G1442" i="1"/>
  <c r="G2617" i="1"/>
  <c r="G1912" i="1"/>
  <c r="G690" i="1"/>
  <c r="G2711" i="1"/>
  <c r="G4309" i="1"/>
  <c r="G3463" i="1"/>
  <c r="G5575" i="1"/>
  <c r="G408" i="1"/>
  <c r="G2523" i="1"/>
  <c r="G1066" i="1"/>
  <c r="G1301" i="1"/>
  <c r="G2570" i="1"/>
  <c r="G5343" i="1"/>
  <c r="G4168" i="1"/>
  <c r="G3510" i="1"/>
  <c r="G5014" i="1"/>
  <c r="G2194" i="1"/>
  <c r="G3275" i="1"/>
  <c r="G3651" i="1"/>
  <c r="G1583" i="1"/>
  <c r="G5529" i="1"/>
  <c r="G3370" i="1"/>
  <c r="G3417" i="1"/>
  <c r="E5389" i="1"/>
  <c r="E3371" i="1"/>
  <c r="E833" i="1"/>
  <c r="E5204" i="1"/>
  <c r="E4029" i="1"/>
  <c r="E2995" i="1"/>
  <c r="E5577" i="1"/>
  <c r="E3935" i="1"/>
  <c r="E3277" i="1"/>
  <c r="E4828" i="1"/>
  <c r="E504" i="1"/>
  <c r="E2243" i="1"/>
  <c r="E1491" i="1"/>
  <c r="E2008" i="1"/>
  <c r="E5624" i="1"/>
  <c r="E4170" i="1"/>
  <c r="E1867" i="1"/>
  <c r="E1068" i="1"/>
  <c r="E4781" i="1"/>
  <c r="E4734" i="1"/>
  <c r="E3418" i="1"/>
  <c r="E5110" i="1"/>
  <c r="E3324" i="1"/>
  <c r="E3512" i="1"/>
  <c r="E1585" i="1"/>
  <c r="E2149" i="1"/>
  <c r="E692" i="1"/>
  <c r="E5436" i="1"/>
  <c r="E3606" i="1"/>
  <c r="E3559" i="1"/>
  <c r="E2055" i="1"/>
  <c r="E1820" i="1"/>
  <c r="E5016" i="1"/>
  <c r="E2337" i="1"/>
  <c r="E1115" i="1"/>
  <c r="E2196" i="1"/>
  <c r="E2290" i="1"/>
  <c r="E2619" i="1"/>
  <c r="E739" i="1"/>
  <c r="E4123" i="1"/>
  <c r="E3888" i="1"/>
  <c r="E1350" i="1"/>
  <c r="E2102" i="1"/>
  <c r="E4264" i="1"/>
  <c r="E3700" i="1"/>
  <c r="E1162" i="1"/>
  <c r="E3653" i="1"/>
  <c r="E2760" i="1"/>
  <c r="E974" i="1"/>
  <c r="E2525" i="1"/>
  <c r="E2713" i="1"/>
  <c r="E175" i="1"/>
  <c r="E1538" i="1"/>
  <c r="E4359" i="1"/>
  <c r="E2901" i="1"/>
  <c r="E2384" i="1"/>
  <c r="E1726" i="1"/>
  <c r="E1679" i="1"/>
  <c r="E1303" i="1"/>
  <c r="B1304" i="1"/>
  <c r="G1584" i="1"/>
  <c r="E4405" i="1"/>
  <c r="E457" i="1"/>
  <c r="E1914" i="1"/>
  <c r="E3042" i="1"/>
  <c r="E2808" i="1"/>
  <c r="E786" i="1"/>
  <c r="E5063" i="1"/>
  <c r="E4969" i="1"/>
  <c r="E4593" i="1"/>
  <c r="E3465" i="1"/>
  <c r="E1397" i="1"/>
  <c r="E1209" i="1"/>
  <c r="E129" i="1"/>
  <c r="E2572" i="1"/>
  <c r="E2854" i="1"/>
  <c r="E4546" i="1"/>
  <c r="E645" i="1"/>
  <c r="E2478" i="1"/>
  <c r="E4922" i="1"/>
  <c r="E4499" i="1"/>
  <c r="E4687" i="1"/>
  <c r="E4217" i="1"/>
  <c r="E4076" i="1"/>
  <c r="E1021" i="1"/>
  <c r="E5530" i="1"/>
  <c r="F5530" i="1" s="1"/>
  <c r="E927" i="1"/>
  <c r="E598" i="1"/>
  <c r="E3794" i="1"/>
  <c r="E4640" i="1"/>
  <c r="E1773" i="1"/>
  <c r="E34" i="1"/>
  <c r="E270" i="1"/>
  <c r="E5298" i="1"/>
  <c r="E4452" i="1"/>
  <c r="E3089" i="1"/>
  <c r="E551" i="1"/>
  <c r="E5345" i="1"/>
  <c r="E5483" i="1"/>
  <c r="E81" i="1"/>
  <c r="E3982" i="1"/>
  <c r="E1632" i="1"/>
  <c r="E3747" i="1"/>
  <c r="E1961" i="1"/>
  <c r="E222" i="1"/>
  <c r="E3183" i="1"/>
  <c r="E4875" i="1"/>
  <c r="E2948" i="1"/>
  <c r="E3841" i="1"/>
  <c r="E363" i="1"/>
  <c r="E880" i="1"/>
  <c r="E5157" i="1"/>
  <c r="E2666" i="1"/>
  <c r="E1256" i="1"/>
  <c r="E5251" i="1"/>
  <c r="E3230" i="1"/>
  <c r="E316" i="1"/>
  <c r="E4311" i="1"/>
  <c r="E410" i="1"/>
  <c r="E1444" i="1"/>
  <c r="E2431" i="1"/>
  <c r="E3136" i="1"/>
  <c r="F5109" i="1"/>
  <c r="F550" i="1"/>
  <c r="F644" i="1"/>
  <c r="F2900" i="1"/>
  <c r="F2947" i="1"/>
  <c r="F2712" i="1"/>
  <c r="F3323" i="1"/>
  <c r="F2336" i="1"/>
  <c r="F3464" i="1"/>
  <c r="F1631" i="1"/>
  <c r="F1255" i="1"/>
  <c r="F4404" i="1"/>
  <c r="F5435" i="1"/>
  <c r="F174" i="1"/>
  <c r="F4592" i="1"/>
  <c r="F1302" i="1"/>
  <c r="F3699" i="1"/>
  <c r="F3229" i="1"/>
  <c r="F5250" i="1"/>
  <c r="F4545" i="1"/>
  <c r="F4639" i="1"/>
  <c r="F785" i="1"/>
  <c r="F4310" i="1"/>
  <c r="F2618" i="1"/>
  <c r="F2571" i="1"/>
  <c r="F3135" i="1"/>
  <c r="F315" i="1"/>
  <c r="F3511" i="1"/>
  <c r="F1772" i="1"/>
  <c r="F3934" i="1"/>
  <c r="F1819" i="1"/>
  <c r="F4122" i="1"/>
  <c r="F4968" i="1"/>
  <c r="F3182" i="1"/>
  <c r="F409" i="1"/>
  <c r="F1161" i="1"/>
  <c r="F4733" i="1"/>
  <c r="F2289" i="1"/>
  <c r="F4169" i="1"/>
  <c r="F5388" i="1"/>
  <c r="F691" i="1"/>
  <c r="F1913" i="1"/>
  <c r="F5062" i="1"/>
  <c r="F2054" i="1"/>
  <c r="F2007" i="1"/>
  <c r="F3558" i="1"/>
  <c r="F1725" i="1"/>
  <c r="F4028" i="1"/>
  <c r="F4075" i="1"/>
  <c r="F1490" i="1"/>
  <c r="F221" i="1"/>
  <c r="F4921" i="1"/>
  <c r="F4827" i="1"/>
  <c r="F1537" i="1"/>
  <c r="F1960" i="1"/>
  <c r="F832" i="1"/>
  <c r="F1443" i="1"/>
  <c r="F80" i="1"/>
  <c r="G80" i="1" s="1"/>
  <c r="F3981" i="1"/>
  <c r="F456" i="1"/>
  <c r="F269" i="1"/>
  <c r="F3041" i="1"/>
  <c r="F4686" i="1"/>
  <c r="F5576" i="1"/>
  <c r="F2242" i="1"/>
  <c r="F5203" i="1"/>
  <c r="F5344" i="1"/>
  <c r="F973" i="1"/>
  <c r="F2195" i="1"/>
  <c r="F1396" i="1"/>
  <c r="B5346" i="1"/>
  <c r="F3605" i="1"/>
  <c r="F1020" i="1"/>
  <c r="B4406" i="1"/>
  <c r="B4594" i="1"/>
  <c r="B505" i="1"/>
  <c r="B4923" i="1"/>
  <c r="F597" i="1"/>
  <c r="F2759" i="1"/>
  <c r="B2526" i="1"/>
  <c r="B4030" i="1"/>
  <c r="B2714" i="1"/>
  <c r="B2009" i="1"/>
  <c r="F4874" i="1"/>
  <c r="F3793" i="1"/>
  <c r="B317" i="1"/>
  <c r="B5299" i="1"/>
  <c r="B2385" i="1"/>
  <c r="B4171" i="1"/>
  <c r="F738" i="1"/>
  <c r="B4453" i="1"/>
  <c r="B1069" i="1"/>
  <c r="B5390" i="1"/>
  <c r="F2524" i="1"/>
  <c r="B411" i="1"/>
  <c r="B4970" i="1"/>
  <c r="B2620" i="1"/>
  <c r="B1257" i="1"/>
  <c r="F503" i="1"/>
  <c r="F3276" i="1"/>
  <c r="B3513" i="1"/>
  <c r="B2809" i="1"/>
  <c r="F1114" i="1"/>
  <c r="F5015" i="1"/>
  <c r="F1866" i="1"/>
  <c r="F4498" i="1"/>
  <c r="B2150" i="1"/>
  <c r="B1633" i="1"/>
  <c r="B1492" i="1"/>
  <c r="B4077" i="1"/>
  <c r="B3748" i="1"/>
  <c r="B1210" i="1"/>
  <c r="B5531" i="1"/>
  <c r="B2667" i="1"/>
  <c r="F33" i="1"/>
  <c r="G33" i="1" s="1"/>
  <c r="B928" i="1"/>
  <c r="F4216" i="1"/>
  <c r="B599" i="1"/>
  <c r="F2477" i="1"/>
  <c r="B3419" i="1"/>
  <c r="B4312" i="1"/>
  <c r="B787" i="1"/>
  <c r="B1821" i="1"/>
  <c r="B4641" i="1"/>
  <c r="B3231" i="1"/>
  <c r="B3278" i="1"/>
  <c r="B3701" i="1"/>
  <c r="F3088" i="1"/>
  <c r="B2761" i="1"/>
  <c r="B1774" i="1"/>
  <c r="B3983" i="1"/>
  <c r="B1962" i="1"/>
  <c r="B223" i="1"/>
  <c r="B5625" i="1"/>
  <c r="B1351" i="1"/>
  <c r="B2902" i="1"/>
  <c r="F4780" i="1"/>
  <c r="F128" i="1"/>
  <c r="F3840" i="1"/>
  <c r="B5437" i="1"/>
  <c r="B1868" i="1"/>
  <c r="F362" i="1"/>
  <c r="B364" i="1"/>
  <c r="F879" i="1"/>
  <c r="F5156" i="1"/>
  <c r="B3090" i="1"/>
  <c r="B4265" i="1"/>
  <c r="B1915" i="1"/>
  <c r="B4735" i="1"/>
  <c r="B4218" i="1"/>
  <c r="B1586" i="1"/>
  <c r="B5111" i="1"/>
  <c r="F4358" i="1"/>
  <c r="F926" i="1"/>
  <c r="B458" i="1"/>
  <c r="B176" i="1"/>
  <c r="F3887" i="1"/>
  <c r="B2432" i="1"/>
  <c r="F2853" i="1"/>
  <c r="B1727" i="1"/>
  <c r="F1678" i="1"/>
  <c r="B2479" i="1"/>
  <c r="B5252" i="1"/>
  <c r="B5064" i="1"/>
  <c r="B4782" i="1"/>
  <c r="F4451" i="1"/>
  <c r="B5158" i="1"/>
  <c r="B975" i="1"/>
  <c r="B2056" i="1"/>
  <c r="B4124" i="1"/>
  <c r="B1116" i="1"/>
  <c r="B4360" i="1"/>
  <c r="F2430" i="1"/>
  <c r="B2949" i="1"/>
  <c r="B3325" i="1"/>
  <c r="B3842" i="1"/>
  <c r="F3652" i="1"/>
  <c r="B3560" i="1"/>
  <c r="B4829" i="1"/>
  <c r="B1163" i="1"/>
  <c r="B3654" i="1"/>
  <c r="B82" i="1"/>
  <c r="B3137" i="1"/>
  <c r="B2338" i="1"/>
  <c r="F5623" i="1"/>
  <c r="B271" i="1"/>
  <c r="F4263" i="1"/>
  <c r="B3889" i="1"/>
  <c r="B3184" i="1"/>
  <c r="F2807" i="1"/>
  <c r="F1349" i="1"/>
  <c r="B2855" i="1"/>
  <c r="B4876" i="1"/>
  <c r="B1680" i="1"/>
  <c r="B3795" i="1"/>
  <c r="B552" i="1"/>
  <c r="B3936" i="1"/>
  <c r="F2383" i="1"/>
  <c r="B2996" i="1"/>
  <c r="B881" i="1"/>
  <c r="B834" i="1"/>
  <c r="B5578" i="1"/>
  <c r="B1445" i="1"/>
  <c r="B2291" i="1"/>
  <c r="B5205" i="1"/>
  <c r="B5017" i="1"/>
  <c r="B5484" i="1"/>
  <c r="B2244" i="1"/>
  <c r="F2148" i="1"/>
  <c r="B740" i="1"/>
  <c r="B1539" i="1"/>
  <c r="B130" i="1"/>
  <c r="B693" i="1"/>
  <c r="F5297" i="1"/>
  <c r="B2197" i="1"/>
  <c r="B4688" i="1"/>
  <c r="F1067" i="1"/>
  <c r="B3372" i="1"/>
  <c r="B35" i="1"/>
  <c r="B3466" i="1"/>
  <c r="B1398" i="1"/>
  <c r="F3746" i="1"/>
  <c r="F5482" i="1"/>
  <c r="F1208" i="1"/>
  <c r="B1022" i="1"/>
  <c r="F2101" i="1"/>
  <c r="B2573" i="1"/>
  <c r="F2994" i="1"/>
  <c r="F2665" i="1"/>
  <c r="B4547" i="1"/>
  <c r="B3043" i="1"/>
  <c r="B2103" i="1"/>
  <c r="B646" i="1"/>
  <c r="B3607" i="1"/>
  <c r="B4500" i="1"/>
  <c r="G4968" i="1" l="1"/>
  <c r="G3746" i="1"/>
  <c r="G2383" i="1"/>
  <c r="G4451" i="1"/>
  <c r="G3276" i="1"/>
  <c r="G4874" i="1"/>
  <c r="G973" i="1"/>
  <c r="G269" i="1"/>
  <c r="G4827" i="1"/>
  <c r="G2007" i="1"/>
  <c r="G4733" i="1"/>
  <c r="G1772" i="1"/>
  <c r="G4639" i="1"/>
  <c r="G5435" i="1"/>
  <c r="G2947" i="1"/>
  <c r="G2853" i="1"/>
  <c r="G832" i="1"/>
  <c r="G2336" i="1"/>
  <c r="G5297" i="1"/>
  <c r="G2665" i="1"/>
  <c r="G3887" i="1"/>
  <c r="G2994" i="1"/>
  <c r="G4263" i="1"/>
  <c r="G3840" i="1"/>
  <c r="G503" i="1"/>
  <c r="G5344" i="1"/>
  <c r="G456" i="1"/>
  <c r="G4921" i="1"/>
  <c r="G2054" i="1"/>
  <c r="G1161" i="1"/>
  <c r="G3511" i="1"/>
  <c r="G4545" i="1"/>
  <c r="G4404" i="1"/>
  <c r="G2900" i="1"/>
  <c r="G3605" i="1"/>
  <c r="G3699" i="1"/>
  <c r="G5388" i="1"/>
  <c r="G926" i="1"/>
  <c r="G128" i="1"/>
  <c r="G738" i="1"/>
  <c r="G3981" i="1"/>
  <c r="G221" i="1"/>
  <c r="G5062" i="1"/>
  <c r="G409" i="1"/>
  <c r="G315" i="1"/>
  <c r="G5250" i="1"/>
  <c r="G1255" i="1"/>
  <c r="G644" i="1"/>
  <c r="G691" i="1"/>
  <c r="G3464" i="1"/>
  <c r="G1349" i="1"/>
  <c r="G5576" i="1"/>
  <c r="G4122" i="1"/>
  <c r="G2101" i="1"/>
  <c r="G4498" i="1"/>
  <c r="G1067" i="1"/>
  <c r="G2148" i="1"/>
  <c r="G5623" i="1"/>
  <c r="G3652" i="1"/>
  <c r="G1678" i="1"/>
  <c r="G4358" i="1"/>
  <c r="G5156" i="1"/>
  <c r="G4780" i="1"/>
  <c r="G1866" i="1"/>
  <c r="G1020" i="1"/>
  <c r="G5203" i="1"/>
  <c r="G1490" i="1"/>
  <c r="G1913" i="1"/>
  <c r="G3182" i="1"/>
  <c r="G3135" i="1"/>
  <c r="G3229" i="1"/>
  <c r="G1631" i="1"/>
  <c r="G550" i="1"/>
  <c r="G5015" i="1"/>
  <c r="G3088" i="1"/>
  <c r="G1443" i="1"/>
  <c r="G2242" i="1"/>
  <c r="G2571" i="1"/>
  <c r="G2477" i="1"/>
  <c r="G1114" i="1"/>
  <c r="G2759" i="1"/>
  <c r="G4028" i="1"/>
  <c r="G1302" i="1"/>
  <c r="G362" i="1"/>
  <c r="G2524" i="1"/>
  <c r="G597" i="1"/>
  <c r="G1396" i="1"/>
  <c r="G4686" i="1"/>
  <c r="G1960" i="1"/>
  <c r="G1725" i="1"/>
  <c r="G4169" i="1"/>
  <c r="G1819" i="1"/>
  <c r="G4310" i="1"/>
  <c r="G4592" i="1"/>
  <c r="G3323" i="1"/>
  <c r="G1208" i="1"/>
  <c r="G879" i="1"/>
  <c r="G4075" i="1"/>
  <c r="G5109" i="1"/>
  <c r="G5482" i="1"/>
  <c r="G2618" i="1"/>
  <c r="G2807" i="1"/>
  <c r="G2430" i="1"/>
  <c r="G4216" i="1"/>
  <c r="G3793" i="1"/>
  <c r="G2195" i="1"/>
  <c r="G3041" i="1"/>
  <c r="G1537" i="1"/>
  <c r="G3558" i="1"/>
  <c r="G2289" i="1"/>
  <c r="G3934" i="1"/>
  <c r="G785" i="1"/>
  <c r="G174" i="1"/>
  <c r="G2712" i="1"/>
  <c r="G5530" i="1"/>
  <c r="E3325" i="1"/>
  <c r="E1398" i="1"/>
  <c r="E4829" i="1"/>
  <c r="E1868" i="1"/>
  <c r="E1774" i="1"/>
  <c r="E787" i="1"/>
  <c r="E4923" i="1"/>
  <c r="E1304" i="1"/>
  <c r="B1305" i="1"/>
  <c r="E4500" i="1"/>
  <c r="E2573" i="1"/>
  <c r="E552" i="1"/>
  <c r="E975" i="1"/>
  <c r="E4735" i="1"/>
  <c r="E1351" i="1"/>
  <c r="E928" i="1"/>
  <c r="E1069" i="1"/>
  <c r="E5346" i="1"/>
  <c r="E646" i="1"/>
  <c r="E3466" i="1"/>
  <c r="E2197" i="1"/>
  <c r="E2244" i="1"/>
  <c r="E3184" i="1"/>
  <c r="E3560" i="1"/>
  <c r="E5158" i="1"/>
  <c r="E1727" i="1"/>
  <c r="E176" i="1"/>
  <c r="E1915" i="1"/>
  <c r="E2761" i="1"/>
  <c r="E1210" i="1"/>
  <c r="E1257" i="1"/>
  <c r="E4453" i="1"/>
  <c r="E505" i="1"/>
  <c r="E3795" i="1"/>
  <c r="E4360" i="1"/>
  <c r="E4265" i="1"/>
  <c r="E223" i="1"/>
  <c r="E3419" i="1"/>
  <c r="E2620" i="1"/>
  <c r="E4594" i="1"/>
  <c r="E740" i="1"/>
  <c r="E2103" i="1"/>
  <c r="E5578" i="1"/>
  <c r="E2338" i="1"/>
  <c r="E458" i="1"/>
  <c r="E5437" i="1"/>
  <c r="E2009" i="1"/>
  <c r="E3043" i="1"/>
  <c r="E1022" i="1"/>
  <c r="E3372" i="1"/>
  <c r="E693" i="1"/>
  <c r="E834" i="1"/>
  <c r="E1680" i="1"/>
  <c r="E3889" i="1"/>
  <c r="E1116" i="1"/>
  <c r="E4782" i="1"/>
  <c r="E3090" i="1"/>
  <c r="E3701" i="1"/>
  <c r="E2667" i="1"/>
  <c r="E3748" i="1"/>
  <c r="E4970" i="1"/>
  <c r="E4171" i="1"/>
  <c r="E2714" i="1"/>
  <c r="E2855" i="1"/>
  <c r="E35" i="1"/>
  <c r="E130" i="1"/>
  <c r="E881" i="1"/>
  <c r="E82" i="1"/>
  <c r="E4124" i="1"/>
  <c r="E1962" i="1"/>
  <c r="E4077" i="1"/>
  <c r="E4030" i="1"/>
  <c r="E5205" i="1"/>
  <c r="E4547" i="1"/>
  <c r="E5484" i="1"/>
  <c r="E3842" i="1"/>
  <c r="E5064" i="1"/>
  <c r="E3278" i="1"/>
  <c r="E2385" i="1"/>
  <c r="E4406" i="1"/>
  <c r="E4688" i="1"/>
  <c r="E1539" i="1"/>
  <c r="E5017" i="1"/>
  <c r="E2996" i="1"/>
  <c r="E4876" i="1"/>
  <c r="E5252" i="1"/>
  <c r="E5111" i="1"/>
  <c r="E3231" i="1"/>
  <c r="E5531" i="1"/>
  <c r="F5531" i="1" s="1"/>
  <c r="E1492" i="1"/>
  <c r="E2809" i="1"/>
  <c r="E5299" i="1"/>
  <c r="E2526" i="1"/>
  <c r="E3654" i="1"/>
  <c r="E364" i="1"/>
  <c r="E4641" i="1"/>
  <c r="E5390" i="1"/>
  <c r="E271" i="1"/>
  <c r="E1586" i="1"/>
  <c r="E599" i="1"/>
  <c r="E1633" i="1"/>
  <c r="E3513" i="1"/>
  <c r="E3607" i="1"/>
  <c r="E2291" i="1"/>
  <c r="E3936" i="1"/>
  <c r="E1163" i="1"/>
  <c r="E2949" i="1"/>
  <c r="E2056" i="1"/>
  <c r="E2479" i="1"/>
  <c r="E4218" i="1"/>
  <c r="E2902" i="1"/>
  <c r="E3983" i="1"/>
  <c r="E1821" i="1"/>
  <c r="E2150" i="1"/>
  <c r="E317" i="1"/>
  <c r="E3137" i="1"/>
  <c r="E411" i="1"/>
  <c r="E4312" i="1"/>
  <c r="E5625" i="1"/>
  <c r="E2432" i="1"/>
  <c r="E1445" i="1"/>
  <c r="F5063" i="1"/>
  <c r="F1491" i="1"/>
  <c r="F5577" i="1"/>
  <c r="F692" i="1"/>
  <c r="F2901" i="1"/>
  <c r="F4687" i="1"/>
  <c r="F1632" i="1"/>
  <c r="F3183" i="1"/>
  <c r="F786" i="1"/>
  <c r="F175" i="1"/>
  <c r="F1303" i="1"/>
  <c r="F5110" i="1"/>
  <c r="F4170" i="1"/>
  <c r="F2008" i="1"/>
  <c r="F3935" i="1"/>
  <c r="F3418" i="1"/>
  <c r="F4734" i="1"/>
  <c r="F3559" i="1"/>
  <c r="F3324" i="1"/>
  <c r="F645" i="1"/>
  <c r="F316" i="1"/>
  <c r="F4029" i="1"/>
  <c r="F1961" i="1"/>
  <c r="F5436" i="1"/>
  <c r="F3042" i="1"/>
  <c r="F4076" i="1"/>
  <c r="F4546" i="1"/>
  <c r="F5204" i="1"/>
  <c r="F3982" i="1"/>
  <c r="F457" i="1"/>
  <c r="F1726" i="1"/>
  <c r="F4123" i="1"/>
  <c r="F5389" i="1"/>
  <c r="F270" i="1"/>
  <c r="F3371" i="1"/>
  <c r="F5298" i="1"/>
  <c r="F2196" i="1"/>
  <c r="F3747" i="1"/>
  <c r="F2290" i="1"/>
  <c r="F2478" i="1"/>
  <c r="F2760" i="1"/>
  <c r="F3888" i="1"/>
  <c r="F974" i="1"/>
  <c r="F5157" i="1"/>
  <c r="F1209" i="1"/>
  <c r="F2666" i="1"/>
  <c r="F129" i="1"/>
  <c r="F1679" i="1"/>
  <c r="F1397" i="1"/>
  <c r="F2854" i="1"/>
  <c r="F3794" i="1"/>
  <c r="F1585" i="1"/>
  <c r="F1867" i="1"/>
  <c r="F1773" i="1"/>
  <c r="F2525" i="1"/>
  <c r="F2102" i="1"/>
  <c r="F81" i="1"/>
  <c r="G81" i="1" s="1"/>
  <c r="B694" i="1"/>
  <c r="F2384" i="1"/>
  <c r="B4501" i="1"/>
  <c r="B5485" i="1"/>
  <c r="F833" i="1"/>
  <c r="B2997" i="1"/>
  <c r="B2856" i="1"/>
  <c r="B3185" i="1"/>
  <c r="B83" i="1"/>
  <c r="F4828" i="1"/>
  <c r="B1117" i="1"/>
  <c r="F4311" i="1"/>
  <c r="B976" i="1"/>
  <c r="B5253" i="1"/>
  <c r="B2480" i="1"/>
  <c r="F927" i="1"/>
  <c r="B1916" i="1"/>
  <c r="F3841" i="1"/>
  <c r="B224" i="1"/>
  <c r="B1775" i="1"/>
  <c r="B4642" i="1"/>
  <c r="B3749" i="1"/>
  <c r="B2810" i="1"/>
  <c r="B1258" i="1"/>
  <c r="B4971" i="1"/>
  <c r="B2010" i="1"/>
  <c r="B4031" i="1"/>
  <c r="F598" i="1"/>
  <c r="F3606" i="1"/>
  <c r="F410" i="1"/>
  <c r="B4877" i="1"/>
  <c r="B3890" i="1"/>
  <c r="B3655" i="1"/>
  <c r="B2057" i="1"/>
  <c r="B647" i="1"/>
  <c r="B4548" i="1"/>
  <c r="F2572" i="1"/>
  <c r="F2948" i="1"/>
  <c r="B3373" i="1"/>
  <c r="B4689" i="1"/>
  <c r="B131" i="1"/>
  <c r="F2243" i="1"/>
  <c r="B2292" i="1"/>
  <c r="F551" i="1"/>
  <c r="B1681" i="1"/>
  <c r="B2339" i="1"/>
  <c r="F3653" i="1"/>
  <c r="B3843" i="1"/>
  <c r="B3091" i="1"/>
  <c r="F363" i="1"/>
  <c r="B2903" i="1"/>
  <c r="B3702" i="1"/>
  <c r="B600" i="1"/>
  <c r="F4499" i="1"/>
  <c r="F5016" i="1"/>
  <c r="F3512" i="1"/>
  <c r="F2995" i="1"/>
  <c r="B4454" i="1"/>
  <c r="B2386" i="1"/>
  <c r="B318" i="1"/>
  <c r="F4593" i="1"/>
  <c r="B4407" i="1"/>
  <c r="B2104" i="1"/>
  <c r="B1399" i="1"/>
  <c r="B5018" i="1"/>
  <c r="B835" i="1"/>
  <c r="B4830" i="1"/>
  <c r="F2431" i="1"/>
  <c r="B177" i="1"/>
  <c r="B5112" i="1"/>
  <c r="F2055" i="1"/>
  <c r="B2762" i="1"/>
  <c r="B1822" i="1"/>
  <c r="B3420" i="1"/>
  <c r="B2668" i="1"/>
  <c r="B4078" i="1"/>
  <c r="B5391" i="1"/>
  <c r="B2527" i="1"/>
  <c r="F4922" i="1"/>
  <c r="F5345" i="1"/>
  <c r="B272" i="1"/>
  <c r="B2574" i="1"/>
  <c r="B1023" i="1"/>
  <c r="F1068" i="1"/>
  <c r="B2198" i="1"/>
  <c r="F1162" i="1"/>
  <c r="B741" i="1"/>
  <c r="B2245" i="1"/>
  <c r="B1446" i="1"/>
  <c r="B553" i="1"/>
  <c r="F1538" i="1"/>
  <c r="F1350" i="1"/>
  <c r="B4125" i="1"/>
  <c r="B5159" i="1"/>
  <c r="F4359" i="1"/>
  <c r="F1444" i="1"/>
  <c r="B4219" i="1"/>
  <c r="B1869" i="1"/>
  <c r="F1256" i="1"/>
  <c r="B1352" i="1"/>
  <c r="B3279" i="1"/>
  <c r="F4217" i="1"/>
  <c r="F2149" i="1"/>
  <c r="B3514" i="1"/>
  <c r="F2619" i="1"/>
  <c r="B4595" i="1"/>
  <c r="B882" i="1"/>
  <c r="F2808" i="1"/>
  <c r="B3138" i="1"/>
  <c r="B3326" i="1"/>
  <c r="B4361" i="1"/>
  <c r="F4452" i="1"/>
  <c r="B4783" i="1"/>
  <c r="F222" i="1"/>
  <c r="B1728" i="1"/>
  <c r="B2433" i="1"/>
  <c r="B4266" i="1"/>
  <c r="F4781" i="1"/>
  <c r="B1963" i="1"/>
  <c r="B3984" i="1"/>
  <c r="B788" i="1"/>
  <c r="F3465" i="1"/>
  <c r="F2713" i="1"/>
  <c r="F739" i="1"/>
  <c r="B5300" i="1"/>
  <c r="B4924" i="1"/>
  <c r="B5347" i="1"/>
  <c r="F3089" i="1"/>
  <c r="B3608" i="1"/>
  <c r="B3467" i="1"/>
  <c r="B3561" i="1"/>
  <c r="F2337" i="1"/>
  <c r="F880" i="1"/>
  <c r="B3232" i="1"/>
  <c r="B929" i="1"/>
  <c r="B5532" i="1"/>
  <c r="B1211" i="1"/>
  <c r="B1493" i="1"/>
  <c r="B2151" i="1"/>
  <c r="F1115" i="1"/>
  <c r="B2621" i="1"/>
  <c r="B412" i="1"/>
  <c r="B2715" i="1"/>
  <c r="B3044" i="1"/>
  <c r="F5624" i="1"/>
  <c r="F3136" i="1"/>
  <c r="B3796" i="1"/>
  <c r="B2950" i="1"/>
  <c r="B5065" i="1"/>
  <c r="B4736" i="1"/>
  <c r="F5251" i="1"/>
  <c r="B5438" i="1"/>
  <c r="B5626" i="1"/>
  <c r="F4640" i="1"/>
  <c r="B4313" i="1"/>
  <c r="F1914" i="1"/>
  <c r="F3277" i="1"/>
  <c r="F504" i="1"/>
  <c r="F4969" i="1"/>
  <c r="F4875" i="1"/>
  <c r="B506" i="1"/>
  <c r="F1021" i="1"/>
  <c r="B5206" i="1"/>
  <c r="F5483" i="1"/>
  <c r="B36" i="1"/>
  <c r="B1540" i="1"/>
  <c r="B5579" i="1"/>
  <c r="B3937" i="1"/>
  <c r="F4264" i="1"/>
  <c r="B1164" i="1"/>
  <c r="B459" i="1"/>
  <c r="B1587" i="1"/>
  <c r="B365" i="1"/>
  <c r="F3700" i="1"/>
  <c r="F34" i="1"/>
  <c r="G34" i="1" s="1"/>
  <c r="B1634" i="1"/>
  <c r="F4405" i="1"/>
  <c r="B1070" i="1"/>
  <c r="B4172" i="1"/>
  <c r="F1820" i="1"/>
  <c r="F3230" i="1"/>
  <c r="G3700" i="1" l="1"/>
  <c r="G4217" i="1"/>
  <c r="G880" i="1"/>
  <c r="G1773" i="1"/>
  <c r="G457" i="1"/>
  <c r="G4687" i="1"/>
  <c r="G1820" i="1"/>
  <c r="G5483" i="1"/>
  <c r="G1914" i="1"/>
  <c r="G1115" i="1"/>
  <c r="G2808" i="1"/>
  <c r="G1068" i="1"/>
  <c r="G2713" i="1"/>
  <c r="G1256" i="1"/>
  <c r="G1538" i="1"/>
  <c r="G1585" i="1"/>
  <c r="G5157" i="1"/>
  <c r="G5298" i="1"/>
  <c r="G5204" i="1"/>
  <c r="G645" i="1"/>
  <c r="G5110" i="1"/>
  <c r="G692" i="1"/>
  <c r="G1021" i="1"/>
  <c r="G3136" i="1"/>
  <c r="G222" i="1"/>
  <c r="G3841" i="1"/>
  <c r="G4828" i="1"/>
  <c r="G2384" i="1"/>
  <c r="G3794" i="1"/>
  <c r="G974" i="1"/>
  <c r="G3371" i="1"/>
  <c r="G4546" i="1"/>
  <c r="G3324" i="1"/>
  <c r="G1303" i="1"/>
  <c r="G5577" i="1"/>
  <c r="G4405" i="1"/>
  <c r="G4076" i="1"/>
  <c r="G363" i="1"/>
  <c r="G5624" i="1"/>
  <c r="G3888" i="1"/>
  <c r="G175" i="1"/>
  <c r="G4875" i="1"/>
  <c r="G3089" i="1"/>
  <c r="G4452" i="1"/>
  <c r="G3512" i="1"/>
  <c r="G1397" i="1"/>
  <c r="G2760" i="1"/>
  <c r="G3042" i="1"/>
  <c r="G4734" i="1"/>
  <c r="G786" i="1"/>
  <c r="G5063" i="1"/>
  <c r="G4640" i="1"/>
  <c r="G3465" i="1"/>
  <c r="G2243" i="1"/>
  <c r="G4264" i="1"/>
  <c r="G2619" i="1"/>
  <c r="G2995" i="1"/>
  <c r="G2854" i="1"/>
  <c r="G270" i="1"/>
  <c r="G3559" i="1"/>
  <c r="G1491" i="1"/>
  <c r="G1444" i="1"/>
  <c r="G5345" i="1"/>
  <c r="G927" i="1"/>
  <c r="G5389" i="1"/>
  <c r="G4969" i="1"/>
  <c r="G5251" i="1"/>
  <c r="G2149" i="1"/>
  <c r="G4359" i="1"/>
  <c r="G4922" i="1"/>
  <c r="G2055" i="1"/>
  <c r="G5016" i="1"/>
  <c r="G3653" i="1"/>
  <c r="G2102" i="1"/>
  <c r="G1679" i="1"/>
  <c r="G2478" i="1"/>
  <c r="G4123" i="1"/>
  <c r="G5436" i="1"/>
  <c r="G3418" i="1"/>
  <c r="G3183" i="1"/>
  <c r="G5531" i="1"/>
  <c r="G504" i="1"/>
  <c r="G4499" i="1"/>
  <c r="G410" i="1"/>
  <c r="G2525" i="1"/>
  <c r="G129" i="1"/>
  <c r="G2290" i="1"/>
  <c r="G1726" i="1"/>
  <c r="G1961" i="1"/>
  <c r="G3935" i="1"/>
  <c r="G1632" i="1"/>
  <c r="G1162" i="1"/>
  <c r="G4593" i="1"/>
  <c r="G2572" i="1"/>
  <c r="G3606" i="1"/>
  <c r="G833" i="1"/>
  <c r="G2666" i="1"/>
  <c r="G4029" i="1"/>
  <c r="G2008" i="1"/>
  <c r="G4781" i="1"/>
  <c r="G2948" i="1"/>
  <c r="G3230" i="1"/>
  <c r="G3277" i="1"/>
  <c r="G3747" i="1"/>
  <c r="G2337" i="1"/>
  <c r="G739" i="1"/>
  <c r="G1350" i="1"/>
  <c r="G2431" i="1"/>
  <c r="G551" i="1"/>
  <c r="G598" i="1"/>
  <c r="G4311" i="1"/>
  <c r="G1867" i="1"/>
  <c r="G1209" i="1"/>
  <c r="G2196" i="1"/>
  <c r="G3982" i="1"/>
  <c r="G316" i="1"/>
  <c r="G4170" i="1"/>
  <c r="G2901" i="1"/>
  <c r="E5579" i="1"/>
  <c r="E5300" i="1"/>
  <c r="E131" i="1"/>
  <c r="E5065" i="1"/>
  <c r="E2151" i="1"/>
  <c r="E3561" i="1"/>
  <c r="E1023" i="1"/>
  <c r="E4078" i="1"/>
  <c r="E4407" i="1"/>
  <c r="E3843" i="1"/>
  <c r="E4689" i="1"/>
  <c r="E3890" i="1"/>
  <c r="E1258" i="1"/>
  <c r="E1305" i="1"/>
  <c r="B1306" i="1"/>
  <c r="E5532" i="1"/>
  <c r="E459" i="1"/>
  <c r="E4736" i="1"/>
  <c r="E3138" i="1"/>
  <c r="E177" i="1"/>
  <c r="E4971" i="1"/>
  <c r="E1164" i="1"/>
  <c r="E4172" i="1"/>
  <c r="E506" i="1"/>
  <c r="E1493" i="1"/>
  <c r="E3467" i="1"/>
  <c r="E1728" i="1"/>
  <c r="E882" i="1"/>
  <c r="E3514" i="1"/>
  <c r="E553" i="1"/>
  <c r="E2574" i="1"/>
  <c r="E2668" i="1"/>
  <c r="E4830" i="1"/>
  <c r="E3373" i="1"/>
  <c r="E4877" i="1"/>
  <c r="E2810" i="1"/>
  <c r="E1916" i="1"/>
  <c r="E83" i="1"/>
  <c r="E4501" i="1"/>
  <c r="E1587" i="1"/>
  <c r="E4266" i="1"/>
  <c r="E3655" i="1"/>
  <c r="E1070" i="1"/>
  <c r="E365" i="1"/>
  <c r="E2950" i="1"/>
  <c r="E1211" i="1"/>
  <c r="E3608" i="1"/>
  <c r="E272" i="1"/>
  <c r="E3420" i="1"/>
  <c r="E835" i="1"/>
  <c r="E318" i="1"/>
  <c r="E600" i="1"/>
  <c r="E2339" i="1"/>
  <c r="E3749" i="1"/>
  <c r="E788" i="1"/>
  <c r="E5018" i="1"/>
  <c r="E2386" i="1"/>
  <c r="E3702" i="1"/>
  <c r="E1681" i="1"/>
  <c r="E2480" i="1"/>
  <c r="E3185" i="1"/>
  <c r="E694" i="1"/>
  <c r="E3796" i="1"/>
  <c r="E1822" i="1"/>
  <c r="E929" i="1"/>
  <c r="E3984" i="1"/>
  <c r="E4595" i="1"/>
  <c r="E741" i="1"/>
  <c r="E2762" i="1"/>
  <c r="E1399" i="1"/>
  <c r="E4454" i="1"/>
  <c r="E4548" i="1"/>
  <c r="E5253" i="1"/>
  <c r="E2856" i="1"/>
  <c r="E2715" i="1"/>
  <c r="E5206" i="1"/>
  <c r="E1634" i="1"/>
  <c r="E3232" i="1"/>
  <c r="E5347" i="1"/>
  <c r="E3279" i="1"/>
  <c r="E5159" i="1"/>
  <c r="E2527" i="1"/>
  <c r="E2104" i="1"/>
  <c r="E2903" i="1"/>
  <c r="E2292" i="1"/>
  <c r="E647" i="1"/>
  <c r="E4031" i="1"/>
  <c r="E4642" i="1"/>
  <c r="E976" i="1"/>
  <c r="E2997" i="1"/>
  <c r="E4783" i="1"/>
  <c r="E5438" i="1"/>
  <c r="E412" i="1"/>
  <c r="E1963" i="1"/>
  <c r="E1540" i="1"/>
  <c r="E3044" i="1"/>
  <c r="E2621" i="1"/>
  <c r="E4924" i="1"/>
  <c r="E3326" i="1"/>
  <c r="E1352" i="1"/>
  <c r="E4125" i="1"/>
  <c r="E2198" i="1"/>
  <c r="E5391" i="1"/>
  <c r="E5112" i="1"/>
  <c r="E2057" i="1"/>
  <c r="E2010" i="1"/>
  <c r="E1775" i="1"/>
  <c r="E3937" i="1"/>
  <c r="E2245" i="1"/>
  <c r="E3091" i="1"/>
  <c r="E224" i="1"/>
  <c r="E1117" i="1"/>
  <c r="E5485" i="1"/>
  <c r="E36" i="1"/>
  <c r="E4361" i="1"/>
  <c r="E4313" i="1"/>
  <c r="E1446" i="1"/>
  <c r="E1869" i="1"/>
  <c r="E4219" i="1"/>
  <c r="E2433" i="1"/>
  <c r="E5626" i="1"/>
  <c r="F3936" i="1"/>
  <c r="F5437" i="1"/>
  <c r="F1633" i="1"/>
  <c r="F5111" i="1"/>
  <c r="F4077" i="1"/>
  <c r="F5299" i="1"/>
  <c r="F3983" i="1"/>
  <c r="F458" i="1"/>
  <c r="F787" i="1"/>
  <c r="F2009" i="1"/>
  <c r="F3184" i="1"/>
  <c r="F4171" i="1"/>
  <c r="F5578" i="1"/>
  <c r="F1962" i="1"/>
  <c r="F2902" i="1"/>
  <c r="F317" i="1"/>
  <c r="F5064" i="1"/>
  <c r="F4030" i="1"/>
  <c r="F4735" i="1"/>
  <c r="F5205" i="1"/>
  <c r="F1304" i="1"/>
  <c r="F2620" i="1"/>
  <c r="F5346" i="1"/>
  <c r="F2996" i="1"/>
  <c r="F3748" i="1"/>
  <c r="F5252" i="1"/>
  <c r="F3795" i="1"/>
  <c r="F1680" i="1"/>
  <c r="F1210" i="1"/>
  <c r="F1539" i="1"/>
  <c r="F4970" i="1"/>
  <c r="F4641" i="1"/>
  <c r="F1586" i="1"/>
  <c r="F411" i="1"/>
  <c r="F3513" i="1"/>
  <c r="F1915" i="1"/>
  <c r="F975" i="1"/>
  <c r="F2809" i="1"/>
  <c r="F3231" i="1"/>
  <c r="F1163" i="1"/>
  <c r="F2103" i="1"/>
  <c r="F3090" i="1"/>
  <c r="F2479" i="1"/>
  <c r="F3889" i="1"/>
  <c r="F2667" i="1"/>
  <c r="F4406" i="1"/>
  <c r="F4594" i="1"/>
  <c r="F1398" i="1"/>
  <c r="F1774" i="1"/>
  <c r="F130" i="1"/>
  <c r="F881" i="1"/>
  <c r="F4829" i="1"/>
  <c r="F4923" i="1"/>
  <c r="F552" i="1"/>
  <c r="F2432" i="1"/>
  <c r="F1069" i="1"/>
  <c r="F2244" i="1"/>
  <c r="F1727" i="1"/>
  <c r="F2761" i="1"/>
  <c r="F271" i="1"/>
  <c r="F4500" i="1"/>
  <c r="F2714" i="1"/>
  <c r="F646" i="1"/>
  <c r="F5017" i="1"/>
  <c r="F3654" i="1"/>
  <c r="F693" i="1"/>
  <c r="F3278" i="1"/>
  <c r="F5390" i="1"/>
  <c r="B1541" i="1"/>
  <c r="F4876" i="1"/>
  <c r="F3701" i="1"/>
  <c r="F4265" i="1"/>
  <c r="B5580" i="1"/>
  <c r="B5627" i="1"/>
  <c r="F3137" i="1"/>
  <c r="B3045" i="1"/>
  <c r="F3372" i="1"/>
  <c r="F3466" i="1"/>
  <c r="B3985" i="1"/>
  <c r="B4267" i="1"/>
  <c r="B1729" i="1"/>
  <c r="F4360" i="1"/>
  <c r="B3515" i="1"/>
  <c r="B3421" i="1"/>
  <c r="B1400" i="1"/>
  <c r="B4408" i="1"/>
  <c r="F4453" i="1"/>
  <c r="F928" i="1"/>
  <c r="F2197" i="1"/>
  <c r="B4878" i="1"/>
  <c r="B3186" i="1"/>
  <c r="B5066" i="1"/>
  <c r="B1071" i="1"/>
  <c r="F35" i="1"/>
  <c r="G35" i="1" s="1"/>
  <c r="F1022" i="1"/>
  <c r="B2951" i="1"/>
  <c r="B2716" i="1"/>
  <c r="B2622" i="1"/>
  <c r="B3233" i="1"/>
  <c r="F740" i="1"/>
  <c r="F223" i="1"/>
  <c r="F4688" i="1"/>
  <c r="B1870" i="1"/>
  <c r="B554" i="1"/>
  <c r="B1024" i="1"/>
  <c r="B273" i="1"/>
  <c r="F1821" i="1"/>
  <c r="F2056" i="1"/>
  <c r="B5019" i="1"/>
  <c r="B2058" i="1"/>
  <c r="B1259" i="1"/>
  <c r="B1917" i="1"/>
  <c r="B5254" i="1"/>
  <c r="F2855" i="1"/>
  <c r="B5486" i="1"/>
  <c r="F2573" i="1"/>
  <c r="F505" i="1"/>
  <c r="B1212" i="1"/>
  <c r="B4925" i="1"/>
  <c r="B4362" i="1"/>
  <c r="B3280" i="1"/>
  <c r="B5160" i="1"/>
  <c r="B5392" i="1"/>
  <c r="B4079" i="1"/>
  <c r="B4831" i="1"/>
  <c r="B4455" i="1"/>
  <c r="B2904" i="1"/>
  <c r="F2338" i="1"/>
  <c r="F2291" i="1"/>
  <c r="B4690" i="1"/>
  <c r="B2011" i="1"/>
  <c r="B225" i="1"/>
  <c r="F82" i="1"/>
  <c r="G82" i="1" s="1"/>
  <c r="F3325" i="1"/>
  <c r="B1588" i="1"/>
  <c r="B4314" i="1"/>
  <c r="B5439" i="1"/>
  <c r="F1116" i="1"/>
  <c r="B1964" i="1"/>
  <c r="F4782" i="1"/>
  <c r="F176" i="1"/>
  <c r="F2150" i="1"/>
  <c r="B1447" i="1"/>
  <c r="B2199" i="1"/>
  <c r="B2575" i="1"/>
  <c r="F2526" i="1"/>
  <c r="B1823" i="1"/>
  <c r="B2105" i="1"/>
  <c r="B648" i="1"/>
  <c r="B3656" i="1"/>
  <c r="B2811" i="1"/>
  <c r="B977" i="1"/>
  <c r="B84" i="1"/>
  <c r="B2857" i="1"/>
  <c r="B4173" i="1"/>
  <c r="B1165" i="1"/>
  <c r="F5625" i="1"/>
  <c r="B5533" i="1"/>
  <c r="B789" i="1"/>
  <c r="B3327" i="1"/>
  <c r="B883" i="1"/>
  <c r="F1492" i="1"/>
  <c r="B1353" i="1"/>
  <c r="B4220" i="1"/>
  <c r="F4124" i="1"/>
  <c r="F1351" i="1"/>
  <c r="B5113" i="1"/>
  <c r="B601" i="1"/>
  <c r="F364" i="1"/>
  <c r="B2340" i="1"/>
  <c r="B2293" i="1"/>
  <c r="B3374" i="1"/>
  <c r="F599" i="1"/>
  <c r="B4643" i="1"/>
  <c r="F3842" i="1"/>
  <c r="F4312" i="1"/>
  <c r="F2385" i="1"/>
  <c r="B366" i="1"/>
  <c r="B37" i="1"/>
  <c r="B2152" i="1"/>
  <c r="F3560" i="1"/>
  <c r="B3468" i="1"/>
  <c r="B2434" i="1"/>
  <c r="B4784" i="1"/>
  <c r="B4596" i="1"/>
  <c r="F1445" i="1"/>
  <c r="B2246" i="1"/>
  <c r="B2528" i="1"/>
  <c r="B2669" i="1"/>
  <c r="F834" i="1"/>
  <c r="B319" i="1"/>
  <c r="B3844" i="1"/>
  <c r="F4547" i="1"/>
  <c r="F5158" i="1"/>
  <c r="B507" i="1"/>
  <c r="F5484" i="1"/>
  <c r="B4737" i="1"/>
  <c r="B3797" i="1"/>
  <c r="F3043" i="1"/>
  <c r="B413" i="1"/>
  <c r="B930" i="1"/>
  <c r="B5348" i="1"/>
  <c r="B3139" i="1"/>
  <c r="F1257" i="1"/>
  <c r="B4126" i="1"/>
  <c r="F3419" i="1"/>
  <c r="B2763" i="1"/>
  <c r="F2949" i="1"/>
  <c r="B3891" i="1"/>
  <c r="B3750" i="1"/>
  <c r="B2481" i="1"/>
  <c r="B2998" i="1"/>
  <c r="B4502" i="1"/>
  <c r="B3938" i="1"/>
  <c r="B1635" i="1"/>
  <c r="F5532" i="1"/>
  <c r="B460" i="1"/>
  <c r="B5207" i="1"/>
  <c r="B1494" i="1"/>
  <c r="B3562" i="1"/>
  <c r="B3609" i="1"/>
  <c r="B5301" i="1"/>
  <c r="F4218" i="1"/>
  <c r="F1868" i="1"/>
  <c r="B742" i="1"/>
  <c r="B178" i="1"/>
  <c r="B836" i="1"/>
  <c r="B2387" i="1"/>
  <c r="B3703" i="1"/>
  <c r="B3092" i="1"/>
  <c r="B1682" i="1"/>
  <c r="B132" i="1"/>
  <c r="B4549" i="1"/>
  <c r="B4032" i="1"/>
  <c r="B4972" i="1"/>
  <c r="B1776" i="1"/>
  <c r="B1118" i="1"/>
  <c r="B695" i="1"/>
  <c r="F3607" i="1"/>
  <c r="F131" i="1"/>
  <c r="G3184" i="1" l="1"/>
  <c r="G4547" i="1"/>
  <c r="G364" i="1"/>
  <c r="G1868" i="1"/>
  <c r="G3607" i="1"/>
  <c r="G4218" i="1"/>
  <c r="G1022" i="1"/>
  <c r="G3701" i="1"/>
  <c r="G2432" i="1"/>
  <c r="G3231" i="1"/>
  <c r="G5346" i="1"/>
  <c r="G3983" i="1"/>
  <c r="G2150" i="1"/>
  <c r="G4876" i="1"/>
  <c r="G4406" i="1"/>
  <c r="G1539" i="1"/>
  <c r="G5299" i="1"/>
  <c r="G3560" i="1"/>
  <c r="G4124" i="1"/>
  <c r="G5625" i="1"/>
  <c r="G176" i="1"/>
  <c r="G505" i="1"/>
  <c r="G223" i="1"/>
  <c r="G3372" i="1"/>
  <c r="G4500" i="1"/>
  <c r="G4923" i="1"/>
  <c r="G2667" i="1"/>
  <c r="G975" i="1"/>
  <c r="G1210" i="1"/>
  <c r="G1304" i="1"/>
  <c r="G5578" i="1"/>
  <c r="G4077" i="1"/>
  <c r="G4735" i="1"/>
  <c r="G2385" i="1"/>
  <c r="G2338" i="1"/>
  <c r="G4453" i="1"/>
  <c r="G646" i="1"/>
  <c r="G4594" i="1"/>
  <c r="G4970" i="1"/>
  <c r="G2902" i="1"/>
  <c r="G3419" i="1"/>
  <c r="G3325" i="1"/>
  <c r="G4688" i="1"/>
  <c r="G3466" i="1"/>
  <c r="G552" i="1"/>
  <c r="G2809" i="1"/>
  <c r="G2620" i="1"/>
  <c r="G599" i="1"/>
  <c r="G1257" i="1"/>
  <c r="G5484" i="1"/>
  <c r="G4782" i="1"/>
  <c r="G2573" i="1"/>
  <c r="G2056" i="1"/>
  <c r="G740" i="1"/>
  <c r="G5390" i="1"/>
  <c r="G271" i="1"/>
  <c r="G4829" i="1"/>
  <c r="G3889" i="1"/>
  <c r="G1915" i="1"/>
  <c r="G1680" i="1"/>
  <c r="G5205" i="1"/>
  <c r="G4171" i="1"/>
  <c r="G5111" i="1"/>
  <c r="G881" i="1"/>
  <c r="G2479" i="1"/>
  <c r="G1445" i="1"/>
  <c r="G1492" i="1"/>
  <c r="G2526" i="1"/>
  <c r="G1116" i="1"/>
  <c r="G2855" i="1"/>
  <c r="G4360" i="1"/>
  <c r="G693" i="1"/>
  <c r="G1727" i="1"/>
  <c r="G130" i="1"/>
  <c r="G3090" i="1"/>
  <c r="G411" i="1"/>
  <c r="G5252" i="1"/>
  <c r="G4030" i="1"/>
  <c r="G2009" i="1"/>
  <c r="G5437" i="1"/>
  <c r="G1821" i="1"/>
  <c r="G2761" i="1"/>
  <c r="G3795" i="1"/>
  <c r="G2197" i="1"/>
  <c r="G3654" i="1"/>
  <c r="G2244" i="1"/>
  <c r="G1774" i="1"/>
  <c r="G2103" i="1"/>
  <c r="G1586" i="1"/>
  <c r="G3748" i="1"/>
  <c r="G5064" i="1"/>
  <c r="G787" i="1"/>
  <c r="G3936" i="1"/>
  <c r="G3278" i="1"/>
  <c r="G3513" i="1"/>
  <c r="G5158" i="1"/>
  <c r="G2291" i="1"/>
  <c r="G4312" i="1"/>
  <c r="G928" i="1"/>
  <c r="G4265" i="1"/>
  <c r="G5017" i="1"/>
  <c r="G1069" i="1"/>
  <c r="G1398" i="1"/>
  <c r="G1163" i="1"/>
  <c r="G4641" i="1"/>
  <c r="G2996" i="1"/>
  <c r="G317" i="1"/>
  <c r="G458" i="1"/>
  <c r="G3137" i="1"/>
  <c r="G1633" i="1"/>
  <c r="G3842" i="1"/>
  <c r="G2949" i="1"/>
  <c r="G3043" i="1"/>
  <c r="G834" i="1"/>
  <c r="G1351" i="1"/>
  <c r="G2714" i="1"/>
  <c r="G1962" i="1"/>
  <c r="G131" i="1"/>
  <c r="G5532" i="1"/>
  <c r="E1494" i="1"/>
  <c r="E3468" i="1"/>
  <c r="E1212" i="1"/>
  <c r="E2763" i="1"/>
  <c r="E1823" i="1"/>
  <c r="E1024" i="1"/>
  <c r="E836" i="1"/>
  <c r="E2998" i="1"/>
  <c r="E4737" i="1"/>
  <c r="E2011" i="1"/>
  <c r="F2011" i="1" s="1"/>
  <c r="E2951" i="1"/>
  <c r="E1400" i="1"/>
  <c r="E1306" i="1"/>
  <c r="B1307" i="1"/>
  <c r="E695" i="1"/>
  <c r="E2669" i="1"/>
  <c r="E2528" i="1"/>
  <c r="E2105" i="1"/>
  <c r="E3233" i="1"/>
  <c r="E3703" i="1"/>
  <c r="E4831" i="1"/>
  <c r="E2622" i="1"/>
  <c r="E3985" i="1"/>
  <c r="E4972" i="1"/>
  <c r="E4126" i="1"/>
  <c r="E5533" i="1"/>
  <c r="F5533" i="1" s="1"/>
  <c r="E84" i="1"/>
  <c r="E5392" i="1"/>
  <c r="E3186" i="1"/>
  <c r="E4032" i="1"/>
  <c r="E178" i="1"/>
  <c r="E5301" i="1"/>
  <c r="E2481" i="1"/>
  <c r="E3844" i="1"/>
  <c r="E4596" i="1"/>
  <c r="E366" i="1"/>
  <c r="E3374" i="1"/>
  <c r="E977" i="1"/>
  <c r="E2575" i="1"/>
  <c r="E4690" i="1"/>
  <c r="E5160" i="1"/>
  <c r="E5486" i="1"/>
  <c r="E5019" i="1"/>
  <c r="E3421" i="1"/>
  <c r="E3045" i="1"/>
  <c r="E1541" i="1"/>
  <c r="E1588" i="1"/>
  <c r="E4455" i="1"/>
  <c r="E4267" i="1"/>
  <c r="E1635" i="1"/>
  <c r="E3139" i="1"/>
  <c r="E319" i="1"/>
  <c r="E2199" i="1"/>
  <c r="E3515" i="1"/>
  <c r="E930" i="1"/>
  <c r="E1917" i="1"/>
  <c r="E1118" i="1"/>
  <c r="E413" i="1"/>
  <c r="E273" i="1"/>
  <c r="E5580" i="1"/>
  <c r="E3609" i="1"/>
  <c r="E3750" i="1"/>
  <c r="E507" i="1"/>
  <c r="E2293" i="1"/>
  <c r="E1165" i="1"/>
  <c r="E2811" i="1"/>
  <c r="E5439" i="1"/>
  <c r="E3280" i="1"/>
  <c r="E4878" i="1"/>
  <c r="E132" i="1"/>
  <c r="E3562" i="1"/>
  <c r="E3938" i="1"/>
  <c r="E3891" i="1"/>
  <c r="E5348" i="1"/>
  <c r="E4784" i="1"/>
  <c r="E2340" i="1"/>
  <c r="E1353" i="1"/>
  <c r="E4173" i="1"/>
  <c r="E3656" i="1"/>
  <c r="E5254" i="1"/>
  <c r="E648" i="1"/>
  <c r="E1729" i="1"/>
  <c r="E742" i="1"/>
  <c r="E2904" i="1"/>
  <c r="E3092" i="1"/>
  <c r="E601" i="1"/>
  <c r="E1071" i="1"/>
  <c r="E3327" i="1"/>
  <c r="E1682" i="1"/>
  <c r="E4925" i="1"/>
  <c r="E883" i="1"/>
  <c r="E1776" i="1"/>
  <c r="E5207" i="1"/>
  <c r="E2246" i="1"/>
  <c r="E1259" i="1"/>
  <c r="E5066" i="1"/>
  <c r="E2387" i="1"/>
  <c r="E460" i="1"/>
  <c r="E4502" i="1"/>
  <c r="E3797" i="1"/>
  <c r="E2152" i="1"/>
  <c r="E4643" i="1"/>
  <c r="E5113" i="1"/>
  <c r="E789" i="1"/>
  <c r="E2857" i="1"/>
  <c r="E1964" i="1"/>
  <c r="E225" i="1"/>
  <c r="E4079" i="1"/>
  <c r="E2058" i="1"/>
  <c r="E554" i="1"/>
  <c r="E2716" i="1"/>
  <c r="E4408" i="1"/>
  <c r="F3937" i="1"/>
  <c r="E5627" i="1"/>
  <c r="E37" i="1"/>
  <c r="E2434" i="1"/>
  <c r="E4314" i="1"/>
  <c r="E4549" i="1"/>
  <c r="E4220" i="1"/>
  <c r="E4362" i="1"/>
  <c r="E1870" i="1"/>
  <c r="E1447" i="1"/>
  <c r="F272" i="1"/>
  <c r="F5206" i="1"/>
  <c r="F1963" i="1"/>
  <c r="F5112" i="1"/>
  <c r="F4031" i="1"/>
  <c r="F4078" i="1"/>
  <c r="F2010" i="1"/>
  <c r="F4172" i="1"/>
  <c r="F459" i="1"/>
  <c r="F1305" i="1"/>
  <c r="F318" i="1"/>
  <c r="F5438" i="1"/>
  <c r="F2810" i="1"/>
  <c r="F5300" i="1"/>
  <c r="F1634" i="1"/>
  <c r="F2903" i="1"/>
  <c r="F788" i="1"/>
  <c r="F4736" i="1"/>
  <c r="F4361" i="1"/>
  <c r="F3185" i="1"/>
  <c r="F3749" i="1"/>
  <c r="F1540" i="1"/>
  <c r="F4971" i="1"/>
  <c r="F4877" i="1"/>
  <c r="F2480" i="1"/>
  <c r="F1916" i="1"/>
  <c r="F2997" i="1"/>
  <c r="F1775" i="1"/>
  <c r="F5347" i="1"/>
  <c r="F5253" i="1"/>
  <c r="F412" i="1"/>
  <c r="F2527" i="1"/>
  <c r="F3091" i="1"/>
  <c r="F3514" i="1"/>
  <c r="F3326" i="1"/>
  <c r="F4642" i="1"/>
  <c r="F3561" i="1"/>
  <c r="F976" i="1"/>
  <c r="F1681" i="1"/>
  <c r="F3796" i="1"/>
  <c r="F4407" i="1"/>
  <c r="F4830" i="1"/>
  <c r="F2856" i="1"/>
  <c r="F2668" i="1"/>
  <c r="F4501" i="1"/>
  <c r="F1587" i="1"/>
  <c r="F4548" i="1"/>
  <c r="F647" i="1"/>
  <c r="F1869" i="1"/>
  <c r="F2762" i="1"/>
  <c r="F4595" i="1"/>
  <c r="F4924" i="1"/>
  <c r="F1493" i="1"/>
  <c r="F3890" i="1"/>
  <c r="F506" i="1"/>
  <c r="F553" i="1"/>
  <c r="F3279" i="1"/>
  <c r="F5018" i="1"/>
  <c r="F4125" i="1"/>
  <c r="F224" i="1"/>
  <c r="F1728" i="1"/>
  <c r="F3655" i="1"/>
  <c r="F835" i="1"/>
  <c r="F1258" i="1"/>
  <c r="F3044" i="1"/>
  <c r="F4783" i="1"/>
  <c r="F2339" i="1"/>
  <c r="F177" i="1"/>
  <c r="F4689" i="1"/>
  <c r="F1352" i="1"/>
  <c r="F2057" i="1"/>
  <c r="F36" i="1"/>
  <c r="G36" i="1" s="1"/>
  <c r="F2198" i="1"/>
  <c r="F694" i="1"/>
  <c r="B1119" i="1"/>
  <c r="B179" i="1"/>
  <c r="B4738" i="1"/>
  <c r="F3843" i="1"/>
  <c r="B3375" i="1"/>
  <c r="B3328" i="1"/>
  <c r="B1824" i="1"/>
  <c r="B2012" i="1"/>
  <c r="B2905" i="1"/>
  <c r="B5161" i="1"/>
  <c r="F2574" i="1"/>
  <c r="F1164" i="1"/>
  <c r="F2715" i="1"/>
  <c r="B5067" i="1"/>
  <c r="F3608" i="1"/>
  <c r="F4454" i="1"/>
  <c r="F3420" i="1"/>
  <c r="B1730" i="1"/>
  <c r="F3373" i="1"/>
  <c r="B5628" i="1"/>
  <c r="B5581" i="1"/>
  <c r="B1542" i="1"/>
  <c r="B2999" i="1"/>
  <c r="B3610" i="1"/>
  <c r="B743" i="1"/>
  <c r="B3939" i="1"/>
  <c r="B3892" i="1"/>
  <c r="B414" i="1"/>
  <c r="B4033" i="1"/>
  <c r="B3563" i="1"/>
  <c r="B2482" i="1"/>
  <c r="B5349" i="1"/>
  <c r="F4313" i="1"/>
  <c r="B2529" i="1"/>
  <c r="F2151" i="1"/>
  <c r="F2386" i="1"/>
  <c r="F2292" i="1"/>
  <c r="B4221" i="1"/>
  <c r="B5534" i="1"/>
  <c r="B1166" i="1"/>
  <c r="B2812" i="1"/>
  <c r="B2200" i="1"/>
  <c r="B5487" i="1"/>
  <c r="F741" i="1"/>
  <c r="F4266" i="1"/>
  <c r="F2621" i="1"/>
  <c r="B5302" i="1"/>
  <c r="B3093" i="1"/>
  <c r="B3751" i="1"/>
  <c r="F3750" i="1"/>
  <c r="B3798" i="1"/>
  <c r="B4973" i="1"/>
  <c r="B133" i="1"/>
  <c r="B2388" i="1"/>
  <c r="B4503" i="1"/>
  <c r="B4785" i="1"/>
  <c r="B38" i="1"/>
  <c r="B602" i="1"/>
  <c r="B2858" i="1"/>
  <c r="F2104" i="1"/>
  <c r="F1446" i="1"/>
  <c r="B4080" i="1"/>
  <c r="B4363" i="1"/>
  <c r="F1822" i="1"/>
  <c r="B2717" i="1"/>
  <c r="F1023" i="1"/>
  <c r="F1070" i="1"/>
  <c r="B3422" i="1"/>
  <c r="B4268" i="1"/>
  <c r="B1636" i="1"/>
  <c r="F2950" i="1"/>
  <c r="B3704" i="1"/>
  <c r="B1777" i="1"/>
  <c r="B1683" i="1"/>
  <c r="F4219" i="1"/>
  <c r="B3140" i="1"/>
  <c r="B508" i="1"/>
  <c r="F5159" i="1"/>
  <c r="B3845" i="1"/>
  <c r="F2433" i="1"/>
  <c r="F2245" i="1"/>
  <c r="B2153" i="1"/>
  <c r="B4644" i="1"/>
  <c r="B2294" i="1"/>
  <c r="B1354" i="1"/>
  <c r="B790" i="1"/>
  <c r="B5440" i="1"/>
  <c r="B4691" i="1"/>
  <c r="B4456" i="1"/>
  <c r="F882" i="1"/>
  <c r="B1260" i="1"/>
  <c r="B555" i="1"/>
  <c r="B4879" i="1"/>
  <c r="B4409" i="1"/>
  <c r="B3516" i="1"/>
  <c r="F5391" i="1"/>
  <c r="B696" i="1"/>
  <c r="B461" i="1"/>
  <c r="B2764" i="1"/>
  <c r="B4127" i="1"/>
  <c r="F5485" i="1"/>
  <c r="B2435" i="1"/>
  <c r="B367" i="1"/>
  <c r="B4174" i="1"/>
  <c r="B85" i="1"/>
  <c r="B3657" i="1"/>
  <c r="B2106" i="1"/>
  <c r="B1448" i="1"/>
  <c r="B226" i="1"/>
  <c r="B5393" i="1"/>
  <c r="B3281" i="1"/>
  <c r="B1213" i="1"/>
  <c r="B5255" i="1"/>
  <c r="B274" i="1"/>
  <c r="B3234" i="1"/>
  <c r="B1072" i="1"/>
  <c r="F1399" i="1"/>
  <c r="B3986" i="1"/>
  <c r="B3046" i="1"/>
  <c r="B837" i="1"/>
  <c r="B2247" i="1"/>
  <c r="F600" i="1"/>
  <c r="F5626" i="1"/>
  <c r="B4315" i="1"/>
  <c r="B3187" i="1"/>
  <c r="B1495" i="1"/>
  <c r="B4550" i="1"/>
  <c r="B5208" i="1"/>
  <c r="B2670" i="1"/>
  <c r="B4597" i="1"/>
  <c r="B2341" i="1"/>
  <c r="B884" i="1"/>
  <c r="F3232" i="1"/>
  <c r="B2576" i="1"/>
  <c r="F1117" i="1"/>
  <c r="B1589" i="1"/>
  <c r="F3984" i="1"/>
  <c r="B2059" i="1"/>
  <c r="B5020" i="1"/>
  <c r="B1871" i="1"/>
  <c r="B2952" i="1"/>
  <c r="F5065" i="1"/>
  <c r="F929" i="1"/>
  <c r="B1401" i="1"/>
  <c r="F3138" i="1"/>
  <c r="F5579" i="1"/>
  <c r="B931" i="1"/>
  <c r="B320" i="1"/>
  <c r="B3469" i="1"/>
  <c r="F365" i="1"/>
  <c r="B5114" i="1"/>
  <c r="B978" i="1"/>
  <c r="B649" i="1"/>
  <c r="B1965" i="1"/>
  <c r="F83" i="1"/>
  <c r="G83" i="1" s="1"/>
  <c r="B4832" i="1"/>
  <c r="B4926" i="1"/>
  <c r="B1918" i="1"/>
  <c r="B1025" i="1"/>
  <c r="F3467" i="1"/>
  <c r="B2623" i="1"/>
  <c r="F3702" i="1"/>
  <c r="F1211" i="1"/>
  <c r="G1211" i="1" l="1"/>
  <c r="G5626" i="1"/>
  <c r="G3984" i="1"/>
  <c r="G2245" i="1"/>
  <c r="G4689" i="1"/>
  <c r="G1728" i="1"/>
  <c r="G1493" i="1"/>
  <c r="G3561" i="1"/>
  <c r="G5347" i="1"/>
  <c r="G3749" i="1"/>
  <c r="G2810" i="1"/>
  <c r="G4031" i="1"/>
  <c r="G3467" i="1"/>
  <c r="G5391" i="1"/>
  <c r="G2433" i="1"/>
  <c r="G1822" i="1"/>
  <c r="G4454" i="1"/>
  <c r="G2011" i="1"/>
  <c r="G177" i="1"/>
  <c r="G224" i="1"/>
  <c r="G4924" i="1"/>
  <c r="G2668" i="1"/>
  <c r="G4642" i="1"/>
  <c r="G1775" i="1"/>
  <c r="G3185" i="1"/>
  <c r="G5438" i="1"/>
  <c r="G5112" i="1"/>
  <c r="G929" i="1"/>
  <c r="G2950" i="1"/>
  <c r="G3608" i="1"/>
  <c r="G2339" i="1"/>
  <c r="G4125" i="1"/>
  <c r="G4595" i="1"/>
  <c r="G2856" i="1"/>
  <c r="G3326" i="1"/>
  <c r="G2997" i="1"/>
  <c r="G4361" i="1"/>
  <c r="G318" i="1"/>
  <c r="G1963" i="1"/>
  <c r="G5485" i="1"/>
  <c r="G1117" i="1"/>
  <c r="G365" i="1"/>
  <c r="G5065" i="1"/>
  <c r="G5159" i="1"/>
  <c r="G2621" i="1"/>
  <c r="G694" i="1"/>
  <c r="G4783" i="1"/>
  <c r="G5018" i="1"/>
  <c r="G2762" i="1"/>
  <c r="G4830" i="1"/>
  <c r="G3514" i="1"/>
  <c r="G1916" i="1"/>
  <c r="G4736" i="1"/>
  <c r="G1305" i="1"/>
  <c r="G5206" i="1"/>
  <c r="G1399" i="1"/>
  <c r="G1446" i="1"/>
  <c r="G4266" i="1"/>
  <c r="G2198" i="1"/>
  <c r="G3044" i="1"/>
  <c r="G1869" i="1"/>
  <c r="G4407" i="1"/>
  <c r="G3091" i="1"/>
  <c r="G2480" i="1"/>
  <c r="G788" i="1"/>
  <c r="G459" i="1"/>
  <c r="G272" i="1"/>
  <c r="G2292" i="1"/>
  <c r="G2715" i="1"/>
  <c r="G3279" i="1"/>
  <c r="G2104" i="1"/>
  <c r="G741" i="1"/>
  <c r="G2386" i="1"/>
  <c r="G1164" i="1"/>
  <c r="G1258" i="1"/>
  <c r="G553" i="1"/>
  <c r="G647" i="1"/>
  <c r="G3796" i="1"/>
  <c r="G2527" i="1"/>
  <c r="G4877" i="1"/>
  <c r="G2903" i="1"/>
  <c r="G4172" i="1"/>
  <c r="G1070" i="1"/>
  <c r="G2151" i="1"/>
  <c r="G2574" i="1"/>
  <c r="G3843" i="1"/>
  <c r="G2057" i="1"/>
  <c r="G835" i="1"/>
  <c r="G506" i="1"/>
  <c r="G4548" i="1"/>
  <c r="G1681" i="1"/>
  <c r="G412" i="1"/>
  <c r="G4971" i="1"/>
  <c r="G1634" i="1"/>
  <c r="G2010" i="1"/>
  <c r="G3937" i="1"/>
  <c r="G4219" i="1"/>
  <c r="G3373" i="1"/>
  <c r="G3702" i="1"/>
  <c r="G5579" i="1"/>
  <c r="G600" i="1"/>
  <c r="G882" i="1"/>
  <c r="G1023" i="1"/>
  <c r="G1352" i="1"/>
  <c r="G3655" i="1"/>
  <c r="G3890" i="1"/>
  <c r="G1587" i="1"/>
  <c r="G976" i="1"/>
  <c r="G5253" i="1"/>
  <c r="G1540" i="1"/>
  <c r="G5300" i="1"/>
  <c r="G4078" i="1"/>
  <c r="G3232" i="1"/>
  <c r="G3138" i="1"/>
  <c r="G4313" i="1"/>
  <c r="G3420" i="1"/>
  <c r="G4501" i="1"/>
  <c r="G5533" i="1"/>
  <c r="G3750" i="1"/>
  <c r="E4926" i="1"/>
  <c r="E3422" i="1"/>
  <c r="E3610" i="1"/>
  <c r="E5114" i="1"/>
  <c r="E931" i="1"/>
  <c r="E1072" i="1"/>
  <c r="E5393" i="1"/>
  <c r="E790" i="1"/>
  <c r="F1682" i="1"/>
  <c r="E4785" i="1"/>
  <c r="E2482" i="1"/>
  <c r="E2999" i="1"/>
  <c r="E5161" i="1"/>
  <c r="E3281" i="1"/>
  <c r="E5534" i="1"/>
  <c r="F5534" i="1" s="1"/>
  <c r="E2576" i="1"/>
  <c r="E2247" i="1"/>
  <c r="E367" i="1"/>
  <c r="E555" i="1"/>
  <c r="E1683" i="1"/>
  <c r="E3751" i="1"/>
  <c r="E2905" i="1"/>
  <c r="E1401" i="1"/>
  <c r="E5349" i="1"/>
  <c r="E4832" i="1"/>
  <c r="E1495" i="1"/>
  <c r="E226" i="1"/>
  <c r="E1354" i="1"/>
  <c r="E3563" i="1"/>
  <c r="E2623" i="1"/>
  <c r="E2952" i="1"/>
  <c r="E837" i="1"/>
  <c r="E3234" i="1"/>
  <c r="E1260" i="1"/>
  <c r="E3845" i="1"/>
  <c r="E1777" i="1"/>
  <c r="E2717" i="1"/>
  <c r="E4503" i="1"/>
  <c r="E3093" i="1"/>
  <c r="E5487" i="1"/>
  <c r="E4033" i="1"/>
  <c r="E1542" i="1"/>
  <c r="E5067" i="1"/>
  <c r="E4738" i="1"/>
  <c r="E696" i="1"/>
  <c r="E2294" i="1"/>
  <c r="E414" i="1"/>
  <c r="E1307" i="1"/>
  <c r="B1308" i="1"/>
  <c r="E5208" i="1"/>
  <c r="E3798" i="1"/>
  <c r="E884" i="1"/>
  <c r="E3704" i="1"/>
  <c r="E5302" i="1"/>
  <c r="E5581" i="1"/>
  <c r="E2012" i="1"/>
  <c r="E179" i="1"/>
  <c r="E1025" i="1"/>
  <c r="E320" i="1"/>
  <c r="E5020" i="1"/>
  <c r="E2341" i="1"/>
  <c r="E3187" i="1"/>
  <c r="E274" i="1"/>
  <c r="E2106" i="1"/>
  <c r="E4127" i="1"/>
  <c r="E4456" i="1"/>
  <c r="E4644" i="1"/>
  <c r="E508" i="1"/>
  <c r="E2388" i="1"/>
  <c r="E2200" i="1"/>
  <c r="E2529" i="1"/>
  <c r="E3892" i="1"/>
  <c r="E5628" i="1"/>
  <c r="E1824" i="1"/>
  <c r="E1119" i="1"/>
  <c r="E978" i="1"/>
  <c r="E4174" i="1"/>
  <c r="E4080" i="1"/>
  <c r="E1965" i="1"/>
  <c r="E4597" i="1"/>
  <c r="E3046" i="1"/>
  <c r="E5255" i="1"/>
  <c r="E2764" i="1"/>
  <c r="E4691" i="1"/>
  <c r="E1636" i="1"/>
  <c r="E2858" i="1"/>
  <c r="E3939" i="1"/>
  <c r="E1589" i="1"/>
  <c r="E4879" i="1"/>
  <c r="E3375" i="1"/>
  <c r="E3469" i="1"/>
  <c r="E2059" i="1"/>
  <c r="E3657" i="1"/>
  <c r="E3516" i="1"/>
  <c r="E3140" i="1"/>
  <c r="E133" i="1"/>
  <c r="E2812" i="1"/>
  <c r="E1918" i="1"/>
  <c r="E649" i="1"/>
  <c r="E2670" i="1"/>
  <c r="E3986" i="1"/>
  <c r="E1213" i="1"/>
  <c r="E85" i="1"/>
  <c r="E461" i="1"/>
  <c r="E4409" i="1"/>
  <c r="E5440" i="1"/>
  <c r="E2153" i="1"/>
  <c r="E4268" i="1"/>
  <c r="E602" i="1"/>
  <c r="E4973" i="1"/>
  <c r="E1166" i="1"/>
  <c r="E743" i="1"/>
  <c r="E1730" i="1"/>
  <c r="E3328" i="1"/>
  <c r="E1448" i="1"/>
  <c r="E4550" i="1"/>
  <c r="E1871" i="1"/>
  <c r="E4315" i="1"/>
  <c r="E38" i="1"/>
  <c r="E4363" i="1"/>
  <c r="E4221" i="1"/>
  <c r="E2435" i="1"/>
  <c r="F4173" i="1"/>
  <c r="F648" i="1"/>
  <c r="F4549" i="1"/>
  <c r="F366" i="1"/>
  <c r="F2622" i="1"/>
  <c r="F3515" i="1"/>
  <c r="F4831" i="1"/>
  <c r="F1494" i="1"/>
  <c r="F5254" i="1"/>
  <c r="F2246" i="1"/>
  <c r="F1729" i="1"/>
  <c r="F1541" i="1"/>
  <c r="F1870" i="1"/>
  <c r="F3280" i="1"/>
  <c r="F3327" i="1"/>
  <c r="F5580" i="1"/>
  <c r="F977" i="1"/>
  <c r="F4408" i="1"/>
  <c r="F4032" i="1"/>
  <c r="F225" i="1"/>
  <c r="F3186" i="1"/>
  <c r="F5066" i="1"/>
  <c r="F319" i="1"/>
  <c r="F1071" i="1"/>
  <c r="F2340" i="1"/>
  <c r="F4596" i="1"/>
  <c r="F460" i="1"/>
  <c r="F2904" i="1"/>
  <c r="F4925" i="1"/>
  <c r="F3797" i="1"/>
  <c r="F1917" i="1"/>
  <c r="F1353" i="1"/>
  <c r="F4643" i="1"/>
  <c r="F1964" i="1"/>
  <c r="F2716" i="1"/>
  <c r="F2763" i="1"/>
  <c r="F4362" i="1"/>
  <c r="F1776" i="1"/>
  <c r="F2481" i="1"/>
  <c r="F5160" i="1"/>
  <c r="F3045" i="1"/>
  <c r="F883" i="1"/>
  <c r="F3656" i="1"/>
  <c r="F4455" i="1"/>
  <c r="F1588" i="1"/>
  <c r="F4972" i="1"/>
  <c r="F1306" i="1"/>
  <c r="F5486" i="1"/>
  <c r="F554" i="1"/>
  <c r="F3421" i="1"/>
  <c r="F2669" i="1"/>
  <c r="F1447" i="1"/>
  <c r="F5207" i="1"/>
  <c r="F2857" i="1"/>
  <c r="F4079" i="1"/>
  <c r="F5113" i="1"/>
  <c r="F695" i="1"/>
  <c r="F1400" i="1"/>
  <c r="F5019" i="1"/>
  <c r="F4220" i="1"/>
  <c r="F273" i="1"/>
  <c r="F2152" i="1"/>
  <c r="F4126" i="1"/>
  <c r="F1259" i="1"/>
  <c r="F4784" i="1"/>
  <c r="F4878" i="1"/>
  <c r="F5348" i="1"/>
  <c r="F132" i="1"/>
  <c r="F3092" i="1"/>
  <c r="F178" i="1"/>
  <c r="B1496" i="1"/>
  <c r="B5303" i="1"/>
  <c r="F37" i="1"/>
  <c r="G37" i="1" s="1"/>
  <c r="B2013" i="1"/>
  <c r="B1073" i="1"/>
  <c r="B4364" i="1"/>
  <c r="B2530" i="1"/>
  <c r="B1731" i="1"/>
  <c r="B1026" i="1"/>
  <c r="B3470" i="1"/>
  <c r="B1402" i="1"/>
  <c r="B5209" i="1"/>
  <c r="F3938" i="1"/>
  <c r="B3987" i="1"/>
  <c r="B2107" i="1"/>
  <c r="B4128" i="1"/>
  <c r="F5392" i="1"/>
  <c r="B4410" i="1"/>
  <c r="B2295" i="1"/>
  <c r="B2154" i="1"/>
  <c r="B603" i="1"/>
  <c r="B134" i="1"/>
  <c r="B5488" i="1"/>
  <c r="B2201" i="1"/>
  <c r="B4222" i="1"/>
  <c r="F3891" i="1"/>
  <c r="F3609" i="1"/>
  <c r="F84" i="1"/>
  <c r="G84" i="1" s="1"/>
  <c r="F3844" i="1"/>
  <c r="B4739" i="1"/>
  <c r="F5627" i="1"/>
  <c r="B4175" i="1"/>
  <c r="B4457" i="1"/>
  <c r="B4927" i="1"/>
  <c r="B650" i="1"/>
  <c r="B1872" i="1"/>
  <c r="B885" i="1"/>
  <c r="F1635" i="1"/>
  <c r="B3188" i="1"/>
  <c r="B3282" i="1"/>
  <c r="F2528" i="1"/>
  <c r="B556" i="1"/>
  <c r="B4692" i="1"/>
  <c r="B791" i="1"/>
  <c r="F2951" i="1"/>
  <c r="B3423" i="1"/>
  <c r="B4081" i="1"/>
  <c r="F2105" i="1"/>
  <c r="B3752" i="1"/>
  <c r="B2483" i="1"/>
  <c r="B3000" i="1"/>
  <c r="B5582" i="1"/>
  <c r="B5162" i="1"/>
  <c r="B3329" i="1"/>
  <c r="B932" i="1"/>
  <c r="F3985" i="1"/>
  <c r="B2577" i="1"/>
  <c r="B4316" i="1"/>
  <c r="F601" i="1"/>
  <c r="B3235" i="1"/>
  <c r="B5256" i="1"/>
  <c r="B3658" i="1"/>
  <c r="B697" i="1"/>
  <c r="B4880" i="1"/>
  <c r="F4502" i="1"/>
  <c r="B1778" i="1"/>
  <c r="B2813" i="1"/>
  <c r="F4314" i="1"/>
  <c r="B3893" i="1"/>
  <c r="B3611" i="1"/>
  <c r="B180" i="1"/>
  <c r="B5021" i="1"/>
  <c r="B4598" i="1"/>
  <c r="B5394" i="1"/>
  <c r="B2765" i="1"/>
  <c r="B1355" i="1"/>
  <c r="B4645" i="1"/>
  <c r="B509" i="1"/>
  <c r="B1637" i="1"/>
  <c r="F4267" i="1"/>
  <c r="B39" i="1"/>
  <c r="B2389" i="1"/>
  <c r="F4690" i="1"/>
  <c r="F3562" i="1"/>
  <c r="B4034" i="1"/>
  <c r="F2998" i="1"/>
  <c r="B5629" i="1"/>
  <c r="F1165" i="1"/>
  <c r="F930" i="1"/>
  <c r="B2671" i="1"/>
  <c r="B2248" i="1"/>
  <c r="B3141" i="1"/>
  <c r="F3703" i="1"/>
  <c r="B5115" i="1"/>
  <c r="B979" i="1"/>
  <c r="B1590" i="1"/>
  <c r="F3233" i="1"/>
  <c r="B4551" i="1"/>
  <c r="F836" i="1"/>
  <c r="F1212" i="1"/>
  <c r="B86" i="1"/>
  <c r="B368" i="1"/>
  <c r="B1261" i="1"/>
  <c r="B5441" i="1"/>
  <c r="B2859" i="1"/>
  <c r="B4974" i="1"/>
  <c r="B3094" i="1"/>
  <c r="F2058" i="1"/>
  <c r="B1167" i="1"/>
  <c r="F2387" i="1"/>
  <c r="F413" i="1"/>
  <c r="B3940" i="1"/>
  <c r="B2906" i="1"/>
  <c r="F1823" i="1"/>
  <c r="B1120" i="1"/>
  <c r="F1118" i="1"/>
  <c r="B462" i="1"/>
  <c r="B3846" i="1"/>
  <c r="F5439" i="1"/>
  <c r="B1919" i="1"/>
  <c r="B321" i="1"/>
  <c r="F3139" i="1"/>
  <c r="B2060" i="1"/>
  <c r="F507" i="1"/>
  <c r="B2342" i="1"/>
  <c r="B1449" i="1"/>
  <c r="F1024" i="1"/>
  <c r="F2434" i="1"/>
  <c r="B4269" i="1"/>
  <c r="F742" i="1"/>
  <c r="F5301" i="1"/>
  <c r="B5350" i="1"/>
  <c r="B3564" i="1"/>
  <c r="F3374" i="1"/>
  <c r="F2575" i="1"/>
  <c r="F789" i="1"/>
  <c r="B2624" i="1"/>
  <c r="F3468" i="1"/>
  <c r="B4833" i="1"/>
  <c r="B1966" i="1"/>
  <c r="B2953" i="1"/>
  <c r="B838" i="1"/>
  <c r="B3047" i="1"/>
  <c r="B275" i="1"/>
  <c r="B1214" i="1"/>
  <c r="B227" i="1"/>
  <c r="B2436" i="1"/>
  <c r="B3517" i="1"/>
  <c r="F2293" i="1"/>
  <c r="B1684" i="1"/>
  <c r="B3705" i="1"/>
  <c r="B2718" i="1"/>
  <c r="B4786" i="1"/>
  <c r="B4504" i="1"/>
  <c r="B3799" i="1"/>
  <c r="F2811" i="1"/>
  <c r="F2199" i="1"/>
  <c r="B5535" i="1"/>
  <c r="B415" i="1"/>
  <c r="B744" i="1"/>
  <c r="B1543" i="1"/>
  <c r="B5068" i="1"/>
  <c r="B1825" i="1"/>
  <c r="B3376" i="1"/>
  <c r="F4737" i="1"/>
  <c r="G3985" i="1" l="1"/>
  <c r="G2575" i="1"/>
  <c r="G2857" i="1"/>
  <c r="G3797" i="1"/>
  <c r="G3515" i="1"/>
  <c r="G4737" i="1"/>
  <c r="G3703" i="1"/>
  <c r="G4220" i="1"/>
  <c r="G2811" i="1"/>
  <c r="G507" i="1"/>
  <c r="G1118" i="1"/>
  <c r="G2058" i="1"/>
  <c r="G1212" i="1"/>
  <c r="G3562" i="1"/>
  <c r="G4314" i="1"/>
  <c r="G5348" i="1"/>
  <c r="G5019" i="1"/>
  <c r="G2669" i="1"/>
  <c r="G3656" i="1"/>
  <c r="G2716" i="1"/>
  <c r="G460" i="1"/>
  <c r="G4032" i="1"/>
  <c r="G1729" i="1"/>
  <c r="G4549" i="1"/>
  <c r="G2434" i="1"/>
  <c r="G2105" i="1"/>
  <c r="G1024" i="1"/>
  <c r="G2199" i="1"/>
  <c r="G3844" i="1"/>
  <c r="G3938" i="1"/>
  <c r="G4455" i="1"/>
  <c r="G5301" i="1"/>
  <c r="G836" i="1"/>
  <c r="G4690" i="1"/>
  <c r="G601" i="1"/>
  <c r="G3609" i="1"/>
  <c r="G4878" i="1"/>
  <c r="G1400" i="1"/>
  <c r="G3421" i="1"/>
  <c r="G883" i="1"/>
  <c r="G1964" i="1"/>
  <c r="G4596" i="1"/>
  <c r="G4408" i="1"/>
  <c r="G2246" i="1"/>
  <c r="G648" i="1"/>
  <c r="G1165" i="1"/>
  <c r="G178" i="1"/>
  <c r="G1776" i="1"/>
  <c r="G3280" i="1"/>
  <c r="G3468" i="1"/>
  <c r="G742" i="1"/>
  <c r="G3139" i="1"/>
  <c r="G1823" i="1"/>
  <c r="G3891" i="1"/>
  <c r="G4784" i="1"/>
  <c r="G695" i="1"/>
  <c r="G554" i="1"/>
  <c r="G3045" i="1"/>
  <c r="G4643" i="1"/>
  <c r="G2340" i="1"/>
  <c r="G977" i="1"/>
  <c r="G5254" i="1"/>
  <c r="G4173" i="1"/>
  <c r="G3233" i="1"/>
  <c r="G930" i="1"/>
  <c r="G4502" i="1"/>
  <c r="G2528" i="1"/>
  <c r="G5392" i="1"/>
  <c r="G1259" i="1"/>
  <c r="G5113" i="1"/>
  <c r="G5486" i="1"/>
  <c r="G5160" i="1"/>
  <c r="G1353" i="1"/>
  <c r="G1071" i="1"/>
  <c r="G5580" i="1"/>
  <c r="G1494" i="1"/>
  <c r="G4126" i="1"/>
  <c r="G4079" i="1"/>
  <c r="G1306" i="1"/>
  <c r="G2481" i="1"/>
  <c r="G1917" i="1"/>
  <c r="G319" i="1"/>
  <c r="G3327" i="1"/>
  <c r="G4831" i="1"/>
  <c r="G413" i="1"/>
  <c r="G789" i="1"/>
  <c r="G4972" i="1"/>
  <c r="G3374" i="1"/>
  <c r="G2387" i="1"/>
  <c r="G2998" i="1"/>
  <c r="G1635" i="1"/>
  <c r="G3092" i="1"/>
  <c r="G273" i="1"/>
  <c r="G5207" i="1"/>
  <c r="G1588" i="1"/>
  <c r="G4362" i="1"/>
  <c r="G4925" i="1"/>
  <c r="G3186" i="1"/>
  <c r="G1870" i="1"/>
  <c r="G2622" i="1"/>
  <c r="G4267" i="1"/>
  <c r="G5439" i="1"/>
  <c r="G5627" i="1"/>
  <c r="G2152" i="1"/>
  <c r="G5066" i="1"/>
  <c r="G2293" i="1"/>
  <c r="G2951" i="1"/>
  <c r="G132" i="1"/>
  <c r="G1447" i="1"/>
  <c r="G2763" i="1"/>
  <c r="G2904" i="1"/>
  <c r="G225" i="1"/>
  <c r="G1541" i="1"/>
  <c r="G366" i="1"/>
  <c r="F1683" i="1"/>
  <c r="G5534" i="1"/>
  <c r="E3047" i="1"/>
  <c r="E1966" i="1"/>
  <c r="E2859" i="1"/>
  <c r="E2248" i="1"/>
  <c r="E1355" i="1"/>
  <c r="E180" i="1"/>
  <c r="E1778" i="1"/>
  <c r="E5162" i="1"/>
  <c r="E3423" i="1"/>
  <c r="E2295" i="1"/>
  <c r="E1402" i="1"/>
  <c r="E2013" i="1"/>
  <c r="E5068" i="1"/>
  <c r="E2342" i="1"/>
  <c r="E2671" i="1"/>
  <c r="E3470" i="1"/>
  <c r="E744" i="1"/>
  <c r="E3799" i="1"/>
  <c r="E4269" i="1"/>
  <c r="E462" i="1"/>
  <c r="E1261" i="1"/>
  <c r="E3611" i="1"/>
  <c r="E4880" i="1"/>
  <c r="E3000" i="1"/>
  <c r="E791" i="1"/>
  <c r="E1026" i="1"/>
  <c r="E5303" i="1"/>
  <c r="E4833" i="1"/>
  <c r="E415" i="1"/>
  <c r="E3517" i="1"/>
  <c r="E2060" i="1"/>
  <c r="E1590" i="1"/>
  <c r="E5394" i="1"/>
  <c r="E3893" i="1"/>
  <c r="E2483" i="1"/>
  <c r="E4692" i="1"/>
  <c r="E650" i="1"/>
  <c r="E4739" i="1"/>
  <c r="E2201" i="1"/>
  <c r="E4128" i="1"/>
  <c r="E1731" i="1"/>
  <c r="E1496" i="1"/>
  <c r="G1682" i="1"/>
  <c r="E1543" i="1"/>
  <c r="E838" i="1"/>
  <c r="E3940" i="1"/>
  <c r="E885" i="1"/>
  <c r="E368" i="1"/>
  <c r="E697" i="1"/>
  <c r="E4927" i="1"/>
  <c r="E2107" i="1"/>
  <c r="E2718" i="1"/>
  <c r="E227" i="1"/>
  <c r="E1120" i="1"/>
  <c r="E86" i="1"/>
  <c r="E5115" i="1"/>
  <c r="E5629" i="1"/>
  <c r="E1637" i="1"/>
  <c r="E5021" i="1"/>
  <c r="E2813" i="1"/>
  <c r="E3658" i="1"/>
  <c r="E4457" i="1"/>
  <c r="E134" i="1"/>
  <c r="E3987" i="1"/>
  <c r="E1308" i="1"/>
  <c r="B1309" i="1"/>
  <c r="E5441" i="1"/>
  <c r="E5582" i="1"/>
  <c r="E4410" i="1"/>
  <c r="E2953" i="1"/>
  <c r="E1167" i="1"/>
  <c r="E3752" i="1"/>
  <c r="E5488" i="1"/>
  <c r="E3376" i="1"/>
  <c r="E5535" i="1"/>
  <c r="E3705" i="1"/>
  <c r="E1214" i="1"/>
  <c r="E3564" i="1"/>
  <c r="E321" i="1"/>
  <c r="E3094" i="1"/>
  <c r="E509" i="1"/>
  <c r="E5256" i="1"/>
  <c r="E932" i="1"/>
  <c r="E3282" i="1"/>
  <c r="E4175" i="1"/>
  <c r="E603" i="1"/>
  <c r="E1073" i="1"/>
  <c r="E1684" i="1"/>
  <c r="F1684" i="1" s="1"/>
  <c r="E3846" i="1"/>
  <c r="E2765" i="1"/>
  <c r="E4786" i="1"/>
  <c r="E979" i="1"/>
  <c r="E4598" i="1"/>
  <c r="E2577" i="1"/>
  <c r="E556" i="1"/>
  <c r="E2530" i="1"/>
  <c r="E1825" i="1"/>
  <c r="E275" i="1"/>
  <c r="E5350" i="1"/>
  <c r="E1919" i="1"/>
  <c r="E2906" i="1"/>
  <c r="E4974" i="1"/>
  <c r="E3141" i="1"/>
  <c r="E4034" i="1"/>
  <c r="E4645" i="1"/>
  <c r="E3235" i="1"/>
  <c r="E3329" i="1"/>
  <c r="E4081" i="1"/>
  <c r="E3188" i="1"/>
  <c r="E2154" i="1"/>
  <c r="E5209" i="1"/>
  <c r="E4316" i="1"/>
  <c r="E4222" i="1"/>
  <c r="E4504" i="1"/>
  <c r="E2436" i="1"/>
  <c r="E39" i="1"/>
  <c r="E4364" i="1"/>
  <c r="E1872" i="1"/>
  <c r="E1449" i="1"/>
  <c r="E2624" i="1"/>
  <c r="E4551" i="1"/>
  <c r="E2389" i="1"/>
  <c r="F2905" i="1"/>
  <c r="F2717" i="1"/>
  <c r="F1730" i="1"/>
  <c r="F3516" i="1"/>
  <c r="F1871" i="1"/>
  <c r="F1542" i="1"/>
  <c r="F4080" i="1"/>
  <c r="F2764" i="1"/>
  <c r="F2247" i="1"/>
  <c r="F1307" i="1"/>
  <c r="F274" i="1"/>
  <c r="F4033" i="1"/>
  <c r="F2482" i="1"/>
  <c r="F4550" i="1"/>
  <c r="F2623" i="1"/>
  <c r="F2341" i="1"/>
  <c r="F1260" i="1"/>
  <c r="F320" i="1"/>
  <c r="F3328" i="1"/>
  <c r="F5255" i="1"/>
  <c r="F461" i="1"/>
  <c r="F978" i="1"/>
  <c r="F4879" i="1"/>
  <c r="F555" i="1"/>
  <c r="F5067" i="1"/>
  <c r="F4363" i="1"/>
  <c r="F4409" i="1"/>
  <c r="F4785" i="1"/>
  <c r="F4127" i="1"/>
  <c r="F1965" i="1"/>
  <c r="F5349" i="1"/>
  <c r="F4221" i="1"/>
  <c r="F1918" i="1"/>
  <c r="F649" i="1"/>
  <c r="F5487" i="1"/>
  <c r="F1354" i="1"/>
  <c r="F226" i="1"/>
  <c r="F1448" i="1"/>
  <c r="F4644" i="1"/>
  <c r="F1401" i="1"/>
  <c r="F3046" i="1"/>
  <c r="F5161" i="1"/>
  <c r="F5581" i="1"/>
  <c r="F1777" i="1"/>
  <c r="F2670" i="1"/>
  <c r="F4456" i="1"/>
  <c r="F743" i="1"/>
  <c r="F133" i="1"/>
  <c r="F2999" i="1"/>
  <c r="F3845" i="1"/>
  <c r="F1213" i="1"/>
  <c r="F1824" i="1"/>
  <c r="F3093" i="1"/>
  <c r="F3563" i="1"/>
  <c r="F179" i="1"/>
  <c r="F837" i="1"/>
  <c r="F3892" i="1"/>
  <c r="F2529" i="1"/>
  <c r="F414" i="1"/>
  <c r="F2012" i="1"/>
  <c r="F3140" i="1"/>
  <c r="F3234" i="1"/>
  <c r="F931" i="1"/>
  <c r="F1072" i="1"/>
  <c r="F3375" i="1"/>
  <c r="F3939" i="1"/>
  <c r="B416" i="1"/>
  <c r="B3706" i="1"/>
  <c r="B3048" i="1"/>
  <c r="B1544" i="1"/>
  <c r="B1967" i="1"/>
  <c r="F884" i="1"/>
  <c r="F1589" i="1"/>
  <c r="F2388" i="1"/>
  <c r="B369" i="1"/>
  <c r="B2249" i="1"/>
  <c r="F1166" i="1"/>
  <c r="B4035" i="1"/>
  <c r="B510" i="1"/>
  <c r="B3612" i="1"/>
  <c r="B3236" i="1"/>
  <c r="B2484" i="1"/>
  <c r="F2153" i="1"/>
  <c r="B2108" i="1"/>
  <c r="B1403" i="1"/>
  <c r="F38" i="1"/>
  <c r="G38" i="1" s="1"/>
  <c r="F1495" i="1"/>
  <c r="B3847" i="1"/>
  <c r="B3095" i="1"/>
  <c r="F2812" i="1"/>
  <c r="B3518" i="1"/>
  <c r="B3377" i="1"/>
  <c r="B1685" i="1"/>
  <c r="B1215" i="1"/>
  <c r="B839" i="1"/>
  <c r="F4832" i="1"/>
  <c r="B1450" i="1"/>
  <c r="B463" i="1"/>
  <c r="B4975" i="1"/>
  <c r="B5116" i="1"/>
  <c r="B40" i="1"/>
  <c r="F4597" i="1"/>
  <c r="F4503" i="1"/>
  <c r="F2106" i="1"/>
  <c r="F5393" i="1"/>
  <c r="F5208" i="1"/>
  <c r="B1732" i="1"/>
  <c r="B2437" i="1"/>
  <c r="F2576" i="1"/>
  <c r="F2435" i="1"/>
  <c r="B2343" i="1"/>
  <c r="B1168" i="1"/>
  <c r="F2858" i="1"/>
  <c r="B5442" i="1"/>
  <c r="B87" i="1"/>
  <c r="B5630" i="1"/>
  <c r="B2766" i="1"/>
  <c r="B181" i="1"/>
  <c r="B5583" i="1"/>
  <c r="F3751" i="1"/>
  <c r="F3187" i="1"/>
  <c r="B886" i="1"/>
  <c r="B651" i="1"/>
  <c r="B4458" i="1"/>
  <c r="F85" i="1"/>
  <c r="G85" i="1" s="1"/>
  <c r="B4223" i="1"/>
  <c r="B135" i="1"/>
  <c r="B2155" i="1"/>
  <c r="B4365" i="1"/>
  <c r="B1497" i="1"/>
  <c r="B3800" i="1"/>
  <c r="B745" i="1"/>
  <c r="B5536" i="1"/>
  <c r="B2719" i="1"/>
  <c r="F2294" i="1"/>
  <c r="B276" i="1"/>
  <c r="B4834" i="1"/>
  <c r="B3565" i="1"/>
  <c r="B1121" i="1"/>
  <c r="B3941" i="1"/>
  <c r="B1591" i="1"/>
  <c r="F3704" i="1"/>
  <c r="B2672" i="1"/>
  <c r="F3798" i="1"/>
  <c r="F4691" i="1"/>
  <c r="B4646" i="1"/>
  <c r="B4599" i="1"/>
  <c r="B3894" i="1"/>
  <c r="B4881" i="1"/>
  <c r="B3659" i="1"/>
  <c r="B933" i="1"/>
  <c r="F3281" i="1"/>
  <c r="B4082" i="1"/>
  <c r="B792" i="1"/>
  <c r="F4174" i="1"/>
  <c r="F2200" i="1"/>
  <c r="B5210" i="1"/>
  <c r="B3471" i="1"/>
  <c r="F5302" i="1"/>
  <c r="B1920" i="1"/>
  <c r="F1119" i="1"/>
  <c r="F367" i="1"/>
  <c r="F2059" i="1"/>
  <c r="B2860" i="1"/>
  <c r="B1262" i="1"/>
  <c r="F4268" i="1"/>
  <c r="F4315" i="1"/>
  <c r="B3001" i="1"/>
  <c r="B3753" i="1"/>
  <c r="F3422" i="1"/>
  <c r="B3189" i="1"/>
  <c r="B1873" i="1"/>
  <c r="F4926" i="1"/>
  <c r="F4738" i="1"/>
  <c r="B2296" i="1"/>
  <c r="B4129" i="1"/>
  <c r="B3988" i="1"/>
  <c r="B4270" i="1"/>
  <c r="F508" i="1"/>
  <c r="B4552" i="1"/>
  <c r="B3142" i="1"/>
  <c r="B1356" i="1"/>
  <c r="B5022" i="1"/>
  <c r="B1779" i="1"/>
  <c r="F696" i="1"/>
  <c r="F602" i="1"/>
  <c r="B2578" i="1"/>
  <c r="B3330" i="1"/>
  <c r="B4693" i="1"/>
  <c r="B4176" i="1"/>
  <c r="B2202" i="1"/>
  <c r="B1027" i="1"/>
  <c r="B2531" i="1"/>
  <c r="B5304" i="1"/>
  <c r="B228" i="1"/>
  <c r="B5351" i="1"/>
  <c r="F5020" i="1"/>
  <c r="B980" i="1"/>
  <c r="B1638" i="1"/>
  <c r="B5395" i="1"/>
  <c r="B5257" i="1"/>
  <c r="F3986" i="1"/>
  <c r="B3424" i="1"/>
  <c r="F1636" i="1"/>
  <c r="B4928" i="1"/>
  <c r="B4740" i="1"/>
  <c r="F3610" i="1"/>
  <c r="B604" i="1"/>
  <c r="B1074" i="1"/>
  <c r="B2014" i="1"/>
  <c r="B1826" i="1"/>
  <c r="F790" i="1"/>
  <c r="B4505" i="1"/>
  <c r="B5069" i="1"/>
  <c r="F3469" i="1"/>
  <c r="F1025" i="1"/>
  <c r="B4787" i="1"/>
  <c r="B2954" i="1"/>
  <c r="B2625" i="1"/>
  <c r="B2061" i="1"/>
  <c r="B322" i="1"/>
  <c r="F5440" i="1"/>
  <c r="F3657" i="1"/>
  <c r="B2907" i="1"/>
  <c r="F4973" i="1"/>
  <c r="F5114" i="1"/>
  <c r="B2390" i="1"/>
  <c r="B2814" i="1"/>
  <c r="B698" i="1"/>
  <c r="B4317" i="1"/>
  <c r="B5163" i="1"/>
  <c r="F2952" i="1"/>
  <c r="B557" i="1"/>
  <c r="B3283" i="1"/>
  <c r="F5628" i="1"/>
  <c r="B5489" i="1"/>
  <c r="B4411" i="1"/>
  <c r="G1448" i="1" l="1"/>
  <c r="G5020" i="1"/>
  <c r="G2576" i="1"/>
  <c r="G1166" i="1"/>
  <c r="G4127" i="1"/>
  <c r="G5628" i="1"/>
  <c r="G508" i="1"/>
  <c r="G4174" i="1"/>
  <c r="G5114" i="1"/>
  <c r="G3986" i="1"/>
  <c r="G602" i="1"/>
  <c r="G3422" i="1"/>
  <c r="G367" i="1"/>
  <c r="G5208" i="1"/>
  <c r="G2812" i="1"/>
  <c r="G2388" i="1"/>
  <c r="G3939" i="1"/>
  <c r="G2529" i="1"/>
  <c r="G3845" i="1"/>
  <c r="G5161" i="1"/>
  <c r="G649" i="1"/>
  <c r="G4363" i="1"/>
  <c r="G320" i="1"/>
  <c r="G1307" i="1"/>
  <c r="G2717" i="1"/>
  <c r="G4597" i="1"/>
  <c r="G3234" i="1"/>
  <c r="G461" i="1"/>
  <c r="G1636" i="1"/>
  <c r="G2200" i="1"/>
  <c r="G2059" i="1"/>
  <c r="G414" i="1"/>
  <c r="G1213" i="1"/>
  <c r="G5487" i="1"/>
  <c r="G4409" i="1"/>
  <c r="G3328" i="1"/>
  <c r="G274" i="1"/>
  <c r="G1730" i="1"/>
  <c r="G4973" i="1"/>
  <c r="G696" i="1"/>
  <c r="G1119" i="1"/>
  <c r="G4691" i="1"/>
  <c r="G3187" i="1"/>
  <c r="G2858" i="1"/>
  <c r="G5393" i="1"/>
  <c r="G1589" i="1"/>
  <c r="G3375" i="1"/>
  <c r="G3892" i="1"/>
  <c r="G2999" i="1"/>
  <c r="G3046" i="1"/>
  <c r="G1918" i="1"/>
  <c r="G5067" i="1"/>
  <c r="G1260" i="1"/>
  <c r="G2247" i="1"/>
  <c r="G2905" i="1"/>
  <c r="G3704" i="1"/>
  <c r="G2952" i="1"/>
  <c r="G1025" i="1"/>
  <c r="G3281" i="1"/>
  <c r="G3798" i="1"/>
  <c r="G3751" i="1"/>
  <c r="G2106" i="1"/>
  <c r="G4832" i="1"/>
  <c r="G884" i="1"/>
  <c r="G1072" i="1"/>
  <c r="G837" i="1"/>
  <c r="G133" i="1"/>
  <c r="G1401" i="1"/>
  <c r="G4221" i="1"/>
  <c r="G555" i="1"/>
  <c r="G2341" i="1"/>
  <c r="G2764" i="1"/>
  <c r="G3657" i="1"/>
  <c r="G3469" i="1"/>
  <c r="G3610" i="1"/>
  <c r="G4315" i="1"/>
  <c r="G5302" i="1"/>
  <c r="G2294" i="1"/>
  <c r="G4503" i="1"/>
  <c r="G1495" i="1"/>
  <c r="G931" i="1"/>
  <c r="G179" i="1"/>
  <c r="G743" i="1"/>
  <c r="G4644" i="1"/>
  <c r="G5349" i="1"/>
  <c r="G4879" i="1"/>
  <c r="G2623" i="1"/>
  <c r="G4080" i="1"/>
  <c r="G5440" i="1"/>
  <c r="G4738" i="1"/>
  <c r="G3563" i="1"/>
  <c r="G1965" i="1"/>
  <c r="G978" i="1"/>
  <c r="G4550" i="1"/>
  <c r="G1542" i="1"/>
  <c r="G3140" i="1"/>
  <c r="G2670" i="1"/>
  <c r="G2482" i="1"/>
  <c r="G1683" i="1"/>
  <c r="G4268" i="1"/>
  <c r="G4926" i="1"/>
  <c r="G226" i="1"/>
  <c r="G2012" i="1"/>
  <c r="G1824" i="1"/>
  <c r="G1777" i="1"/>
  <c r="G1354" i="1"/>
  <c r="G4785" i="1"/>
  <c r="G5255" i="1"/>
  <c r="G4033" i="1"/>
  <c r="G3516" i="1"/>
  <c r="G2435" i="1"/>
  <c r="G4456" i="1"/>
  <c r="G3093" i="1"/>
  <c r="G1871" i="1"/>
  <c r="G790" i="1"/>
  <c r="G2153" i="1"/>
  <c r="G5581" i="1"/>
  <c r="G1684" i="1"/>
  <c r="E3283" i="1"/>
  <c r="E369" i="1"/>
  <c r="E322" i="1"/>
  <c r="E3659" i="1"/>
  <c r="E2061" i="1"/>
  <c r="E1356" i="1"/>
  <c r="E1591" i="1"/>
  <c r="E416" i="1"/>
  <c r="E4411" i="1"/>
  <c r="E4740" i="1"/>
  <c r="E3142" i="1"/>
  <c r="E3001" i="1"/>
  <c r="E2860" i="1"/>
  <c r="E3941" i="1"/>
  <c r="E181" i="1"/>
  <c r="E5116" i="1"/>
  <c r="E228" i="1"/>
  <c r="E1168" i="1"/>
  <c r="E3753" i="1"/>
  <c r="E5536" i="1"/>
  <c r="E1215" i="1"/>
  <c r="E1826" i="1"/>
  <c r="E3330" i="1"/>
  <c r="E4129" i="1"/>
  <c r="E3894" i="1"/>
  <c r="E745" i="1"/>
  <c r="E3236" i="1"/>
  <c r="E5163" i="1"/>
  <c r="E2954" i="1"/>
  <c r="E4928" i="1"/>
  <c r="E5395" i="1"/>
  <c r="E2578" i="1"/>
  <c r="E2296" i="1"/>
  <c r="E3471" i="1"/>
  <c r="E4599" i="1"/>
  <c r="E1121" i="1"/>
  <c r="E3800" i="1"/>
  <c r="E4458" i="1"/>
  <c r="E2766" i="1"/>
  <c r="E4975" i="1"/>
  <c r="E1685" i="1"/>
  <c r="E3612" i="1"/>
  <c r="E1309" i="1"/>
  <c r="B1310" i="1"/>
  <c r="E604" i="1"/>
  <c r="E5583" i="1"/>
  <c r="E839" i="1"/>
  <c r="E3988" i="1"/>
  <c r="E3847" i="1"/>
  <c r="E5489" i="1"/>
  <c r="E5304" i="1"/>
  <c r="E792" i="1"/>
  <c r="E1497" i="1"/>
  <c r="E3377" i="1"/>
  <c r="E4176" i="1"/>
  <c r="E1732" i="1"/>
  <c r="E3706" i="1"/>
  <c r="E4693" i="1"/>
  <c r="E2343" i="1"/>
  <c r="E2484" i="1"/>
  <c r="E5210" i="1"/>
  <c r="E4646" i="1"/>
  <c r="E5630" i="1"/>
  <c r="E463" i="1"/>
  <c r="E698" i="1"/>
  <c r="E2907" i="1"/>
  <c r="E2014" i="1"/>
  <c r="E3424" i="1"/>
  <c r="E980" i="1"/>
  <c r="E2531" i="1"/>
  <c r="E4270" i="1"/>
  <c r="E4082" i="1"/>
  <c r="E4834" i="1"/>
  <c r="E886" i="1"/>
  <c r="E87" i="1"/>
  <c r="E1403" i="1"/>
  <c r="E4035" i="1"/>
  <c r="E1967" i="1"/>
  <c r="E2719" i="1"/>
  <c r="E1262" i="1"/>
  <c r="E4223" i="1"/>
  <c r="E4787" i="1"/>
  <c r="E1638" i="1"/>
  <c r="E3565" i="1"/>
  <c r="E651" i="1"/>
  <c r="E510" i="1"/>
  <c r="E2814" i="1"/>
  <c r="E1074" i="1"/>
  <c r="E1027" i="1"/>
  <c r="E1779" i="1"/>
  <c r="E1920" i="1"/>
  <c r="E276" i="1"/>
  <c r="E5442" i="1"/>
  <c r="E3518" i="1"/>
  <c r="E2108" i="1"/>
  <c r="E1544" i="1"/>
  <c r="E5257" i="1"/>
  <c r="E135" i="1"/>
  <c r="E3095" i="1"/>
  <c r="E557" i="1"/>
  <c r="E4881" i="1"/>
  <c r="E4317" i="1"/>
  <c r="E5069" i="1"/>
  <c r="E5351" i="1"/>
  <c r="E2202" i="1"/>
  <c r="E5022" i="1"/>
  <c r="E3189" i="1"/>
  <c r="E933" i="1"/>
  <c r="E2672" i="1"/>
  <c r="E2155" i="1"/>
  <c r="E2249" i="1"/>
  <c r="E3048" i="1"/>
  <c r="F1543" i="1"/>
  <c r="E2390" i="1"/>
  <c r="E4552" i="1"/>
  <c r="E40" i="1"/>
  <c r="E2437" i="1"/>
  <c r="E2625" i="1"/>
  <c r="E1450" i="1"/>
  <c r="E4505" i="1"/>
  <c r="E1873" i="1"/>
  <c r="E4365" i="1"/>
  <c r="F1449" i="1"/>
  <c r="F1778" i="1"/>
  <c r="F1872" i="1"/>
  <c r="F979" i="1"/>
  <c r="F1731" i="1"/>
  <c r="F4128" i="1"/>
  <c r="F321" i="1"/>
  <c r="F4364" i="1"/>
  <c r="F4551" i="1"/>
  <c r="F1919" i="1"/>
  <c r="F4880" i="1"/>
  <c r="F4222" i="1"/>
  <c r="F1402" i="1"/>
  <c r="F4081" i="1"/>
  <c r="F556" i="1"/>
  <c r="F227" i="1"/>
  <c r="F3517" i="1"/>
  <c r="F5256" i="1"/>
  <c r="F5350" i="1"/>
  <c r="F4034" i="1"/>
  <c r="F4410" i="1"/>
  <c r="F5488" i="1"/>
  <c r="F2718" i="1"/>
  <c r="F2342" i="1"/>
  <c r="F1308" i="1"/>
  <c r="F5582" i="1"/>
  <c r="F5068" i="1"/>
  <c r="F1355" i="1"/>
  <c r="F4786" i="1"/>
  <c r="F2483" i="1"/>
  <c r="F134" i="1"/>
  <c r="F744" i="1"/>
  <c r="F4927" i="1"/>
  <c r="F4974" i="1"/>
  <c r="F1214" i="1"/>
  <c r="F2013" i="1"/>
  <c r="F1496" i="1"/>
  <c r="F5115" i="1"/>
  <c r="F4316" i="1"/>
  <c r="F3564" i="1"/>
  <c r="F4175" i="1"/>
  <c r="F3188" i="1"/>
  <c r="F2154" i="1"/>
  <c r="F1825" i="1"/>
  <c r="F2577" i="1"/>
  <c r="F3094" i="1"/>
  <c r="F697" i="1"/>
  <c r="F4739" i="1"/>
  <c r="F1590" i="1"/>
  <c r="F180" i="1"/>
  <c r="F650" i="1"/>
  <c r="F3752" i="1"/>
  <c r="F3423" i="1"/>
  <c r="F5209" i="1"/>
  <c r="F1073" i="1"/>
  <c r="F1026" i="1"/>
  <c r="F4833" i="1"/>
  <c r="F2859" i="1"/>
  <c r="F4598" i="1"/>
  <c r="F4504" i="1"/>
  <c r="F2295" i="1"/>
  <c r="F3376" i="1"/>
  <c r="F3235" i="1"/>
  <c r="B558" i="1"/>
  <c r="B4318" i="1"/>
  <c r="F3470" i="1"/>
  <c r="B4929" i="1"/>
  <c r="F3000" i="1"/>
  <c r="B2015" i="1"/>
  <c r="B605" i="1"/>
  <c r="F1261" i="1"/>
  <c r="F1966" i="1"/>
  <c r="B4177" i="1"/>
  <c r="B699" i="1"/>
  <c r="B323" i="1"/>
  <c r="F2624" i="1"/>
  <c r="B4788" i="1"/>
  <c r="F3611" i="1"/>
  <c r="F1637" i="1"/>
  <c r="F5303" i="1"/>
  <c r="B1028" i="1"/>
  <c r="B1357" i="1"/>
  <c r="B4083" i="1"/>
  <c r="B3660" i="1"/>
  <c r="B3895" i="1"/>
  <c r="B2673" i="1"/>
  <c r="B3566" i="1"/>
  <c r="F275" i="1"/>
  <c r="B5537" i="1"/>
  <c r="F5535" i="1"/>
  <c r="F86" i="1"/>
  <c r="G86" i="1" s="1"/>
  <c r="B887" i="1"/>
  <c r="B2767" i="1"/>
  <c r="B840" i="1"/>
  <c r="F5162" i="1"/>
  <c r="B511" i="1"/>
  <c r="B2250" i="1"/>
  <c r="B3049" i="1"/>
  <c r="B2955" i="1"/>
  <c r="B4412" i="1"/>
  <c r="B3284" i="1"/>
  <c r="B2908" i="1"/>
  <c r="B5070" i="1"/>
  <c r="B1827" i="1"/>
  <c r="B1075" i="1"/>
  <c r="B1639" i="1"/>
  <c r="B229" i="1"/>
  <c r="B3331" i="1"/>
  <c r="B1780" i="1"/>
  <c r="B4130" i="1"/>
  <c r="B2861" i="1"/>
  <c r="B3472" i="1"/>
  <c r="B4647" i="1"/>
  <c r="B1122" i="1"/>
  <c r="B2156" i="1"/>
  <c r="B5443" i="1"/>
  <c r="B2344" i="1"/>
  <c r="B1733" i="1"/>
  <c r="B4976" i="1"/>
  <c r="B1451" i="1"/>
  <c r="B3378" i="1"/>
  <c r="B3519" i="1"/>
  <c r="F2953" i="1"/>
  <c r="B5490" i="1"/>
  <c r="B5164" i="1"/>
  <c r="B2815" i="1"/>
  <c r="B2391" i="1"/>
  <c r="B2062" i="1"/>
  <c r="B2626" i="1"/>
  <c r="B5305" i="1"/>
  <c r="B3143" i="1"/>
  <c r="F2060" i="1"/>
  <c r="F3282" i="1"/>
  <c r="F3705" i="1"/>
  <c r="B277" i="1"/>
  <c r="B2438" i="1"/>
  <c r="F2530" i="1"/>
  <c r="B41" i="1"/>
  <c r="B1404" i="1"/>
  <c r="B1968" i="1"/>
  <c r="B3707" i="1"/>
  <c r="F4269" i="1"/>
  <c r="F4457" i="1"/>
  <c r="F3987" i="1"/>
  <c r="F3658" i="1"/>
  <c r="F5021" i="1"/>
  <c r="F2201" i="1"/>
  <c r="B1874" i="1"/>
  <c r="B1921" i="1"/>
  <c r="B4882" i="1"/>
  <c r="F4692" i="1"/>
  <c r="B746" i="1"/>
  <c r="B1498" i="1"/>
  <c r="B136" i="1"/>
  <c r="B4459" i="1"/>
  <c r="B182" i="1"/>
  <c r="B5631" i="1"/>
  <c r="F5394" i="1"/>
  <c r="F462" i="1"/>
  <c r="B1216" i="1"/>
  <c r="F2813" i="1"/>
  <c r="B2485" i="1"/>
  <c r="B3613" i="1"/>
  <c r="B4036" i="1"/>
  <c r="F415" i="1"/>
  <c r="B4506" i="1"/>
  <c r="F3329" i="1"/>
  <c r="F3940" i="1"/>
  <c r="B4741" i="1"/>
  <c r="B3425" i="1"/>
  <c r="B5258" i="1"/>
  <c r="B981" i="1"/>
  <c r="B2579" i="1"/>
  <c r="F509" i="1"/>
  <c r="B2297" i="1"/>
  <c r="B3754" i="1"/>
  <c r="B5211" i="1"/>
  <c r="B4600" i="1"/>
  <c r="F3799" i="1"/>
  <c r="B1592" i="1"/>
  <c r="B1169" i="1"/>
  <c r="B2109" i="1"/>
  <c r="F932" i="1"/>
  <c r="B370" i="1"/>
  <c r="F5629" i="1"/>
  <c r="F5441" i="1"/>
  <c r="B5352" i="1"/>
  <c r="B2203" i="1"/>
  <c r="B4694" i="1"/>
  <c r="B5023" i="1"/>
  <c r="F368" i="1"/>
  <c r="B934" i="1"/>
  <c r="B4835" i="1"/>
  <c r="B3801" i="1"/>
  <c r="B5584" i="1"/>
  <c r="F2107" i="1"/>
  <c r="B5117" i="1"/>
  <c r="B464" i="1"/>
  <c r="B3096" i="1"/>
  <c r="F39" i="1"/>
  <c r="G39" i="1" s="1"/>
  <c r="F1167" i="1"/>
  <c r="F885" i="1"/>
  <c r="F3047" i="1"/>
  <c r="B417" i="1"/>
  <c r="F2906" i="1"/>
  <c r="B5396" i="1"/>
  <c r="F603" i="1"/>
  <c r="B4553" i="1"/>
  <c r="B3989" i="1"/>
  <c r="B3190" i="1"/>
  <c r="B3002" i="1"/>
  <c r="B1263" i="1"/>
  <c r="B793" i="1"/>
  <c r="F3893" i="1"/>
  <c r="F2671" i="1"/>
  <c r="B2720" i="1"/>
  <c r="B4366" i="1"/>
  <c r="B4224" i="1"/>
  <c r="B652" i="1"/>
  <c r="F2765" i="1"/>
  <c r="F838" i="1"/>
  <c r="B1686" i="1"/>
  <c r="F1685" i="1"/>
  <c r="F2248" i="1"/>
  <c r="F2436" i="1"/>
  <c r="F791" i="1"/>
  <c r="B2532" i="1"/>
  <c r="B4271" i="1"/>
  <c r="F1120" i="1"/>
  <c r="F4645" i="1"/>
  <c r="B3942" i="1"/>
  <c r="B88" i="1"/>
  <c r="F3141" i="1"/>
  <c r="B3848" i="1"/>
  <c r="F3846" i="1"/>
  <c r="B3237" i="1"/>
  <c r="F2389" i="1"/>
  <c r="B1545" i="1"/>
  <c r="G3564" i="1" l="1"/>
  <c r="G932" i="1"/>
  <c r="G3893" i="1"/>
  <c r="G509" i="1"/>
  <c r="G2389" i="1"/>
  <c r="G1120" i="1"/>
  <c r="G838" i="1"/>
  <c r="G2906" i="1"/>
  <c r="G415" i="1"/>
  <c r="G3282" i="1"/>
  <c r="G2295" i="1"/>
  <c r="G3423" i="1"/>
  <c r="G2577" i="1"/>
  <c r="G1496" i="1"/>
  <c r="G4786" i="1"/>
  <c r="G4410" i="1"/>
  <c r="G1402" i="1"/>
  <c r="G1731" i="1"/>
  <c r="G3940" i="1"/>
  <c r="G3987" i="1"/>
  <c r="G2765" i="1"/>
  <c r="G2107" i="1"/>
  <c r="G2060" i="1"/>
  <c r="G2624" i="1"/>
  <c r="G3000" i="1"/>
  <c r="G4504" i="1"/>
  <c r="G3752" i="1"/>
  <c r="G1825" i="1"/>
  <c r="G2013" i="1"/>
  <c r="G1355" i="1"/>
  <c r="G4034" i="1"/>
  <c r="G4222" i="1"/>
  <c r="G979" i="1"/>
  <c r="G1026" i="1"/>
  <c r="G3799" i="1"/>
  <c r="G2201" i="1"/>
  <c r="G2953" i="1"/>
  <c r="G4598" i="1"/>
  <c r="G650" i="1"/>
  <c r="G2154" i="1"/>
  <c r="G1214" i="1"/>
  <c r="G5068" i="1"/>
  <c r="G5350" i="1"/>
  <c r="G4880" i="1"/>
  <c r="G1872" i="1"/>
  <c r="G2248" i="1"/>
  <c r="G5303" i="1"/>
  <c r="G3846" i="1"/>
  <c r="G3047" i="1"/>
  <c r="G791" i="1"/>
  <c r="G885" i="1"/>
  <c r="G5441" i="1"/>
  <c r="G5021" i="1"/>
  <c r="G5535" i="1"/>
  <c r="G3470" i="1"/>
  <c r="G2859" i="1"/>
  <c r="G180" i="1"/>
  <c r="G3188" i="1"/>
  <c r="G4974" i="1"/>
  <c r="G5582" i="1"/>
  <c r="G5256" i="1"/>
  <c r="G1919" i="1"/>
  <c r="G1778" i="1"/>
  <c r="G3141" i="1"/>
  <c r="G2436" i="1"/>
  <c r="G1167" i="1"/>
  <c r="G5629" i="1"/>
  <c r="G2813" i="1"/>
  <c r="G3658" i="1"/>
  <c r="G2530" i="1"/>
  <c r="G4833" i="1"/>
  <c r="G1590" i="1"/>
  <c r="G4175" i="1"/>
  <c r="G4927" i="1"/>
  <c r="G1308" i="1"/>
  <c r="G3517" i="1"/>
  <c r="G4551" i="1"/>
  <c r="G1449" i="1"/>
  <c r="G275" i="1"/>
  <c r="G1966" i="1"/>
  <c r="G4739" i="1"/>
  <c r="G744" i="1"/>
  <c r="G2342" i="1"/>
  <c r="G227" i="1"/>
  <c r="G4364" i="1"/>
  <c r="G603" i="1"/>
  <c r="G368" i="1"/>
  <c r="G3329" i="1"/>
  <c r="G462" i="1"/>
  <c r="G4692" i="1"/>
  <c r="G4457" i="1"/>
  <c r="G5162" i="1"/>
  <c r="G1637" i="1"/>
  <c r="G1261" i="1"/>
  <c r="G3235" i="1"/>
  <c r="G1073" i="1"/>
  <c r="G697" i="1"/>
  <c r="G4316" i="1"/>
  <c r="G134" i="1"/>
  <c r="G2718" i="1"/>
  <c r="G556" i="1"/>
  <c r="G321" i="1"/>
  <c r="G1543" i="1"/>
  <c r="G2671" i="1"/>
  <c r="G4645" i="1"/>
  <c r="G5394" i="1"/>
  <c r="G4269" i="1"/>
  <c r="G3705" i="1"/>
  <c r="G3611" i="1"/>
  <c r="G3376" i="1"/>
  <c r="G5209" i="1"/>
  <c r="G3094" i="1"/>
  <c r="G5115" i="1"/>
  <c r="G2483" i="1"/>
  <c r="G5488" i="1"/>
  <c r="G4081" i="1"/>
  <c r="G4128" i="1"/>
  <c r="G1685" i="1"/>
  <c r="E5584" i="1"/>
  <c r="E3143" i="1"/>
  <c r="E2344" i="1"/>
  <c r="E1780" i="1"/>
  <c r="E3284" i="1"/>
  <c r="E840" i="1"/>
  <c r="E2673" i="1"/>
  <c r="E558" i="1"/>
  <c r="E5211" i="1"/>
  <c r="E5490" i="1"/>
  <c r="E1545" i="1"/>
  <c r="E4271" i="1"/>
  <c r="E4224" i="1"/>
  <c r="E3002" i="1"/>
  <c r="E3801" i="1"/>
  <c r="E2203" i="1"/>
  <c r="E370" i="1"/>
  <c r="E3754" i="1"/>
  <c r="E4036" i="1"/>
  <c r="E5631" i="1"/>
  <c r="E1921" i="1"/>
  <c r="E5305" i="1"/>
  <c r="E5443" i="1"/>
  <c r="E3331" i="1"/>
  <c r="E4412" i="1"/>
  <c r="E2767" i="1"/>
  <c r="E3895" i="1"/>
  <c r="E4741" i="1"/>
  <c r="E3096" i="1"/>
  <c r="E5352" i="1"/>
  <c r="E2297" i="1"/>
  <c r="E3613" i="1"/>
  <c r="E182" i="1"/>
  <c r="E3707" i="1"/>
  <c r="E2156" i="1"/>
  <c r="E229" i="1"/>
  <c r="E2955" i="1"/>
  <c r="E887" i="1"/>
  <c r="E3660" i="1"/>
  <c r="E4788" i="1"/>
  <c r="E605" i="1"/>
  <c r="E1263" i="1"/>
  <c r="E4694" i="1"/>
  <c r="E4882" i="1"/>
  <c r="E88" i="1"/>
  <c r="E3190" i="1"/>
  <c r="E4835" i="1"/>
  <c r="E2720" i="1"/>
  <c r="E417" i="1"/>
  <c r="E934" i="1"/>
  <c r="E2109" i="1"/>
  <c r="E2485" i="1"/>
  <c r="F2485" i="1" s="1"/>
  <c r="E4459" i="1"/>
  <c r="E3519" i="1"/>
  <c r="E1122" i="1"/>
  <c r="E1639" i="1"/>
  <c r="E4083" i="1"/>
  <c r="E2015" i="1"/>
  <c r="E3425" i="1"/>
  <c r="E652" i="1"/>
  <c r="E3237" i="1"/>
  <c r="E2532" i="1"/>
  <c r="E1686" i="1"/>
  <c r="F1686" i="1" s="1"/>
  <c r="E464" i="1"/>
  <c r="E1169" i="1"/>
  <c r="E2579" i="1"/>
  <c r="E136" i="1"/>
  <c r="E1968" i="1"/>
  <c r="F1968" i="1" s="1"/>
  <c r="E277" i="1"/>
  <c r="E2062" i="1"/>
  <c r="E3378" i="1"/>
  <c r="E4647" i="1"/>
  <c r="E1075" i="1"/>
  <c r="E3049" i="1"/>
  <c r="E323" i="1"/>
  <c r="E4600" i="1"/>
  <c r="E3942" i="1"/>
  <c r="E5117" i="1"/>
  <c r="E1592" i="1"/>
  <c r="E981" i="1"/>
  <c r="E1216" i="1"/>
  <c r="E1498" i="1"/>
  <c r="E3472" i="1"/>
  <c r="E1827" i="1"/>
  <c r="E2250" i="1"/>
  <c r="F2250" i="1" s="1"/>
  <c r="E5537" i="1"/>
  <c r="E1357" i="1"/>
  <c r="E699" i="1"/>
  <c r="E4929" i="1"/>
  <c r="E1310" i="1"/>
  <c r="B1311" i="1"/>
  <c r="E793" i="1"/>
  <c r="E3848" i="1"/>
  <c r="E5396" i="1"/>
  <c r="E5258" i="1"/>
  <c r="E746" i="1"/>
  <c r="E1404" i="1"/>
  <c r="E2815" i="1"/>
  <c r="E4976" i="1"/>
  <c r="E2861" i="1"/>
  <c r="E5070" i="1"/>
  <c r="E511" i="1"/>
  <c r="E1028" i="1"/>
  <c r="E5023" i="1"/>
  <c r="E5164" i="1"/>
  <c r="E1733" i="1"/>
  <c r="E4130" i="1"/>
  <c r="E2908" i="1"/>
  <c r="E3566" i="1"/>
  <c r="E4177" i="1"/>
  <c r="E4318" i="1"/>
  <c r="E4506" i="1"/>
  <c r="E4366" i="1"/>
  <c r="E1451" i="1"/>
  <c r="E41" i="1"/>
  <c r="E2626" i="1"/>
  <c r="E4553" i="1"/>
  <c r="E3989" i="1"/>
  <c r="E2391" i="1"/>
  <c r="E1874" i="1"/>
  <c r="E2438" i="1"/>
  <c r="F980" i="1"/>
  <c r="F2484" i="1"/>
  <c r="F1732" i="1"/>
  <c r="F1544" i="1"/>
  <c r="F135" i="1"/>
  <c r="F1403" i="1"/>
  <c r="F4881" i="1"/>
  <c r="F4411" i="1"/>
  <c r="F5583" i="1"/>
  <c r="F4035" i="1"/>
  <c r="F5351" i="1"/>
  <c r="F2719" i="1"/>
  <c r="F4552" i="1"/>
  <c r="F4082" i="1"/>
  <c r="F2343" i="1"/>
  <c r="F4365" i="1"/>
  <c r="F1309" i="1"/>
  <c r="F1967" i="1"/>
  <c r="F2014" i="1"/>
  <c r="F2672" i="1"/>
  <c r="F3894" i="1"/>
  <c r="F1215" i="1"/>
  <c r="F839" i="1"/>
  <c r="F4505" i="1"/>
  <c r="F3189" i="1"/>
  <c r="F2860" i="1"/>
  <c r="F463" i="1"/>
  <c r="F3424" i="1"/>
  <c r="F416" i="1"/>
  <c r="F4646" i="1"/>
  <c r="F4740" i="1"/>
  <c r="F3612" i="1"/>
  <c r="F2578" i="1"/>
  <c r="F4599" i="1"/>
  <c r="F1497" i="1"/>
  <c r="F2155" i="1"/>
  <c r="F2296" i="1"/>
  <c r="F5116" i="1"/>
  <c r="F1591" i="1"/>
  <c r="F2249" i="1"/>
  <c r="F3048" i="1"/>
  <c r="F651" i="1"/>
  <c r="F2766" i="1"/>
  <c r="F3377" i="1"/>
  <c r="F3753" i="1"/>
  <c r="F4129" i="1"/>
  <c r="F3095" i="1"/>
  <c r="F181" i="1"/>
  <c r="F1027" i="1"/>
  <c r="F1638" i="1"/>
  <c r="F5536" i="1"/>
  <c r="F557" i="1"/>
  <c r="F3330" i="1"/>
  <c r="F3236" i="1"/>
  <c r="F3800" i="1"/>
  <c r="F40" i="1"/>
  <c r="G40" i="1" s="1"/>
  <c r="F1920" i="1"/>
  <c r="F3659" i="1"/>
  <c r="B2533" i="1"/>
  <c r="B5397" i="1"/>
  <c r="B3003" i="1"/>
  <c r="B5585" i="1"/>
  <c r="F369" i="1"/>
  <c r="B2298" i="1"/>
  <c r="B3426" i="1"/>
  <c r="F5069" i="1"/>
  <c r="F2437" i="1"/>
  <c r="B137" i="1"/>
  <c r="F4317" i="1"/>
  <c r="F3988" i="1"/>
  <c r="B3144" i="1"/>
  <c r="B5444" i="1"/>
  <c r="B3332" i="1"/>
  <c r="B1828" i="1"/>
  <c r="B3285" i="1"/>
  <c r="B841" i="1"/>
  <c r="F3565" i="1"/>
  <c r="F1262" i="1"/>
  <c r="B4319" i="1"/>
  <c r="B653" i="1"/>
  <c r="B4554" i="1"/>
  <c r="B5118" i="1"/>
  <c r="F5442" i="1"/>
  <c r="F5395" i="1"/>
  <c r="B1593" i="1"/>
  <c r="B5212" i="1"/>
  <c r="B4507" i="1"/>
  <c r="B3614" i="1"/>
  <c r="B42" i="1"/>
  <c r="B2063" i="1"/>
  <c r="B5165" i="1"/>
  <c r="B3520" i="1"/>
  <c r="B4977" i="1"/>
  <c r="B4648" i="1"/>
  <c r="B4131" i="1"/>
  <c r="B2956" i="1"/>
  <c r="B512" i="1"/>
  <c r="F87" i="1"/>
  <c r="G87" i="1" s="1"/>
  <c r="B3661" i="1"/>
  <c r="B4789" i="1"/>
  <c r="F4928" i="1"/>
  <c r="F2814" i="1"/>
  <c r="F3142" i="1"/>
  <c r="B4272" i="1"/>
  <c r="B2721" i="1"/>
  <c r="B794" i="1"/>
  <c r="F604" i="1"/>
  <c r="B5024" i="1"/>
  <c r="B5353" i="1"/>
  <c r="B982" i="1"/>
  <c r="F981" i="1"/>
  <c r="B1217" i="1"/>
  <c r="B5632" i="1"/>
  <c r="B1499" i="1"/>
  <c r="B4883" i="1"/>
  <c r="F2202" i="1"/>
  <c r="F2531" i="1"/>
  <c r="F3706" i="1"/>
  <c r="F2390" i="1"/>
  <c r="B5071" i="1"/>
  <c r="F322" i="1"/>
  <c r="B3050" i="1"/>
  <c r="B3567" i="1"/>
  <c r="F2625" i="1"/>
  <c r="F4223" i="1"/>
  <c r="F792" i="1"/>
  <c r="B89" i="1"/>
  <c r="F1873" i="1"/>
  <c r="B1687" i="1"/>
  <c r="B4225" i="1"/>
  <c r="B3191" i="1"/>
  <c r="F886" i="1"/>
  <c r="F2108" i="1"/>
  <c r="B3802" i="1"/>
  <c r="B935" i="1"/>
  <c r="B371" i="1"/>
  <c r="B4742" i="1"/>
  <c r="F745" i="1"/>
  <c r="F5022" i="1"/>
  <c r="B3708" i="1"/>
  <c r="F5304" i="1"/>
  <c r="B3379" i="1"/>
  <c r="B2157" i="1"/>
  <c r="B3473" i="1"/>
  <c r="B230" i="1"/>
  <c r="B4413" i="1"/>
  <c r="B4084" i="1"/>
  <c r="B1358" i="1"/>
  <c r="F4176" i="1"/>
  <c r="B606" i="1"/>
  <c r="B4930" i="1"/>
  <c r="B559" i="1"/>
  <c r="B3238" i="1"/>
  <c r="B1546" i="1"/>
  <c r="B3943" i="1"/>
  <c r="B3097" i="1"/>
  <c r="F4834" i="1"/>
  <c r="B4695" i="1"/>
  <c r="F5630" i="1"/>
  <c r="B1170" i="1"/>
  <c r="F510" i="1"/>
  <c r="F5257" i="1"/>
  <c r="B2486" i="1"/>
  <c r="B183" i="1"/>
  <c r="B1875" i="1"/>
  <c r="F4458" i="1"/>
  <c r="B1405" i="1"/>
  <c r="B2392" i="1"/>
  <c r="B5491" i="1"/>
  <c r="F2954" i="1"/>
  <c r="F1450" i="1"/>
  <c r="B1734" i="1"/>
  <c r="F1779" i="1"/>
  <c r="F5489" i="1"/>
  <c r="B2674" i="1"/>
  <c r="B324" i="1"/>
  <c r="F3471" i="1"/>
  <c r="B4367" i="1"/>
  <c r="B1264" i="1"/>
  <c r="F933" i="1"/>
  <c r="B4601" i="1"/>
  <c r="F3941" i="1"/>
  <c r="B747" i="1"/>
  <c r="B2439" i="1"/>
  <c r="B5306" i="1"/>
  <c r="B2862" i="1"/>
  <c r="B1076" i="1"/>
  <c r="B2909" i="1"/>
  <c r="B2768" i="1"/>
  <c r="F698" i="1"/>
  <c r="B4178" i="1"/>
  <c r="B2016" i="1"/>
  <c r="F1121" i="1"/>
  <c r="B3990" i="1"/>
  <c r="F1168" i="1"/>
  <c r="B4836" i="1"/>
  <c r="B2204" i="1"/>
  <c r="B3755" i="1"/>
  <c r="B2580" i="1"/>
  <c r="B5259" i="1"/>
  <c r="B4460" i="1"/>
  <c r="B2627" i="1"/>
  <c r="B2816" i="1"/>
  <c r="B1452" i="1"/>
  <c r="B2345" i="1"/>
  <c r="F2344" i="1"/>
  <c r="B1123" i="1"/>
  <c r="F4270" i="1"/>
  <c r="B1781" i="1"/>
  <c r="F1826" i="1"/>
  <c r="F3283" i="1"/>
  <c r="B5538" i="1"/>
  <c r="B1029" i="1"/>
  <c r="F3847" i="1"/>
  <c r="B3849" i="1"/>
  <c r="F2907" i="1"/>
  <c r="B418" i="1"/>
  <c r="F276" i="1"/>
  <c r="B465" i="1"/>
  <c r="B2110" i="1"/>
  <c r="F5210" i="1"/>
  <c r="B4037" i="1"/>
  <c r="F1074" i="1"/>
  <c r="F4693" i="1"/>
  <c r="B1922" i="1"/>
  <c r="F1356" i="1"/>
  <c r="B1969" i="1"/>
  <c r="B278" i="1"/>
  <c r="F2061" i="1"/>
  <c r="F5163" i="1"/>
  <c r="F228" i="1"/>
  <c r="F3518" i="1"/>
  <c r="F4975" i="1"/>
  <c r="B1640" i="1"/>
  <c r="F4787" i="1"/>
  <c r="B2251" i="1"/>
  <c r="B888" i="1"/>
  <c r="B3896" i="1"/>
  <c r="F3895" i="1"/>
  <c r="B700" i="1"/>
  <c r="F3001" i="1"/>
  <c r="G4693" i="1" l="1"/>
  <c r="G3189" i="1"/>
  <c r="G5163" i="1"/>
  <c r="G3847" i="1"/>
  <c r="G3941" i="1"/>
  <c r="G4458" i="1"/>
  <c r="G2390" i="1"/>
  <c r="G3142" i="1"/>
  <c r="G2061" i="1"/>
  <c r="G5210" i="1"/>
  <c r="G1779" i="1"/>
  <c r="G4834" i="1"/>
  <c r="G4176" i="1"/>
  <c r="G5304" i="1"/>
  <c r="G2108" i="1"/>
  <c r="G792" i="1"/>
  <c r="G3706" i="1"/>
  <c r="G2814" i="1"/>
  <c r="G1262" i="1"/>
  <c r="G3988" i="1"/>
  <c r="G3236" i="1"/>
  <c r="G4129" i="1"/>
  <c r="G5116" i="1"/>
  <c r="G4646" i="1"/>
  <c r="G1215" i="1"/>
  <c r="G4082" i="1"/>
  <c r="G1403" i="1"/>
  <c r="G3471" i="1"/>
  <c r="G322" i="1"/>
  <c r="G3048" i="1"/>
  <c r="G933" i="1"/>
  <c r="G886" i="1"/>
  <c r="G4223" i="1"/>
  <c r="G2531" i="1"/>
  <c r="G4928" i="1"/>
  <c r="G3565" i="1"/>
  <c r="G4317" i="1"/>
  <c r="G3330" i="1"/>
  <c r="G3753" i="1"/>
  <c r="G2296" i="1"/>
  <c r="G416" i="1"/>
  <c r="G3894" i="1"/>
  <c r="G4552" i="1"/>
  <c r="G135" i="1"/>
  <c r="G3895" i="1"/>
  <c r="G1920" i="1"/>
  <c r="G4787" i="1"/>
  <c r="G3283" i="1"/>
  <c r="G1168" i="1"/>
  <c r="G1450" i="1"/>
  <c r="G5022" i="1"/>
  <c r="G2625" i="1"/>
  <c r="G2202" i="1"/>
  <c r="G5395" i="1"/>
  <c r="G557" i="1"/>
  <c r="G3377" i="1"/>
  <c r="G2155" i="1"/>
  <c r="G3424" i="1"/>
  <c r="G2672" i="1"/>
  <c r="G2719" i="1"/>
  <c r="G1544" i="1"/>
  <c r="G3518" i="1"/>
  <c r="G3001" i="1"/>
  <c r="G1356" i="1"/>
  <c r="G276" i="1"/>
  <c r="G1826" i="1"/>
  <c r="G2954" i="1"/>
  <c r="G5257" i="1"/>
  <c r="G745" i="1"/>
  <c r="G604" i="1"/>
  <c r="G5442" i="1"/>
  <c r="G2437" i="1"/>
  <c r="G5536" i="1"/>
  <c r="G2766" i="1"/>
  <c r="G1497" i="1"/>
  <c r="G463" i="1"/>
  <c r="G2014" i="1"/>
  <c r="G5351" i="1"/>
  <c r="G1732" i="1"/>
  <c r="G4975" i="1"/>
  <c r="G5069" i="1"/>
  <c r="G3659" i="1"/>
  <c r="G1638" i="1"/>
  <c r="G651" i="1"/>
  <c r="G4599" i="1"/>
  <c r="G2860" i="1"/>
  <c r="G1967" i="1"/>
  <c r="G4035" i="1"/>
  <c r="G2484" i="1"/>
  <c r="G510" i="1"/>
  <c r="G1027" i="1"/>
  <c r="G2578" i="1"/>
  <c r="G1309" i="1"/>
  <c r="G980" i="1"/>
  <c r="G2907" i="1"/>
  <c r="G228" i="1"/>
  <c r="G1074" i="1"/>
  <c r="G5630" i="1"/>
  <c r="G1873" i="1"/>
  <c r="G181" i="1"/>
  <c r="G2249" i="1"/>
  <c r="G3612" i="1"/>
  <c r="G4505" i="1"/>
  <c r="G4365" i="1"/>
  <c r="G4411" i="1"/>
  <c r="G1121" i="1"/>
  <c r="G4270" i="1"/>
  <c r="G5583" i="1"/>
  <c r="G698" i="1"/>
  <c r="G5489" i="1"/>
  <c r="G369" i="1"/>
  <c r="G3800" i="1"/>
  <c r="G3095" i="1"/>
  <c r="G1591" i="1"/>
  <c r="G4740" i="1"/>
  <c r="G839" i="1"/>
  <c r="G2343" i="1"/>
  <c r="G4881" i="1"/>
  <c r="G2250" i="1"/>
  <c r="G1968" i="1"/>
  <c r="G2485" i="1"/>
  <c r="G2344" i="1"/>
  <c r="G981" i="1"/>
  <c r="G1686" i="1"/>
  <c r="E1029" i="1"/>
  <c r="E4178" i="1"/>
  <c r="E183" i="1"/>
  <c r="E2157" i="1"/>
  <c r="E1499" i="1"/>
  <c r="E3661" i="1"/>
  <c r="E2251" i="1"/>
  <c r="E2110" i="1"/>
  <c r="E5538" i="1"/>
  <c r="E2345" i="1"/>
  <c r="F2345" i="1" s="1"/>
  <c r="E3755" i="1"/>
  <c r="E324" i="1"/>
  <c r="E5491" i="1"/>
  <c r="E3097" i="1"/>
  <c r="E606" i="1"/>
  <c r="E3379" i="1"/>
  <c r="E1687" i="1"/>
  <c r="E5632" i="1"/>
  <c r="E2721" i="1"/>
  <c r="E2063" i="1"/>
  <c r="E841" i="1"/>
  <c r="E137" i="1"/>
  <c r="E371" i="1"/>
  <c r="E1922" i="1"/>
  <c r="E3849" i="1"/>
  <c r="E747" i="1"/>
  <c r="E1217" i="1"/>
  <c r="E4272" i="1"/>
  <c r="E512" i="1"/>
  <c r="E5118" i="1"/>
  <c r="E3285" i="1"/>
  <c r="E5397" i="1"/>
  <c r="E5306" i="1"/>
  <c r="E2204" i="1"/>
  <c r="E2768" i="1"/>
  <c r="E2486" i="1"/>
  <c r="E3943" i="1"/>
  <c r="E935" i="1"/>
  <c r="E5071" i="1"/>
  <c r="E2816" i="1"/>
  <c r="E4836" i="1"/>
  <c r="E2674" i="1"/>
  <c r="E1546" i="1"/>
  <c r="E3708" i="1"/>
  <c r="E3802" i="1"/>
  <c r="E89" i="1"/>
  <c r="E2956" i="1"/>
  <c r="E1828" i="1"/>
  <c r="E2533" i="1"/>
  <c r="E700" i="1"/>
  <c r="E1405" i="1"/>
  <c r="E982" i="1"/>
  <c r="E4131" i="1"/>
  <c r="E653" i="1"/>
  <c r="E3426" i="1"/>
  <c r="E1311" i="1"/>
  <c r="B1312" i="1"/>
  <c r="E4084" i="1"/>
  <c r="E3614" i="1"/>
  <c r="E3332" i="1"/>
  <c r="E4037" i="1"/>
  <c r="E465" i="1"/>
  <c r="E1781" i="1"/>
  <c r="E2909" i="1"/>
  <c r="E1170" i="1"/>
  <c r="E4413" i="1"/>
  <c r="E5353" i="1"/>
  <c r="E4648" i="1"/>
  <c r="E4507" i="1"/>
  <c r="E4319" i="1"/>
  <c r="E5444" i="1"/>
  <c r="E2298" i="1"/>
  <c r="E278" i="1"/>
  <c r="E3896" i="1"/>
  <c r="F3896" i="1" s="1"/>
  <c r="E1076" i="1"/>
  <c r="E1734" i="1"/>
  <c r="E230" i="1"/>
  <c r="E3191" i="1"/>
  <c r="E5024" i="1"/>
  <c r="E4789" i="1"/>
  <c r="E5212" i="1"/>
  <c r="E3144" i="1"/>
  <c r="E1640" i="1"/>
  <c r="E4601" i="1"/>
  <c r="E3238" i="1"/>
  <c r="E4460" i="1"/>
  <c r="E1264" i="1"/>
  <c r="E4977" i="1"/>
  <c r="E1969" i="1"/>
  <c r="E418" i="1"/>
  <c r="E1123" i="1"/>
  <c r="E5259" i="1"/>
  <c r="E2016" i="1"/>
  <c r="E2862" i="1"/>
  <c r="E4695" i="1"/>
  <c r="E559" i="1"/>
  <c r="E3473" i="1"/>
  <c r="E4742" i="1"/>
  <c r="E4225" i="1"/>
  <c r="E3567" i="1"/>
  <c r="E4883" i="1"/>
  <c r="E3520" i="1"/>
  <c r="E1593" i="1"/>
  <c r="E5585" i="1"/>
  <c r="E2580" i="1"/>
  <c r="E4930" i="1"/>
  <c r="E3050" i="1"/>
  <c r="E794" i="1"/>
  <c r="E5165" i="1"/>
  <c r="E3003" i="1"/>
  <c r="E2439" i="1"/>
  <c r="E42" i="1"/>
  <c r="E1452" i="1"/>
  <c r="F41" i="1"/>
  <c r="G41" i="1" s="1"/>
  <c r="E1875" i="1"/>
  <c r="E4367" i="1"/>
  <c r="E2392" i="1"/>
  <c r="E3990" i="1"/>
  <c r="E1358" i="1"/>
  <c r="E4554" i="1"/>
  <c r="E2627" i="1"/>
  <c r="E888" i="1"/>
  <c r="F4366" i="1"/>
  <c r="F136" i="1"/>
  <c r="F5258" i="1"/>
  <c r="F5396" i="1"/>
  <c r="F2015" i="1"/>
  <c r="F4036" i="1"/>
  <c r="F1028" i="1"/>
  <c r="F2955" i="1"/>
  <c r="F4412" i="1"/>
  <c r="F182" i="1"/>
  <c r="F4929" i="1"/>
  <c r="F1827" i="1"/>
  <c r="F1733" i="1"/>
  <c r="F4083" i="1"/>
  <c r="F2908" i="1"/>
  <c r="F417" i="1"/>
  <c r="F3989" i="1"/>
  <c r="F4177" i="1"/>
  <c r="F558" i="1"/>
  <c r="F2203" i="1"/>
  <c r="F3284" i="1"/>
  <c r="F370" i="1"/>
  <c r="F5537" i="1"/>
  <c r="F2626" i="1"/>
  <c r="F746" i="1"/>
  <c r="F5490" i="1"/>
  <c r="F4976" i="1"/>
  <c r="F1921" i="1"/>
  <c r="F2767" i="1"/>
  <c r="F605" i="1"/>
  <c r="F3566" i="1"/>
  <c r="F4835" i="1"/>
  <c r="F2532" i="1"/>
  <c r="F5305" i="1"/>
  <c r="F3472" i="1"/>
  <c r="F464" i="1"/>
  <c r="F323" i="1"/>
  <c r="F4130" i="1"/>
  <c r="F1404" i="1"/>
  <c r="F3143" i="1"/>
  <c r="F2156" i="1"/>
  <c r="F1310" i="1"/>
  <c r="F2861" i="1"/>
  <c r="F4459" i="1"/>
  <c r="F3660" i="1"/>
  <c r="F699" i="1"/>
  <c r="F4600" i="1"/>
  <c r="F3096" i="1"/>
  <c r="F88" i="1"/>
  <c r="G88" i="1" s="1"/>
  <c r="F2673" i="1"/>
  <c r="F1639" i="1"/>
  <c r="F229" i="1"/>
  <c r="F3331" i="1"/>
  <c r="F3801" i="1"/>
  <c r="F5211" i="1"/>
  <c r="F3754" i="1"/>
  <c r="F4882" i="1"/>
  <c r="F4741" i="1"/>
  <c r="F1075" i="1"/>
  <c r="F1780" i="1"/>
  <c r="F840" i="1"/>
  <c r="F3049" i="1"/>
  <c r="F5584" i="1"/>
  <c r="F2815" i="1"/>
  <c r="F1498" i="1"/>
  <c r="F4271" i="1"/>
  <c r="F3190" i="1"/>
  <c r="F3237" i="1"/>
  <c r="B1641" i="1"/>
  <c r="B1970" i="1"/>
  <c r="B701" i="1"/>
  <c r="B2252" i="1"/>
  <c r="F4694" i="1"/>
  <c r="F277" i="1"/>
  <c r="B3756" i="1"/>
  <c r="B4837" i="1"/>
  <c r="B1077" i="1"/>
  <c r="B4368" i="1"/>
  <c r="F4506" i="1"/>
  <c r="F511" i="1"/>
  <c r="B4696" i="1"/>
  <c r="B1547" i="1"/>
  <c r="B560" i="1"/>
  <c r="F3613" i="1"/>
  <c r="B2158" i="1"/>
  <c r="B3709" i="1"/>
  <c r="B4226" i="1"/>
  <c r="B4884" i="1"/>
  <c r="B1218" i="1"/>
  <c r="B4273" i="1"/>
  <c r="B3662" i="1"/>
  <c r="B4649" i="1"/>
  <c r="B5166" i="1"/>
  <c r="B138" i="1"/>
  <c r="F2297" i="1"/>
  <c r="F1357" i="1"/>
  <c r="B3991" i="1"/>
  <c r="B2017" i="1"/>
  <c r="B2769" i="1"/>
  <c r="F2391" i="1"/>
  <c r="F1451" i="1"/>
  <c r="F5023" i="1"/>
  <c r="B1359" i="1"/>
  <c r="B936" i="1"/>
  <c r="F4224" i="1"/>
  <c r="F3707" i="1"/>
  <c r="B4320" i="1"/>
  <c r="B1829" i="1"/>
  <c r="F4788" i="1"/>
  <c r="F3848" i="1"/>
  <c r="B1124" i="1"/>
  <c r="F1169" i="1"/>
  <c r="B4602" i="1"/>
  <c r="B231" i="1"/>
  <c r="B3380" i="1"/>
  <c r="B4743" i="1"/>
  <c r="B5072" i="1"/>
  <c r="B795" i="1"/>
  <c r="F1263" i="1"/>
  <c r="B2064" i="1"/>
  <c r="F5443" i="1"/>
  <c r="F4553" i="1"/>
  <c r="B842" i="1"/>
  <c r="F2438" i="1"/>
  <c r="B2299" i="1"/>
  <c r="B279" i="1"/>
  <c r="B419" i="1"/>
  <c r="B5260" i="1"/>
  <c r="F1122" i="1"/>
  <c r="B5307" i="1"/>
  <c r="B748" i="1"/>
  <c r="B325" i="1"/>
  <c r="B1876" i="1"/>
  <c r="B2487" i="1"/>
  <c r="B1171" i="1"/>
  <c r="B4931" i="1"/>
  <c r="B4085" i="1"/>
  <c r="F3378" i="1"/>
  <c r="B3803" i="1"/>
  <c r="B1688" i="1"/>
  <c r="B90" i="1"/>
  <c r="B1500" i="1"/>
  <c r="B5354" i="1"/>
  <c r="B4978" i="1"/>
  <c r="B5213" i="1"/>
  <c r="B5586" i="1"/>
  <c r="B5398" i="1"/>
  <c r="B3897" i="1"/>
  <c r="B2817" i="1"/>
  <c r="F3002" i="1"/>
  <c r="B2111" i="1"/>
  <c r="B1030" i="1"/>
  <c r="F1592" i="1"/>
  <c r="B4179" i="1"/>
  <c r="B2863" i="1"/>
  <c r="F934" i="1"/>
  <c r="B3239" i="1"/>
  <c r="F5164" i="1"/>
  <c r="B3192" i="1"/>
  <c r="B3568" i="1"/>
  <c r="B983" i="1"/>
  <c r="F982" i="1"/>
  <c r="B2722" i="1"/>
  <c r="B4790" i="1"/>
  <c r="F3519" i="1"/>
  <c r="B3615" i="1"/>
  <c r="B4555" i="1"/>
  <c r="B3333" i="1"/>
  <c r="F5070" i="1"/>
  <c r="B4038" i="1"/>
  <c r="B2346" i="1"/>
  <c r="B2581" i="1"/>
  <c r="B2205" i="1"/>
  <c r="B5492" i="1"/>
  <c r="B1406" i="1"/>
  <c r="F5631" i="1"/>
  <c r="B3098" i="1"/>
  <c r="B3944" i="1"/>
  <c r="F2720" i="1"/>
  <c r="B607" i="1"/>
  <c r="B3474" i="1"/>
  <c r="B372" i="1"/>
  <c r="F2109" i="1"/>
  <c r="F1874" i="1"/>
  <c r="B5633" i="1"/>
  <c r="B5025" i="1"/>
  <c r="B513" i="1"/>
  <c r="B4132" i="1"/>
  <c r="B1594" i="1"/>
  <c r="F5117" i="1"/>
  <c r="F652" i="1"/>
  <c r="B3145" i="1"/>
  <c r="F4318" i="1"/>
  <c r="F3425" i="1"/>
  <c r="F5352" i="1"/>
  <c r="B2534" i="1"/>
  <c r="B466" i="1"/>
  <c r="B3850" i="1"/>
  <c r="B5539" i="1"/>
  <c r="B1782" i="1"/>
  <c r="B2628" i="1"/>
  <c r="B4461" i="1"/>
  <c r="B2910" i="1"/>
  <c r="B2440" i="1"/>
  <c r="B1265" i="1"/>
  <c r="F1216" i="1"/>
  <c r="F4647" i="1"/>
  <c r="B3521" i="1"/>
  <c r="B43" i="1"/>
  <c r="F2579" i="1"/>
  <c r="B3286" i="1"/>
  <c r="F2062" i="1"/>
  <c r="B889" i="1"/>
  <c r="B1923" i="1"/>
  <c r="B1453" i="1"/>
  <c r="F1545" i="1"/>
  <c r="F3942" i="1"/>
  <c r="B2675" i="1"/>
  <c r="B1735" i="1"/>
  <c r="B2393" i="1"/>
  <c r="B184" i="1"/>
  <c r="B4414" i="1"/>
  <c r="F887" i="1"/>
  <c r="F793" i="1"/>
  <c r="B3051" i="1"/>
  <c r="B2957" i="1"/>
  <c r="B4508" i="1"/>
  <c r="B5119" i="1"/>
  <c r="B654" i="1"/>
  <c r="B5445" i="1"/>
  <c r="B3427" i="1"/>
  <c r="B3004" i="1"/>
  <c r="G1075" i="1" l="1"/>
  <c r="G3942" i="1"/>
  <c r="G4318" i="1"/>
  <c r="G5070" i="1"/>
  <c r="G1592" i="1"/>
  <c r="G1122" i="1"/>
  <c r="G5443" i="1"/>
  <c r="G4224" i="1"/>
  <c r="G4694" i="1"/>
  <c r="G1498" i="1"/>
  <c r="G4882" i="1"/>
  <c r="G2156" i="1"/>
  <c r="G2532" i="1"/>
  <c r="G746" i="1"/>
  <c r="G3989" i="1"/>
  <c r="G4412" i="1"/>
  <c r="G4366" i="1"/>
  <c r="G793" i="1"/>
  <c r="G1874" i="1"/>
  <c r="G511" i="1"/>
  <c r="G3143" i="1"/>
  <c r="G1545" i="1"/>
  <c r="G2815" i="1"/>
  <c r="G3096" i="1"/>
  <c r="G4835" i="1"/>
  <c r="G2626" i="1"/>
  <c r="G2955" i="1"/>
  <c r="G887" i="1"/>
  <c r="G4647" i="1"/>
  <c r="G652" i="1"/>
  <c r="G2109" i="1"/>
  <c r="G1263" i="1"/>
  <c r="G2297" i="1"/>
  <c r="G4506" i="1"/>
  <c r="G5584" i="1"/>
  <c r="G5211" i="1"/>
  <c r="G4600" i="1"/>
  <c r="G1404" i="1"/>
  <c r="G3566" i="1"/>
  <c r="G5537" i="1"/>
  <c r="G2908" i="1"/>
  <c r="G1028" i="1"/>
  <c r="G5631" i="1"/>
  <c r="G1357" i="1"/>
  <c r="G3848" i="1"/>
  <c r="G5023" i="1"/>
  <c r="G3049" i="1"/>
  <c r="G3801" i="1"/>
  <c r="G699" i="1"/>
  <c r="G4130" i="1"/>
  <c r="G605" i="1"/>
  <c r="G370" i="1"/>
  <c r="G4083" i="1"/>
  <c r="G4036" i="1"/>
  <c r="G2720" i="1"/>
  <c r="G1169" i="1"/>
  <c r="G3754" i="1"/>
  <c r="G417" i="1"/>
  <c r="G5117" i="1"/>
  <c r="G3002" i="1"/>
  <c r="G3519" i="1"/>
  <c r="G1451" i="1"/>
  <c r="G840" i="1"/>
  <c r="G3331" i="1"/>
  <c r="G3660" i="1"/>
  <c r="G323" i="1"/>
  <c r="G2767" i="1"/>
  <c r="G3284" i="1"/>
  <c r="G1733" i="1"/>
  <c r="G2015" i="1"/>
  <c r="G1216" i="1"/>
  <c r="G5164" i="1"/>
  <c r="G4788" i="1"/>
  <c r="G2062" i="1"/>
  <c r="G934" i="1"/>
  <c r="G2438" i="1"/>
  <c r="G2391" i="1"/>
  <c r="G3613" i="1"/>
  <c r="G3237" i="1"/>
  <c r="G1780" i="1"/>
  <c r="G229" i="1"/>
  <c r="G4459" i="1"/>
  <c r="G464" i="1"/>
  <c r="G1921" i="1"/>
  <c r="G2203" i="1"/>
  <c r="G1827" i="1"/>
  <c r="G5396" i="1"/>
  <c r="G2861" i="1"/>
  <c r="G5352" i="1"/>
  <c r="G3190" i="1"/>
  <c r="G1639" i="1"/>
  <c r="G3472" i="1"/>
  <c r="G4976" i="1"/>
  <c r="G558" i="1"/>
  <c r="G4929" i="1"/>
  <c r="G5258" i="1"/>
  <c r="G2579" i="1"/>
  <c r="G3425" i="1"/>
  <c r="G982" i="1"/>
  <c r="G3378" i="1"/>
  <c r="G4553" i="1"/>
  <c r="G3707" i="1"/>
  <c r="G277" i="1"/>
  <c r="G4271" i="1"/>
  <c r="G4741" i="1"/>
  <c r="G2673" i="1"/>
  <c r="G1310" i="1"/>
  <c r="G5305" i="1"/>
  <c r="G5490" i="1"/>
  <c r="G4177" i="1"/>
  <c r="G182" i="1"/>
  <c r="G136" i="1"/>
  <c r="G2345" i="1"/>
  <c r="G3896" i="1"/>
  <c r="E3286" i="1"/>
  <c r="E4038" i="1"/>
  <c r="E466" i="1"/>
  <c r="E3098" i="1"/>
  <c r="E1500" i="1"/>
  <c r="E2064" i="1"/>
  <c r="E2017" i="1"/>
  <c r="E3756" i="1"/>
  <c r="E5025" i="1"/>
  <c r="E3239" i="1"/>
  <c r="E4790" i="1"/>
  <c r="E5398" i="1"/>
  <c r="E279" i="1"/>
  <c r="E560" i="1"/>
  <c r="E4414" i="1"/>
  <c r="E2111" i="1"/>
  <c r="E90" i="1"/>
  <c r="E1124" i="1"/>
  <c r="E4273" i="1"/>
  <c r="E1547" i="1"/>
  <c r="E3145" i="1"/>
  <c r="E3427" i="1"/>
  <c r="E1265" i="1"/>
  <c r="E5633" i="1"/>
  <c r="E2487" i="1"/>
  <c r="E3662" i="1"/>
  <c r="E1641" i="1"/>
  <c r="E5445" i="1"/>
  <c r="E2440" i="1"/>
  <c r="E2722" i="1"/>
  <c r="E654" i="1"/>
  <c r="E184" i="1"/>
  <c r="E1923" i="1"/>
  <c r="E3521" i="1"/>
  <c r="E2910" i="1"/>
  <c r="E1406" i="1"/>
  <c r="E2863" i="1"/>
  <c r="E5586" i="1"/>
  <c r="E1688" i="1"/>
  <c r="E325" i="1"/>
  <c r="E795" i="1"/>
  <c r="E936" i="1"/>
  <c r="E1218" i="1"/>
  <c r="E4696" i="1"/>
  <c r="E5119" i="1"/>
  <c r="E372" i="1"/>
  <c r="E748" i="1"/>
  <c r="E4884" i="1"/>
  <c r="E1312" i="1"/>
  <c r="B1313" i="1"/>
  <c r="E2534" i="1"/>
  <c r="E3333" i="1"/>
  <c r="E5072" i="1"/>
  <c r="E2205" i="1"/>
  <c r="E2817" i="1"/>
  <c r="E5213" i="1"/>
  <c r="E5307" i="1"/>
  <c r="E4743" i="1"/>
  <c r="E138" i="1"/>
  <c r="E4226" i="1"/>
  <c r="E3004" i="1"/>
  <c r="E1594" i="1"/>
  <c r="E983" i="1"/>
  <c r="E3803" i="1"/>
  <c r="E1735" i="1"/>
  <c r="E4132" i="1"/>
  <c r="E3568" i="1"/>
  <c r="E2675" i="1"/>
  <c r="E1782" i="1"/>
  <c r="E513" i="1"/>
  <c r="E607" i="1"/>
  <c r="E2581" i="1"/>
  <c r="E3192" i="1"/>
  <c r="E4085" i="1"/>
  <c r="E842" i="1"/>
  <c r="E3380" i="1"/>
  <c r="E1829" i="1"/>
  <c r="E3709" i="1"/>
  <c r="E2252" i="1"/>
  <c r="E4461" i="1"/>
  <c r="E5492" i="1"/>
  <c r="E2299" i="1"/>
  <c r="E4508" i="1"/>
  <c r="E3474" i="1"/>
  <c r="E4179" i="1"/>
  <c r="E2957" i="1"/>
  <c r="E3051" i="1"/>
  <c r="E5539" i="1"/>
  <c r="E2346" i="1"/>
  <c r="E3615" i="1"/>
  <c r="E1030" i="1"/>
  <c r="E4931" i="1"/>
  <c r="E5260" i="1"/>
  <c r="E231" i="1"/>
  <c r="E4320" i="1"/>
  <c r="E5166" i="1"/>
  <c r="E2158" i="1"/>
  <c r="E1077" i="1"/>
  <c r="E701" i="1"/>
  <c r="E3850" i="1"/>
  <c r="E3944" i="1"/>
  <c r="E3897" i="1"/>
  <c r="F3897" i="1" s="1"/>
  <c r="E5354" i="1"/>
  <c r="E1171" i="1"/>
  <c r="E419" i="1"/>
  <c r="E4602" i="1"/>
  <c r="E2769" i="1"/>
  <c r="E4649" i="1"/>
  <c r="E4837" i="1"/>
  <c r="E1970" i="1"/>
  <c r="F137" i="1"/>
  <c r="E4555" i="1"/>
  <c r="E1359" i="1"/>
  <c r="E3991" i="1"/>
  <c r="E1453" i="1"/>
  <c r="E2393" i="1"/>
  <c r="E43" i="1"/>
  <c r="F42" i="1"/>
  <c r="G42" i="1" s="1"/>
  <c r="E4978" i="1"/>
  <c r="E889" i="1"/>
  <c r="E4368" i="1"/>
  <c r="E2628" i="1"/>
  <c r="E1876" i="1"/>
  <c r="F747" i="1"/>
  <c r="F465" i="1"/>
  <c r="F4178" i="1"/>
  <c r="F5397" i="1"/>
  <c r="F2768" i="1"/>
  <c r="F4930" i="1"/>
  <c r="F1734" i="1"/>
  <c r="F2157" i="1"/>
  <c r="F2956" i="1"/>
  <c r="F3050" i="1"/>
  <c r="F3802" i="1"/>
  <c r="F3661" i="1"/>
  <c r="F4977" i="1"/>
  <c r="F3285" i="1"/>
  <c r="F841" i="1"/>
  <c r="F1405" i="1"/>
  <c r="F3332" i="1"/>
  <c r="F2674" i="1"/>
  <c r="F2909" i="1"/>
  <c r="F1311" i="1"/>
  <c r="F371" i="1"/>
  <c r="F559" i="1"/>
  <c r="F230" i="1"/>
  <c r="F5585" i="1"/>
  <c r="F2533" i="1"/>
  <c r="F4413" i="1"/>
  <c r="F4084" i="1"/>
  <c r="F2627" i="1"/>
  <c r="F2204" i="1"/>
  <c r="F1922" i="1"/>
  <c r="F1781" i="1"/>
  <c r="F3567" i="1"/>
  <c r="F183" i="1"/>
  <c r="F1640" i="1"/>
  <c r="F3473" i="1"/>
  <c r="F4131" i="1"/>
  <c r="F5212" i="1"/>
  <c r="F1828" i="1"/>
  <c r="F3144" i="1"/>
  <c r="F5491" i="1"/>
  <c r="F5118" i="1"/>
  <c r="F4272" i="1"/>
  <c r="F3426" i="1"/>
  <c r="F5353" i="1"/>
  <c r="F3191" i="1"/>
  <c r="F324" i="1"/>
  <c r="F4648" i="1"/>
  <c r="F1217" i="1"/>
  <c r="F4554" i="1"/>
  <c r="F3520" i="1"/>
  <c r="F2298" i="1"/>
  <c r="F653" i="1"/>
  <c r="F3990" i="1"/>
  <c r="F3003" i="1"/>
  <c r="F2486" i="1"/>
  <c r="F1170" i="1"/>
  <c r="F1358" i="1"/>
  <c r="F4789" i="1"/>
  <c r="F4695" i="1"/>
  <c r="B5120" i="1"/>
  <c r="B5540" i="1"/>
  <c r="B1595" i="1"/>
  <c r="B3945" i="1"/>
  <c r="B1407" i="1"/>
  <c r="F5071" i="1"/>
  <c r="B3569" i="1"/>
  <c r="B1031" i="1"/>
  <c r="B2818" i="1"/>
  <c r="B5587" i="1"/>
  <c r="F1499" i="1"/>
  <c r="B1689" i="1"/>
  <c r="B420" i="1"/>
  <c r="F5444" i="1"/>
  <c r="F4601" i="1"/>
  <c r="F606" i="1"/>
  <c r="B2018" i="1"/>
  <c r="B139" i="1"/>
  <c r="B5167" i="1"/>
  <c r="B3710" i="1"/>
  <c r="B561" i="1"/>
  <c r="F4507" i="1"/>
  <c r="B1078" i="1"/>
  <c r="F278" i="1"/>
  <c r="B2253" i="1"/>
  <c r="F2439" i="1"/>
  <c r="B2441" i="1"/>
  <c r="F1875" i="1"/>
  <c r="B3475" i="1"/>
  <c r="B4039" i="1"/>
  <c r="B3616" i="1"/>
  <c r="B4180" i="1"/>
  <c r="B4086" i="1"/>
  <c r="B796" i="1"/>
  <c r="B3381" i="1"/>
  <c r="F4836" i="1"/>
  <c r="F700" i="1"/>
  <c r="B1642" i="1"/>
  <c r="F2816" i="1"/>
  <c r="B4415" i="1"/>
  <c r="F2063" i="1"/>
  <c r="B4462" i="1"/>
  <c r="B5446" i="1"/>
  <c r="F794" i="1"/>
  <c r="B1736" i="1"/>
  <c r="B890" i="1"/>
  <c r="B3146" i="1"/>
  <c r="B3099" i="1"/>
  <c r="B5493" i="1"/>
  <c r="B2206" i="1"/>
  <c r="B3334" i="1"/>
  <c r="B3193" i="1"/>
  <c r="F935" i="1"/>
  <c r="B4979" i="1"/>
  <c r="B1501" i="1"/>
  <c r="B1172" i="1"/>
  <c r="B326" i="1"/>
  <c r="F1123" i="1"/>
  <c r="B4603" i="1"/>
  <c r="F3708" i="1"/>
  <c r="B937" i="1"/>
  <c r="F5024" i="1"/>
  <c r="B3992" i="1"/>
  <c r="F418" i="1"/>
  <c r="B4650" i="1"/>
  <c r="B1219" i="1"/>
  <c r="B1548" i="1"/>
  <c r="F4367" i="1"/>
  <c r="B44" i="1"/>
  <c r="B2629" i="1"/>
  <c r="B5026" i="1"/>
  <c r="B984" i="1"/>
  <c r="F1593" i="1"/>
  <c r="F89" i="1"/>
  <c r="G89" i="1" s="1"/>
  <c r="B3804" i="1"/>
  <c r="B280" i="1"/>
  <c r="B843" i="1"/>
  <c r="B2065" i="1"/>
  <c r="B232" i="1"/>
  <c r="B1125" i="1"/>
  <c r="F5306" i="1"/>
  <c r="B2159" i="1"/>
  <c r="B4838" i="1"/>
  <c r="B702" i="1"/>
  <c r="F2580" i="1"/>
  <c r="F888" i="1"/>
  <c r="B2676" i="1"/>
  <c r="B3287" i="1"/>
  <c r="F5538" i="1"/>
  <c r="B2911" i="1"/>
  <c r="B3851" i="1"/>
  <c r="B2535" i="1"/>
  <c r="F3097" i="1"/>
  <c r="F2110" i="1"/>
  <c r="B608" i="1"/>
  <c r="F5632" i="1"/>
  <c r="B2582" i="1"/>
  <c r="F1029" i="1"/>
  <c r="F5165" i="1"/>
  <c r="F2862" i="1"/>
  <c r="B5399" i="1"/>
  <c r="B4932" i="1"/>
  <c r="B5261" i="1"/>
  <c r="B5073" i="1"/>
  <c r="B1360" i="1"/>
  <c r="F1452" i="1"/>
  <c r="F5259" i="1"/>
  <c r="B3663" i="1"/>
  <c r="B4885" i="1"/>
  <c r="B4697" i="1"/>
  <c r="B4369" i="1"/>
  <c r="F3755" i="1"/>
  <c r="F3238" i="1"/>
  <c r="B3005" i="1"/>
  <c r="B4556" i="1"/>
  <c r="B4791" i="1"/>
  <c r="F1076" i="1"/>
  <c r="B91" i="1"/>
  <c r="B2488" i="1"/>
  <c r="B749" i="1"/>
  <c r="F4742" i="1"/>
  <c r="F3849" i="1"/>
  <c r="B1830" i="1"/>
  <c r="B2770" i="1"/>
  <c r="F3614" i="1"/>
  <c r="F1969" i="1"/>
  <c r="B4509" i="1"/>
  <c r="B4133" i="1"/>
  <c r="F3943" i="1"/>
  <c r="B1454" i="1"/>
  <c r="B3522" i="1"/>
  <c r="B1266" i="1"/>
  <c r="B1783" i="1"/>
  <c r="B5634" i="1"/>
  <c r="F2721" i="1"/>
  <c r="B2347" i="1"/>
  <c r="F4883" i="1"/>
  <c r="B3240" i="1"/>
  <c r="B2864" i="1"/>
  <c r="B2112" i="1"/>
  <c r="B3898" i="1"/>
  <c r="B5214" i="1"/>
  <c r="F1687" i="1"/>
  <c r="B2300" i="1"/>
  <c r="F1264" i="1"/>
  <c r="F4225" i="1"/>
  <c r="F2016" i="1"/>
  <c r="B4227" i="1"/>
  <c r="F512" i="1"/>
  <c r="F4460" i="1"/>
  <c r="B3757" i="1"/>
  <c r="F2251" i="1"/>
  <c r="B655" i="1"/>
  <c r="B185" i="1"/>
  <c r="B3428" i="1"/>
  <c r="B2958" i="1"/>
  <c r="B3052" i="1"/>
  <c r="B2394" i="1"/>
  <c r="F1546" i="1"/>
  <c r="B1924" i="1"/>
  <c r="B467" i="1"/>
  <c r="F4319" i="1"/>
  <c r="B514" i="1"/>
  <c r="B373" i="1"/>
  <c r="F4037" i="1"/>
  <c r="B2723" i="1"/>
  <c r="B5355" i="1"/>
  <c r="F3379" i="1"/>
  <c r="B1877" i="1"/>
  <c r="B5308" i="1"/>
  <c r="B4744" i="1"/>
  <c r="B4321" i="1"/>
  <c r="F2392" i="1"/>
  <c r="B4274" i="1"/>
  <c r="B1971" i="1"/>
  <c r="G3238" i="1" l="1"/>
  <c r="G3379" i="1"/>
  <c r="G3755" i="1"/>
  <c r="G5632" i="1"/>
  <c r="G418" i="1"/>
  <c r="G278" i="1"/>
  <c r="G606" i="1"/>
  <c r="G4695" i="1"/>
  <c r="G2298" i="1"/>
  <c r="G3426" i="1"/>
  <c r="G3473" i="1"/>
  <c r="G4084" i="1"/>
  <c r="G2909" i="1"/>
  <c r="G3802" i="1"/>
  <c r="G4178" i="1"/>
  <c r="G3897" i="1"/>
  <c r="G4883" i="1"/>
  <c r="G5306" i="1"/>
  <c r="G137" i="1"/>
  <c r="G2251" i="1"/>
  <c r="G1546" i="1"/>
  <c r="G1687" i="1"/>
  <c r="G2721" i="1"/>
  <c r="G2816" i="1"/>
  <c r="G4601" i="1"/>
  <c r="G4789" i="1"/>
  <c r="G3520" i="1"/>
  <c r="G4272" i="1"/>
  <c r="G1640" i="1"/>
  <c r="G4413" i="1"/>
  <c r="G2674" i="1"/>
  <c r="G3050" i="1"/>
  <c r="G465" i="1"/>
  <c r="G2110" i="1"/>
  <c r="G888" i="1"/>
  <c r="G5024" i="1"/>
  <c r="G4507" i="1"/>
  <c r="G5444" i="1"/>
  <c r="G5071" i="1"/>
  <c r="G1358" i="1"/>
  <c r="G4554" i="1"/>
  <c r="G5118" i="1"/>
  <c r="G183" i="1"/>
  <c r="G2533" i="1"/>
  <c r="G3332" i="1"/>
  <c r="G2956" i="1"/>
  <c r="G747" i="1"/>
  <c r="G4131" i="1"/>
  <c r="G3661" i="1"/>
  <c r="G4037" i="1"/>
  <c r="G512" i="1"/>
  <c r="G3614" i="1"/>
  <c r="G1076" i="1"/>
  <c r="G3097" i="1"/>
  <c r="G700" i="1"/>
  <c r="G1170" i="1"/>
  <c r="G1217" i="1"/>
  <c r="G5491" i="1"/>
  <c r="G3567" i="1"/>
  <c r="G5585" i="1"/>
  <c r="G1405" i="1"/>
  <c r="G2157" i="1"/>
  <c r="G3943" i="1"/>
  <c r="G5538" i="1"/>
  <c r="G5353" i="1"/>
  <c r="G4460" i="1"/>
  <c r="G1969" i="1"/>
  <c r="G2580" i="1"/>
  <c r="G2862" i="1"/>
  <c r="G4367" i="1"/>
  <c r="G3708" i="1"/>
  <c r="G794" i="1"/>
  <c r="G4836" i="1"/>
  <c r="G1875" i="1"/>
  <c r="G2486" i="1"/>
  <c r="G4648" i="1"/>
  <c r="G3144" i="1"/>
  <c r="G1781" i="1"/>
  <c r="G230" i="1"/>
  <c r="G841" i="1"/>
  <c r="G1734" i="1"/>
  <c r="G1264" i="1"/>
  <c r="G4742" i="1"/>
  <c r="G1593" i="1"/>
  <c r="G2063" i="1"/>
  <c r="G2627" i="1"/>
  <c r="G5397" i="1"/>
  <c r="G2392" i="1"/>
  <c r="G935" i="1"/>
  <c r="G2016" i="1"/>
  <c r="G5259" i="1"/>
  <c r="G5165" i="1"/>
  <c r="G1499" i="1"/>
  <c r="G3003" i="1"/>
  <c r="G324" i="1"/>
  <c r="G1828" i="1"/>
  <c r="G1922" i="1"/>
  <c r="G559" i="1"/>
  <c r="G3285" i="1"/>
  <c r="G4930" i="1"/>
  <c r="G653" i="1"/>
  <c r="G1311" i="1"/>
  <c r="G4319" i="1"/>
  <c r="G4225" i="1"/>
  <c r="G3849" i="1"/>
  <c r="G1452" i="1"/>
  <c r="G1029" i="1"/>
  <c r="G1123" i="1"/>
  <c r="G2439" i="1"/>
  <c r="G3990" i="1"/>
  <c r="G3191" i="1"/>
  <c r="G5212" i="1"/>
  <c r="G2204" i="1"/>
  <c r="G371" i="1"/>
  <c r="G4977" i="1"/>
  <c r="G2768" i="1"/>
  <c r="E5214" i="1"/>
  <c r="E4885" i="1"/>
  <c r="E3804" i="1"/>
  <c r="E4227" i="1"/>
  <c r="E2676" i="1"/>
  <c r="E3099" i="1"/>
  <c r="E1971" i="1"/>
  <c r="E5634" i="1"/>
  <c r="E4509" i="1"/>
  <c r="E3663" i="1"/>
  <c r="E4932" i="1"/>
  <c r="E937" i="1"/>
  <c r="E3146" i="1"/>
  <c r="E4415" i="1"/>
  <c r="E1078" i="1"/>
  <c r="E5120" i="1"/>
  <c r="E5355" i="1"/>
  <c r="E5261" i="1"/>
  <c r="E1501" i="1"/>
  <c r="E3616" i="1"/>
  <c r="E5540" i="1"/>
  <c r="E3428" i="1"/>
  <c r="E3898" i="1"/>
  <c r="F3898" i="1" s="1"/>
  <c r="E1783" i="1"/>
  <c r="E749" i="1"/>
  <c r="E5399" i="1"/>
  <c r="E1125" i="1"/>
  <c r="E3381" i="1"/>
  <c r="E3475" i="1"/>
  <c r="E1031" i="1"/>
  <c r="E2958" i="1"/>
  <c r="E3005" i="1"/>
  <c r="E608" i="1"/>
  <c r="E2818" i="1"/>
  <c r="E467" i="1"/>
  <c r="E185" i="1"/>
  <c r="E4274" i="1"/>
  <c r="E4744" i="1"/>
  <c r="E1924" i="1"/>
  <c r="E655" i="1"/>
  <c r="E2112" i="1"/>
  <c r="E1266" i="1"/>
  <c r="E2488" i="1"/>
  <c r="E2535" i="1"/>
  <c r="E232" i="1"/>
  <c r="E984" i="1"/>
  <c r="E1548" i="1"/>
  <c r="E796" i="1"/>
  <c r="E561" i="1"/>
  <c r="E420" i="1"/>
  <c r="E3569" i="1"/>
  <c r="E3851" i="1"/>
  <c r="E702" i="1"/>
  <c r="E2065" i="1"/>
  <c r="E1219" i="1"/>
  <c r="E4603" i="1"/>
  <c r="E3193" i="1"/>
  <c r="E1642" i="1"/>
  <c r="E2441" i="1"/>
  <c r="E3710" i="1"/>
  <c r="E1313" i="1"/>
  <c r="B1314" i="1"/>
  <c r="E3522" i="1"/>
  <c r="E5308" i="1"/>
  <c r="E3757" i="1"/>
  <c r="E2911" i="1"/>
  <c r="E3334" i="1"/>
  <c r="E1689" i="1"/>
  <c r="E1407" i="1"/>
  <c r="E2723" i="1"/>
  <c r="E2300" i="1"/>
  <c r="E843" i="1"/>
  <c r="E5167" i="1"/>
  <c r="E373" i="1"/>
  <c r="E2770" i="1"/>
  <c r="E4791" i="1"/>
  <c r="E2582" i="1"/>
  <c r="E4838" i="1"/>
  <c r="E326" i="1"/>
  <c r="E2206" i="1"/>
  <c r="E4086" i="1"/>
  <c r="E139" i="1"/>
  <c r="E3945" i="1"/>
  <c r="E91" i="1"/>
  <c r="E3240" i="1"/>
  <c r="E4650" i="1"/>
  <c r="E4321" i="1"/>
  <c r="E514" i="1"/>
  <c r="E3052" i="1"/>
  <c r="E2347" i="1"/>
  <c r="E4133" i="1"/>
  <c r="E1830" i="1"/>
  <c r="E4697" i="1"/>
  <c r="E5073" i="1"/>
  <c r="E3287" i="1"/>
  <c r="E2159" i="1"/>
  <c r="E280" i="1"/>
  <c r="E1172" i="1"/>
  <c r="E5493" i="1"/>
  <c r="E4462" i="1"/>
  <c r="E4180" i="1"/>
  <c r="E2253" i="1"/>
  <c r="E2018" i="1"/>
  <c r="E5587" i="1"/>
  <c r="E1595" i="1"/>
  <c r="F138" i="1"/>
  <c r="F748" i="1"/>
  <c r="E4369" i="1"/>
  <c r="E3992" i="1"/>
  <c r="E5026" i="1"/>
  <c r="E890" i="1"/>
  <c r="E1360" i="1"/>
  <c r="E4979" i="1"/>
  <c r="E1736" i="1"/>
  <c r="E4556" i="1"/>
  <c r="E44" i="1"/>
  <c r="E2394" i="1"/>
  <c r="E2864" i="1"/>
  <c r="E1877" i="1"/>
  <c r="E5446" i="1"/>
  <c r="E2629" i="1"/>
  <c r="E1454" i="1"/>
  <c r="E4039" i="1"/>
  <c r="F372" i="1"/>
  <c r="F184" i="1"/>
  <c r="F1829" i="1"/>
  <c r="F4085" i="1"/>
  <c r="F4931" i="1"/>
  <c r="F466" i="1"/>
  <c r="F5398" i="1"/>
  <c r="F1312" i="1"/>
  <c r="F1641" i="1"/>
  <c r="F3474" i="1"/>
  <c r="F2910" i="1"/>
  <c r="F2957" i="1"/>
  <c r="F4132" i="1"/>
  <c r="F842" i="1"/>
  <c r="F2628" i="1"/>
  <c r="F1782" i="1"/>
  <c r="F3333" i="1"/>
  <c r="F2534" i="1"/>
  <c r="F3051" i="1"/>
  <c r="F1923" i="1"/>
  <c r="F5213" i="1"/>
  <c r="F5586" i="1"/>
  <c r="F3662" i="1"/>
  <c r="F5119" i="1"/>
  <c r="F2299" i="1"/>
  <c r="F5307" i="1"/>
  <c r="F4273" i="1"/>
  <c r="F2817" i="1"/>
  <c r="F1218" i="1"/>
  <c r="F3192" i="1"/>
  <c r="F3427" i="1"/>
  <c r="F1970" i="1"/>
  <c r="F5354" i="1"/>
  <c r="F3521" i="1"/>
  <c r="F4320" i="1"/>
  <c r="F325" i="1"/>
  <c r="F4555" i="1"/>
  <c r="F4649" i="1"/>
  <c r="F2111" i="1"/>
  <c r="F2252" i="1"/>
  <c r="F936" i="1"/>
  <c r="F4226" i="1"/>
  <c r="F701" i="1"/>
  <c r="F2017" i="1"/>
  <c r="F4508" i="1"/>
  <c r="F4368" i="1"/>
  <c r="F1594" i="1"/>
  <c r="F419" i="1"/>
  <c r="F1359" i="1"/>
  <c r="F4743" i="1"/>
  <c r="F1876" i="1"/>
  <c r="F5445" i="1"/>
  <c r="F3756" i="1"/>
  <c r="F654" i="1"/>
  <c r="F2863" i="1"/>
  <c r="F3568" i="1"/>
  <c r="F4602" i="1"/>
  <c r="F1500" i="1"/>
  <c r="F2769" i="1"/>
  <c r="F3991" i="1"/>
  <c r="F1453" i="1"/>
  <c r="F1171" i="1"/>
  <c r="F1547" i="1"/>
  <c r="F1735" i="1"/>
  <c r="F2722" i="1"/>
  <c r="B1925" i="1"/>
  <c r="F4461" i="1"/>
  <c r="B1267" i="1"/>
  <c r="B1455" i="1"/>
  <c r="F3239" i="1"/>
  <c r="F2487" i="1"/>
  <c r="B3664" i="1"/>
  <c r="B1361" i="1"/>
  <c r="F1030" i="1"/>
  <c r="B3288" i="1"/>
  <c r="F2581" i="1"/>
  <c r="B4839" i="1"/>
  <c r="B281" i="1"/>
  <c r="F3709" i="1"/>
  <c r="B3100" i="1"/>
  <c r="B4416" i="1"/>
  <c r="F4038" i="1"/>
  <c r="B2254" i="1"/>
  <c r="B421" i="1"/>
  <c r="B1032" i="1"/>
  <c r="F2393" i="1"/>
  <c r="B2959" i="1"/>
  <c r="B4134" i="1"/>
  <c r="B4510" i="1"/>
  <c r="F5260" i="1"/>
  <c r="B3852" i="1"/>
  <c r="F231" i="1"/>
  <c r="B2630" i="1"/>
  <c r="F3145" i="1"/>
  <c r="B3993" i="1"/>
  <c r="F3004" i="1"/>
  <c r="B3335" i="1"/>
  <c r="B891" i="1"/>
  <c r="B5447" i="1"/>
  <c r="F4179" i="1"/>
  <c r="B562" i="1"/>
  <c r="B5588" i="1"/>
  <c r="B1408" i="1"/>
  <c r="F3803" i="1"/>
  <c r="B5309" i="1"/>
  <c r="B374" i="1"/>
  <c r="B468" i="1"/>
  <c r="B186" i="1"/>
  <c r="F513" i="1"/>
  <c r="F1265" i="1"/>
  <c r="B2113" i="1"/>
  <c r="F3944" i="1"/>
  <c r="B2489" i="1"/>
  <c r="F3286" i="1"/>
  <c r="B4370" i="1"/>
  <c r="B5400" i="1"/>
  <c r="B2583" i="1"/>
  <c r="B2066" i="1"/>
  <c r="F1124" i="1"/>
  <c r="B1502" i="1"/>
  <c r="F2205" i="1"/>
  <c r="F2158" i="1"/>
  <c r="B4040" i="1"/>
  <c r="F279" i="1"/>
  <c r="B5541" i="1"/>
  <c r="B4275" i="1"/>
  <c r="F4884" i="1"/>
  <c r="B5635" i="1"/>
  <c r="B5262" i="1"/>
  <c r="F3098" i="1"/>
  <c r="B2160" i="1"/>
  <c r="F43" i="1"/>
  <c r="G43" i="1" s="1"/>
  <c r="B1220" i="1"/>
  <c r="F4978" i="1"/>
  <c r="B4181" i="1"/>
  <c r="B3711" i="1"/>
  <c r="B2019" i="1"/>
  <c r="F1688" i="1"/>
  <c r="B3570" i="1"/>
  <c r="B3946" i="1"/>
  <c r="B4745" i="1"/>
  <c r="B1878" i="1"/>
  <c r="B2724" i="1"/>
  <c r="B2395" i="1"/>
  <c r="B3429" i="1"/>
  <c r="B4228" i="1"/>
  <c r="F4790" i="1"/>
  <c r="B5215" i="1"/>
  <c r="B3523" i="1"/>
  <c r="F4414" i="1"/>
  <c r="F3615" i="1"/>
  <c r="B92" i="1"/>
  <c r="B4792" i="1"/>
  <c r="B4698" i="1"/>
  <c r="B2912" i="1"/>
  <c r="B2677" i="1"/>
  <c r="B844" i="1"/>
  <c r="B3805" i="1"/>
  <c r="F5025" i="1"/>
  <c r="B2207" i="1"/>
  <c r="B3147" i="1"/>
  <c r="F2675" i="1"/>
  <c r="B4463" i="1"/>
  <c r="B3382" i="1"/>
  <c r="B4087" i="1"/>
  <c r="B3476" i="1"/>
  <c r="B2442" i="1"/>
  <c r="B1079" i="1"/>
  <c r="F2440" i="1"/>
  <c r="B1972" i="1"/>
  <c r="B4322" i="1"/>
  <c r="B515" i="1"/>
  <c r="B656" i="1"/>
  <c r="E656" i="1" s="1"/>
  <c r="B2301" i="1"/>
  <c r="B2865" i="1"/>
  <c r="F2346" i="1"/>
  <c r="B1784" i="1"/>
  <c r="B2771" i="1"/>
  <c r="B1831" i="1"/>
  <c r="B3006" i="1"/>
  <c r="F4696" i="1"/>
  <c r="F5633" i="1"/>
  <c r="B703" i="1"/>
  <c r="B1126" i="1"/>
  <c r="B5027" i="1"/>
  <c r="B45" i="1"/>
  <c r="B327" i="1"/>
  <c r="B4980" i="1"/>
  <c r="B1737" i="1"/>
  <c r="B1643" i="1"/>
  <c r="F983" i="1"/>
  <c r="B5168" i="1"/>
  <c r="F607" i="1"/>
  <c r="B1690" i="1"/>
  <c r="B2819" i="1"/>
  <c r="F5072" i="1"/>
  <c r="B3758" i="1"/>
  <c r="F5492" i="1"/>
  <c r="B4886" i="1"/>
  <c r="B5074" i="1"/>
  <c r="B4933" i="1"/>
  <c r="F5166" i="1"/>
  <c r="F5539" i="1"/>
  <c r="F889" i="1"/>
  <c r="B4651" i="1"/>
  <c r="B938" i="1"/>
  <c r="B4604" i="1"/>
  <c r="B3194" i="1"/>
  <c r="B5494" i="1"/>
  <c r="F2064" i="1"/>
  <c r="B797" i="1"/>
  <c r="B1596" i="1"/>
  <c r="B5121" i="1"/>
  <c r="F3380" i="1"/>
  <c r="B3053" i="1"/>
  <c r="B3899" i="1"/>
  <c r="B3241" i="1"/>
  <c r="B2348" i="1"/>
  <c r="F3850" i="1"/>
  <c r="B750" i="1"/>
  <c r="F1077" i="1"/>
  <c r="B4557" i="1"/>
  <c r="B609" i="1"/>
  <c r="B2536" i="1"/>
  <c r="B233" i="1"/>
  <c r="F90" i="1"/>
  <c r="G90" i="1" s="1"/>
  <c r="B985" i="1"/>
  <c r="B1549" i="1"/>
  <c r="B1173" i="1"/>
  <c r="F795" i="1"/>
  <c r="F4837" i="1"/>
  <c r="B3617" i="1"/>
  <c r="F560" i="1"/>
  <c r="B140" i="1"/>
  <c r="F1406" i="1"/>
  <c r="G2487" i="1" l="1"/>
  <c r="G2346" i="1"/>
  <c r="G3944" i="1"/>
  <c r="G3803" i="1"/>
  <c r="G3004" i="1"/>
  <c r="G1735" i="1"/>
  <c r="G3568" i="1"/>
  <c r="G419" i="1"/>
  <c r="G2252" i="1"/>
  <c r="G1970" i="1"/>
  <c r="G5119" i="1"/>
  <c r="G1782" i="1"/>
  <c r="G1312" i="1"/>
  <c r="G748" i="1"/>
  <c r="G1547" i="1"/>
  <c r="G3427" i="1"/>
  <c r="G5398" i="1"/>
  <c r="G795" i="1"/>
  <c r="G3380" i="1"/>
  <c r="G5492" i="1"/>
  <c r="G5633" i="1"/>
  <c r="G4414" i="1"/>
  <c r="G4978" i="1"/>
  <c r="G1265" i="1"/>
  <c r="G3145" i="1"/>
  <c r="G2393" i="1"/>
  <c r="G3239" i="1"/>
  <c r="G1171" i="1"/>
  <c r="G654" i="1"/>
  <c r="G4368" i="1"/>
  <c r="G4649" i="1"/>
  <c r="G3192" i="1"/>
  <c r="G5586" i="1"/>
  <c r="G842" i="1"/>
  <c r="G466" i="1"/>
  <c r="G1124" i="1"/>
  <c r="G3709" i="1"/>
  <c r="G2111" i="1"/>
  <c r="G2628" i="1"/>
  <c r="G138" i="1"/>
  <c r="G513" i="1"/>
  <c r="G1453" i="1"/>
  <c r="G3756" i="1"/>
  <c r="G4508" i="1"/>
  <c r="G4555" i="1"/>
  <c r="G1218" i="1"/>
  <c r="G5213" i="1"/>
  <c r="G4132" i="1"/>
  <c r="G4931" i="1"/>
  <c r="G4837" i="1"/>
  <c r="G983" i="1"/>
  <c r="G3615" i="1"/>
  <c r="G1594" i="1"/>
  <c r="G279" i="1"/>
  <c r="G231" i="1"/>
  <c r="G5445" i="1"/>
  <c r="G325" i="1"/>
  <c r="G1923" i="1"/>
  <c r="G2957" i="1"/>
  <c r="G4085" i="1"/>
  <c r="G3898" i="1"/>
  <c r="G5025" i="1"/>
  <c r="G1077" i="1"/>
  <c r="G4696" i="1"/>
  <c r="G889" i="1"/>
  <c r="G5072" i="1"/>
  <c r="G4179" i="1"/>
  <c r="G2581" i="1"/>
  <c r="G3991" i="1"/>
  <c r="G2017" i="1"/>
  <c r="G2817" i="1"/>
  <c r="G1406" i="1"/>
  <c r="G3850" i="1"/>
  <c r="G5539" i="1"/>
  <c r="G4790" i="1"/>
  <c r="G4461" i="1"/>
  <c r="G2769" i="1"/>
  <c r="G1876" i="1"/>
  <c r="G701" i="1"/>
  <c r="G4320" i="1"/>
  <c r="G4273" i="1"/>
  <c r="G3051" i="1"/>
  <c r="G2910" i="1"/>
  <c r="G1829" i="1"/>
  <c r="G2064" i="1"/>
  <c r="G5166" i="1"/>
  <c r="G2675" i="1"/>
  <c r="G1688" i="1"/>
  <c r="G3098" i="1"/>
  <c r="G2158" i="1"/>
  <c r="G3286" i="1"/>
  <c r="G5260" i="1"/>
  <c r="G4038" i="1"/>
  <c r="G1030" i="1"/>
  <c r="G1500" i="1"/>
  <c r="G4743" i="1"/>
  <c r="G4226" i="1"/>
  <c r="G3521" i="1"/>
  <c r="G5307" i="1"/>
  <c r="G2534" i="1"/>
  <c r="G3474" i="1"/>
  <c r="G184" i="1"/>
  <c r="G4884" i="1"/>
  <c r="G2863" i="1"/>
  <c r="G3662" i="1"/>
  <c r="G560" i="1"/>
  <c r="G607" i="1"/>
  <c r="G2440" i="1"/>
  <c r="G2205" i="1"/>
  <c r="G2722" i="1"/>
  <c r="G4602" i="1"/>
  <c r="G1359" i="1"/>
  <c r="G936" i="1"/>
  <c r="G5354" i="1"/>
  <c r="G2299" i="1"/>
  <c r="G3333" i="1"/>
  <c r="G1641" i="1"/>
  <c r="G372" i="1"/>
  <c r="F749" i="1"/>
  <c r="F185" i="1"/>
  <c r="E3899" i="1"/>
  <c r="E844" i="1"/>
  <c r="E2489" i="1"/>
  <c r="E2301" i="1"/>
  <c r="E4604" i="1"/>
  <c r="E1831" i="1"/>
  <c r="E3476" i="1"/>
  <c r="E4792" i="1"/>
  <c r="E3429" i="1"/>
  <c r="E2019" i="1"/>
  <c r="E5541" i="1"/>
  <c r="E1502" i="1"/>
  <c r="E2583" i="1"/>
  <c r="E4510" i="1"/>
  <c r="E3288" i="1"/>
  <c r="E1267" i="1"/>
  <c r="E1643" i="1"/>
  <c r="E281" i="1"/>
  <c r="E3946" i="1"/>
  <c r="E985" i="1"/>
  <c r="E5121" i="1"/>
  <c r="E4886" i="1"/>
  <c r="E327" i="1"/>
  <c r="E515" i="1"/>
  <c r="E2207" i="1"/>
  <c r="E2348" i="1"/>
  <c r="E1596" i="1"/>
  <c r="E938" i="1"/>
  <c r="E5168" i="1"/>
  <c r="E2771" i="1"/>
  <c r="E4322" i="1"/>
  <c r="E92" i="1"/>
  <c r="E3711" i="1"/>
  <c r="E2160" i="1"/>
  <c r="E5400" i="1"/>
  <c r="E186" i="1"/>
  <c r="E562" i="1"/>
  <c r="E4134" i="1"/>
  <c r="E4416" i="1"/>
  <c r="E1314" i="1"/>
  <c r="B1315" i="1"/>
  <c r="E3053" i="1"/>
  <c r="E4463" i="1"/>
  <c r="E3617" i="1"/>
  <c r="E233" i="1"/>
  <c r="E3241" i="1"/>
  <c r="E4651" i="1"/>
  <c r="E3758" i="1"/>
  <c r="E1784" i="1"/>
  <c r="E1972" i="1"/>
  <c r="E4087" i="1"/>
  <c r="E2724" i="1"/>
  <c r="E4181" i="1"/>
  <c r="E468" i="1"/>
  <c r="E2959" i="1"/>
  <c r="E3100" i="1"/>
  <c r="E1925" i="1"/>
  <c r="E3523" i="1"/>
  <c r="E2677" i="1"/>
  <c r="E1032" i="1"/>
  <c r="E2536" i="1"/>
  <c r="E797" i="1"/>
  <c r="E1126" i="1"/>
  <c r="E3382" i="1"/>
  <c r="E5262" i="1"/>
  <c r="E374" i="1"/>
  <c r="E3664" i="1"/>
  <c r="E609" i="1"/>
  <c r="E5309" i="1"/>
  <c r="E4745" i="1"/>
  <c r="E703" i="1"/>
  <c r="E5635" i="1"/>
  <c r="E5215" i="1"/>
  <c r="E5494" i="1"/>
  <c r="E2819" i="1"/>
  <c r="E1079" i="1"/>
  <c r="E2912" i="1"/>
  <c r="E3570" i="1"/>
  <c r="E4275" i="1"/>
  <c r="E2113" i="1"/>
  <c r="E1408" i="1"/>
  <c r="E3852" i="1"/>
  <c r="E421" i="1"/>
  <c r="E4839" i="1"/>
  <c r="E1173" i="1"/>
  <c r="E4933" i="1"/>
  <c r="E140" i="1"/>
  <c r="E1549" i="1"/>
  <c r="E750" i="1"/>
  <c r="E3194" i="1"/>
  <c r="E5074" i="1"/>
  <c r="E1690" i="1"/>
  <c r="E3006" i="1"/>
  <c r="E2442" i="1"/>
  <c r="E3147" i="1"/>
  <c r="E4698" i="1"/>
  <c r="E4228" i="1"/>
  <c r="E1220" i="1"/>
  <c r="E5588" i="1"/>
  <c r="E3335" i="1"/>
  <c r="E2254" i="1"/>
  <c r="E45" i="1"/>
  <c r="E4040" i="1"/>
  <c r="E4557" i="1"/>
  <c r="E3993" i="1"/>
  <c r="E1455" i="1"/>
  <c r="E4370" i="1"/>
  <c r="E2630" i="1"/>
  <c r="E1737" i="1"/>
  <c r="E5447" i="1"/>
  <c r="E4980" i="1"/>
  <c r="E5027" i="1"/>
  <c r="E1878" i="1"/>
  <c r="E3805" i="1"/>
  <c r="E2865" i="1"/>
  <c r="E1361" i="1"/>
  <c r="E2066" i="1"/>
  <c r="E2395" i="1"/>
  <c r="E891" i="1"/>
  <c r="F1830" i="1"/>
  <c r="F4086" i="1"/>
  <c r="F2535" i="1"/>
  <c r="F1642" i="1"/>
  <c r="F1783" i="1"/>
  <c r="F3334" i="1"/>
  <c r="F4133" i="1"/>
  <c r="F139" i="1"/>
  <c r="F2911" i="1"/>
  <c r="F373" i="1"/>
  <c r="F3475" i="1"/>
  <c r="F5399" i="1"/>
  <c r="F3052" i="1"/>
  <c r="F5587" i="1"/>
  <c r="F1313" i="1"/>
  <c r="F843" i="1"/>
  <c r="F3193" i="1"/>
  <c r="F5120" i="1"/>
  <c r="F2300" i="1"/>
  <c r="F2818" i="1"/>
  <c r="F1595" i="1"/>
  <c r="F2159" i="1"/>
  <c r="F4415" i="1"/>
  <c r="F5355" i="1"/>
  <c r="F1219" i="1"/>
  <c r="F3757" i="1"/>
  <c r="F3522" i="1"/>
  <c r="F1971" i="1"/>
  <c r="F326" i="1"/>
  <c r="F1078" i="1"/>
  <c r="F2488" i="1"/>
  <c r="F4650" i="1"/>
  <c r="F3616" i="1"/>
  <c r="F3569" i="1"/>
  <c r="F1172" i="1"/>
  <c r="F4321" i="1"/>
  <c r="F4227" i="1"/>
  <c r="F2253" i="1"/>
  <c r="F2018" i="1"/>
  <c r="F937" i="1"/>
  <c r="F702" i="1"/>
  <c r="F4369" i="1"/>
  <c r="F655" i="1"/>
  <c r="F1407" i="1"/>
  <c r="F1877" i="1"/>
  <c r="F420" i="1"/>
  <c r="F1501" i="1"/>
  <c r="F2770" i="1"/>
  <c r="F4603" i="1"/>
  <c r="F1924" i="1"/>
  <c r="F1689" i="1"/>
  <c r="F984" i="1"/>
  <c r="F1736" i="1"/>
  <c r="F5446" i="1"/>
  <c r="F2582" i="1"/>
  <c r="F4180" i="1"/>
  <c r="F2723" i="1"/>
  <c r="F1548" i="1"/>
  <c r="F3992" i="1"/>
  <c r="F3287" i="1"/>
  <c r="F890" i="1"/>
  <c r="F3804" i="1"/>
  <c r="F2206" i="1"/>
  <c r="F4509" i="1"/>
  <c r="F3428" i="1"/>
  <c r="F3146" i="1"/>
  <c r="F2112" i="1"/>
  <c r="F3851" i="1"/>
  <c r="F5214" i="1"/>
  <c r="B751" i="1"/>
  <c r="B4558" i="1"/>
  <c r="F608" i="1"/>
  <c r="F2958" i="1"/>
  <c r="B2208" i="1"/>
  <c r="F796" i="1"/>
  <c r="B1550" i="1"/>
  <c r="B234" i="1"/>
  <c r="F2347" i="1"/>
  <c r="B4605" i="1"/>
  <c r="B4934" i="1"/>
  <c r="F5493" i="1"/>
  <c r="B1691" i="1"/>
  <c r="F4979" i="1"/>
  <c r="B46" i="1"/>
  <c r="B704" i="1"/>
  <c r="B3007" i="1"/>
  <c r="B2772" i="1"/>
  <c r="B657" i="1"/>
  <c r="F5026" i="1"/>
  <c r="F4932" i="1"/>
  <c r="B93" i="1"/>
  <c r="F4791" i="1"/>
  <c r="B1879" i="1"/>
  <c r="B3712" i="1"/>
  <c r="F44" i="1"/>
  <c r="G44" i="1" s="1"/>
  <c r="F561" i="1"/>
  <c r="B3994" i="1"/>
  <c r="F232" i="1"/>
  <c r="B4135" i="1"/>
  <c r="F3240" i="1"/>
  <c r="F5634" i="1"/>
  <c r="F4556" i="1"/>
  <c r="B2866" i="1"/>
  <c r="B4323" i="1"/>
  <c r="B3477" i="1"/>
  <c r="B4464" i="1"/>
  <c r="B845" i="1"/>
  <c r="B2396" i="1"/>
  <c r="F4744" i="1"/>
  <c r="F3099" i="1"/>
  <c r="F4885" i="1"/>
  <c r="F514" i="1"/>
  <c r="B375" i="1"/>
  <c r="B892" i="1"/>
  <c r="B3665" i="1"/>
  <c r="F4462" i="1"/>
  <c r="B3618" i="1"/>
  <c r="B2349" i="1"/>
  <c r="B5122" i="1"/>
  <c r="B939" i="1"/>
  <c r="B5075" i="1"/>
  <c r="B3759" i="1"/>
  <c r="B1644" i="1"/>
  <c r="B4981" i="1"/>
  <c r="B5028" i="1"/>
  <c r="F2441" i="1"/>
  <c r="F2676" i="1"/>
  <c r="B3571" i="1"/>
  <c r="F2864" i="1"/>
  <c r="F280" i="1"/>
  <c r="B2490" i="1"/>
  <c r="F3945" i="1"/>
  <c r="F5308" i="1"/>
  <c r="B563" i="1"/>
  <c r="B1033" i="1"/>
  <c r="B2255" i="1"/>
  <c r="B3101" i="1"/>
  <c r="B282" i="1"/>
  <c r="B3289" i="1"/>
  <c r="F5073" i="1"/>
  <c r="B4699" i="1"/>
  <c r="B3524" i="1"/>
  <c r="B4229" i="1"/>
  <c r="B4746" i="1"/>
  <c r="B1409" i="1"/>
  <c r="F4039" i="1"/>
  <c r="B1456" i="1"/>
  <c r="B5495" i="1"/>
  <c r="F3663" i="1"/>
  <c r="B2302" i="1"/>
  <c r="B141" i="1"/>
  <c r="B986" i="1"/>
  <c r="B3242" i="1"/>
  <c r="B3054" i="1"/>
  <c r="B1597" i="1"/>
  <c r="B798" i="1"/>
  <c r="B3195" i="1"/>
  <c r="B4652" i="1"/>
  <c r="F5540" i="1"/>
  <c r="B4887" i="1"/>
  <c r="B516" i="1"/>
  <c r="B1973" i="1"/>
  <c r="B4088" i="1"/>
  <c r="B3148" i="1"/>
  <c r="B2678" i="1"/>
  <c r="B4182" i="1"/>
  <c r="F5261" i="1"/>
  <c r="B5542" i="1"/>
  <c r="B4041" i="1"/>
  <c r="B1503" i="1"/>
  <c r="B4371" i="1"/>
  <c r="B2114" i="1"/>
  <c r="B187" i="1"/>
  <c r="B5310" i="1"/>
  <c r="B3336" i="1"/>
  <c r="F2629" i="1"/>
  <c r="B3853" i="1"/>
  <c r="F2394" i="1"/>
  <c r="F3710" i="1"/>
  <c r="F4838" i="1"/>
  <c r="F1031" i="1"/>
  <c r="F91" i="1"/>
  <c r="G91" i="1" s="1"/>
  <c r="B2820" i="1"/>
  <c r="B5169" i="1"/>
  <c r="B1738" i="1"/>
  <c r="B328" i="1"/>
  <c r="B1127" i="1"/>
  <c r="B1080" i="1"/>
  <c r="B3806" i="1"/>
  <c r="B2725" i="1"/>
  <c r="B1221" i="1"/>
  <c r="B4276" i="1"/>
  <c r="B2584" i="1"/>
  <c r="B4511" i="1"/>
  <c r="B422" i="1"/>
  <c r="F1360" i="1"/>
  <c r="B1268" i="1"/>
  <c r="B1926" i="1"/>
  <c r="B1174" i="1"/>
  <c r="B2537" i="1"/>
  <c r="F5167" i="1"/>
  <c r="F4274" i="1"/>
  <c r="F4697" i="1"/>
  <c r="B1832" i="1"/>
  <c r="B1785" i="1"/>
  <c r="B3383" i="1"/>
  <c r="B2913" i="1"/>
  <c r="B4793" i="1"/>
  <c r="B2020" i="1"/>
  <c r="B2161" i="1"/>
  <c r="B5263" i="1"/>
  <c r="F1125" i="1"/>
  <c r="F1266" i="1"/>
  <c r="B469" i="1"/>
  <c r="B5589" i="1"/>
  <c r="F3005" i="1"/>
  <c r="B2631" i="1"/>
  <c r="B2960" i="1"/>
  <c r="B4840" i="1"/>
  <c r="F467" i="1"/>
  <c r="B610" i="1"/>
  <c r="F2065" i="1"/>
  <c r="B3900" i="1"/>
  <c r="F3381" i="1"/>
  <c r="F1454" i="1"/>
  <c r="B2443" i="1"/>
  <c r="B5216" i="1"/>
  <c r="B3430" i="1"/>
  <c r="B3947" i="1"/>
  <c r="B5636" i="1"/>
  <c r="B2067" i="1"/>
  <c r="B5401" i="1"/>
  <c r="B5448" i="1"/>
  <c r="B4417" i="1"/>
  <c r="B1362" i="1"/>
  <c r="G3804" i="1" l="1"/>
  <c r="G5587" i="1"/>
  <c r="G4274" i="1"/>
  <c r="G5167" i="1"/>
  <c r="G514" i="1"/>
  <c r="G561" i="1"/>
  <c r="G608" i="1"/>
  <c r="G4509" i="1"/>
  <c r="G2770" i="1"/>
  <c r="G4650" i="1"/>
  <c r="G5261" i="1"/>
  <c r="G5540" i="1"/>
  <c r="G2676" i="1"/>
  <c r="G4885" i="1"/>
  <c r="G2206" i="1"/>
  <c r="G2582" i="1"/>
  <c r="G1501" i="1"/>
  <c r="G2018" i="1"/>
  <c r="G2488" i="1"/>
  <c r="G4415" i="1"/>
  <c r="G1313" i="1"/>
  <c r="G4133" i="1"/>
  <c r="G1736" i="1"/>
  <c r="G467" i="1"/>
  <c r="G1125" i="1"/>
  <c r="G1360" i="1"/>
  <c r="G4838" i="1"/>
  <c r="G5073" i="1"/>
  <c r="G3945" i="1"/>
  <c r="G4462" i="1"/>
  <c r="G3240" i="1"/>
  <c r="G4791" i="1"/>
  <c r="G3851" i="1"/>
  <c r="G3287" i="1"/>
  <c r="G984" i="1"/>
  <c r="G1407" i="1"/>
  <c r="G4321" i="1"/>
  <c r="G1971" i="1"/>
  <c r="G2818" i="1"/>
  <c r="G5399" i="1"/>
  <c r="G1642" i="1"/>
  <c r="G2441" i="1"/>
  <c r="G1266" i="1"/>
  <c r="G1031" i="1"/>
  <c r="G4744" i="1"/>
  <c r="G5634" i="1"/>
  <c r="G5214" i="1"/>
  <c r="G4227" i="1"/>
  <c r="G1595" i="1"/>
  <c r="G1783" i="1"/>
  <c r="G4979" i="1"/>
  <c r="G796" i="1"/>
  <c r="G2112" i="1"/>
  <c r="G3992" i="1"/>
  <c r="G1689" i="1"/>
  <c r="G655" i="1"/>
  <c r="G1172" i="1"/>
  <c r="G3522" i="1"/>
  <c r="G2300" i="1"/>
  <c r="G3475" i="1"/>
  <c r="G2535" i="1"/>
  <c r="G4556" i="1"/>
  <c r="G2347" i="1"/>
  <c r="G420" i="1"/>
  <c r="G1078" i="1"/>
  <c r="G3334" i="1"/>
  <c r="G5308" i="1"/>
  <c r="G890" i="1"/>
  <c r="G1877" i="1"/>
  <c r="G326" i="1"/>
  <c r="G3052" i="1"/>
  <c r="G3710" i="1"/>
  <c r="G2394" i="1"/>
  <c r="G280" i="1"/>
  <c r="G232" i="1"/>
  <c r="G4932" i="1"/>
  <c r="G3146" i="1"/>
  <c r="G1548" i="1"/>
  <c r="G1924" i="1"/>
  <c r="G4369" i="1"/>
  <c r="G3569" i="1"/>
  <c r="G3757" i="1"/>
  <c r="G5120" i="1"/>
  <c r="G373" i="1"/>
  <c r="G4086" i="1"/>
  <c r="G2065" i="1"/>
  <c r="G3663" i="1"/>
  <c r="G4697" i="1"/>
  <c r="G4039" i="1"/>
  <c r="G1454" i="1"/>
  <c r="G5026" i="1"/>
  <c r="G5493" i="1"/>
  <c r="G2958" i="1"/>
  <c r="G3428" i="1"/>
  <c r="G2723" i="1"/>
  <c r="G4603" i="1"/>
  <c r="G702" i="1"/>
  <c r="G3616" i="1"/>
  <c r="G1219" i="1"/>
  <c r="G3193" i="1"/>
  <c r="G2911" i="1"/>
  <c r="G1830" i="1"/>
  <c r="G185" i="1"/>
  <c r="G3099" i="1"/>
  <c r="G5446" i="1"/>
  <c r="G2253" i="1"/>
  <c r="G2159" i="1"/>
  <c r="G2864" i="1"/>
  <c r="G3381" i="1"/>
  <c r="G3005" i="1"/>
  <c r="G2629" i="1"/>
  <c r="G4180" i="1"/>
  <c r="G937" i="1"/>
  <c r="G5355" i="1"/>
  <c r="G843" i="1"/>
  <c r="G139" i="1"/>
  <c r="G749" i="1"/>
  <c r="E4793" i="1"/>
  <c r="E5542" i="1"/>
  <c r="E3101" i="1"/>
  <c r="E4840" i="1"/>
  <c r="E1926" i="1"/>
  <c r="E1033" i="1"/>
  <c r="E5636" i="1"/>
  <c r="E2960" i="1"/>
  <c r="E2161" i="1"/>
  <c r="E1268" i="1"/>
  <c r="E1221" i="1"/>
  <c r="E2820" i="1"/>
  <c r="E2114" i="1"/>
  <c r="E986" i="1"/>
  <c r="E4699" i="1"/>
  <c r="E563" i="1"/>
  <c r="E5122" i="1"/>
  <c r="E657" i="1"/>
  <c r="E4934" i="1"/>
  <c r="E2208" i="1"/>
  <c r="E4088" i="1"/>
  <c r="E2913" i="1"/>
  <c r="E1973" i="1"/>
  <c r="E328" i="1"/>
  <c r="E4887" i="1"/>
  <c r="E610" i="1"/>
  <c r="E2678" i="1"/>
  <c r="E2772" i="1"/>
  <c r="E4511" i="1"/>
  <c r="E1174" i="1"/>
  <c r="E1597" i="1"/>
  <c r="E5401" i="1"/>
  <c r="E4417" i="1"/>
  <c r="E5263" i="1"/>
  <c r="E3242" i="1"/>
  <c r="E939" i="1"/>
  <c r="E3947" i="1"/>
  <c r="E2725" i="1"/>
  <c r="E4652" i="1"/>
  <c r="E2349" i="1"/>
  <c r="E3430" i="1"/>
  <c r="E2020" i="1"/>
  <c r="E422" i="1"/>
  <c r="E3853" i="1"/>
  <c r="E1503" i="1"/>
  <c r="E3148" i="1"/>
  <c r="E3195" i="1"/>
  <c r="E141" i="1"/>
  <c r="E3618" i="1"/>
  <c r="E3712" i="1"/>
  <c r="E3007" i="1"/>
  <c r="E4605" i="1"/>
  <c r="E1315" i="1"/>
  <c r="B1316" i="1"/>
  <c r="E2537" i="1"/>
  <c r="E2302" i="1"/>
  <c r="E1409" i="1"/>
  <c r="E3289" i="1"/>
  <c r="E2490" i="1"/>
  <c r="E704" i="1"/>
  <c r="E2443" i="1"/>
  <c r="E282" i="1"/>
  <c r="E1644" i="1"/>
  <c r="E3665" i="1"/>
  <c r="E845" i="1"/>
  <c r="E4135" i="1"/>
  <c r="E46" i="1"/>
  <c r="E234" i="1"/>
  <c r="E751" i="1"/>
  <c r="E3336" i="1"/>
  <c r="E5495" i="1"/>
  <c r="E93" i="1"/>
  <c r="E5216" i="1"/>
  <c r="E1080" i="1"/>
  <c r="E3383" i="1"/>
  <c r="E4746" i="1"/>
  <c r="E4464" i="1"/>
  <c r="E1550" i="1"/>
  <c r="E1785" i="1"/>
  <c r="E4276" i="1"/>
  <c r="E5310" i="1"/>
  <c r="E4182" i="1"/>
  <c r="E3054" i="1"/>
  <c r="E4229" i="1"/>
  <c r="E2255" i="1"/>
  <c r="E5075" i="1"/>
  <c r="E375" i="1"/>
  <c r="E3477" i="1"/>
  <c r="E1691" i="1"/>
  <c r="E5589" i="1"/>
  <c r="E798" i="1"/>
  <c r="E469" i="1"/>
  <c r="E1127" i="1"/>
  <c r="E2584" i="1"/>
  <c r="E516" i="1"/>
  <c r="E3759" i="1"/>
  <c r="E3900" i="1"/>
  <c r="E3524" i="1"/>
  <c r="E3571" i="1"/>
  <c r="E4323" i="1"/>
  <c r="E3994" i="1"/>
  <c r="E1738" i="1"/>
  <c r="E3806" i="1"/>
  <c r="E2631" i="1"/>
  <c r="E4558" i="1"/>
  <c r="E187" i="1"/>
  <c r="E892" i="1"/>
  <c r="E1879" i="1"/>
  <c r="E4041" i="1"/>
  <c r="E1832" i="1"/>
  <c r="E2396" i="1"/>
  <c r="E5028" i="1"/>
  <c r="E4371" i="1"/>
  <c r="E2067" i="1"/>
  <c r="E4981" i="1"/>
  <c r="E1456" i="1"/>
  <c r="E1362" i="1"/>
  <c r="E5448" i="1"/>
  <c r="E5169" i="1"/>
  <c r="E2866" i="1"/>
  <c r="F3335" i="1"/>
  <c r="F1784" i="1"/>
  <c r="F186" i="1"/>
  <c r="F3476" i="1"/>
  <c r="F1831" i="1"/>
  <c r="F4134" i="1"/>
  <c r="F5588" i="1"/>
  <c r="F5400" i="1"/>
  <c r="F5357" i="1"/>
  <c r="F1314" i="1"/>
  <c r="F2819" i="1"/>
  <c r="F5358" i="1"/>
  <c r="F2536" i="1"/>
  <c r="F3194" i="1"/>
  <c r="F2301" i="1"/>
  <c r="F1220" i="1"/>
  <c r="F1596" i="1"/>
  <c r="F4416" i="1"/>
  <c r="F2160" i="1"/>
  <c r="F4651" i="1"/>
  <c r="F327" i="1"/>
  <c r="F2489" i="1"/>
  <c r="F5635" i="1"/>
  <c r="F2019" i="1"/>
  <c r="F1079" i="1"/>
  <c r="F4370" i="1"/>
  <c r="F938" i="1"/>
  <c r="F4510" i="1"/>
  <c r="F1737" i="1"/>
  <c r="F2113" i="1"/>
  <c r="F1173" i="1"/>
  <c r="F2254" i="1"/>
  <c r="F1408" i="1"/>
  <c r="F92" i="1"/>
  <c r="G92" i="1" s="1"/>
  <c r="F2630" i="1"/>
  <c r="F3617" i="1"/>
  <c r="F1925" i="1"/>
  <c r="F4557" i="1"/>
  <c r="F4745" i="1"/>
  <c r="F1502" i="1"/>
  <c r="F4181" i="1"/>
  <c r="F797" i="1"/>
  <c r="F421" i="1"/>
  <c r="F1549" i="1"/>
  <c r="F609" i="1"/>
  <c r="F3852" i="1"/>
  <c r="F3288" i="1"/>
  <c r="F2771" i="1"/>
  <c r="F1361" i="1"/>
  <c r="F891" i="1"/>
  <c r="F4792" i="1"/>
  <c r="F1690" i="1"/>
  <c r="F5309" i="1"/>
  <c r="F5168" i="1"/>
  <c r="F5447" i="1"/>
  <c r="F3993" i="1"/>
  <c r="F5494" i="1"/>
  <c r="F2583" i="1"/>
  <c r="F3382" i="1"/>
  <c r="F3147" i="1"/>
  <c r="F5027" i="1"/>
  <c r="F2066" i="1"/>
  <c r="F3946" i="1"/>
  <c r="F844" i="1"/>
  <c r="F2865" i="1"/>
  <c r="B5590" i="1"/>
  <c r="B3948" i="1"/>
  <c r="F4839" i="1"/>
  <c r="F468" i="1"/>
  <c r="F3429" i="1"/>
  <c r="B2444" i="1"/>
  <c r="F4698" i="1"/>
  <c r="B2585" i="1"/>
  <c r="B1222" i="1"/>
  <c r="B329" i="1"/>
  <c r="B188" i="1"/>
  <c r="F5262" i="1"/>
  <c r="B2679" i="1"/>
  <c r="F5541" i="1"/>
  <c r="F5074" i="1"/>
  <c r="B3525" i="1"/>
  <c r="F515" i="1"/>
  <c r="F3100" i="1"/>
  <c r="F4322" i="1"/>
  <c r="B3713" i="1"/>
  <c r="B94" i="1"/>
  <c r="B658" i="1"/>
  <c r="F2348" i="1"/>
  <c r="B4559" i="1"/>
  <c r="F3006" i="1"/>
  <c r="B2914" i="1"/>
  <c r="B2961" i="1"/>
  <c r="B4841" i="1"/>
  <c r="B470" i="1"/>
  <c r="F1126" i="1"/>
  <c r="B2162" i="1"/>
  <c r="B1269" i="1"/>
  <c r="B1081" i="1"/>
  <c r="B3337" i="1"/>
  <c r="B517" i="1"/>
  <c r="B799" i="1"/>
  <c r="B3243" i="1"/>
  <c r="F3570" i="1"/>
  <c r="F2442" i="1"/>
  <c r="B5029" i="1"/>
  <c r="B3760" i="1"/>
  <c r="B5123" i="1"/>
  <c r="F1878" i="1"/>
  <c r="B705" i="1"/>
  <c r="F4933" i="1"/>
  <c r="F2912" i="1"/>
  <c r="B5637" i="1"/>
  <c r="B611" i="1"/>
  <c r="B1504" i="1"/>
  <c r="B3149" i="1"/>
  <c r="B1410" i="1"/>
  <c r="B4747" i="1"/>
  <c r="B4700" i="1"/>
  <c r="B3102" i="1"/>
  <c r="B2491" i="1"/>
  <c r="F1972" i="1"/>
  <c r="F3053" i="1"/>
  <c r="F233" i="1"/>
  <c r="B846" i="1"/>
  <c r="B4324" i="1"/>
  <c r="F140" i="1"/>
  <c r="F2959" i="1"/>
  <c r="B1786" i="1"/>
  <c r="B2068" i="1"/>
  <c r="B3431" i="1"/>
  <c r="B3901" i="1"/>
  <c r="F374" i="1"/>
  <c r="B2632" i="1"/>
  <c r="B4794" i="1"/>
  <c r="B1363" i="1"/>
  <c r="B5402" i="1"/>
  <c r="F5215" i="1"/>
  <c r="F1267" i="1"/>
  <c r="B2538" i="1"/>
  <c r="F3711" i="1"/>
  <c r="B4512" i="1"/>
  <c r="B4277" i="1"/>
  <c r="B1739" i="1"/>
  <c r="F1032" i="1"/>
  <c r="B2115" i="1"/>
  <c r="F4040" i="1"/>
  <c r="B4183" i="1"/>
  <c r="F4087" i="1"/>
  <c r="B1598" i="1"/>
  <c r="F985" i="1"/>
  <c r="F4228" i="1"/>
  <c r="B564" i="1"/>
  <c r="B3572" i="1"/>
  <c r="B4982" i="1"/>
  <c r="B5076" i="1"/>
  <c r="B1880" i="1"/>
  <c r="B47" i="1"/>
  <c r="B4935" i="1"/>
  <c r="B235" i="1"/>
  <c r="B752" i="1"/>
  <c r="B2726" i="1"/>
  <c r="B4653" i="1"/>
  <c r="B2256" i="1"/>
  <c r="F281" i="1"/>
  <c r="F1643" i="1"/>
  <c r="B2350" i="1"/>
  <c r="F4463" i="1"/>
  <c r="B3995" i="1"/>
  <c r="F45" i="1"/>
  <c r="G45" i="1" s="1"/>
  <c r="B2773" i="1"/>
  <c r="F4980" i="1"/>
  <c r="B3854" i="1"/>
  <c r="B987" i="1"/>
  <c r="B2303" i="1"/>
  <c r="B1457" i="1"/>
  <c r="B4230" i="1"/>
  <c r="B940" i="1"/>
  <c r="B893" i="1"/>
  <c r="B4465" i="1"/>
  <c r="F4604" i="1"/>
  <c r="B1551" i="1"/>
  <c r="F2207" i="1"/>
  <c r="F1455" i="1"/>
  <c r="B2021" i="1"/>
  <c r="B4042" i="1"/>
  <c r="F3805" i="1"/>
  <c r="B1175" i="1"/>
  <c r="B423" i="1"/>
  <c r="B1128" i="1"/>
  <c r="B5311" i="1"/>
  <c r="B3196" i="1"/>
  <c r="B3055" i="1"/>
  <c r="B5496" i="1"/>
  <c r="F3523" i="1"/>
  <c r="B3290" i="1"/>
  <c r="B1034" i="1"/>
  <c r="F2677" i="1"/>
  <c r="B1645" i="1"/>
  <c r="B2397" i="1"/>
  <c r="B2867" i="1"/>
  <c r="F562" i="1"/>
  <c r="F656" i="1"/>
  <c r="B3008" i="1"/>
  <c r="B5449" i="1"/>
  <c r="B5217" i="1"/>
  <c r="F4275" i="1"/>
  <c r="B5170" i="1"/>
  <c r="B4089" i="1"/>
  <c r="B4418" i="1"/>
  <c r="B5264" i="1"/>
  <c r="B3384" i="1"/>
  <c r="B1833" i="1"/>
  <c r="B1927" i="1"/>
  <c r="F2395" i="1"/>
  <c r="B3807" i="1"/>
  <c r="F3899" i="1"/>
  <c r="B5543" i="1"/>
  <c r="B1974" i="1"/>
  <c r="B4888" i="1"/>
  <c r="F3241" i="1"/>
  <c r="F3664" i="1"/>
  <c r="F2724" i="1"/>
  <c r="F3758" i="1"/>
  <c r="F5121" i="1"/>
  <c r="B3619" i="1"/>
  <c r="B3666" i="1"/>
  <c r="B376" i="1"/>
  <c r="F4886" i="1"/>
  <c r="B3478" i="1"/>
  <c r="B4136" i="1"/>
  <c r="F703" i="1"/>
  <c r="B1692" i="1"/>
  <c r="B4606" i="1"/>
  <c r="F750" i="1"/>
  <c r="B2209" i="1"/>
  <c r="G4980" i="1" l="1"/>
  <c r="G3100" i="1"/>
  <c r="G421" i="1"/>
  <c r="G2160" i="1"/>
  <c r="G750" i="1"/>
  <c r="G656" i="1"/>
  <c r="G3523" i="1"/>
  <c r="G3805" i="1"/>
  <c r="G4040" i="1"/>
  <c r="G1267" i="1"/>
  <c r="G3053" i="1"/>
  <c r="G3006" i="1"/>
  <c r="G515" i="1"/>
  <c r="G2583" i="1"/>
  <c r="G891" i="1"/>
  <c r="G797" i="1"/>
  <c r="G4370" i="1"/>
  <c r="G4416" i="1"/>
  <c r="G1314" i="1"/>
  <c r="G1784" i="1"/>
  <c r="G4792" i="1"/>
  <c r="G938" i="1"/>
  <c r="G2819" i="1"/>
  <c r="G562" i="1"/>
  <c r="G5215" i="1"/>
  <c r="G1972" i="1"/>
  <c r="G2865" i="1"/>
  <c r="G5494" i="1"/>
  <c r="G1361" i="1"/>
  <c r="G4181" i="1"/>
  <c r="G1408" i="1"/>
  <c r="G1079" i="1"/>
  <c r="G1596" i="1"/>
  <c r="G3335" i="1"/>
  <c r="G2630" i="1"/>
  <c r="G186" i="1"/>
  <c r="G5121" i="1"/>
  <c r="G1032" i="1"/>
  <c r="G2442" i="1"/>
  <c r="G2348" i="1"/>
  <c r="G5074" i="1"/>
  <c r="G4698" i="1"/>
  <c r="G844" i="1"/>
  <c r="G3993" i="1"/>
  <c r="G2771" i="1"/>
  <c r="G1502" i="1"/>
  <c r="G2254" i="1"/>
  <c r="G2019" i="1"/>
  <c r="G1220" i="1"/>
  <c r="G5400" i="1"/>
  <c r="G3899" i="1"/>
  <c r="G703" i="1"/>
  <c r="G3758" i="1"/>
  <c r="G1455" i="1"/>
  <c r="G4463" i="1"/>
  <c r="G2959" i="1"/>
  <c r="G3570" i="1"/>
  <c r="G1126" i="1"/>
  <c r="G5541" i="1"/>
  <c r="G5447" i="1"/>
  <c r="G4745" i="1"/>
  <c r="G1173" i="1"/>
  <c r="G2301" i="1"/>
  <c r="G5588" i="1"/>
  <c r="G233" i="1"/>
  <c r="G4228" i="1"/>
  <c r="G2912" i="1"/>
  <c r="G3946" i="1"/>
  <c r="G3288" i="1"/>
  <c r="G5635" i="1"/>
  <c r="G2724" i="1"/>
  <c r="G2395" i="1"/>
  <c r="G4275" i="1"/>
  <c r="G2207" i="1"/>
  <c r="G985" i="1"/>
  <c r="G140" i="1"/>
  <c r="G4933" i="1"/>
  <c r="G3429" i="1"/>
  <c r="G2066" i="1"/>
  <c r="G5168" i="1"/>
  <c r="G3852" i="1"/>
  <c r="G4557" i="1"/>
  <c r="G2113" i="1"/>
  <c r="G2489" i="1"/>
  <c r="G3194" i="1"/>
  <c r="G4134" i="1"/>
  <c r="G3382" i="1"/>
  <c r="G3664" i="1"/>
  <c r="G2677" i="1"/>
  <c r="G1643" i="1"/>
  <c r="G5262" i="1"/>
  <c r="G468" i="1"/>
  <c r="G5027" i="1"/>
  <c r="G5309" i="1"/>
  <c r="G609" i="1"/>
  <c r="G1925" i="1"/>
  <c r="G1737" i="1"/>
  <c r="G327" i="1"/>
  <c r="G2536" i="1"/>
  <c r="G1831" i="1"/>
  <c r="G4886" i="1"/>
  <c r="G3241" i="1"/>
  <c r="G4604" i="1"/>
  <c r="G281" i="1"/>
  <c r="G4087" i="1"/>
  <c r="G3711" i="1"/>
  <c r="G374" i="1"/>
  <c r="G1878" i="1"/>
  <c r="G4322" i="1"/>
  <c r="G4839" i="1"/>
  <c r="G3147" i="1"/>
  <c r="G1690" i="1"/>
  <c r="G1549" i="1"/>
  <c r="G3617" i="1"/>
  <c r="G4510" i="1"/>
  <c r="G4651" i="1"/>
  <c r="G3476" i="1"/>
  <c r="E4606" i="1"/>
  <c r="E5264" i="1"/>
  <c r="E5076" i="1"/>
  <c r="E5637" i="1"/>
  <c r="E4136" i="1"/>
  <c r="E1034" i="1"/>
  <c r="E423" i="1"/>
  <c r="E2350" i="1"/>
  <c r="E752" i="1"/>
  <c r="E4277" i="1"/>
  <c r="E4794" i="1"/>
  <c r="E3102" i="1"/>
  <c r="E1081" i="1"/>
  <c r="E3713" i="1"/>
  <c r="E2021" i="1"/>
  <c r="E987" i="1"/>
  <c r="E1128" i="1"/>
  <c r="E1739" i="1"/>
  <c r="E3478" i="1"/>
  <c r="E3008" i="1"/>
  <c r="E1175" i="1"/>
  <c r="E4512" i="1"/>
  <c r="E1269" i="1"/>
  <c r="E2961" i="1"/>
  <c r="E2679" i="1"/>
  <c r="E2444" i="1"/>
  <c r="E2209" i="1"/>
  <c r="E2773" i="1"/>
  <c r="E1927" i="1"/>
  <c r="E5217" i="1"/>
  <c r="E2726" i="1"/>
  <c r="E940" i="1"/>
  <c r="E1786" i="1"/>
  <c r="E4418" i="1"/>
  <c r="E3290" i="1"/>
  <c r="E1598" i="1"/>
  <c r="E4700" i="1"/>
  <c r="E4089" i="1"/>
  <c r="E4230" i="1"/>
  <c r="E235" i="1"/>
  <c r="E3572" i="1"/>
  <c r="E4324" i="1"/>
  <c r="E4747" i="1"/>
  <c r="E2162" i="1"/>
  <c r="E2914" i="1"/>
  <c r="E1551" i="1"/>
  <c r="E2256" i="1"/>
  <c r="E4935" i="1"/>
  <c r="E4183" i="1"/>
  <c r="E2538" i="1"/>
  <c r="E846" i="1"/>
  <c r="E1410" i="1"/>
  <c r="E5496" i="1"/>
  <c r="E3055" i="1"/>
  <c r="E2303" i="1"/>
  <c r="E4653" i="1"/>
  <c r="E47" i="1"/>
  <c r="E564" i="1"/>
  <c r="E3901" i="1"/>
  <c r="E3149" i="1"/>
  <c r="E705" i="1"/>
  <c r="E3243" i="1"/>
  <c r="E470" i="1"/>
  <c r="E329" i="1"/>
  <c r="E94" i="1"/>
  <c r="E3666" i="1"/>
  <c r="E2115" i="1"/>
  <c r="E1504" i="1"/>
  <c r="E799" i="1"/>
  <c r="E1222" i="1"/>
  <c r="E376" i="1"/>
  <c r="E3619" i="1"/>
  <c r="E3196" i="1"/>
  <c r="E3431" i="1"/>
  <c r="E4841" i="1"/>
  <c r="E3525" i="1"/>
  <c r="E1692" i="1"/>
  <c r="E1974" i="1"/>
  <c r="E3384" i="1"/>
  <c r="E1645" i="1"/>
  <c r="E5311" i="1"/>
  <c r="E3854" i="1"/>
  <c r="E3995" i="1"/>
  <c r="E5402" i="1"/>
  <c r="E611" i="1"/>
  <c r="E5123" i="1"/>
  <c r="E517" i="1"/>
  <c r="E658" i="1"/>
  <c r="E2585" i="1"/>
  <c r="E3948" i="1"/>
  <c r="E1316" i="1"/>
  <c r="E4465" i="1"/>
  <c r="E2491" i="1"/>
  <c r="E3337" i="1"/>
  <c r="E5590" i="1"/>
  <c r="F3195" i="1"/>
  <c r="E5170" i="1"/>
  <c r="E4042" i="1"/>
  <c r="E5449" i="1"/>
  <c r="E1880" i="1"/>
  <c r="E1363" i="1"/>
  <c r="E5029" i="1"/>
  <c r="E893" i="1"/>
  <c r="E3760" i="1"/>
  <c r="E2397" i="1"/>
  <c r="E188" i="1"/>
  <c r="E4888" i="1"/>
  <c r="E2867" i="1"/>
  <c r="E1457" i="1"/>
  <c r="E4559" i="1"/>
  <c r="E5543" i="1"/>
  <c r="E4982" i="1"/>
  <c r="E2632" i="1"/>
  <c r="E2068" i="1"/>
  <c r="E1833" i="1"/>
  <c r="E3807" i="1"/>
  <c r="F5401" i="1"/>
  <c r="F4135" i="1"/>
  <c r="F3477" i="1"/>
  <c r="F3336" i="1"/>
  <c r="F5589" i="1"/>
  <c r="F1832" i="1"/>
  <c r="F1315" i="1"/>
  <c r="F2820" i="1"/>
  <c r="F2302" i="1"/>
  <c r="F1221" i="1"/>
  <c r="F1597" i="1"/>
  <c r="F939" i="1"/>
  <c r="F4605" i="1"/>
  <c r="F704" i="1"/>
  <c r="F4371" i="1"/>
  <c r="F2490" i="1"/>
  <c r="F328" i="1"/>
  <c r="F2255" i="1"/>
  <c r="F1738" i="1"/>
  <c r="F3524" i="1"/>
  <c r="F1409" i="1"/>
  <c r="F3994" i="1"/>
  <c r="F3289" i="1"/>
  <c r="F1503" i="1"/>
  <c r="F1691" i="1"/>
  <c r="F5263" i="1"/>
  <c r="F4182" i="1"/>
  <c r="F986" i="1"/>
  <c r="F3900" i="1"/>
  <c r="F5310" i="1"/>
  <c r="F657" i="1"/>
  <c r="F3759" i="1"/>
  <c r="F798" i="1"/>
  <c r="F4558" i="1"/>
  <c r="F2866" i="1"/>
  <c r="F3054" i="1"/>
  <c r="F3430" i="1"/>
  <c r="F1550" i="1"/>
  <c r="F2772" i="1"/>
  <c r="F1973" i="1"/>
  <c r="F892" i="1"/>
  <c r="F1644" i="1"/>
  <c r="F1033" i="1"/>
  <c r="F1362" i="1"/>
  <c r="F3242" i="1"/>
  <c r="F5122" i="1"/>
  <c r="F2208" i="1"/>
  <c r="F5169" i="1"/>
  <c r="F46" i="1"/>
  <c r="G46" i="1" s="1"/>
  <c r="F282" i="1"/>
  <c r="F4041" i="1"/>
  <c r="F3383" i="1"/>
  <c r="F2349" i="1"/>
  <c r="F751" i="1"/>
  <c r="F5542" i="1"/>
  <c r="F2067" i="1"/>
  <c r="F5028" i="1"/>
  <c r="F4934" i="1"/>
  <c r="F4229" i="1"/>
  <c r="F610" i="1"/>
  <c r="F2584" i="1"/>
  <c r="F5075" i="1"/>
  <c r="F4276" i="1"/>
  <c r="F2913" i="1"/>
  <c r="F1456" i="1"/>
  <c r="F469" i="1"/>
  <c r="F3712" i="1"/>
  <c r="F422" i="1"/>
  <c r="F2396" i="1"/>
  <c r="F4088" i="1"/>
  <c r="F4323" i="1"/>
  <c r="F3853" i="1"/>
  <c r="F1926" i="1"/>
  <c r="F5448" i="1"/>
  <c r="F3571" i="1"/>
  <c r="F845" i="1"/>
  <c r="F4417" i="1"/>
  <c r="F4981" i="1"/>
  <c r="F4699" i="1"/>
  <c r="F187" i="1"/>
  <c r="F141" i="1"/>
  <c r="F1080" i="1"/>
  <c r="F93" i="1"/>
  <c r="F4887" i="1"/>
  <c r="F1268" i="1"/>
  <c r="F2960" i="1"/>
  <c r="F5495" i="1"/>
  <c r="F234" i="1"/>
  <c r="F4840" i="1"/>
  <c r="F2537" i="1"/>
  <c r="F1785" i="1"/>
  <c r="F1879" i="1"/>
  <c r="F2631" i="1"/>
  <c r="F3148" i="1"/>
  <c r="F3806" i="1"/>
  <c r="F563" i="1"/>
  <c r="F5216" i="1"/>
  <c r="F4511" i="1"/>
  <c r="F2114" i="1"/>
  <c r="F375" i="1"/>
  <c r="F3101" i="1"/>
  <c r="F5636" i="1"/>
  <c r="F1174" i="1"/>
  <c r="F4464" i="1"/>
  <c r="F2020" i="1"/>
  <c r="F516" i="1"/>
  <c r="F3007" i="1"/>
  <c r="F1127" i="1"/>
  <c r="F3618" i="1"/>
  <c r="F4793" i="1"/>
  <c r="F3665" i="1"/>
  <c r="F2161" i="1"/>
  <c r="F3947" i="1"/>
  <c r="F4652" i="1"/>
  <c r="F2443" i="1"/>
  <c r="F2678" i="1"/>
  <c r="F2725" i="1"/>
  <c r="F4746" i="1"/>
  <c r="G5448" i="1" l="1"/>
  <c r="G3947" i="1"/>
  <c r="G2020" i="1"/>
  <c r="G5216" i="1"/>
  <c r="G4840" i="1"/>
  <c r="G141" i="1"/>
  <c r="G1926" i="1"/>
  <c r="G1456" i="1"/>
  <c r="G5028" i="1"/>
  <c r="G892" i="1"/>
  <c r="G798" i="1"/>
  <c r="G1691" i="1"/>
  <c r="G328" i="1"/>
  <c r="G2302" i="1"/>
  <c r="G5401" i="1"/>
  <c r="G2161" i="1"/>
  <c r="G4464" i="1"/>
  <c r="G563" i="1"/>
  <c r="G234" i="1"/>
  <c r="G187" i="1"/>
  <c r="G3853" i="1"/>
  <c r="G2913" i="1"/>
  <c r="G2067" i="1"/>
  <c r="G5169" i="1"/>
  <c r="G1973" i="1"/>
  <c r="G3759" i="1"/>
  <c r="G1503" i="1"/>
  <c r="G2490" i="1"/>
  <c r="G2820" i="1"/>
  <c r="G2537" i="1"/>
  <c r="G469" i="1"/>
  <c r="G1644" i="1"/>
  <c r="G4558" i="1"/>
  <c r="G2255" i="1"/>
  <c r="G4135" i="1"/>
  <c r="G3665" i="1"/>
  <c r="G1174" i="1"/>
  <c r="G3806" i="1"/>
  <c r="G5495" i="1"/>
  <c r="G4699" i="1"/>
  <c r="G4323" i="1"/>
  <c r="G4276" i="1"/>
  <c r="G5542" i="1"/>
  <c r="G2208" i="1"/>
  <c r="G2772" i="1"/>
  <c r="G657" i="1"/>
  <c r="G3289" i="1"/>
  <c r="G4371" i="1"/>
  <c r="G1315" i="1"/>
  <c r="G4511" i="1"/>
  <c r="G4793" i="1"/>
  <c r="G3148" i="1"/>
  <c r="G4981" i="1"/>
  <c r="G5075" i="1"/>
  <c r="G1550" i="1"/>
  <c r="G3994" i="1"/>
  <c r="G1832" i="1"/>
  <c r="G4746" i="1"/>
  <c r="G5636" i="1"/>
  <c r="G2960" i="1"/>
  <c r="G4088" i="1"/>
  <c r="G751" i="1"/>
  <c r="G5122" i="1"/>
  <c r="G5310" i="1"/>
  <c r="G704" i="1"/>
  <c r="G2725" i="1"/>
  <c r="G3618" i="1"/>
  <c r="G3101" i="1"/>
  <c r="G2631" i="1"/>
  <c r="G1268" i="1"/>
  <c r="G4417" i="1"/>
  <c r="G2396" i="1"/>
  <c r="G2584" i="1"/>
  <c r="G2349" i="1"/>
  <c r="G3242" i="1"/>
  <c r="G3430" i="1"/>
  <c r="G3900" i="1"/>
  <c r="G1409" i="1"/>
  <c r="G4605" i="1"/>
  <c r="G5589" i="1"/>
  <c r="G516" i="1"/>
  <c r="G1080" i="1"/>
  <c r="G282" i="1"/>
  <c r="G5263" i="1"/>
  <c r="G1221" i="1"/>
  <c r="G1127" i="1"/>
  <c r="G1879" i="1"/>
  <c r="G422" i="1"/>
  <c r="G3383" i="1"/>
  <c r="G3054" i="1"/>
  <c r="G986" i="1"/>
  <c r="G939" i="1"/>
  <c r="G3336" i="1"/>
  <c r="G4652" i="1"/>
  <c r="G4934" i="1"/>
  <c r="G2678" i="1"/>
  <c r="G375" i="1"/>
  <c r="G4887" i="1"/>
  <c r="G845" i="1"/>
  <c r="G610" i="1"/>
  <c r="G1362" i="1"/>
  <c r="G3524" i="1"/>
  <c r="G3195" i="1"/>
  <c r="G2443" i="1"/>
  <c r="G3007" i="1"/>
  <c r="G2114" i="1"/>
  <c r="G1785" i="1"/>
  <c r="G93" i="1"/>
  <c r="G3571" i="1"/>
  <c r="G3712" i="1"/>
  <c r="G4229" i="1"/>
  <c r="G4041" i="1"/>
  <c r="G1033" i="1"/>
  <c r="G2866" i="1"/>
  <c r="G4182" i="1"/>
  <c r="G1738" i="1"/>
  <c r="G1597" i="1"/>
  <c r="G3477" i="1"/>
  <c r="F2303" i="1"/>
  <c r="F3478" i="1"/>
  <c r="F144" i="1"/>
  <c r="F143" i="1"/>
  <c r="F285" i="1"/>
  <c r="F2306" i="1"/>
  <c r="F2305" i="1"/>
  <c r="F284" i="1"/>
  <c r="F4374" i="1"/>
  <c r="F4373" i="1"/>
  <c r="F1316" i="1"/>
  <c r="F1224" i="1"/>
  <c r="F1225" i="1"/>
  <c r="F5267" i="1"/>
  <c r="F5266" i="1"/>
  <c r="F1222" i="1"/>
  <c r="F4797" i="1"/>
  <c r="F5546" i="1"/>
  <c r="F5545" i="1"/>
  <c r="F4606" i="1"/>
  <c r="F3105" i="1"/>
  <c r="F3104" i="1"/>
  <c r="F4233" i="1"/>
  <c r="F191" i="1"/>
  <c r="F190" i="1"/>
  <c r="F5313" i="1"/>
  <c r="F5314" i="1"/>
  <c r="F5220" i="1"/>
  <c r="F5219" i="1"/>
  <c r="F1365" i="1"/>
  <c r="F1366" i="1"/>
  <c r="F5079" i="1"/>
  <c r="F5078" i="1"/>
  <c r="F2211" i="1"/>
  <c r="F2212" i="1"/>
  <c r="F4092" i="1"/>
  <c r="F4091" i="1"/>
  <c r="F5590" i="1"/>
  <c r="F4937" i="1"/>
  <c r="F4044" i="1"/>
  <c r="F4045" i="1"/>
  <c r="F5499" i="1"/>
  <c r="F5498" i="1"/>
  <c r="F2963" i="1"/>
  <c r="F2964" i="1"/>
  <c r="F567" i="1"/>
  <c r="F566" i="1"/>
  <c r="F896" i="1"/>
  <c r="F1742" i="1"/>
  <c r="F2823" i="1"/>
  <c r="F2822" i="1"/>
  <c r="F473" i="1"/>
  <c r="F708" i="1"/>
  <c r="F707" i="1"/>
  <c r="F4514" i="1"/>
  <c r="F4515" i="1"/>
  <c r="F3669" i="1"/>
  <c r="F3668" i="1"/>
  <c r="F1929" i="1"/>
  <c r="F1930" i="1"/>
  <c r="F4656" i="1"/>
  <c r="F4655" i="1"/>
  <c r="F3903" i="1"/>
  <c r="F3904" i="1"/>
  <c r="F2258" i="1"/>
  <c r="F2259" i="1"/>
  <c r="F2352" i="1"/>
  <c r="F2353" i="1"/>
  <c r="F2869" i="1"/>
  <c r="F2870" i="1"/>
  <c r="F1601" i="1"/>
  <c r="F4467" i="1"/>
  <c r="F379" i="1"/>
  <c r="F378" i="1"/>
  <c r="F3199" i="1"/>
  <c r="F3198" i="1"/>
  <c r="F1036" i="1"/>
  <c r="F3950" i="1"/>
  <c r="F3951" i="1"/>
  <c r="F3622" i="1"/>
  <c r="F3621" i="1"/>
  <c r="F3386" i="1"/>
  <c r="F3387" i="1"/>
  <c r="F3011" i="1"/>
  <c r="F3010" i="1"/>
  <c r="F943" i="1"/>
  <c r="F1833" i="1"/>
  <c r="F1694" i="1"/>
  <c r="F1695" i="1"/>
  <c r="F2916" i="1"/>
  <c r="F2917" i="1"/>
  <c r="F4702" i="1"/>
  <c r="F4703" i="1"/>
  <c r="F97" i="1"/>
  <c r="F96" i="1"/>
  <c r="F2728" i="1"/>
  <c r="F2729" i="1"/>
  <c r="F2024" i="1"/>
  <c r="F2023" i="1"/>
  <c r="F3575" i="1"/>
  <c r="F3574" i="1"/>
  <c r="F4984" i="1"/>
  <c r="F4985" i="1"/>
  <c r="F2776" i="1"/>
  <c r="F2775" i="1"/>
  <c r="F3151" i="1"/>
  <c r="F3152" i="1"/>
  <c r="F4891" i="1"/>
  <c r="F4890" i="1"/>
  <c r="F237" i="1"/>
  <c r="F238" i="1"/>
  <c r="F661" i="1"/>
  <c r="F5125" i="1"/>
  <c r="F5126" i="1"/>
  <c r="F3246" i="1"/>
  <c r="F3245" i="1"/>
  <c r="F2540" i="1"/>
  <c r="F2541" i="1"/>
  <c r="F1647" i="1"/>
  <c r="F1648" i="1"/>
  <c r="F50" i="1"/>
  <c r="F49" i="1"/>
  <c r="F3997" i="1"/>
  <c r="F3998" i="1"/>
  <c r="F1177" i="1"/>
  <c r="F3527" i="1"/>
  <c r="F3528" i="1"/>
  <c r="F519" i="1"/>
  <c r="F3434" i="1"/>
  <c r="F3433" i="1"/>
  <c r="F4136" i="1"/>
  <c r="F1083" i="1"/>
  <c r="F1084" i="1"/>
  <c r="F5452" i="1"/>
  <c r="F4749" i="1"/>
  <c r="F4750" i="1"/>
  <c r="F1788" i="1"/>
  <c r="F1789" i="1"/>
  <c r="F2164" i="1"/>
  <c r="F2165" i="1"/>
  <c r="F2681" i="1"/>
  <c r="F2682" i="1"/>
  <c r="F3481" i="1"/>
  <c r="F3480" i="1"/>
  <c r="F940" i="1"/>
  <c r="F987" i="1"/>
  <c r="F3055" i="1"/>
  <c r="F2491" i="1"/>
  <c r="F5637" i="1"/>
  <c r="F1739" i="1"/>
  <c r="F329" i="1"/>
  <c r="F2209" i="1"/>
  <c r="F5264" i="1"/>
  <c r="F3948" i="1"/>
  <c r="F2256" i="1"/>
  <c r="F1504" i="1"/>
  <c r="F2726" i="1"/>
  <c r="F5543" i="1"/>
  <c r="F3995" i="1"/>
  <c r="F1363" i="1"/>
  <c r="F611" i="1"/>
  <c r="F3290" i="1"/>
  <c r="F4183" i="1"/>
  <c r="F5311" i="1"/>
  <c r="F4042" i="1"/>
  <c r="F3431" i="1"/>
  <c r="F4747" i="1"/>
  <c r="F658" i="1"/>
  <c r="F3901" i="1"/>
  <c r="F4841" i="1"/>
  <c r="F3760" i="1"/>
  <c r="F1786" i="1"/>
  <c r="F1974" i="1"/>
  <c r="F2068" i="1"/>
  <c r="F4559" i="1"/>
  <c r="F799" i="1"/>
  <c r="F3384" i="1"/>
  <c r="F47" i="1"/>
  <c r="G47" i="1" s="1"/>
  <c r="F1551" i="1"/>
  <c r="F5029" i="1"/>
  <c r="F2585" i="1"/>
  <c r="F5123" i="1"/>
  <c r="F1645" i="1"/>
  <c r="F5170" i="1"/>
  <c r="F1034" i="1"/>
  <c r="F4230" i="1"/>
  <c r="F893" i="1"/>
  <c r="F1457" i="1"/>
  <c r="F3243" i="1"/>
  <c r="F4653" i="1"/>
  <c r="F3807" i="1"/>
  <c r="F2350" i="1"/>
  <c r="F3854" i="1"/>
  <c r="F2397" i="1"/>
  <c r="F5449" i="1"/>
  <c r="F846" i="1"/>
  <c r="F1927" i="1"/>
  <c r="F4277" i="1"/>
  <c r="F4935" i="1"/>
  <c r="F4418" i="1"/>
  <c r="F2914" i="1"/>
  <c r="F423" i="1"/>
  <c r="F2538" i="1"/>
  <c r="F4324" i="1"/>
  <c r="F94" i="1"/>
  <c r="F4700" i="1"/>
  <c r="F1175" i="1"/>
  <c r="F3149" i="1"/>
  <c r="F564" i="1"/>
  <c r="F2961" i="1"/>
  <c r="F3666" i="1"/>
  <c r="F4794" i="1"/>
  <c r="F2444" i="1"/>
  <c r="F188" i="1"/>
  <c r="F3713" i="1"/>
  <c r="F3572" i="1"/>
  <c r="F1692" i="1"/>
  <c r="F517" i="1"/>
  <c r="F376" i="1"/>
  <c r="F2632" i="1"/>
  <c r="F4982" i="1"/>
  <c r="F3337" i="1"/>
  <c r="F5217" i="1"/>
  <c r="F4512" i="1"/>
  <c r="F3196" i="1"/>
  <c r="F3619" i="1"/>
  <c r="F1410" i="1"/>
  <c r="F4465" i="1"/>
  <c r="F470" i="1"/>
  <c r="F2021" i="1"/>
  <c r="F705" i="1"/>
  <c r="F5496" i="1"/>
  <c r="F1269" i="1"/>
  <c r="F4888" i="1"/>
  <c r="F2162" i="1"/>
  <c r="F2679" i="1"/>
  <c r="F1081" i="1"/>
  <c r="F4089" i="1"/>
  <c r="F5402" i="1"/>
  <c r="F3525" i="1"/>
  <c r="F2773" i="1"/>
  <c r="F3102" i="1"/>
  <c r="F2115" i="1"/>
  <c r="F1880" i="1"/>
  <c r="F5076" i="1"/>
  <c r="F1598" i="1"/>
  <c r="F1128" i="1"/>
  <c r="F2867" i="1"/>
  <c r="F752" i="1"/>
  <c r="F3008" i="1"/>
  <c r="F235" i="1"/>
  <c r="G188" i="1" l="1"/>
  <c r="G2068" i="1"/>
  <c r="G2679" i="1"/>
  <c r="G4794" i="1"/>
  <c r="G5029" i="1"/>
  <c r="G1504" i="1"/>
  <c r="G2491" i="1"/>
  <c r="G4606" i="1"/>
  <c r="G2021" i="1"/>
  <c r="G4465" i="1"/>
  <c r="G4324" i="1"/>
  <c r="G1457" i="1"/>
  <c r="G1786" i="1"/>
  <c r="G5311" i="1"/>
  <c r="G235" i="1"/>
  <c r="G2115" i="1"/>
  <c r="G2162" i="1"/>
  <c r="G1410" i="1"/>
  <c r="G376" i="1"/>
  <c r="G3666" i="1"/>
  <c r="G2538" i="1"/>
  <c r="G5449" i="1"/>
  <c r="G893" i="1"/>
  <c r="G1551" i="1"/>
  <c r="G3760" i="1"/>
  <c r="G4183" i="1"/>
  <c r="G2256" i="1"/>
  <c r="G3055" i="1"/>
  <c r="G4136" i="1"/>
  <c r="G1316" i="1"/>
  <c r="G4700" i="1"/>
  <c r="G1880" i="1"/>
  <c r="G2632" i="1"/>
  <c r="G846" i="1"/>
  <c r="G3008" i="1"/>
  <c r="G3102" i="1"/>
  <c r="G4888" i="1"/>
  <c r="G3619" i="1"/>
  <c r="G517" i="1"/>
  <c r="G2961" i="1"/>
  <c r="G423" i="1"/>
  <c r="G2397" i="1"/>
  <c r="G4230" i="1"/>
  <c r="G4841" i="1"/>
  <c r="G3290" i="1"/>
  <c r="G3948" i="1"/>
  <c r="G987" i="1"/>
  <c r="G3478" i="1"/>
  <c r="G752" i="1"/>
  <c r="G2773" i="1"/>
  <c r="G1269" i="1"/>
  <c r="G3196" i="1"/>
  <c r="G1692" i="1"/>
  <c r="G564" i="1"/>
  <c r="G2914" i="1"/>
  <c r="G3854" i="1"/>
  <c r="G1034" i="1"/>
  <c r="G3384" i="1"/>
  <c r="G3901" i="1"/>
  <c r="G611" i="1"/>
  <c r="G5264" i="1"/>
  <c r="G940" i="1"/>
  <c r="G2303" i="1"/>
  <c r="G3337" i="1"/>
  <c r="G5123" i="1"/>
  <c r="G5543" i="1"/>
  <c r="G3525" i="1"/>
  <c r="G4512" i="1"/>
  <c r="G3149" i="1"/>
  <c r="G5170" i="1"/>
  <c r="G658" i="1"/>
  <c r="G2209" i="1"/>
  <c r="G1222" i="1"/>
  <c r="G1598" i="1"/>
  <c r="G4277" i="1"/>
  <c r="G3431" i="1"/>
  <c r="G2867" i="1"/>
  <c r="G5496" i="1"/>
  <c r="G3572" i="1"/>
  <c r="G4418" i="1"/>
  <c r="G2350" i="1"/>
  <c r="G799" i="1"/>
  <c r="G1363" i="1"/>
  <c r="G1128" i="1"/>
  <c r="G5402" i="1"/>
  <c r="G705" i="1"/>
  <c r="G5217" i="1"/>
  <c r="G3713" i="1"/>
  <c r="G1175" i="1"/>
  <c r="G4935" i="1"/>
  <c r="G3807" i="1"/>
  <c r="G1645" i="1"/>
  <c r="G4559" i="1"/>
  <c r="G4747" i="1"/>
  <c r="G3995" i="1"/>
  <c r="G329" i="1"/>
  <c r="G1833" i="1"/>
  <c r="G4089" i="1"/>
  <c r="G4653" i="1"/>
  <c r="G1739" i="1"/>
  <c r="G5590" i="1"/>
  <c r="G5076" i="1"/>
  <c r="G1081" i="1"/>
  <c r="G470" i="1"/>
  <c r="G4982" i="1"/>
  <c r="G2444" i="1"/>
  <c r="G94" i="1"/>
  <c r="G1927" i="1"/>
  <c r="G3243" i="1"/>
  <c r="G2585" i="1"/>
  <c r="G1974" i="1"/>
  <c r="G4042" i="1"/>
  <c r="G2726" i="1"/>
  <c r="G5637" i="1"/>
  <c r="F895" i="1"/>
  <c r="F3763" i="1"/>
  <c r="F4232" i="1"/>
  <c r="F3762" i="1"/>
  <c r="F3716" i="1"/>
  <c r="F1037" i="1"/>
  <c r="F1130" i="1"/>
  <c r="F4327" i="1"/>
  <c r="F4561" i="1"/>
  <c r="F2399" i="1"/>
  <c r="F520" i="1"/>
  <c r="F4326" i="1"/>
  <c r="F849" i="1"/>
  <c r="F4562" i="1"/>
  <c r="F2118" i="1"/>
  <c r="F426" i="1"/>
  <c r="F2117" i="1"/>
  <c r="F425" i="1"/>
  <c r="F2447" i="1"/>
  <c r="F332" i="1"/>
  <c r="F660" i="1"/>
  <c r="F2446" i="1"/>
  <c r="F4468" i="1"/>
  <c r="F3809" i="1"/>
  <c r="F5031" i="1"/>
  <c r="F2494" i="1"/>
  <c r="F5032" i="1"/>
  <c r="F990" i="1"/>
  <c r="F2493" i="1"/>
  <c r="F4421" i="1"/>
  <c r="F4420" i="1"/>
  <c r="F3293" i="1"/>
  <c r="F1883" i="1"/>
  <c r="F4280" i="1"/>
  <c r="F4279" i="1"/>
  <c r="F802" i="1"/>
  <c r="F331" i="1"/>
  <c r="F4185" i="1"/>
  <c r="F2634" i="1"/>
  <c r="F3057" i="1"/>
  <c r="F1413" i="1"/>
  <c r="F613" i="1"/>
  <c r="F1412" i="1"/>
  <c r="F614" i="1"/>
  <c r="F3810" i="1"/>
  <c r="F5451" i="1"/>
  <c r="F1882" i="1"/>
  <c r="F3339" i="1"/>
  <c r="F1460" i="1"/>
  <c r="F5405" i="1"/>
  <c r="F4938" i="1"/>
  <c r="F1459" i="1"/>
  <c r="F5404" i="1"/>
  <c r="F754" i="1"/>
  <c r="F3058" i="1"/>
  <c r="F1131" i="1"/>
  <c r="F472" i="1"/>
  <c r="F1976" i="1"/>
  <c r="F1507" i="1"/>
  <c r="F5172" i="1"/>
  <c r="F2587" i="1"/>
  <c r="F1600" i="1"/>
  <c r="F4796" i="1"/>
  <c r="F2070" i="1"/>
  <c r="F1272" i="1"/>
  <c r="F2071" i="1"/>
  <c r="F989" i="1"/>
  <c r="F1977" i="1"/>
  <c r="F2588" i="1"/>
  <c r="F3715" i="1"/>
  <c r="F3292" i="1"/>
  <c r="F1271" i="1"/>
  <c r="F1318" i="1"/>
  <c r="F1319" i="1"/>
  <c r="F1553" i="1"/>
  <c r="F3857" i="1"/>
  <c r="F1178" i="1"/>
  <c r="F942" i="1"/>
  <c r="F1554" i="1"/>
  <c r="F1741" i="1"/>
  <c r="F801" i="1"/>
  <c r="F2400" i="1"/>
  <c r="F3856" i="1"/>
  <c r="F3340" i="1"/>
  <c r="F4844" i="1"/>
  <c r="F2635" i="1"/>
  <c r="F848" i="1"/>
  <c r="F4186" i="1"/>
  <c r="F5173" i="1"/>
  <c r="F1506" i="1"/>
  <c r="F4843" i="1"/>
  <c r="F755" i="1"/>
  <c r="F5592" i="1"/>
  <c r="F5593" i="1"/>
  <c r="F4609" i="1"/>
  <c r="F4608" i="1"/>
  <c r="F4139" i="1"/>
  <c r="F4138" i="1"/>
  <c r="F1835" i="1"/>
  <c r="F1836" i="1"/>
</calcChain>
</file>

<file path=xl/sharedStrings.xml><?xml version="1.0" encoding="utf-8"?>
<sst xmlns="http://schemas.openxmlformats.org/spreadsheetml/2006/main" count="40963" uniqueCount="875">
  <si>
    <t>1. As a result of the COVID-19 pandemic, has your life...</t>
  </si>
  <si>
    <t>Changed significantly in a positive way</t>
  </si>
  <si>
    <t>Changed somewhat in a positive way</t>
  </si>
  <si>
    <t>Stayed about the same</t>
  </si>
  <si>
    <t>Changed somewhat in a negative way</t>
  </si>
  <si>
    <t>Changed significantly in a negative way</t>
  </si>
  <si>
    <t>Number of respondents (unweighted)</t>
  </si>
  <si>
    <t>Results by region:</t>
  </si>
  <si>
    <t/>
  </si>
  <si>
    <t xml:space="preserve">   East Metro overall</t>
  </si>
  <si>
    <t xml:space="preserve">   Dakota County</t>
  </si>
  <si>
    <t xml:space="preserve">   Ramsey County (overall)</t>
  </si>
  <si>
    <t xml:space="preserve">      City of Saint Paul</t>
  </si>
  <si>
    <t xml:space="preserve">      Suburban Ramsey County</t>
  </si>
  <si>
    <t xml:space="preserve">   Washington County</t>
  </si>
  <si>
    <t>Results by gender:</t>
  </si>
  <si>
    <t xml:space="preserve">   Females</t>
  </si>
  <si>
    <t xml:space="preserve">   Males</t>
  </si>
  <si>
    <t>Results by age:</t>
  </si>
  <si>
    <t xml:space="preserve">   18-34</t>
  </si>
  <si>
    <t xml:space="preserve">   35-44</t>
  </si>
  <si>
    <t xml:space="preserve">   45-54</t>
  </si>
  <si>
    <t xml:space="preserve">   55-64</t>
  </si>
  <si>
    <t xml:space="preserve">   65+</t>
  </si>
  <si>
    <t>Results by education level:</t>
  </si>
  <si>
    <t xml:space="preserve">   Less than HS diploma, no GED</t>
  </si>
  <si>
    <t xml:space="preserve">   HS diploma or GED</t>
  </si>
  <si>
    <t xml:space="preserve">   Some college, trade school, or Associate degree</t>
  </si>
  <si>
    <t xml:space="preserve">   Bachelor's degree or higher</t>
  </si>
  <si>
    <t>Results by household income:</t>
  </si>
  <si>
    <t xml:space="preserve">   Less than $20,000</t>
  </si>
  <si>
    <t xml:space="preserve">   $20,000 to $39,999</t>
  </si>
  <si>
    <t xml:space="preserve">   $40,000 to $59,999</t>
  </si>
  <si>
    <t xml:space="preserve">   $60,000 to $79,999</t>
  </si>
  <si>
    <t xml:space="preserve">   $80,000 to $99,999</t>
  </si>
  <si>
    <t xml:space="preserve">   $100,000 to $149,999</t>
  </si>
  <si>
    <t xml:space="preserve">   $150,000 or more</t>
  </si>
  <si>
    <t>Results by housing status:</t>
  </si>
  <si>
    <t xml:space="preserve">   Owner</t>
  </si>
  <si>
    <t xml:space="preserve">   Renter</t>
  </si>
  <si>
    <t xml:space="preserve">   Lives with family or friends, homeless, or some other
      arrangement</t>
  </si>
  <si>
    <t>Results by home language:</t>
  </si>
  <si>
    <t xml:space="preserve">   English only</t>
  </si>
  <si>
    <t xml:space="preserve">   English plus another language</t>
  </si>
  <si>
    <t xml:space="preserve">   Another language only</t>
  </si>
  <si>
    <t>Results by race/ethnicity:</t>
  </si>
  <si>
    <t xml:space="preserve">   BIPOC</t>
  </si>
  <si>
    <t xml:space="preserve">      American Indian, Native American, or Alaska Native</t>
  </si>
  <si>
    <t xml:space="preserve">      Asian American or Asian</t>
  </si>
  <si>
    <t xml:space="preserve">      Black, African American, or African</t>
  </si>
  <si>
    <t xml:space="preserve">      Latino/a or Hispanic</t>
  </si>
  <si>
    <t xml:space="preserve">   White or Caucasian alone</t>
  </si>
  <si>
    <t>2. What are the main areas of your life where COVID-19 has had a negative impact?
(Please select up to three reasons.)</t>
  </si>
  <si>
    <t>COVID has not impacted my life</t>
  </si>
  <si>
    <t>Connections to others in the community</t>
  </si>
  <si>
    <t>Education access and quality</t>
  </si>
  <si>
    <t>Housing access and affordability</t>
  </si>
  <si>
    <t>Transportation access and quality</t>
  </si>
  <si>
    <t>Health</t>
  </si>
  <si>
    <t>Economic opportunity and security</t>
  </si>
  <si>
    <t>Some other area</t>
  </si>
  <si>
    <t>2B. Please specify what are the other main areas of your life where COVID-19 has had a negative impact.</t>
  </si>
  <si>
    <t>East Metro overall</t>
  </si>
  <si>
    <t>Dakota County</t>
  </si>
  <si>
    <t>Ramsey County (overall)</t>
  </si>
  <si>
    <t>City of Saint Paul</t>
  </si>
  <si>
    <t>Suburban Ramsey County</t>
  </si>
  <si>
    <t>Washington County</t>
  </si>
  <si>
    <t>Store access (stores closing early / stores opening late)</t>
  </si>
  <si>
    <t>&lt;.5%</t>
  </si>
  <si>
    <t>0%</t>
  </si>
  <si>
    <t>Not enough items in stock</t>
  </si>
  <si>
    <t>Increase in price for products</t>
  </si>
  <si>
    <t>Unable to shop in-store</t>
  </si>
  <si>
    <t>Home Improvements</t>
  </si>
  <si>
    <t>Access to healthcare</t>
  </si>
  <si>
    <t>Therapy (physical / psychological)</t>
  </si>
  <si>
    <t>Decreased quality of healthcare</t>
  </si>
  <si>
    <t>Mainstream media</t>
  </si>
  <si>
    <t>Well-being</t>
  </si>
  <si>
    <t>Isolation / loneliness</t>
  </si>
  <si>
    <t>Religion</t>
  </si>
  <si>
    <t>Work / employment (general)</t>
  </si>
  <si>
    <t>Lost job / employment</t>
  </si>
  <si>
    <t>Jobs for hire / jobs available</t>
  </si>
  <si>
    <t>Job security</t>
  </si>
  <si>
    <t>Reduced volunteer work</t>
  </si>
  <si>
    <t>Safety of volunteer work</t>
  </si>
  <si>
    <t>Travel</t>
  </si>
  <si>
    <t>Recreation</t>
  </si>
  <si>
    <t>Public safety</t>
  </si>
  <si>
    <t>Mask mandates</t>
  </si>
  <si>
    <t>Access to child care</t>
  </si>
  <si>
    <t>Finances</t>
  </si>
  <si>
    <t>Lack of income / reduced wages</t>
  </si>
  <si>
    <t>Access to public buildings / agencies</t>
  </si>
  <si>
    <t>Access to gym</t>
  </si>
  <si>
    <t>Cost of living</t>
  </si>
  <si>
    <t>Distrust of government</t>
  </si>
  <si>
    <t>Other</t>
  </si>
  <si>
    <t>3. What are the main reasons you choose to live here?
(Please select up to two reasons.)</t>
  </si>
  <si>
    <t>Job opportunities</t>
  </si>
  <si>
    <t>Housing options / prices</t>
  </si>
  <si>
    <t>Schools</t>
  </si>
  <si>
    <t>Neighborhood or community</t>
  </si>
  <si>
    <t>To be close to family, friends, faith community, etc.</t>
  </si>
  <si>
    <t>Some other reason</t>
  </si>
  <si>
    <t>3B. Please specify what are the other main reasons you choose to live here.</t>
  </si>
  <si>
    <t>Transportation</t>
  </si>
  <si>
    <t>Access to public transportation</t>
  </si>
  <si>
    <t>Close to highways / free-ways</t>
  </si>
  <si>
    <t>Little traffic / congestion</t>
  </si>
  <si>
    <t>Services</t>
  </si>
  <si>
    <t>Access to services / resources</t>
  </si>
  <si>
    <t>Access to hospitals / clinics</t>
  </si>
  <si>
    <t>State and county parks and trails</t>
  </si>
  <si>
    <t>Arts</t>
  </si>
  <si>
    <t>Diverse population</t>
  </si>
  <si>
    <t>Close to work</t>
  </si>
  <si>
    <t>Work / job relocation (moved for work)</t>
  </si>
  <si>
    <t>Start a new life</t>
  </si>
  <si>
    <t>Born / raised here</t>
  </si>
  <si>
    <t>Location (close to cities)</t>
  </si>
  <si>
    <t>Safety</t>
  </si>
  <si>
    <t>4. Do you think of the East Metro as a place where you belong or just a place to live?</t>
  </si>
  <si>
    <t>A place where I belong</t>
  </si>
  <si>
    <t>Just a place to live</t>
  </si>
  <si>
    <t>5A. How would you rate the East Metro as a place to live?</t>
  </si>
  <si>
    <t>Excellent</t>
  </si>
  <si>
    <t>Good</t>
  </si>
  <si>
    <t>Fair</t>
  </si>
  <si>
    <t>Poor</t>
  </si>
  <si>
    <t>5B. How would you rate the East Metro as a place to raise children?</t>
  </si>
  <si>
    <t>5C. How would you rate the East Metro as a place to work?</t>
  </si>
  <si>
    <t>5D. How would you rate the East Metro on high quality, affordable housing choices for all residents?</t>
  </si>
  <si>
    <t>5E. How would you rate the East Metro on shopping, services, dining, and entertainment?</t>
  </si>
  <si>
    <t>5F. How would you rate the East Metro on parks and outdoor recreation areas?</t>
  </si>
  <si>
    <t>5G. How would you rate the East Metro on cultural amenities such as museums, arts, music?</t>
  </si>
  <si>
    <t>5H. How would you rate the East Metro on fresh, local, affordable food?</t>
  </si>
  <si>
    <t>5I. How would you rate the East Metro on acceptance of people from different backgrounds?</t>
  </si>
  <si>
    <t>5J. How would you rate the East Metro on community connectedness?</t>
  </si>
  <si>
    <t>5K. How would you rate the East Metro on overall quality of life?</t>
  </si>
  <si>
    <t>6. What is your current housing situation?</t>
  </si>
  <si>
    <t>Own</t>
  </si>
  <si>
    <t>Rent</t>
  </si>
  <si>
    <t>Live with family or friends or some other arrangement</t>
  </si>
  <si>
    <t>Homeless, no regular place to stay</t>
  </si>
  <si>
    <t>7A. What were your biggest housing-related concerns over the past year?
(Please select up to two concerns.)</t>
  </si>
  <si>
    <t>I did not have any housing-related concerns over the past year</t>
  </si>
  <si>
    <t>Paying for rent or mortgage payments</t>
  </si>
  <si>
    <t>Cost of application fees</t>
  </si>
  <si>
    <t>Eviction or foreclosure</t>
  </si>
  <si>
    <t>Paying for utilities</t>
  </si>
  <si>
    <t>Property taxes</t>
  </si>
  <si>
    <t>Safety concerns in your neighborhood (violence, gangs, drugs)</t>
  </si>
  <si>
    <t>Problems with landlord</t>
  </si>
  <si>
    <t>Not enough housing options / no vacancies</t>
  </si>
  <si>
    <t>Not having a place of your own</t>
  </si>
  <si>
    <t>Not enough space for everyone who lives with you</t>
  </si>
  <si>
    <t>Housing needs repairs</t>
  </si>
  <si>
    <t>General upkeep and maintenance</t>
  </si>
  <si>
    <t>Changing home values</t>
  </si>
  <si>
    <t>Something else</t>
  </si>
  <si>
    <t>7B. If you had housing-related concerns over the past year, to what extent were these housing concerns caused by the COVID-19 pandemic?</t>
  </si>
  <si>
    <t>My housing concerns were directly caused by the COVID-19 pandemic</t>
  </si>
  <si>
    <t>My housing concerns are partly but not fully related to the COVID-19 pandemic</t>
  </si>
  <si>
    <t>My housing concerns are not related to the COVID-19 pandemic</t>
  </si>
  <si>
    <t>8A. Which of the following types of child care opportunities are available to your household?</t>
  </si>
  <si>
    <t>High quality and affordable</t>
  </si>
  <si>
    <t>High quality, but not affordable</t>
  </si>
  <si>
    <t>Not high quality, but affordable</t>
  </si>
  <si>
    <t>Neither high quality nor affordable</t>
  </si>
  <si>
    <t>8B. Which of the following types of early childhood education / preschool opportunities are available to your household?</t>
  </si>
  <si>
    <t>--</t>
  </si>
  <si>
    <t>8C. Which of the following types of out-of-school time activities and programs for school-age children are available to your household?</t>
  </si>
  <si>
    <t>8D. Which of the following types of postsecondary education opportunities are available to your household?</t>
  </si>
  <si>
    <t>8E. Which of the following types of career and technical education and job training opportunities are available to your household?</t>
  </si>
  <si>
    <t>9. Do you have children age 18 or younger who live in your household?</t>
  </si>
  <si>
    <t>Yes</t>
  </si>
  <si>
    <t>No</t>
  </si>
  <si>
    <t>10. If you have children age 18 or younger who live in your household, which description best matches your college savings situation for the children who live in your household?</t>
  </si>
  <si>
    <t>Have not made any plans to pay for their education after HS</t>
  </si>
  <si>
    <t>Have thought about their education after HS, but have not started saving for it yet</t>
  </si>
  <si>
    <t>Have thought about their education after HS, but have not been able to save for it due to more urgent financial needs</t>
  </si>
  <si>
    <t>Have started saving for their education after HS, but am worried about not having enough</t>
  </si>
  <si>
    <t>Have saved or will be able to save enough to pay for their education after HS</t>
  </si>
  <si>
    <t>11. If you have children age 18 or younger who live in your household, do you believe your child(ren) will get more education after high school?</t>
  </si>
  <si>
    <t>Yes, I am very sure they will get more education</t>
  </si>
  <si>
    <t>Yes, I am somewhat sure they will get more education</t>
  </si>
  <si>
    <t>I am unsure</t>
  </si>
  <si>
    <t>No, I am somewhat sure they will not get more education</t>
  </si>
  <si>
    <t>No, I am very sure they will not get more education</t>
  </si>
  <si>
    <t>12. If you have children age 18 or younger who live in your household, how worried are you that the COVID-19 pandemic will affect your child(ren) and their learning?</t>
  </si>
  <si>
    <t>Very worried</t>
  </si>
  <si>
    <t>Fairly worried</t>
  </si>
  <si>
    <t>Slightly worried</t>
  </si>
  <si>
    <t>Not worried at all</t>
  </si>
  <si>
    <t>13A. In general, how easy or hard is it for you to get where you need to go, such as to work?</t>
  </si>
  <si>
    <t>Very easy</t>
  </si>
  <si>
    <t>Easy</t>
  </si>
  <si>
    <t>Hard</t>
  </si>
  <si>
    <t>Very hard</t>
  </si>
  <si>
    <t>13B. In general, how easy or hard is it for you to get where you need to go, such as to school (for you or your child)?</t>
  </si>
  <si>
    <t>13C. In general, how easy or hard is it for you to get where you need to go, such as to your child(ren)'s child care?</t>
  </si>
  <si>
    <t>13D. In general, how easy or hard is it for you to get where you need to go, such as to get food/groceries?</t>
  </si>
  <si>
    <t>13E. In general, how easy or hard is it for you to get where you need to go, such as to run other errands?</t>
  </si>
  <si>
    <t>13F. In general, how easy or hard is it for you to get where you need to go, such as to a clinic, pharmacy or other place to get health care?</t>
  </si>
  <si>
    <t>13G. In general, how easy or hard is it for you to get where you need to go, such as to entertainment or recreation activities?</t>
  </si>
  <si>
    <t>13H. In general, how easy or hard is it for you to get where you need to go, such as to social service agencies?</t>
  </si>
  <si>
    <t>13I. In general, how easy or hard is it for you to get where you need to go, such as to religious services?</t>
  </si>
  <si>
    <t>14A. Please rate the public transit routes available in the East Metro.</t>
  </si>
  <si>
    <t>14B. Please rate the condition and cleanliness of public transit stops and shelters in the East Metro.</t>
  </si>
  <si>
    <t>14C. Please rate the crime-related safety of public transit in the East Metro.</t>
  </si>
  <si>
    <t>14D. Please rate the health-related safety of public transit in the East Metro.</t>
  </si>
  <si>
    <t>14E. Please rate the cost to use public transit in the East Metro.</t>
  </si>
  <si>
    <t>14F. Please rate the road conditions and maintenance in the East Metro.</t>
  </si>
  <si>
    <t>14G. Please rate the traffic conditions (congestion) in the East Metro.</t>
  </si>
  <si>
    <t>14H. Please rate pedestrian walkability and safety in the East Metro.</t>
  </si>
  <si>
    <t>14I. Please rate the options for biking in the East Metro.</t>
  </si>
  <si>
    <t>14J. Please rate the accessibility of public transit for older adults and people with disabilities in the East Metro.</t>
  </si>
  <si>
    <t>14L. Please rate your overall experience getting around the East Metro.</t>
  </si>
  <si>
    <t>15. Which transportation issues are most important to you?
(Please select up to two.)</t>
  </si>
  <si>
    <t>Public transit routes available</t>
  </si>
  <si>
    <t>Condition and cleanliness of public transit stops and shelters</t>
  </si>
  <si>
    <t>Crime-related safety of public transit</t>
  </si>
  <si>
    <t>Health-related safety of public transit</t>
  </si>
  <si>
    <t>Cost to use public transit</t>
  </si>
  <si>
    <t>Road condition and maintenance</t>
  </si>
  <si>
    <t>Traffic conditions (congestion)</t>
  </si>
  <si>
    <t>Pedestrian walkability and safety</t>
  </si>
  <si>
    <t>Options for biking</t>
  </si>
  <si>
    <t>Accessibility of public transit for older adults and people with disabilities</t>
  </si>
  <si>
    <t>Getting the rest of the way from the public transit stop to your destination (home, work, etc.)</t>
  </si>
  <si>
    <t>15B. Please specify which other transportation issues are most important to you.</t>
  </si>
  <si>
    <t>Transportation options (general)</t>
  </si>
  <si>
    <t>Limited / few options</t>
  </si>
  <si>
    <t>More light rail stops / routes</t>
  </si>
  <si>
    <t>Reliability of transportation</t>
  </si>
  <si>
    <t>Metro Mobility</t>
  </si>
  <si>
    <t>No medical transportation</t>
  </si>
  <si>
    <t>Safety (general)</t>
  </si>
  <si>
    <t>Safety while waiting for transportation (waiting for bus)</t>
  </si>
  <si>
    <t>Drivers (general)</t>
  </si>
  <si>
    <t>Reckless drivers</t>
  </si>
  <si>
    <t>Cost (general - parking, driving, maintenance of vehicle, cost of taxi)</t>
  </si>
  <si>
    <t>Too many bike lanes</t>
  </si>
  <si>
    <t>Too few bike lanes</t>
  </si>
  <si>
    <t>Reckless bikers</t>
  </si>
  <si>
    <t>Parking</t>
  </si>
  <si>
    <t>Too many school buses</t>
  </si>
  <si>
    <t>Reducing emission</t>
  </si>
  <si>
    <t>Speeding</t>
  </si>
  <si>
    <t>Speeding in residential streets / more speed bumps</t>
  </si>
  <si>
    <t>16. Do you currently have health care coverage?</t>
  </si>
  <si>
    <t>17. If you currently have health care coverage, how worried are you about losing your health care coverage?</t>
  </si>
  <si>
    <t>Not at all worried</t>
  </si>
  <si>
    <t>18. If you currently have health care coverage, how worried are you about not knowing what your insurance will pay for?</t>
  </si>
  <si>
    <t>19. If you currently have health care coverage, how worried are you about paying for your health insurance premiums?</t>
  </si>
  <si>
    <t>20. If you currently have health care coverage, how worried are you about paying for your health insurance deductibles?</t>
  </si>
  <si>
    <t>21. Has your health insurance situation changed since the beginning of the COVID-19 pandemic?</t>
  </si>
  <si>
    <t>Yes, I have lost my health insurance</t>
  </si>
  <si>
    <t>Yes, I have changed my health insurance</t>
  </si>
  <si>
    <t>Yes, I have gained health insurance</t>
  </si>
  <si>
    <t>22. How worried are you about you or a member of your household incurring major medical expenses due to COVID-19 or any other serious injury or illness?</t>
  </si>
  <si>
    <t>23A. Was there any time during the past 12 months when you waited longer than you wanted to or didn't seek care at all because you could not afford it for a physical health problem?</t>
  </si>
  <si>
    <t>23B. Was there any time during the past 12 months when you waited longer than you wanted to or didn't seek care at all because you could not afford it for an emotional or mental health problem?</t>
  </si>
  <si>
    <t>23C. Was there any time during the past 12 months when you waited longer than you wanted to or didn't seek care at all because you could not afford it for problems with your teeth or gums?</t>
  </si>
  <si>
    <t>24. Right now, is there anything that is making it hard for you to get a job or find a better job?</t>
  </si>
  <si>
    <t>No, I am satisfied with my current job</t>
  </si>
  <si>
    <t>No, I am not currently employed or in the job market (e.g., retired, full-time student or parent, disabled, etc.)</t>
  </si>
  <si>
    <t>25. If there is something making it hard for you to get a job or find a better job,
what are the top three barriers you face?</t>
  </si>
  <si>
    <t>Housing</t>
  </si>
  <si>
    <t>Child care</t>
  </si>
  <si>
    <t>Need more / better education or skills</t>
  </si>
  <si>
    <t>Economy / jobs in general</t>
  </si>
  <si>
    <t>Don't know where / how to look for a job</t>
  </si>
  <si>
    <t>Language barrier</t>
  </si>
  <si>
    <t>No work experience or not enough work experience</t>
  </si>
  <si>
    <t>Lack of resources needed to look for a job</t>
  </si>
  <si>
    <t>Criminal background</t>
  </si>
  <si>
    <t>Discrimination by employers</t>
  </si>
  <si>
    <t>Physical or mental health problems due to COVID-19</t>
  </si>
  <si>
    <t>Physical or mental health problems not due to COVID-19</t>
  </si>
  <si>
    <t>25B. Please specify what are the other barriers you face getting a job or finding a better job.</t>
  </si>
  <si>
    <t>Education</t>
  </si>
  <si>
    <t>No/not enough time to search</t>
  </si>
  <si>
    <t>Caregiving for a family member/family health issues (not child)</t>
  </si>
  <si>
    <t>Lack of network/networking opportunities</t>
  </si>
  <si>
    <t>Work Experience</t>
  </si>
  <si>
    <t>Lack of employee satisfaction</t>
  </si>
  <si>
    <t>Age</t>
  </si>
  <si>
    <t>Tuition benefits (must stay at job to receive benefits)</t>
  </si>
  <si>
    <t>Salary</t>
  </si>
  <si>
    <t>Restriction on income to access public services</t>
  </si>
  <si>
    <t>Relocation (not willing to relocate)</t>
  </si>
  <si>
    <t>None</t>
  </si>
  <si>
    <t>26A. How worried are you that the COVID-19 pandemic will affect your economic well-being?</t>
  </si>
  <si>
    <t>26B. How worried are you that the COVID-19 pandemic will affect the economy overall?</t>
  </si>
  <si>
    <t>27A. How worried are you about paying your rent or mortgage?</t>
  </si>
  <si>
    <t>27B. How worried are you about paying your utilities?</t>
  </si>
  <si>
    <t>27C. How worried are you about having enough money to put food on the table?</t>
  </si>
  <si>
    <t>27D. How worried are you about getting out of debt?</t>
  </si>
  <si>
    <t>27E. How worried are you about having enough money to retire?</t>
  </si>
  <si>
    <t>27F. How worried are you about having to go to a nursing home when you are older?</t>
  </si>
  <si>
    <t>27G. How worried are you about needing to help a member of your family in financial trouble?</t>
  </si>
  <si>
    <t>27H. How worried are you about your medical costs?</t>
  </si>
  <si>
    <t>27I. How worried are you about getting a job or getting a better job?</t>
  </si>
  <si>
    <t>27J. How worried are you about your economic security overall?</t>
  </si>
  <si>
    <t>28A. How significant of an issue do you consider access to health care to be within the East Metro?</t>
  </si>
  <si>
    <t>Very significant</t>
  </si>
  <si>
    <t>Somewhat significant</t>
  </si>
  <si>
    <t>Not very significant</t>
  </si>
  <si>
    <t>Not at all significant</t>
  </si>
  <si>
    <t>28B. How significant of an issue do you consider affordable child care to be within the East Metro?</t>
  </si>
  <si>
    <t>28C. How significant of an issue do you consider education and social development of children and youth to be within the East Metro?</t>
  </si>
  <si>
    <t>28D. How significant of an issue do you consider affordable housing to be within the East Metro?</t>
  </si>
  <si>
    <t>28E. How significant of an issue do you consider climate change to be within the East Metro?</t>
  </si>
  <si>
    <t>28F. How significant of an issue do you consider criminal justice reform to be within the East Metro?</t>
  </si>
  <si>
    <t>28G. How significant of an issue do you consider living wages to be within the East Metro?</t>
  </si>
  <si>
    <t>28H. How significant of an issue do you consider the local economy to be within the East Metro?</t>
  </si>
  <si>
    <t>28I. How significant of an issue do you consider the economic impacts of the COVID-19 pandemic to be within the East Metro?</t>
  </si>
  <si>
    <t>28J. How significant of an issue do you consider the health impacts of the COVID-19 pandemic to be within the East Metro?</t>
  </si>
  <si>
    <t>28K. How significant of an issue do you consider opioid and other drug use to be within the East Metro?</t>
  </si>
  <si>
    <t>28L. How significant of an issue do you consider political polarization to be within the East Metro?</t>
  </si>
  <si>
    <t>28M. How significant of an issue do you consider civil unrest to be within the East Metro?</t>
  </si>
  <si>
    <t>28N. How significant of an issue do you consider poverty to be within the East Metro?</t>
  </si>
  <si>
    <t>28O. How significant of an issue do you consider racism to be within the East Metro?</t>
  </si>
  <si>
    <t>28P. How significant of an issue do you consider safety/crime to be within the East Metro?</t>
  </si>
  <si>
    <t>28Q. How significant of an issue do you consider transportation to be within the East Metro?</t>
  </si>
  <si>
    <t>28R. How significant of an issue do you consider ageism and the well-being of older adults to be within the East Metro?</t>
  </si>
  <si>
    <t>29. Which one of these issues is the most critical to the East Metro?
(Please select one item.)</t>
  </si>
  <si>
    <t>Access to health care</t>
  </si>
  <si>
    <t>Affordable child care</t>
  </si>
  <si>
    <t>Education and social development of children and youth</t>
  </si>
  <si>
    <t>Affordable housing</t>
  </si>
  <si>
    <t>Climate change</t>
  </si>
  <si>
    <t>Criminal justice reform</t>
  </si>
  <si>
    <t>Living wages</t>
  </si>
  <si>
    <t>The local economy</t>
  </si>
  <si>
    <t>Economic impacts of the COVID-19 pandemic</t>
  </si>
  <si>
    <t>Health impacts of the COVID-19 pandemic</t>
  </si>
  <si>
    <t>Opioid and other drug use</t>
  </si>
  <si>
    <t>Political polarization</t>
  </si>
  <si>
    <t>Civil unrest</t>
  </si>
  <si>
    <t>Poverty</t>
  </si>
  <si>
    <t>Racism</t>
  </si>
  <si>
    <t>Safety / crime</t>
  </si>
  <si>
    <t>Ageism and the well-being of older adults</t>
  </si>
  <si>
    <t>30A. How much do you agree or disagree that city and county government treats people of all races and ethnicities fairly?</t>
  </si>
  <si>
    <t>Strongly agree</t>
  </si>
  <si>
    <t>Agree</t>
  </si>
  <si>
    <t>Disagree</t>
  </si>
  <si>
    <t>Strongly disagree</t>
  </si>
  <si>
    <t>30B. How much do you agree or disagree that state government treats people of all races and ethnicities fairly?</t>
  </si>
  <si>
    <t>30C. How much do you agree or disagree that courts and the justice system treat people of all races and ethnicities fairly?</t>
  </si>
  <si>
    <t>30D. How much do you agree or disagree that health care institutions treat people of all races and ethnicities fairly?</t>
  </si>
  <si>
    <t>30E. How much do you agree or disagree that major companies treat people of all races and ethnicities fairly?</t>
  </si>
  <si>
    <t>30F. How much do you agree or disagree that small businesses treat people of all races and ethnicities fairly?</t>
  </si>
  <si>
    <t>30G. How much do you agree or disagree that law enforcement institutions treat people of all races and ethnicities fairly?</t>
  </si>
  <si>
    <t>30H. How much do you agree or disagree that K-12 public schools treat people of all races and ethnicities fairly?</t>
  </si>
  <si>
    <t>30I. How much do you agree or disagree that colleges and universities treat people of all races and ethnicities fairly?</t>
  </si>
  <si>
    <t>30J. How much do you agree or disagree that organized religion treats people of all races and ethnicities fairly?</t>
  </si>
  <si>
    <t>30K. How much do you agree or disagree that the local news media treats people of all races and ethnicities fairly?</t>
  </si>
  <si>
    <t>30L. How much do you agree or disagree that the national news media treats people of all races and ethnicities fairly?</t>
  </si>
  <si>
    <t>30M. How much do you agree or disagree that labor unions treat people of all races and ethnicities fairly?</t>
  </si>
  <si>
    <t>30N. How much do you agree or disagree that charitable organizations treat people of all races and ethnicities fairly?</t>
  </si>
  <si>
    <t>31. Including you, how many adults age 18 and older live in your household?</t>
  </si>
  <si>
    <t>One</t>
  </si>
  <si>
    <t>Two</t>
  </si>
  <si>
    <t>Three or more</t>
  </si>
  <si>
    <t>32. How many children age 17 or younger live in your household? This includes biological or step-children, grandchildren, adopted children, or any other child who lives in your household more than half of the time.</t>
  </si>
  <si>
    <t>Three</t>
  </si>
  <si>
    <t>Four or more</t>
  </si>
  <si>
    <t>32A. How many children age 0-2 live in your household? This includes biological or step-children, grandchildren, adopted children, or any other child who lives in your household more than half of the time.</t>
  </si>
  <si>
    <t>One or more</t>
  </si>
  <si>
    <t>32B. How many children age 3-4 live in your household? This includes biological or step-children, grandchildren, adopted children, or any other child who lives in your household more than half of the time.</t>
  </si>
  <si>
    <t>32C. How many children age 5-12 live in your household? This includes biological or step-children, grandchildren, adopted children, or any other child who lives in your household more than half of the time.</t>
  </si>
  <si>
    <t>32D. How many children age 13-17 live in your household? This includes biological or step-children, grandchildren, adopted children, or any other child who lives in your household more than half of the time.</t>
  </si>
  <si>
    <t>33. What is your age (in years)?</t>
  </si>
  <si>
    <t>18-34</t>
  </si>
  <si>
    <t>35-44</t>
  </si>
  <si>
    <t>45-54</t>
  </si>
  <si>
    <t>55-64</t>
  </si>
  <si>
    <t>65-74</t>
  </si>
  <si>
    <t>75-84</t>
  </si>
  <si>
    <t>85+</t>
  </si>
  <si>
    <t>34. How do you identify your gender?</t>
  </si>
  <si>
    <t>Female</t>
  </si>
  <si>
    <t>Male</t>
  </si>
  <si>
    <t>Another way</t>
  </si>
  <si>
    <t>35. Do you identify as transgender?</t>
  </si>
  <si>
    <t>36. What are the primary language(s) spoken in your household? (Check all that apply.)</t>
  </si>
  <si>
    <t>English</t>
  </si>
  <si>
    <t>Hmong</t>
  </si>
  <si>
    <t>Somali</t>
  </si>
  <si>
    <t>Spanish</t>
  </si>
  <si>
    <t>36B. Please specify what other primary language(s) are spoken in your household.</t>
  </si>
  <si>
    <t>French</t>
  </si>
  <si>
    <t>Italian</t>
  </si>
  <si>
    <t>Russian</t>
  </si>
  <si>
    <t>German</t>
  </si>
  <si>
    <t>Dutch</t>
  </si>
  <si>
    <t>Polish</t>
  </si>
  <si>
    <t>Croatian</t>
  </si>
  <si>
    <t>Bulgarian</t>
  </si>
  <si>
    <t>Swedish</t>
  </si>
  <si>
    <t>Norwegian</t>
  </si>
  <si>
    <t>Danish</t>
  </si>
  <si>
    <t>Slovak</t>
  </si>
  <si>
    <t>Cambodian / Khmer</t>
  </si>
  <si>
    <t>Karen</t>
  </si>
  <si>
    <t>Vietnamese</t>
  </si>
  <si>
    <t>Chinese</t>
  </si>
  <si>
    <t>Korean</t>
  </si>
  <si>
    <t>Tagalog</t>
  </si>
  <si>
    <t>Nepali</t>
  </si>
  <si>
    <t>Indonesian</t>
  </si>
  <si>
    <t>Urdu</t>
  </si>
  <si>
    <t>Mandarin</t>
  </si>
  <si>
    <t>Burmese</t>
  </si>
  <si>
    <t>Oromo</t>
  </si>
  <si>
    <t>Swahili</t>
  </si>
  <si>
    <t>Igbo</t>
  </si>
  <si>
    <t>Sarpo</t>
  </si>
  <si>
    <t>Tigrigna</t>
  </si>
  <si>
    <t>Mankon</t>
  </si>
  <si>
    <t>Anuak</t>
  </si>
  <si>
    <t>Arabic</t>
  </si>
  <si>
    <t>Amharic</t>
  </si>
  <si>
    <t>Farsi</t>
  </si>
  <si>
    <t>Lebanese</t>
  </si>
  <si>
    <t>Ojibwa</t>
  </si>
  <si>
    <t>Lakota</t>
  </si>
  <si>
    <t>Hebrew</t>
  </si>
  <si>
    <t>American Sign Language</t>
  </si>
  <si>
    <t>Hindi</t>
  </si>
  <si>
    <t>Tamil</t>
  </si>
  <si>
    <t>Bengali</t>
  </si>
  <si>
    <t>Gujarati</t>
  </si>
  <si>
    <t>Portuguese</t>
  </si>
  <si>
    <t>African-American Vernacular English (AAVE)</t>
  </si>
  <si>
    <t>Pingelapese</t>
  </si>
  <si>
    <t>37. How do you identify your race/ethnicity? (Check all that apply.)</t>
  </si>
  <si>
    <t>American Indian, Native American, or Alaska Native</t>
  </si>
  <si>
    <t>Asian American or Asian</t>
  </si>
  <si>
    <t>Black, African American, or African</t>
  </si>
  <si>
    <t>Latino/a or Hispanic</t>
  </si>
  <si>
    <t>White or Caucasian</t>
  </si>
  <si>
    <t>38. Please indicate which cultural or ethnic groups are a part of your identity.
(The groups listed here are the largest cultural groups in the East Metro.)</t>
  </si>
  <si>
    <t>Ethiopian or Amharic</t>
  </si>
  <si>
    <t>Ojibwe</t>
  </si>
  <si>
    <t>Lakota or Dakota</t>
  </si>
  <si>
    <t>Ho-chunk</t>
  </si>
  <si>
    <t>Asian Indian</t>
  </si>
  <si>
    <t>Karen, Karenni, or other Burmese ancestry</t>
  </si>
  <si>
    <t>Lao</t>
  </si>
  <si>
    <t>Irish</t>
  </si>
  <si>
    <t>Mexican</t>
  </si>
  <si>
    <t>Puerto Rican</t>
  </si>
  <si>
    <t>Another group</t>
  </si>
  <si>
    <t>None of the above</t>
  </si>
  <si>
    <t>38B. Please specify which other cultural or ethnic group(s) is/are a part of your identity.</t>
  </si>
  <si>
    <t>Multi-Racial</t>
  </si>
  <si>
    <t>Human</t>
  </si>
  <si>
    <t>US Citizen</t>
  </si>
  <si>
    <t>American</t>
  </si>
  <si>
    <t>African American</t>
  </si>
  <si>
    <t>Hispanic/Latina/Latino</t>
  </si>
  <si>
    <t>Black</t>
  </si>
  <si>
    <t>Asian</t>
  </si>
  <si>
    <t>African</t>
  </si>
  <si>
    <t>Jewish</t>
  </si>
  <si>
    <t>European Jewish</t>
  </si>
  <si>
    <t>Canadian</t>
  </si>
  <si>
    <t>French Canadian</t>
  </si>
  <si>
    <t>Cree</t>
  </si>
  <si>
    <t>Chippewa</t>
  </si>
  <si>
    <t>Cherokee</t>
  </si>
  <si>
    <t>Navajo</t>
  </si>
  <si>
    <t>Mohawk</t>
  </si>
  <si>
    <t>Lenape</t>
  </si>
  <si>
    <t>Mohican</t>
  </si>
  <si>
    <t>Kiowa</t>
  </si>
  <si>
    <t>Cheyenne</t>
  </si>
  <si>
    <t>Arapaho</t>
  </si>
  <si>
    <t>Oneida</t>
  </si>
  <si>
    <t>Blackfoot</t>
  </si>
  <si>
    <t>Seminole</t>
  </si>
  <si>
    <t>Cha'hta/Choctaw</t>
  </si>
  <si>
    <t>Comanche</t>
  </si>
  <si>
    <t>Lumbee</t>
  </si>
  <si>
    <t>Yurok</t>
  </si>
  <si>
    <t>Quapaw</t>
  </si>
  <si>
    <t>Luiseno</t>
  </si>
  <si>
    <t>Apache</t>
  </si>
  <si>
    <t>Nanticoke</t>
  </si>
  <si>
    <t>Menominee</t>
  </si>
  <si>
    <t>Omaha/UMOnHOn</t>
  </si>
  <si>
    <t>English / British</t>
  </si>
  <si>
    <t>Scottish</t>
  </si>
  <si>
    <t>Welsh</t>
  </si>
  <si>
    <t>Austrian</t>
  </si>
  <si>
    <t>Greek</t>
  </si>
  <si>
    <t>Serbian</t>
  </si>
  <si>
    <t>Slovenian</t>
  </si>
  <si>
    <t>Luxembourgish</t>
  </si>
  <si>
    <t>Basque</t>
  </si>
  <si>
    <t>Sicilian</t>
  </si>
  <si>
    <t>Eastern European</t>
  </si>
  <si>
    <t>Hungarian</t>
  </si>
  <si>
    <t>Czech</t>
  </si>
  <si>
    <t>Ukrainian</t>
  </si>
  <si>
    <t>Lithuanian</t>
  </si>
  <si>
    <t>Romanian</t>
  </si>
  <si>
    <t>Bohemian Czech</t>
  </si>
  <si>
    <t>Estonian</t>
  </si>
  <si>
    <t>Kashubian</t>
  </si>
  <si>
    <t>Scandinavian</t>
  </si>
  <si>
    <t>Finnish</t>
  </si>
  <si>
    <t>Swiss</t>
  </si>
  <si>
    <t>Icelandic</t>
  </si>
  <si>
    <t>Allemagne Swiss</t>
  </si>
  <si>
    <t>Sami</t>
  </si>
  <si>
    <t>Egyptian</t>
  </si>
  <si>
    <t>West African</t>
  </si>
  <si>
    <t>Ghanaian</t>
  </si>
  <si>
    <t>Nigerian</t>
  </si>
  <si>
    <t>Moroccan</t>
  </si>
  <si>
    <t>Ivorian / Ivory Coast</t>
  </si>
  <si>
    <t>Malian</t>
  </si>
  <si>
    <t>Congo / Congolese</t>
  </si>
  <si>
    <t>Benin</t>
  </si>
  <si>
    <t>Ga</t>
  </si>
  <si>
    <t>Armenian</t>
  </si>
  <si>
    <t>Japanese</t>
  </si>
  <si>
    <t>Hong Kong / Hong Kongese</t>
  </si>
  <si>
    <t>Cambodian</t>
  </si>
  <si>
    <t>Filipino</t>
  </si>
  <si>
    <t>Thai</t>
  </si>
  <si>
    <t>Indian</t>
  </si>
  <si>
    <t>Lebanon</t>
  </si>
  <si>
    <t>Iranian</t>
  </si>
  <si>
    <t>Israeli</t>
  </si>
  <si>
    <t>Chamorro</t>
  </si>
  <si>
    <t>Pacific Islander</t>
  </si>
  <si>
    <t>Caribbean</t>
  </si>
  <si>
    <t>Haitian</t>
  </si>
  <si>
    <t>Jamaican</t>
  </si>
  <si>
    <t>Creole</t>
  </si>
  <si>
    <t>Taino</t>
  </si>
  <si>
    <t>Cuban</t>
  </si>
  <si>
    <t>Dominican</t>
  </si>
  <si>
    <t>Bahamian</t>
  </si>
  <si>
    <t>Central American</t>
  </si>
  <si>
    <t>Costa Rican</t>
  </si>
  <si>
    <t>Salvadorian/El Salvadorian/Salvadoran</t>
  </si>
  <si>
    <t>Guatemalan</t>
  </si>
  <si>
    <t>Panamanian</t>
  </si>
  <si>
    <t>Nicaraguan</t>
  </si>
  <si>
    <t>South American</t>
  </si>
  <si>
    <t>Argentinian</t>
  </si>
  <si>
    <t>Colombian</t>
  </si>
  <si>
    <t>Ecuadorian</t>
  </si>
  <si>
    <t>Chilean</t>
  </si>
  <si>
    <t>Middle Eastern</t>
  </si>
  <si>
    <t>Persian</t>
  </si>
  <si>
    <t>Afghan</t>
  </si>
  <si>
    <t>White</t>
  </si>
  <si>
    <t>Ugandan</t>
  </si>
  <si>
    <t>Eritrean</t>
  </si>
  <si>
    <t>Sudanese</t>
  </si>
  <si>
    <t>Rwandan</t>
  </si>
  <si>
    <t>Tanzanian</t>
  </si>
  <si>
    <t>39. What is the highest level of education you have completed?</t>
  </si>
  <si>
    <t>Less than high school</t>
  </si>
  <si>
    <t>High school graduate or GED</t>
  </si>
  <si>
    <t>Some college, vocational, technical or trade school</t>
  </si>
  <si>
    <t>Two-year degree (associate or vocational-technical)</t>
  </si>
  <si>
    <t>Four year degree (bachelor’s degree)</t>
  </si>
  <si>
    <t>Some graduate school</t>
  </si>
  <si>
    <t>Postgraduate or professional degree</t>
  </si>
  <si>
    <t>40. What was your total (gross, taxable) household income in 2020 from all earners and all
sources?</t>
  </si>
  <si>
    <t>$9,999 or less</t>
  </si>
  <si>
    <t>$10,000 to under $20,000</t>
  </si>
  <si>
    <t>$20,000 to under $30,000</t>
  </si>
  <si>
    <t>$30,000 to under $40,000</t>
  </si>
  <si>
    <t>$40,000 to under $50,000</t>
  </si>
  <si>
    <t>$50,000 to under $60,000</t>
  </si>
  <si>
    <t>$60,000 to under $70,000</t>
  </si>
  <si>
    <t>$70,000 to under $80,000</t>
  </si>
  <si>
    <t>$80,000 to under $90,000</t>
  </si>
  <si>
    <t>$90,000 to under $100,000</t>
  </si>
  <si>
    <t>$100,000 to under $150,000</t>
  </si>
  <si>
    <t>$150,000 to under $200,000</t>
  </si>
  <si>
    <t>$200,000 or more</t>
  </si>
  <si>
    <t>OrigRowNum</t>
  </si>
  <si>
    <t>Topic</t>
  </si>
  <si>
    <t>Qnum2018</t>
  </si>
  <si>
    <t>Topic2018</t>
  </si>
  <si>
    <t>COVID-19</t>
  </si>
  <si>
    <t>Home and Community</t>
  </si>
  <si>
    <t>Employment and Financial Security</t>
  </si>
  <si>
    <t>Demographics</t>
  </si>
  <si>
    <t>Safety of transportation (ex: feeling safe while walking, biking, driving)</t>
  </si>
  <si>
    <t>Crime / theft (ex: of automobile / bike, personal belonging on public transit)</t>
  </si>
  <si>
    <t>Sidewalk and path conditions (ex: slippery / un-kept / cracked / uneven sidewalks)</t>
  </si>
  <si>
    <t>Better snow removal (ex: on streets, roads, bridges)</t>
  </si>
  <si>
    <t>Caregiving for a child with health issues (ex: child with cancer)</t>
  </si>
  <si>
    <t>Lack of jobs (ex: in my field, in my residential area, in my salary range)</t>
  </si>
  <si>
    <t>Health care (ex: insufficient plans, lack of high quality coverage, not affordable)</t>
  </si>
  <si>
    <t>American Indian/Native American (ex: other Native American)</t>
  </si>
  <si>
    <t>European (ex: other European)</t>
  </si>
  <si>
    <t>Work permit (ex: waiting for permit, long application process)</t>
  </si>
  <si>
    <t>Personal relationships (with partners, family, children, friends, etc)</t>
  </si>
  <si>
    <t>Self-care (stress, anxiety, depression, etc)</t>
  </si>
  <si>
    <t>Unable to attend religious meetings (ex: church, Buddhist temples, mosques, etc)</t>
  </si>
  <si>
    <t>Adjusting to work relocation (ex: in office to telecommute, home to apartment for healthcare work, etc)</t>
  </si>
  <si>
    <t>Workload (increasing, overload, etc)</t>
  </si>
  <si>
    <t>Cancellation / access of entertainment options (concerts, plays, amusement parks, dining out, etc)</t>
  </si>
  <si>
    <t>Crime (ex: rioting, looting, etc)</t>
  </si>
  <si>
    <t>Entertainment options (bars, theaters, venues, restaurants, etc)</t>
  </si>
  <si>
    <t>Close to rural areas / outdoor recreation (lakes, woods, etc)</t>
  </si>
  <si>
    <t>14K. Please rate getting the rest of the way from the public transit stop to your destination (home, work, etc) in the East Metro.</t>
  </si>
  <si>
    <t>Noise (ex: from traffic / trucks, motorcycles, etc)</t>
  </si>
  <si>
    <t>Q2</t>
  </si>
  <si>
    <t>Community connections</t>
  </si>
  <si>
    <t>Q4</t>
  </si>
  <si>
    <t>Q3A</t>
  </si>
  <si>
    <t>Q3B</t>
  </si>
  <si>
    <t>Q3C</t>
  </si>
  <si>
    <t>Q3D</t>
  </si>
  <si>
    <t>Q3E</t>
  </si>
  <si>
    <t>Q3F</t>
  </si>
  <si>
    <t>Q3G</t>
  </si>
  <si>
    <t>Q3H</t>
  </si>
  <si>
    <t>Q3I</t>
  </si>
  <si>
    <t>Q3J</t>
  </si>
  <si>
    <t>Q3K</t>
  </si>
  <si>
    <t>Q6</t>
  </si>
  <si>
    <t>Q7</t>
  </si>
  <si>
    <t>Q8A</t>
  </si>
  <si>
    <t>Q8B</t>
  </si>
  <si>
    <t>Q8E</t>
  </si>
  <si>
    <t>Q8F</t>
  </si>
  <si>
    <t>Q8G</t>
  </si>
  <si>
    <t>Q9</t>
  </si>
  <si>
    <t>Q11</t>
  </si>
  <si>
    <t>Q12A</t>
  </si>
  <si>
    <t>Q12B</t>
  </si>
  <si>
    <t>Q12C</t>
  </si>
  <si>
    <t>Q12D</t>
  </si>
  <si>
    <t>Q12E</t>
  </si>
  <si>
    <t>Q12F</t>
  </si>
  <si>
    <t>Q12G</t>
  </si>
  <si>
    <t>Q12H</t>
  </si>
  <si>
    <t>Q13A</t>
  </si>
  <si>
    <t>Q13B</t>
  </si>
  <si>
    <t>Q13D</t>
  </si>
  <si>
    <t>Q13E</t>
  </si>
  <si>
    <t>Q13F</t>
  </si>
  <si>
    <t>Q13G</t>
  </si>
  <si>
    <t>Q13H</t>
  </si>
  <si>
    <t>Q13I</t>
  </si>
  <si>
    <t>Q14</t>
  </si>
  <si>
    <t>Q14 (Open End)</t>
  </si>
  <si>
    <t>Q15</t>
  </si>
  <si>
    <t>Q17</t>
  </si>
  <si>
    <t>Q18</t>
  </si>
  <si>
    <t>Q19</t>
  </si>
  <si>
    <t>Q22</t>
  </si>
  <si>
    <t>Q23</t>
  </si>
  <si>
    <t>Q24</t>
  </si>
  <si>
    <t>Q26</t>
  </si>
  <si>
    <t>Q27</t>
  </si>
  <si>
    <t>Q27 (Open End)</t>
  </si>
  <si>
    <t>Q29A</t>
  </si>
  <si>
    <t>Q29B</t>
  </si>
  <si>
    <t>Q29C</t>
  </si>
  <si>
    <t>Q29D</t>
  </si>
  <si>
    <t>Q29E</t>
  </si>
  <si>
    <t>Q29F</t>
  </si>
  <si>
    <t>Q29G</t>
  </si>
  <si>
    <t>Q29H</t>
  </si>
  <si>
    <t>Q30A</t>
  </si>
  <si>
    <t>Racial narratives in the media</t>
  </si>
  <si>
    <t>Q30B</t>
  </si>
  <si>
    <t>Q30C</t>
  </si>
  <si>
    <t>Q30D</t>
  </si>
  <si>
    <t>Q30E</t>
  </si>
  <si>
    <t>Q30F</t>
  </si>
  <si>
    <t>Q30G</t>
  </si>
  <si>
    <t>Q30H</t>
  </si>
  <si>
    <t>Q30I</t>
  </si>
  <si>
    <t>Q30J</t>
  </si>
  <si>
    <t>Q30K</t>
  </si>
  <si>
    <t>Q30L</t>
  </si>
  <si>
    <t>Q30M</t>
  </si>
  <si>
    <t>Q30N</t>
  </si>
  <si>
    <t>Q34</t>
  </si>
  <si>
    <t>Survey respondent demographic characteristics</t>
  </si>
  <si>
    <t>Q35A</t>
  </si>
  <si>
    <t>Q35B</t>
  </si>
  <si>
    <t>Q35C</t>
  </si>
  <si>
    <t>Q35D</t>
  </si>
  <si>
    <t>Q35</t>
  </si>
  <si>
    <t>Q36</t>
  </si>
  <si>
    <t>Q37</t>
  </si>
  <si>
    <t>Q38</t>
  </si>
  <si>
    <t>Q38 (Open End)</t>
  </si>
  <si>
    <t>Q39</t>
  </si>
  <si>
    <t>Q40</t>
  </si>
  <si>
    <t>Q40 (Open end)</t>
  </si>
  <si>
    <t>Q41</t>
  </si>
  <si>
    <t>Q42</t>
  </si>
  <si>
    <t>TableType</t>
  </si>
  <si>
    <t>Question</t>
  </si>
  <si>
    <t>TableSection</t>
  </si>
  <si>
    <t>SectionOrder</t>
  </si>
  <si>
    <t>RowType</t>
  </si>
  <si>
    <t>TblCol_1</t>
  </si>
  <si>
    <t>TblCol_2</t>
  </si>
  <si>
    <t>TblCol_3</t>
  </si>
  <si>
    <t>TblCol_4</t>
  </si>
  <si>
    <t>TblCol_5</t>
  </si>
  <si>
    <t>TblCol_6</t>
  </si>
  <si>
    <t>TblCol_7</t>
  </si>
  <si>
    <t>TblCol_8</t>
  </si>
  <si>
    <t>TblCol_9</t>
  </si>
  <si>
    <t>TblCol_10</t>
  </si>
  <si>
    <t>TblCol_11</t>
  </si>
  <si>
    <t>TblCol_12</t>
  </si>
  <si>
    <t>TblCol_13</t>
  </si>
  <si>
    <t>TblCol_14</t>
  </si>
  <si>
    <t>TblCol_15</t>
  </si>
  <si>
    <t>TblCol_16</t>
  </si>
  <si>
    <t>TblCol_17</t>
  </si>
  <si>
    <t>TblCol_18</t>
  </si>
  <si>
    <t>TblCol_19</t>
  </si>
  <si>
    <t>TblCol_20</t>
  </si>
  <si>
    <t>Row Labels</t>
  </si>
  <si>
    <t>Grand Total</t>
  </si>
  <si>
    <t>Column labels</t>
  </si>
  <si>
    <t>Gender</t>
  </si>
  <si>
    <t>Home language</t>
  </si>
  <si>
    <t>Household income</t>
  </si>
  <si>
    <t>Housing status</t>
  </si>
  <si>
    <t>Race / ethnicity</t>
  </si>
  <si>
    <t>Region</t>
  </si>
  <si>
    <t>Title</t>
  </si>
  <si>
    <t>Note: Q13I not Q13L</t>
  </si>
  <si>
    <t>NOTE: 2021 Question has additional answer options not available in 2018</t>
  </si>
  <si>
    <t>NOTE: Answer options differ in 2021 and 2018 (3 options available in 2021 not available in 2018. 3 options available in 2018 not available in 2021)</t>
  </si>
  <si>
    <t>NOTE: Answer options differ in 2018 (only Yes/No in 2018).</t>
  </si>
  <si>
    <t>NOTE: Response options not the same in 2018 and 2021. (2018 has a 'transgender' option not available in 2021 - it is its own question in 2021)</t>
  </si>
  <si>
    <t>Q1</t>
  </si>
  <si>
    <t>Q3</t>
  </si>
  <si>
    <t>Q5A</t>
  </si>
  <si>
    <t>Q5B</t>
  </si>
  <si>
    <t>Q5C</t>
  </si>
  <si>
    <t>Q5D</t>
  </si>
  <si>
    <t>Q5E</t>
  </si>
  <si>
    <t>Q5F</t>
  </si>
  <si>
    <t>Q5G</t>
  </si>
  <si>
    <t>Q5H</t>
  </si>
  <si>
    <t>Q5I</t>
  </si>
  <si>
    <t>Q5J</t>
  </si>
  <si>
    <t>Q5K</t>
  </si>
  <si>
    <t>Q7A</t>
  </si>
  <si>
    <t>Q7B</t>
  </si>
  <si>
    <t>Q8C</t>
  </si>
  <si>
    <t>Q8D</t>
  </si>
  <si>
    <t>Q10</t>
  </si>
  <si>
    <t>Q12</t>
  </si>
  <si>
    <t>Q13C</t>
  </si>
  <si>
    <t>Q14A</t>
  </si>
  <si>
    <t>Q14B</t>
  </si>
  <si>
    <t>Q14C</t>
  </si>
  <si>
    <t>Q14D</t>
  </si>
  <si>
    <t>Q14E</t>
  </si>
  <si>
    <t>Q14F</t>
  </si>
  <si>
    <t>Q14G</t>
  </si>
  <si>
    <t>Q14H</t>
  </si>
  <si>
    <t>Q14I</t>
  </si>
  <si>
    <t>Q14J</t>
  </si>
  <si>
    <t>Q14K</t>
  </si>
  <si>
    <t>Q14L</t>
  </si>
  <si>
    <t>Q16</t>
  </si>
  <si>
    <t>Q20</t>
  </si>
  <si>
    <t>Q21</t>
  </si>
  <si>
    <t>Q23A</t>
  </si>
  <si>
    <t>Q23B</t>
  </si>
  <si>
    <t>Q23C</t>
  </si>
  <si>
    <t>Q25</t>
  </si>
  <si>
    <t>Q26A</t>
  </si>
  <si>
    <t>Q26B</t>
  </si>
  <si>
    <t>Q27A</t>
  </si>
  <si>
    <t>Q27B</t>
  </si>
  <si>
    <t>Q27C</t>
  </si>
  <si>
    <t>Q27D</t>
  </si>
  <si>
    <t>Q27E</t>
  </si>
  <si>
    <t>Q27F</t>
  </si>
  <si>
    <t>Q27G</t>
  </si>
  <si>
    <t>Q27H</t>
  </si>
  <si>
    <t>Q27I</t>
  </si>
  <si>
    <t>Q27J</t>
  </si>
  <si>
    <t>Q28A</t>
  </si>
  <si>
    <t>Q28B</t>
  </si>
  <si>
    <t>Q28C</t>
  </si>
  <si>
    <t>Q28D</t>
  </si>
  <si>
    <t>Q28E</t>
  </si>
  <si>
    <t>Q28F</t>
  </si>
  <si>
    <t>Q28G</t>
  </si>
  <si>
    <t>Q28H</t>
  </si>
  <si>
    <t>Q28I</t>
  </si>
  <si>
    <t>Q28J</t>
  </si>
  <si>
    <t>Q28K</t>
  </si>
  <si>
    <t>Q28L</t>
  </si>
  <si>
    <t>Q28M</t>
  </si>
  <si>
    <t>Q28N</t>
  </si>
  <si>
    <t>Q28O</t>
  </si>
  <si>
    <t>Q28P</t>
  </si>
  <si>
    <t>Q28Q</t>
  </si>
  <si>
    <t>Q28R</t>
  </si>
  <si>
    <t>Q29</t>
  </si>
  <si>
    <t>Q31</t>
  </si>
  <si>
    <t>Q32</t>
  </si>
  <si>
    <t>Q32A</t>
  </si>
  <si>
    <t>Q32B</t>
  </si>
  <si>
    <t>Q32C</t>
  </si>
  <si>
    <t>Q32D</t>
  </si>
  <si>
    <t>Q33</t>
  </si>
  <si>
    <t>Q1_21</t>
  </si>
  <si>
    <t>Q2_21</t>
  </si>
  <si>
    <t>Question_2021</t>
  </si>
  <si>
    <t>Q11_21</t>
  </si>
  <si>
    <t>Q12_21</t>
  </si>
  <si>
    <t>Q13I_21</t>
  </si>
  <si>
    <t>Q14C_21</t>
  </si>
  <si>
    <t>Q14D_21</t>
  </si>
  <si>
    <t>Q14J_21</t>
  </si>
  <si>
    <t>Q14K_21</t>
  </si>
  <si>
    <t>Q20_21</t>
  </si>
  <si>
    <t>Q21_21</t>
  </si>
  <si>
    <t>Q22_21</t>
  </si>
  <si>
    <t>Q26A_21</t>
  </si>
  <si>
    <t>Q26B_21</t>
  </si>
  <si>
    <t>Q27H_21</t>
  </si>
  <si>
    <t>Q28A_21</t>
  </si>
  <si>
    <t>Q28B_21</t>
  </si>
  <si>
    <t>Q28C_21</t>
  </si>
  <si>
    <t>Q28D_21</t>
  </si>
  <si>
    <t>Q28E_21</t>
  </si>
  <si>
    <t>Q28F_21</t>
  </si>
  <si>
    <t>Q28G_21</t>
  </si>
  <si>
    <t>Q28H_21</t>
  </si>
  <si>
    <t>Q28I_21</t>
  </si>
  <si>
    <t>Q28J_21</t>
  </si>
  <si>
    <t>Q28K_21</t>
  </si>
  <si>
    <t>Q28L_21</t>
  </si>
  <si>
    <t>Q28M_21</t>
  </si>
  <si>
    <t>Q28N_21</t>
  </si>
  <si>
    <t>Q28O_21</t>
  </si>
  <si>
    <t>Q28P_21</t>
  </si>
  <si>
    <t>Q28Q_21</t>
  </si>
  <si>
    <t>Q28R_21</t>
  </si>
  <si>
    <t>Q29_21</t>
  </si>
  <si>
    <t>Q35_21</t>
  </si>
  <si>
    <t>Community connectedness</t>
  </si>
  <si>
    <t>Q7B_21</t>
  </si>
  <si>
    <t>Q2B_21</t>
  </si>
  <si>
    <t>Q3B_21</t>
  </si>
  <si>
    <t>Header</t>
  </si>
  <si>
    <t>Q14_sp</t>
  </si>
  <si>
    <t>Q27_oth</t>
  </si>
  <si>
    <t>Q28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</si>
</sst>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
    <numFmt numFmtId="165" formatCode="###0"/>
  </numFmts>
  <fonts count="7" x14ac:knownFonts="1">
    <font>
      <sz val="11"/>
      <color theme="1"/>
      <name val="Calibri"/>
      <family val="2"/>
      <scheme val="minor"/>
    </font>
    <font>
      <b/>
      <sz val="11"/>
      <color rgb="FF000000"/>
      <name val="Arial Bold"/>
      <family val="2"/>
    </font>
    <font>
      <b/>
      <sz val="9"/>
      <color rgb="FF000000"/>
      <name val="Arial Bold"/>
      <family val="2"/>
    </font>
    <font>
      <sz val="9"/>
      <color rgb="FF000000"/>
      <name val="Arial"/>
      <family val="2"/>
    </font>
    <font>
      <sz val="9"/>
      <color rgb="FFF0F0F0"/>
      <name val="Arial"/>
      <family val="2"/>
    </font>
    <font>
      <sz val="11"/>
      <color theme="1"/>
      <name val="Calibri"/>
      <family val="2"/>
      <scheme val="minor"/>
    </font>
    <font>
      <b/>
      <u/>
      <sz val="11"/>
      <color theme="1"/>
      <name val="Calibri"/>
      <family val="2"/>
      <scheme val="minor"/>
    </font>
  </fonts>
  <fills count="4">
    <fill>
      <patternFill patternType="none"/>
    </fill>
    <fill>
      <patternFill patternType="gray125"/>
    </fill>
    <fill>
      <patternFill patternType="none">
        <bgColor rgb="FFFFFFFF"/>
      </patternFill>
    </fill>
    <fill>
      <patternFill patternType="solid">
        <fgColor rgb="FFF0F0F0"/>
      </patternFill>
    </fill>
  </fills>
  <borders count="22">
    <border>
      <left/>
      <right/>
      <top/>
      <bottom/>
      <diagonal/>
    </border>
    <border>
      <left/>
      <right/>
      <top/>
      <bottom/>
      <diagonal/>
    </border>
    <border>
      <left style="thick">
        <color rgb="FF000000"/>
      </left>
      <right style="thin">
        <color rgb="FF000000"/>
      </right>
      <top style="thick">
        <color rgb="FF000000"/>
      </top>
      <bottom style="thick">
        <color rgb="FF000000"/>
      </bottom>
      <diagonal/>
    </border>
    <border>
      <left style="thin">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ck">
        <color rgb="FF000000"/>
      </bottom>
      <diagonal/>
    </border>
    <border>
      <left style="thick">
        <color rgb="FF000000"/>
      </left>
      <right style="thick">
        <color rgb="FF000000"/>
      </right>
      <top style="thick">
        <color rgb="FF000000"/>
      </top>
      <bottom style="thin">
        <color rgb="FF999999"/>
      </bottom>
      <diagonal/>
    </border>
    <border>
      <left style="thick">
        <color rgb="FF000000"/>
      </left>
      <right style="thick">
        <color rgb="FF000000"/>
      </right>
      <top style="thin">
        <color rgb="FF999999"/>
      </top>
      <bottom style="thin">
        <color rgb="FF999999"/>
      </bottom>
      <diagonal/>
    </border>
    <border>
      <left style="thick">
        <color rgb="FF000000"/>
      </left>
      <right style="thick">
        <color rgb="FF000000"/>
      </right>
      <top style="thin">
        <color rgb="FF999999"/>
      </top>
      <bottom style="thick">
        <color rgb="FF000000"/>
      </bottom>
      <diagonal/>
    </border>
    <border>
      <left style="thick">
        <color rgb="FF000000"/>
      </left>
      <right style="thin">
        <color rgb="FF000000"/>
      </right>
      <top style="thick">
        <color rgb="FF000000"/>
      </top>
      <bottom style="thin">
        <color rgb="FF999999"/>
      </bottom>
      <diagonal/>
    </border>
    <border>
      <left style="thin">
        <color rgb="FF000000"/>
      </left>
      <right style="thin">
        <color rgb="FF000000"/>
      </right>
      <top style="thick">
        <color rgb="FF000000"/>
      </top>
      <bottom style="thin">
        <color rgb="FF999999"/>
      </bottom>
      <diagonal/>
    </border>
    <border>
      <left style="thin">
        <color rgb="FF000000"/>
      </left>
      <right style="thick">
        <color rgb="FF000000"/>
      </right>
      <top style="thick">
        <color rgb="FF000000"/>
      </top>
      <bottom style="thin">
        <color rgb="FF999999"/>
      </bottom>
      <diagonal/>
    </border>
    <border>
      <left style="thick">
        <color rgb="FF000000"/>
      </left>
      <right style="thin">
        <color rgb="FF000000"/>
      </right>
      <top style="thin">
        <color rgb="FF999999"/>
      </top>
      <bottom style="thin">
        <color rgb="FF999999"/>
      </bottom>
      <diagonal/>
    </border>
    <border>
      <left style="thin">
        <color rgb="FF000000"/>
      </left>
      <right style="thin">
        <color rgb="FF000000"/>
      </right>
      <top style="thin">
        <color rgb="FF999999"/>
      </top>
      <bottom style="thin">
        <color rgb="FF999999"/>
      </bottom>
      <diagonal/>
    </border>
    <border>
      <left style="thin">
        <color rgb="FF000000"/>
      </left>
      <right style="thick">
        <color rgb="FF000000"/>
      </right>
      <top style="thin">
        <color rgb="FF999999"/>
      </top>
      <bottom style="thin">
        <color rgb="FF999999"/>
      </bottom>
      <diagonal/>
    </border>
    <border>
      <left style="thick">
        <color rgb="FF000000"/>
      </left>
      <right style="thin">
        <color rgb="FF000000"/>
      </right>
      <top style="thin">
        <color rgb="FF999999"/>
      </top>
      <bottom style="thick">
        <color rgb="FF000000"/>
      </bottom>
      <diagonal/>
    </border>
    <border>
      <left style="thin">
        <color rgb="FF000000"/>
      </left>
      <right style="thin">
        <color rgb="FF000000"/>
      </right>
      <top style="thin">
        <color rgb="FF999999"/>
      </top>
      <bottom style="thick">
        <color rgb="FF000000"/>
      </bottom>
      <diagonal/>
    </border>
    <border>
      <left style="thin">
        <color rgb="FF000000"/>
      </left>
      <right style="thick">
        <color rgb="FF000000"/>
      </right>
      <top style="thin">
        <color rgb="FF999999"/>
      </top>
      <bottom style="thick">
        <color rgb="FF000000"/>
      </bottom>
      <diagonal/>
    </border>
    <border>
      <left style="thick">
        <color rgb="FF000000"/>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n">
        <color rgb="FF000000"/>
      </right>
      <top style="thick">
        <color rgb="FF000000"/>
      </top>
      <bottom/>
      <diagonal/>
    </border>
    <border>
      <left style="thin">
        <color rgb="FF000000"/>
      </left>
      <right style="thin">
        <color rgb="FF000000"/>
      </right>
      <top style="thick">
        <color rgb="FF000000"/>
      </top>
      <bottom/>
      <diagonal/>
    </border>
    <border>
      <left style="thin">
        <color rgb="FF000000"/>
      </left>
      <right style="thick">
        <color rgb="FF000000"/>
      </right>
      <top style="thick">
        <color rgb="FF000000"/>
      </top>
      <bottom/>
      <diagonal/>
    </border>
  </borders>
  <cellStyleXfs count="39">
    <xf numFmtId="0" fontId="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 borderId="1"/>
  </cellStyleXfs>
  <cellXfs count="53">
    <xf numFmtId="0" fontId="0" fillId="0" borderId="0" xfId="0"/>
    <xf numFmtId="0" fontId="2" fillId="2" borderId="2" xfId="2" applyFont="1" applyFill="1" applyBorder="1" applyAlignment="1">
      <alignment horizontal="center" wrapText="1"/>
    </xf>
    <xf numFmtId="0" fontId="2" fillId="2" borderId="3" xfId="3" applyFont="1" applyFill="1" applyBorder="1" applyAlignment="1">
      <alignment horizontal="center" wrapText="1"/>
    </xf>
    <xf numFmtId="0" fontId="2" fillId="2" borderId="4" xfId="4" applyFont="1" applyFill="1" applyBorder="1" applyAlignment="1">
      <alignment horizontal="center" wrapText="1"/>
    </xf>
    <xf numFmtId="0" fontId="3" fillId="2" borderId="5" xfId="5" applyFont="1" applyFill="1" applyBorder="1" applyAlignment="1">
      <alignment horizontal="left" wrapText="1"/>
    </xf>
    <xf numFmtId="0" fontId="2" fillId="3" borderId="5" xfId="6" applyFont="1" applyFill="1" applyBorder="1" applyAlignment="1">
      <alignment horizontal="left" wrapText="1"/>
    </xf>
    <xf numFmtId="0" fontId="3" fillId="2" borderId="6" xfId="7" applyFont="1" applyFill="1" applyBorder="1" applyAlignment="1">
      <alignment horizontal="left" wrapText="1"/>
    </xf>
    <xf numFmtId="0" fontId="2" fillId="3" borderId="6" xfId="8" applyFont="1" applyFill="1" applyBorder="1" applyAlignment="1">
      <alignment horizontal="left" wrapText="1"/>
    </xf>
    <xf numFmtId="0" fontId="3" fillId="2" borderId="7" xfId="9" applyFont="1" applyFill="1" applyBorder="1" applyAlignment="1">
      <alignment horizontal="left" wrapText="1"/>
    </xf>
    <xf numFmtId="0" fontId="4" fillId="3" borderId="8" xfId="10" applyFont="1" applyFill="1" applyBorder="1" applyAlignment="1">
      <alignment horizontal="right" wrapText="1"/>
    </xf>
    <xf numFmtId="0" fontId="4" fillId="3" borderId="9" xfId="11" applyFont="1" applyFill="1" applyBorder="1" applyAlignment="1">
      <alignment horizontal="right" wrapText="1"/>
    </xf>
    <xf numFmtId="0" fontId="4" fillId="3" borderId="10" xfId="12" applyFont="1" applyFill="1" applyBorder="1" applyAlignment="1">
      <alignment horizontal="right" wrapText="1"/>
    </xf>
    <xf numFmtId="164" fontId="3" fillId="2" borderId="11" xfId="13" applyNumberFormat="1" applyFont="1" applyFill="1" applyBorder="1" applyAlignment="1">
      <alignment horizontal="right"/>
    </xf>
    <xf numFmtId="164" fontId="3" fillId="2" borderId="12" xfId="14" applyNumberFormat="1" applyFont="1" applyFill="1" applyBorder="1" applyAlignment="1">
      <alignment horizontal="right"/>
    </xf>
    <xf numFmtId="165" fontId="3" fillId="2" borderId="13" xfId="15" applyNumberFormat="1" applyFont="1" applyFill="1" applyBorder="1" applyAlignment="1">
      <alignment horizontal="right"/>
    </xf>
    <xf numFmtId="0" fontId="4" fillId="3" borderId="11" xfId="16" applyFont="1" applyFill="1" applyBorder="1" applyAlignment="1">
      <alignment horizontal="right" wrapText="1"/>
    </xf>
    <xf numFmtId="0" fontId="4" fillId="3" borderId="12" xfId="17" applyFont="1" applyFill="1" applyBorder="1" applyAlignment="1">
      <alignment horizontal="right" wrapText="1"/>
    </xf>
    <xf numFmtId="0" fontId="4" fillId="3" borderId="13" xfId="18" applyFont="1" applyFill="1" applyBorder="1" applyAlignment="1">
      <alignment horizontal="right" wrapText="1"/>
    </xf>
    <xf numFmtId="164" fontId="3" fillId="2" borderId="14" xfId="19" applyNumberFormat="1" applyFont="1" applyFill="1" applyBorder="1" applyAlignment="1">
      <alignment horizontal="right"/>
    </xf>
    <xf numFmtId="164" fontId="3" fillId="2" borderId="15" xfId="20" applyNumberFormat="1" applyFont="1" applyFill="1" applyBorder="1" applyAlignment="1">
      <alignment horizontal="right"/>
    </xf>
    <xf numFmtId="165" fontId="3" fillId="2" borderId="16" xfId="21" applyNumberFormat="1" applyFont="1" applyFill="1" applyBorder="1" applyAlignment="1">
      <alignment horizontal="right"/>
    </xf>
    <xf numFmtId="0" fontId="2" fillId="2" borderId="7" xfId="22" applyFont="1" applyFill="1" applyBorder="1" applyAlignment="1">
      <alignment horizontal="left" wrapText="1"/>
    </xf>
    <xf numFmtId="0" fontId="3" fillId="2" borderId="8" xfId="23" applyFont="1" applyFill="1" applyBorder="1" applyAlignment="1">
      <alignment horizontal="right" wrapText="1"/>
    </xf>
    <xf numFmtId="0" fontId="3" fillId="2" borderId="9" xfId="24" applyFont="1" applyFill="1" applyBorder="1" applyAlignment="1">
      <alignment horizontal="right" wrapText="1"/>
    </xf>
    <xf numFmtId="164" fontId="3" fillId="2" borderId="9" xfId="25" applyNumberFormat="1" applyFont="1" applyFill="1" applyBorder="1" applyAlignment="1">
      <alignment horizontal="right"/>
    </xf>
    <xf numFmtId="0" fontId="3" fillId="2" borderId="10" xfId="26" applyFont="1" applyFill="1" applyBorder="1" applyAlignment="1">
      <alignment horizontal="right" wrapText="1"/>
    </xf>
    <xf numFmtId="0" fontId="3" fillId="2" borderId="11" xfId="27" applyFont="1" applyFill="1" applyBorder="1" applyAlignment="1">
      <alignment horizontal="right" wrapText="1"/>
    </xf>
    <xf numFmtId="0" fontId="3" fillId="2" borderId="12" xfId="28" applyFont="1" applyFill="1" applyBorder="1" applyAlignment="1">
      <alignment horizontal="right" wrapText="1"/>
    </xf>
    <xf numFmtId="164" fontId="3" fillId="2" borderId="13" xfId="29" applyNumberFormat="1" applyFont="1" applyFill="1" applyBorder="1" applyAlignment="1">
      <alignment horizontal="right"/>
    </xf>
    <xf numFmtId="0" fontId="3" fillId="2" borderId="13" xfId="30" applyFont="1" applyFill="1" applyBorder="1" applyAlignment="1">
      <alignment horizontal="right" wrapText="1"/>
    </xf>
    <xf numFmtId="165" fontId="2" fillId="2" borderId="14" xfId="31" applyNumberFormat="1" applyFont="1" applyFill="1" applyBorder="1" applyAlignment="1">
      <alignment horizontal="right"/>
    </xf>
    <xf numFmtId="165" fontId="2" fillId="2" borderId="15" xfId="32" applyNumberFormat="1" applyFont="1" applyFill="1" applyBorder="1" applyAlignment="1">
      <alignment horizontal="right"/>
    </xf>
    <xf numFmtId="165" fontId="2" fillId="2" borderId="16" xfId="33" applyNumberFormat="1" applyFont="1" applyFill="1" applyBorder="1" applyAlignment="1">
      <alignment horizontal="right"/>
    </xf>
    <xf numFmtId="164" fontId="3" fillId="2" borderId="8" xfId="34" applyNumberFormat="1" applyFont="1" applyFill="1" applyBorder="1" applyAlignment="1">
      <alignment horizontal="right"/>
    </xf>
    <xf numFmtId="0" fontId="3" fillId="2" borderId="15" xfId="35" applyFont="1" applyFill="1" applyBorder="1" applyAlignment="1">
      <alignment horizontal="right" wrapText="1"/>
    </xf>
    <xf numFmtId="164" fontId="3" fillId="2" borderId="10" xfId="36" applyNumberFormat="1" applyFont="1" applyFill="1" applyBorder="1" applyAlignment="1">
      <alignment horizontal="right"/>
    </xf>
    <xf numFmtId="0" fontId="3" fillId="2" borderId="14" xfId="37" applyFont="1" applyFill="1" applyBorder="1" applyAlignment="1">
      <alignment horizontal="right" wrapText="1"/>
    </xf>
    <xf numFmtId="0" fontId="1" fillId="2" borderId="1" xfId="1" applyFont="1" applyFill="1" applyBorder="1" applyAlignment="1">
      <alignment horizontal="left" vertical="center" wrapText="1"/>
    </xf>
    <xf numFmtId="0" fontId="0" fillId="0" borderId="0" xfId="0" applyFill="1"/>
    <xf numFmtId="0" fontId="0" fillId="0" borderId="17" xfId="0" applyBorder="1"/>
    <xf numFmtId="0" fontId="6" fillId="0" borderId="0" xfId="0" applyFont="1"/>
    <xf numFmtId="0" fontId="6" fillId="0" borderId="0" xfId="0" applyFont="1" applyFill="1"/>
    <xf numFmtId="0" fontId="0" fillId="0" borderId="0" xfId="0" applyBorder="1"/>
    <xf numFmtId="0" fontId="0" fillId="0" borderId="0" xfId="0" applyBorder="1" applyAlignment="1">
      <alignment wrapText="1"/>
    </xf>
    <xf numFmtId="0" fontId="0" fillId="0" borderId="17" xfId="0" applyBorder="1" applyAlignment="1">
      <alignment wrapText="1"/>
    </xf>
    <xf numFmtId="0" fontId="0" fillId="0" borderId="0" xfId="0" applyAlignment="1">
      <alignment wrapText="1"/>
    </xf>
    <xf numFmtId="0" fontId="0" fillId="0" borderId="0" xfId="0" pivotButton="1"/>
    <xf numFmtId="0" fontId="0" fillId="0" borderId="0" xfId="0" applyAlignment="1">
      <alignment horizontal="left"/>
    </xf>
    <xf numFmtId="0" fontId="2" fillId="2" borderId="19" xfId="2" applyFont="1" applyFill="1" applyBorder="1" applyAlignment="1">
      <alignment horizontal="center" wrapText="1"/>
    </xf>
    <xf numFmtId="0" fontId="2" fillId="2" borderId="20" xfId="3" applyFont="1" applyFill="1" applyBorder="1" applyAlignment="1">
      <alignment horizontal="center" wrapText="1"/>
    </xf>
    <xf numFmtId="0" fontId="2" fillId="2" borderId="21" xfId="4" applyFont="1" applyFill="1" applyBorder="1" applyAlignment="1">
      <alignment horizontal="center" wrapText="1"/>
    </xf>
    <xf numFmtId="0" fontId="3" fillId="2" borderId="18" xfId="38" applyFont="1" applyFill="1" applyBorder="1" applyAlignment="1">
      <alignment horizontal="left" wrapText="1"/>
    </xf>
    <xf numFmtId="0" fontId="0" fillId="0" borderId="1" xfId="0" applyBorder="1"/>
  </cellXfs>
  <cellStyles count="39">
    <cellStyle name="Normal" xfId="0" builtinId="0"/>
    <cellStyle name="style1536691656827" xfId="38"/>
    <cellStyle name="style1638300805969" xfId="1"/>
    <cellStyle name="style1638300806397" xfId="2"/>
    <cellStyle name="style1638300806499" xfId="3"/>
    <cellStyle name="style1638300806602" xfId="4"/>
    <cellStyle name="style1638300806706" xfId="5"/>
    <cellStyle name="style1638300806814" xfId="6"/>
    <cellStyle name="style1638300806925" xfId="7"/>
    <cellStyle name="style1638300807019" xfId="8"/>
    <cellStyle name="style1638300807103" xfId="9"/>
    <cellStyle name="style1638300807196" xfId="10"/>
    <cellStyle name="style1638300807304" xfId="11"/>
    <cellStyle name="style1638300807410" xfId="12"/>
    <cellStyle name="style1638300807505" xfId="13"/>
    <cellStyle name="style1638300807597" xfId="14"/>
    <cellStyle name="style1638300807694" xfId="15"/>
    <cellStyle name="style1638300807793" xfId="16"/>
    <cellStyle name="style1638300807864" xfId="17"/>
    <cellStyle name="style1638300807933" xfId="18"/>
    <cellStyle name="style1638300808037" xfId="19"/>
    <cellStyle name="style1638300808130" xfId="20"/>
    <cellStyle name="style1638300808220" xfId="21"/>
    <cellStyle name="style1638300808399" xfId="22"/>
    <cellStyle name="style1638300808475" xfId="23"/>
    <cellStyle name="style1638300808547" xfId="24"/>
    <cellStyle name="style1638300808614" xfId="25"/>
    <cellStyle name="style1638300808684" xfId="26"/>
    <cellStyle name="style1638300808753" xfId="27"/>
    <cellStyle name="style1638300808826" xfId="28"/>
    <cellStyle name="style1638300808916" xfId="29"/>
    <cellStyle name="style1638300809019" xfId="30"/>
    <cellStyle name="style1638300809125" xfId="31"/>
    <cellStyle name="style1638300809195" xfId="32"/>
    <cellStyle name="style1638300809266" xfId="33"/>
    <cellStyle name="style1638300809393" xfId="34"/>
    <cellStyle name="style1638300809535" xfId="35"/>
    <cellStyle name="style1638300812025" xfId="36"/>
    <cellStyle name="style1638300812325" xfId="3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csv-2021.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ryan Lloyd" refreshedDate="44541.383415972225" createdVersion="6" refreshedVersion="6" minRefreshableVersion="3" recordCount="5636">
  <cacheSource type="worksheet">
    <worksheetSource ref="A1:AC5637" sheet="csv-2021" r:id="rId2"/>
  </cacheSource>
  <cacheFields count="29">
    <cacheField name="OrigRowNum" numFmtId="0">
      <sharedItems containsSemiMixedTypes="0" containsString="0" containsNumber="1" containsInteger="1" minValue="1" maxValue="5935"/>
    </cacheField>
    <cacheField name="TableType" numFmtId="0">
      <sharedItems/>
    </cacheField>
    <cacheField name="Topic" numFmtId="0">
      <sharedItems count="9">
        <s v="COVID-19"/>
        <s v=""/>
        <s v="Home and Community"/>
        <s v="Child Care and Education"/>
        <s v="Transportation"/>
        <s v="Health Insurance and Health Care"/>
        <s v="Employment and Financial Security"/>
        <s v="Community Issues"/>
        <s v="Demographics"/>
      </sharedItems>
    </cacheField>
    <cacheField name="Question" numFmtId="0">
      <sharedItems/>
    </cacheField>
    <cacheField name="TableSection" numFmtId="0">
      <sharedItems count="11">
        <s v="Title"/>
        <s v="Column labels"/>
        <s v="Region"/>
        <s v="Gender"/>
        <s v="Age"/>
        <s v="Education"/>
        <s v="Household income"/>
        <s v="Housing status"/>
        <s v="Home language"/>
        <s v="Race / ethnicity"/>
        <s v=""/>
      </sharedItems>
    </cacheField>
    <cacheField name="SectionOrder" numFmtId="0">
      <sharedItems containsMixedTypes="1" containsNumber="1" containsInteger="1" minValue="1" maxValue="8"/>
    </cacheField>
    <cacheField name="RowType" numFmtId="0">
      <sharedItems/>
    </cacheField>
    <cacheField name="Qnum2018" numFmtId="0">
      <sharedItems containsBlank="1"/>
    </cacheField>
    <cacheField name="Topic2018" numFmtId="0">
      <sharedItems containsBlank="1"/>
    </cacheField>
    <cacheField name="TblCol_1" numFmtId="0">
      <sharedItems containsBlank="1"/>
    </cacheField>
    <cacheField name="TblCol_2" numFmtId="0">
      <sharedItems containsBlank="1" containsMixedTypes="1" containsNumber="1" minValue="5.0218201791782466E-3" maxValue="1"/>
    </cacheField>
    <cacheField name="TblCol_3" numFmtId="0">
      <sharedItems containsBlank="1" containsMixedTypes="1" containsNumber="1" minValue="5.0356922419966706E-3" maxValue="1"/>
    </cacheField>
    <cacheField name="TblCol_4" numFmtId="0">
      <sharedItems containsBlank="1" containsMixedTypes="1" containsNumber="1" minValue="5.4848294300277626E-3" maxValue="3116.999999999995"/>
    </cacheField>
    <cacheField name="TblCol_5" numFmtId="0">
      <sharedItems containsBlank="1" containsMixedTypes="1" containsNumber="1" minValue="5.0989081559947554E-3" maxValue="3072.9999999999918"/>
    </cacheField>
    <cacheField name="TblCol_6" numFmtId="0">
      <sharedItems containsBlank="1" containsMixedTypes="1" containsNumber="1" minValue="5.5880593548626734E-3" maxValue="3116.999999999995"/>
    </cacheField>
    <cacheField name="TblCol_7" numFmtId="0">
      <sharedItems containsBlank="1" containsMixedTypes="1" containsNumber="1" minValue="6.4590200929072221E-3" maxValue="3030.9999999999982"/>
    </cacheField>
    <cacheField name="TblCol_8" numFmtId="0">
      <sharedItems containsBlank="1" containsMixedTypes="1" containsNumber="1" minValue="5.1630387664368619E-3" maxValue="3123.9999999999945"/>
    </cacheField>
    <cacheField name="TblCol_9" numFmtId="0">
      <sharedItems containsBlank="1" containsMixedTypes="1" containsNumber="1" minValue="5.7963579514303957E-3" maxValue="3025.9999999999914"/>
    </cacheField>
    <cacheField name="TblCol_10" numFmtId="0">
      <sharedItems containsBlank="1" containsMixedTypes="1" containsNumber="1" minValue="5.3422163557013229E-3" maxValue="3051.9999999999964"/>
    </cacheField>
    <cacheField name="TblCol_11" numFmtId="0">
      <sharedItems containsBlank="1" containsMixedTypes="1" containsNumber="1" minValue="5.0075755416205021E-3" maxValue="0.53823817959887943"/>
    </cacheField>
    <cacheField name="TblCol_12" numFmtId="0">
      <sharedItems containsBlank="1" containsMixedTypes="1" containsNumber="1" minValue="5.765514055795863E-3" maxValue="1"/>
    </cacheField>
    <cacheField name="TblCol_13" numFmtId="0">
      <sharedItems containsBlank="1" containsMixedTypes="1" containsNumber="1" minValue="5.2126163553804731E-3" maxValue="0.60366910134540608"/>
    </cacheField>
    <cacheField name="TblCol_14" numFmtId="0">
      <sharedItems containsBlank="1" containsMixedTypes="1" containsNumber="1" minValue="1.1303675442159079E-2" maxValue="3078.9999999999977"/>
    </cacheField>
    <cacheField name="TblCol_15" numFmtId="0">
      <sharedItems containsBlank="1" containsMixedTypes="1" containsNumber="1" minValue="8.5489409346720426E-3" maxValue="2560.0000000000041"/>
    </cacheField>
    <cacheField name="TblCol_16" numFmtId="0">
      <sharedItems containsBlank="1" containsMixedTypes="1" containsNumber="1" minValue="5.9153176219033611E-3" maxValue="545.99999999999943"/>
    </cacheField>
    <cacheField name="TblCol_17" numFmtId="0">
      <sharedItems containsBlank="1" containsMixedTypes="1" containsNumber="1" minValue="5.081844380348464E-3" maxValue="3105.0000000000023"/>
    </cacheField>
    <cacheField name="TblCol_18" numFmtId="0">
      <sharedItems containsBlank="1" containsMixedTypes="1" containsNumber="1" minValue="5.2356281888813645E-3" maxValue="0.36088272822772505"/>
    </cacheField>
    <cacheField name="TblCol_19" numFmtId="0">
      <sharedItems containsBlank="1" containsMixedTypes="1" containsNumber="1" minValue="7.2203955061867489E-3" maxValue="0.58125629308683591"/>
    </cacheField>
    <cacheField name="TblCol_20" numFmtId="0">
      <sharedItems containsBlank="1" containsMixedTypes="1" containsNumber="1" minValue="61.000000000000014" maxValue="3086.999999999995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636">
  <r>
    <n v="1"/>
    <s v="Closed End"/>
    <x v="0"/>
    <s v="Q1"/>
    <x v="0"/>
    <n v="1"/>
    <s v="Title"/>
    <m/>
    <m/>
    <s v="1. As a result of the COVID-19 pandemic, has your life..."/>
    <m/>
    <m/>
    <m/>
    <m/>
    <m/>
    <m/>
    <m/>
    <m/>
    <m/>
    <m/>
    <m/>
    <m/>
    <m/>
    <m/>
    <m/>
    <m/>
    <m/>
    <m/>
    <m/>
  </r>
  <r>
    <n v="2"/>
    <s v="Closed End"/>
    <x v="0"/>
    <s v="Q1"/>
    <x v="1"/>
    <n v="1"/>
    <s v="Labels"/>
    <m/>
    <m/>
    <m/>
    <s v="Changed significantly in a positive way"/>
    <s v="Changed somewhat in a positive way"/>
    <s v="Stayed about the same"/>
    <s v="Changed somewhat in a negative way"/>
    <s v="Changed significantly in a negative way"/>
    <s v="Number of respondents (unweighted)"/>
    <m/>
    <m/>
    <m/>
    <m/>
    <m/>
    <m/>
    <m/>
    <m/>
    <m/>
    <m/>
    <m/>
    <m/>
    <m/>
  </r>
  <r>
    <n v="3"/>
    <s v="Closed End"/>
    <x v="0"/>
    <s v="Q1"/>
    <x v="2"/>
    <n v="1"/>
    <s v="Header"/>
    <m/>
    <m/>
    <s v="Results by region:"/>
    <s v=""/>
    <s v=""/>
    <s v=""/>
    <s v=""/>
    <s v=""/>
    <s v=""/>
    <m/>
    <m/>
    <m/>
    <m/>
    <m/>
    <m/>
    <m/>
    <m/>
    <m/>
    <m/>
    <m/>
    <m/>
    <m/>
  </r>
  <r>
    <n v="4"/>
    <s v="Closed End"/>
    <x v="0"/>
    <s v="Q1"/>
    <x v="2"/>
    <n v="2"/>
    <s v="Data"/>
    <m/>
    <m/>
    <s v="   East Metro overall"/>
    <n v="4.4103357336615356E-2"/>
    <n v="0.22891506530673442"/>
    <n v="0.34650287988603823"/>
    <n v="0.31551448659149883"/>
    <n v="6.4964210879115164E-2"/>
    <n v="3005.9999999999918"/>
    <m/>
    <m/>
    <m/>
    <m/>
    <m/>
    <m/>
    <m/>
    <m/>
    <m/>
    <m/>
    <m/>
    <m/>
    <m/>
  </r>
  <r>
    <n v="5"/>
    <s v="Closed End"/>
    <x v="0"/>
    <s v="Q1"/>
    <x v="2"/>
    <n v="3"/>
    <s v="Data"/>
    <m/>
    <m/>
    <s v="   Dakota County"/>
    <n v="3.6869357308233382E-2"/>
    <n v="0.24346109969144381"/>
    <n v="0.36890851238228189"/>
    <n v="0.30140391890548474"/>
    <n v="4.9357111712555961E-2"/>
    <n v="413.99999999999972"/>
    <m/>
    <m/>
    <m/>
    <m/>
    <m/>
    <m/>
    <m/>
    <m/>
    <m/>
    <m/>
    <m/>
    <m/>
    <m/>
  </r>
  <r>
    <n v="6"/>
    <s v="Closed End"/>
    <x v="0"/>
    <s v="Q1"/>
    <x v="2"/>
    <n v="4"/>
    <s v="Data"/>
    <m/>
    <m/>
    <s v="   Ramsey County (overall)"/>
    <n v="4.9131250869567433E-2"/>
    <n v="0.22574524867679685"/>
    <n v="0.3148720104308258"/>
    <n v="0.33941261405341933"/>
    <n v="7.0838875969392506E-2"/>
    <n v="2197.0000000000009"/>
    <m/>
    <m/>
    <m/>
    <m/>
    <m/>
    <m/>
    <m/>
    <m/>
    <m/>
    <m/>
    <m/>
    <m/>
    <m/>
  </r>
  <r>
    <n v="7"/>
    <s v="Closed End"/>
    <x v="0"/>
    <s v="Q1"/>
    <x v="2"/>
    <n v="5"/>
    <s v="Data"/>
    <m/>
    <m/>
    <s v="      City of Saint Paul"/>
    <n v="5.2437399669007505E-2"/>
    <n v="0.22555506268358486"/>
    <n v="0.27169591827395373"/>
    <n v="0.36203139188765898"/>
    <n v="8.8280227485794852E-2"/>
    <n v="1779.9999999999993"/>
    <m/>
    <m/>
    <m/>
    <m/>
    <m/>
    <m/>
    <m/>
    <m/>
    <m/>
    <m/>
    <m/>
    <m/>
    <m/>
  </r>
  <r>
    <n v="8"/>
    <s v="Closed End"/>
    <x v="0"/>
    <s v="Q1"/>
    <x v="2"/>
    <n v="6"/>
    <s v="Data"/>
    <m/>
    <m/>
    <s v="      Suburban Ramsey County"/>
    <n v="4.5084131556354504E-2"/>
    <n v="0.22597805895029616"/>
    <n v="0.36772468193390945"/>
    <n v="0.31172454005332489"/>
    <n v="4.9488587506114803E-2"/>
    <n v="417.00000000000045"/>
    <m/>
    <m/>
    <m/>
    <m/>
    <m/>
    <m/>
    <m/>
    <m/>
    <m/>
    <m/>
    <m/>
    <m/>
    <m/>
  </r>
  <r>
    <n v="9"/>
    <s v="Closed End"/>
    <x v="0"/>
    <s v="Q1"/>
    <x v="2"/>
    <n v="7"/>
    <s v="Data"/>
    <m/>
    <m/>
    <s v="   Washington County"/>
    <n v="4.5372993178090522E-2"/>
    <n v="0.21169814527520706"/>
    <n v="0.37649969380578296"/>
    <n v="0.28821866234400628"/>
    <n v="7.8210505396911961E-2"/>
    <n v="395.00000000000028"/>
    <m/>
    <m/>
    <m/>
    <m/>
    <m/>
    <m/>
    <m/>
    <m/>
    <m/>
    <m/>
    <m/>
    <m/>
    <m/>
  </r>
  <r>
    <n v="10"/>
    <s v="Closed End"/>
    <x v="0"/>
    <s v="Q1"/>
    <x v="3"/>
    <n v="1"/>
    <s v="Header"/>
    <m/>
    <m/>
    <s v="Results by gender:"/>
    <s v=""/>
    <s v=""/>
    <s v=""/>
    <s v=""/>
    <s v=""/>
    <s v=""/>
    <m/>
    <m/>
    <m/>
    <m/>
    <m/>
    <m/>
    <m/>
    <m/>
    <m/>
    <m/>
    <m/>
    <m/>
    <m/>
  </r>
  <r>
    <n v="11"/>
    <s v="Closed End"/>
    <x v="0"/>
    <s v="Q1"/>
    <x v="3"/>
    <n v="2"/>
    <s v="Data"/>
    <m/>
    <m/>
    <s v="   Females"/>
    <n v="4.1621321331039136E-2"/>
    <n v="0.24339661870324222"/>
    <n v="0.32462474763913407"/>
    <n v="0.33208278114447154"/>
    <n v="5.8274531182114363E-2"/>
    <n v="1864.0000000000018"/>
    <m/>
    <m/>
    <m/>
    <m/>
    <m/>
    <m/>
    <m/>
    <m/>
    <m/>
    <m/>
    <m/>
    <m/>
    <m/>
  </r>
  <r>
    <n v="12"/>
    <s v="Closed End"/>
    <x v="0"/>
    <s v="Q1"/>
    <x v="3"/>
    <n v="3"/>
    <s v="Data"/>
    <m/>
    <m/>
    <s v="   Males"/>
    <n v="4.8780258563645269E-2"/>
    <n v="0.20008039795214677"/>
    <n v="0.38947253653773134"/>
    <n v="0.29980768954580461"/>
    <n v="6.1859117400671113E-2"/>
    <n v="991.00000000000227"/>
    <m/>
    <m/>
    <m/>
    <m/>
    <m/>
    <m/>
    <m/>
    <m/>
    <m/>
    <m/>
    <m/>
    <m/>
    <m/>
  </r>
  <r>
    <n v="13"/>
    <s v="Closed End"/>
    <x v="0"/>
    <s v="Q1"/>
    <x v="4"/>
    <n v="1"/>
    <s v="Header"/>
    <m/>
    <m/>
    <s v="Results by age:"/>
    <s v=""/>
    <s v=""/>
    <s v=""/>
    <s v=""/>
    <s v=""/>
    <s v=""/>
    <m/>
    <m/>
    <m/>
    <m/>
    <m/>
    <m/>
    <m/>
    <m/>
    <m/>
    <m/>
    <m/>
    <m/>
    <m/>
  </r>
  <r>
    <n v="14"/>
    <s v="Closed End"/>
    <x v="0"/>
    <s v="Q1"/>
    <x v="4"/>
    <n v="2"/>
    <s v="Data"/>
    <m/>
    <m/>
    <s v="   18-34"/>
    <n v="4.6149380303895163E-2"/>
    <n v="0.27109548294818669"/>
    <n v="0.3263758906183799"/>
    <n v="0.32076254852474873"/>
    <n v="3.5616697604788389E-2"/>
    <n v="406.00000000000068"/>
    <m/>
    <m/>
    <m/>
    <m/>
    <m/>
    <m/>
    <m/>
    <m/>
    <m/>
    <m/>
    <m/>
    <m/>
    <m/>
  </r>
  <r>
    <n v="15"/>
    <s v="Closed End"/>
    <x v="0"/>
    <s v="Q1"/>
    <x v="4"/>
    <n v="3"/>
    <s v="Data"/>
    <m/>
    <m/>
    <s v="   35-44"/>
    <n v="7.379109241902608E-2"/>
    <n v="0.28077134231474948"/>
    <n v="0.305745192757433"/>
    <n v="0.27852285237399854"/>
    <n v="6.1169520134792037E-2"/>
    <n v="418.00000000000006"/>
    <m/>
    <m/>
    <m/>
    <m/>
    <m/>
    <m/>
    <m/>
    <m/>
    <m/>
    <m/>
    <m/>
    <m/>
    <m/>
  </r>
  <r>
    <n v="16"/>
    <s v="Closed End"/>
    <x v="0"/>
    <s v="Q1"/>
    <x v="4"/>
    <n v="4"/>
    <s v="Data"/>
    <m/>
    <m/>
    <s v="   45-54"/>
    <n v="1.8735552683238749E-2"/>
    <n v="0.25123368491149228"/>
    <n v="0.3342700878462031"/>
    <n v="0.30314557712401652"/>
    <n v="9.2615097435048407E-2"/>
    <n v="361.00000000000023"/>
    <m/>
    <m/>
    <m/>
    <m/>
    <m/>
    <m/>
    <m/>
    <m/>
    <m/>
    <m/>
    <m/>
    <m/>
    <m/>
  </r>
  <r>
    <n v="17"/>
    <s v="Closed End"/>
    <x v="0"/>
    <s v="Q1"/>
    <x v="4"/>
    <n v="5"/>
    <s v="Data"/>
    <m/>
    <m/>
    <s v="   55-64"/>
    <n v="7.1826000977117499E-2"/>
    <n v="0.16441946855634457"/>
    <n v="0.35112008349411883"/>
    <n v="0.37066337021359208"/>
    <n v="4.1971076758828156E-2"/>
    <n v="507.99999999999977"/>
    <m/>
    <m/>
    <m/>
    <m/>
    <m/>
    <m/>
    <m/>
    <m/>
    <m/>
    <m/>
    <m/>
    <m/>
    <m/>
  </r>
  <r>
    <n v="18"/>
    <s v="Closed End"/>
    <x v="0"/>
    <s v="Q1"/>
    <x v="4"/>
    <n v="6"/>
    <s v="Data"/>
    <m/>
    <m/>
    <s v="   65+"/>
    <n v="2.8494566358381556E-2"/>
    <n v="0.12725175151598242"/>
    <n v="0.43982025175078188"/>
    <n v="0.33193418799817065"/>
    <n v="7.2499242376684842E-2"/>
    <n v="853.99999999999977"/>
    <m/>
    <m/>
    <m/>
    <m/>
    <m/>
    <m/>
    <m/>
    <m/>
    <m/>
    <m/>
    <m/>
    <m/>
    <m/>
  </r>
  <r>
    <n v="19"/>
    <s v="Closed End"/>
    <x v="0"/>
    <s v="Q1"/>
    <x v="5"/>
    <n v="1"/>
    <s v="Header"/>
    <m/>
    <m/>
    <s v="Results by education level:"/>
    <s v=""/>
    <s v=""/>
    <s v=""/>
    <s v=""/>
    <s v=""/>
    <s v=""/>
    <m/>
    <m/>
    <m/>
    <m/>
    <m/>
    <m/>
    <m/>
    <m/>
    <m/>
    <m/>
    <m/>
    <m/>
    <m/>
  </r>
  <r>
    <n v="20"/>
    <s v="Closed End"/>
    <x v="0"/>
    <s v="Q1"/>
    <x v="5"/>
    <n v="2"/>
    <s v="Data"/>
    <m/>
    <m/>
    <s v="   Less than HS diploma, no GED"/>
    <n v="6.7895754073811709E-2"/>
    <n v="0.14190798830415394"/>
    <n v="0.27741781068045984"/>
    <n v="0.376386348280356"/>
    <n v="0.13639209866121826"/>
    <n v="95.999999999999972"/>
    <m/>
    <m/>
    <m/>
    <m/>
    <m/>
    <m/>
    <m/>
    <m/>
    <m/>
    <m/>
    <m/>
    <m/>
    <m/>
  </r>
  <r>
    <n v="21"/>
    <s v="Closed End"/>
    <x v="0"/>
    <s v="Q1"/>
    <x v="5"/>
    <n v="3"/>
    <s v="Data"/>
    <m/>
    <m/>
    <s v="   HS diploma or GED"/>
    <n v="2.9968965945733724E-2"/>
    <n v="0.15245699932832604"/>
    <n v="0.38687801659138399"/>
    <n v="0.33823850819670825"/>
    <n v="9.2457509937848237E-2"/>
    <n v="361.99999999999955"/>
    <m/>
    <m/>
    <m/>
    <m/>
    <m/>
    <m/>
    <m/>
    <m/>
    <m/>
    <m/>
    <m/>
    <m/>
    <m/>
  </r>
  <r>
    <n v="22"/>
    <s v="Closed End"/>
    <x v="0"/>
    <s v="Q1"/>
    <x v="5"/>
    <n v="4"/>
    <s v="Data"/>
    <m/>
    <m/>
    <s v="   Some college, trade school, or Associate degree"/>
    <n v="5.7225650364515157E-2"/>
    <n v="0.22580294749548091"/>
    <n v="0.36768887224526881"/>
    <n v="0.27761391072948183"/>
    <n v="7.1668619165251204E-2"/>
    <n v="953.00000000000193"/>
    <m/>
    <m/>
    <m/>
    <m/>
    <m/>
    <m/>
    <m/>
    <m/>
    <m/>
    <m/>
    <m/>
    <m/>
    <m/>
  </r>
  <r>
    <n v="23"/>
    <s v="Closed End"/>
    <x v="0"/>
    <s v="Q1"/>
    <x v="5"/>
    <n v="5"/>
    <s v="Data"/>
    <m/>
    <m/>
    <s v="   Bachelor's degree or higher"/>
    <n v="3.85140145977238E-2"/>
    <n v="0.28018113724426641"/>
    <n v="0.31880885701323458"/>
    <n v="0.33140368628514161"/>
    <n v="3.1092304859634354E-2"/>
    <n v="1493.9999999999998"/>
    <m/>
    <m/>
    <m/>
    <m/>
    <m/>
    <m/>
    <m/>
    <m/>
    <m/>
    <m/>
    <m/>
    <m/>
    <m/>
  </r>
  <r>
    <n v="24"/>
    <s v="Closed End"/>
    <x v="0"/>
    <s v="Q1"/>
    <x v="6"/>
    <n v="1"/>
    <s v="Header"/>
    <m/>
    <m/>
    <s v="Results by household income:"/>
    <s v=""/>
    <s v=""/>
    <s v=""/>
    <s v=""/>
    <s v=""/>
    <s v=""/>
    <m/>
    <m/>
    <m/>
    <m/>
    <m/>
    <m/>
    <m/>
    <m/>
    <m/>
    <m/>
    <m/>
    <m/>
    <m/>
  </r>
  <r>
    <n v="25"/>
    <s v="Closed End"/>
    <x v="0"/>
    <s v="Q1"/>
    <x v="6"/>
    <n v="2"/>
    <s v="Data"/>
    <m/>
    <m/>
    <s v="   Less than $20,000"/>
    <n v="4.7400155247215539E-2"/>
    <n v="0.1156029118374662"/>
    <n v="0.26594780367750487"/>
    <n v="0.43520645625965765"/>
    <n v="0.13584267297815517"/>
    <n v="481.00000000000085"/>
    <m/>
    <m/>
    <m/>
    <m/>
    <m/>
    <m/>
    <m/>
    <m/>
    <m/>
    <m/>
    <m/>
    <m/>
    <m/>
  </r>
  <r>
    <n v="26"/>
    <s v="Closed End"/>
    <x v="0"/>
    <s v="Q1"/>
    <x v="6"/>
    <n v="3"/>
    <s v="Data"/>
    <m/>
    <m/>
    <s v="   $20,000 to $39,999"/>
    <n v="9.7666933606918804E-2"/>
    <n v="0.18779978766094041"/>
    <n v="0.21610397041368207"/>
    <n v="0.40193903705474127"/>
    <n v="9.6490271263718536E-2"/>
    <n v="420.99999999999949"/>
    <m/>
    <m/>
    <m/>
    <m/>
    <m/>
    <m/>
    <m/>
    <m/>
    <m/>
    <m/>
    <m/>
    <m/>
    <m/>
  </r>
  <r>
    <n v="27"/>
    <s v="Closed End"/>
    <x v="0"/>
    <s v="Q1"/>
    <x v="6"/>
    <n v="4"/>
    <s v="Data"/>
    <m/>
    <m/>
    <s v="   $40,000 to $59,999"/>
    <n v="7.2954000849325157E-2"/>
    <n v="0.20639328722775249"/>
    <n v="0.36031345670456011"/>
    <n v="0.28866393969198251"/>
    <n v="7.1675315526379749E-2"/>
    <n v="393.00000000000057"/>
    <m/>
    <m/>
    <m/>
    <m/>
    <m/>
    <m/>
    <m/>
    <m/>
    <m/>
    <m/>
    <m/>
    <m/>
    <m/>
  </r>
  <r>
    <n v="28"/>
    <s v="Closed End"/>
    <x v="0"/>
    <s v="Q1"/>
    <x v="6"/>
    <n v="5"/>
    <s v="Data"/>
    <m/>
    <m/>
    <s v="   $60,000 to $79,999"/>
    <n v="3.7732813159340385E-2"/>
    <n v="0.18151573846156585"/>
    <n v="0.30761667152591099"/>
    <n v="0.39963313717275173"/>
    <n v="7.3501639680431122E-2"/>
    <n v="307.99999999999983"/>
    <m/>
    <m/>
    <m/>
    <m/>
    <m/>
    <m/>
    <m/>
    <m/>
    <m/>
    <m/>
    <m/>
    <m/>
    <m/>
  </r>
  <r>
    <n v="29"/>
    <s v="Closed End"/>
    <x v="0"/>
    <s v="Q1"/>
    <x v="6"/>
    <n v="6"/>
    <s v="Data"/>
    <m/>
    <m/>
    <s v="   $80,000 to $99,999"/>
    <n v="2.1304958324470477E-2"/>
    <n v="0.2136834892569637"/>
    <n v="0.42008554467829951"/>
    <n v="0.28053139238464181"/>
    <n v="6.4394615355623255E-2"/>
    <n v="270.00000000000045"/>
    <m/>
    <m/>
    <m/>
    <m/>
    <m/>
    <m/>
    <m/>
    <m/>
    <m/>
    <m/>
    <m/>
    <m/>
    <m/>
  </r>
  <r>
    <n v="30"/>
    <s v="Closed End"/>
    <x v="0"/>
    <s v="Q1"/>
    <x v="6"/>
    <n v="7"/>
    <s v="Data"/>
    <m/>
    <m/>
    <s v="   $100,000 to $149,999"/>
    <n v="2.7775795222524491E-2"/>
    <n v="0.32110673059704736"/>
    <n v="0.34414449954053239"/>
    <n v="0.28689904199245531"/>
    <n v="2.0073932647439986E-2"/>
    <n v="339.00000000000006"/>
    <m/>
    <m/>
    <m/>
    <m/>
    <m/>
    <m/>
    <m/>
    <m/>
    <m/>
    <m/>
    <m/>
    <m/>
    <m/>
  </r>
  <r>
    <n v="31"/>
    <s v="Closed End"/>
    <x v="0"/>
    <s v="Q1"/>
    <x v="6"/>
    <n v="8"/>
    <s v="Data"/>
    <m/>
    <m/>
    <s v="   $150,000 or more"/>
    <n v="5.1504542742215075E-2"/>
    <n v="0.29044980680120108"/>
    <n v="0.4167275245616564"/>
    <n v="0.21566518959736411"/>
    <n v="2.5652936297562549E-2"/>
    <n v="258.00000000000034"/>
    <m/>
    <m/>
    <m/>
    <m/>
    <m/>
    <m/>
    <m/>
    <m/>
    <m/>
    <m/>
    <m/>
    <m/>
    <m/>
  </r>
  <r>
    <n v="32"/>
    <s v="Closed End"/>
    <x v="0"/>
    <s v="Q1"/>
    <x v="7"/>
    <n v="1"/>
    <s v="Header"/>
    <m/>
    <m/>
    <s v="Results by housing status:"/>
    <s v=""/>
    <s v=""/>
    <s v=""/>
    <s v=""/>
    <s v=""/>
    <s v=""/>
    <m/>
    <m/>
    <m/>
    <m/>
    <m/>
    <m/>
    <m/>
    <m/>
    <m/>
    <m/>
    <m/>
    <m/>
    <m/>
  </r>
  <r>
    <n v="33"/>
    <s v="Closed End"/>
    <x v="0"/>
    <s v="Q1"/>
    <x v="7"/>
    <n v="2"/>
    <s v="Data"/>
    <m/>
    <m/>
    <s v="   Owner"/>
    <n v="3.5979950431135888E-2"/>
    <n v="0.25770195770118143"/>
    <n v="0.37034831599758156"/>
    <n v="0.28663722426690336"/>
    <n v="4.9332551603199805E-2"/>
    <n v="1933.999999999998"/>
    <m/>
    <m/>
    <m/>
    <m/>
    <m/>
    <m/>
    <m/>
    <m/>
    <m/>
    <m/>
    <m/>
    <m/>
    <m/>
  </r>
  <r>
    <n v="34"/>
    <s v="Closed End"/>
    <x v="0"/>
    <s v="Q1"/>
    <x v="7"/>
    <n v="3"/>
    <s v="Data"/>
    <m/>
    <m/>
    <s v="   Renter"/>
    <n v="6.3840223402909402E-2"/>
    <n v="0.15115254850890694"/>
    <n v="0.27709950900980834"/>
    <n v="0.39599800485075071"/>
    <n v="0.11190971422762304"/>
    <n v="990.00000000000182"/>
    <m/>
    <m/>
    <m/>
    <m/>
    <m/>
    <m/>
    <m/>
    <m/>
    <m/>
    <m/>
    <m/>
    <m/>
    <m/>
  </r>
  <r>
    <n v="35"/>
    <s v="Closed End"/>
    <x v="0"/>
    <s v="Q1"/>
    <x v="7"/>
    <n v="4"/>
    <s v="Data"/>
    <m/>
    <m/>
    <s v="   Lives with family or friends, homeless, or some other_x000a_      arrangement"/>
    <n v="0.11045818190412673"/>
    <n v="0.12429469495401371"/>
    <n v="0.28824079993655499"/>
    <n v="0.40260907503966981"/>
    <n v="7.4397248165634838E-2"/>
    <n v="69.999999999999972"/>
    <m/>
    <m/>
    <m/>
    <m/>
    <m/>
    <m/>
    <m/>
    <m/>
    <m/>
    <m/>
    <m/>
    <m/>
    <m/>
  </r>
  <r>
    <n v="36"/>
    <s v="Closed End"/>
    <x v="0"/>
    <s v="Q1"/>
    <x v="8"/>
    <n v="1"/>
    <s v="Header"/>
    <m/>
    <m/>
    <s v="Results by home language:"/>
    <s v=""/>
    <s v=""/>
    <s v=""/>
    <s v=""/>
    <s v=""/>
    <s v=""/>
    <m/>
    <m/>
    <m/>
    <m/>
    <m/>
    <m/>
    <m/>
    <m/>
    <m/>
    <m/>
    <m/>
    <m/>
    <m/>
  </r>
  <r>
    <n v="37"/>
    <s v="Closed End"/>
    <x v="0"/>
    <s v="Q1"/>
    <x v="8"/>
    <n v="2"/>
    <s v="Data"/>
    <m/>
    <m/>
    <s v="   English only"/>
    <n v="3.7302787172842827E-2"/>
    <n v="0.22327339625430756"/>
    <n v="0.37049902239199817"/>
    <n v="0.31401936575302686"/>
    <n v="5.4905428427824352E-2"/>
    <n v="2566.00000000001"/>
    <m/>
    <m/>
    <m/>
    <m/>
    <m/>
    <m/>
    <m/>
    <m/>
    <m/>
    <m/>
    <m/>
    <m/>
    <m/>
  </r>
  <r>
    <n v="38"/>
    <s v="Closed End"/>
    <x v="0"/>
    <s v="Q1"/>
    <x v="8"/>
    <n v="3"/>
    <s v="Data"/>
    <m/>
    <m/>
    <s v="   English plus another language"/>
    <n v="8.0774205175839692E-2"/>
    <n v="0.23625450715848972"/>
    <n v="0.20810322439642592"/>
    <n v="0.34823230931677385"/>
    <n v="0.12663575395247048"/>
    <n v="240"/>
    <m/>
    <m/>
    <m/>
    <m/>
    <m/>
    <m/>
    <m/>
    <m/>
    <m/>
    <m/>
    <m/>
    <m/>
    <m/>
  </r>
  <r>
    <n v="39"/>
    <s v="Closed End"/>
    <x v="0"/>
    <s v="Q1"/>
    <x v="8"/>
    <n v="4"/>
    <s v="Data"/>
    <m/>
    <m/>
    <s v="   Another language only"/>
    <n v="0.15412737192957085"/>
    <n v="0.17694110520550999"/>
    <n v="0.27528600861112335"/>
    <n v="0.29796879299916251"/>
    <n v="9.5676721254633126E-2"/>
    <n v="101.99999999999999"/>
    <m/>
    <m/>
    <m/>
    <m/>
    <m/>
    <m/>
    <m/>
    <m/>
    <m/>
    <m/>
    <m/>
    <m/>
    <m/>
  </r>
  <r>
    <n v="40"/>
    <s v="Closed End"/>
    <x v="0"/>
    <s v="Q1"/>
    <x v="9"/>
    <n v="1"/>
    <s v="Header"/>
    <m/>
    <m/>
    <s v="Results by race/ethnicity:"/>
    <s v=""/>
    <s v=""/>
    <s v=""/>
    <s v=""/>
    <s v=""/>
    <s v=""/>
    <m/>
    <m/>
    <m/>
    <m/>
    <m/>
    <m/>
    <m/>
    <m/>
    <m/>
    <m/>
    <m/>
    <m/>
    <m/>
  </r>
  <r>
    <n v="41"/>
    <s v="Closed End"/>
    <x v="0"/>
    <s v="Q1"/>
    <x v="9"/>
    <n v="2"/>
    <s v="Data"/>
    <m/>
    <m/>
    <s v="   BIPOC"/>
    <n v="8.7643171107309487E-2"/>
    <n v="0.28343260461157882"/>
    <n v="0.23960928792833036"/>
    <n v="0.29423015025775628"/>
    <n v="9.5084786095026172E-2"/>
    <n v="757.99999999999898"/>
    <m/>
    <m/>
    <m/>
    <m/>
    <m/>
    <m/>
    <m/>
    <m/>
    <m/>
    <m/>
    <m/>
    <m/>
    <m/>
  </r>
  <r>
    <n v="42"/>
    <s v="Closed End"/>
    <x v="0"/>
    <s v="Q1"/>
    <x v="9"/>
    <n v="3"/>
    <s v="Data"/>
    <m/>
    <m/>
    <s v="      American Indian, Native American, or Alaska Native"/>
    <n v="0.12608226010172113"/>
    <n v="0.1368611816735629"/>
    <n v="0.1999376587028765"/>
    <n v="0.35827774919283434"/>
    <n v="0.17884115032900486"/>
    <n v="128"/>
    <m/>
    <m/>
    <m/>
    <m/>
    <m/>
    <m/>
    <m/>
    <m/>
    <m/>
    <m/>
    <m/>
    <m/>
    <m/>
  </r>
  <r>
    <n v="43"/>
    <s v="Closed End"/>
    <x v="0"/>
    <s v="Q1"/>
    <x v="9"/>
    <n v="4"/>
    <s v="Data"/>
    <m/>
    <m/>
    <s v="      Asian American or Asian"/>
    <n v="4.0875103393286635E-2"/>
    <n v="0.32033469159177569"/>
    <n v="0.2022004730272563"/>
    <n v="0.3558764105034109"/>
    <n v="8.0713321484270656E-2"/>
    <n v="208"/>
    <m/>
    <m/>
    <m/>
    <m/>
    <m/>
    <m/>
    <m/>
    <m/>
    <m/>
    <m/>
    <m/>
    <m/>
    <m/>
  </r>
  <r>
    <n v="44"/>
    <s v="Closed End"/>
    <x v="0"/>
    <s v="Q1"/>
    <x v="9"/>
    <n v="5"/>
    <s v="Data"/>
    <m/>
    <m/>
    <s v="      Black, African American, or African"/>
    <n v="0.12163020151603038"/>
    <n v="0.25733818751034071"/>
    <n v="0.26790261280351657"/>
    <n v="0.22422068788280847"/>
    <n v="0.12890831028730451"/>
    <n v="336.9999999999996"/>
    <m/>
    <m/>
    <m/>
    <m/>
    <m/>
    <m/>
    <m/>
    <m/>
    <m/>
    <m/>
    <m/>
    <m/>
    <m/>
  </r>
  <r>
    <n v="45"/>
    <s v="Closed End"/>
    <x v="0"/>
    <s v="Q1"/>
    <x v="9"/>
    <n v="6"/>
    <s v="Data"/>
    <m/>
    <m/>
    <s v="      Latino/a or Hispanic"/>
    <n v="0.12473985960746438"/>
    <n v="0.26645273606907838"/>
    <n v="0.25383087871039495"/>
    <n v="0.29601099715525819"/>
    <n v="5.8965528457803534E-2"/>
    <n v="138.99999999999997"/>
    <m/>
    <m/>
    <m/>
    <m/>
    <m/>
    <m/>
    <m/>
    <m/>
    <m/>
    <m/>
    <m/>
    <m/>
    <m/>
  </r>
  <r>
    <n v="46"/>
    <s v="Closed End"/>
    <x v="0"/>
    <s v="Q1"/>
    <x v="9"/>
    <n v="7"/>
    <s v="Data"/>
    <m/>
    <m/>
    <s v="   White or Caucasian alone"/>
    <n v="3.1699729489869925E-2"/>
    <n v="0.21334331998976683"/>
    <n v="0.38575385443712679"/>
    <n v="0.32035540850957117"/>
    <n v="4.8847687573668225E-2"/>
    <n v="2028.9999999999989"/>
    <m/>
    <m/>
    <m/>
    <m/>
    <m/>
    <m/>
    <m/>
    <m/>
    <m/>
    <m/>
    <m/>
    <m/>
    <m/>
  </r>
  <r>
    <n v="47"/>
    <s v=""/>
    <x v="1"/>
    <s v=""/>
    <x v="10"/>
    <s v=""/>
    <s v=""/>
    <m/>
    <m/>
    <m/>
    <m/>
    <m/>
    <m/>
    <m/>
    <m/>
    <m/>
    <m/>
    <m/>
    <m/>
    <m/>
    <m/>
    <m/>
    <m/>
    <m/>
    <m/>
    <m/>
    <m/>
    <m/>
    <m/>
  </r>
  <r>
    <n v="48"/>
    <s v="Closed End"/>
    <x v="0"/>
    <s v="Q2"/>
    <x v="0"/>
    <n v="1"/>
    <s v="Title"/>
    <m/>
    <m/>
    <s v="2. What are the main areas of your life where COVID-19 has had a negative impact?_x000a_(Please select up to three reasons.)"/>
    <m/>
    <m/>
    <m/>
    <m/>
    <m/>
    <m/>
    <m/>
    <m/>
    <m/>
    <m/>
    <m/>
    <m/>
    <m/>
    <m/>
    <m/>
    <m/>
    <m/>
    <m/>
    <m/>
  </r>
  <r>
    <n v="49"/>
    <s v="Closed End"/>
    <x v="0"/>
    <s v="Q2"/>
    <x v="1"/>
    <n v="1"/>
    <s v="Labels"/>
    <m/>
    <m/>
    <m/>
    <s v="COVID has not impacted my life"/>
    <s v="Connections to others in the community"/>
    <s v="Education access and quality"/>
    <s v="Housing access and affordability"/>
    <s v="Transportation access and quality"/>
    <s v="Health"/>
    <s v="Economic opportunity and security"/>
    <s v="Some other area"/>
    <s v="Number of respondents (unweighted)"/>
    <m/>
    <m/>
    <m/>
    <m/>
    <m/>
    <m/>
    <m/>
    <m/>
    <m/>
    <m/>
  </r>
  <r>
    <n v="50"/>
    <s v="Closed End"/>
    <x v="0"/>
    <s v="Q2"/>
    <x v="2"/>
    <n v="1"/>
    <s v="Header"/>
    <m/>
    <m/>
    <s v="Results by region:"/>
    <s v=""/>
    <s v=""/>
    <s v=""/>
    <s v=""/>
    <s v=""/>
    <s v=""/>
    <s v=""/>
    <s v=""/>
    <s v=""/>
    <m/>
    <m/>
    <m/>
    <m/>
    <m/>
    <m/>
    <m/>
    <m/>
    <m/>
    <m/>
  </r>
  <r>
    <n v="51"/>
    <s v="Closed End"/>
    <x v="0"/>
    <s v="Q2"/>
    <x v="2"/>
    <n v="2"/>
    <s v="Data"/>
    <m/>
    <m/>
    <s v="   East Metro overall"/>
    <n v="0.18161407335204049"/>
    <n v="0.60244091019663104"/>
    <n v="0.16559664213086081"/>
    <n v="8.2096309699456554E-2"/>
    <n v="7.6355757545489386E-2"/>
    <n v="0.19915158768498212"/>
    <n v="0.21225652408870782"/>
    <n v="0.11392471000345894"/>
    <n v="3051.9999999999964"/>
    <m/>
    <m/>
    <m/>
    <m/>
    <m/>
    <m/>
    <m/>
    <m/>
    <m/>
    <m/>
  </r>
  <r>
    <n v="52"/>
    <s v="Closed End"/>
    <x v="0"/>
    <s v="Q2"/>
    <x v="2"/>
    <n v="3"/>
    <s v="Data"/>
    <m/>
    <m/>
    <s v="   Dakota County"/>
    <n v="0.22122261701617899"/>
    <n v="0.58695331773181569"/>
    <n v="0.15645650092434712"/>
    <n v="5.7371784628841252E-2"/>
    <n v="7.3815460776466654E-2"/>
    <n v="0.16304303587810551"/>
    <n v="0.19734957972714898"/>
    <n v="7.3379124812344904E-2"/>
    <n v="418.00000000000028"/>
    <m/>
    <m/>
    <m/>
    <m/>
    <m/>
    <m/>
    <m/>
    <m/>
    <m/>
    <m/>
  </r>
  <r>
    <n v="53"/>
    <s v="Closed End"/>
    <x v="0"/>
    <s v="Q2"/>
    <x v="2"/>
    <n v="4"/>
    <s v="Data"/>
    <m/>
    <m/>
    <s v="   Ramsey County (overall)"/>
    <n v="0.15046051483602779"/>
    <n v="0.62716005259634022"/>
    <n v="0.16451954539513522"/>
    <n v="0.10991726298924304"/>
    <n v="0.10641209138138345"/>
    <n v="0.2392841768721525"/>
    <n v="0.22847348802376102"/>
    <n v="0.13023583384879162"/>
    <n v="2233.9999999999936"/>
    <m/>
    <m/>
    <m/>
    <m/>
    <m/>
    <m/>
    <m/>
    <m/>
    <m/>
    <m/>
  </r>
  <r>
    <n v="54"/>
    <s v="Closed End"/>
    <x v="0"/>
    <s v="Q2"/>
    <x v="2"/>
    <n v="5"/>
    <s v="Data"/>
    <m/>
    <m/>
    <s v="      City of Saint Paul"/>
    <n v="0.14121432034091458"/>
    <n v="0.62570726329815807"/>
    <n v="0.19080329679227684"/>
    <n v="0.13670655599647258"/>
    <n v="0.13337566378931345"/>
    <n v="0.2639235883211451"/>
    <n v="0.24703393269583315"/>
    <n v="0.12095350414009454"/>
    <n v="1808.9999999999995"/>
    <m/>
    <m/>
    <m/>
    <m/>
    <m/>
    <m/>
    <m/>
    <m/>
    <m/>
    <m/>
  </r>
  <r>
    <n v="55"/>
    <s v="Closed End"/>
    <x v="0"/>
    <s v="Q2"/>
    <x v="2"/>
    <n v="6"/>
    <s v="Data"/>
    <m/>
    <m/>
    <s v="      Suburban Ramsey County"/>
    <n v="0.16163037004645503"/>
    <n v="0.62891509312901428"/>
    <n v="0.13276748808678715"/>
    <n v="7.755448668828574E-2"/>
    <n v="7.383877703982851E-2"/>
    <n v="0.20951856265098578"/>
    <n v="0.20605156301041699"/>
    <n v="0.14144934216471475"/>
    <n v="424.99999999999994"/>
    <m/>
    <m/>
    <m/>
    <m/>
    <m/>
    <m/>
    <m/>
    <m/>
    <m/>
    <m/>
  </r>
  <r>
    <n v="56"/>
    <s v="Closed End"/>
    <x v="0"/>
    <s v="Q2"/>
    <x v="2"/>
    <n v="7"/>
    <s v="Data"/>
    <m/>
    <m/>
    <s v="   Washington County"/>
    <n v="0.18327880145658959"/>
    <n v="0.57503823709628232"/>
    <n v="0.18285015813082045"/>
    <n v="6.3188894552110755E-2"/>
    <n v="1.6380361773269313E-2"/>
    <n v="0.17260133792210627"/>
    <n v="0.2020450738028533"/>
    <n v="0.14546282896801005"/>
    <n v="400.00000000000068"/>
    <m/>
    <m/>
    <m/>
    <m/>
    <m/>
    <m/>
    <m/>
    <m/>
    <m/>
    <m/>
  </r>
  <r>
    <n v="57"/>
    <s v="Closed End"/>
    <x v="0"/>
    <s v="Q2"/>
    <x v="3"/>
    <n v="1"/>
    <s v="Header"/>
    <m/>
    <m/>
    <s v="Results by gender:"/>
    <s v=""/>
    <s v=""/>
    <s v=""/>
    <s v=""/>
    <s v=""/>
    <s v=""/>
    <s v=""/>
    <s v=""/>
    <s v=""/>
    <m/>
    <m/>
    <m/>
    <m/>
    <m/>
    <m/>
    <m/>
    <m/>
    <m/>
    <m/>
  </r>
  <r>
    <n v="58"/>
    <s v="Closed End"/>
    <x v="0"/>
    <s v="Q2"/>
    <x v="3"/>
    <n v="2"/>
    <s v="Data"/>
    <m/>
    <m/>
    <s v="   Females"/>
    <n v="0.172395187787871"/>
    <n v="0.6409623197220643"/>
    <n v="0.16206770774673057"/>
    <n v="8.3687451647007527E-2"/>
    <n v="6.4163815079809547E-2"/>
    <n v="0.21400859051300342"/>
    <n v="0.17800090805194027"/>
    <n v="0.11942208346552173"/>
    <n v="1895.9999999999998"/>
    <m/>
    <m/>
    <m/>
    <m/>
    <m/>
    <m/>
    <m/>
    <m/>
    <m/>
    <m/>
  </r>
  <r>
    <n v="59"/>
    <s v="Closed End"/>
    <x v="0"/>
    <s v="Q2"/>
    <x v="3"/>
    <n v="3"/>
    <s v="Data"/>
    <m/>
    <m/>
    <s v="   Males"/>
    <n v="0.20127477243945868"/>
    <n v="0.56939853018863351"/>
    <n v="0.16988725213457392"/>
    <n v="6.531901320841027E-2"/>
    <n v="8.7850771438701583E-2"/>
    <n v="0.17605439467208664"/>
    <n v="0.23567246723991972"/>
    <n v="0.10575326259828871"/>
    <n v="1003.0000000000011"/>
    <m/>
    <m/>
    <m/>
    <m/>
    <m/>
    <m/>
    <m/>
    <m/>
    <m/>
    <m/>
  </r>
  <r>
    <n v="60"/>
    <s v="Closed End"/>
    <x v="0"/>
    <s v="Q2"/>
    <x v="4"/>
    <n v="1"/>
    <s v="Header"/>
    <m/>
    <m/>
    <s v="Results by age:"/>
    <s v=""/>
    <s v=""/>
    <s v=""/>
    <s v=""/>
    <s v=""/>
    <s v=""/>
    <s v=""/>
    <s v=""/>
    <s v=""/>
    <m/>
    <m/>
    <m/>
    <m/>
    <m/>
    <m/>
    <m/>
    <m/>
    <m/>
    <m/>
  </r>
  <r>
    <n v="61"/>
    <s v="Closed End"/>
    <x v="0"/>
    <s v="Q2"/>
    <x v="4"/>
    <n v="2"/>
    <s v="Data"/>
    <m/>
    <m/>
    <s v="   18-34"/>
    <n v="0.13453380858323108"/>
    <n v="0.66313013835961021"/>
    <n v="0.16727254993120477"/>
    <n v="0.15430765795293111"/>
    <n v="7.4851233788959429E-2"/>
    <n v="0.253591941507472"/>
    <n v="0.21757046698769883"/>
    <n v="7.6965991253747118E-2"/>
    <n v="411.00000000000028"/>
    <m/>
    <m/>
    <m/>
    <m/>
    <m/>
    <m/>
    <m/>
    <m/>
    <m/>
    <m/>
  </r>
  <r>
    <n v="62"/>
    <s v="Closed End"/>
    <x v="0"/>
    <s v="Q2"/>
    <x v="4"/>
    <n v="3"/>
    <s v="Data"/>
    <m/>
    <m/>
    <s v="   35-44"/>
    <n v="0.17243610340086257"/>
    <n v="0.55506768277054885"/>
    <n v="0.29113446560808326"/>
    <n v="6.4737657271371096E-2"/>
    <n v="0.1013523668809428"/>
    <n v="0.1383054880975324"/>
    <n v="0.26591346372618596"/>
    <n v="0.13689829156938724"/>
    <n v="419.99999999999994"/>
    <m/>
    <m/>
    <m/>
    <m/>
    <m/>
    <m/>
    <m/>
    <m/>
    <m/>
    <m/>
  </r>
  <r>
    <n v="63"/>
    <s v="Closed End"/>
    <x v="0"/>
    <s v="Q2"/>
    <x v="4"/>
    <n v="4"/>
    <s v="Data"/>
    <m/>
    <m/>
    <s v="   45-54"/>
    <n v="0.18425315095722403"/>
    <n v="0.5403712048875865"/>
    <n v="0.24311754771724381"/>
    <n v="5.2846121455558247E-2"/>
    <n v="6.7000544209304513E-2"/>
    <n v="0.1712891950553011"/>
    <n v="0.22421943804648373"/>
    <n v="0.12066719532234836"/>
    <n v="363.00000000000045"/>
    <m/>
    <m/>
    <m/>
    <m/>
    <m/>
    <m/>
    <m/>
    <m/>
    <m/>
    <m/>
  </r>
  <r>
    <n v="64"/>
    <s v="Closed End"/>
    <x v="0"/>
    <s v="Q2"/>
    <x v="4"/>
    <n v="5"/>
    <s v="Data"/>
    <m/>
    <m/>
    <s v="   55-64"/>
    <n v="0.27775913699072591"/>
    <n v="0.56879346740358261"/>
    <n v="5.7350899491765535E-2"/>
    <n v="6.3041097886696471E-2"/>
    <n v="5.2540482064309078E-2"/>
    <n v="0.21547680971464431"/>
    <n v="0.185614464114083"/>
    <n v="9.8951820499107418E-2"/>
    <n v="515.99999999999943"/>
    <m/>
    <m/>
    <m/>
    <m/>
    <m/>
    <m/>
    <m/>
    <m/>
    <m/>
    <m/>
  </r>
  <r>
    <n v="65"/>
    <s v="Closed End"/>
    <x v="0"/>
    <s v="Q2"/>
    <x v="4"/>
    <n v="6"/>
    <s v="Data"/>
    <m/>
    <m/>
    <s v="   65+"/>
    <n v="0.19449712302321004"/>
    <n v="0.67665021158443228"/>
    <n v="3.6377281265881765E-2"/>
    <n v="1.9853799163735631E-2"/>
    <n v="7.9924994411167696E-2"/>
    <n v="0.16336992816706838"/>
    <n v="0.11218101328065563"/>
    <n v="0.14739756718441258"/>
    <n v="874.99999999999898"/>
    <m/>
    <m/>
    <m/>
    <m/>
    <m/>
    <m/>
    <m/>
    <m/>
    <m/>
    <m/>
  </r>
  <r>
    <n v="66"/>
    <s v="Closed End"/>
    <x v="0"/>
    <s v="Q2"/>
    <x v="5"/>
    <n v="1"/>
    <s v="Header"/>
    <m/>
    <m/>
    <s v="Results by education level:"/>
    <s v=""/>
    <s v=""/>
    <s v=""/>
    <s v=""/>
    <s v=""/>
    <s v=""/>
    <s v=""/>
    <s v=""/>
    <s v=""/>
    <m/>
    <m/>
    <m/>
    <m/>
    <m/>
    <m/>
    <m/>
    <m/>
    <m/>
    <m/>
  </r>
  <r>
    <n v="67"/>
    <s v="Closed End"/>
    <x v="0"/>
    <s v="Q2"/>
    <x v="5"/>
    <n v="2"/>
    <s v="Data"/>
    <m/>
    <m/>
    <s v="   Less than HS diploma, no GED"/>
    <n v="8.5336209697486176E-2"/>
    <n v="0.58256592087313908"/>
    <n v="0.27931038673408626"/>
    <n v="0.17678079450105777"/>
    <n v="0.18289728142186712"/>
    <n v="0.3434706091641051"/>
    <n v="0.28135307382363461"/>
    <n v="0.15449219898111977"/>
    <n v="99.000000000000099"/>
    <m/>
    <m/>
    <m/>
    <m/>
    <m/>
    <m/>
    <m/>
    <m/>
    <m/>
    <m/>
  </r>
  <r>
    <n v="68"/>
    <s v="Closed End"/>
    <x v="0"/>
    <s v="Q2"/>
    <x v="5"/>
    <n v="3"/>
    <s v="Data"/>
    <m/>
    <m/>
    <s v="   HS diploma or GED"/>
    <n v="0.23737582319976849"/>
    <n v="0.57079407095819834"/>
    <n v="0.14965823410517259"/>
    <n v="0.1127188893952365"/>
    <n v="0.12480418817520253"/>
    <n v="0.17634222242452097"/>
    <n v="0.2091651032312149"/>
    <n v="0.10797872140739856"/>
    <n v="368.00000000000017"/>
    <m/>
    <m/>
    <m/>
    <m/>
    <m/>
    <m/>
    <m/>
    <m/>
    <m/>
    <m/>
  </r>
  <r>
    <n v="69"/>
    <s v="Closed End"/>
    <x v="0"/>
    <s v="Q2"/>
    <x v="5"/>
    <n v="4"/>
    <s v="Data"/>
    <m/>
    <m/>
    <s v="   Some college, trade school, or Associate degree"/>
    <n v="0.20861802485115299"/>
    <n v="0.5531950846635687"/>
    <n v="0.15553168771228501"/>
    <n v="7.0689486047673875E-2"/>
    <n v="4.3517907596976289E-2"/>
    <n v="0.19158676708393746"/>
    <n v="0.21449202304354884"/>
    <n v="0.11649024379283857"/>
    <n v="969.00000000000216"/>
    <m/>
    <m/>
    <m/>
    <m/>
    <m/>
    <m/>
    <m/>
    <m/>
    <m/>
    <m/>
  </r>
  <r>
    <n v="70"/>
    <s v="Closed End"/>
    <x v="0"/>
    <s v="Q2"/>
    <x v="5"/>
    <n v="5"/>
    <s v="Data"/>
    <m/>
    <m/>
    <s v="   Bachelor's degree or higher"/>
    <n v="0.14101008005859322"/>
    <n v="0.66701024900406491"/>
    <n v="0.16823617827895984"/>
    <n v="6.4196936092789716E-2"/>
    <n v="7.0953838517028467E-2"/>
    <n v="0.20252192888527751"/>
    <n v="0.20324333181595089"/>
    <n v="0.11692644143596492"/>
    <n v="1513"/>
    <m/>
    <m/>
    <m/>
    <m/>
    <m/>
    <m/>
    <m/>
    <m/>
    <m/>
    <m/>
  </r>
  <r>
    <n v="71"/>
    <s v="Closed End"/>
    <x v="0"/>
    <s v="Q2"/>
    <x v="6"/>
    <n v="1"/>
    <s v="Header"/>
    <m/>
    <m/>
    <s v="Results by household income:"/>
    <s v=""/>
    <s v=""/>
    <s v=""/>
    <s v=""/>
    <s v=""/>
    <s v=""/>
    <s v=""/>
    <s v=""/>
    <s v=""/>
    <m/>
    <m/>
    <m/>
    <m/>
    <m/>
    <m/>
    <m/>
    <m/>
    <m/>
    <m/>
  </r>
  <r>
    <n v="72"/>
    <s v="Closed End"/>
    <x v="0"/>
    <s v="Q2"/>
    <x v="6"/>
    <n v="2"/>
    <s v="Data"/>
    <m/>
    <m/>
    <s v="   Less than $20,000"/>
    <n v="0.19681079319078296"/>
    <n v="0.58596479829072645"/>
    <n v="0.16414033677819553"/>
    <n v="0.22933540153957929"/>
    <n v="0.1863785949137986"/>
    <n v="0.28284241194679249"/>
    <n v="0.29932252024686545"/>
    <n v="0.10495860686669771"/>
    <n v="488.00000000000034"/>
    <m/>
    <m/>
    <m/>
    <m/>
    <m/>
    <m/>
    <m/>
    <m/>
    <m/>
    <m/>
  </r>
  <r>
    <n v="73"/>
    <s v="Closed End"/>
    <x v="0"/>
    <s v="Q2"/>
    <x v="6"/>
    <n v="3"/>
    <s v="Data"/>
    <m/>
    <m/>
    <s v="   $20,000 to $39,999"/>
    <n v="0.14175735933188158"/>
    <n v="0.67410303861056375"/>
    <n v="0.14167255051098612"/>
    <n v="0.15583623481954598"/>
    <n v="9.7604940831499648E-2"/>
    <n v="0.289566249447754"/>
    <n v="0.34510091752273303"/>
    <n v="5.9296998172124665E-2"/>
    <n v="425.99999999999937"/>
    <m/>
    <m/>
    <m/>
    <m/>
    <m/>
    <m/>
    <m/>
    <m/>
    <m/>
    <m/>
  </r>
  <r>
    <n v="74"/>
    <s v="Closed End"/>
    <x v="0"/>
    <s v="Q2"/>
    <x v="6"/>
    <n v="4"/>
    <s v="Data"/>
    <m/>
    <m/>
    <s v="   $40,000 to $59,999"/>
    <n v="0.13986408095060604"/>
    <n v="0.62188801765321045"/>
    <n v="0.13488507713695175"/>
    <n v="6.8667158760568586E-2"/>
    <n v="5.8585810923573123E-2"/>
    <n v="0.24287307251209822"/>
    <n v="0.20432337179087437"/>
    <n v="0.17041331930528944"/>
    <n v="401.99999999999989"/>
    <m/>
    <m/>
    <m/>
    <m/>
    <m/>
    <m/>
    <m/>
    <m/>
    <m/>
    <m/>
  </r>
  <r>
    <n v="75"/>
    <s v="Closed End"/>
    <x v="0"/>
    <s v="Q2"/>
    <x v="6"/>
    <n v="5"/>
    <s v="Data"/>
    <m/>
    <m/>
    <s v="   $60,000 to $79,999"/>
    <n v="0.15280792333591475"/>
    <n v="0.56775499185882961"/>
    <n v="0.15067656201101209"/>
    <n v="7.4268304353744513E-2"/>
    <n v="9.3430428662318266E-2"/>
    <n v="0.23501954770489056"/>
    <n v="0.28548487094780378"/>
    <n v="0.14918942982310082"/>
    <n v="312.00000000000006"/>
    <m/>
    <m/>
    <m/>
    <m/>
    <m/>
    <m/>
    <m/>
    <m/>
    <m/>
    <m/>
  </r>
  <r>
    <n v="76"/>
    <s v="Closed End"/>
    <x v="0"/>
    <s v="Q2"/>
    <x v="6"/>
    <n v="6"/>
    <s v="Data"/>
    <m/>
    <m/>
    <s v="   $80,000 to $99,999"/>
    <n v="0.20222476820561888"/>
    <n v="0.61036365382300373"/>
    <n v="0.1194831697556171"/>
    <n v="9.7263441710545559E-2"/>
    <n v="8.2834712261281349E-2"/>
    <n v="0.20816605115514641"/>
    <n v="0.19761795438630986"/>
    <n v="0.10617933757215947"/>
    <n v="273.00000000000034"/>
    <m/>
    <m/>
    <m/>
    <m/>
    <m/>
    <m/>
    <m/>
    <m/>
    <m/>
    <m/>
  </r>
  <r>
    <n v="77"/>
    <s v="Closed End"/>
    <x v="0"/>
    <s v="Q2"/>
    <x v="6"/>
    <n v="7"/>
    <s v="Data"/>
    <m/>
    <m/>
    <s v="   $100,000 to $149,999"/>
    <n v="0.18887272841495537"/>
    <n v="0.57263305205665715"/>
    <n v="0.17556873167454567"/>
    <n v="6.6121690215799167E-2"/>
    <n v="4.3527098119941494E-2"/>
    <n v="0.12638455420480518"/>
    <n v="0.15862901858618186"/>
    <n v="0.11412802842375117"/>
    <n v="340.00000000000023"/>
    <m/>
    <m/>
    <m/>
    <m/>
    <m/>
    <m/>
    <m/>
    <m/>
    <m/>
    <m/>
  </r>
  <r>
    <n v="78"/>
    <s v="Closed End"/>
    <x v="0"/>
    <s v="Q2"/>
    <x v="6"/>
    <n v="8"/>
    <s v="Data"/>
    <m/>
    <m/>
    <s v="   $150,000 or more"/>
    <n v="0.25533970243784626"/>
    <n v="0.58478162023638935"/>
    <n v="0.21674193261607885"/>
    <n v="2.6242255830773966E-2"/>
    <n v="5.6970963577300242E-2"/>
    <n v="0.13554872157347275"/>
    <n v="0.11894280407156189"/>
    <n v="0.1102360356791196"/>
    <n v="257.0000000000004"/>
    <m/>
    <m/>
    <m/>
    <m/>
    <m/>
    <m/>
    <m/>
    <m/>
    <m/>
    <m/>
  </r>
  <r>
    <n v="79"/>
    <s v="Closed End"/>
    <x v="0"/>
    <s v="Q2"/>
    <x v="7"/>
    <n v="1"/>
    <s v="Header"/>
    <m/>
    <m/>
    <s v="Results by housing status:"/>
    <s v=""/>
    <s v=""/>
    <s v=""/>
    <s v=""/>
    <s v=""/>
    <s v=""/>
    <s v=""/>
    <s v=""/>
    <s v=""/>
    <m/>
    <m/>
    <m/>
    <m/>
    <m/>
    <m/>
    <m/>
    <m/>
    <m/>
    <m/>
  </r>
  <r>
    <n v="80"/>
    <s v="Closed End"/>
    <x v="0"/>
    <s v="Q2"/>
    <x v="7"/>
    <n v="2"/>
    <s v="Data"/>
    <m/>
    <m/>
    <s v="   Owner"/>
    <n v="0.19402264132419758"/>
    <n v="0.60273375338911706"/>
    <n v="0.15818045745883208"/>
    <n v="3.5518055954996318E-2"/>
    <n v="4.3261487385302291E-2"/>
    <n v="0.18531016791185703"/>
    <n v="0.19206843864531586"/>
    <n v="0.11462923501586147"/>
    <n v="1963.9999999999952"/>
    <m/>
    <m/>
    <m/>
    <m/>
    <m/>
    <m/>
    <m/>
    <m/>
    <m/>
    <m/>
  </r>
  <r>
    <n v="81"/>
    <s v="Closed End"/>
    <x v="0"/>
    <s v="Q2"/>
    <x v="7"/>
    <n v="3"/>
    <s v="Data"/>
    <m/>
    <m/>
    <s v="   Renter"/>
    <n v="0.13615436758129837"/>
    <n v="0.61422733825454967"/>
    <n v="0.18580681176862765"/>
    <n v="0.20702801018613748"/>
    <n v="0.17351281994269013"/>
    <n v="0.24087320320589989"/>
    <n v="0.26847115131241106"/>
    <n v="0.1035894257418338"/>
    <n v="1004.9999999999999"/>
    <m/>
    <m/>
    <m/>
    <m/>
    <m/>
    <m/>
    <m/>
    <m/>
    <m/>
    <m/>
  </r>
  <r>
    <n v="82"/>
    <s v="Closed End"/>
    <x v="0"/>
    <s v="Q2"/>
    <x v="7"/>
    <n v="4"/>
    <s v="Data"/>
    <m/>
    <m/>
    <s v="   Lives with family or friends, homeless, or some other_x000a_      arrangement"/>
    <n v="0.27722104500838157"/>
    <n v="0.4959675361692541"/>
    <n v="0.19677223630406473"/>
    <n v="0.27828857706526039"/>
    <n v="8.504466604608299E-2"/>
    <n v="0.2239558295711398"/>
    <n v="0.26402139628965288"/>
    <n v="0.20354662288216879"/>
    <n v="70"/>
    <m/>
    <m/>
    <m/>
    <m/>
    <m/>
    <m/>
    <m/>
    <m/>
    <m/>
    <m/>
  </r>
  <r>
    <n v="83"/>
    <s v="Closed End"/>
    <x v="0"/>
    <s v="Q2"/>
    <x v="8"/>
    <n v="1"/>
    <s v="Header"/>
    <m/>
    <m/>
    <s v="Results by home language:"/>
    <s v=""/>
    <s v=""/>
    <s v=""/>
    <s v=""/>
    <s v=""/>
    <s v=""/>
    <s v=""/>
    <s v=""/>
    <s v=""/>
    <m/>
    <m/>
    <m/>
    <m/>
    <m/>
    <m/>
    <m/>
    <m/>
    <m/>
    <m/>
  </r>
  <r>
    <n v="84"/>
    <s v="Closed End"/>
    <x v="0"/>
    <s v="Q2"/>
    <x v="8"/>
    <n v="2"/>
    <s v="Data"/>
    <m/>
    <m/>
    <s v="   English only"/>
    <n v="0.19755789901819873"/>
    <n v="0.60292592289642588"/>
    <n v="0.14413034586613635"/>
    <n v="7.2925029587148138E-2"/>
    <n v="7.0157921319048203E-2"/>
    <n v="0.18118052284760236"/>
    <n v="0.18973669075088742"/>
    <n v="0.11313522822385416"/>
    <n v="2605.0000000000032"/>
    <m/>
    <m/>
    <m/>
    <m/>
    <m/>
    <m/>
    <m/>
    <m/>
    <m/>
    <m/>
  </r>
  <r>
    <n v="85"/>
    <s v="Closed End"/>
    <x v="0"/>
    <s v="Q2"/>
    <x v="8"/>
    <n v="3"/>
    <s v="Data"/>
    <m/>
    <m/>
    <s v="   English plus another language"/>
    <n v="8.4348196040552492E-2"/>
    <n v="0.68695103025697624"/>
    <n v="0.30836602711425437"/>
    <n v="9.3105416172854977E-2"/>
    <n v="0.13422026773638771"/>
    <n v="0.26973741526986783"/>
    <n v="0.33202930715392931"/>
    <n v="0.13071278570821027"/>
    <n v="243.00000000000011"/>
    <m/>
    <m/>
    <m/>
    <m/>
    <m/>
    <m/>
    <m/>
    <m/>
    <m/>
    <m/>
  </r>
  <r>
    <n v="86"/>
    <s v="Closed End"/>
    <x v="0"/>
    <s v="Q2"/>
    <x v="8"/>
    <n v="4"/>
    <s v="Data"/>
    <m/>
    <m/>
    <s v="   Another language only"/>
    <n v="0.16439442578082791"/>
    <n v="0.53998505559784526"/>
    <n v="0.23362995048243118"/>
    <n v="0.13035580753483003"/>
    <n v="0.12474400855173813"/>
    <n v="0.34776869481890738"/>
    <n v="0.40703537716359245"/>
    <n v="4.3645767450383184E-2"/>
    <n v="105.00000000000007"/>
    <m/>
    <m/>
    <m/>
    <m/>
    <m/>
    <m/>
    <m/>
    <m/>
    <m/>
    <m/>
  </r>
  <r>
    <n v="87"/>
    <s v="Closed End"/>
    <x v="0"/>
    <s v="Q2"/>
    <x v="9"/>
    <n v="1"/>
    <s v="Header"/>
    <m/>
    <m/>
    <s v="Results by race/ethnicity:"/>
    <s v=""/>
    <s v=""/>
    <s v=""/>
    <s v=""/>
    <s v=""/>
    <s v=""/>
    <s v=""/>
    <s v=""/>
    <s v=""/>
    <m/>
    <m/>
    <m/>
    <m/>
    <m/>
    <m/>
    <m/>
    <m/>
    <m/>
    <m/>
  </r>
  <r>
    <n v="88"/>
    <s v="Closed End"/>
    <x v="0"/>
    <s v="Q2"/>
    <x v="9"/>
    <n v="2"/>
    <s v="Data"/>
    <m/>
    <m/>
    <s v="   BIPOC"/>
    <n v="0.14618888816643111"/>
    <n v="0.58962821899053597"/>
    <n v="0.2427310478189765"/>
    <n v="0.12990859766862875"/>
    <n v="0.12165835588464616"/>
    <n v="0.29270302212605659"/>
    <n v="0.30070755187074677"/>
    <n v="9.5103833087223352E-2"/>
    <n v="770.99999999999943"/>
    <m/>
    <m/>
    <m/>
    <m/>
    <m/>
    <m/>
    <m/>
    <m/>
    <m/>
    <m/>
  </r>
  <r>
    <n v="89"/>
    <s v="Closed End"/>
    <x v="0"/>
    <s v="Q2"/>
    <x v="9"/>
    <n v="3"/>
    <s v="Data"/>
    <m/>
    <m/>
    <s v="      American Indian, Native American, or Alaska Native"/>
    <n v="9.3066212047022465E-2"/>
    <n v="0.57947130259510049"/>
    <n v="0.20617718736794666"/>
    <n v="0.1583854809912833"/>
    <n v="0.2226301145631725"/>
    <n v="0.23449963636273313"/>
    <n v="0.39369858046288719"/>
    <n v="0.1722085761537166"/>
    <n v="130"/>
    <m/>
    <m/>
    <m/>
    <m/>
    <m/>
    <m/>
    <m/>
    <m/>
    <m/>
    <m/>
  </r>
  <r>
    <n v="90"/>
    <s v="Closed End"/>
    <x v="0"/>
    <s v="Q2"/>
    <x v="9"/>
    <n v="4"/>
    <s v="Data"/>
    <m/>
    <m/>
    <s v="      Asian American or Asian"/>
    <n v="8.2211765823233349E-2"/>
    <n v="0.61107287325712345"/>
    <n v="0.31567048343006116"/>
    <n v="0.11214287539593241"/>
    <n v="9.2148364831635951E-2"/>
    <n v="0.33216528649925992"/>
    <n v="0.29600600124692733"/>
    <n v="0.10552127573892686"/>
    <n v="211.99999999999997"/>
    <m/>
    <m/>
    <m/>
    <m/>
    <m/>
    <m/>
    <m/>
    <m/>
    <m/>
    <m/>
  </r>
  <r>
    <n v="91"/>
    <s v="Closed End"/>
    <x v="0"/>
    <s v="Q2"/>
    <x v="9"/>
    <n v="5"/>
    <s v="Data"/>
    <m/>
    <m/>
    <s v="      Black, African American, or African"/>
    <n v="0.21637279682822619"/>
    <n v="0.52038766260373837"/>
    <n v="0.14180307934440173"/>
    <n v="0.18923605330276241"/>
    <n v="0.20255280669799697"/>
    <n v="0.22440763001457426"/>
    <n v="0.31249630100039455"/>
    <n v="0.11867645921548975"/>
    <n v="345.99999999999966"/>
    <m/>
    <m/>
    <m/>
    <m/>
    <m/>
    <m/>
    <m/>
    <m/>
    <m/>
    <m/>
  </r>
  <r>
    <n v="92"/>
    <s v="Closed End"/>
    <x v="0"/>
    <s v="Q2"/>
    <x v="9"/>
    <n v="6"/>
    <s v="Data"/>
    <m/>
    <m/>
    <s v="      Latino/a or Hispanic"/>
    <n v="0.16416972685482578"/>
    <n v="0.64676191768723068"/>
    <n v="0.24714059302939567"/>
    <n v="7.6399695435647688E-2"/>
    <n v="6.6323553669272589E-2"/>
    <n v="0.31749936264496598"/>
    <n v="0.27671184801091803"/>
    <n v="3.7779581994990881E-2"/>
    <n v="138.00000000000009"/>
    <m/>
    <m/>
    <m/>
    <m/>
    <m/>
    <m/>
    <m/>
    <m/>
    <m/>
    <m/>
  </r>
  <r>
    <n v="93"/>
    <s v="Closed End"/>
    <x v="0"/>
    <s v="Q2"/>
    <x v="9"/>
    <n v="7"/>
    <s v="Data"/>
    <m/>
    <m/>
    <s v="   White or Caucasian alone"/>
    <n v="0.19720216391224818"/>
    <n v="0.6152111261824782"/>
    <n v="0.13981298583203672"/>
    <n v="5.8920357518911608E-2"/>
    <n v="6.5267371492921014E-2"/>
    <n v="0.16793613556230011"/>
    <n v="0.1821070371021174"/>
    <n v="0.1166671947877452"/>
    <n v="2057.9999999999995"/>
    <m/>
    <m/>
    <m/>
    <m/>
    <m/>
    <m/>
    <m/>
    <m/>
    <m/>
    <m/>
  </r>
  <r>
    <n v="135"/>
    <s v=""/>
    <x v="1"/>
    <s v=""/>
    <x v="10"/>
    <s v=""/>
    <s v=""/>
    <m/>
    <m/>
    <m/>
    <m/>
    <m/>
    <m/>
    <m/>
    <m/>
    <m/>
    <m/>
    <m/>
    <m/>
    <m/>
    <m/>
    <m/>
    <m/>
    <m/>
    <m/>
    <m/>
    <m/>
    <m/>
    <m/>
  </r>
  <r>
    <n v="136"/>
    <s v="Closed End"/>
    <x v="2"/>
    <s v="Q3"/>
    <x v="0"/>
    <n v="1"/>
    <s v="Title"/>
    <s v="Q2"/>
    <s v="Community connections"/>
    <s v="3. What are the main reasons you choose to live here?_x000a_(Please select up to two reasons.)"/>
    <m/>
    <m/>
    <m/>
    <m/>
    <m/>
    <m/>
    <m/>
    <m/>
    <m/>
    <m/>
    <m/>
    <m/>
    <m/>
    <m/>
    <m/>
    <m/>
    <m/>
    <m/>
    <m/>
  </r>
  <r>
    <n v="137"/>
    <s v="Closed End"/>
    <x v="2"/>
    <s v="Q3"/>
    <x v="1"/>
    <n v="1"/>
    <s v="Labels"/>
    <s v="Q2"/>
    <s v="Community connections"/>
    <m/>
    <s v="Job opportunities"/>
    <s v="Housing options / prices"/>
    <s v="Schools"/>
    <s v="Neighborhood or community"/>
    <s v="To be close to family, friends, faith community, etc."/>
    <s v="Some other reason"/>
    <s v="Number of respondents (unweighted)"/>
    <m/>
    <m/>
    <m/>
    <m/>
    <m/>
    <m/>
    <m/>
    <m/>
    <m/>
    <m/>
    <m/>
    <m/>
  </r>
  <r>
    <n v="138"/>
    <s v="Closed End"/>
    <x v="2"/>
    <s v="Q3"/>
    <x v="2"/>
    <n v="1"/>
    <s v="Header"/>
    <s v="Q2"/>
    <s v="Community connections"/>
    <s v="Results by region:"/>
    <s v=""/>
    <s v=""/>
    <s v=""/>
    <s v=""/>
    <s v=""/>
    <s v=""/>
    <s v=""/>
    <m/>
    <m/>
    <m/>
    <m/>
    <m/>
    <m/>
    <m/>
    <m/>
    <m/>
    <m/>
    <m/>
    <m/>
  </r>
  <r>
    <n v="139"/>
    <s v="Closed End"/>
    <x v="2"/>
    <s v="Q3"/>
    <x v="2"/>
    <n v="2"/>
    <s v="Data"/>
    <s v="Q2"/>
    <s v="Community connections"/>
    <s v="   East Metro overall"/>
    <n v="0.20555574596362061"/>
    <n v="0.37009014902244919"/>
    <n v="0.18853511643190785"/>
    <n v="0.38326325516564919"/>
    <n v="0.44256181846165144"/>
    <n v="7.795263235911104E-2"/>
    <n v="3123.9999999999945"/>
    <m/>
    <m/>
    <m/>
    <m/>
    <m/>
    <m/>
    <m/>
    <m/>
    <m/>
    <m/>
    <m/>
    <m/>
  </r>
  <r>
    <n v="140"/>
    <s v="Closed End"/>
    <x v="2"/>
    <s v="Q3"/>
    <x v="2"/>
    <n v="3"/>
    <s v="Data"/>
    <s v="Q2"/>
    <s v="Community connections"/>
    <s v="   Dakota County"/>
    <n v="0.18144276644586699"/>
    <n v="0.3798970316148475"/>
    <n v="0.22756848935060542"/>
    <n v="0.35373297125380032"/>
    <n v="0.45819503011548934"/>
    <n v="7.9807693022415235E-2"/>
    <n v="422.00000000000006"/>
    <m/>
    <m/>
    <m/>
    <m/>
    <m/>
    <m/>
    <m/>
    <m/>
    <m/>
    <m/>
    <m/>
    <m/>
  </r>
  <r>
    <n v="141"/>
    <s v="Closed End"/>
    <x v="2"/>
    <s v="Q3"/>
    <x v="2"/>
    <n v="4"/>
    <s v="Data"/>
    <s v="Q2"/>
    <s v="Community connections"/>
    <s v="   Ramsey County (overall)"/>
    <n v="0.22848116324383028"/>
    <n v="0.37689677577228403"/>
    <n v="0.1580136317441686"/>
    <n v="0.37111913098027649"/>
    <n v="0.42627063583307989"/>
    <n v="8.9622916221009999E-2"/>
    <n v="2295.9999999999955"/>
    <m/>
    <m/>
    <m/>
    <m/>
    <m/>
    <m/>
    <m/>
    <m/>
    <m/>
    <m/>
    <m/>
    <m/>
  </r>
  <r>
    <n v="142"/>
    <s v="Closed End"/>
    <x v="2"/>
    <s v="Q3"/>
    <x v="2"/>
    <n v="5"/>
    <s v="Data"/>
    <s v="Q2"/>
    <s v="Community connections"/>
    <s v="      City of Saint Paul"/>
    <n v="0.241878011488213"/>
    <n v="0.46171372190350224"/>
    <n v="8.3654454278226764E-2"/>
    <n v="0.31352338371889549"/>
    <n v="0.4267359486654943"/>
    <n v="9.1259661197048161E-2"/>
    <n v="1859.9999999999993"/>
    <m/>
    <m/>
    <m/>
    <m/>
    <m/>
    <m/>
    <m/>
    <m/>
    <m/>
    <m/>
    <m/>
    <m/>
  </r>
  <r>
    <n v="143"/>
    <s v="Closed End"/>
    <x v="2"/>
    <s v="Q3"/>
    <x v="2"/>
    <n v="6"/>
    <s v="Data"/>
    <s v="Q2"/>
    <s v="Community connections"/>
    <s v="      Suburban Ramsey County"/>
    <n v="0.21240244582388712"/>
    <n v="0.27510061563154992"/>
    <n v="0.24725851832078985"/>
    <n v="0.44024477366226933"/>
    <n v="0.42571217361810015"/>
    <n v="8.7658516872882272E-2"/>
    <n v="435.99999999999972"/>
    <m/>
    <m/>
    <m/>
    <m/>
    <m/>
    <m/>
    <m/>
    <m/>
    <m/>
    <m/>
    <m/>
    <m/>
  </r>
  <r>
    <n v="144"/>
    <s v="Closed End"/>
    <x v="2"/>
    <s v="Q3"/>
    <x v="2"/>
    <n v="7"/>
    <s v="Data"/>
    <s v="Q2"/>
    <s v="Community connections"/>
    <s v="   Washington County"/>
    <n v="0.19572987207575057"/>
    <n v="0.33922142354962631"/>
    <n v="0.19019822206445436"/>
    <n v="0.45816260316200608"/>
    <n v="0.45201855991208129"/>
    <n v="4.9671967683850474E-2"/>
    <n v="406.00000000000011"/>
    <m/>
    <m/>
    <m/>
    <m/>
    <m/>
    <m/>
    <m/>
    <m/>
    <m/>
    <m/>
    <m/>
    <m/>
  </r>
  <r>
    <n v="145"/>
    <s v="Closed End"/>
    <x v="2"/>
    <s v="Q3"/>
    <x v="3"/>
    <n v="1"/>
    <s v="Header"/>
    <s v="Q2"/>
    <s v="Community connections"/>
    <s v="Results by gender:"/>
    <s v=""/>
    <s v=""/>
    <s v=""/>
    <s v=""/>
    <s v=""/>
    <s v=""/>
    <s v=""/>
    <m/>
    <m/>
    <m/>
    <m/>
    <m/>
    <m/>
    <m/>
    <m/>
    <m/>
    <m/>
    <m/>
    <m/>
  </r>
  <r>
    <n v="146"/>
    <s v="Closed End"/>
    <x v="2"/>
    <s v="Q3"/>
    <x v="3"/>
    <n v="2"/>
    <s v="Data"/>
    <s v="Q2"/>
    <s v="Community connections"/>
    <s v="   Females"/>
    <n v="0.19640098658860944"/>
    <n v="0.35425907838734039"/>
    <n v="0.21929167979488595"/>
    <n v="0.37658923266978983"/>
    <n v="0.47413459711247646"/>
    <n v="7.5118794387774843E-2"/>
    <n v="1942.9999999999982"/>
    <m/>
    <m/>
    <m/>
    <m/>
    <m/>
    <m/>
    <m/>
    <m/>
    <m/>
    <m/>
    <m/>
    <m/>
  </r>
  <r>
    <n v="147"/>
    <s v="Closed End"/>
    <x v="2"/>
    <s v="Q3"/>
    <x v="3"/>
    <n v="3"/>
    <s v="Data"/>
    <s v="Q2"/>
    <s v="Community connections"/>
    <s v="   Males"/>
    <n v="0.21479367947445507"/>
    <n v="0.38210565577696698"/>
    <n v="0.14641848385647577"/>
    <n v="0.39927363753836143"/>
    <n v="0.41434978400984418"/>
    <n v="7.6423010472589703E-2"/>
    <n v="1023.0000000000013"/>
    <m/>
    <m/>
    <m/>
    <m/>
    <m/>
    <m/>
    <m/>
    <m/>
    <m/>
    <m/>
    <m/>
    <m/>
  </r>
  <r>
    <n v="148"/>
    <s v="Closed End"/>
    <x v="2"/>
    <s v="Q3"/>
    <x v="4"/>
    <n v="1"/>
    <s v="Header"/>
    <s v="Q2"/>
    <s v="Community connections"/>
    <s v="Results by age:"/>
    <s v=""/>
    <s v=""/>
    <s v=""/>
    <s v=""/>
    <s v=""/>
    <s v=""/>
    <s v=""/>
    <m/>
    <m/>
    <m/>
    <m/>
    <m/>
    <m/>
    <m/>
    <m/>
    <m/>
    <m/>
    <m/>
    <m/>
  </r>
  <r>
    <n v="149"/>
    <s v="Closed End"/>
    <x v="2"/>
    <s v="Q3"/>
    <x v="4"/>
    <n v="2"/>
    <s v="Data"/>
    <s v="Q2"/>
    <s v="Community connections"/>
    <s v="   18-34"/>
    <n v="0.28681192524428095"/>
    <n v="0.47378229766649205"/>
    <n v="0.17498347671645204"/>
    <n v="0.36051671133602625"/>
    <n v="0.45001702067671012"/>
    <n v="5.4580990652812987E-2"/>
    <n v="417.00000000000017"/>
    <m/>
    <m/>
    <m/>
    <m/>
    <m/>
    <m/>
    <m/>
    <m/>
    <m/>
    <m/>
    <m/>
    <m/>
  </r>
  <r>
    <n v="150"/>
    <s v="Closed End"/>
    <x v="2"/>
    <s v="Q3"/>
    <x v="4"/>
    <n v="3"/>
    <s v="Data"/>
    <s v="Q2"/>
    <s v="Community connections"/>
    <s v="   35-44"/>
    <n v="0.29923443572095082"/>
    <n v="0.32267442723291856"/>
    <n v="0.37834710990437698"/>
    <n v="0.40154185226097394"/>
    <n v="0.35574240843618044"/>
    <n v="4.2622590026270675E-2"/>
    <n v="429.00000000000006"/>
    <m/>
    <m/>
    <m/>
    <m/>
    <m/>
    <m/>
    <m/>
    <m/>
    <m/>
    <m/>
    <m/>
    <m/>
  </r>
  <r>
    <n v="151"/>
    <s v="Closed End"/>
    <x v="2"/>
    <s v="Q3"/>
    <x v="4"/>
    <n v="4"/>
    <s v="Data"/>
    <s v="Q2"/>
    <s v="Community connections"/>
    <s v="   45-54"/>
    <n v="0.18345142800081823"/>
    <n v="0.39576410680081969"/>
    <n v="0.19445561197919581"/>
    <n v="0.34635265260788572"/>
    <n v="0.43410955781428273"/>
    <n v="8.1203217838564157E-2"/>
    <n v="369.00000000000028"/>
    <m/>
    <m/>
    <m/>
    <m/>
    <m/>
    <m/>
    <m/>
    <m/>
    <m/>
    <m/>
    <m/>
    <m/>
  </r>
  <r>
    <n v="152"/>
    <s v="Closed End"/>
    <x v="2"/>
    <s v="Q3"/>
    <x v="4"/>
    <n v="5"/>
    <s v="Data"/>
    <s v="Q2"/>
    <s v="Community connections"/>
    <s v="   55-64"/>
    <n v="0.1286101681131816"/>
    <n v="0.2876717563241446"/>
    <n v="0.10533053102684707"/>
    <n v="0.41127136096307348"/>
    <n v="0.47596250860443379"/>
    <n v="0.10328991710502491"/>
    <n v="532.99999999999898"/>
    <m/>
    <m/>
    <m/>
    <m/>
    <m/>
    <m/>
    <m/>
    <m/>
    <m/>
    <m/>
    <m/>
    <m/>
  </r>
  <r>
    <n v="153"/>
    <s v="Closed End"/>
    <x v="2"/>
    <s v="Q3"/>
    <x v="4"/>
    <n v="6"/>
    <s v="Data"/>
    <s v="Q2"/>
    <s v="Community connections"/>
    <s v="   65+"/>
    <n v="9.9933148326817753E-2"/>
    <n v="0.30895794486406059"/>
    <n v="8.2100096762344657E-2"/>
    <n v="0.41851959578452452"/>
    <n v="0.50381043565391603"/>
    <n v="0.11030835055803138"/>
    <n v="892.99999999999943"/>
    <m/>
    <m/>
    <m/>
    <m/>
    <m/>
    <m/>
    <m/>
    <m/>
    <m/>
    <m/>
    <m/>
    <m/>
  </r>
  <r>
    <n v="154"/>
    <s v="Closed End"/>
    <x v="2"/>
    <s v="Q3"/>
    <x v="5"/>
    <n v="1"/>
    <s v="Header"/>
    <s v="Q2"/>
    <s v="Community connections"/>
    <s v="Results by education level:"/>
    <s v=""/>
    <s v=""/>
    <s v=""/>
    <s v=""/>
    <s v=""/>
    <s v=""/>
    <s v=""/>
    <m/>
    <m/>
    <m/>
    <m/>
    <m/>
    <m/>
    <m/>
    <m/>
    <m/>
    <m/>
    <m/>
    <m/>
  </r>
  <r>
    <n v="155"/>
    <s v="Closed End"/>
    <x v="2"/>
    <s v="Q3"/>
    <x v="5"/>
    <n v="2"/>
    <s v="Data"/>
    <s v="Q2"/>
    <s v="Community connections"/>
    <s v="   Less than HS diploma, no GED"/>
    <n v="0.14308758222877202"/>
    <n v="0.41758864074820079"/>
    <n v="0.15454839305228524"/>
    <n v="0.33043874285357683"/>
    <n v="0.42480688067888267"/>
    <n v="0.18835895558964702"/>
    <n v="104"/>
    <m/>
    <m/>
    <m/>
    <m/>
    <m/>
    <m/>
    <m/>
    <m/>
    <m/>
    <m/>
    <m/>
    <m/>
  </r>
  <r>
    <n v="156"/>
    <s v="Closed End"/>
    <x v="2"/>
    <s v="Q3"/>
    <x v="5"/>
    <n v="3"/>
    <s v="Data"/>
    <s v="Q2"/>
    <s v="Community connections"/>
    <s v="   HS diploma or GED"/>
    <n v="0.15222514253753031"/>
    <n v="0.31974220727833896"/>
    <n v="0.12784637843042868"/>
    <n v="0.32274125761621475"/>
    <n v="0.50714654544604021"/>
    <n v="0.10486553008403804"/>
    <n v="382.99999999999977"/>
    <m/>
    <m/>
    <m/>
    <m/>
    <m/>
    <m/>
    <m/>
    <m/>
    <m/>
    <m/>
    <m/>
    <m/>
  </r>
  <r>
    <n v="157"/>
    <s v="Closed End"/>
    <x v="2"/>
    <s v="Q3"/>
    <x v="5"/>
    <n v="4"/>
    <s v="Data"/>
    <s v="Q2"/>
    <s v="Community connections"/>
    <s v="   Some college, trade school, or Associate degree"/>
    <n v="0.15414608731558793"/>
    <n v="0.37390459978526436"/>
    <n v="0.17155642621674713"/>
    <n v="0.39851028985030096"/>
    <n v="0.44427555179623524"/>
    <n v="6.7001284658185362E-2"/>
    <n v="993.00000000000296"/>
    <m/>
    <m/>
    <m/>
    <m/>
    <m/>
    <m/>
    <m/>
    <m/>
    <m/>
    <m/>
    <m/>
    <m/>
  </r>
  <r>
    <n v="158"/>
    <s v="Closed End"/>
    <x v="2"/>
    <s v="Q3"/>
    <x v="5"/>
    <n v="5"/>
    <s v="Data"/>
    <s v="Q2"/>
    <s v="Community connections"/>
    <s v="   Bachelor's degree or higher"/>
    <n v="0.27564875024165947"/>
    <n v="0.3896327734052708"/>
    <n v="0.23401585371248271"/>
    <n v="0.40557022495862666"/>
    <n v="0.40885400460257521"/>
    <n v="6.7006048006652094E-2"/>
    <n v="1536.9999999999957"/>
    <m/>
    <m/>
    <m/>
    <m/>
    <m/>
    <m/>
    <m/>
    <m/>
    <m/>
    <m/>
    <m/>
    <m/>
  </r>
  <r>
    <n v="159"/>
    <s v="Closed End"/>
    <x v="2"/>
    <s v="Q3"/>
    <x v="6"/>
    <n v="1"/>
    <s v="Header"/>
    <s v="Q2"/>
    <s v="Community connections"/>
    <s v="Results by household income:"/>
    <s v=""/>
    <s v=""/>
    <s v=""/>
    <s v=""/>
    <s v=""/>
    <s v=""/>
    <s v=""/>
    <m/>
    <m/>
    <m/>
    <m/>
    <m/>
    <m/>
    <m/>
    <m/>
    <m/>
    <m/>
    <m/>
    <m/>
  </r>
  <r>
    <n v="160"/>
    <s v="Closed End"/>
    <x v="2"/>
    <s v="Q3"/>
    <x v="6"/>
    <n v="2"/>
    <s v="Data"/>
    <s v="Q2"/>
    <s v="Community connections"/>
    <s v="   Less than $20,000"/>
    <n v="0.1232417181092812"/>
    <n v="0.53238400481847226"/>
    <n v="5.5538059598602606E-2"/>
    <n v="0.3087361631046534"/>
    <n v="0.39377599182245809"/>
    <n v="0.12493017571503753"/>
    <n v="508.00000000000017"/>
    <m/>
    <m/>
    <m/>
    <m/>
    <m/>
    <m/>
    <m/>
    <m/>
    <m/>
    <m/>
    <m/>
    <m/>
  </r>
  <r>
    <n v="161"/>
    <s v="Closed End"/>
    <x v="2"/>
    <s v="Q3"/>
    <x v="6"/>
    <n v="3"/>
    <s v="Data"/>
    <s v="Q2"/>
    <s v="Community connections"/>
    <s v="   $20,000 to $39,999"/>
    <n v="0.22618272703013531"/>
    <n v="0.40076815523612308"/>
    <n v="0.1560903497894956"/>
    <n v="0.32082739653700992"/>
    <n v="0.51547448008692565"/>
    <n v="0.10116415477822273"/>
    <n v="438.99999999999955"/>
    <m/>
    <m/>
    <m/>
    <m/>
    <m/>
    <m/>
    <m/>
    <m/>
    <m/>
    <m/>
    <m/>
    <m/>
  </r>
  <r>
    <n v="162"/>
    <s v="Closed End"/>
    <x v="2"/>
    <s v="Q3"/>
    <x v="6"/>
    <n v="4"/>
    <s v="Data"/>
    <s v="Q2"/>
    <s v="Community connections"/>
    <s v="   $40,000 to $59,999"/>
    <n v="0.17815839499648853"/>
    <n v="0.40447760317541959"/>
    <n v="0.15628681642871189"/>
    <n v="0.38119961968135141"/>
    <n v="0.45363466779520001"/>
    <n v="5.6638836926521517E-2"/>
    <n v="409"/>
    <m/>
    <m/>
    <m/>
    <m/>
    <m/>
    <m/>
    <m/>
    <m/>
    <m/>
    <m/>
    <m/>
    <m/>
  </r>
  <r>
    <n v="163"/>
    <s v="Closed End"/>
    <x v="2"/>
    <s v="Q3"/>
    <x v="6"/>
    <n v="5"/>
    <s v="Data"/>
    <s v="Q2"/>
    <s v="Community connections"/>
    <s v="   $60,000 to $79,999"/>
    <n v="0.22406878892657114"/>
    <n v="0.34593645664047529"/>
    <n v="0.10022316103135152"/>
    <n v="0.39831520911371404"/>
    <n v="0.43817908830786739"/>
    <n v="8.9783285210897498E-2"/>
    <n v="314.99999999999989"/>
    <m/>
    <m/>
    <m/>
    <m/>
    <m/>
    <m/>
    <m/>
    <m/>
    <m/>
    <m/>
    <m/>
    <m/>
  </r>
  <r>
    <n v="164"/>
    <s v="Closed End"/>
    <x v="2"/>
    <s v="Q3"/>
    <x v="6"/>
    <n v="6"/>
    <s v="Data"/>
    <s v="Q2"/>
    <s v="Community connections"/>
    <s v="   $80,000 to $99,999"/>
    <n v="0.19609216352245051"/>
    <n v="0.38219618865574484"/>
    <n v="0.20112359632259896"/>
    <n v="0.38830058993159255"/>
    <n v="0.44309094299144047"/>
    <n v="6.0844712163909229E-2"/>
    <n v="275.00000000000051"/>
    <m/>
    <m/>
    <m/>
    <m/>
    <m/>
    <m/>
    <m/>
    <m/>
    <m/>
    <m/>
    <m/>
    <m/>
  </r>
  <r>
    <n v="165"/>
    <s v="Closed End"/>
    <x v="2"/>
    <s v="Q3"/>
    <x v="6"/>
    <n v="7"/>
    <s v="Data"/>
    <s v="Q2"/>
    <s v="Community connections"/>
    <s v="   $100,000 to $149,999"/>
    <n v="0.24778621657765282"/>
    <n v="0.32619637773384741"/>
    <n v="0.20576135206977764"/>
    <n v="0.41781072645771256"/>
    <n v="0.41773634313512475"/>
    <n v="7.633055374290279E-2"/>
    <n v="344.00000000000017"/>
    <m/>
    <m/>
    <m/>
    <m/>
    <m/>
    <m/>
    <m/>
    <m/>
    <m/>
    <m/>
    <m/>
    <m/>
  </r>
  <r>
    <n v="166"/>
    <s v="Closed End"/>
    <x v="2"/>
    <s v="Q3"/>
    <x v="6"/>
    <n v="8"/>
    <s v="Data"/>
    <s v="Q2"/>
    <s v="Community connections"/>
    <s v="   $150,000 or more"/>
    <n v="0.19064909575057468"/>
    <n v="0.33853957404070356"/>
    <n v="0.30183172185561535"/>
    <n v="0.43347641939392068"/>
    <n v="0.41843719016796777"/>
    <n v="5.6155307708754272E-2"/>
    <n v="262.00000000000006"/>
    <m/>
    <m/>
    <m/>
    <m/>
    <m/>
    <m/>
    <m/>
    <m/>
    <m/>
    <m/>
    <m/>
    <m/>
  </r>
  <r>
    <n v="167"/>
    <s v="Closed End"/>
    <x v="2"/>
    <s v="Q3"/>
    <x v="7"/>
    <n v="1"/>
    <s v="Header"/>
    <s v="Q2"/>
    <s v="Community connections"/>
    <s v="Results by housing status:"/>
    <s v=""/>
    <s v=""/>
    <s v=""/>
    <s v=""/>
    <s v=""/>
    <s v=""/>
    <s v=""/>
    <m/>
    <m/>
    <m/>
    <m/>
    <m/>
    <m/>
    <m/>
    <m/>
    <m/>
    <m/>
    <m/>
    <m/>
  </r>
  <r>
    <n v="168"/>
    <s v="Closed End"/>
    <x v="2"/>
    <s v="Q3"/>
    <x v="7"/>
    <n v="2"/>
    <s v="Data"/>
    <s v="Q2"/>
    <s v="Community connections"/>
    <s v="   Owner"/>
    <n v="0.18240125941314905"/>
    <n v="0.35100873311768394"/>
    <n v="0.21852298615643806"/>
    <n v="0.39881065858558723"/>
    <n v="0.4540621390392176"/>
    <n v="7.5368731808453215E-2"/>
    <n v="2001.0000000000023"/>
    <m/>
    <m/>
    <m/>
    <m/>
    <m/>
    <m/>
    <m/>
    <m/>
    <m/>
    <m/>
    <m/>
    <m/>
  </r>
  <r>
    <n v="169"/>
    <s v="Closed End"/>
    <x v="2"/>
    <s v="Q3"/>
    <x v="7"/>
    <n v="3"/>
    <s v="Data"/>
    <s v="Q2"/>
    <s v="Community connections"/>
    <s v="   Renter"/>
    <n v="0.28624932054956598"/>
    <n v="0.43375741748293623"/>
    <n v="9.2508416786444503E-2"/>
    <n v="0.33975583288411476"/>
    <n v="0.40286295676167994"/>
    <n v="8.5724870766145364E-2"/>
    <n v="1037.9999999999995"/>
    <m/>
    <m/>
    <m/>
    <m/>
    <m/>
    <m/>
    <m/>
    <m/>
    <m/>
    <m/>
    <m/>
    <m/>
  </r>
  <r>
    <n v="170"/>
    <s v="Closed End"/>
    <x v="2"/>
    <s v="Q3"/>
    <x v="7"/>
    <n v="4"/>
    <s v="Data"/>
    <s v="Q2"/>
    <s v="Community connections"/>
    <s v="   Lives with family or friends, homeless, or some other_x000a_      arrangement"/>
    <n v="6.7209864204396425E-2"/>
    <n v="0.29699694849699593"/>
    <n v="0.28455747869776699"/>
    <n v="0.3528506377407794"/>
    <n v="0.52324796566612741"/>
    <n v="6.6609444833798992E-2"/>
    <n v="71"/>
    <m/>
    <m/>
    <m/>
    <m/>
    <m/>
    <m/>
    <m/>
    <m/>
    <m/>
    <m/>
    <m/>
    <m/>
  </r>
  <r>
    <n v="171"/>
    <s v="Closed End"/>
    <x v="2"/>
    <s v="Q3"/>
    <x v="8"/>
    <n v="1"/>
    <s v="Header"/>
    <s v="Q2"/>
    <s v="Community connections"/>
    <s v="Results by home language:"/>
    <s v=""/>
    <s v=""/>
    <s v=""/>
    <s v=""/>
    <s v=""/>
    <s v=""/>
    <s v=""/>
    <m/>
    <m/>
    <m/>
    <m/>
    <m/>
    <m/>
    <m/>
    <m/>
    <m/>
    <m/>
    <m/>
    <m/>
  </r>
  <r>
    <n v="172"/>
    <s v="Closed End"/>
    <x v="2"/>
    <s v="Q3"/>
    <x v="8"/>
    <n v="2"/>
    <s v="Data"/>
    <s v="Q2"/>
    <s v="Community connections"/>
    <s v="   English only"/>
    <n v="0.18999060295038073"/>
    <n v="0.3621463860167316"/>
    <n v="0.17752472239148787"/>
    <n v="0.39164223487442729"/>
    <n v="0.43692522550146023"/>
    <n v="8.2749812109831358E-2"/>
    <n v="2664.9999999999995"/>
    <m/>
    <m/>
    <m/>
    <m/>
    <m/>
    <m/>
    <m/>
    <m/>
    <m/>
    <m/>
    <m/>
    <m/>
  </r>
  <r>
    <n v="173"/>
    <s v="Closed End"/>
    <x v="2"/>
    <s v="Q3"/>
    <x v="8"/>
    <n v="3"/>
    <s v="Data"/>
    <s v="Q2"/>
    <s v="Community connections"/>
    <s v="   English plus another language"/>
    <n v="0.25178549884466866"/>
    <n v="0.43937467140905961"/>
    <n v="0.2433802114722414"/>
    <n v="0.33939150768378484"/>
    <n v="0.51366000815326351"/>
    <n v="4.5842823919637447E-2"/>
    <n v="250.00000000000011"/>
    <m/>
    <m/>
    <m/>
    <m/>
    <m/>
    <m/>
    <m/>
    <m/>
    <m/>
    <m/>
    <m/>
    <m/>
  </r>
  <r>
    <n v="174"/>
    <s v="Closed End"/>
    <x v="2"/>
    <s v="Q3"/>
    <x v="8"/>
    <n v="4"/>
    <s v="Data"/>
    <s v="Q2"/>
    <s v="Community connections"/>
    <s v="   Another language only"/>
    <n v="0.32759588253672389"/>
    <n v="0.38586674194583581"/>
    <n v="0.30785591983692517"/>
    <n v="0.25040182164833708"/>
    <n v="0.35542787588438718"/>
    <n v="4.4361880306981447E-2"/>
    <n v="108"/>
    <m/>
    <m/>
    <m/>
    <m/>
    <m/>
    <m/>
    <m/>
    <m/>
    <m/>
    <m/>
    <m/>
    <m/>
  </r>
  <r>
    <n v="175"/>
    <s v="Closed End"/>
    <x v="2"/>
    <s v="Q3"/>
    <x v="9"/>
    <n v="1"/>
    <s v="Header"/>
    <s v="Q2"/>
    <s v="Community connections"/>
    <s v="Results by race/ethnicity:"/>
    <s v=""/>
    <s v=""/>
    <s v=""/>
    <s v=""/>
    <s v=""/>
    <s v=""/>
    <s v=""/>
    <m/>
    <m/>
    <m/>
    <m/>
    <m/>
    <m/>
    <m/>
    <m/>
    <m/>
    <m/>
    <m/>
    <m/>
  </r>
  <r>
    <n v="176"/>
    <s v="Closed End"/>
    <x v="2"/>
    <s v="Q3"/>
    <x v="9"/>
    <n v="2"/>
    <s v="Data"/>
    <s v="Q2"/>
    <s v="Community connections"/>
    <s v="   BIPOC"/>
    <n v="0.27316149957012464"/>
    <n v="0.38784343209793787"/>
    <n v="0.25978346764679483"/>
    <n v="0.37012922421748784"/>
    <n v="0.4420014570300152"/>
    <n v="3.1206450803936549E-2"/>
    <n v="795.99999999999875"/>
    <m/>
    <m/>
    <m/>
    <m/>
    <m/>
    <m/>
    <m/>
    <m/>
    <m/>
    <m/>
    <m/>
    <m/>
  </r>
  <r>
    <n v="177"/>
    <s v="Closed End"/>
    <x v="2"/>
    <s v="Q3"/>
    <x v="9"/>
    <n v="3"/>
    <s v="Data"/>
    <s v="Q2"/>
    <s v="Community connections"/>
    <s v="      American Indian, Native American, or Alaska Native"/>
    <n v="6.7879030016170683E-2"/>
    <n v="0.55535988017620075"/>
    <n v="0.17696389105626509"/>
    <n v="0.33561863149315607"/>
    <n v="0.34386766876631802"/>
    <n v="4.4680961681860601E-2"/>
    <n v="132.99999999999994"/>
    <m/>
    <m/>
    <m/>
    <m/>
    <m/>
    <m/>
    <m/>
    <m/>
    <m/>
    <m/>
    <m/>
    <m/>
  </r>
  <r>
    <n v="178"/>
    <s v="Closed End"/>
    <x v="2"/>
    <s v="Q3"/>
    <x v="9"/>
    <n v="4"/>
    <s v="Data"/>
    <s v="Q2"/>
    <s v="Community connections"/>
    <s v="      Asian American or Asian"/>
    <n v="0.30703093218453348"/>
    <n v="0.43858726254346236"/>
    <n v="0.33457769344829585"/>
    <n v="0.34579101069115675"/>
    <n v="0.47460772382919075"/>
    <n v="1.5599649404277669E-2"/>
    <n v="216.99999999999997"/>
    <m/>
    <m/>
    <m/>
    <m/>
    <m/>
    <m/>
    <m/>
    <m/>
    <m/>
    <m/>
    <m/>
    <m/>
  </r>
  <r>
    <n v="179"/>
    <s v="Closed End"/>
    <x v="2"/>
    <s v="Q3"/>
    <x v="9"/>
    <n v="5"/>
    <s v="Data"/>
    <s v="Q2"/>
    <s v="Community connections"/>
    <s v="      Black, African American, or African"/>
    <n v="0.26292453250737113"/>
    <n v="0.37874385712749048"/>
    <n v="0.18943622321619344"/>
    <n v="0.45657568405781918"/>
    <n v="0.31691285669105251"/>
    <n v="3.1353776686179918E-2"/>
    <n v="361.99999999999955"/>
    <m/>
    <m/>
    <m/>
    <m/>
    <m/>
    <m/>
    <m/>
    <m/>
    <m/>
    <m/>
    <m/>
    <m/>
  </r>
  <r>
    <n v="180"/>
    <s v="Closed End"/>
    <x v="2"/>
    <s v="Q3"/>
    <x v="9"/>
    <n v="6"/>
    <s v="Data"/>
    <s v="Q2"/>
    <s v="Community connections"/>
    <s v="      Latino/a or Hispanic"/>
    <n v="0.2505018149253419"/>
    <n v="0.29954208607932259"/>
    <n v="0.22068974453458184"/>
    <n v="0.27902063844857705"/>
    <n v="0.59690880215914144"/>
    <n v="5.5173648565606317E-2"/>
    <n v="143.00000000000014"/>
    <m/>
    <m/>
    <m/>
    <m/>
    <m/>
    <m/>
    <m/>
    <m/>
    <m/>
    <m/>
    <m/>
    <m/>
  </r>
  <r>
    <n v="181"/>
    <s v="Closed End"/>
    <x v="2"/>
    <s v="Q3"/>
    <x v="9"/>
    <n v="7"/>
    <s v="Data"/>
    <s v="Q2"/>
    <s v="Community connections"/>
    <s v="   White or Caucasian alone"/>
    <n v="0.18532038856993713"/>
    <n v="0.36498926588901365"/>
    <n v="0.16927965239902976"/>
    <n v="0.39052556887375917"/>
    <n v="0.44627357712655824"/>
    <n v="8.8663713263697638E-2"/>
    <n v="2100.9999999999927"/>
    <m/>
    <m/>
    <m/>
    <m/>
    <m/>
    <m/>
    <m/>
    <m/>
    <m/>
    <m/>
    <m/>
    <m/>
  </r>
  <r>
    <n v="206"/>
    <s v=""/>
    <x v="1"/>
    <s v=""/>
    <x v="10"/>
    <s v=""/>
    <s v=""/>
    <m/>
    <m/>
    <m/>
    <m/>
    <m/>
    <m/>
    <m/>
    <m/>
    <m/>
    <m/>
    <m/>
    <m/>
    <m/>
    <m/>
    <m/>
    <m/>
    <m/>
    <m/>
    <m/>
    <m/>
    <m/>
    <m/>
  </r>
  <r>
    <n v="207"/>
    <s v="Closed End"/>
    <x v="2"/>
    <s v="Q4"/>
    <x v="0"/>
    <n v="1"/>
    <s v="Title"/>
    <s v="Q4"/>
    <s v="Community connections"/>
    <s v="4. Do you think of the East Metro as a place where you belong or just a place to live?"/>
    <m/>
    <m/>
    <m/>
    <m/>
    <m/>
    <m/>
    <m/>
    <m/>
    <m/>
    <m/>
    <m/>
    <m/>
    <m/>
    <m/>
    <m/>
    <m/>
    <m/>
    <m/>
    <m/>
  </r>
  <r>
    <n v="208"/>
    <s v="Closed End"/>
    <x v="2"/>
    <s v="Q4"/>
    <x v="1"/>
    <n v="1"/>
    <s v="Labels"/>
    <s v="Q4"/>
    <s v="Community connections"/>
    <m/>
    <s v="A place where I belong"/>
    <s v="Just a place to live"/>
    <s v="Number of respondents (unweighted)"/>
    <m/>
    <m/>
    <m/>
    <m/>
    <m/>
    <m/>
    <m/>
    <m/>
    <m/>
    <m/>
    <m/>
    <m/>
    <m/>
    <m/>
    <m/>
    <m/>
  </r>
  <r>
    <n v="209"/>
    <s v="Closed End"/>
    <x v="2"/>
    <s v="Q4"/>
    <x v="2"/>
    <n v="1"/>
    <s v="Header"/>
    <s v="Q4"/>
    <s v="Community connections"/>
    <s v="Results by region:"/>
    <s v=""/>
    <s v=""/>
    <s v=""/>
    <m/>
    <m/>
    <m/>
    <m/>
    <m/>
    <m/>
    <m/>
    <m/>
    <m/>
    <m/>
    <m/>
    <m/>
    <m/>
    <m/>
    <m/>
    <m/>
  </r>
  <r>
    <n v="210"/>
    <s v="Closed End"/>
    <x v="2"/>
    <s v="Q4"/>
    <x v="2"/>
    <n v="2"/>
    <s v="Data"/>
    <s v="Q4"/>
    <s v="Community connections"/>
    <s v="   East Metro overall"/>
    <n v="0.62694801239398035"/>
    <n v="0.3730519876060206"/>
    <n v="3072.9999999999977"/>
    <m/>
    <m/>
    <m/>
    <m/>
    <m/>
    <m/>
    <m/>
    <m/>
    <m/>
    <m/>
    <m/>
    <m/>
    <m/>
    <m/>
    <m/>
    <m/>
  </r>
  <r>
    <n v="211"/>
    <s v="Closed End"/>
    <x v="2"/>
    <s v="Q4"/>
    <x v="2"/>
    <n v="3"/>
    <s v="Data"/>
    <s v="Q4"/>
    <s v="Community connections"/>
    <s v="   Dakota County"/>
    <n v="0.67033181884194581"/>
    <n v="0.32966818115805396"/>
    <n v="417.99999999999966"/>
    <m/>
    <m/>
    <m/>
    <m/>
    <m/>
    <m/>
    <m/>
    <m/>
    <m/>
    <m/>
    <m/>
    <m/>
    <m/>
    <m/>
    <m/>
    <m/>
  </r>
  <r>
    <n v="212"/>
    <s v="Closed End"/>
    <x v="2"/>
    <s v="Q4"/>
    <x v="2"/>
    <n v="4"/>
    <s v="Data"/>
    <s v="Q4"/>
    <s v="Community connections"/>
    <s v="   Ramsey County (overall)"/>
    <n v="0.5631563759471272"/>
    <n v="0.43684362405287547"/>
    <n v="2250.9999999999895"/>
    <m/>
    <m/>
    <m/>
    <m/>
    <m/>
    <m/>
    <m/>
    <m/>
    <m/>
    <m/>
    <m/>
    <m/>
    <m/>
    <m/>
    <m/>
    <m/>
  </r>
  <r>
    <n v="213"/>
    <s v="Closed End"/>
    <x v="2"/>
    <s v="Q4"/>
    <x v="2"/>
    <n v="5"/>
    <s v="Data"/>
    <s v="Q4"/>
    <s v="Community connections"/>
    <s v="      City of Saint Paul"/>
    <n v="0.51707015917994359"/>
    <n v="0.48292984082005719"/>
    <n v="1823.9999999999998"/>
    <m/>
    <m/>
    <m/>
    <m/>
    <m/>
    <m/>
    <m/>
    <m/>
    <m/>
    <m/>
    <m/>
    <m/>
    <m/>
    <m/>
    <m/>
    <m/>
  </r>
  <r>
    <n v="214"/>
    <s v="Closed End"/>
    <x v="2"/>
    <s v="Q4"/>
    <x v="2"/>
    <n v="6"/>
    <s v="Data"/>
    <s v="Q4"/>
    <s v="Community connections"/>
    <s v="      Suburban Ramsey County"/>
    <n v="0.61896382411935125"/>
    <n v="0.38103617588064836"/>
    <n v="427.0000000000004"/>
    <m/>
    <m/>
    <m/>
    <m/>
    <m/>
    <m/>
    <m/>
    <m/>
    <m/>
    <m/>
    <m/>
    <m/>
    <m/>
    <m/>
    <m/>
    <m/>
  </r>
  <r>
    <n v="215"/>
    <s v="Closed End"/>
    <x v="2"/>
    <s v="Q4"/>
    <x v="2"/>
    <n v="7"/>
    <s v="Data"/>
    <s v="Q4"/>
    <s v="Community connections"/>
    <s v="   Washington County"/>
    <n v="0.69079058195606247"/>
    <n v="0.30920941804393676"/>
    <n v="403.99999999999966"/>
    <m/>
    <m/>
    <m/>
    <m/>
    <m/>
    <m/>
    <m/>
    <m/>
    <m/>
    <m/>
    <m/>
    <m/>
    <m/>
    <m/>
    <m/>
    <m/>
  </r>
  <r>
    <n v="216"/>
    <s v="Closed End"/>
    <x v="2"/>
    <s v="Q4"/>
    <x v="3"/>
    <n v="1"/>
    <s v="Header"/>
    <s v="Q4"/>
    <s v="Community connections"/>
    <s v="Results by gender:"/>
    <s v=""/>
    <s v=""/>
    <s v=""/>
    <m/>
    <m/>
    <m/>
    <m/>
    <m/>
    <m/>
    <m/>
    <m/>
    <m/>
    <m/>
    <m/>
    <m/>
    <m/>
    <m/>
    <m/>
    <m/>
  </r>
  <r>
    <n v="217"/>
    <s v="Closed End"/>
    <x v="2"/>
    <s v="Q4"/>
    <x v="3"/>
    <n v="2"/>
    <s v="Data"/>
    <s v="Q4"/>
    <s v="Community connections"/>
    <s v="   Females"/>
    <n v="0.6782403098335531"/>
    <n v="0.32175969016644951"/>
    <n v="1913.9999999999995"/>
    <m/>
    <m/>
    <m/>
    <m/>
    <m/>
    <m/>
    <m/>
    <m/>
    <m/>
    <m/>
    <m/>
    <m/>
    <m/>
    <m/>
    <m/>
    <m/>
  </r>
  <r>
    <n v="218"/>
    <s v="Closed End"/>
    <x v="2"/>
    <s v="Q4"/>
    <x v="3"/>
    <n v="3"/>
    <s v="Data"/>
    <s v="Q4"/>
    <s v="Community connections"/>
    <s v="   Males"/>
    <n v="0.57851071758480344"/>
    <n v="0.42148928241519606"/>
    <n v="1006.0000000000001"/>
    <m/>
    <m/>
    <m/>
    <m/>
    <m/>
    <m/>
    <m/>
    <m/>
    <m/>
    <m/>
    <m/>
    <m/>
    <m/>
    <m/>
    <m/>
    <m/>
  </r>
  <r>
    <n v="219"/>
    <s v="Closed End"/>
    <x v="2"/>
    <s v="Q4"/>
    <x v="4"/>
    <n v="1"/>
    <s v="Header"/>
    <s v="Q4"/>
    <s v="Community connections"/>
    <s v="Results by age:"/>
    <s v=""/>
    <s v=""/>
    <s v=""/>
    <m/>
    <m/>
    <m/>
    <m/>
    <m/>
    <m/>
    <m/>
    <m/>
    <m/>
    <m/>
    <m/>
    <m/>
    <m/>
    <m/>
    <m/>
    <m/>
  </r>
  <r>
    <n v="220"/>
    <s v="Closed End"/>
    <x v="2"/>
    <s v="Q4"/>
    <x v="4"/>
    <n v="2"/>
    <s v="Data"/>
    <s v="Q4"/>
    <s v="Community connections"/>
    <s v="   18-34"/>
    <n v="0.57152923507292297"/>
    <n v="0.42847076492707659"/>
    <n v="412.0000000000008"/>
    <m/>
    <m/>
    <m/>
    <m/>
    <m/>
    <m/>
    <m/>
    <m/>
    <m/>
    <m/>
    <m/>
    <m/>
    <m/>
    <m/>
    <m/>
    <m/>
  </r>
  <r>
    <n v="221"/>
    <s v="Closed End"/>
    <x v="2"/>
    <s v="Q4"/>
    <x v="4"/>
    <n v="3"/>
    <s v="Data"/>
    <s v="Q4"/>
    <s v="Community connections"/>
    <s v="   35-44"/>
    <n v="0.68966297626654149"/>
    <n v="0.31033702373345784"/>
    <n v="423.00000000000023"/>
    <m/>
    <m/>
    <m/>
    <m/>
    <m/>
    <m/>
    <m/>
    <m/>
    <m/>
    <m/>
    <m/>
    <m/>
    <m/>
    <m/>
    <m/>
    <m/>
  </r>
  <r>
    <n v="222"/>
    <s v="Closed End"/>
    <x v="2"/>
    <s v="Q4"/>
    <x v="4"/>
    <n v="4"/>
    <s v="Data"/>
    <s v="Q4"/>
    <s v="Community connections"/>
    <s v="   45-54"/>
    <n v="0.62504439562627212"/>
    <n v="0.3749556043737276"/>
    <n v="367.00000000000023"/>
    <m/>
    <m/>
    <m/>
    <m/>
    <m/>
    <m/>
    <m/>
    <m/>
    <m/>
    <m/>
    <m/>
    <m/>
    <m/>
    <m/>
    <m/>
    <m/>
  </r>
  <r>
    <n v="223"/>
    <s v="Closed End"/>
    <x v="2"/>
    <s v="Q4"/>
    <x v="4"/>
    <n v="5"/>
    <s v="Data"/>
    <s v="Q4"/>
    <s v="Community connections"/>
    <s v="   55-64"/>
    <n v="0.69381539829933703"/>
    <n v="0.30618460170066347"/>
    <n v="519.99999999999898"/>
    <m/>
    <m/>
    <m/>
    <m/>
    <m/>
    <m/>
    <m/>
    <m/>
    <m/>
    <m/>
    <m/>
    <m/>
    <m/>
    <m/>
    <m/>
    <m/>
  </r>
  <r>
    <n v="224"/>
    <s v="Closed End"/>
    <x v="2"/>
    <s v="Q4"/>
    <x v="4"/>
    <n v="6"/>
    <s v="Data"/>
    <s v="Q4"/>
    <s v="Community connections"/>
    <s v="   65+"/>
    <n v="0.68132831213204426"/>
    <n v="0.31867168786795558"/>
    <n v="880.00000000000023"/>
    <m/>
    <m/>
    <m/>
    <m/>
    <m/>
    <m/>
    <m/>
    <m/>
    <m/>
    <m/>
    <m/>
    <m/>
    <m/>
    <m/>
    <m/>
    <m/>
  </r>
  <r>
    <n v="225"/>
    <s v="Closed End"/>
    <x v="2"/>
    <s v="Q4"/>
    <x v="5"/>
    <n v="1"/>
    <s v="Header"/>
    <s v="Q4"/>
    <s v="Community connections"/>
    <s v="Results by education level:"/>
    <s v=""/>
    <s v=""/>
    <s v=""/>
    <m/>
    <m/>
    <m/>
    <m/>
    <m/>
    <m/>
    <m/>
    <m/>
    <m/>
    <m/>
    <m/>
    <m/>
    <m/>
    <m/>
    <m/>
    <m/>
  </r>
  <r>
    <n v="226"/>
    <s v="Closed End"/>
    <x v="2"/>
    <s v="Q4"/>
    <x v="5"/>
    <n v="2"/>
    <s v="Data"/>
    <s v="Q4"/>
    <s v="Community connections"/>
    <s v="   Less than HS diploma, no GED"/>
    <n v="0.75147869459251926"/>
    <n v="0.24852130540748077"/>
    <n v="100.00000000000004"/>
    <m/>
    <m/>
    <m/>
    <m/>
    <m/>
    <m/>
    <m/>
    <m/>
    <m/>
    <m/>
    <m/>
    <m/>
    <m/>
    <m/>
    <m/>
    <m/>
  </r>
  <r>
    <n v="227"/>
    <s v="Closed End"/>
    <x v="2"/>
    <s v="Q4"/>
    <x v="5"/>
    <n v="3"/>
    <s v="Data"/>
    <s v="Q4"/>
    <s v="Community connections"/>
    <s v="   HS diploma or GED"/>
    <n v="0.61706318457477216"/>
    <n v="0.38293681542522845"/>
    <n v="372.99999999999949"/>
    <m/>
    <m/>
    <m/>
    <m/>
    <m/>
    <m/>
    <m/>
    <m/>
    <m/>
    <m/>
    <m/>
    <m/>
    <m/>
    <m/>
    <m/>
    <m/>
  </r>
  <r>
    <n v="228"/>
    <s v="Closed End"/>
    <x v="2"/>
    <s v="Q4"/>
    <x v="5"/>
    <n v="4"/>
    <s v="Data"/>
    <s v="Q4"/>
    <s v="Community connections"/>
    <s v="   Some college, trade school, or Associate degree"/>
    <n v="0.65333012905115595"/>
    <n v="0.34666987094884177"/>
    <n v="973.00000000000284"/>
    <m/>
    <m/>
    <m/>
    <m/>
    <m/>
    <m/>
    <m/>
    <m/>
    <m/>
    <m/>
    <m/>
    <m/>
    <m/>
    <m/>
    <m/>
    <m/>
  </r>
  <r>
    <n v="229"/>
    <s v="Closed End"/>
    <x v="2"/>
    <s v="Q4"/>
    <x v="5"/>
    <n v="5"/>
    <s v="Data"/>
    <s v="Q4"/>
    <s v="Community connections"/>
    <s v="   Bachelor's degree or higher"/>
    <n v="0.61035622914664145"/>
    <n v="0.38964377085336144"/>
    <n v="1522.9999999999991"/>
    <m/>
    <m/>
    <m/>
    <m/>
    <m/>
    <m/>
    <m/>
    <m/>
    <m/>
    <m/>
    <m/>
    <m/>
    <m/>
    <m/>
    <m/>
    <m/>
  </r>
  <r>
    <n v="230"/>
    <s v="Closed End"/>
    <x v="2"/>
    <s v="Q4"/>
    <x v="6"/>
    <n v="1"/>
    <s v="Header"/>
    <s v="Q4"/>
    <s v="Community connections"/>
    <s v="Results by household income:"/>
    <s v=""/>
    <s v=""/>
    <s v=""/>
    <m/>
    <m/>
    <m/>
    <m/>
    <m/>
    <m/>
    <m/>
    <m/>
    <m/>
    <m/>
    <m/>
    <m/>
    <m/>
    <m/>
    <m/>
    <m/>
  </r>
  <r>
    <n v="231"/>
    <s v="Closed End"/>
    <x v="2"/>
    <s v="Q4"/>
    <x v="6"/>
    <n v="2"/>
    <s v="Data"/>
    <s v="Q4"/>
    <s v="Community connections"/>
    <s v="   Less than $20,000"/>
    <n v="0.5400477141563691"/>
    <n v="0.45995228584363085"/>
    <n v="489.00000000000023"/>
    <m/>
    <m/>
    <m/>
    <m/>
    <m/>
    <m/>
    <m/>
    <m/>
    <m/>
    <m/>
    <m/>
    <m/>
    <m/>
    <m/>
    <m/>
    <m/>
  </r>
  <r>
    <n v="232"/>
    <s v="Closed End"/>
    <x v="2"/>
    <s v="Q4"/>
    <x v="6"/>
    <n v="3"/>
    <s v="Data"/>
    <s v="Q4"/>
    <s v="Community connections"/>
    <s v="   $20,000 to $39,999"/>
    <n v="0.60102182488286016"/>
    <n v="0.39897817511714095"/>
    <n v="430.00000000000006"/>
    <m/>
    <m/>
    <m/>
    <m/>
    <m/>
    <m/>
    <m/>
    <m/>
    <m/>
    <m/>
    <m/>
    <m/>
    <m/>
    <m/>
    <m/>
    <m/>
  </r>
  <r>
    <n v="233"/>
    <s v="Closed End"/>
    <x v="2"/>
    <s v="Q4"/>
    <x v="6"/>
    <n v="4"/>
    <s v="Data"/>
    <s v="Q4"/>
    <s v="Community connections"/>
    <s v="   $40,000 to $59,999"/>
    <n v="0.660778565330981"/>
    <n v="0.33922143466901938"/>
    <n v="407.00000000000017"/>
    <m/>
    <m/>
    <m/>
    <m/>
    <m/>
    <m/>
    <m/>
    <m/>
    <m/>
    <m/>
    <m/>
    <m/>
    <m/>
    <m/>
    <m/>
    <m/>
  </r>
  <r>
    <n v="234"/>
    <s v="Closed End"/>
    <x v="2"/>
    <s v="Q4"/>
    <x v="6"/>
    <n v="5"/>
    <s v="Data"/>
    <s v="Q4"/>
    <s v="Community connections"/>
    <s v="   $60,000 to $79,999"/>
    <n v="0.68532217865515088"/>
    <n v="0.31467782134484906"/>
    <n v="308.99999999999977"/>
    <m/>
    <m/>
    <m/>
    <m/>
    <m/>
    <m/>
    <m/>
    <m/>
    <m/>
    <m/>
    <m/>
    <m/>
    <m/>
    <m/>
    <m/>
    <m/>
  </r>
  <r>
    <n v="235"/>
    <s v="Closed End"/>
    <x v="2"/>
    <s v="Q4"/>
    <x v="6"/>
    <n v="6"/>
    <s v="Data"/>
    <s v="Q4"/>
    <s v="Community connections"/>
    <s v="   $80,000 to $99,999"/>
    <n v="0.66376608935418413"/>
    <n v="0.33623391064581443"/>
    <n v="273.00000000000023"/>
    <m/>
    <m/>
    <m/>
    <m/>
    <m/>
    <m/>
    <m/>
    <m/>
    <m/>
    <m/>
    <m/>
    <m/>
    <m/>
    <m/>
    <m/>
    <m/>
  </r>
  <r>
    <n v="236"/>
    <s v="Closed End"/>
    <x v="2"/>
    <s v="Q4"/>
    <x v="6"/>
    <n v="7"/>
    <s v="Data"/>
    <s v="Q4"/>
    <s v="Community connections"/>
    <s v="   $100,000 to $149,999"/>
    <n v="0.58365891342032028"/>
    <n v="0.41634108657968016"/>
    <n v="344.00000000000017"/>
    <m/>
    <m/>
    <m/>
    <m/>
    <m/>
    <m/>
    <m/>
    <m/>
    <m/>
    <m/>
    <m/>
    <m/>
    <m/>
    <m/>
    <m/>
    <m/>
  </r>
  <r>
    <n v="237"/>
    <s v="Closed End"/>
    <x v="2"/>
    <s v="Q4"/>
    <x v="6"/>
    <n v="8"/>
    <s v="Data"/>
    <s v="Q4"/>
    <s v="Community connections"/>
    <s v="   $150,000 or more"/>
    <n v="0.68845966783122292"/>
    <n v="0.31154033216877641"/>
    <n v="260"/>
    <m/>
    <m/>
    <m/>
    <m/>
    <m/>
    <m/>
    <m/>
    <m/>
    <m/>
    <m/>
    <m/>
    <m/>
    <m/>
    <m/>
    <m/>
    <m/>
  </r>
  <r>
    <n v="238"/>
    <s v="Closed End"/>
    <x v="2"/>
    <s v="Q4"/>
    <x v="7"/>
    <n v="1"/>
    <s v="Header"/>
    <s v="Q4"/>
    <s v="Community connections"/>
    <s v="Results by housing status:"/>
    <s v=""/>
    <s v=""/>
    <s v=""/>
    <m/>
    <m/>
    <m/>
    <m/>
    <m/>
    <m/>
    <m/>
    <m/>
    <m/>
    <m/>
    <m/>
    <m/>
    <m/>
    <m/>
    <m/>
    <m/>
  </r>
  <r>
    <n v="239"/>
    <s v="Closed End"/>
    <x v="2"/>
    <s v="Q4"/>
    <x v="7"/>
    <n v="2"/>
    <s v="Data"/>
    <s v="Q4"/>
    <s v="Community connections"/>
    <s v="   Owner"/>
    <n v="0.65145283433558421"/>
    <n v="0.3485471656644174"/>
    <n v="1980.9999999999986"/>
    <m/>
    <m/>
    <m/>
    <m/>
    <m/>
    <m/>
    <m/>
    <m/>
    <m/>
    <m/>
    <m/>
    <m/>
    <m/>
    <m/>
    <m/>
    <m/>
  </r>
  <r>
    <n v="240"/>
    <s v="Closed End"/>
    <x v="2"/>
    <s v="Q4"/>
    <x v="7"/>
    <n v="3"/>
    <s v="Data"/>
    <s v="Q4"/>
    <s v="Community connections"/>
    <s v="   Renter"/>
    <n v="0.55811240041445431"/>
    <n v="0.44188759958554341"/>
    <n v="1009.000000000003"/>
    <m/>
    <m/>
    <m/>
    <m/>
    <m/>
    <m/>
    <m/>
    <m/>
    <m/>
    <m/>
    <m/>
    <m/>
    <m/>
    <m/>
    <m/>
    <m/>
  </r>
  <r>
    <n v="241"/>
    <s v="Closed End"/>
    <x v="2"/>
    <s v="Q4"/>
    <x v="7"/>
    <n v="4"/>
    <s v="Data"/>
    <s v="Q4"/>
    <s v="Community connections"/>
    <s v="   Lives with family or friends, homeless, or some other_x000a_      arrangement"/>
    <n v="0.56520707819330174"/>
    <n v="0.43479292180669843"/>
    <n v="71"/>
    <m/>
    <m/>
    <m/>
    <m/>
    <m/>
    <m/>
    <m/>
    <m/>
    <m/>
    <m/>
    <m/>
    <m/>
    <m/>
    <m/>
    <m/>
    <m/>
  </r>
  <r>
    <n v="242"/>
    <s v="Closed End"/>
    <x v="2"/>
    <s v="Q4"/>
    <x v="8"/>
    <n v="1"/>
    <s v="Header"/>
    <s v="Q4"/>
    <s v="Community connections"/>
    <s v="Results by home language:"/>
    <s v=""/>
    <s v=""/>
    <s v=""/>
    <m/>
    <m/>
    <m/>
    <m/>
    <m/>
    <m/>
    <m/>
    <m/>
    <m/>
    <m/>
    <m/>
    <m/>
    <m/>
    <m/>
    <m/>
    <m/>
  </r>
  <r>
    <n v="243"/>
    <s v="Closed End"/>
    <x v="2"/>
    <s v="Q4"/>
    <x v="8"/>
    <n v="2"/>
    <s v="Data"/>
    <s v="Q4"/>
    <s v="Community connections"/>
    <s v="   English only"/>
    <n v="0.65094727595398927"/>
    <n v="0.34905272404601062"/>
    <n v="2628.9999999999973"/>
    <m/>
    <m/>
    <m/>
    <m/>
    <m/>
    <m/>
    <m/>
    <m/>
    <m/>
    <m/>
    <m/>
    <m/>
    <m/>
    <m/>
    <m/>
    <m/>
  </r>
  <r>
    <n v="244"/>
    <s v="Closed End"/>
    <x v="2"/>
    <s v="Q4"/>
    <x v="8"/>
    <n v="3"/>
    <s v="Data"/>
    <s v="Q4"/>
    <s v="Community connections"/>
    <s v="   English plus another language"/>
    <n v="0.5423035507117121"/>
    <n v="0.45769644928828745"/>
    <n v="241.0000000000002"/>
    <m/>
    <m/>
    <m/>
    <m/>
    <m/>
    <m/>
    <m/>
    <m/>
    <m/>
    <m/>
    <m/>
    <m/>
    <m/>
    <m/>
    <m/>
    <m/>
  </r>
  <r>
    <n v="245"/>
    <s v="Closed End"/>
    <x v="2"/>
    <s v="Q4"/>
    <x v="8"/>
    <n v="4"/>
    <s v="Data"/>
    <s v="Q4"/>
    <s v="Community connections"/>
    <s v="   Another language only"/>
    <n v="0.4310612059419982"/>
    <n v="0.56893879405800152"/>
    <n v="105.00000000000001"/>
    <m/>
    <m/>
    <m/>
    <m/>
    <m/>
    <m/>
    <m/>
    <m/>
    <m/>
    <m/>
    <m/>
    <m/>
    <m/>
    <m/>
    <m/>
    <m/>
  </r>
  <r>
    <n v="246"/>
    <s v="Closed End"/>
    <x v="2"/>
    <s v="Q4"/>
    <x v="9"/>
    <n v="1"/>
    <s v="Header"/>
    <s v="Q4"/>
    <s v="Community connections"/>
    <s v="Results by race/ethnicity:"/>
    <s v=""/>
    <s v=""/>
    <s v=""/>
    <m/>
    <m/>
    <m/>
    <m/>
    <m/>
    <m/>
    <m/>
    <m/>
    <m/>
    <m/>
    <m/>
    <m/>
    <m/>
    <m/>
    <m/>
    <m/>
  </r>
  <r>
    <n v="247"/>
    <s v="Closed End"/>
    <x v="2"/>
    <s v="Q4"/>
    <x v="9"/>
    <n v="2"/>
    <s v="Data"/>
    <s v="Q4"/>
    <s v="Community connections"/>
    <s v="   BIPOC"/>
    <n v="0.55494019482810752"/>
    <n v="0.44505980517189253"/>
    <n v="770.99999999999886"/>
    <m/>
    <m/>
    <m/>
    <m/>
    <m/>
    <m/>
    <m/>
    <m/>
    <m/>
    <m/>
    <m/>
    <m/>
    <m/>
    <m/>
    <m/>
    <m/>
  </r>
  <r>
    <n v="248"/>
    <s v="Closed End"/>
    <x v="2"/>
    <s v="Q4"/>
    <x v="9"/>
    <n v="3"/>
    <s v="Data"/>
    <s v="Q4"/>
    <s v="Community connections"/>
    <s v="      American Indian, Native American, or Alaska Native"/>
    <n v="0.70600515838578271"/>
    <n v="0.29399484161421652"/>
    <n v="130.00000000000011"/>
    <m/>
    <m/>
    <m/>
    <m/>
    <m/>
    <m/>
    <m/>
    <m/>
    <m/>
    <m/>
    <m/>
    <m/>
    <m/>
    <m/>
    <m/>
    <m/>
  </r>
  <r>
    <n v="249"/>
    <s v="Closed End"/>
    <x v="2"/>
    <s v="Q4"/>
    <x v="9"/>
    <n v="4"/>
    <s v="Data"/>
    <s v="Q4"/>
    <s v="Community connections"/>
    <s v="      Asian American or Asian"/>
    <n v="0.47342374775191309"/>
    <n v="0.52657625224808668"/>
    <n v="210.99999999999997"/>
    <m/>
    <m/>
    <m/>
    <m/>
    <m/>
    <m/>
    <m/>
    <m/>
    <m/>
    <m/>
    <m/>
    <m/>
    <m/>
    <m/>
    <m/>
    <m/>
  </r>
  <r>
    <n v="250"/>
    <s v="Closed End"/>
    <x v="2"/>
    <s v="Q4"/>
    <x v="9"/>
    <n v="5"/>
    <s v="Data"/>
    <s v="Q4"/>
    <s v="Community connections"/>
    <s v="      Black, African American, or African"/>
    <n v="0.58747754278301012"/>
    <n v="0.4125224572169906"/>
    <n v="347.99999999999977"/>
    <m/>
    <m/>
    <m/>
    <m/>
    <m/>
    <m/>
    <m/>
    <m/>
    <m/>
    <m/>
    <m/>
    <m/>
    <m/>
    <m/>
    <m/>
    <m/>
  </r>
  <r>
    <n v="251"/>
    <s v="Closed End"/>
    <x v="2"/>
    <s v="Q4"/>
    <x v="9"/>
    <n v="6"/>
    <s v="Data"/>
    <s v="Q4"/>
    <s v="Community connections"/>
    <s v="      Latino/a or Hispanic"/>
    <n v="0.62130818161664914"/>
    <n v="0.37869181838335048"/>
    <n v="140.00000000000009"/>
    <m/>
    <m/>
    <m/>
    <m/>
    <m/>
    <m/>
    <m/>
    <m/>
    <m/>
    <m/>
    <m/>
    <m/>
    <m/>
    <m/>
    <m/>
    <m/>
  </r>
  <r>
    <n v="252"/>
    <s v="Closed End"/>
    <x v="2"/>
    <s v="Q4"/>
    <x v="9"/>
    <n v="7"/>
    <s v="Data"/>
    <s v="Q4"/>
    <s v="Community connections"/>
    <s v="   White or Caucasian alone"/>
    <n v="0.6676363736930554"/>
    <n v="0.33236362630694777"/>
    <n v="2078.9999999999973"/>
    <m/>
    <m/>
    <m/>
    <m/>
    <m/>
    <m/>
    <m/>
    <m/>
    <m/>
    <m/>
    <m/>
    <m/>
    <m/>
    <m/>
    <m/>
    <m/>
  </r>
  <r>
    <n v="253"/>
    <s v=""/>
    <x v="1"/>
    <s v=""/>
    <x v="10"/>
    <s v=""/>
    <s v=""/>
    <m/>
    <m/>
    <m/>
    <m/>
    <m/>
    <m/>
    <m/>
    <m/>
    <m/>
    <m/>
    <m/>
    <m/>
    <m/>
    <m/>
    <m/>
    <m/>
    <m/>
    <m/>
    <m/>
    <m/>
    <m/>
    <m/>
  </r>
  <r>
    <n v="254"/>
    <s v="Closed End"/>
    <x v="2"/>
    <s v="Q5A"/>
    <x v="0"/>
    <n v="1"/>
    <s v="Title"/>
    <s v="Q3A"/>
    <s v="Community connections"/>
    <s v="5A. How would you rate the East Metro as a place to live?"/>
    <m/>
    <m/>
    <m/>
    <m/>
    <m/>
    <m/>
    <m/>
    <m/>
    <m/>
    <m/>
    <m/>
    <m/>
    <m/>
    <m/>
    <m/>
    <m/>
    <m/>
    <m/>
    <m/>
  </r>
  <r>
    <n v="255"/>
    <s v="Closed End"/>
    <x v="2"/>
    <s v="Q5A"/>
    <x v="1"/>
    <n v="1"/>
    <s v="Labels"/>
    <s v="Q3A"/>
    <s v="Community connections"/>
    <m/>
    <s v="Excellent"/>
    <s v="Good"/>
    <s v="Fair"/>
    <s v="Poor"/>
    <s v="Number of respondents (unweighted)"/>
    <m/>
    <m/>
    <m/>
    <m/>
    <m/>
    <m/>
    <m/>
    <m/>
    <m/>
    <m/>
    <m/>
    <m/>
    <m/>
    <m/>
  </r>
  <r>
    <n v="256"/>
    <s v="Closed End"/>
    <x v="2"/>
    <s v="Q5A"/>
    <x v="2"/>
    <n v="1"/>
    <s v="Header"/>
    <s v="Q3A"/>
    <s v="Community connections"/>
    <s v="Results by region:"/>
    <s v=""/>
    <s v=""/>
    <s v=""/>
    <s v=""/>
    <s v=""/>
    <m/>
    <m/>
    <m/>
    <m/>
    <m/>
    <m/>
    <m/>
    <m/>
    <m/>
    <m/>
    <m/>
    <m/>
    <m/>
    <m/>
  </r>
  <r>
    <n v="257"/>
    <s v="Closed End"/>
    <x v="2"/>
    <s v="Q5A"/>
    <x v="2"/>
    <n v="2"/>
    <s v="Data"/>
    <s v="Q3A"/>
    <s v="Community connections"/>
    <s v="   East Metro overall"/>
    <n v="0.36972628859989848"/>
    <n v="0.51079392476179375"/>
    <n v="0.10583941532369431"/>
    <n v="1.3640371314616017E-2"/>
    <n v="3107.9999999999982"/>
    <m/>
    <m/>
    <m/>
    <m/>
    <m/>
    <m/>
    <m/>
    <m/>
    <m/>
    <m/>
    <m/>
    <m/>
    <m/>
    <m/>
  </r>
  <r>
    <n v="258"/>
    <s v="Closed End"/>
    <x v="2"/>
    <s v="Q5A"/>
    <x v="2"/>
    <n v="3"/>
    <s v="Data"/>
    <s v="Q3A"/>
    <s v="Community connections"/>
    <s v="   Dakota County"/>
    <n v="0.47555734003196143"/>
    <n v="0.46101354216986296"/>
    <n v="6.3165658832868898E-2"/>
    <s v="&lt;.5%"/>
    <n v="421"/>
    <m/>
    <m/>
    <m/>
    <m/>
    <m/>
    <m/>
    <m/>
    <m/>
    <m/>
    <m/>
    <m/>
    <m/>
    <m/>
    <m/>
  </r>
  <r>
    <n v="259"/>
    <s v="Closed End"/>
    <x v="2"/>
    <s v="Q5A"/>
    <x v="2"/>
    <n v="4"/>
    <s v="Data"/>
    <s v="Q3A"/>
    <s v="Community connections"/>
    <s v="   Ramsey County (overall)"/>
    <n v="0.26305542119167408"/>
    <n v="0.54621337937505243"/>
    <n v="0.16598714149654417"/>
    <n v="2.4744057936732015E-2"/>
    <n v="2284.0000000000009"/>
    <m/>
    <m/>
    <m/>
    <m/>
    <m/>
    <m/>
    <m/>
    <m/>
    <m/>
    <m/>
    <m/>
    <m/>
    <m/>
    <m/>
  </r>
  <r>
    <n v="260"/>
    <s v="Closed End"/>
    <x v="2"/>
    <s v="Q5A"/>
    <x v="2"/>
    <n v="5"/>
    <s v="Data"/>
    <s v="Q3A"/>
    <s v="Community connections"/>
    <s v="      City of Saint Paul"/>
    <n v="0.16671304563354855"/>
    <n v="0.5351717311064299"/>
    <n v="0.2623328251763114"/>
    <n v="3.5782398083710025E-2"/>
    <n v="1853.0000000000064"/>
    <m/>
    <m/>
    <m/>
    <m/>
    <m/>
    <m/>
    <m/>
    <m/>
    <m/>
    <m/>
    <m/>
    <m/>
    <m/>
    <m/>
  </r>
  <r>
    <n v="261"/>
    <s v="Closed End"/>
    <x v="2"/>
    <s v="Q5A"/>
    <x v="2"/>
    <n v="6"/>
    <s v="Data"/>
    <s v="Q3A"/>
    <s v="Community connections"/>
    <s v="      Suburban Ramsey County"/>
    <n v="0.37947951815076209"/>
    <n v="0.55955656217666772"/>
    <n v="4.9559046866932001E-2"/>
    <n v="1.1404872805638344E-2"/>
    <n v="430.99999999999994"/>
    <m/>
    <m/>
    <m/>
    <m/>
    <m/>
    <m/>
    <m/>
    <m/>
    <m/>
    <m/>
    <m/>
    <m/>
    <m/>
    <m/>
  </r>
  <r>
    <n v="262"/>
    <s v="Closed End"/>
    <x v="2"/>
    <s v="Q5A"/>
    <x v="2"/>
    <n v="7"/>
    <s v="Data"/>
    <s v="Q3A"/>
    <s v="Community connections"/>
    <s v="   Washington County"/>
    <n v="0.42680487170095577"/>
    <n v="0.51580373689424075"/>
    <n v="4.5828590524793732E-2"/>
    <n v="1.1562800880009185E-2"/>
    <n v="403.00000000000034"/>
    <m/>
    <m/>
    <m/>
    <m/>
    <m/>
    <m/>
    <m/>
    <m/>
    <m/>
    <m/>
    <m/>
    <m/>
    <m/>
    <m/>
  </r>
  <r>
    <n v="263"/>
    <s v="Closed End"/>
    <x v="2"/>
    <s v="Q5A"/>
    <x v="3"/>
    <n v="1"/>
    <s v="Header"/>
    <s v="Q3A"/>
    <s v="Community connections"/>
    <s v="Results by gender:"/>
    <s v=""/>
    <s v=""/>
    <s v=""/>
    <s v=""/>
    <s v=""/>
    <m/>
    <m/>
    <m/>
    <m/>
    <m/>
    <m/>
    <m/>
    <m/>
    <m/>
    <m/>
    <m/>
    <m/>
    <m/>
    <m/>
  </r>
  <r>
    <n v="264"/>
    <s v="Closed End"/>
    <x v="2"/>
    <s v="Q5A"/>
    <x v="3"/>
    <n v="2"/>
    <s v="Data"/>
    <s v="Q3A"/>
    <s v="Community connections"/>
    <s v="   Females"/>
    <n v="0.3749009048060144"/>
    <n v="0.50771486722374548"/>
    <n v="0.11000445263879481"/>
    <n v="7.3797753314470589E-3"/>
    <n v="1927.999999999995"/>
    <m/>
    <m/>
    <m/>
    <m/>
    <m/>
    <m/>
    <m/>
    <m/>
    <m/>
    <m/>
    <m/>
    <m/>
    <m/>
    <m/>
  </r>
  <r>
    <n v="265"/>
    <s v="Closed End"/>
    <x v="2"/>
    <s v="Q5A"/>
    <x v="3"/>
    <n v="3"/>
    <s v="Data"/>
    <s v="Q3A"/>
    <s v="Community connections"/>
    <s v="   Males"/>
    <n v="0.37126791669714782"/>
    <n v="0.52338566669788922"/>
    <n v="9.5368926301447832E-2"/>
    <n v="9.9774903035141395E-3"/>
    <n v="1021.0000000000006"/>
    <m/>
    <m/>
    <m/>
    <m/>
    <m/>
    <m/>
    <m/>
    <m/>
    <m/>
    <m/>
    <m/>
    <m/>
    <m/>
    <m/>
  </r>
  <r>
    <n v="266"/>
    <s v="Closed End"/>
    <x v="2"/>
    <s v="Q5A"/>
    <x v="4"/>
    <n v="1"/>
    <s v="Header"/>
    <s v="Q3A"/>
    <s v="Community connections"/>
    <s v="Results by age:"/>
    <s v=""/>
    <s v=""/>
    <s v=""/>
    <s v=""/>
    <s v=""/>
    <m/>
    <m/>
    <m/>
    <m/>
    <m/>
    <m/>
    <m/>
    <m/>
    <m/>
    <m/>
    <m/>
    <m/>
    <m/>
    <m/>
  </r>
  <r>
    <n v="267"/>
    <s v="Closed End"/>
    <x v="2"/>
    <s v="Q5A"/>
    <x v="4"/>
    <n v="2"/>
    <s v="Data"/>
    <s v="Q3A"/>
    <s v="Community connections"/>
    <s v="   18-34"/>
    <n v="0.3235631703866465"/>
    <n v="0.54223164805960433"/>
    <n v="0.12676770445087901"/>
    <n v="7.4374771028693047E-3"/>
    <n v="417.00000000000017"/>
    <m/>
    <m/>
    <m/>
    <m/>
    <m/>
    <m/>
    <m/>
    <m/>
    <m/>
    <m/>
    <m/>
    <m/>
    <m/>
    <m/>
  </r>
  <r>
    <n v="268"/>
    <s v="Closed End"/>
    <x v="2"/>
    <s v="Q5A"/>
    <x v="4"/>
    <n v="3"/>
    <s v="Data"/>
    <s v="Q3A"/>
    <s v="Community connections"/>
    <s v="   35-44"/>
    <n v="0.45248797392630502"/>
    <n v="0.47237538551684888"/>
    <n v="6.8490925570203434E-2"/>
    <n v="6.6457149866414869E-3"/>
    <n v="424.99999999999989"/>
    <m/>
    <m/>
    <m/>
    <m/>
    <m/>
    <m/>
    <m/>
    <m/>
    <m/>
    <m/>
    <m/>
    <m/>
    <m/>
    <m/>
  </r>
  <r>
    <n v="269"/>
    <s v="Closed End"/>
    <x v="2"/>
    <s v="Q5A"/>
    <x v="4"/>
    <n v="4"/>
    <s v="Data"/>
    <s v="Q3A"/>
    <s v="Community connections"/>
    <s v="   45-54"/>
    <n v="0.37180690491166307"/>
    <n v="0.49175293177172025"/>
    <n v="0.11196548823749029"/>
    <n v="2.4474675079125919E-2"/>
    <n v="368.00000000000011"/>
    <m/>
    <m/>
    <m/>
    <m/>
    <m/>
    <m/>
    <m/>
    <m/>
    <m/>
    <m/>
    <m/>
    <m/>
    <m/>
    <m/>
  </r>
  <r>
    <n v="270"/>
    <s v="Closed End"/>
    <x v="2"/>
    <s v="Q5A"/>
    <x v="4"/>
    <n v="5"/>
    <s v="Data"/>
    <s v="Q3A"/>
    <s v="Community connections"/>
    <s v="   55-64"/>
    <n v="0.40527569071786979"/>
    <n v="0.52533157481664183"/>
    <n v="6.6112957446542595E-2"/>
    <s v="&lt;.5%"/>
    <n v="532.99999999999989"/>
    <m/>
    <m/>
    <m/>
    <m/>
    <m/>
    <m/>
    <m/>
    <m/>
    <m/>
    <m/>
    <m/>
    <m/>
    <m/>
    <m/>
  </r>
  <r>
    <n v="271"/>
    <s v="Closed End"/>
    <x v="2"/>
    <s v="Q5A"/>
    <x v="4"/>
    <n v="6"/>
    <s v="Data"/>
    <s v="Q3A"/>
    <s v="Community connections"/>
    <s v="   65+"/>
    <n v="0.41817998104168569"/>
    <n v="0.50646054802912899"/>
    <n v="7.1096698992145546E-2"/>
    <s v="&lt;.5%"/>
    <n v="884.99999999999898"/>
    <m/>
    <m/>
    <m/>
    <m/>
    <m/>
    <m/>
    <m/>
    <m/>
    <m/>
    <m/>
    <m/>
    <m/>
    <m/>
    <m/>
  </r>
  <r>
    <n v="272"/>
    <s v="Closed End"/>
    <x v="2"/>
    <s v="Q5A"/>
    <x v="5"/>
    <n v="1"/>
    <s v="Header"/>
    <s v="Q3A"/>
    <s v="Community connections"/>
    <s v="Results by education level:"/>
    <s v=""/>
    <s v=""/>
    <s v=""/>
    <s v=""/>
    <s v=""/>
    <m/>
    <m/>
    <m/>
    <m/>
    <m/>
    <m/>
    <m/>
    <m/>
    <m/>
    <m/>
    <m/>
    <m/>
    <m/>
    <m/>
  </r>
  <r>
    <n v="273"/>
    <s v="Closed End"/>
    <x v="2"/>
    <s v="Q5A"/>
    <x v="5"/>
    <n v="2"/>
    <s v="Data"/>
    <s v="Q3A"/>
    <s v="Community connections"/>
    <s v="   Less than HS diploma, no GED"/>
    <n v="0.32925631610452377"/>
    <n v="0.49694134156940573"/>
    <n v="0.14671854103811982"/>
    <n v="2.7083801287950869E-2"/>
    <n v="102"/>
    <m/>
    <m/>
    <m/>
    <m/>
    <m/>
    <m/>
    <m/>
    <m/>
    <m/>
    <m/>
    <m/>
    <m/>
    <m/>
    <m/>
  </r>
  <r>
    <n v="274"/>
    <s v="Closed End"/>
    <x v="2"/>
    <s v="Q5A"/>
    <x v="5"/>
    <n v="3"/>
    <s v="Data"/>
    <s v="Q3A"/>
    <s v="Community connections"/>
    <s v="   HS diploma or GED"/>
    <n v="0.31890388378369122"/>
    <n v="0.53043320896072199"/>
    <n v="0.13685076185255746"/>
    <n v="1.3812145403029807E-2"/>
    <n v="378.00000000000028"/>
    <m/>
    <m/>
    <m/>
    <m/>
    <m/>
    <m/>
    <m/>
    <m/>
    <m/>
    <m/>
    <m/>
    <m/>
    <m/>
    <m/>
  </r>
  <r>
    <n v="275"/>
    <s v="Closed End"/>
    <x v="2"/>
    <s v="Q5A"/>
    <x v="5"/>
    <n v="4"/>
    <s v="Data"/>
    <s v="Q3A"/>
    <s v="Community connections"/>
    <s v="   Some college, trade school, or Associate degree"/>
    <n v="0.35114159819381574"/>
    <n v="0.49426550695780913"/>
    <n v="0.13804629785681422"/>
    <n v="1.6546596991558044E-2"/>
    <n v="990.00000000000171"/>
    <m/>
    <m/>
    <m/>
    <m/>
    <m/>
    <m/>
    <m/>
    <m/>
    <m/>
    <m/>
    <m/>
    <m/>
    <m/>
    <m/>
  </r>
  <r>
    <n v="276"/>
    <s v="Closed End"/>
    <x v="2"/>
    <s v="Q5A"/>
    <x v="5"/>
    <n v="5"/>
    <s v="Data"/>
    <s v="Q3A"/>
    <s v="Community connections"/>
    <s v="   Bachelor's degree or higher"/>
    <n v="0.40990258372912813"/>
    <n v="0.52530173448034023"/>
    <n v="6.0796120516911155E-2"/>
    <s v="&lt;.5%"/>
    <n v="1533.9999999999977"/>
    <m/>
    <m/>
    <m/>
    <m/>
    <m/>
    <m/>
    <m/>
    <m/>
    <m/>
    <m/>
    <m/>
    <m/>
    <m/>
    <m/>
  </r>
  <r>
    <n v="277"/>
    <s v="Closed End"/>
    <x v="2"/>
    <s v="Q5A"/>
    <x v="6"/>
    <n v="1"/>
    <s v="Header"/>
    <s v="Q3A"/>
    <s v="Community connections"/>
    <s v="Results by household income:"/>
    <s v=""/>
    <s v=""/>
    <s v=""/>
    <s v=""/>
    <s v=""/>
    <m/>
    <m/>
    <m/>
    <m/>
    <m/>
    <m/>
    <m/>
    <m/>
    <m/>
    <m/>
    <m/>
    <m/>
    <m/>
    <m/>
  </r>
  <r>
    <n v="278"/>
    <s v="Closed End"/>
    <x v="2"/>
    <s v="Q5A"/>
    <x v="6"/>
    <n v="2"/>
    <s v="Data"/>
    <s v="Q3A"/>
    <s v="Community connections"/>
    <s v="   Less than $20,000"/>
    <n v="0.23533360465034203"/>
    <n v="0.50714561408106906"/>
    <n v="0.24069540056569413"/>
    <n v="1.6825380702894997E-2"/>
    <n v="506.00000000000023"/>
    <m/>
    <m/>
    <m/>
    <m/>
    <m/>
    <m/>
    <m/>
    <m/>
    <m/>
    <m/>
    <m/>
    <m/>
    <m/>
    <m/>
  </r>
  <r>
    <n v="279"/>
    <s v="Closed End"/>
    <x v="2"/>
    <s v="Q5A"/>
    <x v="6"/>
    <n v="3"/>
    <s v="Data"/>
    <s v="Q3A"/>
    <s v="Community connections"/>
    <s v="   $20,000 to $39,999"/>
    <n v="0.34261727188143143"/>
    <n v="0.43823528725349048"/>
    <n v="0.20771233280634668"/>
    <n v="1.1435108058733228E-2"/>
    <n v="435.99999999999937"/>
    <m/>
    <m/>
    <m/>
    <m/>
    <m/>
    <m/>
    <m/>
    <m/>
    <m/>
    <m/>
    <m/>
    <m/>
    <m/>
    <m/>
  </r>
  <r>
    <n v="280"/>
    <s v="Closed End"/>
    <x v="2"/>
    <s v="Q5A"/>
    <x v="6"/>
    <n v="4"/>
    <s v="Data"/>
    <s v="Q3A"/>
    <s v="Community connections"/>
    <s v="   $40,000 to $59,999"/>
    <n v="0.29824186945203851"/>
    <n v="0.51050604163711144"/>
    <n v="0.17644738720680322"/>
    <n v="1.4804701704046337E-2"/>
    <n v="407.99999999999989"/>
    <m/>
    <m/>
    <m/>
    <m/>
    <m/>
    <m/>
    <m/>
    <m/>
    <m/>
    <m/>
    <m/>
    <m/>
    <m/>
    <m/>
  </r>
  <r>
    <n v="281"/>
    <s v="Closed End"/>
    <x v="2"/>
    <s v="Q5A"/>
    <x v="6"/>
    <n v="5"/>
    <s v="Data"/>
    <s v="Q3A"/>
    <s v="Community connections"/>
    <s v="   $60,000 to $79,999"/>
    <n v="0.24777030109169595"/>
    <n v="0.64201903667902049"/>
    <n v="9.757786467259312E-2"/>
    <n v="1.2632797556690993E-2"/>
    <n v="313.99999999999972"/>
    <m/>
    <m/>
    <m/>
    <m/>
    <m/>
    <m/>
    <m/>
    <m/>
    <m/>
    <m/>
    <m/>
    <m/>
    <m/>
    <m/>
  </r>
  <r>
    <n v="282"/>
    <s v="Closed End"/>
    <x v="2"/>
    <s v="Q5A"/>
    <x v="6"/>
    <n v="6"/>
    <s v="Data"/>
    <s v="Q3A"/>
    <s v="Community connections"/>
    <s v="   $80,000 to $99,999"/>
    <n v="0.40447801261544147"/>
    <n v="0.54656080000261731"/>
    <n v="4.5632108282164907E-2"/>
    <s v="&lt;.5%"/>
    <n v="275.00000000000051"/>
    <m/>
    <m/>
    <m/>
    <m/>
    <m/>
    <m/>
    <m/>
    <m/>
    <m/>
    <m/>
    <m/>
    <m/>
    <m/>
    <m/>
  </r>
  <r>
    <n v="283"/>
    <s v="Closed End"/>
    <x v="2"/>
    <s v="Q5A"/>
    <x v="6"/>
    <n v="7"/>
    <s v="Data"/>
    <s v="Q3A"/>
    <s v="Community connections"/>
    <s v="   $100,000 to $149,999"/>
    <n v="0.41879239736151258"/>
    <n v="0.51809767255202877"/>
    <n v="5.0547962094803923E-2"/>
    <n v="1.2561967991654972E-2"/>
    <n v="343"/>
    <m/>
    <m/>
    <m/>
    <m/>
    <m/>
    <m/>
    <m/>
    <m/>
    <m/>
    <m/>
    <m/>
    <m/>
    <m/>
    <m/>
  </r>
  <r>
    <n v="284"/>
    <s v="Closed End"/>
    <x v="2"/>
    <s v="Q5A"/>
    <x v="6"/>
    <n v="8"/>
    <s v="Data"/>
    <s v="Q3A"/>
    <s v="Community connections"/>
    <s v="   $150,000 or more"/>
    <n v="0.54512550465244347"/>
    <n v="0.40546556527098454"/>
    <n v="4.7312734105136679E-2"/>
    <s v="&lt;.5%"/>
    <n v="261.00000000000023"/>
    <m/>
    <m/>
    <m/>
    <m/>
    <m/>
    <m/>
    <m/>
    <m/>
    <m/>
    <m/>
    <m/>
    <m/>
    <m/>
    <m/>
  </r>
  <r>
    <n v="285"/>
    <s v="Closed End"/>
    <x v="2"/>
    <s v="Q5A"/>
    <x v="7"/>
    <n v="1"/>
    <s v="Header"/>
    <s v="Q3A"/>
    <s v="Community connections"/>
    <s v="Results by housing status:"/>
    <s v=""/>
    <s v=""/>
    <s v=""/>
    <s v=""/>
    <s v=""/>
    <m/>
    <m/>
    <m/>
    <m/>
    <m/>
    <m/>
    <m/>
    <m/>
    <m/>
    <m/>
    <m/>
    <m/>
    <m/>
    <m/>
  </r>
  <r>
    <n v="286"/>
    <s v="Closed End"/>
    <x v="2"/>
    <s v="Q5A"/>
    <x v="7"/>
    <n v="2"/>
    <s v="Data"/>
    <s v="Q3A"/>
    <s v="Community connections"/>
    <s v="   Owner"/>
    <n v="0.40957499492896959"/>
    <n v="0.50200566908911748"/>
    <n v="7.9067642407682576E-2"/>
    <n v="9.3516935742321335E-3"/>
    <n v="1992.9999999999964"/>
    <m/>
    <m/>
    <m/>
    <m/>
    <m/>
    <m/>
    <m/>
    <m/>
    <m/>
    <m/>
    <m/>
    <m/>
    <m/>
    <m/>
  </r>
  <r>
    <n v="287"/>
    <s v="Closed End"/>
    <x v="2"/>
    <s v="Q5A"/>
    <x v="7"/>
    <n v="3"/>
    <s v="Data"/>
    <s v="Q3A"/>
    <s v="Community connections"/>
    <s v="   Renter"/>
    <n v="0.25481534383212312"/>
    <n v="0.54571179300170591"/>
    <n v="0.17648218785494271"/>
    <n v="2.2990675311225749E-2"/>
    <n v="1032.0000000000025"/>
    <m/>
    <m/>
    <m/>
    <m/>
    <m/>
    <m/>
    <m/>
    <m/>
    <m/>
    <m/>
    <m/>
    <m/>
    <m/>
    <m/>
  </r>
  <r>
    <n v="288"/>
    <s v="Closed End"/>
    <x v="2"/>
    <s v="Q5A"/>
    <x v="7"/>
    <n v="4"/>
    <s v="Data"/>
    <s v="Q3A"/>
    <s v="Community connections"/>
    <s v="   Lives with family or friends, homeless, or some other_x000a_      arrangement"/>
    <n v="0.3642902752544972"/>
    <n v="0.41969403218594215"/>
    <n v="0.15787328190626107"/>
    <n v="5.8142410653299587E-2"/>
    <n v="69.999999999999972"/>
    <m/>
    <m/>
    <m/>
    <m/>
    <m/>
    <m/>
    <m/>
    <m/>
    <m/>
    <m/>
    <m/>
    <m/>
    <m/>
    <m/>
  </r>
  <r>
    <n v="289"/>
    <s v="Closed End"/>
    <x v="2"/>
    <s v="Q5A"/>
    <x v="8"/>
    <n v="1"/>
    <s v="Header"/>
    <s v="Q3A"/>
    <s v="Community connections"/>
    <s v="Results by home language:"/>
    <s v=""/>
    <s v=""/>
    <s v=""/>
    <s v=""/>
    <s v=""/>
    <m/>
    <m/>
    <m/>
    <m/>
    <m/>
    <m/>
    <m/>
    <m/>
    <m/>
    <m/>
    <m/>
    <m/>
    <m/>
    <m/>
  </r>
  <r>
    <n v="290"/>
    <s v="Closed End"/>
    <x v="2"/>
    <s v="Q5A"/>
    <x v="8"/>
    <n v="2"/>
    <s v="Data"/>
    <s v="Q3A"/>
    <s v="Community connections"/>
    <s v="   English only"/>
    <n v="0.38593544255909651"/>
    <n v="0.51865040808398533"/>
    <n v="8.9499670400147266E-2"/>
    <n v="5.9144789567711284E-3"/>
    <n v="2652.0000000000018"/>
    <m/>
    <m/>
    <m/>
    <m/>
    <m/>
    <m/>
    <m/>
    <m/>
    <m/>
    <m/>
    <m/>
    <m/>
    <m/>
    <m/>
  </r>
  <r>
    <n v="291"/>
    <s v="Closed End"/>
    <x v="2"/>
    <s v="Q5A"/>
    <x v="8"/>
    <n v="3"/>
    <s v="Data"/>
    <s v="Q3A"/>
    <s v="Community connections"/>
    <s v="   English plus another language"/>
    <n v="0.26274440926841552"/>
    <n v="0.51772941432230324"/>
    <n v="0.18291428245542526"/>
    <n v="3.6611893953856174E-2"/>
    <n v="250.00000000000011"/>
    <m/>
    <m/>
    <m/>
    <m/>
    <m/>
    <m/>
    <m/>
    <m/>
    <m/>
    <m/>
    <m/>
    <m/>
    <m/>
    <m/>
  </r>
  <r>
    <n v="292"/>
    <s v="Closed End"/>
    <x v="2"/>
    <s v="Q5A"/>
    <x v="8"/>
    <n v="4"/>
    <s v="Data"/>
    <s v="Q3A"/>
    <s v="Community connections"/>
    <s v="   Another language only"/>
    <n v="0.30699904378088538"/>
    <n v="0.42166841123767823"/>
    <n v="0.24264671492564985"/>
    <n v="2.8685830055786246E-2"/>
    <n v="106.00000000000007"/>
    <m/>
    <m/>
    <m/>
    <m/>
    <m/>
    <m/>
    <m/>
    <m/>
    <m/>
    <m/>
    <m/>
    <m/>
    <m/>
    <m/>
  </r>
  <r>
    <n v="293"/>
    <s v="Closed End"/>
    <x v="2"/>
    <s v="Q5A"/>
    <x v="9"/>
    <n v="1"/>
    <s v="Header"/>
    <s v="Q3A"/>
    <s v="Community connections"/>
    <s v="Results by race/ethnicity:"/>
    <s v=""/>
    <s v=""/>
    <s v=""/>
    <s v=""/>
    <s v=""/>
    <m/>
    <m/>
    <m/>
    <m/>
    <m/>
    <m/>
    <m/>
    <m/>
    <m/>
    <m/>
    <m/>
    <m/>
    <m/>
    <m/>
  </r>
  <r>
    <n v="294"/>
    <s v="Closed End"/>
    <x v="2"/>
    <s v="Q5A"/>
    <x v="9"/>
    <n v="2"/>
    <s v="Data"/>
    <s v="Q3A"/>
    <s v="Community connections"/>
    <s v="   BIPOC"/>
    <n v="0.27260652640490834"/>
    <n v="0.50949324060290091"/>
    <n v="0.20535223697684388"/>
    <n v="1.2547996015347323E-2"/>
    <n v="789.99999999999818"/>
    <m/>
    <m/>
    <m/>
    <m/>
    <m/>
    <m/>
    <m/>
    <m/>
    <m/>
    <m/>
    <m/>
    <m/>
    <m/>
    <m/>
  </r>
  <r>
    <n v="295"/>
    <s v="Closed End"/>
    <x v="2"/>
    <s v="Q5A"/>
    <x v="9"/>
    <n v="3"/>
    <s v="Data"/>
    <s v="Q3A"/>
    <s v="Community connections"/>
    <s v="      American Indian, Native American, or Alaska Native"/>
    <n v="0.26987543309751805"/>
    <n v="0.50452612461564617"/>
    <n v="0.21380958805636291"/>
    <n v="1.1788854230472108E-2"/>
    <n v="131.00000000000009"/>
    <m/>
    <m/>
    <m/>
    <m/>
    <m/>
    <m/>
    <m/>
    <m/>
    <m/>
    <m/>
    <m/>
    <m/>
    <m/>
    <m/>
  </r>
  <r>
    <n v="296"/>
    <s v="Closed End"/>
    <x v="2"/>
    <s v="Q5A"/>
    <x v="9"/>
    <n v="4"/>
    <s v="Data"/>
    <s v="Q3A"/>
    <s v="Community connections"/>
    <s v="      Asian American or Asian"/>
    <n v="0.26967956170445473"/>
    <n v="0.53665424142706519"/>
    <n v="0.1821206978844746"/>
    <n v="1.1545498984005295E-2"/>
    <n v="216"/>
    <m/>
    <m/>
    <m/>
    <m/>
    <m/>
    <m/>
    <m/>
    <m/>
    <m/>
    <m/>
    <m/>
    <m/>
    <m/>
    <m/>
  </r>
  <r>
    <n v="297"/>
    <s v="Closed End"/>
    <x v="2"/>
    <s v="Q5A"/>
    <x v="9"/>
    <n v="5"/>
    <s v="Data"/>
    <s v="Q3A"/>
    <s v="Community connections"/>
    <s v="      Black, African American, or African"/>
    <n v="0.26070641668623451"/>
    <n v="0.51120237013935044"/>
    <n v="0.21643678180143894"/>
    <n v="1.1654431372977257E-2"/>
    <n v="358.99999999999972"/>
    <m/>
    <m/>
    <m/>
    <m/>
    <m/>
    <m/>
    <m/>
    <m/>
    <m/>
    <m/>
    <m/>
    <m/>
    <m/>
    <m/>
  </r>
  <r>
    <n v="298"/>
    <s v="Closed End"/>
    <x v="2"/>
    <s v="Q5A"/>
    <x v="9"/>
    <n v="6"/>
    <s v="Data"/>
    <s v="Q3A"/>
    <s v="Community connections"/>
    <s v="      Latino/a or Hispanic"/>
    <n v="0.31747956849078096"/>
    <n v="0.43359241076359972"/>
    <n v="0.23443086599441304"/>
    <n v="1.4497154751205436E-2"/>
    <n v="142.00000000000011"/>
    <m/>
    <m/>
    <m/>
    <m/>
    <m/>
    <m/>
    <m/>
    <m/>
    <m/>
    <m/>
    <m/>
    <m/>
    <m/>
    <m/>
  </r>
  <r>
    <n v="299"/>
    <s v="Closed End"/>
    <x v="2"/>
    <s v="Q5A"/>
    <x v="9"/>
    <n v="7"/>
    <s v="Data"/>
    <s v="Q3A"/>
    <s v="Community connections"/>
    <s v="   White or Caucasian alone"/>
    <n v="0.40175431879263812"/>
    <n v="0.52800014145367047"/>
    <n v="6.585588404649366E-2"/>
    <s v="&lt;.5%"/>
    <n v="2089.9999999999964"/>
    <m/>
    <m/>
    <m/>
    <m/>
    <m/>
    <m/>
    <m/>
    <m/>
    <m/>
    <m/>
    <m/>
    <m/>
    <m/>
    <m/>
  </r>
  <r>
    <n v="300"/>
    <s v=""/>
    <x v="1"/>
    <s v=""/>
    <x v="10"/>
    <s v=""/>
    <s v=""/>
    <m/>
    <m/>
    <m/>
    <m/>
    <m/>
    <m/>
    <m/>
    <m/>
    <m/>
    <m/>
    <m/>
    <m/>
    <m/>
    <m/>
    <m/>
    <m/>
    <m/>
    <m/>
    <m/>
    <m/>
    <m/>
    <m/>
  </r>
  <r>
    <n v="301"/>
    <s v="Closed End"/>
    <x v="2"/>
    <s v="Q5B"/>
    <x v="0"/>
    <n v="1"/>
    <s v="Title"/>
    <s v="Q3B"/>
    <s v="Community connections"/>
    <s v="5B. How would you rate the East Metro as a place to raise children?"/>
    <m/>
    <m/>
    <m/>
    <m/>
    <m/>
    <m/>
    <m/>
    <m/>
    <m/>
    <m/>
    <m/>
    <m/>
    <m/>
    <m/>
    <m/>
    <m/>
    <m/>
    <m/>
    <m/>
  </r>
  <r>
    <n v="302"/>
    <s v="Closed End"/>
    <x v="2"/>
    <s v="Q5B"/>
    <x v="1"/>
    <n v="1"/>
    <s v="Labels"/>
    <s v="Q3B"/>
    <s v="Community connections"/>
    <m/>
    <s v="Excellent"/>
    <s v="Good"/>
    <s v="Fair"/>
    <s v="Poor"/>
    <s v="Number of respondents (unweighted)"/>
    <m/>
    <m/>
    <m/>
    <m/>
    <m/>
    <m/>
    <m/>
    <m/>
    <m/>
    <m/>
    <m/>
    <m/>
    <m/>
    <m/>
  </r>
  <r>
    <n v="303"/>
    <s v="Closed End"/>
    <x v="2"/>
    <s v="Q5B"/>
    <x v="2"/>
    <n v="1"/>
    <s v="Header"/>
    <s v="Q3B"/>
    <s v="Community connections"/>
    <s v="Results by region:"/>
    <s v=""/>
    <s v=""/>
    <s v=""/>
    <s v=""/>
    <s v=""/>
    <m/>
    <m/>
    <m/>
    <m/>
    <m/>
    <m/>
    <m/>
    <m/>
    <m/>
    <m/>
    <m/>
    <m/>
    <m/>
    <m/>
  </r>
  <r>
    <n v="304"/>
    <s v="Closed End"/>
    <x v="2"/>
    <s v="Q5B"/>
    <x v="2"/>
    <n v="2"/>
    <s v="Data"/>
    <s v="Q3B"/>
    <s v="Community connections"/>
    <s v="   East Metro overall"/>
    <n v="0.35904538545696529"/>
    <n v="0.47250953000679474"/>
    <n v="0.13226856194415065"/>
    <n v="3.6176522592091157E-2"/>
    <n v="3015.999999999995"/>
    <m/>
    <m/>
    <m/>
    <m/>
    <m/>
    <m/>
    <m/>
    <m/>
    <m/>
    <m/>
    <m/>
    <m/>
    <m/>
    <m/>
  </r>
  <r>
    <n v="305"/>
    <s v="Closed End"/>
    <x v="2"/>
    <s v="Q5B"/>
    <x v="2"/>
    <n v="3"/>
    <s v="Data"/>
    <s v="Q3B"/>
    <s v="Community connections"/>
    <s v="   Dakota County"/>
    <n v="0.46539661864277415"/>
    <n v="0.46802297497677309"/>
    <n v="6.397633811484657E-2"/>
    <s v="&lt;.5%"/>
    <n v="415"/>
    <m/>
    <m/>
    <m/>
    <m/>
    <m/>
    <m/>
    <m/>
    <m/>
    <m/>
    <m/>
    <m/>
    <m/>
    <m/>
    <m/>
  </r>
  <r>
    <n v="306"/>
    <s v="Closed End"/>
    <x v="2"/>
    <s v="Q5B"/>
    <x v="2"/>
    <n v="4"/>
    <s v="Data"/>
    <s v="Q3B"/>
    <s v="Community connections"/>
    <s v="   Ramsey County (overall)"/>
    <n v="0.24555637432100691"/>
    <n v="0.47509524286476112"/>
    <n v="0.20871942661985696"/>
    <n v="7.0628956194376882E-2"/>
    <n v="2200.999999999995"/>
    <m/>
    <m/>
    <m/>
    <m/>
    <m/>
    <m/>
    <m/>
    <m/>
    <m/>
    <m/>
    <m/>
    <m/>
    <m/>
    <m/>
  </r>
  <r>
    <n v="307"/>
    <s v="Closed End"/>
    <x v="2"/>
    <s v="Q5B"/>
    <x v="2"/>
    <n v="5"/>
    <s v="Data"/>
    <s v="Q3B"/>
    <s v="Community connections"/>
    <s v="      City of Saint Paul"/>
    <n v="0.12553139285029866"/>
    <n v="0.44082938239988101"/>
    <n v="0.31454045146460091"/>
    <n v="0.11909877328521939"/>
    <n v="1786.0000000000048"/>
    <m/>
    <m/>
    <m/>
    <m/>
    <m/>
    <m/>
    <m/>
    <m/>
    <m/>
    <m/>
    <m/>
    <m/>
    <m/>
    <m/>
  </r>
  <r>
    <n v="308"/>
    <s v="Closed End"/>
    <x v="2"/>
    <s v="Q5B"/>
    <x v="2"/>
    <n v="6"/>
    <s v="Data"/>
    <s v="Q3B"/>
    <s v="Community connections"/>
    <s v="      Suburban Ramsey County"/>
    <n v="0.38946806407338674"/>
    <n v="0.51618050544839633"/>
    <n v="8.1838486417816977E-2"/>
    <n v="1.2512944060400015E-2"/>
    <n v="415.00000000000006"/>
    <m/>
    <m/>
    <m/>
    <m/>
    <m/>
    <m/>
    <m/>
    <m/>
    <m/>
    <m/>
    <m/>
    <m/>
    <m/>
    <m/>
  </r>
  <r>
    <n v="309"/>
    <s v="Closed End"/>
    <x v="2"/>
    <s v="Q5B"/>
    <x v="2"/>
    <n v="7"/>
    <s v="Data"/>
    <s v="Q3B"/>
    <s v="Community connections"/>
    <s v="   Washington County"/>
    <n v="0.42524421618080038"/>
    <n v="0.47437889411937911"/>
    <n v="8.2190240594957192E-2"/>
    <n v="1.8186649104862927E-2"/>
    <n v="400.0000000000004"/>
    <m/>
    <m/>
    <m/>
    <m/>
    <m/>
    <m/>
    <m/>
    <m/>
    <m/>
    <m/>
    <m/>
    <m/>
    <m/>
    <m/>
  </r>
  <r>
    <n v="310"/>
    <s v="Closed End"/>
    <x v="2"/>
    <s v="Q5B"/>
    <x v="3"/>
    <n v="1"/>
    <s v="Header"/>
    <s v="Q3B"/>
    <s v="Community connections"/>
    <s v="Results by gender:"/>
    <s v=""/>
    <s v=""/>
    <s v=""/>
    <s v=""/>
    <s v=""/>
    <m/>
    <m/>
    <m/>
    <m/>
    <m/>
    <m/>
    <m/>
    <m/>
    <m/>
    <m/>
    <m/>
    <m/>
    <m/>
    <m/>
  </r>
  <r>
    <n v="311"/>
    <s v="Closed End"/>
    <x v="2"/>
    <s v="Q5B"/>
    <x v="3"/>
    <n v="2"/>
    <s v="Data"/>
    <s v="Q3B"/>
    <s v="Community connections"/>
    <s v="   Females"/>
    <n v="0.3661220584913405"/>
    <n v="0.47648690900484802"/>
    <n v="0.13101485750395384"/>
    <n v="2.6376174999858389E-2"/>
    <n v="1867.0000000000005"/>
    <m/>
    <m/>
    <m/>
    <m/>
    <m/>
    <m/>
    <m/>
    <m/>
    <m/>
    <m/>
    <m/>
    <m/>
    <m/>
    <m/>
  </r>
  <r>
    <n v="312"/>
    <s v="Closed End"/>
    <x v="2"/>
    <s v="Q5B"/>
    <x v="3"/>
    <n v="3"/>
    <s v="Data"/>
    <s v="Q3B"/>
    <s v="Community connections"/>
    <s v="   Males"/>
    <n v="0.36042394441388548"/>
    <n v="0.46996185828113241"/>
    <n v="0.13700036465964968"/>
    <n v="3.2613832645331839E-2"/>
    <n v="993.00000000000034"/>
    <m/>
    <m/>
    <m/>
    <m/>
    <m/>
    <m/>
    <m/>
    <m/>
    <m/>
    <m/>
    <m/>
    <m/>
    <m/>
    <m/>
  </r>
  <r>
    <n v="313"/>
    <s v="Closed End"/>
    <x v="2"/>
    <s v="Q5B"/>
    <x v="4"/>
    <n v="1"/>
    <s v="Header"/>
    <s v="Q3B"/>
    <s v="Community connections"/>
    <s v="Results by age:"/>
    <s v=""/>
    <s v=""/>
    <s v=""/>
    <s v=""/>
    <s v=""/>
    <m/>
    <m/>
    <m/>
    <m/>
    <m/>
    <m/>
    <m/>
    <m/>
    <m/>
    <m/>
    <m/>
    <m/>
    <m/>
    <m/>
  </r>
  <r>
    <n v="314"/>
    <s v="Closed End"/>
    <x v="2"/>
    <s v="Q5B"/>
    <x v="4"/>
    <n v="2"/>
    <s v="Data"/>
    <s v="Q3B"/>
    <s v="Community connections"/>
    <s v="   18-34"/>
    <n v="0.31227411994508225"/>
    <n v="0.4529360714112412"/>
    <n v="0.19427512672722252"/>
    <n v="4.0514681916453146E-2"/>
    <n v="410.00000000000045"/>
    <m/>
    <m/>
    <m/>
    <m/>
    <m/>
    <m/>
    <m/>
    <m/>
    <m/>
    <m/>
    <m/>
    <m/>
    <m/>
    <m/>
  </r>
  <r>
    <n v="315"/>
    <s v="Closed End"/>
    <x v="2"/>
    <s v="Q5B"/>
    <x v="4"/>
    <n v="3"/>
    <s v="Data"/>
    <s v="Q3B"/>
    <s v="Community connections"/>
    <s v="   35-44"/>
    <n v="0.48940395457182972"/>
    <n v="0.39672181067969214"/>
    <n v="9.6309681355358917E-2"/>
    <n v="1.7564553393118042E-2"/>
    <n v="423.00000000000045"/>
    <m/>
    <m/>
    <m/>
    <m/>
    <m/>
    <m/>
    <m/>
    <m/>
    <m/>
    <m/>
    <m/>
    <m/>
    <m/>
    <m/>
  </r>
  <r>
    <n v="316"/>
    <s v="Closed End"/>
    <x v="2"/>
    <s v="Q5B"/>
    <x v="4"/>
    <n v="4"/>
    <s v="Data"/>
    <s v="Q3B"/>
    <s v="Community connections"/>
    <s v="   45-54"/>
    <n v="0.35953288581044268"/>
    <n v="0.49339545677647334"/>
    <n v="0.10964362869906508"/>
    <n v="3.7428028714018367E-2"/>
    <n v="361.00000000000006"/>
    <m/>
    <m/>
    <m/>
    <m/>
    <m/>
    <m/>
    <m/>
    <m/>
    <m/>
    <m/>
    <m/>
    <m/>
    <m/>
    <m/>
  </r>
  <r>
    <n v="317"/>
    <s v="Closed End"/>
    <x v="2"/>
    <s v="Q5B"/>
    <x v="4"/>
    <n v="5"/>
    <s v="Data"/>
    <s v="Q3B"/>
    <s v="Community connections"/>
    <s v="   55-64"/>
    <n v="0.40103830394061307"/>
    <n v="0.48368957656496503"/>
    <n v="9.7649373671874026E-2"/>
    <n v="1.7622745822548625E-2"/>
    <n v="519.9999999999992"/>
    <m/>
    <m/>
    <m/>
    <m/>
    <m/>
    <m/>
    <m/>
    <m/>
    <m/>
    <m/>
    <m/>
    <m/>
    <m/>
    <m/>
  </r>
  <r>
    <n v="318"/>
    <s v="Closed End"/>
    <x v="2"/>
    <s v="Q5B"/>
    <x v="4"/>
    <n v="6"/>
    <s v="Data"/>
    <s v="Q3B"/>
    <s v="Community connections"/>
    <s v="   65+"/>
    <n v="0.35327594369571358"/>
    <n v="0.52652741965700989"/>
    <n v="9.7878565752458138E-2"/>
    <n v="2.2318070894820338E-2"/>
    <n v="834.99999999999739"/>
    <m/>
    <m/>
    <m/>
    <m/>
    <m/>
    <m/>
    <m/>
    <m/>
    <m/>
    <m/>
    <m/>
    <m/>
    <m/>
    <m/>
  </r>
  <r>
    <n v="319"/>
    <s v="Closed End"/>
    <x v="2"/>
    <s v="Q5B"/>
    <x v="5"/>
    <n v="1"/>
    <s v="Header"/>
    <s v="Q3B"/>
    <s v="Community connections"/>
    <s v="Results by education level:"/>
    <s v=""/>
    <s v=""/>
    <s v=""/>
    <s v=""/>
    <s v=""/>
    <m/>
    <m/>
    <m/>
    <m/>
    <m/>
    <m/>
    <m/>
    <m/>
    <m/>
    <m/>
    <m/>
    <m/>
    <m/>
    <m/>
  </r>
  <r>
    <n v="320"/>
    <s v="Closed End"/>
    <x v="2"/>
    <s v="Q5B"/>
    <x v="5"/>
    <n v="2"/>
    <s v="Data"/>
    <s v="Q3B"/>
    <s v="Community connections"/>
    <s v="   Less than HS diploma, no GED"/>
    <n v="0.33280178120265885"/>
    <n v="0.40771835010660207"/>
    <n v="0.19438934049174889"/>
    <n v="6.5090528198990305E-2"/>
    <n v="100.00000000000001"/>
    <m/>
    <m/>
    <m/>
    <m/>
    <m/>
    <m/>
    <m/>
    <m/>
    <m/>
    <m/>
    <m/>
    <m/>
    <m/>
    <m/>
  </r>
  <r>
    <n v="321"/>
    <s v="Closed End"/>
    <x v="2"/>
    <s v="Q5B"/>
    <x v="5"/>
    <n v="3"/>
    <s v="Data"/>
    <s v="Q3B"/>
    <s v="Community connections"/>
    <s v="   HS diploma or GED"/>
    <n v="0.30896483964397714"/>
    <n v="0.49123657261928355"/>
    <n v="0.16119212956694071"/>
    <n v="3.8606458169798977E-2"/>
    <n v="364"/>
    <m/>
    <m/>
    <m/>
    <m/>
    <m/>
    <m/>
    <m/>
    <m/>
    <m/>
    <m/>
    <m/>
    <m/>
    <m/>
    <m/>
  </r>
  <r>
    <n v="322"/>
    <s v="Closed End"/>
    <x v="2"/>
    <s v="Q5B"/>
    <x v="5"/>
    <n v="4"/>
    <s v="Data"/>
    <s v="Q3B"/>
    <s v="Community connections"/>
    <s v="   Some college, trade school, or Associate degree"/>
    <n v="0.3600148982770453"/>
    <n v="0.47271524081259658"/>
    <n v="0.1264180433156657"/>
    <n v="4.0851817594689616E-2"/>
    <n v="966.00000000000387"/>
    <m/>
    <m/>
    <m/>
    <m/>
    <m/>
    <m/>
    <m/>
    <m/>
    <m/>
    <m/>
    <m/>
    <m/>
    <m/>
    <m/>
  </r>
  <r>
    <n v="323"/>
    <s v="Closed End"/>
    <x v="2"/>
    <s v="Q5B"/>
    <x v="5"/>
    <n v="5"/>
    <s v="Data"/>
    <s v="Q3B"/>
    <s v="Community connections"/>
    <s v="   Bachelor's degree or higher"/>
    <n v="0.39382467022789525"/>
    <n v="0.4685800191566325"/>
    <n v="0.11404139636256737"/>
    <n v="2.3553914252906375E-2"/>
    <n v="1483.0000000000009"/>
    <m/>
    <m/>
    <m/>
    <m/>
    <m/>
    <m/>
    <m/>
    <m/>
    <m/>
    <m/>
    <m/>
    <m/>
    <m/>
    <m/>
  </r>
  <r>
    <n v="324"/>
    <s v="Closed End"/>
    <x v="2"/>
    <s v="Q5B"/>
    <x v="6"/>
    <n v="1"/>
    <s v="Header"/>
    <s v="Q3B"/>
    <s v="Community connections"/>
    <s v="Results by household income:"/>
    <s v=""/>
    <s v=""/>
    <s v=""/>
    <s v=""/>
    <s v=""/>
    <m/>
    <m/>
    <m/>
    <m/>
    <m/>
    <m/>
    <m/>
    <m/>
    <m/>
    <m/>
    <m/>
    <m/>
    <m/>
    <m/>
  </r>
  <r>
    <n v="325"/>
    <s v="Closed End"/>
    <x v="2"/>
    <s v="Q5B"/>
    <x v="6"/>
    <n v="2"/>
    <s v="Data"/>
    <s v="Q3B"/>
    <s v="Community connections"/>
    <s v="   Less than $20,000"/>
    <n v="0.21446755307548213"/>
    <n v="0.47853324716493156"/>
    <n v="0.2421022723423554"/>
    <n v="6.489692741722998E-2"/>
    <n v="489.00000000000034"/>
    <m/>
    <m/>
    <m/>
    <m/>
    <m/>
    <m/>
    <m/>
    <m/>
    <m/>
    <m/>
    <m/>
    <m/>
    <m/>
    <m/>
  </r>
  <r>
    <n v="326"/>
    <s v="Closed End"/>
    <x v="2"/>
    <s v="Q5B"/>
    <x v="6"/>
    <n v="3"/>
    <s v="Data"/>
    <s v="Q3B"/>
    <s v="Community connections"/>
    <s v="   $20,000 to $39,999"/>
    <n v="0.29576965053936716"/>
    <n v="0.43974590898623539"/>
    <n v="0.214375052785475"/>
    <n v="5.0109387688924478E-2"/>
    <n v="415.99999999999932"/>
    <m/>
    <m/>
    <m/>
    <m/>
    <m/>
    <m/>
    <m/>
    <m/>
    <m/>
    <m/>
    <m/>
    <m/>
    <m/>
    <m/>
  </r>
  <r>
    <n v="327"/>
    <s v="Closed End"/>
    <x v="2"/>
    <s v="Q5B"/>
    <x v="6"/>
    <n v="4"/>
    <s v="Data"/>
    <s v="Q3B"/>
    <s v="Community connections"/>
    <s v="   $40,000 to $59,999"/>
    <n v="0.28958799228873194"/>
    <n v="0.49450227551681697"/>
    <n v="0.15973387929513974"/>
    <n v="5.6175852899311068E-2"/>
    <n v="399.99999999999977"/>
    <m/>
    <m/>
    <m/>
    <m/>
    <m/>
    <m/>
    <m/>
    <m/>
    <m/>
    <m/>
    <m/>
    <m/>
    <m/>
    <m/>
  </r>
  <r>
    <n v="328"/>
    <s v="Closed End"/>
    <x v="2"/>
    <s v="Q5B"/>
    <x v="6"/>
    <n v="5"/>
    <s v="Data"/>
    <s v="Q3B"/>
    <s v="Community connections"/>
    <s v="   $60,000 to $79,999"/>
    <n v="0.23868495042633736"/>
    <n v="0.58175035284423571"/>
    <n v="0.15165423184265847"/>
    <n v="2.7910464886768648E-2"/>
    <n v="305.99999999999994"/>
    <m/>
    <m/>
    <m/>
    <m/>
    <m/>
    <m/>
    <m/>
    <m/>
    <m/>
    <m/>
    <m/>
    <m/>
    <m/>
    <m/>
  </r>
  <r>
    <n v="329"/>
    <s v="Closed End"/>
    <x v="2"/>
    <s v="Q5B"/>
    <x v="6"/>
    <n v="6"/>
    <s v="Data"/>
    <s v="Q3B"/>
    <s v="Community connections"/>
    <s v="   $80,000 to $99,999"/>
    <n v="0.45196225960230235"/>
    <n v="0.48595837556168442"/>
    <n v="4.2647522181187211E-2"/>
    <n v="1.9431842654824789E-2"/>
    <n v="267.00000000000011"/>
    <m/>
    <m/>
    <m/>
    <m/>
    <m/>
    <m/>
    <m/>
    <m/>
    <m/>
    <m/>
    <m/>
    <m/>
    <m/>
    <m/>
  </r>
  <r>
    <n v="330"/>
    <s v="Closed End"/>
    <x v="2"/>
    <s v="Q5B"/>
    <x v="6"/>
    <n v="7"/>
    <s v="Data"/>
    <s v="Q3B"/>
    <s v="Community connections"/>
    <s v="   $100,000 to $149,999"/>
    <n v="0.39913545625546459"/>
    <n v="0.44186069662145677"/>
    <n v="0.13125353536565648"/>
    <n v="2.775031175742192E-2"/>
    <n v="339.00000000000017"/>
    <m/>
    <m/>
    <m/>
    <m/>
    <m/>
    <m/>
    <m/>
    <m/>
    <m/>
    <m/>
    <m/>
    <m/>
    <m/>
    <m/>
  </r>
  <r>
    <n v="331"/>
    <s v="Closed End"/>
    <x v="2"/>
    <s v="Q5B"/>
    <x v="6"/>
    <n v="8"/>
    <s v="Data"/>
    <s v="Q3B"/>
    <s v="Community connections"/>
    <s v="   $150,000 or more"/>
    <n v="0.55194788896897073"/>
    <n v="0.3765343048921953"/>
    <n v="5.6333147546579948E-2"/>
    <n v="1.5184658592253392E-2"/>
    <n v="256.00000000000023"/>
    <m/>
    <m/>
    <m/>
    <m/>
    <m/>
    <m/>
    <m/>
    <m/>
    <m/>
    <m/>
    <m/>
    <m/>
    <m/>
    <m/>
  </r>
  <r>
    <n v="332"/>
    <s v="Closed End"/>
    <x v="2"/>
    <s v="Q5B"/>
    <x v="7"/>
    <n v="1"/>
    <s v="Header"/>
    <s v="Q3B"/>
    <s v="Community connections"/>
    <s v="Results by housing status:"/>
    <s v=""/>
    <s v=""/>
    <s v=""/>
    <s v=""/>
    <s v=""/>
    <m/>
    <m/>
    <m/>
    <m/>
    <m/>
    <m/>
    <m/>
    <m/>
    <m/>
    <m/>
    <m/>
    <m/>
    <m/>
    <m/>
  </r>
  <r>
    <n v="333"/>
    <s v="Closed End"/>
    <x v="2"/>
    <s v="Q5B"/>
    <x v="7"/>
    <n v="2"/>
    <s v="Data"/>
    <s v="Q3B"/>
    <s v="Community connections"/>
    <s v="   Owner"/>
    <n v="0.39276470502523297"/>
    <n v="0.48181121183929354"/>
    <n v="0.10339502002895634"/>
    <n v="2.2029063106519552E-2"/>
    <n v="1947.0000000000005"/>
    <m/>
    <m/>
    <m/>
    <m/>
    <m/>
    <m/>
    <m/>
    <m/>
    <m/>
    <m/>
    <m/>
    <m/>
    <m/>
    <m/>
  </r>
  <r>
    <n v="334"/>
    <s v="Closed End"/>
    <x v="2"/>
    <s v="Q5B"/>
    <x v="7"/>
    <n v="3"/>
    <s v="Data"/>
    <s v="Q3B"/>
    <s v="Community connections"/>
    <s v="   Renter"/>
    <n v="0.25911052623633957"/>
    <n v="0.45316810640643296"/>
    <n v="0.21562303983395842"/>
    <n v="7.2098327523267516E-2"/>
    <n v="985.00000000000023"/>
    <m/>
    <m/>
    <m/>
    <m/>
    <m/>
    <m/>
    <m/>
    <m/>
    <m/>
    <m/>
    <m/>
    <m/>
    <m/>
    <m/>
  </r>
  <r>
    <n v="335"/>
    <s v="Closed End"/>
    <x v="2"/>
    <s v="Q5B"/>
    <x v="7"/>
    <n v="4"/>
    <s v="Data"/>
    <s v="Q3B"/>
    <s v="Community connections"/>
    <s v="   Lives with family or friends, homeless, or some other_x000a_      arrangement"/>
    <n v="0.35111678601086888"/>
    <n v="0.39839631560609751"/>
    <n v="0.13357725703798382"/>
    <n v="0.11690964134504973"/>
    <n v="70"/>
    <m/>
    <m/>
    <m/>
    <m/>
    <m/>
    <m/>
    <m/>
    <m/>
    <m/>
    <m/>
    <m/>
    <m/>
    <m/>
    <m/>
  </r>
  <r>
    <n v="336"/>
    <s v="Closed End"/>
    <x v="2"/>
    <s v="Q5B"/>
    <x v="8"/>
    <n v="1"/>
    <s v="Header"/>
    <s v="Q3B"/>
    <s v="Community connections"/>
    <s v="Results by home language:"/>
    <s v=""/>
    <s v=""/>
    <s v=""/>
    <s v=""/>
    <s v=""/>
    <m/>
    <m/>
    <m/>
    <m/>
    <m/>
    <m/>
    <m/>
    <m/>
    <m/>
    <m/>
    <m/>
    <m/>
    <m/>
    <m/>
  </r>
  <r>
    <n v="337"/>
    <s v="Closed End"/>
    <x v="2"/>
    <s v="Q5B"/>
    <x v="8"/>
    <n v="2"/>
    <s v="Data"/>
    <s v="Q3B"/>
    <s v="Community connections"/>
    <s v="   English only"/>
    <n v="0.37237122969371372"/>
    <n v="0.47974027115743129"/>
    <n v="0.12180986727268243"/>
    <n v="2.6078631876172997E-2"/>
    <n v="2570.9999999999959"/>
    <m/>
    <m/>
    <m/>
    <m/>
    <m/>
    <m/>
    <m/>
    <m/>
    <m/>
    <m/>
    <m/>
    <m/>
    <m/>
    <m/>
  </r>
  <r>
    <n v="338"/>
    <s v="Closed End"/>
    <x v="2"/>
    <s v="Q5B"/>
    <x v="8"/>
    <n v="3"/>
    <s v="Data"/>
    <s v="Q3B"/>
    <s v="Community connections"/>
    <s v="   English plus another language"/>
    <n v="0.30529376688379467"/>
    <n v="0.43628360149534401"/>
    <n v="0.19984990295666097"/>
    <n v="5.8572728664200338E-2"/>
    <n v="243.99999999999994"/>
    <m/>
    <m/>
    <m/>
    <m/>
    <m/>
    <m/>
    <m/>
    <m/>
    <m/>
    <m/>
    <m/>
    <m/>
    <m/>
    <m/>
  </r>
  <r>
    <n v="339"/>
    <s v="Closed End"/>
    <x v="2"/>
    <s v="Q5B"/>
    <x v="8"/>
    <n v="4"/>
    <s v="Data"/>
    <s v="Q3B"/>
    <s v="Community connections"/>
    <s v="   Another language only"/>
    <n v="0.19286333788582818"/>
    <n v="0.51271017169433497"/>
    <n v="0.22692848290589557"/>
    <n v="6.7498007513941152E-2"/>
    <n v="103"/>
    <m/>
    <m/>
    <m/>
    <m/>
    <m/>
    <m/>
    <m/>
    <m/>
    <m/>
    <m/>
    <m/>
    <m/>
    <m/>
    <m/>
  </r>
  <r>
    <n v="340"/>
    <s v="Closed End"/>
    <x v="2"/>
    <s v="Q5B"/>
    <x v="9"/>
    <n v="1"/>
    <s v="Header"/>
    <s v="Q3B"/>
    <s v="Community connections"/>
    <s v="Results by race/ethnicity:"/>
    <s v=""/>
    <s v=""/>
    <s v=""/>
    <s v=""/>
    <s v=""/>
    <m/>
    <m/>
    <m/>
    <m/>
    <m/>
    <m/>
    <m/>
    <m/>
    <m/>
    <m/>
    <m/>
    <m/>
    <m/>
    <m/>
  </r>
  <r>
    <n v="341"/>
    <s v="Closed End"/>
    <x v="2"/>
    <s v="Q5B"/>
    <x v="9"/>
    <n v="2"/>
    <s v="Data"/>
    <s v="Q3B"/>
    <s v="Community connections"/>
    <s v="   BIPOC"/>
    <n v="0.29346332148205106"/>
    <n v="0.46298947501754834"/>
    <n v="0.19295179386520192"/>
    <n v="5.0595409635199456E-2"/>
    <n v="772.99999999999943"/>
    <m/>
    <m/>
    <m/>
    <m/>
    <m/>
    <m/>
    <m/>
    <m/>
    <m/>
    <m/>
    <m/>
    <m/>
    <m/>
    <m/>
  </r>
  <r>
    <n v="342"/>
    <s v="Closed End"/>
    <x v="2"/>
    <s v="Q5B"/>
    <x v="9"/>
    <n v="3"/>
    <s v="Data"/>
    <s v="Q3B"/>
    <s v="Community connections"/>
    <s v="      American Indian, Native American, or Alaska Native"/>
    <n v="0.20198467903044939"/>
    <n v="0.44668330465601597"/>
    <n v="0.30430359044270933"/>
    <n v="4.7028425870824876E-2"/>
    <n v="129.00000000000009"/>
    <m/>
    <m/>
    <m/>
    <m/>
    <m/>
    <m/>
    <m/>
    <m/>
    <m/>
    <m/>
    <m/>
    <m/>
    <m/>
    <m/>
  </r>
  <r>
    <n v="343"/>
    <s v="Closed End"/>
    <x v="2"/>
    <s v="Q5B"/>
    <x v="9"/>
    <n v="4"/>
    <s v="Data"/>
    <s v="Q3B"/>
    <s v="Community connections"/>
    <s v="      Asian American or Asian"/>
    <n v="0.25768897056755108"/>
    <n v="0.50384610707263666"/>
    <n v="0.2024833540971101"/>
    <n v="3.5981568262702178E-2"/>
    <n v="212.00000000000003"/>
    <m/>
    <m/>
    <m/>
    <m/>
    <m/>
    <m/>
    <m/>
    <m/>
    <m/>
    <m/>
    <m/>
    <m/>
    <m/>
    <m/>
  </r>
  <r>
    <n v="344"/>
    <s v="Closed End"/>
    <x v="2"/>
    <s v="Q5B"/>
    <x v="9"/>
    <n v="5"/>
    <s v="Data"/>
    <s v="Q3B"/>
    <s v="Community connections"/>
    <s v="      Black, African American, or African"/>
    <n v="0.34538897060490598"/>
    <n v="0.43905862046965916"/>
    <n v="0.16021699297612549"/>
    <n v="5.5335415949310393E-2"/>
    <n v="352"/>
    <m/>
    <m/>
    <m/>
    <m/>
    <m/>
    <m/>
    <m/>
    <m/>
    <m/>
    <m/>
    <m/>
    <m/>
    <m/>
    <m/>
  </r>
  <r>
    <n v="345"/>
    <s v="Closed End"/>
    <x v="2"/>
    <s v="Q5B"/>
    <x v="9"/>
    <n v="6"/>
    <s v="Data"/>
    <s v="Q3B"/>
    <s v="Community connections"/>
    <s v="      Latino/a or Hispanic"/>
    <n v="0.30682967882451667"/>
    <n v="0.39992580361402669"/>
    <n v="0.22384986777553614"/>
    <n v="6.9394649785919874E-2"/>
    <n v="139.00000000000006"/>
    <m/>
    <m/>
    <m/>
    <m/>
    <m/>
    <m/>
    <m/>
    <m/>
    <m/>
    <m/>
    <m/>
    <m/>
    <m/>
    <m/>
  </r>
  <r>
    <n v="346"/>
    <s v="Closed End"/>
    <x v="2"/>
    <s v="Q5B"/>
    <x v="9"/>
    <n v="7"/>
    <s v="Data"/>
    <s v="Q3B"/>
    <s v="Community connections"/>
    <s v="   White or Caucasian alone"/>
    <n v="0.38569347805228199"/>
    <n v="0.48370559691388221"/>
    <n v="0.11244593520212044"/>
    <n v="1.8154989831718406E-2"/>
    <n v="2018.9999999999966"/>
    <m/>
    <m/>
    <m/>
    <m/>
    <m/>
    <m/>
    <m/>
    <m/>
    <m/>
    <m/>
    <m/>
    <m/>
    <m/>
    <m/>
  </r>
  <r>
    <n v="347"/>
    <s v=""/>
    <x v="1"/>
    <s v=""/>
    <x v="10"/>
    <s v=""/>
    <s v=""/>
    <m/>
    <m/>
    <m/>
    <m/>
    <m/>
    <m/>
    <m/>
    <m/>
    <m/>
    <m/>
    <m/>
    <m/>
    <m/>
    <m/>
    <m/>
    <m/>
    <m/>
    <m/>
    <m/>
    <m/>
    <m/>
    <m/>
  </r>
  <r>
    <n v="348"/>
    <s v="Closed End"/>
    <x v="2"/>
    <s v="Q5C"/>
    <x v="0"/>
    <n v="1"/>
    <s v="Title"/>
    <s v="Q3C"/>
    <s v="Community connections"/>
    <s v="5C. How would you rate the East Metro as a place to work?"/>
    <m/>
    <m/>
    <m/>
    <m/>
    <m/>
    <m/>
    <m/>
    <m/>
    <m/>
    <m/>
    <m/>
    <m/>
    <m/>
    <m/>
    <m/>
    <m/>
    <m/>
    <m/>
    <m/>
  </r>
  <r>
    <n v="349"/>
    <s v="Closed End"/>
    <x v="2"/>
    <s v="Q5C"/>
    <x v="1"/>
    <n v="1"/>
    <s v="Labels"/>
    <s v="Q3C"/>
    <s v="Community connections"/>
    <m/>
    <s v="Excellent"/>
    <s v="Good"/>
    <s v="Fair"/>
    <s v="Poor"/>
    <s v="Number of respondents (unweighted)"/>
    <m/>
    <m/>
    <m/>
    <m/>
    <m/>
    <m/>
    <m/>
    <m/>
    <m/>
    <m/>
    <m/>
    <m/>
    <m/>
    <m/>
  </r>
  <r>
    <n v="350"/>
    <s v="Closed End"/>
    <x v="2"/>
    <s v="Q5C"/>
    <x v="2"/>
    <n v="1"/>
    <s v="Header"/>
    <s v="Q3C"/>
    <s v="Community connections"/>
    <s v="Results by region:"/>
    <s v=""/>
    <s v=""/>
    <s v=""/>
    <s v=""/>
    <s v=""/>
    <m/>
    <m/>
    <m/>
    <m/>
    <m/>
    <m/>
    <m/>
    <m/>
    <m/>
    <m/>
    <m/>
    <m/>
    <m/>
    <m/>
  </r>
  <r>
    <n v="351"/>
    <s v="Closed End"/>
    <x v="2"/>
    <s v="Q5C"/>
    <x v="2"/>
    <n v="2"/>
    <s v="Data"/>
    <s v="Q3C"/>
    <s v="Community connections"/>
    <s v="   East Metro overall"/>
    <n v="0.24976547910481403"/>
    <n v="0.53743993701433945"/>
    <n v="0.18589730758242923"/>
    <n v="2.6897276298418128E-2"/>
    <n v="2991.9999999999995"/>
    <m/>
    <m/>
    <m/>
    <m/>
    <m/>
    <m/>
    <m/>
    <m/>
    <m/>
    <m/>
    <m/>
    <m/>
    <m/>
    <m/>
  </r>
  <r>
    <n v="352"/>
    <s v="Closed End"/>
    <x v="2"/>
    <s v="Q5C"/>
    <x v="2"/>
    <n v="3"/>
    <s v="Data"/>
    <s v="Q3C"/>
    <s v="Community connections"/>
    <s v="   Dakota County"/>
    <n v="0.31808888492057447"/>
    <n v="0.53040717272585824"/>
    <n v="0.13733896989338815"/>
    <n v="1.4164972460179644E-2"/>
    <n v="404.99999999999994"/>
    <m/>
    <m/>
    <m/>
    <m/>
    <m/>
    <m/>
    <m/>
    <m/>
    <m/>
    <m/>
    <m/>
    <m/>
    <m/>
    <m/>
  </r>
  <r>
    <n v="353"/>
    <s v="Closed End"/>
    <x v="2"/>
    <s v="Q5C"/>
    <x v="2"/>
    <n v="4"/>
    <s v="Data"/>
    <s v="Q3C"/>
    <s v="Community connections"/>
    <s v="   Ramsey County (overall)"/>
    <n v="0.21470348997501282"/>
    <n v="0.52842404852247893"/>
    <n v="0.2249020739880109"/>
    <n v="3.1970387514499522E-2"/>
    <n v="2200.9999999999973"/>
    <m/>
    <m/>
    <m/>
    <m/>
    <m/>
    <m/>
    <m/>
    <m/>
    <m/>
    <m/>
    <m/>
    <m/>
    <m/>
    <m/>
  </r>
  <r>
    <n v="354"/>
    <s v="Closed End"/>
    <x v="2"/>
    <s v="Q5C"/>
    <x v="2"/>
    <n v="5"/>
    <s v="Data"/>
    <s v="Q3C"/>
    <s v="Community connections"/>
    <s v="      City of Saint Paul"/>
    <n v="0.17721593951622241"/>
    <n v="0.51099015859825903"/>
    <n v="0.26347520951811032"/>
    <n v="4.8318692367408343E-2"/>
    <n v="1792.9999999999955"/>
    <m/>
    <m/>
    <m/>
    <m/>
    <m/>
    <m/>
    <m/>
    <m/>
    <m/>
    <m/>
    <m/>
    <m/>
    <m/>
    <m/>
  </r>
  <r>
    <n v="355"/>
    <s v="Closed End"/>
    <x v="2"/>
    <s v="Q5C"/>
    <x v="2"/>
    <n v="6"/>
    <s v="Data"/>
    <s v="Q3C"/>
    <s v="Community connections"/>
    <s v="      Suburban Ramsey County"/>
    <n v="0.2605142627201949"/>
    <n v="0.54972872059650113"/>
    <n v="0.17776468773010903"/>
    <n v="1.1992328953194306E-2"/>
    <n v="408.00000000000028"/>
    <m/>
    <m/>
    <m/>
    <m/>
    <m/>
    <m/>
    <m/>
    <m/>
    <m/>
    <m/>
    <m/>
    <m/>
    <m/>
    <m/>
  </r>
  <r>
    <n v="356"/>
    <s v="Closed End"/>
    <x v="2"/>
    <s v="Q5C"/>
    <x v="2"/>
    <n v="7"/>
    <s v="Data"/>
    <s v="Q3C"/>
    <s v="Community connections"/>
    <s v="   Washington County"/>
    <n v="0.21271303978455747"/>
    <n v="0.56867525493119087"/>
    <n v="0.18163669287237666"/>
    <n v="3.6975012411873849E-2"/>
    <n v="386.00000000000023"/>
    <m/>
    <m/>
    <m/>
    <m/>
    <m/>
    <m/>
    <m/>
    <m/>
    <m/>
    <m/>
    <m/>
    <m/>
    <m/>
    <m/>
  </r>
  <r>
    <n v="357"/>
    <s v="Closed End"/>
    <x v="2"/>
    <s v="Q5C"/>
    <x v="3"/>
    <n v="1"/>
    <s v="Header"/>
    <s v="Q3C"/>
    <s v="Community connections"/>
    <s v="Results by gender:"/>
    <s v=""/>
    <s v=""/>
    <s v=""/>
    <s v=""/>
    <s v=""/>
    <m/>
    <m/>
    <m/>
    <m/>
    <m/>
    <m/>
    <m/>
    <m/>
    <m/>
    <m/>
    <m/>
    <m/>
    <m/>
    <m/>
  </r>
  <r>
    <n v="358"/>
    <s v="Closed End"/>
    <x v="2"/>
    <s v="Q5C"/>
    <x v="3"/>
    <n v="2"/>
    <s v="Data"/>
    <s v="Q3C"/>
    <s v="Community connections"/>
    <s v="   Females"/>
    <n v="0.25646322542479405"/>
    <n v="0.5294379644748527"/>
    <n v="0.19383287702497665"/>
    <n v="2.0265933075377739E-2"/>
    <n v="1852.9999999999991"/>
    <m/>
    <m/>
    <m/>
    <m/>
    <m/>
    <m/>
    <m/>
    <m/>
    <m/>
    <m/>
    <m/>
    <m/>
    <m/>
    <m/>
  </r>
  <r>
    <n v="359"/>
    <s v="Closed End"/>
    <x v="2"/>
    <s v="Q5C"/>
    <x v="3"/>
    <n v="3"/>
    <s v="Data"/>
    <s v="Q3C"/>
    <s v="Community connections"/>
    <s v="   Males"/>
    <n v="0.24773594166689869"/>
    <n v="0.5607085920583379"/>
    <n v="0.15968778683409823"/>
    <n v="3.1867679440664327E-2"/>
    <n v="988.00000000000125"/>
    <m/>
    <m/>
    <m/>
    <m/>
    <m/>
    <m/>
    <m/>
    <m/>
    <m/>
    <m/>
    <m/>
    <m/>
    <m/>
    <m/>
  </r>
  <r>
    <n v="360"/>
    <s v="Closed End"/>
    <x v="2"/>
    <s v="Q5C"/>
    <x v="4"/>
    <n v="1"/>
    <s v="Header"/>
    <s v="Q3C"/>
    <s v="Community connections"/>
    <s v="Results by age:"/>
    <s v=""/>
    <s v=""/>
    <s v=""/>
    <s v=""/>
    <s v=""/>
    <m/>
    <m/>
    <m/>
    <m/>
    <m/>
    <m/>
    <m/>
    <m/>
    <m/>
    <m/>
    <m/>
    <m/>
    <m/>
    <m/>
  </r>
  <r>
    <n v="361"/>
    <s v="Closed End"/>
    <x v="2"/>
    <s v="Q5C"/>
    <x v="4"/>
    <n v="2"/>
    <s v="Data"/>
    <s v="Q3C"/>
    <s v="Community connections"/>
    <s v="   18-34"/>
    <n v="0.25888638461920516"/>
    <n v="0.52836108871471688"/>
    <n v="0.20421387188276199"/>
    <n v="8.5386547833149265E-3"/>
    <n v="412.00000000000045"/>
    <m/>
    <m/>
    <m/>
    <m/>
    <m/>
    <m/>
    <m/>
    <m/>
    <m/>
    <m/>
    <m/>
    <m/>
    <m/>
    <m/>
  </r>
  <r>
    <n v="362"/>
    <s v="Closed End"/>
    <x v="2"/>
    <s v="Q5C"/>
    <x v="4"/>
    <n v="3"/>
    <s v="Data"/>
    <s v="Q3C"/>
    <s v="Community connections"/>
    <s v="   35-44"/>
    <n v="0.28829736784414284"/>
    <n v="0.5169582621593426"/>
    <n v="0.18473266731782606"/>
    <n v="1.0011702678687222E-2"/>
    <n v="424.99999999999983"/>
    <m/>
    <m/>
    <m/>
    <m/>
    <m/>
    <m/>
    <m/>
    <m/>
    <m/>
    <m/>
    <m/>
    <m/>
    <m/>
    <m/>
  </r>
  <r>
    <n v="363"/>
    <s v="Closed End"/>
    <x v="2"/>
    <s v="Q5C"/>
    <x v="4"/>
    <n v="4"/>
    <s v="Data"/>
    <s v="Q3C"/>
    <s v="Community connections"/>
    <s v="   45-54"/>
    <n v="0.23538475149136404"/>
    <n v="0.54452383005452398"/>
    <n v="0.16573469784926662"/>
    <n v="5.4356720604844568E-2"/>
    <n v="362.00000000000051"/>
    <m/>
    <m/>
    <m/>
    <m/>
    <m/>
    <m/>
    <m/>
    <m/>
    <m/>
    <m/>
    <m/>
    <m/>
    <m/>
    <m/>
  </r>
  <r>
    <n v="364"/>
    <s v="Closed End"/>
    <x v="2"/>
    <s v="Q5C"/>
    <x v="4"/>
    <n v="5"/>
    <s v="Data"/>
    <s v="Q3C"/>
    <s v="Community connections"/>
    <s v="   55-64"/>
    <n v="0.28941574566665373"/>
    <n v="0.5388283977308902"/>
    <n v="0.13824730872652924"/>
    <n v="3.3508547875928114E-2"/>
    <n v="514.99999999999886"/>
    <m/>
    <m/>
    <m/>
    <m/>
    <m/>
    <m/>
    <m/>
    <m/>
    <m/>
    <m/>
    <m/>
    <m/>
    <m/>
    <m/>
  </r>
  <r>
    <n v="365"/>
    <s v="Closed End"/>
    <x v="2"/>
    <s v="Q5C"/>
    <x v="4"/>
    <n v="6"/>
    <s v="Data"/>
    <s v="Q3C"/>
    <s v="Community connections"/>
    <s v="   65+"/>
    <n v="0.2601198752372364"/>
    <n v="0.61165350966515886"/>
    <n v="0.11077743998753187"/>
    <n v="1.7449175110074509E-2"/>
    <n v="817.99999999999898"/>
    <m/>
    <m/>
    <m/>
    <m/>
    <m/>
    <m/>
    <m/>
    <m/>
    <m/>
    <m/>
    <m/>
    <m/>
    <m/>
    <m/>
  </r>
  <r>
    <n v="366"/>
    <s v="Closed End"/>
    <x v="2"/>
    <s v="Q5C"/>
    <x v="5"/>
    <n v="1"/>
    <s v="Header"/>
    <s v="Q3C"/>
    <s v="Community connections"/>
    <s v="Results by education level:"/>
    <s v=""/>
    <s v=""/>
    <s v=""/>
    <s v=""/>
    <s v=""/>
    <m/>
    <m/>
    <m/>
    <m/>
    <m/>
    <m/>
    <m/>
    <m/>
    <m/>
    <m/>
    <m/>
    <m/>
    <m/>
    <m/>
  </r>
  <r>
    <n v="367"/>
    <s v="Closed End"/>
    <x v="2"/>
    <s v="Q5C"/>
    <x v="5"/>
    <n v="2"/>
    <s v="Data"/>
    <s v="Q3C"/>
    <s v="Community connections"/>
    <s v="   Less than HS diploma, no GED"/>
    <n v="0.24470624972431584"/>
    <n v="0.4643869159954"/>
    <n v="0.25987251021886493"/>
    <n v="3.1034324061419136E-2"/>
    <n v="99.000000000000014"/>
    <m/>
    <m/>
    <m/>
    <m/>
    <m/>
    <m/>
    <m/>
    <m/>
    <m/>
    <m/>
    <m/>
    <m/>
    <m/>
    <m/>
  </r>
  <r>
    <n v="368"/>
    <s v="Closed End"/>
    <x v="2"/>
    <s v="Q5C"/>
    <x v="5"/>
    <n v="3"/>
    <s v="Data"/>
    <s v="Q3C"/>
    <s v="Community connections"/>
    <s v="   HS diploma or GED"/>
    <n v="0.2018873841960773"/>
    <n v="0.58047828984974381"/>
    <n v="0.18717534016637774"/>
    <n v="3.0458985787801283E-2"/>
    <n v="356.99999999999977"/>
    <m/>
    <m/>
    <m/>
    <m/>
    <m/>
    <m/>
    <m/>
    <m/>
    <m/>
    <m/>
    <m/>
    <m/>
    <m/>
    <m/>
  </r>
  <r>
    <n v="369"/>
    <s v="Closed End"/>
    <x v="2"/>
    <s v="Q5C"/>
    <x v="5"/>
    <n v="4"/>
    <s v="Data"/>
    <s v="Q3C"/>
    <s v="Community connections"/>
    <s v="   Some college, trade school, or Associate degree"/>
    <n v="0.25271429856347016"/>
    <n v="0.5044052022945642"/>
    <n v="0.2086706433363818"/>
    <n v="3.4209855805581849E-2"/>
    <n v="950.00000000000114"/>
    <m/>
    <m/>
    <m/>
    <m/>
    <m/>
    <m/>
    <m/>
    <m/>
    <m/>
    <m/>
    <m/>
    <m/>
    <m/>
    <m/>
  </r>
  <r>
    <n v="370"/>
    <s v="Closed End"/>
    <x v="2"/>
    <s v="Q5C"/>
    <x v="5"/>
    <n v="5"/>
    <s v="Data"/>
    <s v="Q3C"/>
    <s v="Community connections"/>
    <s v="   Bachelor's degree or higher"/>
    <n v="0.27501993848487116"/>
    <n v="0.55964984618955549"/>
    <n v="0.15280964398241537"/>
    <n v="1.2520571343159741E-2"/>
    <n v="1483.999999999998"/>
    <m/>
    <m/>
    <m/>
    <m/>
    <m/>
    <m/>
    <m/>
    <m/>
    <m/>
    <m/>
    <m/>
    <m/>
    <m/>
    <m/>
  </r>
  <r>
    <n v="371"/>
    <s v="Closed End"/>
    <x v="2"/>
    <s v="Q5C"/>
    <x v="6"/>
    <n v="1"/>
    <s v="Header"/>
    <s v="Q3C"/>
    <s v="Community connections"/>
    <s v="Results by household income:"/>
    <s v=""/>
    <s v=""/>
    <s v=""/>
    <s v=""/>
    <s v=""/>
    <m/>
    <m/>
    <m/>
    <m/>
    <m/>
    <m/>
    <m/>
    <m/>
    <m/>
    <m/>
    <m/>
    <m/>
    <m/>
    <m/>
  </r>
  <r>
    <n v="372"/>
    <s v="Closed End"/>
    <x v="2"/>
    <s v="Q5C"/>
    <x v="6"/>
    <n v="2"/>
    <s v="Data"/>
    <s v="Q3C"/>
    <s v="Community connections"/>
    <s v="   Less than $20,000"/>
    <n v="0.14821840339706963"/>
    <n v="0.49349332904646187"/>
    <n v="0.29242372802688854"/>
    <n v="6.5864539529579422E-2"/>
    <n v="482.0000000000004"/>
    <m/>
    <m/>
    <m/>
    <m/>
    <m/>
    <m/>
    <m/>
    <m/>
    <m/>
    <m/>
    <m/>
    <m/>
    <m/>
    <m/>
  </r>
  <r>
    <n v="373"/>
    <s v="Closed End"/>
    <x v="2"/>
    <s v="Q5C"/>
    <x v="6"/>
    <n v="3"/>
    <s v="Data"/>
    <s v="Q3C"/>
    <s v="Community connections"/>
    <s v="   $20,000 to $39,999"/>
    <n v="0.25290218524873304"/>
    <n v="0.47020076108256392"/>
    <n v="0.25572481377155365"/>
    <n v="2.1172239897151435E-2"/>
    <n v="420.99999999999909"/>
    <m/>
    <m/>
    <m/>
    <m/>
    <m/>
    <m/>
    <m/>
    <m/>
    <m/>
    <m/>
    <m/>
    <m/>
    <m/>
    <m/>
  </r>
  <r>
    <n v="374"/>
    <s v="Closed End"/>
    <x v="2"/>
    <s v="Q5C"/>
    <x v="6"/>
    <n v="4"/>
    <s v="Data"/>
    <s v="Q3C"/>
    <s v="Community connections"/>
    <s v="   $40,000 to $59,999"/>
    <n v="0.22687296875697649"/>
    <n v="0.50023406454234576"/>
    <n v="0.2586000838603989"/>
    <n v="1.4292882840279091E-2"/>
    <n v="392.00000000000057"/>
    <m/>
    <m/>
    <m/>
    <m/>
    <m/>
    <m/>
    <m/>
    <m/>
    <m/>
    <m/>
    <m/>
    <m/>
    <m/>
    <m/>
  </r>
  <r>
    <n v="375"/>
    <s v="Closed End"/>
    <x v="2"/>
    <s v="Q5C"/>
    <x v="6"/>
    <n v="5"/>
    <s v="Data"/>
    <s v="Q3C"/>
    <s v="Community connections"/>
    <s v="   $60,000 to $79,999"/>
    <n v="0.14765986084290603"/>
    <n v="0.66928468741504177"/>
    <n v="0.16201443907351634"/>
    <n v="2.1041012668536294E-2"/>
    <n v="303.99999999999994"/>
    <m/>
    <m/>
    <m/>
    <m/>
    <m/>
    <m/>
    <m/>
    <m/>
    <m/>
    <m/>
    <m/>
    <m/>
    <m/>
    <m/>
  </r>
  <r>
    <n v="376"/>
    <s v="Closed End"/>
    <x v="2"/>
    <s v="Q5C"/>
    <x v="6"/>
    <n v="6"/>
    <s v="Data"/>
    <s v="Q3C"/>
    <s v="Community connections"/>
    <s v="   $80,000 to $99,999"/>
    <n v="0.32742093155527735"/>
    <n v="0.5569093662117538"/>
    <n v="0.10512309294760554"/>
    <n v="1.0546609285361695E-2"/>
    <n v="268.00000000000034"/>
    <m/>
    <m/>
    <m/>
    <m/>
    <m/>
    <m/>
    <m/>
    <m/>
    <m/>
    <m/>
    <m/>
    <m/>
    <m/>
    <m/>
  </r>
  <r>
    <n v="377"/>
    <s v="Closed End"/>
    <x v="2"/>
    <s v="Q5C"/>
    <x v="6"/>
    <n v="7"/>
    <s v="Data"/>
    <s v="Q3C"/>
    <s v="Community connections"/>
    <s v="   $100,000 to $149,999"/>
    <n v="0.29659484566360023"/>
    <n v="0.52657321425333237"/>
    <n v="0.15047569018694407"/>
    <n v="2.6356249896123028E-2"/>
    <n v="334.00000000000023"/>
    <m/>
    <m/>
    <m/>
    <m/>
    <m/>
    <m/>
    <m/>
    <m/>
    <m/>
    <m/>
    <m/>
    <m/>
    <m/>
    <m/>
  </r>
  <r>
    <n v="378"/>
    <s v="Closed End"/>
    <x v="2"/>
    <s v="Q5C"/>
    <x v="6"/>
    <n v="8"/>
    <s v="Data"/>
    <s v="Q3C"/>
    <s v="Community connections"/>
    <s v="   $150,000 or more"/>
    <n v="0.35662115123128774"/>
    <n v="0.50677769764632608"/>
    <n v="0.13192189847056315"/>
    <s v="&lt;.5%"/>
    <n v="258.00000000000028"/>
    <m/>
    <m/>
    <m/>
    <m/>
    <m/>
    <m/>
    <m/>
    <m/>
    <m/>
    <m/>
    <m/>
    <m/>
    <m/>
    <m/>
  </r>
  <r>
    <n v="379"/>
    <s v="Closed End"/>
    <x v="2"/>
    <s v="Q5C"/>
    <x v="7"/>
    <n v="1"/>
    <s v="Header"/>
    <s v="Q3C"/>
    <s v="Community connections"/>
    <s v="Results by housing status:"/>
    <s v=""/>
    <s v=""/>
    <s v=""/>
    <s v=""/>
    <s v=""/>
    <m/>
    <m/>
    <m/>
    <m/>
    <m/>
    <m/>
    <m/>
    <m/>
    <m/>
    <m/>
    <m/>
    <m/>
    <m/>
    <m/>
  </r>
  <r>
    <n v="380"/>
    <s v="Closed End"/>
    <x v="2"/>
    <s v="Q5C"/>
    <x v="7"/>
    <n v="2"/>
    <s v="Data"/>
    <s v="Q3C"/>
    <s v="Community connections"/>
    <s v="   Owner"/>
    <n v="0.26552792858254259"/>
    <n v="0.54083106257111635"/>
    <n v="0.17333795778164907"/>
    <n v="2.0303051064693482E-2"/>
    <n v="1924.9999999999959"/>
    <m/>
    <m/>
    <m/>
    <m/>
    <m/>
    <m/>
    <m/>
    <m/>
    <m/>
    <m/>
    <m/>
    <m/>
    <m/>
    <m/>
  </r>
  <r>
    <n v="381"/>
    <s v="Closed End"/>
    <x v="2"/>
    <s v="Q5C"/>
    <x v="7"/>
    <n v="3"/>
    <s v="Data"/>
    <s v="Q3C"/>
    <s v="Community connections"/>
    <s v="   Renter"/>
    <n v="0.20877405675027616"/>
    <n v="0.53825323777913825"/>
    <n v="0.2095429640767684"/>
    <n v="4.3429741393815773E-2"/>
    <n v="984.00000000000045"/>
    <m/>
    <m/>
    <m/>
    <m/>
    <m/>
    <m/>
    <m/>
    <m/>
    <m/>
    <m/>
    <m/>
    <m/>
    <m/>
    <m/>
  </r>
  <r>
    <n v="382"/>
    <s v="Closed End"/>
    <x v="2"/>
    <s v="Q5C"/>
    <x v="7"/>
    <n v="4"/>
    <s v="Data"/>
    <s v="Q3C"/>
    <s v="Community connections"/>
    <s v="   Lives with family or friends, homeless, or some other_x000a_      arrangement"/>
    <n v="0.18843412492495923"/>
    <n v="0.40653879765375928"/>
    <n v="0.36433934312431404"/>
    <n v="4.0687734296967461E-2"/>
    <n v="69.000000000000014"/>
    <m/>
    <m/>
    <m/>
    <m/>
    <m/>
    <m/>
    <m/>
    <m/>
    <m/>
    <m/>
    <m/>
    <m/>
    <m/>
    <m/>
  </r>
  <r>
    <n v="383"/>
    <s v="Closed End"/>
    <x v="2"/>
    <s v="Q5C"/>
    <x v="8"/>
    <n v="1"/>
    <s v="Header"/>
    <s v="Q3C"/>
    <s v="Community connections"/>
    <s v="Results by home language:"/>
    <s v=""/>
    <s v=""/>
    <s v=""/>
    <s v=""/>
    <s v=""/>
    <m/>
    <m/>
    <m/>
    <m/>
    <m/>
    <m/>
    <m/>
    <m/>
    <m/>
    <m/>
    <m/>
    <m/>
    <m/>
    <m/>
  </r>
  <r>
    <n v="384"/>
    <s v="Closed End"/>
    <x v="2"/>
    <s v="Q5C"/>
    <x v="8"/>
    <n v="2"/>
    <s v="Data"/>
    <s v="Q3C"/>
    <s v="Community connections"/>
    <s v="   English only"/>
    <n v="0.25745085550855412"/>
    <n v="0.55774328518399807"/>
    <n v="0.16081752094514917"/>
    <n v="2.398833836229778E-2"/>
    <n v="2548.0000000000091"/>
    <m/>
    <m/>
    <m/>
    <m/>
    <m/>
    <m/>
    <m/>
    <m/>
    <m/>
    <m/>
    <m/>
    <m/>
    <m/>
    <m/>
  </r>
  <r>
    <n v="385"/>
    <s v="Closed End"/>
    <x v="2"/>
    <s v="Q5C"/>
    <x v="8"/>
    <n v="3"/>
    <s v="Data"/>
    <s v="Q3C"/>
    <s v="Community connections"/>
    <s v="   English plus another language"/>
    <n v="0.19364314943578947"/>
    <n v="0.46319839329803064"/>
    <n v="0.29656847470310466"/>
    <n v="4.6589982563075311E-2"/>
    <n v="246.00000000000003"/>
    <m/>
    <m/>
    <m/>
    <m/>
    <m/>
    <m/>
    <m/>
    <m/>
    <m/>
    <m/>
    <m/>
    <m/>
    <m/>
    <m/>
  </r>
  <r>
    <n v="386"/>
    <s v="Closed End"/>
    <x v="2"/>
    <s v="Q5C"/>
    <x v="8"/>
    <n v="4"/>
    <s v="Data"/>
    <s v="Q3C"/>
    <s v="Community connections"/>
    <s v="   Another language only"/>
    <n v="0.21331378819716262"/>
    <n v="0.36542694335485026"/>
    <n v="0.39442458411080766"/>
    <n v="2.6834684337179348E-2"/>
    <n v="102.00000000000006"/>
    <m/>
    <m/>
    <m/>
    <m/>
    <m/>
    <m/>
    <m/>
    <m/>
    <m/>
    <m/>
    <m/>
    <m/>
    <m/>
    <m/>
  </r>
  <r>
    <n v="387"/>
    <s v="Closed End"/>
    <x v="2"/>
    <s v="Q5C"/>
    <x v="9"/>
    <n v="1"/>
    <s v="Header"/>
    <s v="Q3C"/>
    <s v="Community connections"/>
    <s v="Results by race/ethnicity:"/>
    <s v=""/>
    <s v=""/>
    <s v=""/>
    <s v=""/>
    <s v=""/>
    <m/>
    <m/>
    <m/>
    <m/>
    <m/>
    <m/>
    <m/>
    <m/>
    <m/>
    <m/>
    <m/>
    <m/>
    <m/>
    <m/>
  </r>
  <r>
    <n v="388"/>
    <s v="Closed End"/>
    <x v="2"/>
    <s v="Q5C"/>
    <x v="9"/>
    <n v="2"/>
    <s v="Data"/>
    <s v="Q3C"/>
    <s v="Community connections"/>
    <s v="   BIPOC"/>
    <n v="0.20883861982657689"/>
    <n v="0.47369829315903239"/>
    <n v="0.29673872207370217"/>
    <n v="2.0724364940689119E-2"/>
    <n v="768.99999999999989"/>
    <m/>
    <m/>
    <m/>
    <m/>
    <m/>
    <m/>
    <m/>
    <m/>
    <m/>
    <m/>
    <m/>
    <m/>
    <m/>
    <m/>
  </r>
  <r>
    <n v="389"/>
    <s v="Closed End"/>
    <x v="2"/>
    <s v="Q5C"/>
    <x v="9"/>
    <n v="3"/>
    <s v="Data"/>
    <s v="Q3C"/>
    <s v="Community connections"/>
    <s v="      American Indian, Native American, or Alaska Native"/>
    <n v="0.18246267120798579"/>
    <n v="0.45355028850802126"/>
    <n v="0.33067658203304373"/>
    <n v="3.3310458250948541E-2"/>
    <n v="126.00000000000013"/>
    <m/>
    <m/>
    <m/>
    <m/>
    <m/>
    <m/>
    <m/>
    <m/>
    <m/>
    <m/>
    <m/>
    <m/>
    <m/>
    <m/>
  </r>
  <r>
    <n v="390"/>
    <s v="Closed End"/>
    <x v="2"/>
    <s v="Q5C"/>
    <x v="9"/>
    <n v="4"/>
    <s v="Data"/>
    <s v="Q3C"/>
    <s v="Community connections"/>
    <s v="      Asian American or Asian"/>
    <n v="0.12654393615223455"/>
    <n v="0.46778680008029461"/>
    <n v="0.39106991112541117"/>
    <n v="1.4599352642059473E-2"/>
    <n v="210.00000000000006"/>
    <m/>
    <m/>
    <m/>
    <m/>
    <m/>
    <m/>
    <m/>
    <m/>
    <m/>
    <m/>
    <m/>
    <m/>
    <m/>
    <m/>
  </r>
  <r>
    <n v="391"/>
    <s v="Closed End"/>
    <x v="2"/>
    <s v="Q5C"/>
    <x v="9"/>
    <n v="5"/>
    <s v="Data"/>
    <s v="Q3C"/>
    <s v="Community connections"/>
    <s v="      Black, African American, or African"/>
    <n v="0.24627778725558649"/>
    <n v="0.54286948662168055"/>
    <n v="0.19163554583147804"/>
    <n v="1.9217180291256047E-2"/>
    <n v="350.99999999999955"/>
    <m/>
    <m/>
    <m/>
    <m/>
    <m/>
    <m/>
    <m/>
    <m/>
    <m/>
    <m/>
    <m/>
    <m/>
    <m/>
    <m/>
  </r>
  <r>
    <n v="392"/>
    <s v="Closed End"/>
    <x v="2"/>
    <s v="Q5C"/>
    <x v="9"/>
    <n v="6"/>
    <s v="Data"/>
    <s v="Q3C"/>
    <s v="Community connections"/>
    <s v="      Latino/a or Hispanic"/>
    <n v="0.32866439282182369"/>
    <n v="0.36692124173272439"/>
    <n v="0.27190371902237725"/>
    <n v="3.2510646423074205E-2"/>
    <n v="140.00000000000009"/>
    <m/>
    <m/>
    <m/>
    <m/>
    <m/>
    <m/>
    <m/>
    <m/>
    <m/>
    <m/>
    <m/>
    <m/>
    <m/>
    <m/>
  </r>
  <r>
    <n v="393"/>
    <s v="Closed End"/>
    <x v="2"/>
    <s v="Q5C"/>
    <x v="9"/>
    <n v="7"/>
    <s v="Data"/>
    <s v="Q3C"/>
    <s v="Community connections"/>
    <s v="   White or Caucasian alone"/>
    <n v="0.26439405273842298"/>
    <n v="0.57077779146408958"/>
    <n v="0.14377500368810525"/>
    <n v="2.1053152109383268E-2"/>
    <n v="2006.0000000000018"/>
    <m/>
    <m/>
    <m/>
    <m/>
    <m/>
    <m/>
    <m/>
    <m/>
    <m/>
    <m/>
    <m/>
    <m/>
    <m/>
    <m/>
  </r>
  <r>
    <n v="394"/>
    <s v=""/>
    <x v="1"/>
    <s v=""/>
    <x v="10"/>
    <s v=""/>
    <s v=""/>
    <m/>
    <m/>
    <m/>
    <m/>
    <m/>
    <m/>
    <m/>
    <m/>
    <m/>
    <m/>
    <m/>
    <m/>
    <m/>
    <m/>
    <m/>
    <m/>
    <m/>
    <m/>
    <m/>
    <m/>
    <m/>
    <m/>
  </r>
  <r>
    <n v="395"/>
    <s v="Closed End"/>
    <x v="2"/>
    <s v="Q5D"/>
    <x v="0"/>
    <n v="1"/>
    <s v="Title"/>
    <s v="Q3D"/>
    <s v="Community connections"/>
    <s v="5D. How would you rate the East Metro on high quality, affordable housing choices for all residents?"/>
    <m/>
    <m/>
    <m/>
    <m/>
    <m/>
    <m/>
    <m/>
    <m/>
    <m/>
    <m/>
    <m/>
    <m/>
    <m/>
    <m/>
    <m/>
    <m/>
    <m/>
    <m/>
    <m/>
  </r>
  <r>
    <n v="396"/>
    <s v="Closed End"/>
    <x v="2"/>
    <s v="Q5D"/>
    <x v="1"/>
    <n v="1"/>
    <s v="Labels"/>
    <s v="Q3D"/>
    <s v="Community connections"/>
    <m/>
    <s v="Excellent"/>
    <s v="Good"/>
    <s v="Fair"/>
    <s v="Poor"/>
    <s v="Number of respondents (unweighted)"/>
    <m/>
    <m/>
    <m/>
    <m/>
    <m/>
    <m/>
    <m/>
    <m/>
    <m/>
    <m/>
    <m/>
    <m/>
    <m/>
    <m/>
  </r>
  <r>
    <n v="397"/>
    <s v="Closed End"/>
    <x v="2"/>
    <s v="Q5D"/>
    <x v="2"/>
    <n v="1"/>
    <s v="Header"/>
    <s v="Q3D"/>
    <s v="Community connections"/>
    <s v="Results by region:"/>
    <s v=""/>
    <s v=""/>
    <s v=""/>
    <s v=""/>
    <s v=""/>
    <m/>
    <m/>
    <m/>
    <m/>
    <m/>
    <m/>
    <m/>
    <m/>
    <m/>
    <m/>
    <m/>
    <m/>
    <m/>
    <m/>
  </r>
  <r>
    <n v="398"/>
    <s v="Closed End"/>
    <x v="2"/>
    <s v="Q5D"/>
    <x v="2"/>
    <n v="2"/>
    <s v="Data"/>
    <s v="Q3D"/>
    <s v="Community connections"/>
    <s v="   East Metro overall"/>
    <n v="0.12757235188390534"/>
    <n v="0.40198243135575928"/>
    <n v="0.3654955621738849"/>
    <n v="0.10494965458645224"/>
    <n v="3070.9999999999895"/>
    <m/>
    <m/>
    <m/>
    <m/>
    <m/>
    <m/>
    <m/>
    <m/>
    <m/>
    <m/>
    <m/>
    <m/>
    <m/>
    <m/>
  </r>
  <r>
    <n v="399"/>
    <s v="Closed End"/>
    <x v="2"/>
    <s v="Q5D"/>
    <x v="2"/>
    <n v="3"/>
    <s v="Data"/>
    <s v="Q3D"/>
    <s v="Community connections"/>
    <s v="   Dakota County"/>
    <n v="0.17754773073419344"/>
    <n v="0.42335522365580291"/>
    <n v="0.31747923067064376"/>
    <n v="8.1617814939359906E-2"/>
    <n v="419.0000000000004"/>
    <m/>
    <m/>
    <m/>
    <m/>
    <m/>
    <m/>
    <m/>
    <m/>
    <m/>
    <m/>
    <m/>
    <m/>
    <m/>
    <m/>
  </r>
  <r>
    <n v="400"/>
    <s v="Closed End"/>
    <x v="2"/>
    <s v="Q5D"/>
    <x v="2"/>
    <n v="4"/>
    <s v="Data"/>
    <s v="Q3D"/>
    <s v="Community connections"/>
    <s v="   Ramsey County (overall)"/>
    <n v="9.9090926506282845E-2"/>
    <n v="0.37122687975337404"/>
    <n v="0.38918224701458143"/>
    <n v="0.14049994672576416"/>
    <n v="2251.9999999999918"/>
    <m/>
    <m/>
    <m/>
    <m/>
    <m/>
    <m/>
    <m/>
    <m/>
    <m/>
    <m/>
    <m/>
    <m/>
    <m/>
    <m/>
  </r>
  <r>
    <n v="401"/>
    <s v="Closed End"/>
    <x v="2"/>
    <s v="Q5D"/>
    <x v="2"/>
    <n v="5"/>
    <s v="Data"/>
    <s v="Q3D"/>
    <s v="Community connections"/>
    <s v="      City of Saint Paul"/>
    <n v="7.8839959529484901E-2"/>
    <n v="0.31571700801383656"/>
    <n v="0.41832482649691882"/>
    <n v="0.18711820595975953"/>
    <n v="1825.9999999999993"/>
    <m/>
    <m/>
    <m/>
    <m/>
    <m/>
    <m/>
    <m/>
    <m/>
    <m/>
    <m/>
    <m/>
    <m/>
    <m/>
    <m/>
  </r>
  <r>
    <n v="402"/>
    <s v="Closed End"/>
    <x v="2"/>
    <s v="Q5D"/>
    <x v="2"/>
    <n v="6"/>
    <s v="Data"/>
    <s v="Q3D"/>
    <s v="Community connections"/>
    <s v="      Suburban Ramsey County"/>
    <n v="0.12349102038236563"/>
    <n v="0.43810991220539586"/>
    <n v="0.35406877929844816"/>
    <n v="8.4330288113790342E-2"/>
    <n v="426.00000000000034"/>
    <m/>
    <m/>
    <m/>
    <m/>
    <m/>
    <m/>
    <m/>
    <m/>
    <m/>
    <m/>
    <m/>
    <m/>
    <m/>
    <m/>
  </r>
  <r>
    <n v="403"/>
    <s v="Closed End"/>
    <x v="2"/>
    <s v="Q5D"/>
    <x v="2"/>
    <n v="7"/>
    <s v="Data"/>
    <s v="Q3D"/>
    <s v="Community connections"/>
    <s v="   Washington County"/>
    <n v="0.10641424786993973"/>
    <n v="0.43284980186832828"/>
    <n v="0.39372851113873886"/>
    <n v="6.7007439122992715E-2"/>
    <n v="400.00000000000006"/>
    <m/>
    <m/>
    <m/>
    <m/>
    <m/>
    <m/>
    <m/>
    <m/>
    <m/>
    <m/>
    <m/>
    <m/>
    <m/>
    <m/>
  </r>
  <r>
    <n v="404"/>
    <s v="Closed End"/>
    <x v="2"/>
    <s v="Q5D"/>
    <x v="3"/>
    <n v="1"/>
    <s v="Header"/>
    <s v="Q3D"/>
    <s v="Community connections"/>
    <s v="Results by gender:"/>
    <s v=""/>
    <s v=""/>
    <s v=""/>
    <s v=""/>
    <s v=""/>
    <m/>
    <m/>
    <m/>
    <m/>
    <m/>
    <m/>
    <m/>
    <m/>
    <m/>
    <m/>
    <m/>
    <m/>
    <m/>
    <m/>
  </r>
  <r>
    <n v="405"/>
    <s v="Closed End"/>
    <x v="2"/>
    <s v="Q5D"/>
    <x v="3"/>
    <n v="2"/>
    <s v="Data"/>
    <s v="Q3D"/>
    <s v="Community connections"/>
    <s v="   Females"/>
    <n v="0.13479115162707245"/>
    <n v="0.37346640855411112"/>
    <n v="0.37166563998519236"/>
    <n v="0.12007679983362481"/>
    <n v="1905.0000000000009"/>
    <m/>
    <m/>
    <m/>
    <m/>
    <m/>
    <m/>
    <m/>
    <m/>
    <m/>
    <m/>
    <m/>
    <m/>
    <m/>
    <m/>
  </r>
  <r>
    <n v="406"/>
    <s v="Closed End"/>
    <x v="2"/>
    <s v="Q5D"/>
    <x v="3"/>
    <n v="3"/>
    <s v="Data"/>
    <s v="Q3D"/>
    <s v="Community connections"/>
    <s v="   Males"/>
    <n v="0.12337691132717027"/>
    <n v="0.4471240551079585"/>
    <n v="0.35725999240471368"/>
    <n v="7.223904116015703E-2"/>
    <n v="1009.0000000000008"/>
    <m/>
    <m/>
    <m/>
    <m/>
    <m/>
    <m/>
    <m/>
    <m/>
    <m/>
    <m/>
    <m/>
    <m/>
    <m/>
    <m/>
  </r>
  <r>
    <n v="407"/>
    <s v="Closed End"/>
    <x v="2"/>
    <s v="Q5D"/>
    <x v="4"/>
    <n v="1"/>
    <s v="Header"/>
    <s v="Q3D"/>
    <s v="Community connections"/>
    <s v="Results by age:"/>
    <s v=""/>
    <s v=""/>
    <s v=""/>
    <s v=""/>
    <s v=""/>
    <m/>
    <m/>
    <m/>
    <m/>
    <m/>
    <m/>
    <m/>
    <m/>
    <m/>
    <m/>
    <m/>
    <m/>
    <m/>
    <m/>
  </r>
  <r>
    <n v="408"/>
    <s v="Closed End"/>
    <x v="2"/>
    <s v="Q5D"/>
    <x v="4"/>
    <n v="2"/>
    <s v="Data"/>
    <s v="Q3D"/>
    <s v="Community connections"/>
    <s v="   18-34"/>
    <n v="0.12566830620022298"/>
    <n v="0.32489041026908005"/>
    <n v="0.41365416939224242"/>
    <n v="0.13578711413845337"/>
    <n v="417.00000000000017"/>
    <m/>
    <m/>
    <m/>
    <m/>
    <m/>
    <m/>
    <m/>
    <m/>
    <m/>
    <m/>
    <m/>
    <m/>
    <m/>
    <m/>
  </r>
  <r>
    <n v="409"/>
    <s v="Closed End"/>
    <x v="2"/>
    <s v="Q5D"/>
    <x v="4"/>
    <n v="3"/>
    <s v="Data"/>
    <s v="Q3D"/>
    <s v="Community connections"/>
    <s v="   35-44"/>
    <n v="0.14372008205952919"/>
    <n v="0.36625646530435269"/>
    <n v="0.38633089405317816"/>
    <n v="0.10369255858293873"/>
    <n v="426.99999999999983"/>
    <m/>
    <m/>
    <m/>
    <m/>
    <m/>
    <m/>
    <m/>
    <m/>
    <m/>
    <m/>
    <m/>
    <m/>
    <m/>
    <m/>
  </r>
  <r>
    <n v="410"/>
    <s v="Closed End"/>
    <x v="2"/>
    <s v="Q5D"/>
    <x v="4"/>
    <n v="4"/>
    <s v="Data"/>
    <s v="Q3D"/>
    <s v="Community connections"/>
    <s v="   45-54"/>
    <n v="8.6980371971085269E-2"/>
    <n v="0.47075774851291752"/>
    <n v="0.32063428952123046"/>
    <n v="0.12162758999476625"/>
    <n v="365.00000000000028"/>
    <m/>
    <m/>
    <m/>
    <m/>
    <m/>
    <m/>
    <m/>
    <m/>
    <m/>
    <m/>
    <m/>
    <m/>
    <m/>
    <m/>
  </r>
  <r>
    <n v="411"/>
    <s v="Closed End"/>
    <x v="2"/>
    <s v="Q5D"/>
    <x v="4"/>
    <n v="5"/>
    <s v="Data"/>
    <s v="Q3D"/>
    <s v="Community connections"/>
    <s v="   55-64"/>
    <n v="0.12376957785314356"/>
    <n v="0.38985523223936652"/>
    <n v="0.39785490884359098"/>
    <n v="8.8520281063900003E-2"/>
    <n v="530.00000000000011"/>
    <m/>
    <m/>
    <m/>
    <m/>
    <m/>
    <m/>
    <m/>
    <m/>
    <m/>
    <m/>
    <m/>
    <m/>
    <m/>
    <m/>
  </r>
  <r>
    <n v="412"/>
    <s v="Closed End"/>
    <x v="2"/>
    <s v="Q5D"/>
    <x v="4"/>
    <n v="6"/>
    <s v="Data"/>
    <s v="Q3D"/>
    <s v="Community connections"/>
    <s v="   65+"/>
    <n v="0.18542523649832732"/>
    <n v="0.44718816202645678"/>
    <n v="0.31633587540407354"/>
    <n v="5.1050726071143609E-2"/>
    <n v="856.99999999999943"/>
    <m/>
    <m/>
    <m/>
    <m/>
    <m/>
    <m/>
    <m/>
    <m/>
    <m/>
    <m/>
    <m/>
    <m/>
    <m/>
    <m/>
  </r>
  <r>
    <n v="413"/>
    <s v="Closed End"/>
    <x v="2"/>
    <s v="Q5D"/>
    <x v="5"/>
    <n v="1"/>
    <s v="Header"/>
    <s v="Q3D"/>
    <s v="Community connections"/>
    <s v="Results by education level:"/>
    <s v=""/>
    <s v=""/>
    <s v=""/>
    <s v=""/>
    <s v=""/>
    <m/>
    <m/>
    <m/>
    <m/>
    <m/>
    <m/>
    <m/>
    <m/>
    <m/>
    <m/>
    <m/>
    <m/>
    <m/>
    <m/>
  </r>
  <r>
    <n v="414"/>
    <s v="Closed End"/>
    <x v="2"/>
    <s v="Q5D"/>
    <x v="5"/>
    <n v="2"/>
    <s v="Data"/>
    <s v="Q3D"/>
    <s v="Community connections"/>
    <s v="   Less than HS diploma, no GED"/>
    <n v="0.21681858710983948"/>
    <n v="0.22117064247409346"/>
    <n v="0.34108225394514624"/>
    <n v="0.2209285164709206"/>
    <n v="100.99999999999997"/>
    <m/>
    <m/>
    <m/>
    <m/>
    <m/>
    <m/>
    <m/>
    <m/>
    <m/>
    <m/>
    <m/>
    <m/>
    <m/>
    <m/>
  </r>
  <r>
    <n v="415"/>
    <s v="Closed End"/>
    <x v="2"/>
    <s v="Q5D"/>
    <x v="5"/>
    <n v="3"/>
    <s v="Data"/>
    <s v="Q3D"/>
    <s v="Community connections"/>
    <s v="   HS diploma or GED"/>
    <n v="0.17186695007417629"/>
    <n v="0.37215331042787786"/>
    <n v="0.3734695574095887"/>
    <n v="8.251018208835742E-2"/>
    <n v="374.00000000000023"/>
    <m/>
    <m/>
    <m/>
    <m/>
    <m/>
    <m/>
    <m/>
    <m/>
    <m/>
    <m/>
    <m/>
    <m/>
    <m/>
    <m/>
  </r>
  <r>
    <n v="416"/>
    <s v="Closed End"/>
    <x v="2"/>
    <s v="Q5D"/>
    <x v="5"/>
    <n v="4"/>
    <s v="Data"/>
    <s v="Q3D"/>
    <s v="Community connections"/>
    <s v="   Some college, trade school, or Associate degree"/>
    <n v="0.12830327725852161"/>
    <n v="0.42226343622679885"/>
    <n v="0.35001274403144544"/>
    <n v="9.9420542483232233E-2"/>
    <n v="979.00000000000102"/>
    <m/>
    <m/>
    <m/>
    <m/>
    <m/>
    <m/>
    <m/>
    <m/>
    <m/>
    <m/>
    <m/>
    <m/>
    <m/>
    <m/>
  </r>
  <r>
    <n v="417"/>
    <s v="Closed End"/>
    <x v="2"/>
    <s v="Q5D"/>
    <x v="5"/>
    <n v="5"/>
    <s v="Data"/>
    <s v="Q3D"/>
    <s v="Community connections"/>
    <s v="   Bachelor's degree or higher"/>
    <n v="0.10263971439119281"/>
    <n v="0.41547811615709279"/>
    <n v="0.37729624562567482"/>
    <n v="0.10458592382604158"/>
    <n v="1515.0000000000002"/>
    <m/>
    <m/>
    <m/>
    <m/>
    <m/>
    <m/>
    <m/>
    <m/>
    <m/>
    <m/>
    <m/>
    <m/>
    <m/>
    <m/>
  </r>
  <r>
    <n v="418"/>
    <s v="Closed End"/>
    <x v="2"/>
    <s v="Q5D"/>
    <x v="6"/>
    <n v="1"/>
    <s v="Header"/>
    <s v="Q3D"/>
    <s v="Community connections"/>
    <s v="Results by household income:"/>
    <s v=""/>
    <s v=""/>
    <s v=""/>
    <s v=""/>
    <s v=""/>
    <m/>
    <m/>
    <m/>
    <m/>
    <m/>
    <m/>
    <m/>
    <m/>
    <m/>
    <m/>
    <m/>
    <m/>
    <m/>
    <m/>
  </r>
  <r>
    <n v="419"/>
    <s v="Closed End"/>
    <x v="2"/>
    <s v="Q5D"/>
    <x v="6"/>
    <n v="2"/>
    <s v="Data"/>
    <s v="Q3D"/>
    <s v="Community connections"/>
    <s v="   Less than $20,000"/>
    <n v="0.14776911053709721"/>
    <n v="0.33621975766915713"/>
    <n v="0.38178267963542373"/>
    <n v="0.13422845215832202"/>
    <n v="500.99999999999994"/>
    <m/>
    <m/>
    <m/>
    <m/>
    <m/>
    <m/>
    <m/>
    <m/>
    <m/>
    <m/>
    <m/>
    <m/>
    <m/>
    <m/>
  </r>
  <r>
    <n v="420"/>
    <s v="Closed End"/>
    <x v="2"/>
    <s v="Q5D"/>
    <x v="6"/>
    <n v="3"/>
    <s v="Data"/>
    <s v="Q3D"/>
    <s v="Community connections"/>
    <s v="   $20,000 to $39,999"/>
    <n v="0.12281899740667807"/>
    <n v="0.25721174553003939"/>
    <n v="0.44241537767011457"/>
    <n v="0.1775538793931693"/>
    <n v="430.99999999999949"/>
    <m/>
    <m/>
    <m/>
    <m/>
    <m/>
    <m/>
    <m/>
    <m/>
    <m/>
    <m/>
    <m/>
    <m/>
    <m/>
    <m/>
  </r>
  <r>
    <n v="421"/>
    <s v="Closed End"/>
    <x v="2"/>
    <s v="Q5D"/>
    <x v="6"/>
    <n v="4"/>
    <s v="Data"/>
    <s v="Q3D"/>
    <s v="Community connections"/>
    <s v="   $40,000 to $59,999"/>
    <n v="0.15900610193442213"/>
    <n v="0.42006834296600959"/>
    <n v="0.30640048974989853"/>
    <n v="0.11452506534966987"/>
    <n v="400.99999999999972"/>
    <m/>
    <m/>
    <m/>
    <m/>
    <m/>
    <m/>
    <m/>
    <m/>
    <m/>
    <m/>
    <m/>
    <m/>
    <m/>
    <m/>
  </r>
  <r>
    <n v="422"/>
    <s v="Closed End"/>
    <x v="2"/>
    <s v="Q5D"/>
    <x v="6"/>
    <n v="5"/>
    <s v="Data"/>
    <s v="Q3D"/>
    <s v="Community connections"/>
    <s v="   $60,000 to $79,999"/>
    <n v="7.3357670595781563E-2"/>
    <n v="0.39777548825355852"/>
    <n v="0.43524859820602624"/>
    <n v="9.361824294463382E-2"/>
    <n v="311.99999999999994"/>
    <m/>
    <m/>
    <m/>
    <m/>
    <m/>
    <m/>
    <m/>
    <m/>
    <m/>
    <m/>
    <m/>
    <m/>
    <m/>
    <m/>
  </r>
  <r>
    <n v="423"/>
    <s v="Closed End"/>
    <x v="2"/>
    <s v="Q5D"/>
    <x v="6"/>
    <n v="6"/>
    <s v="Data"/>
    <s v="Q3D"/>
    <s v="Community connections"/>
    <s v="   $80,000 to $99,999"/>
    <n v="0.15861267360689332"/>
    <n v="0.39429291559261093"/>
    <n v="0.35907810811897989"/>
    <n v="8.801630268151453E-2"/>
    <n v="271.00000000000034"/>
    <m/>
    <m/>
    <m/>
    <m/>
    <m/>
    <m/>
    <m/>
    <m/>
    <m/>
    <m/>
    <m/>
    <m/>
    <m/>
    <m/>
  </r>
  <r>
    <n v="424"/>
    <s v="Closed End"/>
    <x v="2"/>
    <s v="Q5D"/>
    <x v="6"/>
    <n v="7"/>
    <s v="Data"/>
    <s v="Q3D"/>
    <s v="Community connections"/>
    <s v="   $100,000 to $149,999"/>
    <n v="0.11154089297082008"/>
    <n v="0.40415578703256133"/>
    <n v="0.38250789097037979"/>
    <n v="0.10179542902623874"/>
    <n v="343"/>
    <m/>
    <m/>
    <m/>
    <m/>
    <m/>
    <m/>
    <m/>
    <m/>
    <m/>
    <m/>
    <m/>
    <m/>
    <m/>
    <m/>
  </r>
  <r>
    <n v="425"/>
    <s v="Closed End"/>
    <x v="2"/>
    <s v="Q5D"/>
    <x v="6"/>
    <n v="8"/>
    <s v="Data"/>
    <s v="Q3D"/>
    <s v="Community connections"/>
    <s v="   $150,000 or more"/>
    <n v="0.15461773889164032"/>
    <n v="0.48573504907594528"/>
    <n v="0.28358334089977855"/>
    <n v="7.6063871132635311E-2"/>
    <n v="260.00000000000011"/>
    <m/>
    <m/>
    <m/>
    <m/>
    <m/>
    <m/>
    <m/>
    <m/>
    <m/>
    <m/>
    <m/>
    <m/>
    <m/>
    <m/>
  </r>
  <r>
    <n v="426"/>
    <s v="Closed End"/>
    <x v="2"/>
    <s v="Q5D"/>
    <x v="7"/>
    <n v="1"/>
    <s v="Header"/>
    <s v="Q3D"/>
    <s v="Community connections"/>
    <s v="Results by housing status:"/>
    <s v=""/>
    <s v=""/>
    <s v=""/>
    <s v=""/>
    <s v=""/>
    <m/>
    <m/>
    <m/>
    <m/>
    <m/>
    <m/>
    <m/>
    <m/>
    <m/>
    <m/>
    <m/>
    <m/>
    <m/>
    <m/>
  </r>
  <r>
    <n v="427"/>
    <s v="Closed End"/>
    <x v="2"/>
    <s v="Q5D"/>
    <x v="7"/>
    <n v="2"/>
    <s v="Data"/>
    <s v="Q3D"/>
    <s v="Community connections"/>
    <s v="   Owner"/>
    <n v="0.13434439237471738"/>
    <n v="0.44353581594336544"/>
    <n v="0.34458661682784336"/>
    <n v="7.7533174854075668E-2"/>
    <n v="1968.9999999999998"/>
    <m/>
    <m/>
    <m/>
    <m/>
    <m/>
    <m/>
    <m/>
    <m/>
    <m/>
    <m/>
    <m/>
    <m/>
    <m/>
    <m/>
  </r>
  <r>
    <n v="428"/>
    <s v="Closed End"/>
    <x v="2"/>
    <s v="Q5D"/>
    <x v="7"/>
    <n v="3"/>
    <s v="Data"/>
    <s v="Q3D"/>
    <s v="Community connections"/>
    <s v="   Renter"/>
    <n v="0.11035975133327232"/>
    <n v="0.28486987918129059"/>
    <n v="0.42195584399958735"/>
    <n v="0.18281452548584756"/>
    <n v="1017.0000000000038"/>
    <m/>
    <m/>
    <m/>
    <m/>
    <m/>
    <m/>
    <m/>
    <m/>
    <m/>
    <m/>
    <m/>
    <m/>
    <m/>
    <m/>
  </r>
  <r>
    <n v="429"/>
    <s v="Closed End"/>
    <x v="2"/>
    <s v="Q5D"/>
    <x v="7"/>
    <n v="4"/>
    <s v="Data"/>
    <s v="Q3D"/>
    <s v="Community connections"/>
    <s v="   Lives with family or friends, homeless, or some other_x000a_      arrangement"/>
    <n v="0.10466019534677234"/>
    <n v="0.26490738713812539"/>
    <n v="0.48467892670751411"/>
    <n v="0.1457534908075882"/>
    <n v="71"/>
    <m/>
    <m/>
    <m/>
    <m/>
    <m/>
    <m/>
    <m/>
    <m/>
    <m/>
    <m/>
    <m/>
    <m/>
    <m/>
    <m/>
  </r>
  <r>
    <n v="430"/>
    <s v="Closed End"/>
    <x v="2"/>
    <s v="Q5D"/>
    <x v="8"/>
    <n v="1"/>
    <s v="Header"/>
    <s v="Q3D"/>
    <s v="Community connections"/>
    <s v="Results by home language:"/>
    <s v=""/>
    <s v=""/>
    <s v=""/>
    <s v=""/>
    <s v=""/>
    <m/>
    <m/>
    <m/>
    <m/>
    <m/>
    <m/>
    <m/>
    <m/>
    <m/>
    <m/>
    <m/>
    <m/>
    <m/>
    <m/>
  </r>
  <r>
    <n v="431"/>
    <s v="Closed End"/>
    <x v="2"/>
    <s v="Q5D"/>
    <x v="8"/>
    <n v="2"/>
    <s v="Data"/>
    <s v="Q3D"/>
    <s v="Community connections"/>
    <s v="   English only"/>
    <n v="0.13034297486803292"/>
    <n v="0.41273238879687957"/>
    <n v="0.36055543461176642"/>
    <n v="9.6369201723321959E-2"/>
    <n v="2620.0000000000073"/>
    <m/>
    <m/>
    <m/>
    <m/>
    <m/>
    <m/>
    <m/>
    <m/>
    <m/>
    <m/>
    <m/>
    <m/>
    <m/>
    <m/>
  </r>
  <r>
    <n v="432"/>
    <s v="Closed End"/>
    <x v="2"/>
    <s v="Q5D"/>
    <x v="8"/>
    <n v="3"/>
    <s v="Data"/>
    <s v="Q3D"/>
    <s v="Community connections"/>
    <s v="   English plus another language"/>
    <n v="0.10547665706612182"/>
    <n v="0.35205889338376389"/>
    <n v="0.39565489304046608"/>
    <n v="0.14680955650964814"/>
    <n v="248.00000000000006"/>
    <m/>
    <m/>
    <m/>
    <m/>
    <m/>
    <m/>
    <m/>
    <m/>
    <m/>
    <m/>
    <m/>
    <m/>
    <m/>
    <m/>
  </r>
  <r>
    <n v="433"/>
    <s v="Closed End"/>
    <x v="2"/>
    <s v="Q5D"/>
    <x v="8"/>
    <n v="4"/>
    <s v="Data"/>
    <s v="Q3D"/>
    <s v="Community connections"/>
    <s v="   Another language only"/>
    <n v="0.21656436766981979"/>
    <n v="0.29525594793369492"/>
    <n v="0.40496405587359569"/>
    <n v="8.3215628522889495E-2"/>
    <n v="104.00000000000003"/>
    <m/>
    <m/>
    <m/>
    <m/>
    <m/>
    <m/>
    <m/>
    <m/>
    <m/>
    <m/>
    <m/>
    <m/>
    <m/>
    <m/>
  </r>
  <r>
    <n v="434"/>
    <s v="Closed End"/>
    <x v="2"/>
    <s v="Q5D"/>
    <x v="9"/>
    <n v="1"/>
    <s v="Header"/>
    <s v="Q3D"/>
    <s v="Community connections"/>
    <s v="Results by race/ethnicity:"/>
    <s v=""/>
    <s v=""/>
    <s v=""/>
    <s v=""/>
    <s v=""/>
    <m/>
    <m/>
    <m/>
    <m/>
    <m/>
    <m/>
    <m/>
    <m/>
    <m/>
    <m/>
    <m/>
    <m/>
    <m/>
    <m/>
  </r>
  <r>
    <n v="435"/>
    <s v="Closed End"/>
    <x v="2"/>
    <s v="Q5D"/>
    <x v="9"/>
    <n v="2"/>
    <s v="Data"/>
    <s v="Q3D"/>
    <s v="Community connections"/>
    <s v="   BIPOC"/>
    <n v="0.1312168357963869"/>
    <n v="0.348822979226042"/>
    <n v="0.39306198723328301"/>
    <n v="0.12689819774428923"/>
    <n v="783.9999999999992"/>
    <m/>
    <m/>
    <m/>
    <m/>
    <m/>
    <m/>
    <m/>
    <m/>
    <m/>
    <m/>
    <m/>
    <m/>
    <m/>
    <m/>
  </r>
  <r>
    <n v="436"/>
    <s v="Closed End"/>
    <x v="2"/>
    <s v="Q5D"/>
    <x v="9"/>
    <n v="3"/>
    <s v="Data"/>
    <s v="Q3D"/>
    <s v="Community connections"/>
    <s v="      American Indian, Native American, or Alaska Native"/>
    <n v="0.18209584598138362"/>
    <n v="0.17200763425476176"/>
    <n v="0.44412492150620997"/>
    <n v="0.20177159825764382"/>
    <n v="130"/>
    <m/>
    <m/>
    <m/>
    <m/>
    <m/>
    <m/>
    <m/>
    <m/>
    <m/>
    <m/>
    <m/>
    <m/>
    <m/>
    <m/>
  </r>
  <r>
    <n v="437"/>
    <s v="Closed End"/>
    <x v="2"/>
    <s v="Q5D"/>
    <x v="9"/>
    <n v="4"/>
    <s v="Data"/>
    <s v="Q3D"/>
    <s v="Community connections"/>
    <s v="      Asian American or Asian"/>
    <n v="8.1886471517356257E-2"/>
    <n v="0.34903875765048215"/>
    <n v="0.52045570582391087"/>
    <n v="4.8619065008250834E-2"/>
    <n v="215.00000000000009"/>
    <m/>
    <m/>
    <m/>
    <m/>
    <m/>
    <m/>
    <m/>
    <m/>
    <m/>
    <m/>
    <m/>
    <m/>
    <m/>
    <m/>
  </r>
  <r>
    <n v="438"/>
    <s v="Closed End"/>
    <x v="2"/>
    <s v="Q5D"/>
    <x v="9"/>
    <n v="5"/>
    <s v="Data"/>
    <s v="Q3D"/>
    <s v="Community connections"/>
    <s v="      Black, African American, or African"/>
    <n v="0.13869449720363836"/>
    <n v="0.46640923736400913"/>
    <n v="0.25489013408338312"/>
    <n v="0.14000613134897028"/>
    <n v="357.99999999999972"/>
    <m/>
    <m/>
    <m/>
    <m/>
    <m/>
    <m/>
    <m/>
    <m/>
    <m/>
    <m/>
    <m/>
    <m/>
    <m/>
    <m/>
  </r>
  <r>
    <n v="439"/>
    <s v="Closed End"/>
    <x v="2"/>
    <s v="Q5D"/>
    <x v="9"/>
    <n v="6"/>
    <s v="Data"/>
    <s v="Q3D"/>
    <s v="Community connections"/>
    <s v="      Latino/a or Hispanic"/>
    <n v="0.21355178616791901"/>
    <n v="0.19245639321203847"/>
    <n v="0.34783644753038911"/>
    <n v="0.24615537308965268"/>
    <n v="140.00000000000014"/>
    <m/>
    <m/>
    <m/>
    <m/>
    <m/>
    <m/>
    <m/>
    <m/>
    <m/>
    <m/>
    <m/>
    <m/>
    <m/>
    <m/>
  </r>
  <r>
    <n v="440"/>
    <s v="Closed End"/>
    <x v="2"/>
    <s v="Q5D"/>
    <x v="9"/>
    <n v="7"/>
    <s v="Data"/>
    <s v="Q3D"/>
    <s v="Community connections"/>
    <s v="   White or Caucasian alone"/>
    <n v="0.12920855226439598"/>
    <n v="0.42259792428669113"/>
    <n v="0.36204105016060395"/>
    <n v="8.6152473288312575E-2"/>
    <n v="2059.9999999999955"/>
    <m/>
    <m/>
    <m/>
    <m/>
    <m/>
    <m/>
    <m/>
    <m/>
    <m/>
    <m/>
    <m/>
    <m/>
    <m/>
    <m/>
  </r>
  <r>
    <n v="441"/>
    <s v=""/>
    <x v="1"/>
    <s v=""/>
    <x v="10"/>
    <s v=""/>
    <s v=""/>
    <m/>
    <m/>
    <m/>
    <m/>
    <m/>
    <m/>
    <m/>
    <m/>
    <m/>
    <m/>
    <m/>
    <m/>
    <m/>
    <m/>
    <m/>
    <m/>
    <m/>
    <m/>
    <m/>
    <m/>
    <m/>
    <m/>
  </r>
  <r>
    <n v="442"/>
    <s v="Closed End"/>
    <x v="2"/>
    <s v="Q5E"/>
    <x v="0"/>
    <n v="1"/>
    <s v="Title"/>
    <s v="Q3E"/>
    <s v="Community connections"/>
    <s v="5E. How would you rate the East Metro on shopping, services, dining, and entertainment?"/>
    <m/>
    <m/>
    <m/>
    <m/>
    <m/>
    <m/>
    <m/>
    <m/>
    <m/>
    <m/>
    <m/>
    <m/>
    <m/>
    <m/>
    <m/>
    <m/>
    <m/>
    <m/>
    <m/>
  </r>
  <r>
    <n v="443"/>
    <s v="Closed End"/>
    <x v="2"/>
    <s v="Q5E"/>
    <x v="1"/>
    <n v="1"/>
    <s v="Labels"/>
    <s v="Q3E"/>
    <s v="Community connections"/>
    <m/>
    <s v="Excellent"/>
    <s v="Good"/>
    <s v="Fair"/>
    <s v="Poor"/>
    <s v="Number of respondents (unweighted)"/>
    <m/>
    <m/>
    <m/>
    <m/>
    <m/>
    <m/>
    <m/>
    <m/>
    <m/>
    <m/>
    <m/>
    <m/>
    <m/>
    <m/>
  </r>
  <r>
    <n v="444"/>
    <s v="Closed End"/>
    <x v="2"/>
    <s v="Q5E"/>
    <x v="2"/>
    <n v="1"/>
    <s v="Header"/>
    <s v="Q3E"/>
    <s v="Community connections"/>
    <s v="Results by region:"/>
    <s v=""/>
    <s v=""/>
    <s v=""/>
    <s v=""/>
    <s v=""/>
    <m/>
    <m/>
    <m/>
    <m/>
    <m/>
    <m/>
    <m/>
    <m/>
    <m/>
    <m/>
    <m/>
    <m/>
    <m/>
    <m/>
  </r>
  <r>
    <n v="445"/>
    <s v="Closed End"/>
    <x v="2"/>
    <s v="Q5E"/>
    <x v="2"/>
    <n v="2"/>
    <s v="Data"/>
    <s v="Q3E"/>
    <s v="Community connections"/>
    <s v="   East Metro overall"/>
    <n v="0.31407524919581731"/>
    <n v="0.45978023343069013"/>
    <n v="0.18770672569891098"/>
    <n v="3.8437791674583957E-2"/>
    <n v="3098.9999999999927"/>
    <m/>
    <m/>
    <m/>
    <m/>
    <m/>
    <m/>
    <m/>
    <m/>
    <m/>
    <m/>
    <m/>
    <m/>
    <m/>
    <m/>
  </r>
  <r>
    <n v="446"/>
    <s v="Closed End"/>
    <x v="2"/>
    <s v="Q5E"/>
    <x v="2"/>
    <n v="3"/>
    <s v="Data"/>
    <s v="Q3E"/>
    <s v="Community connections"/>
    <s v="   Dakota County"/>
    <n v="0.32856466551409097"/>
    <n v="0.48701017433556193"/>
    <n v="0.15062286191746058"/>
    <n v="3.3802298232886767E-2"/>
    <n v="420.99999999999994"/>
    <m/>
    <m/>
    <m/>
    <m/>
    <m/>
    <m/>
    <m/>
    <m/>
    <m/>
    <m/>
    <m/>
    <m/>
    <m/>
    <m/>
  </r>
  <r>
    <n v="447"/>
    <s v="Closed End"/>
    <x v="2"/>
    <s v="Q5E"/>
    <x v="2"/>
    <n v="4"/>
    <s v="Data"/>
    <s v="Q3E"/>
    <s v="Community connections"/>
    <s v="   Ramsey County (overall)"/>
    <n v="0.31296077014206491"/>
    <n v="0.43622070820701625"/>
    <n v="0.20037995388602794"/>
    <n v="5.0438567764892944E-2"/>
    <n v="2272.9999999999955"/>
    <m/>
    <m/>
    <m/>
    <m/>
    <m/>
    <m/>
    <m/>
    <m/>
    <m/>
    <m/>
    <m/>
    <m/>
    <m/>
    <m/>
  </r>
  <r>
    <n v="448"/>
    <s v="Closed End"/>
    <x v="2"/>
    <s v="Q5E"/>
    <x v="2"/>
    <n v="5"/>
    <s v="Data"/>
    <s v="Q3E"/>
    <s v="Community connections"/>
    <s v="      City of Saint Paul"/>
    <n v="0.24702470866234105"/>
    <n v="0.44765926695040725"/>
    <n v="0.24755254050545691"/>
    <n v="5.7763483881794746E-2"/>
    <n v="1842.000000000007"/>
    <m/>
    <m/>
    <m/>
    <m/>
    <m/>
    <m/>
    <m/>
    <m/>
    <m/>
    <m/>
    <m/>
    <m/>
    <m/>
    <m/>
  </r>
  <r>
    <n v="449"/>
    <s v="Closed End"/>
    <x v="2"/>
    <s v="Q5E"/>
    <x v="2"/>
    <n v="6"/>
    <s v="Data"/>
    <s v="Q3E"/>
    <s v="Community connections"/>
    <s v="      Suburban Ramsey County"/>
    <n v="0.39244075634069903"/>
    <n v="0.42243255540179159"/>
    <n v="0.14351764744360906"/>
    <n v="4.1609040813900149E-2"/>
    <n v="430.99999999999966"/>
    <m/>
    <m/>
    <m/>
    <m/>
    <m/>
    <m/>
    <m/>
    <m/>
    <m/>
    <m/>
    <m/>
    <m/>
    <m/>
    <m/>
  </r>
  <r>
    <n v="450"/>
    <s v="Closed End"/>
    <x v="2"/>
    <s v="Q5E"/>
    <x v="2"/>
    <n v="7"/>
    <s v="Data"/>
    <s v="Q3E"/>
    <s v="Community connections"/>
    <s v="   Washington County"/>
    <n v="0.29269939304355203"/>
    <n v="0.46561980851191104"/>
    <n v="0.22136421312474069"/>
    <n v="2.0316585319795785E-2"/>
    <n v="405.00000000000011"/>
    <m/>
    <m/>
    <m/>
    <m/>
    <m/>
    <m/>
    <m/>
    <m/>
    <m/>
    <m/>
    <m/>
    <m/>
    <m/>
    <m/>
  </r>
  <r>
    <n v="451"/>
    <s v="Closed End"/>
    <x v="2"/>
    <s v="Q5E"/>
    <x v="3"/>
    <n v="1"/>
    <s v="Header"/>
    <s v="Q3E"/>
    <s v="Community connections"/>
    <s v="Results by gender:"/>
    <s v=""/>
    <s v=""/>
    <s v=""/>
    <s v=""/>
    <s v=""/>
    <m/>
    <m/>
    <m/>
    <m/>
    <m/>
    <m/>
    <m/>
    <m/>
    <m/>
    <m/>
    <m/>
    <m/>
    <m/>
    <m/>
  </r>
  <r>
    <n v="452"/>
    <s v="Closed End"/>
    <x v="2"/>
    <s v="Q5E"/>
    <x v="3"/>
    <n v="2"/>
    <s v="Data"/>
    <s v="Q3E"/>
    <s v="Community connections"/>
    <s v="   Females"/>
    <n v="0.33774491538869889"/>
    <n v="0.43674335126643321"/>
    <n v="0.17424102397301758"/>
    <n v="5.1270709371851499E-2"/>
    <n v="1929.0000000000025"/>
    <m/>
    <m/>
    <m/>
    <m/>
    <m/>
    <m/>
    <m/>
    <m/>
    <m/>
    <m/>
    <m/>
    <m/>
    <m/>
    <m/>
  </r>
  <r>
    <n v="453"/>
    <s v="Closed End"/>
    <x v="2"/>
    <s v="Q5E"/>
    <x v="3"/>
    <n v="3"/>
    <s v="Data"/>
    <s v="Q3E"/>
    <s v="Community connections"/>
    <s v="   Males"/>
    <n v="0.29141303808862484"/>
    <n v="0.48864811950225112"/>
    <n v="0.19696487949533073"/>
    <n v="2.2973962913791824E-2"/>
    <n v="1014.0000000000003"/>
    <m/>
    <m/>
    <m/>
    <m/>
    <m/>
    <m/>
    <m/>
    <m/>
    <m/>
    <m/>
    <m/>
    <m/>
    <m/>
    <m/>
  </r>
  <r>
    <n v="454"/>
    <s v="Closed End"/>
    <x v="2"/>
    <s v="Q5E"/>
    <x v="4"/>
    <n v="1"/>
    <s v="Header"/>
    <s v="Q3E"/>
    <s v="Community connections"/>
    <s v="Results by age:"/>
    <s v=""/>
    <s v=""/>
    <s v=""/>
    <s v=""/>
    <s v=""/>
    <m/>
    <m/>
    <m/>
    <m/>
    <m/>
    <m/>
    <m/>
    <m/>
    <m/>
    <m/>
    <m/>
    <m/>
    <m/>
    <m/>
  </r>
  <r>
    <n v="455"/>
    <s v="Closed End"/>
    <x v="2"/>
    <s v="Q5E"/>
    <x v="4"/>
    <n v="2"/>
    <s v="Data"/>
    <s v="Q3E"/>
    <s v="Community connections"/>
    <s v="   18-34"/>
    <n v="0.33759043209291861"/>
    <n v="0.4131554720712039"/>
    <n v="0.21184510953749031"/>
    <n v="3.7408986298386217E-2"/>
    <n v="416.00000000000045"/>
    <m/>
    <m/>
    <m/>
    <m/>
    <m/>
    <m/>
    <m/>
    <m/>
    <m/>
    <m/>
    <m/>
    <m/>
    <m/>
    <m/>
  </r>
  <r>
    <n v="456"/>
    <s v="Closed End"/>
    <x v="2"/>
    <s v="Q5E"/>
    <x v="4"/>
    <n v="3"/>
    <s v="Data"/>
    <s v="Q3E"/>
    <s v="Community connections"/>
    <s v="   35-44"/>
    <n v="0.3216677293360003"/>
    <n v="0.44354917815644213"/>
    <n v="0.21138250117118434"/>
    <n v="2.3400591336371814E-2"/>
    <n v="428.00000000000011"/>
    <m/>
    <m/>
    <m/>
    <m/>
    <m/>
    <m/>
    <m/>
    <m/>
    <m/>
    <m/>
    <m/>
    <m/>
    <m/>
    <m/>
  </r>
  <r>
    <n v="457"/>
    <s v="Closed End"/>
    <x v="2"/>
    <s v="Q5E"/>
    <x v="4"/>
    <n v="4"/>
    <s v="Data"/>
    <s v="Q3E"/>
    <s v="Community connections"/>
    <s v="   45-54"/>
    <n v="0.28351854167843871"/>
    <n v="0.48808966511183194"/>
    <n v="0.1779559978822125"/>
    <n v="5.0435795327515992E-2"/>
    <n v="369.00000000000028"/>
    <m/>
    <m/>
    <m/>
    <m/>
    <m/>
    <m/>
    <m/>
    <m/>
    <m/>
    <m/>
    <m/>
    <m/>
    <m/>
    <m/>
  </r>
  <r>
    <n v="458"/>
    <s v="Closed End"/>
    <x v="2"/>
    <s v="Q5E"/>
    <x v="4"/>
    <n v="5"/>
    <s v="Data"/>
    <s v="Q3E"/>
    <s v="Community connections"/>
    <s v="   55-64"/>
    <n v="0.31134343244793927"/>
    <n v="0.51888317764752057"/>
    <n v="0.13505500664421796"/>
    <n v="3.47183832603234E-2"/>
    <n v="530.99999999999932"/>
    <m/>
    <m/>
    <m/>
    <m/>
    <m/>
    <m/>
    <m/>
    <m/>
    <m/>
    <m/>
    <m/>
    <m/>
    <m/>
    <m/>
  </r>
  <r>
    <n v="459"/>
    <s v="Closed End"/>
    <x v="2"/>
    <s v="Q5E"/>
    <x v="4"/>
    <n v="6"/>
    <s v="Data"/>
    <s v="Q3E"/>
    <s v="Community connections"/>
    <s v="   65+"/>
    <n v="0.36032136957206901"/>
    <n v="0.43722512632777755"/>
    <n v="0.17082543547652068"/>
    <n v="3.1628068623633758E-2"/>
    <n v="877.99999999999829"/>
    <m/>
    <m/>
    <m/>
    <m/>
    <m/>
    <m/>
    <m/>
    <m/>
    <m/>
    <m/>
    <m/>
    <m/>
    <m/>
    <m/>
  </r>
  <r>
    <n v="460"/>
    <s v="Closed End"/>
    <x v="2"/>
    <s v="Q5E"/>
    <x v="5"/>
    <n v="1"/>
    <s v="Header"/>
    <s v="Q3E"/>
    <s v="Community connections"/>
    <s v="Results by education level:"/>
    <s v=""/>
    <s v=""/>
    <s v=""/>
    <s v=""/>
    <s v=""/>
    <m/>
    <m/>
    <m/>
    <m/>
    <m/>
    <m/>
    <m/>
    <m/>
    <m/>
    <m/>
    <m/>
    <m/>
    <m/>
    <m/>
  </r>
  <r>
    <n v="461"/>
    <s v="Closed End"/>
    <x v="2"/>
    <s v="Q5E"/>
    <x v="5"/>
    <n v="2"/>
    <s v="Data"/>
    <s v="Q3E"/>
    <s v="Community connections"/>
    <s v="   Less than HS diploma, no GED"/>
    <n v="0.3554701580204967"/>
    <n v="0.48869785694663359"/>
    <n v="0.14861929880417651"/>
    <n v="7.2126862286930431E-3"/>
    <n v="101"/>
    <m/>
    <m/>
    <m/>
    <m/>
    <m/>
    <m/>
    <m/>
    <m/>
    <m/>
    <m/>
    <m/>
    <m/>
    <m/>
    <m/>
  </r>
  <r>
    <n v="462"/>
    <s v="Closed End"/>
    <x v="2"/>
    <s v="Q5E"/>
    <x v="5"/>
    <n v="3"/>
    <s v="Data"/>
    <s v="Q3E"/>
    <s v="Community connections"/>
    <s v="   HS diploma or GED"/>
    <n v="0.30273703825593756"/>
    <n v="0.43738015839339522"/>
    <n v="0.19764384235414481"/>
    <n v="6.2238960996522714E-2"/>
    <n v="375.99999999999983"/>
    <m/>
    <m/>
    <m/>
    <m/>
    <m/>
    <m/>
    <m/>
    <m/>
    <m/>
    <m/>
    <m/>
    <m/>
    <m/>
    <m/>
  </r>
  <r>
    <n v="463"/>
    <s v="Closed End"/>
    <x v="2"/>
    <s v="Q5E"/>
    <x v="5"/>
    <n v="4"/>
    <s v="Data"/>
    <s v="Q3E"/>
    <s v="Community connections"/>
    <s v="   Some college, trade school, or Associate degree"/>
    <n v="0.3188955537356038"/>
    <n v="0.43840290593754377"/>
    <n v="0.20548888149563349"/>
    <n v="3.7212658831216397E-2"/>
    <n v="987.00000000000273"/>
    <m/>
    <m/>
    <m/>
    <m/>
    <m/>
    <m/>
    <m/>
    <m/>
    <m/>
    <m/>
    <m/>
    <m/>
    <m/>
    <m/>
  </r>
  <r>
    <n v="464"/>
    <s v="Closed End"/>
    <x v="2"/>
    <s v="Q5E"/>
    <x v="5"/>
    <n v="5"/>
    <s v="Data"/>
    <s v="Q3E"/>
    <s v="Community connections"/>
    <s v="   Bachelor's degree or higher"/>
    <n v="0.31673519506385034"/>
    <n v="0.47944804238019556"/>
    <n v="0.1767874153040726"/>
    <n v="2.7029347251882944E-2"/>
    <n v="1530.9999999999991"/>
    <m/>
    <m/>
    <m/>
    <m/>
    <m/>
    <m/>
    <m/>
    <m/>
    <m/>
    <m/>
    <m/>
    <m/>
    <m/>
    <m/>
  </r>
  <r>
    <n v="465"/>
    <s v="Closed End"/>
    <x v="2"/>
    <s v="Q5E"/>
    <x v="6"/>
    <n v="1"/>
    <s v="Header"/>
    <s v="Q3E"/>
    <s v="Community connections"/>
    <s v="Results by household income:"/>
    <s v=""/>
    <s v=""/>
    <s v=""/>
    <s v=""/>
    <s v=""/>
    <m/>
    <m/>
    <m/>
    <m/>
    <m/>
    <m/>
    <m/>
    <m/>
    <m/>
    <m/>
    <m/>
    <m/>
    <m/>
    <m/>
  </r>
  <r>
    <n v="466"/>
    <s v="Closed End"/>
    <x v="2"/>
    <s v="Q5E"/>
    <x v="6"/>
    <n v="2"/>
    <s v="Data"/>
    <s v="Q3E"/>
    <s v="Community connections"/>
    <s v="   Less than $20,000"/>
    <n v="0.30278685053087423"/>
    <n v="0.45418589930288855"/>
    <n v="0.17117798584575833"/>
    <n v="7.1849264320478903E-2"/>
    <n v="501.00000000000006"/>
    <m/>
    <m/>
    <m/>
    <m/>
    <m/>
    <m/>
    <m/>
    <m/>
    <m/>
    <m/>
    <m/>
    <m/>
    <m/>
    <m/>
  </r>
  <r>
    <n v="467"/>
    <s v="Closed End"/>
    <x v="2"/>
    <s v="Q5E"/>
    <x v="6"/>
    <n v="3"/>
    <s v="Data"/>
    <s v="Q3E"/>
    <s v="Community connections"/>
    <s v="   $20,000 to $39,999"/>
    <n v="0.31395873686269909"/>
    <n v="0.49548791550686039"/>
    <n v="0.17318388127517764"/>
    <n v="1.7369466355264377E-2"/>
    <n v="433.99999999999949"/>
    <m/>
    <m/>
    <m/>
    <m/>
    <m/>
    <m/>
    <m/>
    <m/>
    <m/>
    <m/>
    <m/>
    <m/>
    <m/>
    <m/>
  </r>
  <r>
    <n v="468"/>
    <s v="Closed End"/>
    <x v="2"/>
    <s v="Q5E"/>
    <x v="6"/>
    <n v="4"/>
    <s v="Data"/>
    <s v="Q3E"/>
    <s v="Community connections"/>
    <s v="   $40,000 to $59,999"/>
    <n v="0.3222111840164783"/>
    <n v="0.40568209264742533"/>
    <n v="0.2214343800846777"/>
    <n v="5.0672343251418957E-2"/>
    <n v="408.99999999999994"/>
    <m/>
    <m/>
    <m/>
    <m/>
    <m/>
    <m/>
    <m/>
    <m/>
    <m/>
    <m/>
    <m/>
    <m/>
    <m/>
    <m/>
  </r>
  <r>
    <n v="469"/>
    <s v="Closed End"/>
    <x v="2"/>
    <s v="Q5E"/>
    <x v="6"/>
    <n v="5"/>
    <s v="Data"/>
    <s v="Q3E"/>
    <s v="Community connections"/>
    <s v="   $60,000 to $79,999"/>
    <n v="0.25501971648256677"/>
    <n v="0.46301113087940066"/>
    <n v="0.26266134536432972"/>
    <n v="1.9307807273703327E-2"/>
    <n v="313.99999999999983"/>
    <m/>
    <m/>
    <m/>
    <m/>
    <m/>
    <m/>
    <m/>
    <m/>
    <m/>
    <m/>
    <m/>
    <m/>
    <m/>
    <m/>
  </r>
  <r>
    <n v="470"/>
    <s v="Closed End"/>
    <x v="2"/>
    <s v="Q5E"/>
    <x v="6"/>
    <n v="6"/>
    <s v="Data"/>
    <s v="Q3E"/>
    <s v="Community connections"/>
    <s v="   $80,000 to $99,999"/>
    <n v="0.26180859069642615"/>
    <n v="0.55433490291896748"/>
    <n v="0.16488831694913994"/>
    <n v="1.8968189435464772E-2"/>
    <n v="275.00000000000051"/>
    <m/>
    <m/>
    <m/>
    <m/>
    <m/>
    <m/>
    <m/>
    <m/>
    <m/>
    <m/>
    <m/>
    <m/>
    <m/>
    <m/>
  </r>
  <r>
    <n v="471"/>
    <s v="Closed End"/>
    <x v="2"/>
    <s v="Q5E"/>
    <x v="6"/>
    <n v="7"/>
    <s v="Data"/>
    <s v="Q3E"/>
    <s v="Community connections"/>
    <s v="   $100,000 to $149,999"/>
    <n v="0.33499803701170772"/>
    <n v="0.4701659872500224"/>
    <n v="0.15230425764231451"/>
    <n v="4.2531718095955656E-2"/>
    <n v="344.00000000000017"/>
    <m/>
    <m/>
    <m/>
    <m/>
    <m/>
    <m/>
    <m/>
    <m/>
    <m/>
    <m/>
    <m/>
    <m/>
    <m/>
    <m/>
  </r>
  <r>
    <n v="472"/>
    <s v="Closed End"/>
    <x v="2"/>
    <s v="Q5E"/>
    <x v="6"/>
    <n v="8"/>
    <s v="Data"/>
    <s v="Q3E"/>
    <s v="Community connections"/>
    <s v="   $150,000 or more"/>
    <n v="0.40878179865924968"/>
    <n v="0.35636045117851645"/>
    <n v="0.19852004833881781"/>
    <n v="3.6337701823415086E-2"/>
    <n v="261.00000000000023"/>
    <m/>
    <m/>
    <m/>
    <m/>
    <m/>
    <m/>
    <m/>
    <m/>
    <m/>
    <m/>
    <m/>
    <m/>
    <m/>
    <m/>
  </r>
  <r>
    <n v="473"/>
    <s v="Closed End"/>
    <x v="2"/>
    <s v="Q5E"/>
    <x v="7"/>
    <n v="1"/>
    <s v="Header"/>
    <s v="Q3E"/>
    <s v="Community connections"/>
    <s v="Results by housing status:"/>
    <s v=""/>
    <s v=""/>
    <s v=""/>
    <s v=""/>
    <s v=""/>
    <m/>
    <m/>
    <m/>
    <m/>
    <m/>
    <m/>
    <m/>
    <m/>
    <m/>
    <m/>
    <m/>
    <m/>
    <m/>
    <m/>
  </r>
  <r>
    <n v="474"/>
    <s v="Closed End"/>
    <x v="2"/>
    <s v="Q5E"/>
    <x v="7"/>
    <n v="2"/>
    <s v="Data"/>
    <s v="Q3E"/>
    <s v="Community connections"/>
    <s v="   Owner"/>
    <n v="0.31867390184686062"/>
    <n v="0.45122270953068933"/>
    <n v="0.19460142079355472"/>
    <n v="3.5501967828897363E-2"/>
    <n v="1991.9999999999986"/>
    <m/>
    <m/>
    <m/>
    <m/>
    <m/>
    <m/>
    <m/>
    <m/>
    <m/>
    <m/>
    <m/>
    <m/>
    <m/>
    <m/>
  </r>
  <r>
    <n v="475"/>
    <s v="Closed End"/>
    <x v="2"/>
    <s v="Q5E"/>
    <x v="7"/>
    <n v="3"/>
    <s v="Data"/>
    <s v="Q3E"/>
    <s v="Community connections"/>
    <s v="   Renter"/>
    <n v="0.29717850714903044"/>
    <n v="0.49972433764802626"/>
    <n v="0.16639798506795633"/>
    <n v="3.6699170134984832E-2"/>
    <n v="1023.0000000000035"/>
    <m/>
    <m/>
    <m/>
    <m/>
    <m/>
    <m/>
    <m/>
    <m/>
    <m/>
    <m/>
    <m/>
    <m/>
    <m/>
    <m/>
  </r>
  <r>
    <n v="476"/>
    <s v="Closed End"/>
    <x v="2"/>
    <s v="Q5E"/>
    <x v="7"/>
    <n v="4"/>
    <s v="Data"/>
    <s v="Q3E"/>
    <s v="Community connections"/>
    <s v="   Lives with family or friends, homeless, or some other_x000a_      arrangement"/>
    <n v="0.3609488092562898"/>
    <n v="0.28653029699510885"/>
    <n v="0.21237277123147827"/>
    <n v="0.14014812251712316"/>
    <n v="70"/>
    <m/>
    <m/>
    <m/>
    <m/>
    <m/>
    <m/>
    <m/>
    <m/>
    <m/>
    <m/>
    <m/>
    <m/>
    <m/>
    <m/>
  </r>
  <r>
    <n v="477"/>
    <s v="Closed End"/>
    <x v="2"/>
    <s v="Q5E"/>
    <x v="8"/>
    <n v="1"/>
    <s v="Header"/>
    <s v="Q3E"/>
    <s v="Community connections"/>
    <s v="Results by home language:"/>
    <s v=""/>
    <s v=""/>
    <s v=""/>
    <s v=""/>
    <s v=""/>
    <m/>
    <m/>
    <m/>
    <m/>
    <m/>
    <m/>
    <m/>
    <m/>
    <m/>
    <m/>
    <m/>
    <m/>
    <m/>
    <m/>
  </r>
  <r>
    <n v="478"/>
    <s v="Closed End"/>
    <x v="2"/>
    <s v="Q5E"/>
    <x v="8"/>
    <n v="2"/>
    <s v="Data"/>
    <s v="Q3E"/>
    <s v="Community connections"/>
    <s v="   English only"/>
    <n v="0.32508235703728738"/>
    <n v="0.46131998334868363"/>
    <n v="0.18039101557409329"/>
    <n v="3.3206644039935895E-2"/>
    <n v="2646.0000000000005"/>
    <m/>
    <m/>
    <m/>
    <m/>
    <m/>
    <m/>
    <m/>
    <m/>
    <m/>
    <m/>
    <m/>
    <m/>
    <m/>
    <m/>
  </r>
  <r>
    <n v="479"/>
    <s v="Closed End"/>
    <x v="2"/>
    <s v="Q5E"/>
    <x v="8"/>
    <n v="3"/>
    <s v="Data"/>
    <s v="Q3E"/>
    <s v="Community connections"/>
    <s v="   English plus another language"/>
    <n v="0.26092941658377511"/>
    <n v="0.46191873333040318"/>
    <n v="0.22513260696097467"/>
    <n v="5.2019243124847084E-2"/>
    <n v="249.00000000000014"/>
    <m/>
    <m/>
    <m/>
    <m/>
    <m/>
    <m/>
    <m/>
    <m/>
    <m/>
    <m/>
    <m/>
    <m/>
    <m/>
    <m/>
  </r>
  <r>
    <n v="480"/>
    <s v="Closed End"/>
    <x v="2"/>
    <s v="Q5E"/>
    <x v="8"/>
    <n v="4"/>
    <s v="Data"/>
    <s v="Q3E"/>
    <s v="Community connections"/>
    <s v="   Another language only"/>
    <n v="0.17849988700196884"/>
    <n v="0.58140162538501561"/>
    <n v="0.21968778051924681"/>
    <n v="2.0410707093768524E-2"/>
    <n v="104.00000000000003"/>
    <m/>
    <m/>
    <m/>
    <m/>
    <m/>
    <m/>
    <m/>
    <m/>
    <m/>
    <m/>
    <m/>
    <m/>
    <m/>
    <m/>
  </r>
  <r>
    <n v="481"/>
    <s v="Closed End"/>
    <x v="2"/>
    <s v="Q5E"/>
    <x v="9"/>
    <n v="1"/>
    <s v="Header"/>
    <s v="Q3E"/>
    <s v="Community connections"/>
    <s v="Results by race/ethnicity:"/>
    <s v=""/>
    <s v=""/>
    <s v=""/>
    <s v=""/>
    <s v=""/>
    <m/>
    <m/>
    <m/>
    <m/>
    <m/>
    <m/>
    <m/>
    <m/>
    <m/>
    <m/>
    <m/>
    <m/>
    <m/>
    <m/>
  </r>
  <r>
    <n v="482"/>
    <s v="Closed End"/>
    <x v="2"/>
    <s v="Q5E"/>
    <x v="9"/>
    <n v="2"/>
    <s v="Data"/>
    <s v="Q3E"/>
    <s v="Community connections"/>
    <s v="   BIPOC"/>
    <n v="0.26853113943031637"/>
    <n v="0.45544167932792318"/>
    <n v="0.21620675859818531"/>
    <n v="5.9820422643575767E-2"/>
    <n v="782.00000000000011"/>
    <m/>
    <m/>
    <m/>
    <m/>
    <m/>
    <m/>
    <m/>
    <m/>
    <m/>
    <m/>
    <m/>
    <m/>
    <m/>
    <m/>
  </r>
  <r>
    <n v="483"/>
    <s v="Closed End"/>
    <x v="2"/>
    <s v="Q5E"/>
    <x v="9"/>
    <n v="3"/>
    <s v="Data"/>
    <s v="Q3E"/>
    <s v="Community connections"/>
    <s v="      American Indian, Native American, or Alaska Native"/>
    <n v="0.27212912073303192"/>
    <n v="0.47966839129030059"/>
    <n v="0.17949067656325218"/>
    <n v="6.871181141341462E-2"/>
    <n v="130.0000000000002"/>
    <m/>
    <m/>
    <m/>
    <m/>
    <m/>
    <m/>
    <m/>
    <m/>
    <m/>
    <m/>
    <m/>
    <m/>
    <m/>
    <m/>
  </r>
  <r>
    <n v="484"/>
    <s v="Closed End"/>
    <x v="2"/>
    <s v="Q5E"/>
    <x v="9"/>
    <n v="4"/>
    <s v="Data"/>
    <s v="Q3E"/>
    <s v="Community connections"/>
    <s v="      Asian American or Asian"/>
    <n v="0.22989397536622078"/>
    <n v="0.46157128908424161"/>
    <n v="0.22866378909103333"/>
    <n v="7.9870946458504136E-2"/>
    <n v="213.00000000000009"/>
    <m/>
    <m/>
    <m/>
    <m/>
    <m/>
    <m/>
    <m/>
    <m/>
    <m/>
    <m/>
    <m/>
    <m/>
    <m/>
    <m/>
  </r>
  <r>
    <n v="485"/>
    <s v="Closed End"/>
    <x v="2"/>
    <s v="Q5E"/>
    <x v="9"/>
    <n v="5"/>
    <s v="Data"/>
    <s v="Q3E"/>
    <s v="Community connections"/>
    <s v="      Black, African American, or African"/>
    <n v="0.269374131487083"/>
    <n v="0.52753963935973214"/>
    <n v="0.15264373155284083"/>
    <n v="5.0442497600345047E-2"/>
    <n v="357.99999999999972"/>
    <m/>
    <m/>
    <m/>
    <m/>
    <m/>
    <m/>
    <m/>
    <m/>
    <m/>
    <m/>
    <m/>
    <m/>
    <m/>
    <m/>
  </r>
  <r>
    <n v="486"/>
    <s v="Closed End"/>
    <x v="2"/>
    <s v="Q5E"/>
    <x v="9"/>
    <n v="6"/>
    <s v="Data"/>
    <s v="Q3E"/>
    <s v="Community connections"/>
    <s v="      Latino/a or Hispanic"/>
    <n v="0.34858459745162934"/>
    <n v="0.31313281915663699"/>
    <n v="0.28380955933312713"/>
    <n v="5.4473024058606052E-2"/>
    <n v="139.00000000000006"/>
    <m/>
    <m/>
    <m/>
    <m/>
    <m/>
    <m/>
    <m/>
    <m/>
    <m/>
    <m/>
    <m/>
    <m/>
    <m/>
    <m/>
  </r>
  <r>
    <n v="487"/>
    <s v="Closed End"/>
    <x v="2"/>
    <s v="Q5E"/>
    <x v="9"/>
    <n v="7"/>
    <s v="Data"/>
    <s v="Q3E"/>
    <s v="Community connections"/>
    <s v="   White or Caucasian alone"/>
    <n v="0.33810407452907143"/>
    <n v="0.45945235619048452"/>
    <n v="0.17217525302770725"/>
    <n v="3.0268316252740301E-2"/>
    <n v="2088.999999999995"/>
    <m/>
    <m/>
    <m/>
    <m/>
    <m/>
    <m/>
    <m/>
    <m/>
    <m/>
    <m/>
    <m/>
    <m/>
    <m/>
    <m/>
  </r>
  <r>
    <n v="488"/>
    <s v=""/>
    <x v="1"/>
    <s v=""/>
    <x v="10"/>
    <s v=""/>
    <s v=""/>
    <m/>
    <m/>
    <m/>
    <m/>
    <m/>
    <m/>
    <m/>
    <m/>
    <m/>
    <m/>
    <m/>
    <m/>
    <m/>
    <m/>
    <m/>
    <m/>
    <m/>
    <m/>
    <m/>
    <m/>
    <m/>
    <m/>
  </r>
  <r>
    <n v="489"/>
    <s v="Closed End"/>
    <x v="2"/>
    <s v="Q5F"/>
    <x v="0"/>
    <n v="1"/>
    <s v="Title"/>
    <s v="Q3F"/>
    <s v="Community connections"/>
    <s v="5F. How would you rate the East Metro on parks and outdoor recreation areas?"/>
    <m/>
    <m/>
    <m/>
    <m/>
    <m/>
    <m/>
    <m/>
    <m/>
    <m/>
    <m/>
    <m/>
    <m/>
    <m/>
    <m/>
    <m/>
    <m/>
    <m/>
    <m/>
    <m/>
  </r>
  <r>
    <n v="490"/>
    <s v="Closed End"/>
    <x v="2"/>
    <s v="Q5F"/>
    <x v="1"/>
    <n v="1"/>
    <s v="Labels"/>
    <s v="Q3F"/>
    <s v="Community connections"/>
    <m/>
    <s v="Excellent"/>
    <s v="Good"/>
    <s v="Fair"/>
    <s v="Poor"/>
    <s v="Number of respondents (unweighted)"/>
    <m/>
    <m/>
    <m/>
    <m/>
    <m/>
    <m/>
    <m/>
    <m/>
    <m/>
    <m/>
    <m/>
    <m/>
    <m/>
    <m/>
  </r>
  <r>
    <n v="491"/>
    <s v="Closed End"/>
    <x v="2"/>
    <s v="Q5F"/>
    <x v="2"/>
    <n v="1"/>
    <s v="Header"/>
    <s v="Q3F"/>
    <s v="Community connections"/>
    <s v="Results by region:"/>
    <s v=""/>
    <s v=""/>
    <s v=""/>
    <s v=""/>
    <s v=""/>
    <m/>
    <m/>
    <m/>
    <m/>
    <m/>
    <m/>
    <m/>
    <m/>
    <m/>
    <m/>
    <m/>
    <m/>
    <m/>
    <m/>
  </r>
  <r>
    <n v="492"/>
    <s v="Closed End"/>
    <x v="2"/>
    <s v="Q5F"/>
    <x v="2"/>
    <n v="2"/>
    <s v="Data"/>
    <s v="Q3F"/>
    <s v="Community connections"/>
    <s v="   East Metro overall"/>
    <n v="0.46386272155179581"/>
    <n v="0.40480837332387198"/>
    <n v="0.11446820424508378"/>
    <n v="1.6860700879250189E-2"/>
    <n v="3088.9999999999973"/>
    <m/>
    <m/>
    <m/>
    <m/>
    <m/>
    <m/>
    <m/>
    <m/>
    <m/>
    <m/>
    <m/>
    <m/>
    <m/>
    <m/>
  </r>
  <r>
    <n v="493"/>
    <s v="Closed End"/>
    <x v="2"/>
    <s v="Q5F"/>
    <x v="2"/>
    <n v="3"/>
    <s v="Data"/>
    <s v="Q3F"/>
    <s v="Community connections"/>
    <s v="   Dakota County"/>
    <n v="0.5394127084279976"/>
    <n v="0.3587822750062965"/>
    <n v="0.10109935963643708"/>
    <s v="&lt;.5%"/>
    <n v="421.00000000000034"/>
    <m/>
    <m/>
    <m/>
    <m/>
    <m/>
    <m/>
    <m/>
    <m/>
    <m/>
    <m/>
    <m/>
    <m/>
    <m/>
    <m/>
  </r>
  <r>
    <n v="494"/>
    <s v="Closed End"/>
    <x v="2"/>
    <s v="Q5F"/>
    <x v="2"/>
    <n v="4"/>
    <s v="Data"/>
    <s v="Q3F"/>
    <s v="Community connections"/>
    <s v="   Ramsey County (overall)"/>
    <n v="0.4166643770787905"/>
    <n v="0.42428815762744276"/>
    <n v="0.13641540068153754"/>
    <n v="2.2632064612231342E-2"/>
    <n v="2264.9999999999895"/>
    <m/>
    <m/>
    <m/>
    <m/>
    <m/>
    <m/>
    <m/>
    <m/>
    <m/>
    <m/>
    <m/>
    <m/>
    <m/>
    <m/>
  </r>
  <r>
    <n v="495"/>
    <s v="Closed End"/>
    <x v="2"/>
    <s v="Q5F"/>
    <x v="2"/>
    <n v="5"/>
    <s v="Data"/>
    <s v="Q3F"/>
    <s v="Community connections"/>
    <s v="      City of Saint Paul"/>
    <n v="0.34260292205309822"/>
    <n v="0.42873118624903644"/>
    <n v="0.18795131335994245"/>
    <n v="4.0714578337922219E-2"/>
    <n v="1836.9999999999952"/>
    <m/>
    <m/>
    <m/>
    <m/>
    <m/>
    <m/>
    <m/>
    <m/>
    <m/>
    <m/>
    <m/>
    <m/>
    <m/>
    <m/>
  </r>
  <r>
    <n v="496"/>
    <s v="Closed End"/>
    <x v="2"/>
    <s v="Q5F"/>
    <x v="2"/>
    <n v="6"/>
    <s v="Data"/>
    <s v="Q3F"/>
    <s v="Community connections"/>
    <s v="      Suburban Ramsey County"/>
    <n v="0.50582166158558517"/>
    <n v="0.41893951349467479"/>
    <n v="7.4375004264911726E-2"/>
    <s v="&lt;.5%"/>
    <n v="428.00000000000017"/>
    <m/>
    <m/>
    <m/>
    <m/>
    <m/>
    <m/>
    <m/>
    <m/>
    <m/>
    <m/>
    <m/>
    <m/>
    <m/>
    <m/>
  </r>
  <r>
    <n v="497"/>
    <s v="Closed End"/>
    <x v="2"/>
    <s v="Q5F"/>
    <x v="2"/>
    <n v="7"/>
    <s v="Data"/>
    <s v="Q3F"/>
    <s v="Community connections"/>
    <s v="   Washington County"/>
    <n v="0.44077883934304724"/>
    <n v="0.4387522953746622"/>
    <n v="8.9408767023795535E-2"/>
    <n v="3.106009825849481E-2"/>
    <n v="402.99999999999983"/>
    <m/>
    <m/>
    <m/>
    <m/>
    <m/>
    <m/>
    <m/>
    <m/>
    <m/>
    <m/>
    <m/>
    <m/>
    <m/>
    <m/>
  </r>
  <r>
    <n v="498"/>
    <s v="Closed End"/>
    <x v="2"/>
    <s v="Q5F"/>
    <x v="3"/>
    <n v="1"/>
    <s v="Header"/>
    <s v="Q3F"/>
    <s v="Community connections"/>
    <s v="Results by gender:"/>
    <s v=""/>
    <s v=""/>
    <s v=""/>
    <s v=""/>
    <s v=""/>
    <m/>
    <m/>
    <m/>
    <m/>
    <m/>
    <m/>
    <m/>
    <m/>
    <m/>
    <m/>
    <m/>
    <m/>
    <m/>
    <m/>
  </r>
  <r>
    <n v="499"/>
    <s v="Closed End"/>
    <x v="2"/>
    <s v="Q5F"/>
    <x v="3"/>
    <n v="2"/>
    <s v="Data"/>
    <s v="Q3F"/>
    <s v="Community connections"/>
    <s v="   Females"/>
    <n v="0.47910322922031495"/>
    <n v="0.38738035883506705"/>
    <n v="0.1147171352668898"/>
    <n v="1.8799276677730077E-2"/>
    <n v="1921.9999999999948"/>
    <m/>
    <m/>
    <m/>
    <m/>
    <m/>
    <m/>
    <m/>
    <m/>
    <m/>
    <m/>
    <m/>
    <m/>
    <m/>
    <m/>
  </r>
  <r>
    <n v="500"/>
    <s v="Closed End"/>
    <x v="2"/>
    <s v="Q5F"/>
    <x v="3"/>
    <n v="3"/>
    <s v="Data"/>
    <s v="Q3F"/>
    <s v="Community connections"/>
    <s v="   Males"/>
    <n v="0.4646001986014493"/>
    <n v="0.42017021309212793"/>
    <n v="0.10112139434327241"/>
    <n v="1.4108193963149303E-2"/>
    <n v="1009.0000000000002"/>
    <m/>
    <m/>
    <m/>
    <m/>
    <m/>
    <m/>
    <m/>
    <m/>
    <m/>
    <m/>
    <m/>
    <m/>
    <m/>
    <m/>
  </r>
  <r>
    <n v="501"/>
    <s v="Closed End"/>
    <x v="2"/>
    <s v="Q5F"/>
    <x v="4"/>
    <n v="1"/>
    <s v="Header"/>
    <s v="Q3F"/>
    <s v="Community connections"/>
    <s v="Results by age:"/>
    <s v=""/>
    <s v=""/>
    <s v=""/>
    <s v=""/>
    <s v=""/>
    <m/>
    <m/>
    <m/>
    <m/>
    <m/>
    <m/>
    <m/>
    <m/>
    <m/>
    <m/>
    <m/>
    <m/>
    <m/>
    <m/>
  </r>
  <r>
    <n v="502"/>
    <s v="Closed End"/>
    <x v="2"/>
    <s v="Q5F"/>
    <x v="4"/>
    <n v="2"/>
    <s v="Data"/>
    <s v="Q3F"/>
    <s v="Community connections"/>
    <s v="   18-34"/>
    <n v="0.45392461608006957"/>
    <n v="0.39166816136673527"/>
    <n v="0.13226778047093163"/>
    <n v="2.2139442082262616E-2"/>
    <n v="416.0000000000004"/>
    <m/>
    <m/>
    <m/>
    <m/>
    <m/>
    <m/>
    <m/>
    <m/>
    <m/>
    <m/>
    <m/>
    <m/>
    <m/>
    <m/>
  </r>
  <r>
    <n v="503"/>
    <s v="Closed End"/>
    <x v="2"/>
    <s v="Q5F"/>
    <x v="4"/>
    <n v="3"/>
    <s v="Data"/>
    <s v="Q3F"/>
    <s v="Community connections"/>
    <s v="   35-44"/>
    <n v="0.54055027141302059"/>
    <n v="0.3680237325926512"/>
    <n v="7.1721226902811228E-2"/>
    <n v="1.9704769091516042E-2"/>
    <n v="428"/>
    <m/>
    <m/>
    <m/>
    <m/>
    <m/>
    <m/>
    <m/>
    <m/>
    <m/>
    <m/>
    <m/>
    <m/>
    <m/>
    <m/>
  </r>
  <r>
    <n v="504"/>
    <s v="Closed End"/>
    <x v="2"/>
    <s v="Q5F"/>
    <x v="4"/>
    <n v="4"/>
    <s v="Data"/>
    <s v="Q3F"/>
    <s v="Community connections"/>
    <s v="   45-54"/>
    <n v="0.4110963689879204"/>
    <n v="0.43944596571481354"/>
    <n v="0.1418708803617805"/>
    <n v="7.5867849354849812E-3"/>
    <n v="365.00000000000045"/>
    <m/>
    <m/>
    <m/>
    <m/>
    <m/>
    <m/>
    <m/>
    <m/>
    <m/>
    <m/>
    <m/>
    <m/>
    <m/>
    <m/>
  </r>
  <r>
    <n v="505"/>
    <s v="Closed End"/>
    <x v="2"/>
    <s v="Q5F"/>
    <x v="4"/>
    <n v="5"/>
    <s v="Data"/>
    <s v="Q3F"/>
    <s v="Community connections"/>
    <s v="   55-64"/>
    <n v="0.55479815618709039"/>
    <n v="0.34813435430624168"/>
    <n v="8.3832377921855758E-2"/>
    <n v="1.3235111584813603E-2"/>
    <n v="528.99999999999886"/>
    <m/>
    <m/>
    <m/>
    <m/>
    <m/>
    <m/>
    <m/>
    <m/>
    <m/>
    <m/>
    <m/>
    <m/>
    <m/>
    <m/>
  </r>
  <r>
    <n v="506"/>
    <s v="Closed End"/>
    <x v="2"/>
    <s v="Q5F"/>
    <x v="4"/>
    <n v="6"/>
    <s v="Data"/>
    <s v="Q3F"/>
    <s v="Community connections"/>
    <s v="   65+"/>
    <n v="0.46686581594212212"/>
    <n v="0.43260775425984521"/>
    <n v="8.3709288217188316E-2"/>
    <n v="1.6817141580845754E-2"/>
    <n v="871.99999999999977"/>
    <m/>
    <m/>
    <m/>
    <m/>
    <m/>
    <m/>
    <m/>
    <m/>
    <m/>
    <m/>
    <m/>
    <m/>
    <m/>
    <m/>
  </r>
  <r>
    <n v="507"/>
    <s v="Closed End"/>
    <x v="2"/>
    <s v="Q5F"/>
    <x v="5"/>
    <n v="1"/>
    <s v="Header"/>
    <s v="Q3F"/>
    <s v="Community connections"/>
    <s v="Results by education level:"/>
    <s v=""/>
    <s v=""/>
    <s v=""/>
    <s v=""/>
    <s v=""/>
    <m/>
    <m/>
    <m/>
    <m/>
    <m/>
    <m/>
    <m/>
    <m/>
    <m/>
    <m/>
    <m/>
    <m/>
    <m/>
    <m/>
  </r>
  <r>
    <n v="508"/>
    <s v="Closed End"/>
    <x v="2"/>
    <s v="Q5F"/>
    <x v="5"/>
    <n v="2"/>
    <s v="Data"/>
    <s v="Q3F"/>
    <s v="Community connections"/>
    <s v="   Less than HS diploma, no GED"/>
    <n v="0.30574019612573594"/>
    <n v="0.47472413158973803"/>
    <n v="0.18329590110387156"/>
    <n v="3.6239771180654495E-2"/>
    <n v="99"/>
    <m/>
    <m/>
    <m/>
    <m/>
    <m/>
    <m/>
    <m/>
    <m/>
    <m/>
    <m/>
    <m/>
    <m/>
    <m/>
    <m/>
  </r>
  <r>
    <n v="509"/>
    <s v="Closed End"/>
    <x v="2"/>
    <s v="Q5F"/>
    <x v="5"/>
    <n v="3"/>
    <s v="Data"/>
    <s v="Q3F"/>
    <s v="Community connections"/>
    <s v="   HS diploma or GED"/>
    <n v="0.35691038354920551"/>
    <n v="0.4674628118372578"/>
    <n v="0.14464647460426849"/>
    <n v="3.0980330009268506E-2"/>
    <n v="370.00000000000011"/>
    <m/>
    <m/>
    <m/>
    <m/>
    <m/>
    <m/>
    <m/>
    <m/>
    <m/>
    <m/>
    <m/>
    <m/>
    <m/>
    <m/>
  </r>
  <r>
    <n v="510"/>
    <s v="Closed End"/>
    <x v="2"/>
    <s v="Q5F"/>
    <x v="5"/>
    <n v="4"/>
    <s v="Data"/>
    <s v="Q3F"/>
    <s v="Community connections"/>
    <s v="   Some college, trade school, or Associate degree"/>
    <n v="0.44159364493460401"/>
    <n v="0.41019227305571543"/>
    <n v="0.13433442057927816"/>
    <n v="1.3879661430399461E-2"/>
    <n v="984.00000000000307"/>
    <m/>
    <m/>
    <m/>
    <m/>
    <m/>
    <m/>
    <m/>
    <m/>
    <m/>
    <m/>
    <m/>
    <m/>
    <m/>
    <m/>
  </r>
  <r>
    <n v="511"/>
    <s v="Closed End"/>
    <x v="2"/>
    <s v="Q5F"/>
    <x v="5"/>
    <n v="5"/>
    <s v="Data"/>
    <s v="Q3F"/>
    <s v="Community connections"/>
    <s v="   Bachelor's degree or higher"/>
    <n v="0.55022676400887893"/>
    <n v="0.36070997563860024"/>
    <n v="7.7866638175111219E-2"/>
    <n v="1.1196622177411972E-2"/>
    <n v="1530.0000000000002"/>
    <m/>
    <m/>
    <m/>
    <m/>
    <m/>
    <m/>
    <m/>
    <m/>
    <m/>
    <m/>
    <m/>
    <m/>
    <m/>
    <m/>
  </r>
  <r>
    <n v="512"/>
    <s v="Closed End"/>
    <x v="2"/>
    <s v="Q5F"/>
    <x v="6"/>
    <n v="1"/>
    <s v="Header"/>
    <s v="Q3F"/>
    <s v="Community connections"/>
    <s v="Results by household income:"/>
    <s v=""/>
    <s v=""/>
    <s v=""/>
    <s v=""/>
    <s v=""/>
    <m/>
    <m/>
    <m/>
    <m/>
    <m/>
    <m/>
    <m/>
    <m/>
    <m/>
    <m/>
    <m/>
    <m/>
    <m/>
    <m/>
  </r>
  <r>
    <n v="513"/>
    <s v="Closed End"/>
    <x v="2"/>
    <s v="Q5F"/>
    <x v="6"/>
    <n v="2"/>
    <s v="Data"/>
    <s v="Q3F"/>
    <s v="Community connections"/>
    <s v="   Less than $20,000"/>
    <n v="0.26781797757289921"/>
    <n v="0.50174835260454853"/>
    <n v="0.18139208069772869"/>
    <n v="4.9041589124822947E-2"/>
    <n v="486.00000000000034"/>
    <m/>
    <m/>
    <m/>
    <m/>
    <m/>
    <m/>
    <m/>
    <m/>
    <m/>
    <m/>
    <m/>
    <m/>
    <m/>
    <m/>
  </r>
  <r>
    <n v="514"/>
    <s v="Closed End"/>
    <x v="2"/>
    <s v="Q5F"/>
    <x v="6"/>
    <n v="3"/>
    <s v="Data"/>
    <s v="Q3F"/>
    <s v="Community connections"/>
    <s v="   $20,000 to $39,999"/>
    <n v="0.47668161133783143"/>
    <n v="0.38036354571609204"/>
    <n v="0.13159335514102968"/>
    <n v="1.1361487805047966E-2"/>
    <n v="435.9999999999996"/>
    <m/>
    <m/>
    <m/>
    <m/>
    <m/>
    <m/>
    <m/>
    <m/>
    <m/>
    <m/>
    <m/>
    <m/>
    <m/>
    <m/>
  </r>
  <r>
    <n v="515"/>
    <s v="Closed End"/>
    <x v="2"/>
    <s v="Q5F"/>
    <x v="6"/>
    <n v="4"/>
    <s v="Data"/>
    <s v="Q3F"/>
    <s v="Community connections"/>
    <s v="   $40,000 to $59,999"/>
    <n v="0.48142025546481632"/>
    <n v="0.379726983351444"/>
    <n v="0.11972387260311974"/>
    <n v="1.9128888580620122E-2"/>
    <n v="410.00000000000006"/>
    <m/>
    <m/>
    <m/>
    <m/>
    <m/>
    <m/>
    <m/>
    <m/>
    <m/>
    <m/>
    <m/>
    <m/>
    <m/>
    <m/>
  </r>
  <r>
    <n v="516"/>
    <s v="Closed End"/>
    <x v="2"/>
    <s v="Q5F"/>
    <x v="6"/>
    <n v="5"/>
    <s v="Data"/>
    <s v="Q3F"/>
    <s v="Community connections"/>
    <s v="   $60,000 to $79,999"/>
    <n v="0.3700334639348416"/>
    <n v="0.45038721763364287"/>
    <n v="0.12643451067956904"/>
    <n v="5.3144807751946743E-2"/>
    <n v="314.99999999999989"/>
    <m/>
    <m/>
    <m/>
    <m/>
    <m/>
    <m/>
    <m/>
    <m/>
    <m/>
    <m/>
    <m/>
    <m/>
    <m/>
    <m/>
  </r>
  <r>
    <n v="517"/>
    <s v="Closed End"/>
    <x v="2"/>
    <s v="Q5F"/>
    <x v="6"/>
    <n v="6"/>
    <s v="Data"/>
    <s v="Q3F"/>
    <s v="Community connections"/>
    <s v="   $80,000 to $99,999"/>
    <n v="0.48979021770886533"/>
    <n v="0.33952095791381581"/>
    <n v="0.15708433311479877"/>
    <n v="1.3604491262518647E-2"/>
    <n v="274.00000000000023"/>
    <m/>
    <m/>
    <m/>
    <m/>
    <m/>
    <m/>
    <m/>
    <m/>
    <m/>
    <m/>
    <m/>
    <m/>
    <m/>
    <m/>
  </r>
  <r>
    <n v="518"/>
    <s v="Closed End"/>
    <x v="2"/>
    <s v="Q5F"/>
    <x v="6"/>
    <n v="7"/>
    <s v="Data"/>
    <s v="Q3F"/>
    <s v="Community connections"/>
    <s v="   $100,000 to $149,999"/>
    <n v="0.52920454004425654"/>
    <n v="0.3754227728388963"/>
    <n v="9.2601546517621175E-2"/>
    <s v="&lt;.5%"/>
    <n v="344.00000000000017"/>
    <m/>
    <m/>
    <m/>
    <m/>
    <m/>
    <m/>
    <m/>
    <m/>
    <m/>
    <m/>
    <m/>
    <m/>
    <m/>
    <m/>
  </r>
  <r>
    <n v="519"/>
    <s v="Closed End"/>
    <x v="2"/>
    <s v="Q5F"/>
    <x v="6"/>
    <n v="8"/>
    <s v="Data"/>
    <s v="Q3F"/>
    <s v="Community connections"/>
    <s v="   $150,000 or more"/>
    <n v="0.60568073939508738"/>
    <n v="0.30309116627699889"/>
    <n v="8.8163637902366712E-2"/>
    <s v="&lt;.5%"/>
    <n v="259.0000000000004"/>
    <m/>
    <m/>
    <m/>
    <m/>
    <m/>
    <m/>
    <m/>
    <m/>
    <m/>
    <m/>
    <m/>
    <m/>
    <m/>
    <m/>
  </r>
  <r>
    <n v="520"/>
    <s v="Closed End"/>
    <x v="2"/>
    <s v="Q5F"/>
    <x v="7"/>
    <n v="1"/>
    <s v="Header"/>
    <s v="Q3F"/>
    <s v="Community connections"/>
    <s v="Results by housing status:"/>
    <s v=""/>
    <s v=""/>
    <s v=""/>
    <s v=""/>
    <s v=""/>
    <m/>
    <m/>
    <m/>
    <m/>
    <m/>
    <m/>
    <m/>
    <m/>
    <m/>
    <m/>
    <m/>
    <m/>
    <m/>
    <m/>
  </r>
  <r>
    <n v="521"/>
    <s v="Closed End"/>
    <x v="2"/>
    <s v="Q5F"/>
    <x v="7"/>
    <n v="2"/>
    <s v="Data"/>
    <s v="Q3F"/>
    <s v="Community connections"/>
    <s v="   Owner"/>
    <n v="0.49392497123655088"/>
    <n v="0.39002476807414543"/>
    <n v="0.10472522630591918"/>
    <n v="1.1325034383386308E-2"/>
    <n v="1992.9999999999993"/>
    <m/>
    <m/>
    <m/>
    <m/>
    <m/>
    <m/>
    <m/>
    <m/>
    <m/>
    <m/>
    <m/>
    <m/>
    <m/>
    <m/>
  </r>
  <r>
    <n v="522"/>
    <s v="Closed End"/>
    <x v="2"/>
    <s v="Q5F"/>
    <x v="7"/>
    <n v="3"/>
    <s v="Data"/>
    <s v="Q3F"/>
    <s v="Community connections"/>
    <s v="   Renter"/>
    <n v="0.37187923184416022"/>
    <n v="0.45111270274743481"/>
    <n v="0.14281497399326504"/>
    <n v="3.4193091415138217E-2"/>
    <n v="1011.0000000000015"/>
    <m/>
    <m/>
    <m/>
    <m/>
    <m/>
    <m/>
    <m/>
    <m/>
    <m/>
    <m/>
    <m/>
    <m/>
    <m/>
    <m/>
  </r>
  <r>
    <n v="523"/>
    <s v="Closed End"/>
    <x v="2"/>
    <s v="Q5F"/>
    <x v="7"/>
    <n v="4"/>
    <s v="Data"/>
    <s v="Q3F"/>
    <s v="Community connections"/>
    <s v="   Lives with family or friends, homeless, or some other_x000a_      arrangement"/>
    <n v="0.48306022998588227"/>
    <n v="0.39330829865687472"/>
    <n v="0.11246658845573307"/>
    <n v="1.1164882901510272E-2"/>
    <n v="71"/>
    <m/>
    <m/>
    <m/>
    <m/>
    <m/>
    <m/>
    <m/>
    <m/>
    <m/>
    <m/>
    <m/>
    <m/>
    <m/>
    <m/>
  </r>
  <r>
    <n v="524"/>
    <s v="Closed End"/>
    <x v="2"/>
    <s v="Q5F"/>
    <x v="8"/>
    <n v="1"/>
    <s v="Header"/>
    <s v="Q3F"/>
    <s v="Community connections"/>
    <s v="Results by home language:"/>
    <s v=""/>
    <s v=""/>
    <s v=""/>
    <s v=""/>
    <s v=""/>
    <m/>
    <m/>
    <m/>
    <m/>
    <m/>
    <m/>
    <m/>
    <m/>
    <m/>
    <m/>
    <m/>
    <m/>
    <m/>
    <m/>
  </r>
  <r>
    <n v="525"/>
    <s v="Closed End"/>
    <x v="2"/>
    <s v="Q5F"/>
    <x v="8"/>
    <n v="2"/>
    <s v="Data"/>
    <s v="Q3F"/>
    <s v="Community connections"/>
    <s v="   English only"/>
    <n v="0.4806126364490565"/>
    <n v="0.4110688548133592"/>
    <n v="9.4967513729583994E-2"/>
    <n v="1.3350995008000069E-2"/>
    <n v="2635"/>
    <m/>
    <m/>
    <m/>
    <m/>
    <m/>
    <m/>
    <m/>
    <m/>
    <m/>
    <m/>
    <m/>
    <m/>
    <m/>
    <m/>
  </r>
  <r>
    <n v="526"/>
    <s v="Closed End"/>
    <x v="2"/>
    <s v="Q5F"/>
    <x v="8"/>
    <n v="3"/>
    <s v="Data"/>
    <s v="Q3F"/>
    <s v="Community connections"/>
    <s v="   English plus another language"/>
    <n v="0.39090317590288653"/>
    <n v="0.39713734575110832"/>
    <n v="0.1656547183591307"/>
    <n v="4.6304759986874444E-2"/>
    <n v="249"/>
    <m/>
    <m/>
    <m/>
    <m/>
    <m/>
    <m/>
    <m/>
    <m/>
    <m/>
    <m/>
    <m/>
    <m/>
    <m/>
    <m/>
  </r>
  <r>
    <n v="527"/>
    <s v="Closed End"/>
    <x v="2"/>
    <s v="Q5F"/>
    <x v="8"/>
    <n v="4"/>
    <s v="Data"/>
    <s v="Q3F"/>
    <s v="Community connections"/>
    <s v="   Another language only"/>
    <n v="0.36952872308647194"/>
    <n v="0.35474526048148936"/>
    <n v="0.2483541398674507"/>
    <n v="2.7371876564587665E-2"/>
    <n v="104.00000000000003"/>
    <m/>
    <m/>
    <m/>
    <m/>
    <m/>
    <m/>
    <m/>
    <m/>
    <m/>
    <m/>
    <m/>
    <m/>
    <m/>
    <m/>
  </r>
  <r>
    <n v="528"/>
    <s v="Closed End"/>
    <x v="2"/>
    <s v="Q5F"/>
    <x v="9"/>
    <n v="1"/>
    <s v="Header"/>
    <s v="Q3F"/>
    <s v="Community connections"/>
    <s v="Results by race/ethnicity:"/>
    <s v=""/>
    <s v=""/>
    <s v=""/>
    <s v=""/>
    <s v=""/>
    <m/>
    <m/>
    <m/>
    <m/>
    <m/>
    <m/>
    <m/>
    <m/>
    <m/>
    <m/>
    <m/>
    <m/>
    <m/>
    <m/>
  </r>
  <r>
    <n v="529"/>
    <s v="Closed End"/>
    <x v="2"/>
    <s v="Q5F"/>
    <x v="9"/>
    <n v="2"/>
    <s v="Data"/>
    <s v="Q3F"/>
    <s v="Community connections"/>
    <s v="   BIPOC"/>
    <n v="0.38808112018753005"/>
    <n v="0.39710797279417448"/>
    <n v="0.16813702503682562"/>
    <n v="4.6673881981470593E-2"/>
    <n v="779.99999999999886"/>
    <m/>
    <m/>
    <m/>
    <m/>
    <m/>
    <m/>
    <m/>
    <m/>
    <m/>
    <m/>
    <m/>
    <m/>
    <m/>
    <m/>
  </r>
  <r>
    <n v="530"/>
    <s v="Closed End"/>
    <x v="2"/>
    <s v="Q5F"/>
    <x v="9"/>
    <n v="3"/>
    <s v="Data"/>
    <s v="Q3F"/>
    <s v="Community connections"/>
    <s v="      American Indian, Native American, or Alaska Native"/>
    <n v="0.25141804233858522"/>
    <n v="0.58511773073917139"/>
    <n v="0.11537160814264573"/>
    <n v="4.8092618779597071E-2"/>
    <n v="132.99999999999994"/>
    <m/>
    <m/>
    <m/>
    <m/>
    <m/>
    <m/>
    <m/>
    <m/>
    <m/>
    <m/>
    <m/>
    <m/>
    <m/>
    <m/>
  </r>
  <r>
    <n v="531"/>
    <s v="Closed End"/>
    <x v="2"/>
    <s v="Q5F"/>
    <x v="9"/>
    <n v="4"/>
    <s v="Data"/>
    <s v="Q3F"/>
    <s v="Community connections"/>
    <s v="      Asian American or Asian"/>
    <n v="0.34521488516397958"/>
    <n v="0.41464698216058815"/>
    <n v="0.19986420496922153"/>
    <n v="4.0273927706210563E-2"/>
    <n v="214.00000000000009"/>
    <m/>
    <m/>
    <m/>
    <m/>
    <m/>
    <m/>
    <m/>
    <m/>
    <m/>
    <m/>
    <m/>
    <m/>
    <m/>
    <m/>
  </r>
  <r>
    <n v="532"/>
    <s v="Closed End"/>
    <x v="2"/>
    <s v="Q5F"/>
    <x v="9"/>
    <n v="5"/>
    <s v="Data"/>
    <s v="Q3F"/>
    <s v="Community connections"/>
    <s v="      Black, African American, or African"/>
    <n v="0.41680313729475332"/>
    <n v="0.43736795388796834"/>
    <n v="0.11015229091511257"/>
    <n v="3.567661790216671E-2"/>
    <n v="350.99999999999977"/>
    <m/>
    <m/>
    <m/>
    <m/>
    <m/>
    <m/>
    <m/>
    <m/>
    <m/>
    <m/>
    <m/>
    <m/>
    <m/>
    <m/>
  </r>
  <r>
    <n v="533"/>
    <s v="Closed End"/>
    <x v="2"/>
    <s v="Q5F"/>
    <x v="9"/>
    <n v="6"/>
    <s v="Data"/>
    <s v="Q3F"/>
    <s v="Community connections"/>
    <s v="      Latino/a or Hispanic"/>
    <n v="0.44122501110350049"/>
    <n v="0.25826807690994996"/>
    <n v="0.21671405202614294"/>
    <n v="8.3792859960406044E-2"/>
    <n v="141.00000000000009"/>
    <m/>
    <m/>
    <m/>
    <m/>
    <m/>
    <m/>
    <m/>
    <m/>
    <m/>
    <m/>
    <m/>
    <m/>
    <m/>
    <m/>
  </r>
  <r>
    <n v="534"/>
    <s v="Closed End"/>
    <x v="2"/>
    <s v="Q5F"/>
    <x v="9"/>
    <n v="7"/>
    <s v="Data"/>
    <s v="Q3F"/>
    <s v="Community connections"/>
    <s v="   White or Caucasian alone"/>
    <n v="0.49779639870908482"/>
    <n v="0.40428513739519728"/>
    <n v="8.9615041689190336E-2"/>
    <n v="8.303422206531616E-3"/>
    <n v="2082.9999999999955"/>
    <m/>
    <m/>
    <m/>
    <m/>
    <m/>
    <m/>
    <m/>
    <m/>
    <m/>
    <m/>
    <m/>
    <m/>
    <m/>
    <m/>
  </r>
  <r>
    <n v="535"/>
    <s v=""/>
    <x v="1"/>
    <s v=""/>
    <x v="10"/>
    <s v=""/>
    <s v=""/>
    <m/>
    <m/>
    <m/>
    <m/>
    <m/>
    <m/>
    <m/>
    <m/>
    <m/>
    <m/>
    <m/>
    <m/>
    <m/>
    <m/>
    <m/>
    <m/>
    <m/>
    <m/>
    <m/>
    <m/>
    <m/>
    <m/>
  </r>
  <r>
    <n v="536"/>
    <s v="Closed End"/>
    <x v="2"/>
    <s v="Q5G"/>
    <x v="0"/>
    <n v="1"/>
    <s v="Title"/>
    <s v="Q3G"/>
    <s v="Community connections"/>
    <s v="5G. How would you rate the East Metro on cultural amenities such as museums, arts, music?"/>
    <m/>
    <m/>
    <m/>
    <m/>
    <m/>
    <m/>
    <m/>
    <m/>
    <m/>
    <m/>
    <m/>
    <m/>
    <m/>
    <m/>
    <m/>
    <m/>
    <m/>
    <m/>
    <m/>
  </r>
  <r>
    <n v="537"/>
    <s v="Closed End"/>
    <x v="2"/>
    <s v="Q5G"/>
    <x v="1"/>
    <n v="1"/>
    <s v="Labels"/>
    <s v="Q3G"/>
    <s v="Community connections"/>
    <m/>
    <s v="Excellent"/>
    <s v="Good"/>
    <s v="Fair"/>
    <s v="Poor"/>
    <s v="Number of respondents (unweighted)"/>
    <m/>
    <m/>
    <m/>
    <m/>
    <m/>
    <m/>
    <m/>
    <m/>
    <m/>
    <m/>
    <m/>
    <m/>
    <m/>
    <m/>
  </r>
  <r>
    <n v="538"/>
    <s v="Closed End"/>
    <x v="2"/>
    <s v="Q5G"/>
    <x v="2"/>
    <n v="1"/>
    <s v="Header"/>
    <s v="Q3G"/>
    <s v="Community connections"/>
    <s v="Results by region:"/>
    <s v=""/>
    <s v=""/>
    <s v=""/>
    <s v=""/>
    <s v=""/>
    <m/>
    <m/>
    <m/>
    <m/>
    <m/>
    <m/>
    <m/>
    <m/>
    <m/>
    <m/>
    <m/>
    <m/>
    <m/>
    <m/>
  </r>
  <r>
    <n v="539"/>
    <s v="Closed End"/>
    <x v="2"/>
    <s v="Q5G"/>
    <x v="2"/>
    <n v="2"/>
    <s v="Data"/>
    <s v="Q3G"/>
    <s v="Community connections"/>
    <s v="   East Metro overall"/>
    <n v="0.14205316263584822"/>
    <n v="0.36442804802808504"/>
    <n v="0.36685148656087291"/>
    <n v="0.12666730277519622"/>
    <n v="3061"/>
    <m/>
    <m/>
    <m/>
    <m/>
    <m/>
    <m/>
    <m/>
    <m/>
    <m/>
    <m/>
    <m/>
    <m/>
    <m/>
    <m/>
  </r>
  <r>
    <n v="540"/>
    <s v="Closed End"/>
    <x v="2"/>
    <s v="Q5G"/>
    <x v="2"/>
    <n v="3"/>
    <s v="Data"/>
    <s v="Q3G"/>
    <s v="Community connections"/>
    <s v="   Dakota County"/>
    <n v="0.1241193026371436"/>
    <n v="0.36041166963041049"/>
    <n v="0.39439981543323055"/>
    <n v="0.12106921229921543"/>
    <n v="420.00000000000006"/>
    <m/>
    <m/>
    <m/>
    <m/>
    <m/>
    <m/>
    <m/>
    <m/>
    <m/>
    <m/>
    <m/>
    <m/>
    <m/>
    <m/>
  </r>
  <r>
    <n v="541"/>
    <s v="Closed End"/>
    <x v="2"/>
    <s v="Q5G"/>
    <x v="2"/>
    <n v="4"/>
    <s v="Data"/>
    <s v="Q3G"/>
    <s v="Community connections"/>
    <s v="   Ramsey County (overall)"/>
    <n v="0.18013145245751253"/>
    <n v="0.39145780178973266"/>
    <n v="0.31178788271385127"/>
    <n v="0.11662286303890596"/>
    <n v="2244.9999999999986"/>
    <m/>
    <m/>
    <m/>
    <m/>
    <m/>
    <m/>
    <m/>
    <m/>
    <m/>
    <m/>
    <m/>
    <m/>
    <m/>
    <m/>
  </r>
  <r>
    <n v="542"/>
    <s v="Closed End"/>
    <x v="2"/>
    <s v="Q5G"/>
    <x v="2"/>
    <n v="5"/>
    <s v="Data"/>
    <s v="Q3G"/>
    <s v="Community connections"/>
    <s v="      City of Saint Paul"/>
    <n v="0.2037367660603055"/>
    <n v="0.38376697550526129"/>
    <n v="0.28987582023187958"/>
    <n v="0.12262043820255368"/>
    <n v="1818.9999999999993"/>
    <m/>
    <m/>
    <m/>
    <m/>
    <m/>
    <m/>
    <m/>
    <m/>
    <m/>
    <m/>
    <m/>
    <m/>
    <m/>
    <m/>
  </r>
  <r>
    <n v="543"/>
    <s v="Closed End"/>
    <x v="2"/>
    <s v="Q5G"/>
    <x v="2"/>
    <n v="6"/>
    <s v="Data"/>
    <s v="Q3G"/>
    <s v="Community connections"/>
    <s v="      Suburban Ramsey County"/>
    <n v="0.15185542961242277"/>
    <n v="0.40067038770901209"/>
    <n v="0.33803561615848993"/>
    <n v="0.10943856652007514"/>
    <n v="426.00000000000011"/>
    <m/>
    <m/>
    <m/>
    <m/>
    <m/>
    <m/>
    <m/>
    <m/>
    <m/>
    <m/>
    <m/>
    <m/>
    <m/>
    <m/>
  </r>
  <r>
    <n v="544"/>
    <s v="Closed End"/>
    <x v="2"/>
    <s v="Q5G"/>
    <x v="2"/>
    <n v="7"/>
    <s v="Data"/>
    <s v="Q3G"/>
    <s v="Community connections"/>
    <s v="   Washington County"/>
    <n v="9.0023719646149664E-2"/>
    <n v="0.31308112294802903"/>
    <n v="0.43941817573918313"/>
    <n v="0.15747698166663762"/>
    <n v="396.00000000000028"/>
    <m/>
    <m/>
    <m/>
    <m/>
    <m/>
    <m/>
    <m/>
    <m/>
    <m/>
    <m/>
    <m/>
    <m/>
    <m/>
    <m/>
  </r>
  <r>
    <n v="545"/>
    <s v="Closed End"/>
    <x v="2"/>
    <s v="Q5G"/>
    <x v="3"/>
    <n v="1"/>
    <s v="Header"/>
    <s v="Q3G"/>
    <s v="Community connections"/>
    <s v="Results by gender:"/>
    <s v=""/>
    <s v=""/>
    <s v=""/>
    <s v=""/>
    <s v=""/>
    <m/>
    <m/>
    <m/>
    <m/>
    <m/>
    <m/>
    <m/>
    <m/>
    <m/>
    <m/>
    <m/>
    <m/>
    <m/>
    <m/>
  </r>
  <r>
    <n v="546"/>
    <s v="Closed End"/>
    <x v="2"/>
    <s v="Q5G"/>
    <x v="3"/>
    <n v="2"/>
    <s v="Data"/>
    <s v="Q3G"/>
    <s v="Community connections"/>
    <s v="   Females"/>
    <n v="0.1564682759366621"/>
    <n v="0.36967175507214889"/>
    <n v="0.33545595010679891"/>
    <n v="0.13840401888439047"/>
    <n v="1907.0000000000007"/>
    <m/>
    <m/>
    <m/>
    <m/>
    <m/>
    <m/>
    <m/>
    <m/>
    <m/>
    <m/>
    <m/>
    <m/>
    <m/>
    <m/>
  </r>
  <r>
    <n v="547"/>
    <s v="Closed End"/>
    <x v="2"/>
    <s v="Q5G"/>
    <x v="3"/>
    <n v="3"/>
    <s v="Data"/>
    <s v="Q3G"/>
    <s v="Community connections"/>
    <s v="   Males"/>
    <n v="0.12827168772081363"/>
    <n v="0.36944730360932099"/>
    <n v="0.39840838413357621"/>
    <n v="0.10387262453628762"/>
    <n v="998.0000000000008"/>
    <m/>
    <m/>
    <m/>
    <m/>
    <m/>
    <m/>
    <m/>
    <m/>
    <m/>
    <m/>
    <m/>
    <m/>
    <m/>
    <m/>
  </r>
  <r>
    <n v="548"/>
    <s v="Closed End"/>
    <x v="2"/>
    <s v="Q5G"/>
    <x v="4"/>
    <n v="1"/>
    <s v="Header"/>
    <s v="Q3G"/>
    <s v="Community connections"/>
    <s v="Results by age:"/>
    <s v=""/>
    <s v=""/>
    <s v=""/>
    <s v=""/>
    <s v=""/>
    <m/>
    <m/>
    <m/>
    <m/>
    <m/>
    <m/>
    <m/>
    <m/>
    <m/>
    <m/>
    <m/>
    <m/>
    <m/>
    <m/>
  </r>
  <r>
    <n v="549"/>
    <s v="Closed End"/>
    <x v="2"/>
    <s v="Q5G"/>
    <x v="4"/>
    <n v="2"/>
    <s v="Data"/>
    <s v="Q3G"/>
    <s v="Community connections"/>
    <s v="   18-34"/>
    <n v="0.16807018511760399"/>
    <n v="0.34136583706878199"/>
    <n v="0.35501246280730314"/>
    <n v="0.13555151500630996"/>
    <n v="413.00000000000063"/>
    <m/>
    <m/>
    <m/>
    <m/>
    <m/>
    <m/>
    <m/>
    <m/>
    <m/>
    <m/>
    <m/>
    <m/>
    <m/>
    <m/>
  </r>
  <r>
    <n v="550"/>
    <s v="Closed End"/>
    <x v="2"/>
    <s v="Q5G"/>
    <x v="4"/>
    <n v="3"/>
    <s v="Data"/>
    <s v="Q3G"/>
    <s v="Community connections"/>
    <s v="   35-44"/>
    <n v="0.1351915000132341"/>
    <n v="0.41535144415264236"/>
    <n v="0.34936243116307869"/>
    <n v="0.10009462467104385"/>
    <n v="425.99999999999994"/>
    <m/>
    <m/>
    <m/>
    <m/>
    <m/>
    <m/>
    <m/>
    <m/>
    <m/>
    <m/>
    <m/>
    <m/>
    <m/>
    <m/>
  </r>
  <r>
    <n v="551"/>
    <s v="Closed End"/>
    <x v="2"/>
    <s v="Q5G"/>
    <x v="4"/>
    <n v="4"/>
    <s v="Data"/>
    <s v="Q3G"/>
    <s v="Community connections"/>
    <s v="   45-54"/>
    <n v="0.10558118863214766"/>
    <n v="0.33656753920750176"/>
    <n v="0.38415363764752536"/>
    <n v="0.17369763451282449"/>
    <n v="366.0000000000008"/>
    <m/>
    <m/>
    <m/>
    <m/>
    <m/>
    <m/>
    <m/>
    <m/>
    <m/>
    <m/>
    <m/>
    <m/>
    <m/>
    <m/>
  </r>
  <r>
    <n v="552"/>
    <s v="Closed End"/>
    <x v="2"/>
    <s v="Q5G"/>
    <x v="4"/>
    <n v="5"/>
    <s v="Data"/>
    <s v="Q3G"/>
    <s v="Community connections"/>
    <s v="   55-64"/>
    <n v="0.16423364972443871"/>
    <n v="0.37516754382909595"/>
    <n v="0.3654839875515476"/>
    <n v="9.511481889491849E-2"/>
    <n v="528.99999999999943"/>
    <m/>
    <m/>
    <m/>
    <m/>
    <m/>
    <m/>
    <m/>
    <m/>
    <m/>
    <m/>
    <m/>
    <m/>
    <m/>
    <m/>
  </r>
  <r>
    <n v="553"/>
    <s v="Closed End"/>
    <x v="2"/>
    <s v="Q5G"/>
    <x v="4"/>
    <n v="6"/>
    <s v="Data"/>
    <s v="Q3G"/>
    <s v="Community connections"/>
    <s v="   65+"/>
    <n v="0.16303786891683983"/>
    <n v="0.39641987045804261"/>
    <n v="0.33723053031869271"/>
    <n v="0.10331173030642722"/>
    <n v="854.99999999999795"/>
    <m/>
    <m/>
    <m/>
    <m/>
    <m/>
    <m/>
    <m/>
    <m/>
    <m/>
    <m/>
    <m/>
    <m/>
    <m/>
    <m/>
  </r>
  <r>
    <n v="554"/>
    <s v="Closed End"/>
    <x v="2"/>
    <s v="Q5G"/>
    <x v="5"/>
    <n v="1"/>
    <s v="Header"/>
    <s v="Q3G"/>
    <s v="Community connections"/>
    <s v="Results by education level:"/>
    <s v=""/>
    <s v=""/>
    <s v=""/>
    <s v=""/>
    <s v=""/>
    <m/>
    <m/>
    <m/>
    <m/>
    <m/>
    <m/>
    <m/>
    <m/>
    <m/>
    <m/>
    <m/>
    <m/>
    <m/>
    <m/>
  </r>
  <r>
    <n v="555"/>
    <s v="Closed End"/>
    <x v="2"/>
    <s v="Q5G"/>
    <x v="5"/>
    <n v="2"/>
    <s v="Data"/>
    <s v="Q3G"/>
    <s v="Community connections"/>
    <s v="   Less than HS diploma, no GED"/>
    <n v="0.19739508036352066"/>
    <n v="0.2695644777291355"/>
    <n v="0.39584530953777225"/>
    <n v="0.13719513236957151"/>
    <n v="96.000000000000057"/>
    <m/>
    <m/>
    <m/>
    <m/>
    <m/>
    <m/>
    <m/>
    <m/>
    <m/>
    <m/>
    <m/>
    <m/>
    <m/>
    <m/>
  </r>
  <r>
    <n v="556"/>
    <s v="Closed End"/>
    <x v="2"/>
    <s v="Q5G"/>
    <x v="5"/>
    <n v="3"/>
    <s v="Data"/>
    <s v="Q3G"/>
    <s v="Community connections"/>
    <s v="   HS diploma or GED"/>
    <n v="0.15463857430777339"/>
    <n v="0.31903239115828808"/>
    <n v="0.38376551687057076"/>
    <n v="0.14256351766336792"/>
    <n v="363.00000000000006"/>
    <m/>
    <m/>
    <m/>
    <m/>
    <m/>
    <m/>
    <m/>
    <m/>
    <m/>
    <m/>
    <m/>
    <m/>
    <m/>
    <m/>
  </r>
  <r>
    <n v="557"/>
    <s v="Closed End"/>
    <x v="2"/>
    <s v="Q5G"/>
    <x v="5"/>
    <n v="4"/>
    <s v="Data"/>
    <s v="Q3G"/>
    <s v="Community connections"/>
    <s v="   Some college, trade school, or Associate degree"/>
    <n v="0.13972703619629454"/>
    <n v="0.36750858542750708"/>
    <n v="0.33554102142132342"/>
    <n v="0.1572233569548725"/>
    <n v="979.00000000000171"/>
    <m/>
    <m/>
    <m/>
    <m/>
    <m/>
    <m/>
    <m/>
    <m/>
    <m/>
    <m/>
    <m/>
    <m/>
    <m/>
    <m/>
  </r>
  <r>
    <n v="558"/>
    <s v="Closed End"/>
    <x v="2"/>
    <s v="Q5G"/>
    <x v="5"/>
    <n v="5"/>
    <s v="Data"/>
    <s v="Q3G"/>
    <s v="Community connections"/>
    <s v="   Bachelor's degree or higher"/>
    <n v="0.13742660345191976"/>
    <n v="0.39604434502419461"/>
    <n v="0.38505354866874952"/>
    <n v="8.1475502855137855E-2"/>
    <n v="1519.9999999999964"/>
    <m/>
    <m/>
    <m/>
    <m/>
    <m/>
    <m/>
    <m/>
    <m/>
    <m/>
    <m/>
    <m/>
    <m/>
    <m/>
    <m/>
  </r>
  <r>
    <n v="559"/>
    <s v="Closed End"/>
    <x v="2"/>
    <s v="Q5G"/>
    <x v="6"/>
    <n v="1"/>
    <s v="Header"/>
    <s v="Q3G"/>
    <s v="Community connections"/>
    <s v="Results by household income:"/>
    <s v=""/>
    <s v=""/>
    <s v=""/>
    <s v=""/>
    <s v=""/>
    <m/>
    <m/>
    <m/>
    <m/>
    <m/>
    <m/>
    <m/>
    <m/>
    <m/>
    <m/>
    <m/>
    <m/>
    <m/>
    <m/>
  </r>
  <r>
    <n v="560"/>
    <s v="Closed End"/>
    <x v="2"/>
    <s v="Q5G"/>
    <x v="6"/>
    <n v="2"/>
    <s v="Data"/>
    <s v="Q3G"/>
    <s v="Community connections"/>
    <s v="   Less than $20,000"/>
    <n v="7.0676205794715508E-2"/>
    <n v="0.28371270775467206"/>
    <n v="0.53218056132477742"/>
    <n v="0.11343052512583431"/>
    <n v="488.00000000000063"/>
    <m/>
    <m/>
    <m/>
    <m/>
    <m/>
    <m/>
    <m/>
    <m/>
    <m/>
    <m/>
    <m/>
    <m/>
    <m/>
    <m/>
  </r>
  <r>
    <n v="561"/>
    <s v="Closed End"/>
    <x v="2"/>
    <s v="Q5G"/>
    <x v="6"/>
    <n v="3"/>
    <s v="Data"/>
    <s v="Q3G"/>
    <s v="Community connections"/>
    <s v="   $20,000 to $39,999"/>
    <n v="0.19682809906028248"/>
    <n v="0.32737059585890316"/>
    <n v="0.39090345253501979"/>
    <n v="8.4897852545796126E-2"/>
    <n v="428.99999999999937"/>
    <m/>
    <m/>
    <m/>
    <m/>
    <m/>
    <m/>
    <m/>
    <m/>
    <m/>
    <m/>
    <m/>
    <m/>
    <m/>
    <m/>
  </r>
  <r>
    <n v="562"/>
    <s v="Closed End"/>
    <x v="2"/>
    <s v="Q5G"/>
    <x v="6"/>
    <n v="4"/>
    <s v="Data"/>
    <s v="Q3G"/>
    <s v="Community connections"/>
    <s v="   $40,000 to $59,999"/>
    <n v="0.1595554107532916"/>
    <n v="0.40700205420712282"/>
    <n v="0.28502396128162505"/>
    <n v="0.14841857375796086"/>
    <n v="405.99999999999977"/>
    <m/>
    <m/>
    <m/>
    <m/>
    <m/>
    <m/>
    <m/>
    <m/>
    <m/>
    <m/>
    <m/>
    <m/>
    <m/>
    <m/>
  </r>
  <r>
    <n v="563"/>
    <s v="Closed End"/>
    <x v="2"/>
    <s v="Q5G"/>
    <x v="6"/>
    <n v="5"/>
    <s v="Data"/>
    <s v="Q3G"/>
    <s v="Community connections"/>
    <s v="   $60,000 to $79,999"/>
    <n v="0.1071969492736027"/>
    <n v="0.4498360778068175"/>
    <n v="0.32765479932211794"/>
    <n v="0.11531217359746221"/>
    <n v="311.99999999999994"/>
    <m/>
    <m/>
    <m/>
    <m/>
    <m/>
    <m/>
    <m/>
    <m/>
    <m/>
    <m/>
    <m/>
    <m/>
    <m/>
    <m/>
  </r>
  <r>
    <n v="564"/>
    <s v="Closed End"/>
    <x v="2"/>
    <s v="Q5G"/>
    <x v="6"/>
    <n v="6"/>
    <s v="Data"/>
    <s v="Q3G"/>
    <s v="Community connections"/>
    <s v="   $80,000 to $99,999"/>
    <n v="0.12582241730230875"/>
    <n v="0.37095557509900673"/>
    <n v="0.31878747592391538"/>
    <n v="0.18443453167476767"/>
    <n v="274.00000000000051"/>
    <m/>
    <m/>
    <m/>
    <m/>
    <m/>
    <m/>
    <m/>
    <m/>
    <m/>
    <m/>
    <m/>
    <m/>
    <m/>
    <m/>
  </r>
  <r>
    <n v="565"/>
    <s v="Closed End"/>
    <x v="2"/>
    <s v="Q5G"/>
    <x v="6"/>
    <n v="7"/>
    <s v="Data"/>
    <s v="Q3G"/>
    <s v="Community connections"/>
    <s v="   $100,000 to $149,999"/>
    <n v="0.14913511936108848"/>
    <n v="0.37581485115955504"/>
    <n v="0.3561285773155129"/>
    <n v="0.11892145216384349"/>
    <n v="341.00000000000023"/>
    <m/>
    <m/>
    <m/>
    <m/>
    <m/>
    <m/>
    <m/>
    <m/>
    <m/>
    <m/>
    <m/>
    <m/>
    <m/>
    <m/>
  </r>
  <r>
    <n v="566"/>
    <s v="Closed End"/>
    <x v="2"/>
    <s v="Q5G"/>
    <x v="6"/>
    <n v="8"/>
    <s v="Data"/>
    <s v="Q3G"/>
    <s v="Community connections"/>
    <s v="   $150,000 or more"/>
    <n v="0.19078089676043253"/>
    <n v="0.31069958280659704"/>
    <n v="0.37784423666688033"/>
    <n v="0.12067528376608914"/>
    <n v="260.00000000000006"/>
    <m/>
    <m/>
    <m/>
    <m/>
    <m/>
    <m/>
    <m/>
    <m/>
    <m/>
    <m/>
    <m/>
    <m/>
    <m/>
    <m/>
  </r>
  <r>
    <n v="567"/>
    <s v="Closed End"/>
    <x v="2"/>
    <s v="Q5G"/>
    <x v="7"/>
    <n v="1"/>
    <s v="Header"/>
    <s v="Q3G"/>
    <s v="Community connections"/>
    <s v="Results by housing status:"/>
    <s v=""/>
    <s v=""/>
    <s v=""/>
    <s v=""/>
    <s v=""/>
    <m/>
    <m/>
    <m/>
    <m/>
    <m/>
    <m/>
    <m/>
    <m/>
    <m/>
    <m/>
    <m/>
    <m/>
    <m/>
    <m/>
  </r>
  <r>
    <n v="568"/>
    <s v="Closed End"/>
    <x v="2"/>
    <s v="Q5G"/>
    <x v="7"/>
    <n v="2"/>
    <s v="Data"/>
    <s v="Q3G"/>
    <s v="Community connections"/>
    <s v="   Owner"/>
    <n v="0.14595260367935553"/>
    <n v="0.37947320470854928"/>
    <n v="0.3529266092386325"/>
    <n v="0.1216475823734651"/>
    <n v="1977.0000000000005"/>
    <m/>
    <m/>
    <m/>
    <m/>
    <m/>
    <m/>
    <m/>
    <m/>
    <m/>
    <m/>
    <m/>
    <m/>
    <m/>
    <m/>
  </r>
  <r>
    <n v="569"/>
    <s v="Closed End"/>
    <x v="2"/>
    <s v="Q5G"/>
    <x v="7"/>
    <n v="3"/>
    <s v="Data"/>
    <s v="Q3G"/>
    <s v="Community connections"/>
    <s v="   Renter"/>
    <n v="0.135585748267564"/>
    <n v="0.32514659495503312"/>
    <n v="0.42004906529107666"/>
    <n v="0.11921859148632424"/>
    <n v="1000.000000000001"/>
    <m/>
    <m/>
    <m/>
    <m/>
    <m/>
    <m/>
    <m/>
    <m/>
    <m/>
    <m/>
    <m/>
    <m/>
    <m/>
    <m/>
  </r>
  <r>
    <n v="570"/>
    <s v="Closed End"/>
    <x v="2"/>
    <s v="Q5G"/>
    <x v="7"/>
    <n v="4"/>
    <s v="Data"/>
    <s v="Q3G"/>
    <s v="Community connections"/>
    <s v="   Lives with family or friends, homeless, or some other_x000a_      arrangement"/>
    <n v="7.2711390117102037E-2"/>
    <n v="0.3034398268166037"/>
    <n v="0.27258064664008069"/>
    <n v="0.35126813642621374"/>
    <n v="69.999999999999972"/>
    <m/>
    <m/>
    <m/>
    <m/>
    <m/>
    <m/>
    <m/>
    <m/>
    <m/>
    <m/>
    <m/>
    <m/>
    <m/>
    <m/>
  </r>
  <r>
    <n v="571"/>
    <s v="Closed End"/>
    <x v="2"/>
    <s v="Q5G"/>
    <x v="8"/>
    <n v="1"/>
    <s v="Header"/>
    <s v="Q3G"/>
    <s v="Community connections"/>
    <s v="Results by home language:"/>
    <s v=""/>
    <s v=""/>
    <s v=""/>
    <s v=""/>
    <s v=""/>
    <m/>
    <m/>
    <m/>
    <m/>
    <m/>
    <m/>
    <m/>
    <m/>
    <m/>
    <m/>
    <m/>
    <m/>
    <m/>
    <m/>
  </r>
  <r>
    <n v="572"/>
    <s v="Closed End"/>
    <x v="2"/>
    <s v="Q5G"/>
    <x v="8"/>
    <n v="2"/>
    <s v="Data"/>
    <s v="Q3G"/>
    <s v="Community connections"/>
    <s v="   English only"/>
    <n v="0.14726597616609585"/>
    <n v="0.37885050674721671"/>
    <n v="0.35957957820666986"/>
    <n v="0.1143039388800183"/>
    <n v="2613.0000000000027"/>
    <m/>
    <m/>
    <m/>
    <m/>
    <m/>
    <m/>
    <m/>
    <m/>
    <m/>
    <m/>
    <m/>
    <m/>
    <m/>
    <m/>
  </r>
  <r>
    <n v="573"/>
    <s v="Closed End"/>
    <x v="2"/>
    <s v="Q5G"/>
    <x v="8"/>
    <n v="3"/>
    <s v="Data"/>
    <s v="Q3G"/>
    <s v="Community connections"/>
    <s v="   English plus another language"/>
    <n v="0.14144939828624181"/>
    <n v="0.25346984322418276"/>
    <n v="0.41943978636561075"/>
    <n v="0.18564097212396477"/>
    <n v="248"/>
    <m/>
    <m/>
    <m/>
    <m/>
    <m/>
    <m/>
    <m/>
    <m/>
    <m/>
    <m/>
    <m/>
    <m/>
    <m/>
    <m/>
  </r>
  <r>
    <n v="574"/>
    <s v="Closed End"/>
    <x v="2"/>
    <s v="Q5G"/>
    <x v="8"/>
    <n v="4"/>
    <s v="Data"/>
    <s v="Q3G"/>
    <s v="Community connections"/>
    <s v="   Another language only"/>
    <n v="0.10379482788745556"/>
    <n v="0.43534661373768396"/>
    <n v="0.4120399755543247"/>
    <n v="4.8818582820535444E-2"/>
    <n v="101.00000000000001"/>
    <m/>
    <m/>
    <m/>
    <m/>
    <m/>
    <m/>
    <m/>
    <m/>
    <m/>
    <m/>
    <m/>
    <m/>
    <m/>
    <m/>
  </r>
  <r>
    <n v="575"/>
    <s v="Closed End"/>
    <x v="2"/>
    <s v="Q5G"/>
    <x v="9"/>
    <n v="1"/>
    <s v="Header"/>
    <s v="Q3G"/>
    <s v="Community connections"/>
    <s v="Results by race/ethnicity:"/>
    <s v=""/>
    <s v=""/>
    <s v=""/>
    <s v=""/>
    <s v=""/>
    <m/>
    <m/>
    <m/>
    <m/>
    <m/>
    <m/>
    <m/>
    <m/>
    <m/>
    <m/>
    <m/>
    <m/>
    <m/>
    <m/>
  </r>
  <r>
    <n v="576"/>
    <s v="Closed End"/>
    <x v="2"/>
    <s v="Q5G"/>
    <x v="9"/>
    <n v="2"/>
    <s v="Data"/>
    <s v="Q3G"/>
    <s v="Community connections"/>
    <s v="   BIPOC"/>
    <n v="0.14315171901379323"/>
    <n v="0.3009764393473825"/>
    <n v="0.39968457352818249"/>
    <n v="0.15618726811064268"/>
    <n v="771.99999999999977"/>
    <m/>
    <m/>
    <m/>
    <m/>
    <m/>
    <m/>
    <m/>
    <m/>
    <m/>
    <m/>
    <m/>
    <m/>
    <m/>
    <m/>
  </r>
  <r>
    <n v="577"/>
    <s v="Closed End"/>
    <x v="2"/>
    <s v="Q5G"/>
    <x v="9"/>
    <n v="3"/>
    <s v="Data"/>
    <s v="Q3G"/>
    <s v="Community connections"/>
    <s v="      American Indian, Native American, or Alaska Native"/>
    <n v="0.16960383774759577"/>
    <n v="0.28360320453672538"/>
    <n v="0.4600571015064896"/>
    <n v="8.6735856209188486E-2"/>
    <n v="129.00000000000003"/>
    <m/>
    <m/>
    <m/>
    <m/>
    <m/>
    <m/>
    <m/>
    <m/>
    <m/>
    <m/>
    <m/>
    <m/>
    <m/>
    <m/>
  </r>
  <r>
    <n v="578"/>
    <s v="Closed End"/>
    <x v="2"/>
    <s v="Q5G"/>
    <x v="9"/>
    <n v="4"/>
    <s v="Data"/>
    <s v="Q3G"/>
    <s v="Community connections"/>
    <s v="      Asian American or Asian"/>
    <n v="5.7240127273045685E-2"/>
    <n v="0.39263134230427127"/>
    <n v="0.33870157739434936"/>
    <n v="0.2114269530283332"/>
    <n v="212.00000000000003"/>
    <m/>
    <m/>
    <m/>
    <m/>
    <m/>
    <m/>
    <m/>
    <m/>
    <m/>
    <m/>
    <m/>
    <m/>
    <m/>
    <m/>
  </r>
  <r>
    <n v="579"/>
    <s v="Closed End"/>
    <x v="2"/>
    <s v="Q5G"/>
    <x v="9"/>
    <n v="5"/>
    <s v="Data"/>
    <s v="Q3G"/>
    <s v="Community connections"/>
    <s v="      Black, African American, or African"/>
    <n v="0.19202906319178412"/>
    <n v="0.2434017390658989"/>
    <n v="0.45502376682649187"/>
    <n v="0.10954543091582629"/>
    <n v="351.99999999999943"/>
    <m/>
    <m/>
    <m/>
    <m/>
    <m/>
    <m/>
    <m/>
    <m/>
    <m/>
    <m/>
    <m/>
    <m/>
    <m/>
    <m/>
  </r>
  <r>
    <n v="580"/>
    <s v="Closed End"/>
    <x v="2"/>
    <s v="Q5G"/>
    <x v="9"/>
    <n v="6"/>
    <s v="Data"/>
    <s v="Q3G"/>
    <s v="Community connections"/>
    <s v="      Latino/a or Hispanic"/>
    <n v="0.2503153708371289"/>
    <n v="0.21681899494897658"/>
    <n v="0.39699878481856338"/>
    <n v="0.13586684939533061"/>
    <n v="137"/>
    <m/>
    <m/>
    <m/>
    <m/>
    <m/>
    <m/>
    <m/>
    <m/>
    <m/>
    <m/>
    <m/>
    <m/>
    <m/>
    <m/>
  </r>
  <r>
    <n v="581"/>
    <s v="Closed End"/>
    <x v="2"/>
    <s v="Q5G"/>
    <x v="9"/>
    <n v="7"/>
    <s v="Data"/>
    <s v="Q3G"/>
    <s v="Community connections"/>
    <s v="   White or Caucasian alone"/>
    <n v="0.14554851724547815"/>
    <n v="0.3928317459568379"/>
    <n v="0.3546388506023827"/>
    <n v="0.10698088619530464"/>
    <n v="2063.9999999999986"/>
    <m/>
    <m/>
    <m/>
    <m/>
    <m/>
    <m/>
    <m/>
    <m/>
    <m/>
    <m/>
    <m/>
    <m/>
    <m/>
    <m/>
  </r>
  <r>
    <n v="582"/>
    <s v=""/>
    <x v="1"/>
    <s v=""/>
    <x v="10"/>
    <s v=""/>
    <s v=""/>
    <m/>
    <m/>
    <m/>
    <m/>
    <m/>
    <m/>
    <m/>
    <m/>
    <m/>
    <m/>
    <m/>
    <m/>
    <m/>
    <m/>
    <m/>
    <m/>
    <m/>
    <m/>
    <m/>
    <m/>
    <m/>
    <m/>
  </r>
  <r>
    <n v="583"/>
    <s v="Closed End"/>
    <x v="2"/>
    <s v="Q5H"/>
    <x v="0"/>
    <n v="1"/>
    <s v="Title"/>
    <s v="Q3H"/>
    <s v="Community connections"/>
    <s v="5H. How would you rate the East Metro on fresh, local, affordable food?"/>
    <m/>
    <m/>
    <m/>
    <m/>
    <m/>
    <m/>
    <m/>
    <m/>
    <m/>
    <m/>
    <m/>
    <m/>
    <m/>
    <m/>
    <m/>
    <m/>
    <m/>
    <m/>
    <m/>
  </r>
  <r>
    <n v="584"/>
    <s v="Closed End"/>
    <x v="2"/>
    <s v="Q5H"/>
    <x v="1"/>
    <n v="1"/>
    <s v="Labels"/>
    <s v="Q3H"/>
    <s v="Community connections"/>
    <m/>
    <s v="Excellent"/>
    <s v="Good"/>
    <s v="Fair"/>
    <s v="Poor"/>
    <s v="Number of respondents (unweighted)"/>
    <m/>
    <m/>
    <m/>
    <m/>
    <m/>
    <m/>
    <m/>
    <m/>
    <m/>
    <m/>
    <m/>
    <m/>
    <m/>
    <m/>
  </r>
  <r>
    <n v="585"/>
    <s v="Closed End"/>
    <x v="2"/>
    <s v="Q5H"/>
    <x v="2"/>
    <n v="1"/>
    <s v="Header"/>
    <s v="Q3H"/>
    <s v="Community connections"/>
    <s v="Results by region:"/>
    <s v=""/>
    <s v=""/>
    <s v=""/>
    <s v=""/>
    <s v=""/>
    <m/>
    <m/>
    <m/>
    <m/>
    <m/>
    <m/>
    <m/>
    <m/>
    <m/>
    <m/>
    <m/>
    <m/>
    <m/>
    <m/>
  </r>
  <r>
    <n v="586"/>
    <s v="Closed End"/>
    <x v="2"/>
    <s v="Q5H"/>
    <x v="2"/>
    <n v="2"/>
    <s v="Data"/>
    <s v="Q3H"/>
    <s v="Community connections"/>
    <s v="   East Metro overall"/>
    <n v="0.22580066058890236"/>
    <n v="0.51819354310890486"/>
    <n v="0.21528970165219061"/>
    <n v="4.0716094650004232E-2"/>
    <n v="3092.9999999999959"/>
    <m/>
    <m/>
    <m/>
    <m/>
    <m/>
    <m/>
    <m/>
    <m/>
    <m/>
    <m/>
    <m/>
    <m/>
    <m/>
    <m/>
  </r>
  <r>
    <n v="587"/>
    <s v="Closed End"/>
    <x v="2"/>
    <s v="Q5H"/>
    <x v="2"/>
    <n v="3"/>
    <s v="Data"/>
    <s v="Q3H"/>
    <s v="Community connections"/>
    <s v="   Dakota County"/>
    <n v="0.24969376953599856"/>
    <n v="0.53573562974144484"/>
    <n v="0.18253135897571762"/>
    <n v="3.203924174683942E-2"/>
    <n v="420"/>
    <m/>
    <m/>
    <m/>
    <m/>
    <m/>
    <m/>
    <m/>
    <m/>
    <m/>
    <m/>
    <m/>
    <m/>
    <m/>
    <m/>
  </r>
  <r>
    <n v="588"/>
    <s v="Closed End"/>
    <x v="2"/>
    <s v="Q5H"/>
    <x v="2"/>
    <n v="4"/>
    <s v="Data"/>
    <s v="Q3H"/>
    <s v="Community connections"/>
    <s v="   Ramsey County (overall)"/>
    <n v="0.23297229783935847"/>
    <n v="0.47613017215983272"/>
    <n v="0.25644923351952803"/>
    <n v="3.4448296481283641E-2"/>
    <n v="2268.9999999999936"/>
    <m/>
    <m/>
    <m/>
    <m/>
    <m/>
    <m/>
    <m/>
    <m/>
    <m/>
    <m/>
    <m/>
    <m/>
    <m/>
    <m/>
  </r>
  <r>
    <n v="589"/>
    <s v="Closed End"/>
    <x v="2"/>
    <s v="Q5H"/>
    <x v="2"/>
    <n v="5"/>
    <s v="Data"/>
    <s v="Q3H"/>
    <s v="Community connections"/>
    <s v="      City of Saint Paul"/>
    <n v="0.20279249657654211"/>
    <n v="0.47478150109782613"/>
    <n v="0.27136258670179697"/>
    <n v="5.1063415623834506E-2"/>
    <n v="1839.0000000000005"/>
    <m/>
    <m/>
    <m/>
    <m/>
    <m/>
    <m/>
    <m/>
    <m/>
    <m/>
    <m/>
    <m/>
    <m/>
    <m/>
    <m/>
  </r>
  <r>
    <n v="590"/>
    <s v="Closed End"/>
    <x v="2"/>
    <s v="Q5H"/>
    <x v="2"/>
    <n v="6"/>
    <s v="Data"/>
    <s v="Q3H"/>
    <s v="Community connections"/>
    <s v="      Suburban Ramsey County"/>
    <n v="0.26933846789813065"/>
    <n v="0.47775529887180407"/>
    <n v="0.23847888529721545"/>
    <n v="1.4427347932849605E-2"/>
    <n v="430.00000000000017"/>
    <m/>
    <m/>
    <m/>
    <m/>
    <m/>
    <m/>
    <m/>
    <m/>
    <m/>
    <m/>
    <m/>
    <m/>
    <m/>
    <m/>
  </r>
  <r>
    <n v="591"/>
    <s v="Closed End"/>
    <x v="2"/>
    <s v="Q5H"/>
    <x v="2"/>
    <n v="7"/>
    <s v="Data"/>
    <s v="Q3H"/>
    <s v="Community connections"/>
    <s v="   Washington County"/>
    <n v="0.17120074981143549"/>
    <n v="0.57965469818587978"/>
    <n v="0.18074020233198185"/>
    <n v="6.84043496707024E-2"/>
    <n v="404.00000000000057"/>
    <m/>
    <m/>
    <m/>
    <m/>
    <m/>
    <m/>
    <m/>
    <m/>
    <m/>
    <m/>
    <m/>
    <m/>
    <m/>
    <m/>
  </r>
  <r>
    <n v="592"/>
    <s v="Closed End"/>
    <x v="2"/>
    <s v="Q5H"/>
    <x v="3"/>
    <n v="1"/>
    <s v="Header"/>
    <s v="Q3H"/>
    <s v="Community connections"/>
    <s v="Results by gender:"/>
    <s v=""/>
    <s v=""/>
    <s v=""/>
    <s v=""/>
    <s v=""/>
    <m/>
    <m/>
    <m/>
    <m/>
    <m/>
    <m/>
    <m/>
    <m/>
    <m/>
    <m/>
    <m/>
    <m/>
    <m/>
    <m/>
  </r>
  <r>
    <n v="593"/>
    <s v="Closed End"/>
    <x v="2"/>
    <s v="Q5H"/>
    <x v="3"/>
    <n v="2"/>
    <s v="Data"/>
    <s v="Q3H"/>
    <s v="Community connections"/>
    <s v="   Females"/>
    <n v="0.22527590815591483"/>
    <n v="0.52076398821390113"/>
    <n v="0.21914138452711229"/>
    <n v="3.4818719103073069E-2"/>
    <n v="1920"/>
    <m/>
    <m/>
    <m/>
    <m/>
    <m/>
    <m/>
    <m/>
    <m/>
    <m/>
    <m/>
    <m/>
    <m/>
    <m/>
    <m/>
  </r>
  <r>
    <n v="594"/>
    <s v="Closed End"/>
    <x v="2"/>
    <s v="Q5H"/>
    <x v="3"/>
    <n v="3"/>
    <s v="Data"/>
    <s v="Q3H"/>
    <s v="Community connections"/>
    <s v="   Males"/>
    <n v="0.23349007591566204"/>
    <n v="0.51859219415899727"/>
    <n v="0.20073468899248692"/>
    <n v="4.7183040932853013E-2"/>
    <n v="1017.0000000000008"/>
    <m/>
    <m/>
    <m/>
    <m/>
    <m/>
    <m/>
    <m/>
    <m/>
    <m/>
    <m/>
    <m/>
    <m/>
    <m/>
    <m/>
  </r>
  <r>
    <n v="595"/>
    <s v="Closed End"/>
    <x v="2"/>
    <s v="Q5H"/>
    <x v="4"/>
    <n v="1"/>
    <s v="Header"/>
    <s v="Q3H"/>
    <s v="Community connections"/>
    <s v="Results by age:"/>
    <s v=""/>
    <s v=""/>
    <s v=""/>
    <s v=""/>
    <s v=""/>
    <m/>
    <m/>
    <m/>
    <m/>
    <m/>
    <m/>
    <m/>
    <m/>
    <m/>
    <m/>
    <m/>
    <m/>
    <m/>
    <m/>
  </r>
  <r>
    <n v="596"/>
    <s v="Closed End"/>
    <x v="2"/>
    <s v="Q5H"/>
    <x v="4"/>
    <n v="2"/>
    <s v="Data"/>
    <s v="Q3H"/>
    <s v="Community connections"/>
    <s v="   18-34"/>
    <n v="0.24122095174661415"/>
    <n v="0.45925303531993755"/>
    <n v="0.26948488065547221"/>
    <n v="3.0041132277975172E-2"/>
    <n v="416.00000000000045"/>
    <m/>
    <m/>
    <m/>
    <m/>
    <m/>
    <m/>
    <m/>
    <m/>
    <m/>
    <m/>
    <m/>
    <m/>
    <m/>
    <m/>
  </r>
  <r>
    <n v="597"/>
    <s v="Closed End"/>
    <x v="2"/>
    <s v="Q5H"/>
    <x v="4"/>
    <n v="3"/>
    <s v="Data"/>
    <s v="Q3H"/>
    <s v="Community connections"/>
    <s v="   35-44"/>
    <n v="0.23548919229084656"/>
    <n v="0.51024317150983423"/>
    <n v="0.24316447320374712"/>
    <n v="1.1103162995570818E-2"/>
    <n v="427.00000000000006"/>
    <m/>
    <m/>
    <m/>
    <m/>
    <m/>
    <m/>
    <m/>
    <m/>
    <m/>
    <m/>
    <m/>
    <m/>
    <m/>
    <m/>
  </r>
  <r>
    <n v="598"/>
    <s v="Closed End"/>
    <x v="2"/>
    <s v="Q5H"/>
    <x v="4"/>
    <n v="4"/>
    <s v="Data"/>
    <s v="Q3H"/>
    <s v="Community connections"/>
    <s v="   45-54"/>
    <n v="0.18693511754086625"/>
    <n v="0.50873617301342089"/>
    <n v="0.2053114011098032"/>
    <n v="9.9017308335908993E-2"/>
    <n v="366.99999999999972"/>
    <m/>
    <m/>
    <m/>
    <m/>
    <m/>
    <m/>
    <m/>
    <m/>
    <m/>
    <m/>
    <m/>
    <m/>
    <m/>
    <m/>
  </r>
  <r>
    <n v="599"/>
    <s v="Closed End"/>
    <x v="2"/>
    <s v="Q5H"/>
    <x v="4"/>
    <n v="5"/>
    <s v="Data"/>
    <s v="Q3H"/>
    <s v="Community connections"/>
    <s v="   55-64"/>
    <n v="0.17981035168999618"/>
    <n v="0.59905725934165821"/>
    <n v="0.18755949485517001"/>
    <n v="3.3572894113176668E-2"/>
    <n v="529.9999999999992"/>
    <m/>
    <m/>
    <m/>
    <m/>
    <m/>
    <m/>
    <m/>
    <m/>
    <m/>
    <m/>
    <m/>
    <m/>
    <m/>
    <m/>
  </r>
  <r>
    <n v="600"/>
    <s v="Closed End"/>
    <x v="2"/>
    <s v="Q5H"/>
    <x v="4"/>
    <n v="6"/>
    <s v="Data"/>
    <s v="Q3H"/>
    <s v="Community connections"/>
    <s v="   65+"/>
    <n v="0.29790674026332642"/>
    <n v="0.52137012770679703"/>
    <n v="0.14034252293492133"/>
    <n v="4.0380609094955444E-2"/>
    <n v="876.99999999999886"/>
    <m/>
    <m/>
    <m/>
    <m/>
    <m/>
    <m/>
    <m/>
    <m/>
    <m/>
    <m/>
    <m/>
    <m/>
    <m/>
    <m/>
  </r>
  <r>
    <n v="601"/>
    <s v="Closed End"/>
    <x v="2"/>
    <s v="Q5H"/>
    <x v="5"/>
    <n v="1"/>
    <s v="Header"/>
    <s v="Q3H"/>
    <s v="Community connections"/>
    <s v="Results by education level:"/>
    <s v=""/>
    <s v=""/>
    <s v=""/>
    <s v=""/>
    <s v=""/>
    <m/>
    <m/>
    <m/>
    <m/>
    <m/>
    <m/>
    <m/>
    <m/>
    <m/>
    <m/>
    <m/>
    <m/>
    <m/>
    <m/>
  </r>
  <r>
    <n v="602"/>
    <s v="Closed End"/>
    <x v="2"/>
    <s v="Q5H"/>
    <x v="5"/>
    <n v="2"/>
    <s v="Data"/>
    <s v="Q3H"/>
    <s v="Community connections"/>
    <s v="   Less than HS diploma, no GED"/>
    <n v="0.23634102059692702"/>
    <n v="0.41908409349468223"/>
    <n v="0.32076372004299925"/>
    <n v="2.3811165865391507E-2"/>
    <n v="100"/>
    <m/>
    <m/>
    <m/>
    <m/>
    <m/>
    <m/>
    <m/>
    <m/>
    <m/>
    <m/>
    <m/>
    <m/>
    <m/>
    <m/>
  </r>
  <r>
    <n v="603"/>
    <s v="Closed End"/>
    <x v="2"/>
    <s v="Q5H"/>
    <x v="5"/>
    <n v="3"/>
    <s v="Data"/>
    <s v="Q3H"/>
    <s v="Community connections"/>
    <s v="   HS diploma or GED"/>
    <n v="0.18640149070200152"/>
    <n v="0.56511070173819966"/>
    <n v="0.20370760802220522"/>
    <n v="4.4780199537594205E-2"/>
    <n v="376.99999999999955"/>
    <m/>
    <m/>
    <m/>
    <m/>
    <m/>
    <m/>
    <m/>
    <m/>
    <m/>
    <m/>
    <m/>
    <m/>
    <m/>
    <m/>
  </r>
  <r>
    <n v="604"/>
    <s v="Closed End"/>
    <x v="2"/>
    <s v="Q5H"/>
    <x v="5"/>
    <n v="4"/>
    <s v="Data"/>
    <s v="Q3H"/>
    <s v="Community connections"/>
    <s v="   Some college, trade school, or Associate degree"/>
    <n v="0.24957271871985579"/>
    <n v="0.50390627401810539"/>
    <n v="0.192484071022133"/>
    <n v="5.4036936239903091E-2"/>
    <n v="983.00000000000216"/>
    <m/>
    <m/>
    <m/>
    <m/>
    <m/>
    <m/>
    <m/>
    <m/>
    <m/>
    <m/>
    <m/>
    <m/>
    <m/>
    <m/>
  </r>
  <r>
    <n v="605"/>
    <s v="Closed End"/>
    <x v="2"/>
    <s v="Q5H"/>
    <x v="5"/>
    <n v="5"/>
    <s v="Data"/>
    <s v="Q3H"/>
    <s v="Community connections"/>
    <s v="   Bachelor's degree or higher"/>
    <n v="0.22917696419884392"/>
    <n v="0.51723950346536041"/>
    <n v="0.22726718604346913"/>
    <n v="2.6316346292328787E-2"/>
    <n v="1528.9999999999991"/>
    <m/>
    <m/>
    <m/>
    <m/>
    <m/>
    <m/>
    <m/>
    <m/>
    <m/>
    <m/>
    <m/>
    <m/>
    <m/>
    <m/>
  </r>
  <r>
    <n v="606"/>
    <s v="Closed End"/>
    <x v="2"/>
    <s v="Q5H"/>
    <x v="6"/>
    <n v="1"/>
    <s v="Header"/>
    <s v="Q3H"/>
    <s v="Community connections"/>
    <s v="Results by household income:"/>
    <s v=""/>
    <s v=""/>
    <s v=""/>
    <s v=""/>
    <s v=""/>
    <m/>
    <m/>
    <m/>
    <m/>
    <m/>
    <m/>
    <m/>
    <m/>
    <m/>
    <m/>
    <m/>
    <m/>
    <m/>
    <m/>
  </r>
  <r>
    <n v="607"/>
    <s v="Closed End"/>
    <x v="2"/>
    <s v="Q5H"/>
    <x v="6"/>
    <n v="2"/>
    <s v="Data"/>
    <s v="Q3H"/>
    <s v="Community connections"/>
    <s v="   Less than $20,000"/>
    <n v="0.18464525907995205"/>
    <n v="0.56121534332610512"/>
    <n v="0.18958845456843101"/>
    <n v="6.4550943025511398E-2"/>
    <n v="500.00000000000011"/>
    <m/>
    <m/>
    <m/>
    <m/>
    <m/>
    <m/>
    <m/>
    <m/>
    <m/>
    <m/>
    <m/>
    <m/>
    <m/>
    <m/>
  </r>
  <r>
    <n v="608"/>
    <s v="Closed End"/>
    <x v="2"/>
    <s v="Q5H"/>
    <x v="6"/>
    <n v="3"/>
    <s v="Data"/>
    <s v="Q3H"/>
    <s v="Community connections"/>
    <s v="   $20,000 to $39,999"/>
    <n v="0.1850211525232211"/>
    <n v="0.52137858401036596"/>
    <n v="0.28154797582176783"/>
    <n v="1.2052287644646206E-2"/>
    <n v="435.99999999999943"/>
    <m/>
    <m/>
    <m/>
    <m/>
    <m/>
    <m/>
    <m/>
    <m/>
    <m/>
    <m/>
    <m/>
    <m/>
    <m/>
    <m/>
  </r>
  <r>
    <n v="609"/>
    <s v="Closed End"/>
    <x v="2"/>
    <s v="Q5H"/>
    <x v="6"/>
    <n v="4"/>
    <s v="Data"/>
    <s v="Q3H"/>
    <s v="Community connections"/>
    <s v="   $40,000 to $59,999"/>
    <n v="0.3079655322366921"/>
    <n v="0.42274945220917376"/>
    <n v="0.23559150533779044"/>
    <n v="3.3693510216344175E-2"/>
    <n v="407.0000000000004"/>
    <m/>
    <m/>
    <m/>
    <m/>
    <m/>
    <m/>
    <m/>
    <m/>
    <m/>
    <m/>
    <m/>
    <m/>
    <m/>
    <m/>
  </r>
  <r>
    <n v="610"/>
    <s v="Closed End"/>
    <x v="2"/>
    <s v="Q5H"/>
    <x v="6"/>
    <n v="5"/>
    <s v="Data"/>
    <s v="Q3H"/>
    <s v="Community connections"/>
    <s v="   $60,000 to $79,999"/>
    <n v="0.21940981175652852"/>
    <n v="0.54742401121006312"/>
    <n v="0.21645074230712422"/>
    <n v="1.6715434726284138E-2"/>
    <n v="312.99999999999989"/>
    <m/>
    <m/>
    <m/>
    <m/>
    <m/>
    <m/>
    <m/>
    <m/>
    <m/>
    <m/>
    <m/>
    <m/>
    <m/>
    <m/>
  </r>
  <r>
    <n v="611"/>
    <s v="Closed End"/>
    <x v="2"/>
    <s v="Q5H"/>
    <x v="6"/>
    <n v="6"/>
    <s v="Data"/>
    <s v="Q3H"/>
    <s v="Community connections"/>
    <s v="   $80,000 to $99,999"/>
    <n v="0.16145181367883107"/>
    <n v="0.64407545599030636"/>
    <n v="0.16331004205456903"/>
    <n v="3.1162688276292195E-2"/>
    <n v="275.00000000000051"/>
    <m/>
    <m/>
    <m/>
    <m/>
    <m/>
    <m/>
    <m/>
    <m/>
    <m/>
    <m/>
    <m/>
    <m/>
    <m/>
    <m/>
  </r>
  <r>
    <n v="612"/>
    <s v="Closed End"/>
    <x v="2"/>
    <s v="Q5H"/>
    <x v="6"/>
    <n v="7"/>
    <s v="Data"/>
    <s v="Q3H"/>
    <s v="Community connections"/>
    <s v="   $100,000 to $149,999"/>
    <n v="0.20847790769544222"/>
    <n v="0.5169196131980498"/>
    <n v="0.23230013729439394"/>
    <n v="4.2302341812114064E-2"/>
    <n v="344.00000000000017"/>
    <m/>
    <m/>
    <m/>
    <m/>
    <m/>
    <m/>
    <m/>
    <m/>
    <m/>
    <m/>
    <m/>
    <m/>
    <m/>
    <m/>
  </r>
  <r>
    <n v="613"/>
    <s v="Closed End"/>
    <x v="2"/>
    <s v="Q5H"/>
    <x v="6"/>
    <n v="8"/>
    <s v="Data"/>
    <s v="Q3H"/>
    <s v="Community connections"/>
    <s v="   $150,000 or more"/>
    <n v="0.31913747342713"/>
    <n v="0.44916351051956854"/>
    <n v="0.16204181103496615"/>
    <n v="6.9657205018334473E-2"/>
    <n v="261.00000000000023"/>
    <m/>
    <m/>
    <m/>
    <m/>
    <m/>
    <m/>
    <m/>
    <m/>
    <m/>
    <m/>
    <m/>
    <m/>
    <m/>
    <m/>
  </r>
  <r>
    <n v="614"/>
    <s v="Closed End"/>
    <x v="2"/>
    <s v="Q5H"/>
    <x v="7"/>
    <n v="1"/>
    <s v="Header"/>
    <s v="Q3H"/>
    <s v="Community connections"/>
    <s v="Results by housing status:"/>
    <s v=""/>
    <s v=""/>
    <s v=""/>
    <s v=""/>
    <s v=""/>
    <m/>
    <m/>
    <m/>
    <m/>
    <m/>
    <m/>
    <m/>
    <m/>
    <m/>
    <m/>
    <m/>
    <m/>
    <m/>
    <m/>
  </r>
  <r>
    <n v="615"/>
    <s v="Closed End"/>
    <x v="2"/>
    <s v="Q5H"/>
    <x v="7"/>
    <n v="2"/>
    <s v="Data"/>
    <s v="Q3H"/>
    <s v="Community connections"/>
    <s v="   Owner"/>
    <n v="0.24460290430439971"/>
    <n v="0.52283313597526304"/>
    <n v="0.1955015556544703"/>
    <n v="3.7062404065868269E-2"/>
    <n v="1989.999999999998"/>
    <m/>
    <m/>
    <m/>
    <m/>
    <m/>
    <m/>
    <m/>
    <m/>
    <m/>
    <m/>
    <m/>
    <m/>
    <m/>
    <m/>
  </r>
  <r>
    <n v="616"/>
    <s v="Closed End"/>
    <x v="2"/>
    <s v="Q5H"/>
    <x v="7"/>
    <n v="3"/>
    <s v="Data"/>
    <s v="Q3H"/>
    <s v="Community connections"/>
    <s v="   Renter"/>
    <n v="0.17960120624619233"/>
    <n v="0.5092395881366274"/>
    <n v="0.25933524882201803"/>
    <n v="5.1823956795160608E-2"/>
    <n v="1019.0000000000003"/>
    <m/>
    <m/>
    <m/>
    <m/>
    <m/>
    <m/>
    <m/>
    <m/>
    <m/>
    <m/>
    <m/>
    <m/>
    <m/>
    <m/>
  </r>
  <r>
    <n v="617"/>
    <s v="Closed End"/>
    <x v="2"/>
    <s v="Q5H"/>
    <x v="7"/>
    <n v="4"/>
    <s v="Data"/>
    <s v="Q3H"/>
    <s v="Community connections"/>
    <s v="   Lives with family or friends, homeless, or some other_x000a_      arrangement"/>
    <n v="0.11358963994031508"/>
    <n v="0.43817919754041074"/>
    <n v="0.40547722603519071"/>
    <n v="4.2753936484083634E-2"/>
    <n v="69.999999999999972"/>
    <m/>
    <m/>
    <m/>
    <m/>
    <m/>
    <m/>
    <m/>
    <m/>
    <m/>
    <m/>
    <m/>
    <m/>
    <m/>
    <m/>
  </r>
  <r>
    <n v="618"/>
    <s v="Closed End"/>
    <x v="2"/>
    <s v="Q5H"/>
    <x v="8"/>
    <n v="1"/>
    <s v="Header"/>
    <s v="Q3H"/>
    <s v="Community connections"/>
    <s v="Results by home language:"/>
    <s v=""/>
    <s v=""/>
    <s v=""/>
    <s v=""/>
    <s v=""/>
    <m/>
    <m/>
    <m/>
    <m/>
    <m/>
    <m/>
    <m/>
    <m/>
    <m/>
    <m/>
    <m/>
    <m/>
    <m/>
    <m/>
  </r>
  <r>
    <n v="619"/>
    <s v="Closed End"/>
    <x v="2"/>
    <s v="Q5H"/>
    <x v="8"/>
    <n v="2"/>
    <s v="Data"/>
    <s v="Q3H"/>
    <s v="Community connections"/>
    <s v="   English only"/>
    <n v="0.22311940111006867"/>
    <n v="0.53199617420998557"/>
    <n v="0.20636961530984677"/>
    <n v="3.8514809370099296E-2"/>
    <n v="2639.0000000000009"/>
    <m/>
    <m/>
    <m/>
    <m/>
    <m/>
    <m/>
    <m/>
    <m/>
    <m/>
    <m/>
    <m/>
    <m/>
    <m/>
    <m/>
  </r>
  <r>
    <n v="620"/>
    <s v="Closed End"/>
    <x v="2"/>
    <s v="Q5H"/>
    <x v="8"/>
    <n v="3"/>
    <s v="Data"/>
    <s v="Q3H"/>
    <s v="Community connections"/>
    <s v="   English plus another language"/>
    <n v="0.25904049391334211"/>
    <n v="0.42604784997281331"/>
    <n v="0.28258040610965751"/>
    <n v="3.2331250004187108E-2"/>
    <n v="249.00000000000006"/>
    <m/>
    <m/>
    <m/>
    <m/>
    <m/>
    <m/>
    <m/>
    <m/>
    <m/>
    <m/>
    <m/>
    <m/>
    <m/>
    <m/>
  </r>
  <r>
    <n v="621"/>
    <s v="Closed End"/>
    <x v="2"/>
    <s v="Q5H"/>
    <x v="8"/>
    <n v="4"/>
    <s v="Data"/>
    <s v="Q3H"/>
    <s v="Community connections"/>
    <s v="   Another language only"/>
    <n v="0.22721007158183781"/>
    <n v="0.46493177405815911"/>
    <n v="0.27080806630589455"/>
    <n v="3.7050088054108331E-2"/>
    <n v="104.00000000000004"/>
    <m/>
    <m/>
    <m/>
    <m/>
    <m/>
    <m/>
    <m/>
    <m/>
    <m/>
    <m/>
    <m/>
    <m/>
    <m/>
    <m/>
  </r>
  <r>
    <n v="622"/>
    <s v="Closed End"/>
    <x v="2"/>
    <s v="Q5H"/>
    <x v="9"/>
    <n v="1"/>
    <s v="Header"/>
    <s v="Q3H"/>
    <s v="Community connections"/>
    <s v="Results by race/ethnicity:"/>
    <s v=""/>
    <s v=""/>
    <s v=""/>
    <s v=""/>
    <s v=""/>
    <m/>
    <m/>
    <m/>
    <m/>
    <m/>
    <m/>
    <m/>
    <m/>
    <m/>
    <m/>
    <m/>
    <m/>
    <m/>
    <m/>
  </r>
  <r>
    <n v="623"/>
    <s v="Closed End"/>
    <x v="2"/>
    <s v="Q5H"/>
    <x v="9"/>
    <n v="2"/>
    <s v="Data"/>
    <s v="Q3H"/>
    <s v="Community connections"/>
    <s v="   BIPOC"/>
    <n v="0.21139884352236088"/>
    <n v="0.46037404105954316"/>
    <n v="0.29184590078157346"/>
    <n v="3.6381214636523614E-2"/>
    <n v="784.99999999999966"/>
    <m/>
    <m/>
    <m/>
    <m/>
    <m/>
    <m/>
    <m/>
    <m/>
    <m/>
    <m/>
    <m/>
    <m/>
    <m/>
    <m/>
  </r>
  <r>
    <n v="624"/>
    <s v="Closed End"/>
    <x v="2"/>
    <s v="Q5H"/>
    <x v="9"/>
    <n v="3"/>
    <s v="Data"/>
    <s v="Q3H"/>
    <s v="Community connections"/>
    <s v="      American Indian, Native American, or Alaska Native"/>
    <n v="0.2677346255914112"/>
    <n v="0.46980809151085717"/>
    <n v="0.18625989744551474"/>
    <n v="7.6197385452216326E-2"/>
    <n v="131.99999999999994"/>
    <m/>
    <m/>
    <m/>
    <m/>
    <m/>
    <m/>
    <m/>
    <m/>
    <m/>
    <m/>
    <m/>
    <m/>
    <m/>
    <m/>
  </r>
  <r>
    <n v="625"/>
    <s v="Closed End"/>
    <x v="2"/>
    <s v="Q5H"/>
    <x v="9"/>
    <n v="4"/>
    <s v="Data"/>
    <s v="Q3H"/>
    <s v="Community connections"/>
    <s v="      Asian American or Asian"/>
    <n v="0.17162904397322007"/>
    <n v="0.53710505438066958"/>
    <n v="0.26509055470634418"/>
    <n v="2.6175346939765851E-2"/>
    <n v="215.00000000000011"/>
    <m/>
    <m/>
    <m/>
    <m/>
    <m/>
    <m/>
    <m/>
    <m/>
    <m/>
    <m/>
    <m/>
    <m/>
    <m/>
    <m/>
  </r>
  <r>
    <n v="626"/>
    <s v="Closed End"/>
    <x v="2"/>
    <s v="Q5H"/>
    <x v="9"/>
    <n v="5"/>
    <s v="Data"/>
    <s v="Q3H"/>
    <s v="Community connections"/>
    <s v="      Black, African American, or African"/>
    <n v="0.21149268603519433"/>
    <n v="0.38547670999926631"/>
    <n v="0.35070399759647691"/>
    <n v="5.2326606369063236E-2"/>
    <n v="355.9999999999996"/>
    <m/>
    <m/>
    <m/>
    <m/>
    <m/>
    <m/>
    <m/>
    <m/>
    <m/>
    <m/>
    <m/>
    <m/>
    <m/>
    <m/>
  </r>
  <r>
    <n v="627"/>
    <s v="Closed End"/>
    <x v="2"/>
    <s v="Q5H"/>
    <x v="9"/>
    <n v="6"/>
    <s v="Data"/>
    <s v="Q3H"/>
    <s v="Community connections"/>
    <s v="      Latino/a or Hispanic"/>
    <n v="0.30325053049750422"/>
    <n v="0.40350599201378246"/>
    <n v="0.26146124584943609"/>
    <n v="3.1782231639276751E-2"/>
    <n v="139.00000000000011"/>
    <m/>
    <m/>
    <m/>
    <m/>
    <m/>
    <m/>
    <m/>
    <m/>
    <m/>
    <m/>
    <m/>
    <m/>
    <m/>
    <m/>
  </r>
  <r>
    <n v="628"/>
    <s v="Closed End"/>
    <x v="2"/>
    <s v="Q5H"/>
    <x v="9"/>
    <n v="7"/>
    <s v="Data"/>
    <s v="Q3H"/>
    <s v="Community connections"/>
    <s v="   White or Caucasian alone"/>
    <n v="0.23426763509884219"/>
    <n v="0.54085970665786953"/>
    <n v="0.18907040290633753"/>
    <n v="3.5802255336953429E-2"/>
    <n v="2080.0000000000014"/>
    <m/>
    <m/>
    <m/>
    <m/>
    <m/>
    <m/>
    <m/>
    <m/>
    <m/>
    <m/>
    <m/>
    <m/>
    <m/>
    <m/>
  </r>
  <r>
    <n v="629"/>
    <s v=""/>
    <x v="1"/>
    <s v=""/>
    <x v="10"/>
    <s v=""/>
    <s v=""/>
    <m/>
    <m/>
    <m/>
    <m/>
    <m/>
    <m/>
    <m/>
    <m/>
    <m/>
    <m/>
    <m/>
    <m/>
    <m/>
    <m/>
    <m/>
    <m/>
    <m/>
    <m/>
    <m/>
    <m/>
    <m/>
    <m/>
  </r>
  <r>
    <n v="630"/>
    <s v="Closed End"/>
    <x v="2"/>
    <s v="Q5I"/>
    <x v="0"/>
    <n v="1"/>
    <s v="Title"/>
    <s v="Q3I"/>
    <s v="Community connections"/>
    <s v="5I. How would you rate the East Metro on acceptance of people from different backgrounds?"/>
    <m/>
    <m/>
    <m/>
    <m/>
    <m/>
    <m/>
    <m/>
    <m/>
    <m/>
    <m/>
    <m/>
    <m/>
    <m/>
    <m/>
    <m/>
    <m/>
    <m/>
    <m/>
    <m/>
  </r>
  <r>
    <n v="631"/>
    <s v="Closed End"/>
    <x v="2"/>
    <s v="Q5I"/>
    <x v="1"/>
    <n v="1"/>
    <s v="Labels"/>
    <s v="Q3I"/>
    <s v="Community connections"/>
    <m/>
    <s v="Excellent"/>
    <s v="Good"/>
    <s v="Fair"/>
    <s v="Poor"/>
    <s v="Number of respondents (unweighted)"/>
    <m/>
    <m/>
    <m/>
    <m/>
    <m/>
    <m/>
    <m/>
    <m/>
    <m/>
    <m/>
    <m/>
    <m/>
    <m/>
    <m/>
  </r>
  <r>
    <n v="632"/>
    <s v="Closed End"/>
    <x v="2"/>
    <s v="Q5I"/>
    <x v="2"/>
    <n v="1"/>
    <s v="Header"/>
    <s v="Q3I"/>
    <s v="Community connections"/>
    <s v="Results by region:"/>
    <s v=""/>
    <s v=""/>
    <s v=""/>
    <s v=""/>
    <s v=""/>
    <m/>
    <m/>
    <m/>
    <m/>
    <m/>
    <m/>
    <m/>
    <m/>
    <m/>
    <m/>
    <m/>
    <m/>
    <m/>
    <m/>
  </r>
  <r>
    <n v="633"/>
    <s v="Closed End"/>
    <x v="2"/>
    <s v="Q5I"/>
    <x v="2"/>
    <n v="2"/>
    <s v="Data"/>
    <s v="Q3I"/>
    <s v="Community connections"/>
    <s v="   East Metro overall"/>
    <n v="0.19330155775289642"/>
    <n v="0.51479549723494777"/>
    <n v="0.2482076200083565"/>
    <n v="4.3695325003801043E-2"/>
    <n v="3074.9999999999945"/>
    <m/>
    <m/>
    <m/>
    <m/>
    <m/>
    <m/>
    <m/>
    <m/>
    <m/>
    <m/>
    <m/>
    <m/>
    <m/>
    <m/>
  </r>
  <r>
    <n v="634"/>
    <s v="Closed End"/>
    <x v="2"/>
    <s v="Q5I"/>
    <x v="2"/>
    <n v="3"/>
    <s v="Data"/>
    <s v="Q3I"/>
    <s v="Community connections"/>
    <s v="   Dakota County"/>
    <n v="0.23160277106998561"/>
    <n v="0.50007299077270517"/>
    <n v="0.22316504642523907"/>
    <n v="4.5159191732070142E-2"/>
    <n v="420.99999999999983"/>
    <m/>
    <m/>
    <m/>
    <m/>
    <m/>
    <m/>
    <m/>
    <m/>
    <m/>
    <m/>
    <m/>
    <m/>
    <m/>
    <m/>
  </r>
  <r>
    <n v="635"/>
    <s v="Closed End"/>
    <x v="2"/>
    <s v="Q5I"/>
    <x v="2"/>
    <n v="4"/>
    <s v="Data"/>
    <s v="Q3I"/>
    <s v="Community connections"/>
    <s v="   Ramsey County (overall)"/>
    <n v="0.18922377843122107"/>
    <n v="0.50835062241438211"/>
    <n v="0.261753712001287"/>
    <n v="4.0671887153112457E-2"/>
    <n v="2254.999999999995"/>
    <m/>
    <m/>
    <m/>
    <m/>
    <m/>
    <m/>
    <m/>
    <m/>
    <m/>
    <m/>
    <m/>
    <m/>
    <m/>
    <m/>
  </r>
  <r>
    <n v="636"/>
    <s v="Closed End"/>
    <x v="2"/>
    <s v="Q5I"/>
    <x v="2"/>
    <n v="5"/>
    <s v="Data"/>
    <s v="Q3I"/>
    <s v="Community connections"/>
    <s v="      City of Saint Paul"/>
    <n v="0.17469501821108477"/>
    <n v="0.49351457392724202"/>
    <n v="0.27283390667582536"/>
    <n v="5.8956501185847478E-2"/>
    <n v="1822.0000000000027"/>
    <m/>
    <m/>
    <m/>
    <m/>
    <m/>
    <m/>
    <m/>
    <m/>
    <m/>
    <m/>
    <m/>
    <m/>
    <m/>
    <m/>
  </r>
  <r>
    <n v="637"/>
    <s v="Closed End"/>
    <x v="2"/>
    <s v="Q5I"/>
    <x v="2"/>
    <n v="6"/>
    <s v="Data"/>
    <s v="Q3I"/>
    <s v="Community connections"/>
    <s v="      Suburban Ramsey County"/>
    <n v="0.20650524509338905"/>
    <n v="0.52599759802992385"/>
    <n v="0.24857419688939067"/>
    <n v="1.8922959987296342E-2"/>
    <n v="433"/>
    <m/>
    <m/>
    <m/>
    <m/>
    <m/>
    <m/>
    <m/>
    <m/>
    <m/>
    <m/>
    <m/>
    <m/>
    <m/>
    <m/>
  </r>
  <r>
    <n v="638"/>
    <s v="Closed End"/>
    <x v="2"/>
    <s v="Q5I"/>
    <x v="2"/>
    <n v="7"/>
    <s v="Data"/>
    <s v="Q3I"/>
    <s v="Community connections"/>
    <s v="   Washington County"/>
    <n v="0.13887416749720966"/>
    <n v="0.55300935828567765"/>
    <n v="0.26031236765104521"/>
    <n v="4.7804106566066575E-2"/>
    <n v="399.00000000000034"/>
    <m/>
    <m/>
    <m/>
    <m/>
    <m/>
    <m/>
    <m/>
    <m/>
    <m/>
    <m/>
    <m/>
    <m/>
    <m/>
    <m/>
  </r>
  <r>
    <n v="639"/>
    <s v="Closed End"/>
    <x v="2"/>
    <s v="Q5I"/>
    <x v="3"/>
    <n v="1"/>
    <s v="Header"/>
    <s v="Q3I"/>
    <s v="Community connections"/>
    <s v="Results by gender:"/>
    <s v=""/>
    <s v=""/>
    <s v=""/>
    <s v=""/>
    <s v=""/>
    <m/>
    <m/>
    <m/>
    <m/>
    <m/>
    <m/>
    <m/>
    <m/>
    <m/>
    <m/>
    <m/>
    <m/>
    <m/>
    <m/>
  </r>
  <r>
    <n v="640"/>
    <s v="Closed End"/>
    <x v="2"/>
    <s v="Q5I"/>
    <x v="3"/>
    <n v="2"/>
    <s v="Data"/>
    <s v="Q3I"/>
    <s v="Community connections"/>
    <s v="   Females"/>
    <n v="0.19804521620774568"/>
    <n v="0.499996378793926"/>
    <n v="0.24815281453614688"/>
    <n v="5.3805590462183008E-2"/>
    <n v="1906.9999999999952"/>
    <m/>
    <m/>
    <m/>
    <m/>
    <m/>
    <m/>
    <m/>
    <m/>
    <m/>
    <m/>
    <m/>
    <m/>
    <m/>
    <m/>
  </r>
  <r>
    <n v="641"/>
    <s v="Closed End"/>
    <x v="2"/>
    <s v="Q5I"/>
    <x v="3"/>
    <n v="3"/>
    <s v="Data"/>
    <s v="Q3I"/>
    <s v="Community connections"/>
    <s v="   Males"/>
    <n v="0.19112592151889993"/>
    <n v="0.53430540151975014"/>
    <n v="0.24817075205376454"/>
    <n v="2.6397924907584559E-2"/>
    <n v="1010.0000000000026"/>
    <m/>
    <m/>
    <m/>
    <m/>
    <m/>
    <m/>
    <m/>
    <m/>
    <m/>
    <m/>
    <m/>
    <m/>
    <m/>
    <m/>
  </r>
  <r>
    <n v="642"/>
    <s v="Closed End"/>
    <x v="2"/>
    <s v="Q5I"/>
    <x v="4"/>
    <n v="1"/>
    <s v="Header"/>
    <s v="Q3I"/>
    <s v="Community connections"/>
    <s v="Results by age:"/>
    <s v=""/>
    <s v=""/>
    <s v=""/>
    <s v=""/>
    <s v=""/>
    <m/>
    <m/>
    <m/>
    <m/>
    <m/>
    <m/>
    <m/>
    <m/>
    <m/>
    <m/>
    <m/>
    <m/>
    <m/>
    <m/>
  </r>
  <r>
    <n v="643"/>
    <s v="Closed End"/>
    <x v="2"/>
    <s v="Q5I"/>
    <x v="4"/>
    <n v="2"/>
    <s v="Data"/>
    <s v="Q3I"/>
    <s v="Community connections"/>
    <s v="   18-34"/>
    <n v="0.24881102506133168"/>
    <n v="0.41135997627276955"/>
    <n v="0.26780695812931021"/>
    <n v="7.2022040536587686E-2"/>
    <n v="416.00000000000034"/>
    <m/>
    <m/>
    <m/>
    <m/>
    <m/>
    <m/>
    <m/>
    <m/>
    <m/>
    <m/>
    <m/>
    <m/>
    <m/>
    <m/>
  </r>
  <r>
    <n v="644"/>
    <s v="Closed End"/>
    <x v="2"/>
    <s v="Q5I"/>
    <x v="4"/>
    <n v="3"/>
    <s v="Data"/>
    <s v="Q3I"/>
    <s v="Community connections"/>
    <s v="   35-44"/>
    <n v="0.19528777096169864"/>
    <n v="0.52303565752584669"/>
    <n v="0.25181481969311398"/>
    <n v="2.986175181933963E-2"/>
    <n v="427.00000000000023"/>
    <m/>
    <m/>
    <m/>
    <m/>
    <m/>
    <m/>
    <m/>
    <m/>
    <m/>
    <m/>
    <m/>
    <m/>
    <m/>
    <m/>
  </r>
  <r>
    <n v="645"/>
    <s v="Closed End"/>
    <x v="2"/>
    <s v="Q5I"/>
    <x v="4"/>
    <n v="4"/>
    <s v="Data"/>
    <s v="Q3I"/>
    <s v="Community connections"/>
    <s v="   45-54"/>
    <n v="0.12811392971863864"/>
    <n v="0.56887823798357118"/>
    <n v="0.25175674573045692"/>
    <n v="5.1251086567332911E-2"/>
    <n v="364"/>
    <m/>
    <m/>
    <m/>
    <m/>
    <m/>
    <m/>
    <m/>
    <m/>
    <m/>
    <m/>
    <m/>
    <m/>
    <m/>
    <m/>
  </r>
  <r>
    <n v="646"/>
    <s v="Closed End"/>
    <x v="2"/>
    <s v="Q5I"/>
    <x v="4"/>
    <n v="5"/>
    <s v="Data"/>
    <s v="Q3I"/>
    <s v="Community connections"/>
    <s v="   55-64"/>
    <n v="0.17188551576543024"/>
    <n v="0.50754990655157994"/>
    <n v="0.28862577352420915"/>
    <n v="3.1938804158781614E-2"/>
    <n v="528.99999999999898"/>
    <m/>
    <m/>
    <m/>
    <m/>
    <m/>
    <m/>
    <m/>
    <m/>
    <m/>
    <m/>
    <m/>
    <m/>
    <m/>
    <m/>
  </r>
  <r>
    <n v="647"/>
    <s v="Closed End"/>
    <x v="2"/>
    <s v="Q5I"/>
    <x v="4"/>
    <n v="6"/>
    <s v="Data"/>
    <s v="Q3I"/>
    <s v="Community connections"/>
    <s v="   65+"/>
    <n v="0.1710573201828004"/>
    <n v="0.60158495763883402"/>
    <n v="0.21422479049474397"/>
    <n v="1.313293168362175E-2"/>
    <n v="863.99999999999852"/>
    <m/>
    <m/>
    <m/>
    <m/>
    <m/>
    <m/>
    <m/>
    <m/>
    <m/>
    <m/>
    <m/>
    <m/>
    <m/>
    <m/>
  </r>
  <r>
    <n v="648"/>
    <s v="Closed End"/>
    <x v="2"/>
    <s v="Q5I"/>
    <x v="5"/>
    <n v="1"/>
    <s v="Header"/>
    <s v="Q3I"/>
    <s v="Community connections"/>
    <s v="Results by education level:"/>
    <s v=""/>
    <s v=""/>
    <s v=""/>
    <s v=""/>
    <s v=""/>
    <m/>
    <m/>
    <m/>
    <m/>
    <m/>
    <m/>
    <m/>
    <m/>
    <m/>
    <m/>
    <m/>
    <m/>
    <m/>
    <m/>
  </r>
  <r>
    <n v="649"/>
    <s v="Closed End"/>
    <x v="2"/>
    <s v="Q5I"/>
    <x v="5"/>
    <n v="2"/>
    <s v="Data"/>
    <s v="Q3I"/>
    <s v="Community connections"/>
    <s v="   Less than HS diploma, no GED"/>
    <n v="0.29654245830650411"/>
    <n v="0.41587246161989866"/>
    <n v="0.24579206912779475"/>
    <n v="4.1793010945802338E-2"/>
    <n v="100.00000000000001"/>
    <m/>
    <m/>
    <m/>
    <m/>
    <m/>
    <m/>
    <m/>
    <m/>
    <m/>
    <m/>
    <m/>
    <m/>
    <m/>
    <m/>
  </r>
  <r>
    <n v="650"/>
    <s v="Closed End"/>
    <x v="2"/>
    <s v="Q5I"/>
    <x v="5"/>
    <n v="3"/>
    <s v="Data"/>
    <s v="Q3I"/>
    <s v="Community connections"/>
    <s v="   HS diploma or GED"/>
    <n v="0.18003747628308639"/>
    <n v="0.52697224541050047"/>
    <n v="0.27421509730919019"/>
    <n v="1.8775180997223449E-2"/>
    <n v="372.0000000000004"/>
    <m/>
    <m/>
    <m/>
    <m/>
    <m/>
    <m/>
    <m/>
    <m/>
    <m/>
    <m/>
    <m/>
    <m/>
    <m/>
    <m/>
  </r>
  <r>
    <n v="651"/>
    <s v="Closed End"/>
    <x v="2"/>
    <s v="Q5I"/>
    <x v="5"/>
    <n v="4"/>
    <s v="Data"/>
    <s v="Q3I"/>
    <s v="Community connections"/>
    <s v="   Some college, trade school, or Associate degree"/>
    <n v="0.17276239462398976"/>
    <n v="0.56230875058914986"/>
    <n v="0.22109577203784517"/>
    <n v="4.3833082749012701E-2"/>
    <n v="980.00000000000227"/>
    <m/>
    <m/>
    <m/>
    <m/>
    <m/>
    <m/>
    <m/>
    <m/>
    <m/>
    <m/>
    <m/>
    <m/>
    <m/>
    <m/>
  </r>
  <r>
    <n v="652"/>
    <s v="Closed End"/>
    <x v="2"/>
    <s v="Q5I"/>
    <x v="5"/>
    <n v="5"/>
    <s v="Data"/>
    <s v="Q3I"/>
    <s v="Community connections"/>
    <s v="   Bachelor's degree or higher"/>
    <n v="0.20421686683565687"/>
    <n v="0.49062369416441759"/>
    <n v="0.25537601037841184"/>
    <n v="4.978342862151508E-2"/>
    <n v="1518.9999999999984"/>
    <m/>
    <m/>
    <m/>
    <m/>
    <m/>
    <m/>
    <m/>
    <m/>
    <m/>
    <m/>
    <m/>
    <m/>
    <m/>
    <m/>
  </r>
  <r>
    <n v="653"/>
    <s v="Closed End"/>
    <x v="2"/>
    <s v="Q5I"/>
    <x v="6"/>
    <n v="1"/>
    <s v="Header"/>
    <s v="Q3I"/>
    <s v="Community connections"/>
    <s v="Results by household income:"/>
    <s v=""/>
    <s v=""/>
    <s v=""/>
    <s v=""/>
    <s v=""/>
    <m/>
    <m/>
    <m/>
    <m/>
    <m/>
    <m/>
    <m/>
    <m/>
    <m/>
    <m/>
    <m/>
    <m/>
    <m/>
    <m/>
  </r>
  <r>
    <n v="654"/>
    <s v="Closed End"/>
    <x v="2"/>
    <s v="Q5I"/>
    <x v="6"/>
    <n v="2"/>
    <s v="Data"/>
    <s v="Q3I"/>
    <s v="Community connections"/>
    <s v="   Less than $20,000"/>
    <n v="0.15874171035632009"/>
    <n v="0.49181576174711522"/>
    <n v="0.30842463326985503"/>
    <n v="4.1017894626709725E-2"/>
    <n v="492.00000000000034"/>
    <m/>
    <m/>
    <m/>
    <m/>
    <m/>
    <m/>
    <m/>
    <m/>
    <m/>
    <m/>
    <m/>
    <m/>
    <m/>
    <m/>
  </r>
  <r>
    <n v="655"/>
    <s v="Closed End"/>
    <x v="2"/>
    <s v="Q5I"/>
    <x v="6"/>
    <n v="3"/>
    <s v="Data"/>
    <s v="Q3I"/>
    <s v="Community connections"/>
    <s v="   $20,000 to $39,999"/>
    <n v="0.18921428039278151"/>
    <n v="0.45969301838358861"/>
    <n v="0.30004769862759018"/>
    <n v="5.1045002596041028E-2"/>
    <n v="429.99999999999937"/>
    <m/>
    <m/>
    <m/>
    <m/>
    <m/>
    <m/>
    <m/>
    <m/>
    <m/>
    <m/>
    <m/>
    <m/>
    <m/>
    <m/>
  </r>
  <r>
    <n v="656"/>
    <s v="Closed End"/>
    <x v="2"/>
    <s v="Q5I"/>
    <x v="6"/>
    <n v="4"/>
    <s v="Data"/>
    <s v="Q3I"/>
    <s v="Community connections"/>
    <s v="   $40,000 to $59,999"/>
    <n v="0.20421072303298987"/>
    <n v="0.52448626253048058"/>
    <n v="0.24040439392275129"/>
    <n v="3.0898620513778764E-2"/>
    <n v="407.00000000000006"/>
    <m/>
    <m/>
    <m/>
    <m/>
    <m/>
    <m/>
    <m/>
    <m/>
    <m/>
    <m/>
    <m/>
    <m/>
    <m/>
    <m/>
  </r>
  <r>
    <n v="657"/>
    <s v="Closed End"/>
    <x v="2"/>
    <s v="Q5I"/>
    <x v="6"/>
    <n v="5"/>
    <s v="Data"/>
    <s v="Q3I"/>
    <s v="Community connections"/>
    <s v="   $60,000 to $79,999"/>
    <n v="0.16939711123561726"/>
    <n v="0.55803708846445688"/>
    <n v="0.25377735089906212"/>
    <n v="1.8788449400864129E-2"/>
    <n v="310.99999999999977"/>
    <m/>
    <m/>
    <m/>
    <m/>
    <m/>
    <m/>
    <m/>
    <m/>
    <m/>
    <m/>
    <m/>
    <m/>
    <m/>
    <m/>
  </r>
  <r>
    <n v="658"/>
    <s v="Closed End"/>
    <x v="2"/>
    <s v="Q5I"/>
    <x v="6"/>
    <n v="6"/>
    <s v="Data"/>
    <s v="Q3I"/>
    <s v="Community connections"/>
    <s v="   $80,000 to $99,999"/>
    <n v="0.13647504349895717"/>
    <n v="0.56061381887978823"/>
    <n v="0.23112910076886922"/>
    <n v="7.1782036852384212E-2"/>
    <n v="275.00000000000051"/>
    <m/>
    <m/>
    <m/>
    <m/>
    <m/>
    <m/>
    <m/>
    <m/>
    <m/>
    <m/>
    <m/>
    <m/>
    <m/>
    <m/>
  </r>
  <r>
    <n v="659"/>
    <s v="Closed End"/>
    <x v="2"/>
    <s v="Q5I"/>
    <x v="6"/>
    <n v="7"/>
    <s v="Data"/>
    <s v="Q3I"/>
    <s v="Community connections"/>
    <s v="   $100,000 to $149,999"/>
    <n v="0.22831134265098529"/>
    <n v="0.48700322070510721"/>
    <n v="0.21928779118430156"/>
    <n v="6.5397645459605913E-2"/>
    <n v="344.00000000000017"/>
    <m/>
    <m/>
    <m/>
    <m/>
    <m/>
    <m/>
    <m/>
    <m/>
    <m/>
    <m/>
    <m/>
    <m/>
    <m/>
    <m/>
  </r>
  <r>
    <n v="660"/>
    <s v="Closed End"/>
    <x v="2"/>
    <s v="Q5I"/>
    <x v="6"/>
    <n v="8"/>
    <s v="Data"/>
    <s v="Q3I"/>
    <s v="Community connections"/>
    <s v="   $150,000 or more"/>
    <n v="0.21183613946586688"/>
    <n v="0.49173684758185027"/>
    <n v="0.26829210059644232"/>
    <n v="2.8134912355839637E-2"/>
    <n v="258.00000000000034"/>
    <m/>
    <m/>
    <m/>
    <m/>
    <m/>
    <m/>
    <m/>
    <m/>
    <m/>
    <m/>
    <m/>
    <m/>
    <m/>
    <m/>
  </r>
  <r>
    <n v="661"/>
    <s v="Closed End"/>
    <x v="2"/>
    <s v="Q5I"/>
    <x v="7"/>
    <n v="1"/>
    <s v="Header"/>
    <s v="Q3I"/>
    <s v="Community connections"/>
    <s v="Results by housing status:"/>
    <s v=""/>
    <s v=""/>
    <s v=""/>
    <s v=""/>
    <s v=""/>
    <m/>
    <m/>
    <m/>
    <m/>
    <m/>
    <m/>
    <m/>
    <m/>
    <m/>
    <m/>
    <m/>
    <m/>
    <m/>
    <m/>
  </r>
  <r>
    <n v="662"/>
    <s v="Closed End"/>
    <x v="2"/>
    <s v="Q5I"/>
    <x v="7"/>
    <n v="2"/>
    <s v="Data"/>
    <s v="Q3I"/>
    <s v="Community connections"/>
    <s v="   Owner"/>
    <n v="0.19907651589492537"/>
    <n v="0.53039340587699813"/>
    <n v="0.22968592178229186"/>
    <n v="4.0844156445787115E-2"/>
    <n v="1982.9999999999998"/>
    <m/>
    <m/>
    <m/>
    <m/>
    <m/>
    <m/>
    <m/>
    <m/>
    <m/>
    <m/>
    <m/>
    <m/>
    <m/>
    <m/>
  </r>
  <r>
    <n v="663"/>
    <s v="Closed End"/>
    <x v="2"/>
    <s v="Q5I"/>
    <x v="7"/>
    <n v="3"/>
    <s v="Data"/>
    <s v="Q3I"/>
    <s v="Community connections"/>
    <s v="   Renter"/>
    <n v="0.17097826636840474"/>
    <n v="0.46111036496874191"/>
    <n v="0.31483378723478156"/>
    <n v="5.3077581428070536E-2"/>
    <n v="1007.0000000000018"/>
    <m/>
    <m/>
    <m/>
    <m/>
    <m/>
    <m/>
    <m/>
    <m/>
    <m/>
    <m/>
    <m/>
    <m/>
    <m/>
    <m/>
  </r>
  <r>
    <n v="664"/>
    <s v="Closed End"/>
    <x v="2"/>
    <s v="Q5I"/>
    <x v="7"/>
    <n v="4"/>
    <s v="Data"/>
    <s v="Q3I"/>
    <s v="Community connections"/>
    <s v="   Lives with family or friends, homeless, or some other_x000a_      arrangement"/>
    <n v="0.27693161204791056"/>
    <n v="0.59370933499744982"/>
    <n v="0.10996253334067956"/>
    <n v="1.9396519613960335E-2"/>
    <n v="71"/>
    <m/>
    <m/>
    <m/>
    <m/>
    <m/>
    <m/>
    <m/>
    <m/>
    <m/>
    <m/>
    <m/>
    <m/>
    <m/>
    <m/>
  </r>
  <r>
    <n v="665"/>
    <s v="Closed End"/>
    <x v="2"/>
    <s v="Q5I"/>
    <x v="8"/>
    <n v="1"/>
    <s v="Header"/>
    <s v="Q3I"/>
    <s v="Community connections"/>
    <s v="Results by home language:"/>
    <s v=""/>
    <s v=""/>
    <s v=""/>
    <s v=""/>
    <s v=""/>
    <m/>
    <m/>
    <m/>
    <m/>
    <m/>
    <m/>
    <m/>
    <m/>
    <m/>
    <m/>
    <m/>
    <m/>
    <m/>
    <m/>
  </r>
  <r>
    <n v="666"/>
    <s v="Closed End"/>
    <x v="2"/>
    <s v="Q5I"/>
    <x v="8"/>
    <n v="2"/>
    <s v="Data"/>
    <s v="Q3I"/>
    <s v="Community connections"/>
    <s v="   English only"/>
    <n v="0.19252646483683047"/>
    <n v="0.53378937581090302"/>
    <n v="0.23781547859143301"/>
    <n v="3.5868680760833577E-2"/>
    <n v="2626.000000000005"/>
    <m/>
    <m/>
    <m/>
    <m/>
    <m/>
    <m/>
    <m/>
    <m/>
    <m/>
    <m/>
    <m/>
    <m/>
    <m/>
    <m/>
  </r>
  <r>
    <n v="667"/>
    <s v="Closed End"/>
    <x v="2"/>
    <s v="Q5I"/>
    <x v="8"/>
    <n v="3"/>
    <s v="Data"/>
    <s v="Q3I"/>
    <s v="Community connections"/>
    <s v="   English plus another language"/>
    <n v="0.21733866293528589"/>
    <n v="0.41300363608740814"/>
    <n v="0.29644712937483314"/>
    <n v="7.3210571602472838E-2"/>
    <n v="245.00000000000009"/>
    <m/>
    <m/>
    <m/>
    <m/>
    <m/>
    <m/>
    <m/>
    <m/>
    <m/>
    <m/>
    <m/>
    <m/>
    <m/>
    <m/>
  </r>
  <r>
    <n v="668"/>
    <s v="Closed End"/>
    <x v="2"/>
    <s v="Q5I"/>
    <x v="8"/>
    <n v="4"/>
    <s v="Data"/>
    <s v="Q3I"/>
    <s v="Community connections"/>
    <s v="   Another language only"/>
    <n v="0.22761036984836505"/>
    <n v="0.43996627937717475"/>
    <n v="0.2574734643348367"/>
    <n v="7.4949886439623359E-2"/>
    <n v="102.99999999999997"/>
    <m/>
    <m/>
    <m/>
    <m/>
    <m/>
    <m/>
    <m/>
    <m/>
    <m/>
    <m/>
    <m/>
    <m/>
    <m/>
    <m/>
  </r>
  <r>
    <n v="669"/>
    <s v="Closed End"/>
    <x v="2"/>
    <s v="Q5I"/>
    <x v="9"/>
    <n v="1"/>
    <s v="Header"/>
    <s v="Q3I"/>
    <s v="Community connections"/>
    <s v="Results by race/ethnicity:"/>
    <s v=""/>
    <s v=""/>
    <s v=""/>
    <s v=""/>
    <s v=""/>
    <m/>
    <m/>
    <m/>
    <m/>
    <m/>
    <m/>
    <m/>
    <m/>
    <m/>
    <m/>
    <m/>
    <m/>
    <m/>
    <m/>
  </r>
  <r>
    <n v="670"/>
    <s v="Closed End"/>
    <x v="2"/>
    <s v="Q5I"/>
    <x v="9"/>
    <n v="2"/>
    <s v="Data"/>
    <s v="Q3I"/>
    <s v="Community connections"/>
    <s v="   BIPOC"/>
    <n v="0.19424487793530215"/>
    <n v="0.42205389125480353"/>
    <n v="0.32539501178986929"/>
    <n v="5.8306219020025661E-2"/>
    <n v="775.99999999999852"/>
    <m/>
    <m/>
    <m/>
    <m/>
    <m/>
    <m/>
    <m/>
    <m/>
    <m/>
    <m/>
    <m/>
    <m/>
    <m/>
    <m/>
  </r>
  <r>
    <n v="671"/>
    <s v="Closed End"/>
    <x v="2"/>
    <s v="Q5I"/>
    <x v="9"/>
    <n v="3"/>
    <s v="Data"/>
    <s v="Q3I"/>
    <s v="Community connections"/>
    <s v="      American Indian, Native American, or Alaska Native"/>
    <n v="0.19728978770271766"/>
    <n v="0.36463045104050201"/>
    <n v="0.39520101397506219"/>
    <n v="4.287874728171745E-2"/>
    <n v="125.99999999999999"/>
    <m/>
    <m/>
    <m/>
    <m/>
    <m/>
    <m/>
    <m/>
    <m/>
    <m/>
    <m/>
    <m/>
    <m/>
    <m/>
    <m/>
  </r>
  <r>
    <n v="672"/>
    <s v="Closed End"/>
    <x v="2"/>
    <s v="Q5I"/>
    <x v="9"/>
    <n v="4"/>
    <s v="Data"/>
    <s v="Q3I"/>
    <s v="Community connections"/>
    <s v="      Asian American or Asian"/>
    <n v="0.13629359053579981"/>
    <n v="0.43703725637519347"/>
    <n v="0.35717970023436513"/>
    <n v="6.948945285464149E-2"/>
    <n v="213.00000000000003"/>
    <m/>
    <m/>
    <m/>
    <m/>
    <m/>
    <m/>
    <m/>
    <m/>
    <m/>
    <m/>
    <m/>
    <m/>
    <m/>
    <m/>
  </r>
  <r>
    <n v="673"/>
    <s v="Closed End"/>
    <x v="2"/>
    <s v="Q5I"/>
    <x v="9"/>
    <n v="5"/>
    <s v="Data"/>
    <s v="Q3I"/>
    <s v="Community connections"/>
    <s v="      Black, African American, or African"/>
    <n v="0.20963039308452952"/>
    <n v="0.45346221881636978"/>
    <n v="0.2915355466716939"/>
    <n v="4.5371841427407827E-2"/>
    <n v="355.99999999999966"/>
    <m/>
    <m/>
    <m/>
    <m/>
    <m/>
    <m/>
    <m/>
    <m/>
    <m/>
    <m/>
    <m/>
    <m/>
    <m/>
    <m/>
  </r>
  <r>
    <n v="674"/>
    <s v="Closed End"/>
    <x v="2"/>
    <s v="Q5I"/>
    <x v="9"/>
    <n v="6"/>
    <s v="Data"/>
    <s v="Q3I"/>
    <s v="Community connections"/>
    <s v="      Latino/a or Hispanic"/>
    <n v="0.2823938443637844"/>
    <n v="0.34903132138574899"/>
    <n v="0.30653300880625667"/>
    <n v="6.2041825444209227E-2"/>
    <n v="138.00000000000006"/>
    <m/>
    <m/>
    <m/>
    <m/>
    <m/>
    <m/>
    <m/>
    <m/>
    <m/>
    <m/>
    <m/>
    <m/>
    <m/>
    <m/>
  </r>
  <r>
    <n v="675"/>
    <s v="Closed End"/>
    <x v="2"/>
    <s v="Q5I"/>
    <x v="9"/>
    <n v="7"/>
    <s v="Data"/>
    <s v="Q3I"/>
    <s v="Community connections"/>
    <s v="   White or Caucasian alone"/>
    <n v="0.19291447158651345"/>
    <n v="0.5456862387037229"/>
    <n v="0.2292762802731787"/>
    <n v="3.21230094365881E-2"/>
    <n v="2073.0000000000018"/>
    <m/>
    <m/>
    <m/>
    <m/>
    <m/>
    <m/>
    <m/>
    <m/>
    <m/>
    <m/>
    <m/>
    <m/>
    <m/>
    <m/>
  </r>
  <r>
    <n v="676"/>
    <s v=""/>
    <x v="1"/>
    <s v=""/>
    <x v="10"/>
    <s v=""/>
    <s v=""/>
    <m/>
    <m/>
    <m/>
    <m/>
    <m/>
    <m/>
    <m/>
    <m/>
    <m/>
    <m/>
    <m/>
    <m/>
    <m/>
    <m/>
    <m/>
    <m/>
    <m/>
    <m/>
    <m/>
    <m/>
    <m/>
    <m/>
  </r>
  <r>
    <n v="677"/>
    <s v="Closed End"/>
    <x v="2"/>
    <s v="Q5J"/>
    <x v="0"/>
    <n v="1"/>
    <s v="Title"/>
    <s v="Q3J"/>
    <s v="Community connections"/>
    <s v="5J. How would you rate the East Metro on community connectedness?"/>
    <m/>
    <m/>
    <m/>
    <m/>
    <m/>
    <m/>
    <m/>
    <m/>
    <m/>
    <m/>
    <m/>
    <m/>
    <m/>
    <m/>
    <m/>
    <m/>
    <m/>
    <m/>
    <m/>
  </r>
  <r>
    <n v="678"/>
    <s v="Closed End"/>
    <x v="2"/>
    <s v="Q5J"/>
    <x v="1"/>
    <n v="1"/>
    <s v="Labels"/>
    <s v="Q3J"/>
    <s v="Community connections"/>
    <m/>
    <s v="Excellent"/>
    <s v="Good"/>
    <s v="Fair"/>
    <s v="Poor"/>
    <s v="Number of respondents (unweighted)"/>
    <m/>
    <m/>
    <m/>
    <m/>
    <m/>
    <m/>
    <m/>
    <m/>
    <m/>
    <m/>
    <m/>
    <m/>
    <m/>
    <m/>
  </r>
  <r>
    <n v="679"/>
    <s v="Closed End"/>
    <x v="2"/>
    <s v="Q5J"/>
    <x v="2"/>
    <n v="1"/>
    <s v="Header"/>
    <s v="Q3J"/>
    <s v="Community connections"/>
    <s v="Results by region:"/>
    <s v=""/>
    <s v=""/>
    <s v=""/>
    <s v=""/>
    <s v=""/>
    <m/>
    <m/>
    <m/>
    <m/>
    <m/>
    <m/>
    <m/>
    <m/>
    <m/>
    <m/>
    <m/>
    <m/>
    <m/>
    <m/>
  </r>
  <r>
    <n v="680"/>
    <s v="Closed End"/>
    <x v="2"/>
    <s v="Q5J"/>
    <x v="2"/>
    <n v="2"/>
    <s v="Data"/>
    <s v="Q3J"/>
    <s v="Community connections"/>
    <s v="   East Metro overall"/>
    <n v="0.11860600584725239"/>
    <n v="0.50283291318657408"/>
    <n v="0.32151320588845533"/>
    <n v="5.7047875077719024E-2"/>
    <n v="3065.9999999999968"/>
    <m/>
    <m/>
    <m/>
    <m/>
    <m/>
    <m/>
    <m/>
    <m/>
    <m/>
    <m/>
    <m/>
    <m/>
    <m/>
    <m/>
  </r>
  <r>
    <n v="681"/>
    <s v="Closed End"/>
    <x v="2"/>
    <s v="Q5J"/>
    <x v="2"/>
    <n v="3"/>
    <s v="Data"/>
    <s v="Q3J"/>
    <s v="Community connections"/>
    <s v="   Dakota County"/>
    <n v="0.13452071180265981"/>
    <n v="0.54323403411152249"/>
    <n v="0.27646225716355521"/>
    <n v="4.578299692226237E-2"/>
    <n v="419"/>
    <m/>
    <m/>
    <m/>
    <m/>
    <m/>
    <m/>
    <m/>
    <m/>
    <m/>
    <m/>
    <m/>
    <m/>
    <m/>
    <m/>
  </r>
  <r>
    <n v="682"/>
    <s v="Closed End"/>
    <x v="2"/>
    <s v="Q5J"/>
    <x v="2"/>
    <n v="4"/>
    <s v="Data"/>
    <s v="Q3J"/>
    <s v="Community connections"/>
    <s v="   Ramsey County (overall)"/>
    <n v="0.10858258673929094"/>
    <n v="0.43670726044997182"/>
    <n v="0.38078964741627219"/>
    <n v="7.3920505394467581E-2"/>
    <n v="2250.9999999999941"/>
    <m/>
    <m/>
    <m/>
    <m/>
    <m/>
    <m/>
    <m/>
    <m/>
    <m/>
    <m/>
    <m/>
    <m/>
    <m/>
    <m/>
  </r>
  <r>
    <n v="683"/>
    <s v="Closed End"/>
    <x v="2"/>
    <s v="Q5J"/>
    <x v="2"/>
    <n v="5"/>
    <s v="Data"/>
    <s v="Q3J"/>
    <s v="Community connections"/>
    <s v="      City of Saint Paul"/>
    <n v="9.1716089064316553E-2"/>
    <n v="0.39746067200666951"/>
    <n v="0.39908973540944409"/>
    <n v="0.11173350351957029"/>
    <n v="1827.000000000003"/>
    <m/>
    <m/>
    <m/>
    <m/>
    <m/>
    <m/>
    <m/>
    <m/>
    <m/>
    <m/>
    <m/>
    <m/>
    <m/>
    <m/>
  </r>
  <r>
    <n v="684"/>
    <s v="Closed End"/>
    <x v="2"/>
    <s v="Q5J"/>
    <x v="2"/>
    <n v="6"/>
    <s v="Data"/>
    <s v="Q3J"/>
    <s v="Community connections"/>
    <s v="      Suburban Ramsey County"/>
    <n v="0.12897077101833357"/>
    <n v="0.48414844788113681"/>
    <n v="0.35866854239983942"/>
    <n v="2.821223870068985E-2"/>
    <n v="424.00000000000017"/>
    <m/>
    <m/>
    <m/>
    <m/>
    <m/>
    <m/>
    <m/>
    <m/>
    <m/>
    <m/>
    <m/>
    <m/>
    <m/>
    <m/>
  </r>
  <r>
    <n v="685"/>
    <s v="Closed End"/>
    <x v="2"/>
    <s v="Q5J"/>
    <x v="2"/>
    <n v="7"/>
    <s v="Data"/>
    <s v="Q3J"/>
    <s v="Community connections"/>
    <s v="   Washington County"/>
    <n v="0.1137289670597422"/>
    <n v="0.57758544975275206"/>
    <n v="0.26912874169004286"/>
    <n v="3.9556841497462386E-2"/>
    <n v="395.99999999999994"/>
    <m/>
    <m/>
    <m/>
    <m/>
    <m/>
    <m/>
    <m/>
    <m/>
    <m/>
    <m/>
    <m/>
    <m/>
    <m/>
    <m/>
  </r>
  <r>
    <n v="686"/>
    <s v="Closed End"/>
    <x v="2"/>
    <s v="Q5J"/>
    <x v="3"/>
    <n v="1"/>
    <s v="Header"/>
    <s v="Q3J"/>
    <s v="Community connections"/>
    <s v="Results by gender:"/>
    <s v=""/>
    <s v=""/>
    <s v=""/>
    <s v=""/>
    <s v=""/>
    <m/>
    <m/>
    <m/>
    <m/>
    <m/>
    <m/>
    <m/>
    <m/>
    <m/>
    <m/>
    <m/>
    <m/>
    <m/>
    <m/>
  </r>
  <r>
    <n v="687"/>
    <s v="Closed End"/>
    <x v="2"/>
    <s v="Q5J"/>
    <x v="3"/>
    <n v="2"/>
    <s v="Data"/>
    <s v="Q3J"/>
    <s v="Community connections"/>
    <s v="   Females"/>
    <n v="0.13118280969912455"/>
    <n v="0.51653720331901098"/>
    <n v="0.28958196975853584"/>
    <n v="6.2698017223330446E-2"/>
    <n v="1908.9999999999966"/>
    <m/>
    <m/>
    <m/>
    <m/>
    <m/>
    <m/>
    <m/>
    <m/>
    <m/>
    <m/>
    <m/>
    <m/>
    <m/>
    <m/>
  </r>
  <r>
    <n v="688"/>
    <s v="Closed End"/>
    <x v="2"/>
    <s v="Q5J"/>
    <x v="3"/>
    <n v="3"/>
    <s v="Data"/>
    <s v="Q3J"/>
    <s v="Community connections"/>
    <s v="   Males"/>
    <n v="0.10585390838501557"/>
    <n v="0.49243672136329059"/>
    <n v="0.35300541273409908"/>
    <n v="4.8703957517593592E-2"/>
    <n v="1000.0000000000003"/>
    <m/>
    <m/>
    <m/>
    <m/>
    <m/>
    <m/>
    <m/>
    <m/>
    <m/>
    <m/>
    <m/>
    <m/>
    <m/>
    <m/>
  </r>
  <r>
    <n v="689"/>
    <s v="Closed End"/>
    <x v="2"/>
    <s v="Q5J"/>
    <x v="4"/>
    <n v="1"/>
    <s v="Header"/>
    <s v="Q3J"/>
    <s v="Community connections"/>
    <s v="Results by age:"/>
    <s v=""/>
    <s v=""/>
    <s v=""/>
    <s v=""/>
    <s v=""/>
    <m/>
    <m/>
    <m/>
    <m/>
    <m/>
    <m/>
    <m/>
    <m/>
    <m/>
    <m/>
    <m/>
    <m/>
    <m/>
    <m/>
  </r>
  <r>
    <n v="690"/>
    <s v="Closed End"/>
    <x v="2"/>
    <s v="Q5J"/>
    <x v="4"/>
    <n v="2"/>
    <s v="Data"/>
    <s v="Q3J"/>
    <s v="Community connections"/>
    <s v="   18-34"/>
    <n v="0.11558249466269309"/>
    <n v="0.40860273354980964"/>
    <n v="0.37832327271903443"/>
    <n v="9.7491499068461898E-2"/>
    <n v="416.00000000000034"/>
    <m/>
    <m/>
    <m/>
    <m/>
    <m/>
    <m/>
    <m/>
    <m/>
    <m/>
    <m/>
    <m/>
    <m/>
    <m/>
    <m/>
  </r>
  <r>
    <n v="691"/>
    <s v="Closed End"/>
    <x v="2"/>
    <s v="Q5J"/>
    <x v="4"/>
    <n v="3"/>
    <s v="Data"/>
    <s v="Q3J"/>
    <s v="Community connections"/>
    <s v="   35-44"/>
    <n v="0.13330961925164425"/>
    <n v="0.55459107089841986"/>
    <n v="0.27722887234850713"/>
    <n v="3.4870437501427563E-2"/>
    <n v="428.00000000000023"/>
    <m/>
    <m/>
    <m/>
    <m/>
    <m/>
    <m/>
    <m/>
    <m/>
    <m/>
    <m/>
    <m/>
    <m/>
    <m/>
    <m/>
  </r>
  <r>
    <n v="692"/>
    <s v="Closed End"/>
    <x v="2"/>
    <s v="Q5J"/>
    <x v="4"/>
    <n v="4"/>
    <s v="Data"/>
    <s v="Q3J"/>
    <s v="Community connections"/>
    <s v="   45-54"/>
    <n v="6.9961029335675745E-2"/>
    <n v="0.54289246259482693"/>
    <n v="0.31805405028722561"/>
    <n v="6.909245778227141E-2"/>
    <n v="365.00000000000057"/>
    <m/>
    <m/>
    <m/>
    <m/>
    <m/>
    <m/>
    <m/>
    <m/>
    <m/>
    <m/>
    <m/>
    <m/>
    <m/>
    <m/>
  </r>
  <r>
    <n v="693"/>
    <s v="Closed End"/>
    <x v="2"/>
    <s v="Q5J"/>
    <x v="4"/>
    <n v="5"/>
    <s v="Data"/>
    <s v="Q3J"/>
    <s v="Community connections"/>
    <s v="   55-64"/>
    <n v="0.12853217460167579"/>
    <n v="0.49930878480467067"/>
    <n v="0.34477159404854568"/>
    <n v="2.7387446545108812E-2"/>
    <n v="524.99999999999932"/>
    <m/>
    <m/>
    <m/>
    <m/>
    <m/>
    <m/>
    <m/>
    <m/>
    <m/>
    <m/>
    <m/>
    <m/>
    <m/>
    <m/>
  </r>
  <r>
    <n v="694"/>
    <s v="Closed End"/>
    <x v="2"/>
    <s v="Q5J"/>
    <x v="4"/>
    <n v="6"/>
    <s v="Data"/>
    <s v="Q3J"/>
    <s v="Community connections"/>
    <s v="   65+"/>
    <n v="0.16483129602254798"/>
    <n v="0.53863573265454034"/>
    <n v="0.27273640818742173"/>
    <n v="2.3796563135491108E-2"/>
    <n v="857.99999999999784"/>
    <m/>
    <m/>
    <m/>
    <m/>
    <m/>
    <m/>
    <m/>
    <m/>
    <m/>
    <m/>
    <m/>
    <m/>
    <m/>
    <m/>
  </r>
  <r>
    <n v="695"/>
    <s v="Closed End"/>
    <x v="2"/>
    <s v="Q5J"/>
    <x v="5"/>
    <n v="1"/>
    <s v="Header"/>
    <s v="Q3J"/>
    <s v="Community connections"/>
    <s v="Results by education level:"/>
    <s v=""/>
    <s v=""/>
    <s v=""/>
    <s v=""/>
    <s v=""/>
    <m/>
    <m/>
    <m/>
    <m/>
    <m/>
    <m/>
    <m/>
    <m/>
    <m/>
    <m/>
    <m/>
    <m/>
    <m/>
    <m/>
  </r>
  <r>
    <n v="696"/>
    <s v="Closed End"/>
    <x v="2"/>
    <s v="Q5J"/>
    <x v="5"/>
    <n v="2"/>
    <s v="Data"/>
    <s v="Q3J"/>
    <s v="Community connections"/>
    <s v="   Less than HS diploma, no GED"/>
    <n v="0.24005812965238504"/>
    <n v="0.4782767832637051"/>
    <n v="0.23913359251490152"/>
    <n v="4.2531494569007969E-2"/>
    <n v="101.00000000000003"/>
    <m/>
    <m/>
    <m/>
    <m/>
    <m/>
    <m/>
    <m/>
    <m/>
    <m/>
    <m/>
    <m/>
    <m/>
    <m/>
    <m/>
  </r>
  <r>
    <n v="697"/>
    <s v="Closed End"/>
    <x v="2"/>
    <s v="Q5J"/>
    <x v="5"/>
    <n v="3"/>
    <s v="Data"/>
    <s v="Q3J"/>
    <s v="Community connections"/>
    <s v="   HS diploma or GED"/>
    <n v="0.13676959823874915"/>
    <n v="0.49011652486772106"/>
    <n v="0.31838290130206082"/>
    <n v="5.4730975591469534E-2"/>
    <n v="368.99999999999977"/>
    <m/>
    <m/>
    <m/>
    <m/>
    <m/>
    <m/>
    <m/>
    <m/>
    <m/>
    <m/>
    <m/>
    <m/>
    <m/>
    <m/>
  </r>
  <r>
    <n v="698"/>
    <s v="Closed End"/>
    <x v="2"/>
    <s v="Q5J"/>
    <x v="5"/>
    <n v="4"/>
    <s v="Data"/>
    <s v="Q3J"/>
    <s v="Community connections"/>
    <s v="   Some college, trade school, or Associate degree"/>
    <n v="0.1207217841695564"/>
    <n v="0.4997265827210699"/>
    <n v="0.31698420446924136"/>
    <n v="6.2567428640129624E-2"/>
    <n v="978.00000000000239"/>
    <m/>
    <m/>
    <m/>
    <m/>
    <m/>
    <m/>
    <m/>
    <m/>
    <m/>
    <m/>
    <m/>
    <m/>
    <m/>
    <m/>
  </r>
  <r>
    <n v="699"/>
    <s v="Closed End"/>
    <x v="2"/>
    <s v="Q5J"/>
    <x v="5"/>
    <n v="5"/>
    <s v="Data"/>
    <s v="Q3J"/>
    <s v="Community connections"/>
    <s v="   Bachelor's degree or higher"/>
    <n v="0.10047840811678782"/>
    <n v="0.51492968580848542"/>
    <n v="0.33202091811975881"/>
    <n v="5.25709879549697E-2"/>
    <n v="1514.9999999999961"/>
    <m/>
    <m/>
    <m/>
    <m/>
    <m/>
    <m/>
    <m/>
    <m/>
    <m/>
    <m/>
    <m/>
    <m/>
    <m/>
    <m/>
  </r>
  <r>
    <n v="700"/>
    <s v="Closed End"/>
    <x v="2"/>
    <s v="Q5J"/>
    <x v="6"/>
    <n v="1"/>
    <s v="Header"/>
    <s v="Q3J"/>
    <s v="Community connections"/>
    <s v="Results by household income:"/>
    <s v=""/>
    <s v=""/>
    <s v=""/>
    <s v=""/>
    <s v=""/>
    <m/>
    <m/>
    <m/>
    <m/>
    <m/>
    <m/>
    <m/>
    <m/>
    <m/>
    <m/>
    <m/>
    <m/>
    <m/>
    <m/>
  </r>
  <r>
    <n v="701"/>
    <s v="Closed End"/>
    <x v="2"/>
    <s v="Q5J"/>
    <x v="6"/>
    <n v="2"/>
    <s v="Data"/>
    <s v="Q3J"/>
    <s v="Community connections"/>
    <s v="   Less than $20,000"/>
    <n v="0.11617502417418268"/>
    <n v="0.42779992049297777"/>
    <n v="0.40918393137762293"/>
    <n v="4.6841123955215919E-2"/>
    <n v="491.00000000000057"/>
    <m/>
    <m/>
    <m/>
    <m/>
    <m/>
    <m/>
    <m/>
    <m/>
    <m/>
    <m/>
    <m/>
    <m/>
    <m/>
    <m/>
  </r>
  <r>
    <n v="702"/>
    <s v="Closed End"/>
    <x v="2"/>
    <s v="Q5J"/>
    <x v="6"/>
    <n v="3"/>
    <s v="Data"/>
    <s v="Q3J"/>
    <s v="Community connections"/>
    <s v="   $20,000 to $39,999"/>
    <n v="0.14688261238288663"/>
    <n v="0.38841817276515989"/>
    <n v="0.33180974051032563"/>
    <n v="0.13288947434162954"/>
    <n v="430.99999999999955"/>
    <m/>
    <m/>
    <m/>
    <m/>
    <m/>
    <m/>
    <m/>
    <m/>
    <m/>
    <m/>
    <m/>
    <m/>
    <m/>
    <m/>
  </r>
  <r>
    <n v="703"/>
    <s v="Closed End"/>
    <x v="2"/>
    <s v="Q5J"/>
    <x v="6"/>
    <n v="4"/>
    <s v="Data"/>
    <s v="Q3J"/>
    <s v="Community connections"/>
    <s v="   $40,000 to $59,999"/>
    <n v="0.13298899498833416"/>
    <n v="0.48337296758379156"/>
    <n v="0.33426754468185854"/>
    <n v="4.9370492746016487E-2"/>
    <n v="406"/>
    <m/>
    <m/>
    <m/>
    <m/>
    <m/>
    <m/>
    <m/>
    <m/>
    <m/>
    <m/>
    <m/>
    <m/>
    <m/>
    <m/>
  </r>
  <r>
    <n v="704"/>
    <s v="Closed End"/>
    <x v="2"/>
    <s v="Q5J"/>
    <x v="6"/>
    <n v="5"/>
    <s v="Data"/>
    <s v="Q3J"/>
    <s v="Community connections"/>
    <s v="   $60,000 to $79,999"/>
    <n v="9.4170367653106268E-2"/>
    <n v="0.54936664162541238"/>
    <n v="0.33979802175099105"/>
    <n v="1.6664968970490329E-2"/>
    <n v="311.00000000000006"/>
    <m/>
    <m/>
    <m/>
    <m/>
    <m/>
    <m/>
    <m/>
    <m/>
    <m/>
    <m/>
    <m/>
    <m/>
    <m/>
    <m/>
  </r>
  <r>
    <n v="705"/>
    <s v="Closed End"/>
    <x v="2"/>
    <s v="Q5J"/>
    <x v="6"/>
    <n v="6"/>
    <s v="Data"/>
    <s v="Q3J"/>
    <s v="Community connections"/>
    <s v="   $80,000 to $99,999"/>
    <n v="5.8079069721409166E-2"/>
    <n v="0.61425283940511066"/>
    <n v="0.31147368981958962"/>
    <n v="1.6194401053888818E-2"/>
    <n v="274.00000000000023"/>
    <m/>
    <m/>
    <m/>
    <m/>
    <m/>
    <m/>
    <m/>
    <m/>
    <m/>
    <m/>
    <m/>
    <m/>
    <m/>
    <m/>
  </r>
  <r>
    <n v="706"/>
    <s v="Closed End"/>
    <x v="2"/>
    <s v="Q5J"/>
    <x v="6"/>
    <n v="7"/>
    <s v="Data"/>
    <s v="Q3J"/>
    <s v="Community connections"/>
    <s v="   $100,000 to $149,999"/>
    <n v="0.12036296687900619"/>
    <n v="0.51081907785503888"/>
    <n v="0.31296813562275022"/>
    <n v="5.5849819643204818E-2"/>
    <n v="342.00000000000028"/>
    <m/>
    <m/>
    <m/>
    <m/>
    <m/>
    <m/>
    <m/>
    <m/>
    <m/>
    <m/>
    <m/>
    <m/>
    <m/>
    <m/>
  </r>
  <r>
    <n v="707"/>
    <s v="Closed End"/>
    <x v="2"/>
    <s v="Q5J"/>
    <x v="6"/>
    <n v="8"/>
    <s v="Data"/>
    <s v="Q3J"/>
    <s v="Community connections"/>
    <s v="   $150,000 or more"/>
    <n v="0.14685891643666124"/>
    <n v="0.51113590524215735"/>
    <n v="0.27812944715710425"/>
    <n v="6.3875731164076466E-2"/>
    <n v="257.00000000000011"/>
    <m/>
    <m/>
    <m/>
    <m/>
    <m/>
    <m/>
    <m/>
    <m/>
    <m/>
    <m/>
    <m/>
    <m/>
    <m/>
    <m/>
  </r>
  <r>
    <n v="708"/>
    <s v="Closed End"/>
    <x v="2"/>
    <s v="Q5J"/>
    <x v="7"/>
    <n v="1"/>
    <s v="Header"/>
    <s v="Q3J"/>
    <s v="Community connections"/>
    <s v="Results by housing status:"/>
    <s v=""/>
    <s v=""/>
    <s v=""/>
    <s v=""/>
    <s v=""/>
    <m/>
    <m/>
    <m/>
    <m/>
    <m/>
    <m/>
    <m/>
    <m/>
    <m/>
    <m/>
    <m/>
    <m/>
    <m/>
    <m/>
  </r>
  <r>
    <n v="709"/>
    <s v="Closed End"/>
    <x v="2"/>
    <s v="Q5J"/>
    <x v="7"/>
    <n v="2"/>
    <s v="Data"/>
    <s v="Q3J"/>
    <s v="Community connections"/>
    <s v="   Owner"/>
    <n v="0.12131827005196875"/>
    <n v="0.52448246306036184"/>
    <n v="0.31037091790797394"/>
    <n v="4.3828348979697583E-2"/>
    <n v="1972.9999999999973"/>
    <m/>
    <m/>
    <m/>
    <m/>
    <m/>
    <m/>
    <m/>
    <m/>
    <m/>
    <m/>
    <m/>
    <m/>
    <m/>
    <m/>
  </r>
  <r>
    <n v="710"/>
    <s v="Closed End"/>
    <x v="2"/>
    <s v="Q5J"/>
    <x v="7"/>
    <n v="3"/>
    <s v="Data"/>
    <s v="Q3J"/>
    <s v="Community connections"/>
    <s v="   Renter"/>
    <n v="0.11607787710007264"/>
    <n v="0.43858468482028035"/>
    <n v="0.34871045865956996"/>
    <n v="9.6626979420075199E-2"/>
    <n v="1010.0000000000011"/>
    <m/>
    <m/>
    <m/>
    <m/>
    <m/>
    <m/>
    <m/>
    <m/>
    <m/>
    <m/>
    <m/>
    <m/>
    <m/>
    <m/>
  </r>
  <r>
    <n v="711"/>
    <s v="Closed End"/>
    <x v="2"/>
    <s v="Q5J"/>
    <x v="7"/>
    <n v="4"/>
    <s v="Data"/>
    <s v="Q3J"/>
    <s v="Community connections"/>
    <s v="   Lives with family or friends, homeless, or some other_x000a_      arrangement"/>
    <n v="6.0464468510040434E-2"/>
    <n v="0.48351324685980529"/>
    <n v="0.4006242524348429"/>
    <n v="5.5398032195311565E-2"/>
    <n v="69.999999999999986"/>
    <m/>
    <m/>
    <m/>
    <m/>
    <m/>
    <m/>
    <m/>
    <m/>
    <m/>
    <m/>
    <m/>
    <m/>
    <m/>
    <m/>
  </r>
  <r>
    <n v="712"/>
    <s v="Closed End"/>
    <x v="2"/>
    <s v="Q5J"/>
    <x v="8"/>
    <n v="1"/>
    <s v="Header"/>
    <s v="Q3J"/>
    <s v="Community connections"/>
    <s v="Results by home language:"/>
    <s v=""/>
    <s v=""/>
    <s v=""/>
    <s v=""/>
    <s v=""/>
    <m/>
    <m/>
    <m/>
    <m/>
    <m/>
    <m/>
    <m/>
    <m/>
    <m/>
    <m/>
    <m/>
    <m/>
    <m/>
    <m/>
  </r>
  <r>
    <n v="713"/>
    <s v="Closed End"/>
    <x v="2"/>
    <s v="Q5J"/>
    <x v="8"/>
    <n v="2"/>
    <s v="Data"/>
    <s v="Q3J"/>
    <s v="Community connections"/>
    <s v="   English only"/>
    <n v="0.11666401592485878"/>
    <n v="0.5106435080559979"/>
    <n v="0.32572414823773971"/>
    <n v="4.6968327781402842E-2"/>
    <n v="2614.9999999999973"/>
    <m/>
    <m/>
    <m/>
    <m/>
    <m/>
    <m/>
    <m/>
    <m/>
    <m/>
    <m/>
    <m/>
    <m/>
    <m/>
    <m/>
  </r>
  <r>
    <n v="714"/>
    <s v="Closed End"/>
    <x v="2"/>
    <s v="Q5J"/>
    <x v="8"/>
    <n v="3"/>
    <s v="Data"/>
    <s v="Q3J"/>
    <s v="Community connections"/>
    <s v="   English plus another language"/>
    <n v="0.12509814319782495"/>
    <n v="0.49160028994500315"/>
    <n v="0.26838377770464183"/>
    <n v="0.11491778915253006"/>
    <n v="248.00000000000006"/>
    <m/>
    <m/>
    <m/>
    <m/>
    <m/>
    <m/>
    <m/>
    <m/>
    <m/>
    <m/>
    <m/>
    <m/>
    <m/>
    <m/>
  </r>
  <r>
    <n v="715"/>
    <s v="Closed End"/>
    <x v="2"/>
    <s v="Q5J"/>
    <x v="8"/>
    <n v="4"/>
    <s v="Data"/>
    <s v="Q3J"/>
    <s v="Community connections"/>
    <s v="   Another language only"/>
    <n v="0.22474652191029545"/>
    <n v="0.33192616044590245"/>
    <n v="0.41604150225158493"/>
    <n v="2.7285815392216826E-2"/>
    <n v="103.00000000000003"/>
    <m/>
    <m/>
    <m/>
    <m/>
    <m/>
    <m/>
    <m/>
    <m/>
    <m/>
    <m/>
    <m/>
    <m/>
    <m/>
    <m/>
  </r>
  <r>
    <n v="716"/>
    <s v="Closed End"/>
    <x v="2"/>
    <s v="Q5J"/>
    <x v="9"/>
    <n v="1"/>
    <s v="Header"/>
    <s v="Q3J"/>
    <s v="Community connections"/>
    <s v="Results by race/ethnicity:"/>
    <s v=""/>
    <s v=""/>
    <s v=""/>
    <s v=""/>
    <s v=""/>
    <m/>
    <m/>
    <m/>
    <m/>
    <m/>
    <m/>
    <m/>
    <m/>
    <m/>
    <m/>
    <m/>
    <m/>
    <m/>
    <m/>
  </r>
  <r>
    <n v="717"/>
    <s v="Closed End"/>
    <x v="2"/>
    <s v="Q5J"/>
    <x v="9"/>
    <n v="2"/>
    <s v="Data"/>
    <s v="Q3J"/>
    <s v="Community connections"/>
    <s v="   BIPOC"/>
    <n v="0.13480413871046629"/>
    <n v="0.43532855943719573"/>
    <n v="0.34604443509022687"/>
    <n v="8.3822866762111647E-2"/>
    <n v="780.99999999999886"/>
    <m/>
    <m/>
    <m/>
    <m/>
    <m/>
    <m/>
    <m/>
    <m/>
    <m/>
    <m/>
    <m/>
    <m/>
    <m/>
    <m/>
  </r>
  <r>
    <n v="718"/>
    <s v="Closed End"/>
    <x v="2"/>
    <s v="Q5J"/>
    <x v="9"/>
    <n v="3"/>
    <s v="Data"/>
    <s v="Q3J"/>
    <s v="Community connections"/>
    <s v="      American Indian, Native American, or Alaska Native"/>
    <n v="2.2254404071226603E-2"/>
    <n v="0.49498649258976246"/>
    <n v="0.43720465467777686"/>
    <n v="4.5554448661233142E-2"/>
    <n v="130.00000000000006"/>
    <m/>
    <m/>
    <m/>
    <m/>
    <m/>
    <m/>
    <m/>
    <m/>
    <m/>
    <m/>
    <m/>
    <m/>
    <m/>
    <m/>
  </r>
  <r>
    <n v="719"/>
    <s v="Closed End"/>
    <x v="2"/>
    <s v="Q5J"/>
    <x v="9"/>
    <n v="4"/>
    <s v="Data"/>
    <s v="Q3J"/>
    <s v="Community connections"/>
    <s v="      Asian American or Asian"/>
    <n v="8.0165552809159171E-2"/>
    <n v="0.48352541741220256"/>
    <n v="0.35564252083896969"/>
    <n v="8.0666508939668174E-2"/>
    <n v="213"/>
    <m/>
    <m/>
    <m/>
    <m/>
    <m/>
    <m/>
    <m/>
    <m/>
    <m/>
    <m/>
    <m/>
    <m/>
    <m/>
    <m/>
  </r>
  <r>
    <n v="720"/>
    <s v="Closed End"/>
    <x v="2"/>
    <s v="Q5J"/>
    <x v="9"/>
    <n v="5"/>
    <s v="Data"/>
    <s v="Q3J"/>
    <s v="Community connections"/>
    <s v="      Black, African American, or African"/>
    <n v="0.16600071096648186"/>
    <n v="0.40881119376633684"/>
    <n v="0.35472973273619002"/>
    <n v="7.045836253099258E-2"/>
    <n v="355.99999999999966"/>
    <m/>
    <m/>
    <m/>
    <m/>
    <m/>
    <m/>
    <m/>
    <m/>
    <m/>
    <m/>
    <m/>
    <m/>
    <m/>
    <m/>
  </r>
  <r>
    <n v="721"/>
    <s v="Closed End"/>
    <x v="2"/>
    <s v="Q5J"/>
    <x v="9"/>
    <n v="6"/>
    <s v="Data"/>
    <s v="Q3J"/>
    <s v="Community connections"/>
    <s v="      Latino/a or Hispanic"/>
    <n v="0.19679499260174915"/>
    <n v="0.37753165345088141"/>
    <n v="0.30064617013172873"/>
    <n v="0.12502718381563996"/>
    <n v="140.00000000000006"/>
    <m/>
    <m/>
    <m/>
    <m/>
    <m/>
    <m/>
    <m/>
    <m/>
    <m/>
    <m/>
    <m/>
    <m/>
    <m/>
    <m/>
  </r>
  <r>
    <n v="722"/>
    <s v="Closed End"/>
    <x v="2"/>
    <s v="Q5J"/>
    <x v="9"/>
    <n v="7"/>
    <s v="Data"/>
    <s v="Q3J"/>
    <s v="Community connections"/>
    <s v="   White or Caucasian alone"/>
    <n v="0.1171830714978055"/>
    <n v="0.52727719748677504"/>
    <n v="0.31361012514474235"/>
    <n v="4.1929605870680682E-2"/>
    <n v="2059.9999999999941"/>
    <m/>
    <m/>
    <m/>
    <m/>
    <m/>
    <m/>
    <m/>
    <m/>
    <m/>
    <m/>
    <m/>
    <m/>
    <m/>
    <m/>
  </r>
  <r>
    <n v="723"/>
    <s v=""/>
    <x v="1"/>
    <s v=""/>
    <x v="10"/>
    <s v=""/>
    <s v=""/>
    <m/>
    <m/>
    <m/>
    <m/>
    <m/>
    <m/>
    <m/>
    <m/>
    <m/>
    <m/>
    <m/>
    <m/>
    <m/>
    <m/>
    <m/>
    <m/>
    <m/>
    <m/>
    <m/>
    <m/>
    <m/>
    <m/>
  </r>
  <r>
    <n v="724"/>
    <s v="Closed End"/>
    <x v="2"/>
    <s v="Q5K"/>
    <x v="0"/>
    <n v="1"/>
    <s v="Title"/>
    <s v="Q3K"/>
    <s v="Community connections"/>
    <s v="5K. How would you rate the East Metro on overall quality of life?"/>
    <m/>
    <m/>
    <m/>
    <m/>
    <m/>
    <m/>
    <m/>
    <m/>
    <m/>
    <m/>
    <m/>
    <m/>
    <m/>
    <m/>
    <m/>
    <m/>
    <m/>
    <m/>
    <m/>
  </r>
  <r>
    <n v="725"/>
    <s v="Closed End"/>
    <x v="2"/>
    <s v="Q5K"/>
    <x v="1"/>
    <n v="1"/>
    <s v="Labels"/>
    <s v="Q3K"/>
    <s v="Community connections"/>
    <m/>
    <s v="Excellent"/>
    <s v="Good"/>
    <s v="Fair"/>
    <s v="Poor"/>
    <s v="Number of respondents (unweighted)"/>
    <m/>
    <m/>
    <m/>
    <m/>
    <m/>
    <m/>
    <m/>
    <m/>
    <m/>
    <m/>
    <m/>
    <m/>
    <m/>
    <m/>
  </r>
  <r>
    <n v="726"/>
    <s v="Closed End"/>
    <x v="2"/>
    <s v="Q5K"/>
    <x v="2"/>
    <n v="1"/>
    <s v="Header"/>
    <s v="Q3K"/>
    <s v="Community connections"/>
    <s v="Results by region:"/>
    <s v=""/>
    <s v=""/>
    <s v=""/>
    <s v=""/>
    <s v=""/>
    <m/>
    <m/>
    <m/>
    <m/>
    <m/>
    <m/>
    <m/>
    <m/>
    <m/>
    <m/>
    <m/>
    <m/>
    <m/>
    <m/>
  </r>
  <r>
    <n v="727"/>
    <s v="Closed End"/>
    <x v="2"/>
    <s v="Q5K"/>
    <x v="2"/>
    <n v="2"/>
    <s v="Data"/>
    <s v="Q3K"/>
    <s v="Community connections"/>
    <s v="   East Metro overall"/>
    <n v="0.25304904323563843"/>
    <n v="0.61530631246976031"/>
    <n v="0.11795997336140934"/>
    <n v="1.3684670933193104E-2"/>
    <n v="3102.9999999999968"/>
    <m/>
    <m/>
    <m/>
    <m/>
    <m/>
    <m/>
    <m/>
    <m/>
    <m/>
    <m/>
    <m/>
    <m/>
    <m/>
    <m/>
  </r>
  <r>
    <n v="728"/>
    <s v="Closed End"/>
    <x v="2"/>
    <s v="Q5K"/>
    <x v="2"/>
    <n v="3"/>
    <s v="Data"/>
    <s v="Q3K"/>
    <s v="Community connections"/>
    <s v="   Dakota County"/>
    <n v="0.31000133743696201"/>
    <n v="0.63932101130167496"/>
    <n v="4.622796525170448E-2"/>
    <s v="&lt;.5%"/>
    <n v="421.00000000000045"/>
    <m/>
    <m/>
    <m/>
    <m/>
    <m/>
    <m/>
    <m/>
    <m/>
    <m/>
    <m/>
    <m/>
    <m/>
    <m/>
    <m/>
  </r>
  <r>
    <n v="729"/>
    <s v="Closed End"/>
    <x v="2"/>
    <s v="Q5K"/>
    <x v="2"/>
    <n v="4"/>
    <s v="Data"/>
    <s v="Q3K"/>
    <s v="Community connections"/>
    <s v="   Ramsey County (overall)"/>
    <n v="0.19149639967700605"/>
    <n v="0.5944455794714858"/>
    <n v="0.1923334791211852"/>
    <n v="2.1724541730325994E-2"/>
    <n v="2278.9999999999936"/>
    <m/>
    <m/>
    <m/>
    <m/>
    <m/>
    <m/>
    <m/>
    <m/>
    <m/>
    <m/>
    <m/>
    <m/>
    <m/>
    <m/>
  </r>
  <r>
    <n v="730"/>
    <s v="Closed End"/>
    <x v="2"/>
    <s v="Q5K"/>
    <x v="2"/>
    <n v="5"/>
    <s v="Data"/>
    <s v="Q3K"/>
    <s v="Community connections"/>
    <s v="      City of Saint Paul"/>
    <n v="0.12289466489315239"/>
    <n v="0.56368787598692061"/>
    <n v="0.27491815233567635"/>
    <n v="3.8499306784251348E-2"/>
    <n v="1845.9999999999977"/>
    <m/>
    <m/>
    <m/>
    <m/>
    <m/>
    <m/>
    <m/>
    <m/>
    <m/>
    <m/>
    <m/>
    <m/>
    <m/>
    <m/>
  </r>
  <r>
    <n v="731"/>
    <s v="Closed End"/>
    <x v="2"/>
    <s v="Q5K"/>
    <x v="2"/>
    <n v="6"/>
    <s v="Data"/>
    <s v="Q3K"/>
    <s v="Community connections"/>
    <s v="      Suburban Ramsey County"/>
    <n v="0.27356682891665607"/>
    <n v="0.6312419948297463"/>
    <n v="9.3534817532164846E-2"/>
    <s v="&lt;.5%"/>
    <n v="433"/>
    <m/>
    <m/>
    <m/>
    <m/>
    <m/>
    <m/>
    <m/>
    <m/>
    <m/>
    <m/>
    <m/>
    <m/>
    <m/>
    <m/>
  </r>
  <r>
    <n v="732"/>
    <s v="Closed End"/>
    <x v="2"/>
    <s v="Q5K"/>
    <x v="2"/>
    <n v="7"/>
    <s v="Data"/>
    <s v="Q3K"/>
    <s v="Community connections"/>
    <s v="   Washington County"/>
    <n v="0.29211950489344024"/>
    <n v="0.62079168592813938"/>
    <n v="7.5551885826777479E-2"/>
    <n v="1.1536923351642808E-2"/>
    <n v="403.00000000000011"/>
    <m/>
    <m/>
    <m/>
    <m/>
    <m/>
    <m/>
    <m/>
    <m/>
    <m/>
    <m/>
    <m/>
    <m/>
    <m/>
    <m/>
  </r>
  <r>
    <n v="733"/>
    <s v="Closed End"/>
    <x v="2"/>
    <s v="Q5K"/>
    <x v="3"/>
    <n v="1"/>
    <s v="Header"/>
    <s v="Q3K"/>
    <s v="Community connections"/>
    <s v="Results by gender:"/>
    <s v=""/>
    <s v=""/>
    <s v=""/>
    <s v=""/>
    <s v=""/>
    <m/>
    <m/>
    <m/>
    <m/>
    <m/>
    <m/>
    <m/>
    <m/>
    <m/>
    <m/>
    <m/>
    <m/>
    <m/>
    <m/>
  </r>
  <r>
    <n v="734"/>
    <s v="Closed End"/>
    <x v="2"/>
    <s v="Q5K"/>
    <x v="3"/>
    <n v="2"/>
    <s v="Data"/>
    <s v="Q3K"/>
    <s v="Community connections"/>
    <s v="   Females"/>
    <n v="0.27227541994176746"/>
    <n v="0.58879198045315939"/>
    <n v="0.12666848666930317"/>
    <n v="1.2264112935771003E-2"/>
    <n v="1927.9999999999991"/>
    <m/>
    <m/>
    <m/>
    <m/>
    <m/>
    <m/>
    <m/>
    <m/>
    <m/>
    <m/>
    <m/>
    <m/>
    <m/>
    <m/>
  </r>
  <r>
    <n v="735"/>
    <s v="Closed End"/>
    <x v="2"/>
    <s v="Q5K"/>
    <x v="3"/>
    <n v="3"/>
    <s v="Data"/>
    <s v="Q3K"/>
    <s v="Community connections"/>
    <s v="   Males"/>
    <n v="0.23840681211205028"/>
    <n v="0.65479613381819091"/>
    <n v="9.4231409068800162E-2"/>
    <n v="1.2565645000958119E-2"/>
    <n v="1018.0000000000005"/>
    <m/>
    <m/>
    <m/>
    <m/>
    <m/>
    <m/>
    <m/>
    <m/>
    <m/>
    <m/>
    <m/>
    <m/>
    <m/>
    <m/>
  </r>
  <r>
    <n v="736"/>
    <s v="Closed End"/>
    <x v="2"/>
    <s v="Q5K"/>
    <x v="4"/>
    <n v="1"/>
    <s v="Header"/>
    <s v="Q3K"/>
    <s v="Community connections"/>
    <s v="Results by age:"/>
    <s v=""/>
    <s v=""/>
    <s v=""/>
    <s v=""/>
    <s v=""/>
    <m/>
    <m/>
    <m/>
    <m/>
    <m/>
    <m/>
    <m/>
    <m/>
    <m/>
    <m/>
    <m/>
    <m/>
    <m/>
    <m/>
  </r>
  <r>
    <n v="737"/>
    <s v="Closed End"/>
    <x v="2"/>
    <s v="Q5K"/>
    <x v="4"/>
    <n v="2"/>
    <s v="Data"/>
    <s v="Q3K"/>
    <s v="Community connections"/>
    <s v="   18-34"/>
    <n v="0.20239028782820298"/>
    <n v="0.66842111131898685"/>
    <n v="0.11634707967902928"/>
    <n v="1.2841521173780679E-2"/>
    <n v="416.00000000000028"/>
    <m/>
    <m/>
    <m/>
    <m/>
    <m/>
    <m/>
    <m/>
    <m/>
    <m/>
    <m/>
    <m/>
    <m/>
    <m/>
    <m/>
  </r>
  <r>
    <n v="738"/>
    <s v="Closed End"/>
    <x v="2"/>
    <s v="Q5K"/>
    <x v="4"/>
    <n v="3"/>
    <s v="Data"/>
    <s v="Q3K"/>
    <s v="Community connections"/>
    <s v="   35-44"/>
    <n v="0.32652797024289493"/>
    <n v="0.57932832063221773"/>
    <n v="8.6634338695214363E-2"/>
    <n v="7.5093704296717526E-3"/>
    <n v="426.99999999999977"/>
    <m/>
    <m/>
    <m/>
    <m/>
    <m/>
    <m/>
    <m/>
    <m/>
    <m/>
    <m/>
    <m/>
    <m/>
    <m/>
    <m/>
  </r>
  <r>
    <n v="739"/>
    <s v="Closed End"/>
    <x v="2"/>
    <s v="Q5K"/>
    <x v="4"/>
    <n v="4"/>
    <s v="Data"/>
    <s v="Q3K"/>
    <s v="Community connections"/>
    <s v="   45-54"/>
    <n v="0.24326311511312831"/>
    <n v="0.5793761985338336"/>
    <n v="0.14455182981568523"/>
    <n v="3.2808856537352528E-2"/>
    <n v="367.99999999999994"/>
    <m/>
    <m/>
    <m/>
    <m/>
    <m/>
    <m/>
    <m/>
    <m/>
    <m/>
    <m/>
    <m/>
    <m/>
    <m/>
    <m/>
  </r>
  <r>
    <n v="740"/>
    <s v="Closed End"/>
    <x v="2"/>
    <s v="Q5K"/>
    <x v="4"/>
    <n v="5"/>
    <s v="Data"/>
    <s v="Q3K"/>
    <s v="Community connections"/>
    <s v="   55-64"/>
    <n v="0.25862080947110599"/>
    <n v="0.65011226507653097"/>
    <n v="8.6961005799638821E-2"/>
    <s v="&lt;.5%"/>
    <n v="532.99999999999966"/>
    <m/>
    <m/>
    <m/>
    <m/>
    <m/>
    <m/>
    <m/>
    <m/>
    <m/>
    <m/>
    <m/>
    <m/>
    <m/>
    <m/>
  </r>
  <r>
    <n v="741"/>
    <s v="Closed End"/>
    <x v="2"/>
    <s v="Q5K"/>
    <x v="4"/>
    <n v="6"/>
    <s v="Data"/>
    <s v="Q3K"/>
    <s v="Community connections"/>
    <s v="   65+"/>
    <n v="0.3212039294657712"/>
    <n v="0.60124112931117868"/>
    <n v="6.986953594615955E-2"/>
    <n v="7.6854052768908655E-3"/>
    <n v="881.99999999999966"/>
    <m/>
    <m/>
    <m/>
    <m/>
    <m/>
    <m/>
    <m/>
    <m/>
    <m/>
    <m/>
    <m/>
    <m/>
    <m/>
    <m/>
  </r>
  <r>
    <n v="742"/>
    <s v="Closed End"/>
    <x v="2"/>
    <s v="Q5K"/>
    <x v="5"/>
    <n v="1"/>
    <s v="Header"/>
    <s v="Q3K"/>
    <s v="Community connections"/>
    <s v="Results by education level:"/>
    <s v=""/>
    <s v=""/>
    <s v=""/>
    <s v=""/>
    <s v=""/>
    <m/>
    <m/>
    <m/>
    <m/>
    <m/>
    <m/>
    <m/>
    <m/>
    <m/>
    <m/>
    <m/>
    <m/>
    <m/>
    <m/>
  </r>
  <r>
    <n v="743"/>
    <s v="Closed End"/>
    <x v="2"/>
    <s v="Q5K"/>
    <x v="5"/>
    <n v="2"/>
    <s v="Data"/>
    <s v="Q3K"/>
    <s v="Community connections"/>
    <s v="   Less than HS diploma, no GED"/>
    <n v="0.3354948302581709"/>
    <n v="0.46803197968513083"/>
    <n v="0.17291231835771684"/>
    <n v="2.3560871698981547E-2"/>
    <n v="100.00000000000001"/>
    <m/>
    <m/>
    <m/>
    <m/>
    <m/>
    <m/>
    <m/>
    <m/>
    <m/>
    <m/>
    <m/>
    <m/>
    <m/>
    <m/>
  </r>
  <r>
    <n v="744"/>
    <s v="Closed End"/>
    <x v="2"/>
    <s v="Q5K"/>
    <x v="5"/>
    <n v="3"/>
    <s v="Data"/>
    <s v="Q3K"/>
    <s v="Community connections"/>
    <s v="   HS diploma or GED"/>
    <n v="0.22489610744585944"/>
    <n v="0.59075528606084549"/>
    <n v="0.17076448788993542"/>
    <n v="1.3584118603360283E-2"/>
    <n v="381.00000000000028"/>
    <m/>
    <m/>
    <m/>
    <m/>
    <m/>
    <m/>
    <m/>
    <m/>
    <m/>
    <m/>
    <m/>
    <m/>
    <m/>
    <m/>
  </r>
  <r>
    <n v="745"/>
    <s v="Closed End"/>
    <x v="2"/>
    <s v="Q5K"/>
    <x v="5"/>
    <n v="4"/>
    <s v="Data"/>
    <s v="Q3K"/>
    <s v="Community connections"/>
    <s v="   Some college, trade school, or Associate degree"/>
    <n v="0.28486548503154285"/>
    <n v="0.55460860030547765"/>
    <n v="0.13572476571571598"/>
    <n v="2.4801148947261095E-2"/>
    <n v="985.00000000000227"/>
    <m/>
    <m/>
    <m/>
    <m/>
    <m/>
    <m/>
    <m/>
    <m/>
    <m/>
    <m/>
    <m/>
    <m/>
    <m/>
    <m/>
  </r>
  <r>
    <n v="746"/>
    <s v="Closed End"/>
    <x v="2"/>
    <s v="Q5K"/>
    <x v="5"/>
    <n v="5"/>
    <s v="Data"/>
    <s v="Q3K"/>
    <s v="Community connections"/>
    <s v="   Bachelor's degree or higher"/>
    <n v="0.2385542149668646"/>
    <n v="0.69202072511188295"/>
    <n v="6.4974778711168399E-2"/>
    <s v="&lt;.5%"/>
    <n v="1531.9999999999977"/>
    <m/>
    <m/>
    <m/>
    <m/>
    <m/>
    <m/>
    <m/>
    <m/>
    <m/>
    <m/>
    <m/>
    <m/>
    <m/>
    <m/>
  </r>
  <r>
    <n v="747"/>
    <s v="Closed End"/>
    <x v="2"/>
    <s v="Q5K"/>
    <x v="6"/>
    <n v="1"/>
    <s v="Header"/>
    <s v="Q3K"/>
    <s v="Community connections"/>
    <s v="Results by household income:"/>
    <s v=""/>
    <s v=""/>
    <s v=""/>
    <s v=""/>
    <s v=""/>
    <m/>
    <m/>
    <m/>
    <m/>
    <m/>
    <m/>
    <m/>
    <m/>
    <m/>
    <m/>
    <m/>
    <m/>
    <m/>
    <m/>
  </r>
  <r>
    <n v="748"/>
    <s v="Closed End"/>
    <x v="2"/>
    <s v="Q5K"/>
    <x v="6"/>
    <n v="2"/>
    <s v="Data"/>
    <s v="Q3K"/>
    <s v="Community connections"/>
    <s v="   Less than $20,000"/>
    <n v="0.1833091971664802"/>
    <n v="0.54838986454680105"/>
    <n v="0.24257194410928473"/>
    <n v="2.5728994177433746E-2"/>
    <n v="502.99999999999972"/>
    <m/>
    <m/>
    <m/>
    <m/>
    <m/>
    <m/>
    <m/>
    <m/>
    <m/>
    <m/>
    <m/>
    <m/>
    <m/>
    <m/>
  </r>
  <r>
    <n v="749"/>
    <s v="Closed End"/>
    <x v="2"/>
    <s v="Q5K"/>
    <x v="6"/>
    <n v="3"/>
    <s v="Data"/>
    <s v="Q3K"/>
    <s v="Community connections"/>
    <s v="   $20,000 to $39,999"/>
    <n v="0.26091203828104859"/>
    <n v="0.49102806519651127"/>
    <n v="0.23065190322787787"/>
    <n v="1.740799329456395E-2"/>
    <n v="432.99999999999943"/>
    <m/>
    <m/>
    <m/>
    <m/>
    <m/>
    <m/>
    <m/>
    <m/>
    <m/>
    <m/>
    <m/>
    <m/>
    <m/>
    <m/>
  </r>
  <r>
    <n v="750"/>
    <s v="Closed End"/>
    <x v="2"/>
    <s v="Q5K"/>
    <x v="6"/>
    <n v="4"/>
    <s v="Data"/>
    <s v="Q3K"/>
    <s v="Community connections"/>
    <s v="   $40,000 to $59,999"/>
    <n v="0.22502565050886608"/>
    <n v="0.61909184039326437"/>
    <n v="0.1376639715539397"/>
    <n v="1.8218537543930186E-2"/>
    <n v="406.99999999999937"/>
    <m/>
    <m/>
    <m/>
    <m/>
    <m/>
    <m/>
    <m/>
    <m/>
    <m/>
    <m/>
    <m/>
    <m/>
    <m/>
    <m/>
  </r>
  <r>
    <n v="751"/>
    <s v="Closed End"/>
    <x v="2"/>
    <s v="Q5K"/>
    <x v="6"/>
    <n v="5"/>
    <s v="Data"/>
    <s v="Q3K"/>
    <s v="Community connections"/>
    <s v="   $60,000 to $79,999"/>
    <n v="0.20294453909594823"/>
    <n v="0.66178328781072038"/>
    <n v="0.12866603952130143"/>
    <n v="6.6061335720305429E-3"/>
    <n v="314.99999999999989"/>
    <m/>
    <m/>
    <m/>
    <m/>
    <m/>
    <m/>
    <m/>
    <m/>
    <m/>
    <m/>
    <m/>
    <m/>
    <m/>
    <m/>
  </r>
  <r>
    <n v="752"/>
    <s v="Closed End"/>
    <x v="2"/>
    <s v="Q5K"/>
    <x v="6"/>
    <n v="6"/>
    <s v="Data"/>
    <s v="Q3K"/>
    <s v="Community connections"/>
    <s v="   $80,000 to $99,999"/>
    <n v="0.16168202890717154"/>
    <n v="0.79119548683010554"/>
    <n v="3.3858259325082102E-2"/>
    <n v="1.3264224937639631E-2"/>
    <n v="275.00000000000051"/>
    <m/>
    <m/>
    <m/>
    <m/>
    <m/>
    <m/>
    <m/>
    <m/>
    <m/>
    <m/>
    <m/>
    <m/>
    <m/>
    <m/>
  </r>
  <r>
    <n v="753"/>
    <s v="Closed End"/>
    <x v="2"/>
    <s v="Q5K"/>
    <x v="6"/>
    <n v="7"/>
    <s v="Data"/>
    <s v="Q3K"/>
    <s v="Community connections"/>
    <s v="   $100,000 to $149,999"/>
    <n v="0.25613431871738618"/>
    <n v="0.65144525072028403"/>
    <n v="8.0703957468532983E-2"/>
    <n v="1.1716473093797398E-2"/>
    <n v="344.00000000000017"/>
    <m/>
    <m/>
    <m/>
    <m/>
    <m/>
    <m/>
    <m/>
    <m/>
    <m/>
    <m/>
    <m/>
    <m/>
    <m/>
    <m/>
  </r>
  <r>
    <n v="754"/>
    <s v="Closed End"/>
    <x v="2"/>
    <s v="Q5K"/>
    <x v="6"/>
    <n v="8"/>
    <s v="Data"/>
    <s v="Q3K"/>
    <s v="Community connections"/>
    <s v="   $150,000 or more"/>
    <n v="0.40274653166909152"/>
    <n v="0.54650859108437322"/>
    <n v="3.7441761030388869E-2"/>
    <n v="1.3303116216145694E-2"/>
    <n v="260.00000000000011"/>
    <m/>
    <m/>
    <m/>
    <m/>
    <m/>
    <m/>
    <m/>
    <m/>
    <m/>
    <m/>
    <m/>
    <m/>
    <m/>
    <m/>
  </r>
  <r>
    <n v="755"/>
    <s v="Closed End"/>
    <x v="2"/>
    <s v="Q5K"/>
    <x v="7"/>
    <n v="1"/>
    <s v="Header"/>
    <s v="Q3K"/>
    <s v="Community connections"/>
    <s v="Results by housing status:"/>
    <s v=""/>
    <s v=""/>
    <s v=""/>
    <s v=""/>
    <s v=""/>
    <m/>
    <m/>
    <m/>
    <m/>
    <m/>
    <m/>
    <m/>
    <m/>
    <m/>
    <m/>
    <m/>
    <m/>
    <m/>
    <m/>
  </r>
  <r>
    <n v="756"/>
    <s v="Closed End"/>
    <x v="2"/>
    <s v="Q5K"/>
    <x v="7"/>
    <n v="2"/>
    <s v="Data"/>
    <s v="Q3K"/>
    <s v="Community connections"/>
    <s v="   Owner"/>
    <n v="0.28147827606626941"/>
    <n v="0.62436176458405213"/>
    <n v="8.6489779008767406E-2"/>
    <n v="7.6701803409124202E-3"/>
    <n v="1993.9999999999984"/>
    <m/>
    <m/>
    <m/>
    <m/>
    <m/>
    <m/>
    <m/>
    <m/>
    <m/>
    <m/>
    <m/>
    <m/>
    <m/>
    <m/>
  </r>
  <r>
    <n v="757"/>
    <s v="Closed End"/>
    <x v="2"/>
    <s v="Q5K"/>
    <x v="7"/>
    <n v="3"/>
    <s v="Data"/>
    <s v="Q3K"/>
    <s v="Community connections"/>
    <s v="   Renter"/>
    <n v="0.17345549218847139"/>
    <n v="0.58830682428759318"/>
    <n v="0.20688679453026274"/>
    <n v="3.1350888993670743E-2"/>
    <n v="1024.0000000000023"/>
    <m/>
    <m/>
    <m/>
    <m/>
    <m/>
    <m/>
    <m/>
    <m/>
    <m/>
    <m/>
    <m/>
    <m/>
    <m/>
    <m/>
  </r>
  <r>
    <n v="758"/>
    <s v="Closed End"/>
    <x v="2"/>
    <s v="Q5K"/>
    <x v="7"/>
    <n v="4"/>
    <s v="Data"/>
    <s v="Q3K"/>
    <s v="Community connections"/>
    <s v="   Lives with family or friends, homeless, or some other_x000a_      arrangement"/>
    <n v="0.20666604070628058"/>
    <n v="0.62825349025809496"/>
    <n v="0.14486632033686736"/>
    <n v="2.021414869875721E-2"/>
    <n v="71"/>
    <m/>
    <m/>
    <m/>
    <m/>
    <m/>
    <m/>
    <m/>
    <m/>
    <m/>
    <m/>
    <m/>
    <m/>
    <m/>
    <m/>
  </r>
  <r>
    <n v="759"/>
    <s v="Closed End"/>
    <x v="2"/>
    <s v="Q5K"/>
    <x v="8"/>
    <n v="1"/>
    <s v="Header"/>
    <s v="Q3K"/>
    <s v="Community connections"/>
    <s v="Results by home language:"/>
    <s v=""/>
    <s v=""/>
    <s v=""/>
    <s v=""/>
    <s v=""/>
    <m/>
    <m/>
    <m/>
    <m/>
    <m/>
    <m/>
    <m/>
    <m/>
    <m/>
    <m/>
    <m/>
    <m/>
    <m/>
    <m/>
  </r>
  <r>
    <n v="760"/>
    <s v="Closed End"/>
    <x v="2"/>
    <s v="Q5K"/>
    <x v="8"/>
    <n v="2"/>
    <s v="Data"/>
    <s v="Q3K"/>
    <s v="Community connections"/>
    <s v="   English only"/>
    <n v="0.26928474026154769"/>
    <n v="0.61958913168984941"/>
    <n v="0.10148192576128658"/>
    <n v="9.6442022873169369E-3"/>
    <n v="2651.0000000000014"/>
    <m/>
    <m/>
    <m/>
    <m/>
    <m/>
    <m/>
    <m/>
    <m/>
    <m/>
    <m/>
    <m/>
    <m/>
    <m/>
    <m/>
  </r>
  <r>
    <n v="761"/>
    <s v="Closed End"/>
    <x v="2"/>
    <s v="Q5K"/>
    <x v="8"/>
    <n v="3"/>
    <s v="Data"/>
    <s v="Q3K"/>
    <s v="Community connections"/>
    <s v="   English plus another language"/>
    <n v="0.16974122067836853"/>
    <n v="0.63167811752868741"/>
    <n v="0.16620069569468496"/>
    <n v="3.2379966098259341E-2"/>
    <n v="249"/>
    <m/>
    <m/>
    <m/>
    <m/>
    <m/>
    <m/>
    <m/>
    <m/>
    <m/>
    <m/>
    <m/>
    <m/>
    <m/>
    <m/>
  </r>
  <r>
    <n v="762"/>
    <s v="Closed End"/>
    <x v="2"/>
    <s v="Q5K"/>
    <x v="8"/>
    <n v="4"/>
    <s v="Data"/>
    <s v="Q3K"/>
    <s v="Community connections"/>
    <s v="   Another language only"/>
    <n v="0.13981909432784576"/>
    <n v="0.57440336813058035"/>
    <n v="0.25371595672728309"/>
    <n v="3.2061580814290613E-2"/>
    <n v="104.00000000000007"/>
    <m/>
    <m/>
    <m/>
    <m/>
    <m/>
    <m/>
    <m/>
    <m/>
    <m/>
    <m/>
    <m/>
    <m/>
    <m/>
    <m/>
  </r>
  <r>
    <n v="763"/>
    <s v="Closed End"/>
    <x v="2"/>
    <s v="Q5K"/>
    <x v="9"/>
    <n v="1"/>
    <s v="Header"/>
    <s v="Q3K"/>
    <s v="Community connections"/>
    <s v="Results by race/ethnicity:"/>
    <s v=""/>
    <s v=""/>
    <s v=""/>
    <s v=""/>
    <s v=""/>
    <m/>
    <m/>
    <m/>
    <m/>
    <m/>
    <m/>
    <m/>
    <m/>
    <m/>
    <m/>
    <m/>
    <m/>
    <m/>
    <m/>
  </r>
  <r>
    <n v="764"/>
    <s v="Closed End"/>
    <x v="2"/>
    <s v="Q5K"/>
    <x v="9"/>
    <n v="2"/>
    <s v="Data"/>
    <s v="Q3K"/>
    <s v="Community connections"/>
    <s v="   BIPOC"/>
    <n v="0.1581624222226358"/>
    <n v="0.5999454220128404"/>
    <n v="0.22680161846381822"/>
    <n v="1.5090537300706064E-2"/>
    <n v="785.9999999999992"/>
    <m/>
    <m/>
    <m/>
    <m/>
    <m/>
    <m/>
    <m/>
    <m/>
    <m/>
    <m/>
    <m/>
    <m/>
    <m/>
    <m/>
  </r>
  <r>
    <n v="765"/>
    <s v="Closed End"/>
    <x v="2"/>
    <s v="Q5K"/>
    <x v="9"/>
    <n v="3"/>
    <s v="Data"/>
    <s v="Q3K"/>
    <s v="Community connections"/>
    <s v="      American Indian, Native American, or Alaska Native"/>
    <n v="0.14130766348147947"/>
    <n v="0.593094983038158"/>
    <n v="0.24506079531745836"/>
    <n v="2.0536558162903149E-2"/>
    <n v="131.00000000000009"/>
    <m/>
    <m/>
    <m/>
    <m/>
    <m/>
    <m/>
    <m/>
    <m/>
    <m/>
    <m/>
    <m/>
    <m/>
    <m/>
    <m/>
  </r>
  <r>
    <n v="766"/>
    <s v="Closed End"/>
    <x v="2"/>
    <s v="Q5K"/>
    <x v="9"/>
    <n v="4"/>
    <s v="Data"/>
    <s v="Q3K"/>
    <s v="Community connections"/>
    <s v="      Asian American or Asian"/>
    <n v="7.9825649054918069E-2"/>
    <n v="0.6823270855898308"/>
    <n v="0.22963854416450655"/>
    <n v="8.2087211907445334E-3"/>
    <n v="215.00000000000003"/>
    <m/>
    <m/>
    <m/>
    <m/>
    <m/>
    <m/>
    <m/>
    <m/>
    <m/>
    <m/>
    <m/>
    <m/>
    <m/>
    <m/>
  </r>
  <r>
    <n v="767"/>
    <s v="Closed End"/>
    <x v="2"/>
    <s v="Q5K"/>
    <x v="9"/>
    <n v="5"/>
    <s v="Data"/>
    <s v="Q3K"/>
    <s v="Community connections"/>
    <s v="      Black, African American, or African"/>
    <n v="0.20448411647698983"/>
    <n v="0.56344322329855656"/>
    <n v="0.20820518584398978"/>
    <n v="2.386747438046476E-2"/>
    <n v="357.99999999999977"/>
    <m/>
    <m/>
    <m/>
    <m/>
    <m/>
    <m/>
    <m/>
    <m/>
    <m/>
    <m/>
    <m/>
    <m/>
    <m/>
    <m/>
  </r>
  <r>
    <n v="768"/>
    <s v="Closed End"/>
    <x v="2"/>
    <s v="Q5K"/>
    <x v="9"/>
    <n v="6"/>
    <s v="Data"/>
    <s v="Q3K"/>
    <s v="Community connections"/>
    <s v="      Latino/a or Hispanic"/>
    <n v="0.2349785389951424"/>
    <n v="0.48848573389149391"/>
    <n v="0.25850808653184776"/>
    <n v="1.802764058151498E-2"/>
    <n v="140.00000000000017"/>
    <m/>
    <m/>
    <m/>
    <m/>
    <m/>
    <m/>
    <m/>
    <m/>
    <m/>
    <m/>
    <m/>
    <m/>
    <m/>
    <m/>
  </r>
  <r>
    <n v="769"/>
    <s v="Closed End"/>
    <x v="2"/>
    <s v="Q5K"/>
    <x v="9"/>
    <n v="7"/>
    <s v="Data"/>
    <s v="Q3K"/>
    <s v="Community connections"/>
    <s v="   White or Caucasian alone"/>
    <n v="0.2846675640108125"/>
    <n v="0.63641174505149944"/>
    <n v="7.1361140674670268E-2"/>
    <n v="7.5595502630207354E-3"/>
    <n v="2090.9999999999955"/>
    <m/>
    <m/>
    <m/>
    <m/>
    <m/>
    <m/>
    <m/>
    <m/>
    <m/>
    <m/>
    <m/>
    <m/>
    <m/>
    <m/>
  </r>
  <r>
    <n v="770"/>
    <s v=""/>
    <x v="1"/>
    <s v=""/>
    <x v="10"/>
    <s v=""/>
    <s v=""/>
    <m/>
    <m/>
    <m/>
    <m/>
    <m/>
    <m/>
    <m/>
    <m/>
    <m/>
    <m/>
    <m/>
    <m/>
    <m/>
    <m/>
    <m/>
    <m/>
    <m/>
    <m/>
    <m/>
    <m/>
    <m/>
    <m/>
  </r>
  <r>
    <n v="771"/>
    <s v="Closed End"/>
    <x v="2"/>
    <s v="Q6"/>
    <x v="0"/>
    <n v="1"/>
    <s v="Title"/>
    <s v="Q6"/>
    <s v="Housing"/>
    <s v="6. What is your current housing situation?"/>
    <m/>
    <m/>
    <m/>
    <m/>
    <m/>
    <m/>
    <m/>
    <m/>
    <m/>
    <m/>
    <m/>
    <m/>
    <m/>
    <m/>
    <m/>
    <m/>
    <m/>
    <m/>
    <m/>
  </r>
  <r>
    <n v="772"/>
    <s v="Closed End"/>
    <x v="2"/>
    <s v="Q6"/>
    <x v="1"/>
    <n v="1"/>
    <s v="Labels"/>
    <s v="Q6"/>
    <s v="Housing"/>
    <m/>
    <s v="Own"/>
    <s v="Rent"/>
    <s v="Live with family or friends or some other arrangement"/>
    <s v="Homeless, no regular place to stay"/>
    <s v="Number of respondents (unweighted)"/>
    <m/>
    <m/>
    <m/>
    <m/>
    <m/>
    <m/>
    <m/>
    <m/>
    <m/>
    <m/>
    <m/>
    <m/>
    <m/>
    <m/>
  </r>
  <r>
    <n v="773"/>
    <s v="Closed End"/>
    <x v="2"/>
    <s v="Q6"/>
    <x v="2"/>
    <n v="1"/>
    <s v="Header"/>
    <s v="Q6"/>
    <s v="Housing"/>
    <s v="Results by region:"/>
    <s v=""/>
    <s v=""/>
    <s v=""/>
    <s v=""/>
    <s v=""/>
    <m/>
    <m/>
    <m/>
    <m/>
    <m/>
    <m/>
    <m/>
    <m/>
    <m/>
    <m/>
    <m/>
    <m/>
    <m/>
    <m/>
  </r>
  <r>
    <n v="774"/>
    <s v="Closed End"/>
    <x v="2"/>
    <s v="Q6"/>
    <x v="2"/>
    <n v="2"/>
    <s v="Data"/>
    <s v="Q6"/>
    <s v="Housing"/>
    <s v="   East Metro overall"/>
    <n v="0.73459792455121731"/>
    <n v="0.24584562104385427"/>
    <n v="1.9107070116799775E-2"/>
    <s v="&lt;.5%"/>
    <n v="3116.999999999995"/>
    <m/>
    <m/>
    <m/>
    <m/>
    <m/>
    <m/>
    <m/>
    <m/>
    <m/>
    <m/>
    <m/>
    <m/>
    <m/>
    <m/>
  </r>
  <r>
    <n v="775"/>
    <s v="Closed End"/>
    <x v="2"/>
    <s v="Q6"/>
    <x v="2"/>
    <n v="3"/>
    <s v="Data"/>
    <s v="Q6"/>
    <s v="Housing"/>
    <s v="   Dakota County"/>
    <n v="0.79143293769705536"/>
    <n v="0.20617828990453063"/>
    <s v="&lt;.5%"/>
    <s v="0%"/>
    <n v="421.99999999999989"/>
    <m/>
    <m/>
    <m/>
    <m/>
    <m/>
    <m/>
    <m/>
    <m/>
    <m/>
    <m/>
    <m/>
    <m/>
    <m/>
    <m/>
  </r>
  <r>
    <n v="776"/>
    <s v="Closed End"/>
    <x v="2"/>
    <s v="Q6"/>
    <x v="2"/>
    <n v="4"/>
    <s v="Data"/>
    <s v="Q6"/>
    <s v="Housing"/>
    <s v="   Ramsey County (overall)"/>
    <n v="0.63790364172716096"/>
    <n v="0.3295380763852549"/>
    <n v="3.1558110524235655E-2"/>
    <s v="&lt;.5%"/>
    <n v="2290.9999999999895"/>
    <m/>
    <m/>
    <m/>
    <m/>
    <m/>
    <m/>
    <m/>
    <m/>
    <m/>
    <m/>
    <m/>
    <m/>
    <m/>
    <m/>
  </r>
  <r>
    <n v="777"/>
    <s v="Closed End"/>
    <x v="2"/>
    <s v="Q6"/>
    <x v="2"/>
    <n v="5"/>
    <s v="Data"/>
    <s v="Q6"/>
    <s v="Housing"/>
    <s v="      City of Saint Paul"/>
    <n v="0.55197559035165844"/>
    <n v="0.41819857322014065"/>
    <n v="2.7993279015018288E-2"/>
    <s v="&lt;.5%"/>
    <n v="1858.0000000000018"/>
    <m/>
    <m/>
    <m/>
    <m/>
    <m/>
    <m/>
    <m/>
    <m/>
    <m/>
    <m/>
    <m/>
    <m/>
    <m/>
    <m/>
  </r>
  <r>
    <n v="778"/>
    <s v="Closed End"/>
    <x v="2"/>
    <s v="Q6"/>
    <x v="2"/>
    <n v="6"/>
    <s v="Data"/>
    <s v="Q6"/>
    <s v="Housing"/>
    <s v="      Suburban Ramsey County"/>
    <n v="0.74115234022675469"/>
    <n v="0.2230061492672199"/>
    <n v="3.5841510506025132E-2"/>
    <s v="0%"/>
    <n v="432.99999999999977"/>
    <m/>
    <m/>
    <m/>
    <m/>
    <m/>
    <m/>
    <m/>
    <m/>
    <m/>
    <m/>
    <m/>
    <m/>
    <m/>
    <m/>
  </r>
  <r>
    <n v="779"/>
    <s v="Closed End"/>
    <x v="2"/>
    <s v="Q6"/>
    <x v="2"/>
    <n v="7"/>
    <s v="Data"/>
    <s v="Q6"/>
    <s v="Housing"/>
    <s v="   Washington County"/>
    <n v="0.8498790323351213"/>
    <n v="0.13035110954921292"/>
    <n v="1.9769858115665916E-2"/>
    <s v="0%"/>
    <n v="404.00000000000023"/>
    <m/>
    <m/>
    <m/>
    <m/>
    <m/>
    <m/>
    <m/>
    <m/>
    <m/>
    <m/>
    <m/>
    <m/>
    <m/>
    <m/>
  </r>
  <r>
    <n v="780"/>
    <s v="Closed End"/>
    <x v="2"/>
    <s v="Q6"/>
    <x v="3"/>
    <n v="1"/>
    <s v="Header"/>
    <s v="Q6"/>
    <s v="Housing"/>
    <s v="Results by gender:"/>
    <s v=""/>
    <s v=""/>
    <s v=""/>
    <s v=""/>
    <s v=""/>
    <m/>
    <m/>
    <m/>
    <m/>
    <m/>
    <m/>
    <m/>
    <m/>
    <m/>
    <m/>
    <m/>
    <m/>
    <m/>
    <m/>
  </r>
  <r>
    <n v="781"/>
    <s v="Closed End"/>
    <x v="2"/>
    <s v="Q6"/>
    <x v="3"/>
    <n v="2"/>
    <s v="Data"/>
    <s v="Q6"/>
    <s v="Housing"/>
    <s v="   Females"/>
    <n v="0.70817132761186341"/>
    <n v="0.26981921521640317"/>
    <n v="2.1934460957701071E-2"/>
    <s v="&lt;.5%"/>
    <n v="1934.999999999997"/>
    <m/>
    <m/>
    <m/>
    <m/>
    <m/>
    <m/>
    <m/>
    <m/>
    <m/>
    <m/>
    <m/>
    <m/>
    <m/>
    <m/>
  </r>
  <r>
    <n v="782"/>
    <s v="Closed End"/>
    <x v="2"/>
    <s v="Q6"/>
    <x v="3"/>
    <n v="3"/>
    <s v="Data"/>
    <s v="Q6"/>
    <s v="Housing"/>
    <s v="   Males"/>
    <n v="0.76869905183364362"/>
    <n v="0.21615369848361771"/>
    <n v="1.4208524496652906E-2"/>
    <s v="&lt;.5%"/>
    <n v="1022.0000000000008"/>
    <m/>
    <m/>
    <m/>
    <m/>
    <m/>
    <m/>
    <m/>
    <m/>
    <m/>
    <m/>
    <m/>
    <m/>
    <m/>
    <m/>
  </r>
  <r>
    <n v="783"/>
    <s v="Closed End"/>
    <x v="2"/>
    <s v="Q6"/>
    <x v="4"/>
    <n v="1"/>
    <s v="Header"/>
    <s v="Q6"/>
    <s v="Housing"/>
    <s v="Results by age:"/>
    <s v=""/>
    <s v=""/>
    <s v=""/>
    <s v=""/>
    <s v=""/>
    <m/>
    <m/>
    <m/>
    <m/>
    <m/>
    <m/>
    <m/>
    <m/>
    <m/>
    <m/>
    <m/>
    <m/>
    <m/>
    <m/>
  </r>
  <r>
    <n v="784"/>
    <s v="Closed End"/>
    <x v="2"/>
    <s v="Q6"/>
    <x v="4"/>
    <n v="2"/>
    <s v="Data"/>
    <s v="Q6"/>
    <s v="Housing"/>
    <s v="   18-34"/>
    <n v="0.60875366345658743"/>
    <n v="0.35402486006639866"/>
    <n v="3.7221476477013543E-2"/>
    <s v="0%"/>
    <n v="416.00000000000034"/>
    <m/>
    <m/>
    <m/>
    <m/>
    <m/>
    <m/>
    <m/>
    <m/>
    <m/>
    <m/>
    <m/>
    <m/>
    <m/>
    <m/>
  </r>
  <r>
    <n v="785"/>
    <s v="Closed End"/>
    <x v="2"/>
    <s v="Q6"/>
    <x v="4"/>
    <n v="3"/>
    <s v="Data"/>
    <s v="Q6"/>
    <s v="Housing"/>
    <s v="   35-44"/>
    <n v="0.74071005479137642"/>
    <n v="0.22996823260181901"/>
    <n v="2.9321712606804034E-2"/>
    <s v="0%"/>
    <n v="426.00000000000023"/>
    <m/>
    <m/>
    <m/>
    <m/>
    <m/>
    <m/>
    <m/>
    <m/>
    <m/>
    <m/>
    <m/>
    <m/>
    <m/>
    <m/>
  </r>
  <r>
    <n v="786"/>
    <s v="Closed End"/>
    <x v="2"/>
    <s v="Q6"/>
    <x v="4"/>
    <n v="4"/>
    <s v="Data"/>
    <s v="Q6"/>
    <s v="Housing"/>
    <s v="   45-54"/>
    <n v="0.77067131531284672"/>
    <n v="0.21950686205114273"/>
    <n v="7.5714420960539888E-3"/>
    <s v="&lt;.5%"/>
    <n v="369.00000000000051"/>
    <m/>
    <m/>
    <m/>
    <m/>
    <m/>
    <m/>
    <m/>
    <m/>
    <m/>
    <m/>
    <m/>
    <m/>
    <m/>
    <m/>
  </r>
  <r>
    <n v="787"/>
    <s v="Closed End"/>
    <x v="2"/>
    <s v="Q6"/>
    <x v="4"/>
    <n v="5"/>
    <s v="Data"/>
    <s v="Q6"/>
    <s v="Housing"/>
    <s v="   55-64"/>
    <n v="0.78223978246393533"/>
    <n v="0.21392125782182372"/>
    <s v="&lt;.5%"/>
    <s v="&lt;.5%"/>
    <n v="533.99999999999943"/>
    <m/>
    <m/>
    <m/>
    <m/>
    <m/>
    <m/>
    <m/>
    <m/>
    <m/>
    <m/>
    <m/>
    <m/>
    <m/>
    <m/>
  </r>
  <r>
    <n v="788"/>
    <s v="Closed End"/>
    <x v="2"/>
    <s v="Q6"/>
    <x v="4"/>
    <n v="6"/>
    <s v="Data"/>
    <s v="Q6"/>
    <s v="Housing"/>
    <s v="   65+"/>
    <n v="0.84138810887942805"/>
    <n v="0.15207337204618279"/>
    <n v="6.5385190743879181E-3"/>
    <s v="0%"/>
    <n v="889.99999999999989"/>
    <m/>
    <m/>
    <m/>
    <m/>
    <m/>
    <m/>
    <m/>
    <m/>
    <m/>
    <m/>
    <m/>
    <m/>
    <m/>
    <m/>
  </r>
  <r>
    <n v="789"/>
    <s v="Closed End"/>
    <x v="2"/>
    <s v="Q6"/>
    <x v="5"/>
    <n v="1"/>
    <s v="Header"/>
    <s v="Q6"/>
    <s v="Housing"/>
    <s v="Results by education level:"/>
    <s v=""/>
    <s v=""/>
    <s v=""/>
    <s v=""/>
    <s v=""/>
    <m/>
    <m/>
    <m/>
    <m/>
    <m/>
    <m/>
    <m/>
    <m/>
    <m/>
    <m/>
    <m/>
    <m/>
    <m/>
    <m/>
  </r>
  <r>
    <n v="790"/>
    <s v="Closed End"/>
    <x v="2"/>
    <s v="Q6"/>
    <x v="5"/>
    <n v="2"/>
    <s v="Data"/>
    <s v="Q6"/>
    <s v="Housing"/>
    <s v="   Less than HS diploma, no GED"/>
    <n v="0.25000118695940554"/>
    <n v="0.67162087088305067"/>
    <n v="6.8125606845414341E-2"/>
    <n v="1.0252335312129577E-2"/>
    <n v="103.99999999999999"/>
    <m/>
    <m/>
    <m/>
    <m/>
    <m/>
    <m/>
    <m/>
    <m/>
    <m/>
    <m/>
    <m/>
    <m/>
    <m/>
    <m/>
  </r>
  <r>
    <n v="791"/>
    <s v="Closed End"/>
    <x v="2"/>
    <s v="Q6"/>
    <x v="5"/>
    <n v="3"/>
    <s v="Data"/>
    <s v="Q6"/>
    <s v="Housing"/>
    <s v="   HS diploma or GED"/>
    <n v="0.61485184082592614"/>
    <n v="0.35997587012261739"/>
    <n v="2.5172289051457169E-2"/>
    <s v="0%"/>
    <n v="383.99999999999972"/>
    <m/>
    <m/>
    <m/>
    <m/>
    <m/>
    <m/>
    <m/>
    <m/>
    <m/>
    <m/>
    <m/>
    <m/>
    <m/>
    <m/>
  </r>
  <r>
    <n v="792"/>
    <s v="Closed End"/>
    <x v="2"/>
    <s v="Q6"/>
    <x v="5"/>
    <n v="4"/>
    <s v="Data"/>
    <s v="Q6"/>
    <s v="Housing"/>
    <s v="   Some college, trade school, or Associate degree"/>
    <n v="0.75994206944156362"/>
    <n v="0.21607898275200985"/>
    <n v="2.3544175693612213E-2"/>
    <s v="&lt;.5%"/>
    <n v="989.00000000000296"/>
    <m/>
    <m/>
    <m/>
    <m/>
    <m/>
    <m/>
    <m/>
    <m/>
    <m/>
    <m/>
    <m/>
    <m/>
    <m/>
    <m/>
  </r>
  <r>
    <n v="793"/>
    <s v="Closed End"/>
    <x v="2"/>
    <s v="Q6"/>
    <x v="5"/>
    <n v="5"/>
    <s v="Data"/>
    <s v="Q6"/>
    <s v="Housing"/>
    <s v="   Bachelor's degree or higher"/>
    <n v="0.81246356133566389"/>
    <n v="0.17804625040319974"/>
    <n v="9.490188261137969E-3"/>
    <s v="0%"/>
    <n v="1533.9999999999968"/>
    <m/>
    <m/>
    <m/>
    <m/>
    <m/>
    <m/>
    <m/>
    <m/>
    <m/>
    <m/>
    <m/>
    <m/>
    <m/>
    <m/>
  </r>
  <r>
    <n v="794"/>
    <s v="Closed End"/>
    <x v="2"/>
    <s v="Q6"/>
    <x v="6"/>
    <n v="1"/>
    <s v="Header"/>
    <s v="Q6"/>
    <s v="Housing"/>
    <s v="Results by household income:"/>
    <s v=""/>
    <s v=""/>
    <s v=""/>
    <s v=""/>
    <s v=""/>
    <m/>
    <m/>
    <m/>
    <m/>
    <m/>
    <m/>
    <m/>
    <m/>
    <m/>
    <m/>
    <m/>
    <m/>
    <m/>
    <m/>
  </r>
  <r>
    <n v="795"/>
    <s v="Closed End"/>
    <x v="2"/>
    <s v="Q6"/>
    <x v="6"/>
    <n v="2"/>
    <s v="Data"/>
    <s v="Q6"/>
    <s v="Housing"/>
    <s v="   Less than $20,000"/>
    <n v="0.1664860941259492"/>
    <n v="0.81098297415381704"/>
    <n v="1.7930320871111217E-2"/>
    <s v="&lt;.5%"/>
    <n v="506.99999999999989"/>
    <m/>
    <m/>
    <m/>
    <m/>
    <m/>
    <m/>
    <m/>
    <m/>
    <m/>
    <m/>
    <m/>
    <m/>
    <m/>
    <m/>
  </r>
  <r>
    <n v="796"/>
    <s v="Closed End"/>
    <x v="2"/>
    <s v="Q6"/>
    <x v="6"/>
    <n v="3"/>
    <s v="Data"/>
    <s v="Q6"/>
    <s v="Housing"/>
    <s v="   $20,000 to $39,999"/>
    <n v="0.41923680250907952"/>
    <n v="0.54375112382987945"/>
    <n v="3.5964479473183861E-2"/>
    <s v="&lt;.5%"/>
    <n v="436.99999999999972"/>
    <m/>
    <m/>
    <m/>
    <m/>
    <m/>
    <m/>
    <m/>
    <m/>
    <m/>
    <m/>
    <m/>
    <m/>
    <m/>
    <m/>
  </r>
  <r>
    <n v="797"/>
    <s v="Closed End"/>
    <x v="2"/>
    <s v="Q6"/>
    <x v="6"/>
    <n v="4"/>
    <s v="Data"/>
    <s v="Q6"/>
    <s v="Housing"/>
    <s v="   $40,000 to $59,999"/>
    <n v="0.64952721250827072"/>
    <n v="0.33195522410417816"/>
    <n v="1.8517563387551936E-2"/>
    <s v="0%"/>
    <n v="408.00000000000068"/>
    <m/>
    <m/>
    <m/>
    <m/>
    <m/>
    <m/>
    <m/>
    <m/>
    <m/>
    <m/>
    <m/>
    <m/>
    <m/>
    <m/>
  </r>
  <r>
    <n v="798"/>
    <s v="Closed End"/>
    <x v="2"/>
    <s v="Q6"/>
    <x v="6"/>
    <n v="5"/>
    <s v="Data"/>
    <s v="Q6"/>
    <s v="Housing"/>
    <s v="   $60,000 to $79,999"/>
    <n v="0.79145867885356258"/>
    <n v="0.1832466624092661"/>
    <n v="2.529465873717187E-2"/>
    <s v="0%"/>
    <n v="314.99999999999977"/>
    <m/>
    <m/>
    <m/>
    <m/>
    <m/>
    <m/>
    <m/>
    <m/>
    <m/>
    <m/>
    <m/>
    <m/>
    <m/>
    <m/>
  </r>
  <r>
    <n v="799"/>
    <s v="Closed End"/>
    <x v="2"/>
    <s v="Q6"/>
    <x v="6"/>
    <n v="6"/>
    <s v="Data"/>
    <s v="Q6"/>
    <s v="Housing"/>
    <s v="   $80,000 to $99,999"/>
    <n v="0.79775270944065158"/>
    <n v="0.17654184842612308"/>
    <n v="2.5705442133224742E-2"/>
    <s v="0%"/>
    <n v="274.00000000000028"/>
    <m/>
    <m/>
    <m/>
    <m/>
    <m/>
    <m/>
    <m/>
    <m/>
    <m/>
    <m/>
    <m/>
    <m/>
    <m/>
    <m/>
  </r>
  <r>
    <n v="800"/>
    <s v="Closed End"/>
    <x v="2"/>
    <s v="Q6"/>
    <x v="6"/>
    <n v="7"/>
    <s v="Data"/>
    <s v="Q6"/>
    <s v="Housing"/>
    <s v="   $100,000 to $149,999"/>
    <n v="0.87002717383500183"/>
    <n v="0.1134773836096154"/>
    <n v="1.6495442555383159E-2"/>
    <s v="0%"/>
    <n v="344.00000000000017"/>
    <m/>
    <m/>
    <m/>
    <m/>
    <m/>
    <m/>
    <m/>
    <m/>
    <m/>
    <m/>
    <m/>
    <m/>
    <m/>
    <m/>
  </r>
  <r>
    <n v="801"/>
    <s v="Closed End"/>
    <x v="2"/>
    <s v="Q6"/>
    <x v="6"/>
    <n v="8"/>
    <s v="Data"/>
    <s v="Q6"/>
    <s v="Housing"/>
    <s v="   $150,000 or more"/>
    <n v="0.95564229112480903"/>
    <n v="3.5442190352833622E-2"/>
    <n v="8.9155185223572155E-3"/>
    <s v="0%"/>
    <n v="262.00000000000006"/>
    <m/>
    <m/>
    <m/>
    <m/>
    <m/>
    <m/>
    <m/>
    <m/>
    <m/>
    <m/>
    <m/>
    <m/>
    <m/>
    <m/>
  </r>
  <r>
    <n v="802"/>
    <s v="Closed End"/>
    <x v="2"/>
    <s v="Q6"/>
    <x v="7"/>
    <n v="1"/>
    <s v="Header"/>
    <s v="Q6"/>
    <s v="Housing"/>
    <s v="Results by housing status:"/>
    <s v=""/>
    <s v=""/>
    <s v=""/>
    <s v=""/>
    <s v=""/>
    <m/>
    <m/>
    <m/>
    <m/>
    <m/>
    <m/>
    <m/>
    <m/>
    <m/>
    <m/>
    <m/>
    <m/>
    <m/>
    <m/>
  </r>
  <r>
    <n v="803"/>
    <s v="Closed End"/>
    <x v="2"/>
    <s v="Q6"/>
    <x v="7"/>
    <n v="2"/>
    <s v="Data"/>
    <s v="Q6"/>
    <s v="Housing"/>
    <s v="   Owner"/>
    <n v="1"/>
    <s v="0%"/>
    <s v="0%"/>
    <s v="0%"/>
    <n v="2004.9999999999964"/>
    <m/>
    <m/>
    <m/>
    <m/>
    <m/>
    <m/>
    <m/>
    <m/>
    <m/>
    <m/>
    <m/>
    <m/>
    <m/>
    <m/>
  </r>
  <r>
    <n v="804"/>
    <s v="Closed End"/>
    <x v="2"/>
    <s v="Q6"/>
    <x v="7"/>
    <n v="3"/>
    <s v="Data"/>
    <s v="Q6"/>
    <s v="Housing"/>
    <s v="   Renter"/>
    <s v="0%"/>
    <n v="1"/>
    <s v="0%"/>
    <s v="0%"/>
    <n v="1041.0000000000018"/>
    <m/>
    <m/>
    <m/>
    <m/>
    <m/>
    <m/>
    <m/>
    <m/>
    <m/>
    <m/>
    <m/>
    <m/>
    <m/>
    <m/>
  </r>
  <r>
    <n v="805"/>
    <s v="Closed End"/>
    <x v="2"/>
    <s v="Q6"/>
    <x v="7"/>
    <n v="4"/>
    <s v="Data"/>
    <s v="Q6"/>
    <s v="Housing"/>
    <s v="   Lives with family or friends, homeless, or some other_x000a_      arrangement"/>
    <s v="0%"/>
    <s v="0%"/>
    <n v="0.97702117782575981"/>
    <n v="2.2978822174240219E-2"/>
    <n v="71"/>
    <m/>
    <m/>
    <m/>
    <m/>
    <m/>
    <m/>
    <m/>
    <m/>
    <m/>
    <m/>
    <m/>
    <m/>
    <m/>
    <m/>
  </r>
  <r>
    <n v="806"/>
    <s v="Closed End"/>
    <x v="2"/>
    <s v="Q6"/>
    <x v="8"/>
    <n v="1"/>
    <s v="Header"/>
    <s v="Q6"/>
    <s v="Housing"/>
    <s v="Results by home language:"/>
    <s v=""/>
    <s v=""/>
    <s v=""/>
    <s v=""/>
    <s v=""/>
    <m/>
    <m/>
    <m/>
    <m/>
    <m/>
    <m/>
    <m/>
    <m/>
    <m/>
    <m/>
    <m/>
    <m/>
    <m/>
    <m/>
  </r>
  <r>
    <n v="807"/>
    <s v="Closed End"/>
    <x v="2"/>
    <s v="Q6"/>
    <x v="8"/>
    <n v="2"/>
    <s v="Data"/>
    <s v="Q6"/>
    <s v="Housing"/>
    <s v="   English only"/>
    <n v="0.75951762489179098"/>
    <n v="0.22306237438033535"/>
    <n v="1.689091541185157E-2"/>
    <s v="&lt;.5%"/>
    <n v="2656.0000000000014"/>
    <m/>
    <m/>
    <m/>
    <m/>
    <m/>
    <m/>
    <m/>
    <m/>
    <m/>
    <m/>
    <m/>
    <m/>
    <m/>
    <m/>
  </r>
  <r>
    <n v="808"/>
    <s v="Closed End"/>
    <x v="2"/>
    <s v="Q6"/>
    <x v="8"/>
    <n v="3"/>
    <s v="Data"/>
    <s v="Q6"/>
    <s v="Housing"/>
    <s v="   English plus another language"/>
    <n v="0.56762318086919183"/>
    <n v="0.41706030296577212"/>
    <n v="1.5316516165035954E-2"/>
    <s v="0%"/>
    <n v="250.0000000000002"/>
    <m/>
    <m/>
    <m/>
    <m/>
    <m/>
    <m/>
    <m/>
    <m/>
    <m/>
    <m/>
    <m/>
    <m/>
    <m/>
    <m/>
  </r>
  <r>
    <n v="809"/>
    <s v="Closed End"/>
    <x v="2"/>
    <s v="Q6"/>
    <x v="8"/>
    <n v="4"/>
    <s v="Data"/>
    <s v="Q6"/>
    <s v="Housing"/>
    <s v="   Another language only"/>
    <n v="0.46285471716521331"/>
    <n v="0.41575262253279582"/>
    <n v="0.12139266030199054"/>
    <s v="0%"/>
    <n v="110.00000000000001"/>
    <m/>
    <m/>
    <m/>
    <m/>
    <m/>
    <m/>
    <m/>
    <m/>
    <m/>
    <m/>
    <m/>
    <m/>
    <m/>
    <m/>
  </r>
  <r>
    <n v="810"/>
    <s v="Closed End"/>
    <x v="2"/>
    <s v="Q6"/>
    <x v="9"/>
    <n v="1"/>
    <s v="Header"/>
    <s v="Q6"/>
    <s v="Housing"/>
    <s v="Results by race/ethnicity:"/>
    <s v=""/>
    <s v=""/>
    <s v=""/>
    <s v=""/>
    <s v=""/>
    <m/>
    <m/>
    <m/>
    <m/>
    <m/>
    <m/>
    <m/>
    <m/>
    <m/>
    <m/>
    <m/>
    <m/>
    <m/>
    <m/>
  </r>
  <r>
    <n v="811"/>
    <s v="Closed End"/>
    <x v="2"/>
    <s v="Q6"/>
    <x v="9"/>
    <n v="2"/>
    <s v="Data"/>
    <s v="Q6"/>
    <s v="Housing"/>
    <s v="   BIPOC"/>
    <n v="0.54526925280669902"/>
    <n v="0.4239488053441493"/>
    <n v="2.8589896487458116E-2"/>
    <s v="&lt;.5%"/>
    <n v="790.99999999999989"/>
    <m/>
    <m/>
    <m/>
    <m/>
    <m/>
    <m/>
    <m/>
    <m/>
    <m/>
    <m/>
    <m/>
    <m/>
    <m/>
    <m/>
  </r>
  <r>
    <n v="812"/>
    <s v="Closed End"/>
    <x v="2"/>
    <s v="Q6"/>
    <x v="9"/>
    <n v="3"/>
    <s v="Data"/>
    <s v="Q6"/>
    <s v="Housing"/>
    <s v="      American Indian, Native American, or Alaska Native"/>
    <n v="0.39579931659970508"/>
    <n v="0.60237761532743639"/>
    <s v="&lt;.5%"/>
    <s v="0%"/>
    <n v="131.99999999999997"/>
    <m/>
    <m/>
    <m/>
    <m/>
    <m/>
    <m/>
    <m/>
    <m/>
    <m/>
    <m/>
    <m/>
    <m/>
    <m/>
    <m/>
  </r>
  <r>
    <n v="813"/>
    <s v="Closed End"/>
    <x v="2"/>
    <s v="Q6"/>
    <x v="9"/>
    <n v="4"/>
    <s v="Data"/>
    <s v="Q6"/>
    <s v="Housing"/>
    <s v="      Asian American or Asian"/>
    <n v="0.6838956335577544"/>
    <n v="0.28557115326311189"/>
    <n v="3.0533213179133975E-2"/>
    <s v="0%"/>
    <n v="216.99999999999997"/>
    <m/>
    <m/>
    <m/>
    <m/>
    <m/>
    <m/>
    <m/>
    <m/>
    <m/>
    <m/>
    <m/>
    <m/>
    <m/>
    <m/>
  </r>
  <r>
    <n v="814"/>
    <s v="Closed End"/>
    <x v="2"/>
    <s v="Q6"/>
    <x v="9"/>
    <n v="5"/>
    <s v="Data"/>
    <s v="Q6"/>
    <s v="Housing"/>
    <s v="      Black, African American, or African"/>
    <n v="0.34686737465231332"/>
    <n v="0.60977607339441564"/>
    <n v="3.7045130471724114E-2"/>
    <n v="6.3114214815476162E-3"/>
    <n v="358.99999999999955"/>
    <m/>
    <m/>
    <m/>
    <m/>
    <m/>
    <m/>
    <m/>
    <m/>
    <m/>
    <m/>
    <m/>
    <m/>
    <m/>
    <m/>
  </r>
  <r>
    <n v="815"/>
    <s v="Closed End"/>
    <x v="2"/>
    <s v="Q6"/>
    <x v="9"/>
    <n v="6"/>
    <s v="Data"/>
    <s v="Q6"/>
    <s v="Housing"/>
    <s v="      Latino/a or Hispanic"/>
    <n v="0.57704917177913917"/>
    <n v="0.4028219885457166"/>
    <n v="2.0128839675144027E-2"/>
    <s v="0%"/>
    <n v="140.00000000000003"/>
    <m/>
    <m/>
    <m/>
    <m/>
    <m/>
    <m/>
    <m/>
    <m/>
    <m/>
    <m/>
    <m/>
    <m/>
    <m/>
    <m/>
  </r>
  <r>
    <n v="816"/>
    <s v="Closed End"/>
    <x v="2"/>
    <s v="Q6"/>
    <x v="9"/>
    <n v="7"/>
    <s v="Data"/>
    <s v="Q6"/>
    <s v="Housing"/>
    <s v="   White or Caucasian alone"/>
    <n v="0.79139928776932933"/>
    <n v="0.19210154947378741"/>
    <n v="1.649916275688491E-2"/>
    <s v="0%"/>
    <n v="2095.9999999999991"/>
    <m/>
    <m/>
    <m/>
    <m/>
    <m/>
    <m/>
    <m/>
    <m/>
    <m/>
    <m/>
    <m/>
    <m/>
    <m/>
    <m/>
  </r>
  <r>
    <n v="817"/>
    <s v=""/>
    <x v="1"/>
    <s v=""/>
    <x v="10"/>
    <s v=""/>
    <s v=""/>
    <m/>
    <m/>
    <m/>
    <m/>
    <m/>
    <m/>
    <m/>
    <m/>
    <m/>
    <m/>
    <m/>
    <m/>
    <m/>
    <m/>
    <m/>
    <m/>
    <m/>
    <m/>
    <m/>
    <m/>
    <m/>
    <m/>
  </r>
  <r>
    <n v="818"/>
    <s v="Closed End"/>
    <x v="2"/>
    <s v="Q7A"/>
    <x v="0"/>
    <n v="1"/>
    <s v="Title"/>
    <s v="Q7"/>
    <s v="Housing"/>
    <s v="7A. What were your biggest housing-related concerns over the past year?_x000a_(Please select up to two concerns.)"/>
    <m/>
    <m/>
    <m/>
    <m/>
    <m/>
    <m/>
    <m/>
    <m/>
    <m/>
    <m/>
    <m/>
    <m/>
    <m/>
    <m/>
    <m/>
    <m/>
    <m/>
    <m/>
    <m/>
  </r>
  <r>
    <n v="819"/>
    <s v="Closed End"/>
    <x v="2"/>
    <s v="Q7A"/>
    <x v="1"/>
    <n v="1"/>
    <s v="Labels"/>
    <s v="Q7"/>
    <s v="Housing"/>
    <m/>
    <s v="I did not have any housing-related concerns over the past year"/>
    <s v="Paying for rent or mortgage payments"/>
    <s v="Cost of application fees"/>
    <s v="Eviction or foreclosure"/>
    <s v="Paying for utilities"/>
    <s v="Property taxes"/>
    <s v="Safety concerns in your neighborhood (violence, gangs, drugs)"/>
    <s v="Problems with landlord"/>
    <s v="Not enough housing options / no vacancies"/>
    <s v="Not having a place of your own"/>
    <s v="Not enough space for everyone who lives with you"/>
    <s v="Housing needs repairs"/>
    <s v="General upkeep and maintenance"/>
    <s v="Changing home values"/>
    <s v="Something else"/>
    <s v="Number of respondents (unweighted)"/>
    <m/>
    <m/>
    <m/>
  </r>
  <r>
    <n v="820"/>
    <s v="Closed End"/>
    <x v="2"/>
    <s v="Q7A"/>
    <x v="2"/>
    <n v="1"/>
    <s v="Header"/>
    <s v="Q7"/>
    <s v="Housing"/>
    <s v="Results by region:"/>
    <s v=""/>
    <s v=""/>
    <s v=""/>
    <s v=""/>
    <s v=""/>
    <s v=""/>
    <s v=""/>
    <s v=""/>
    <s v=""/>
    <s v=""/>
    <s v=""/>
    <s v=""/>
    <s v=""/>
    <s v=""/>
    <s v=""/>
    <s v=""/>
    <m/>
    <m/>
    <m/>
  </r>
  <r>
    <n v="821"/>
    <s v="Closed End"/>
    <x v="2"/>
    <s v="Q7A"/>
    <x v="2"/>
    <n v="2"/>
    <s v="Data"/>
    <s v="Q7"/>
    <s v="Housing"/>
    <s v="   East Metro overall"/>
    <n v="0.4710623600107679"/>
    <n v="0.14983455968518553"/>
    <n v="1.0287565332534892E-2"/>
    <n v="8.1808994452455923E-3"/>
    <n v="7.4725257414289425E-2"/>
    <n v="0.14097439823036326"/>
    <n v="0.14964080621479139"/>
    <n v="1.2645759938313926E-2"/>
    <n v="5.0647482937127661E-2"/>
    <n v="2.8857596655408147E-2"/>
    <n v="2.9253331372354963E-2"/>
    <n v="0.11314985009077909"/>
    <n v="0.13102072407135892"/>
    <n v="8.197305188185014E-2"/>
    <n v="2.387627114927391E-2"/>
    <n v="3105.0000000000023"/>
    <m/>
    <m/>
    <m/>
  </r>
  <r>
    <n v="822"/>
    <s v="Closed End"/>
    <x v="2"/>
    <s v="Q7A"/>
    <x v="2"/>
    <n v="3"/>
    <s v="Data"/>
    <s v="Q7"/>
    <s v="Housing"/>
    <s v="   Dakota County"/>
    <n v="0.55403102629325518"/>
    <n v="0.11451458611449489"/>
    <s v="&lt;.5%"/>
    <s v="&lt;.5%"/>
    <n v="4.0842956870606899E-2"/>
    <n v="0.14558281601760112"/>
    <n v="7.8048674668906956E-2"/>
    <n v="1.0930613287375948E-2"/>
    <n v="4.64581224696392E-2"/>
    <n v="3.1914023439310997E-2"/>
    <n v="2.1499396440616957E-2"/>
    <n v="8.9378820572135725E-2"/>
    <n v="0.13344094536331114"/>
    <n v="9.1755904537182117E-2"/>
    <n v="3.0168120318331427E-2"/>
    <n v="419.00000000000017"/>
    <m/>
    <m/>
    <m/>
  </r>
  <r>
    <n v="823"/>
    <s v="Closed End"/>
    <x v="2"/>
    <s v="Q7A"/>
    <x v="2"/>
    <n v="4"/>
    <s v="Data"/>
    <s v="Q7"/>
    <s v="Housing"/>
    <s v="   Ramsey County (overall)"/>
    <n v="0.37616651495764125"/>
    <n v="0.17978808106720567"/>
    <n v="1.7535683638007251E-2"/>
    <n v="1.7759112913060177E-2"/>
    <n v="0.10057478103049221"/>
    <n v="0.14645990125715339"/>
    <n v="0.25130902132060873"/>
    <n v="1.7834283618778493E-2"/>
    <n v="4.8742024872561115E-2"/>
    <n v="3.8080116253761127E-2"/>
    <n v="3.8278054322774265E-2"/>
    <n v="0.12959409825626458"/>
    <n v="0.13529054394055928"/>
    <n v="6.7710027596186856E-2"/>
    <n v="2.589702613408473E-2"/>
    <n v="2281.9999999999959"/>
    <m/>
    <m/>
    <m/>
  </r>
  <r>
    <n v="824"/>
    <s v="Closed End"/>
    <x v="2"/>
    <s v="Q7A"/>
    <x v="2"/>
    <n v="5"/>
    <s v="Data"/>
    <s v="Q7"/>
    <s v="Housing"/>
    <s v="      City of Saint Paul"/>
    <n v="0.29175362314464603"/>
    <n v="0.2297992817064764"/>
    <n v="1.5121776135910283E-2"/>
    <n v="1.8148660164234172E-2"/>
    <n v="0.1202808042647793"/>
    <n v="0.12724595784694573"/>
    <n v="0.34840611420811485"/>
    <n v="2.5301002742494017E-2"/>
    <n v="4.6057374372407096E-2"/>
    <n v="4.1007307100435098E-2"/>
    <n v="4.8162197477306552E-2"/>
    <n v="0.13837957383880062"/>
    <n v="0.14461813524194775"/>
    <n v="6.3501163673455693E-2"/>
    <n v="3.4987508542473712E-2"/>
    <n v="1850.0000000000043"/>
    <m/>
    <m/>
    <m/>
  </r>
  <r>
    <n v="825"/>
    <s v="Closed End"/>
    <x v="2"/>
    <s v="Q7A"/>
    <x v="2"/>
    <n v="6"/>
    <s v="Data"/>
    <s v="Q7"/>
    <s v="Housing"/>
    <s v="      Suburban Ramsey County"/>
    <n v="0.47772253173032586"/>
    <n v="0.11962027705220118"/>
    <n v="2.043982334351278E-2"/>
    <n v="1.7290453845418809E-2"/>
    <n v="7.6866729059736724E-2"/>
    <n v="0.1695759385984546"/>
    <n v="0.13449281253927756"/>
    <n v="8.8511740927491693E-3"/>
    <n v="5.1971891843904883E-2"/>
    <n v="3.4558452247980286E-2"/>
    <n v="2.6386574402750957E-2"/>
    <n v="0.1190244105408774"/>
    <n v="0.12406864408252362"/>
    <n v="7.277365527142074E-2"/>
    <n v="1.4960388801680838E-2"/>
    <n v="432.00000000000023"/>
    <m/>
    <m/>
    <m/>
  </r>
  <r>
    <n v="826"/>
    <s v="Closed End"/>
    <x v="2"/>
    <s v="Q7A"/>
    <x v="2"/>
    <n v="7"/>
    <s v="Data"/>
    <s v="Q7"/>
    <s v="Housing"/>
    <s v="   Washington County"/>
    <n v="0.53898900144347417"/>
    <n v="0.14342626601307532"/>
    <s v="&lt;.5%"/>
    <s v="&lt;.5%"/>
    <n v="7.4794936154647843E-2"/>
    <n v="0.12156553349306827"/>
    <n v="4.8389715094610347E-2"/>
    <s v="&lt;.5%"/>
    <n v="6.1650890046166772E-2"/>
    <s v="&lt;.5%"/>
    <n v="2.2568704184272471E-2"/>
    <n v="0.11684348550252882"/>
    <n v="0.11783422487799843"/>
    <n v="9.6606907467975414E-2"/>
    <n v="9.1631068486081168E-3"/>
    <n v="404.00000000000023"/>
    <m/>
    <m/>
    <m/>
  </r>
  <r>
    <n v="827"/>
    <s v="Closed End"/>
    <x v="2"/>
    <s v="Q7A"/>
    <x v="3"/>
    <n v="1"/>
    <s v="Header"/>
    <s v="Q7"/>
    <s v="Housing"/>
    <s v="Results by gender:"/>
    <s v=""/>
    <s v=""/>
    <s v=""/>
    <s v=""/>
    <s v=""/>
    <s v=""/>
    <s v=""/>
    <s v=""/>
    <s v=""/>
    <s v=""/>
    <s v=""/>
    <s v=""/>
    <s v=""/>
    <s v=""/>
    <s v=""/>
    <s v=""/>
    <m/>
    <m/>
    <m/>
  </r>
  <r>
    <n v="828"/>
    <s v="Closed End"/>
    <x v="2"/>
    <s v="Q7A"/>
    <x v="3"/>
    <n v="2"/>
    <s v="Data"/>
    <s v="Q7"/>
    <s v="Housing"/>
    <s v="   Females"/>
    <n v="0.45650508487413594"/>
    <n v="0.17095648316783724"/>
    <s v="&lt;.5%"/>
    <n v="1.1167298925501891E-2"/>
    <n v="7.4581265132329252E-2"/>
    <n v="0.12482214793492083"/>
    <n v="0.132996019054062"/>
    <n v="1.7845076292959703E-2"/>
    <n v="5.635054215828502E-2"/>
    <n v="3.5696176092929223E-2"/>
    <n v="3.0340996302111352E-2"/>
    <n v="0.1277910866101829"/>
    <n v="0.14062644335639801"/>
    <n v="8.7807365615407196E-2"/>
    <n v="3.5101522202168549E-2"/>
    <n v="1930.0000000000009"/>
    <m/>
    <m/>
    <m/>
  </r>
  <r>
    <n v="829"/>
    <s v="Closed End"/>
    <x v="2"/>
    <s v="Q7A"/>
    <x v="3"/>
    <n v="3"/>
    <s v="Data"/>
    <s v="Q7"/>
    <s v="Housing"/>
    <s v="   Males"/>
    <n v="0.50638663086151425"/>
    <n v="0.12221176497722483"/>
    <n v="1.7387981331893284E-2"/>
    <n v="5.1205374857131083E-3"/>
    <n v="7.5120113045907169E-2"/>
    <n v="0.14665518958982243"/>
    <n v="0.15624435169117917"/>
    <n v="6.9224847546445452E-3"/>
    <n v="4.802917852566705E-2"/>
    <n v="1.9880609929863041E-2"/>
    <n v="1.7015192692695153E-2"/>
    <n v="9.803254590569653E-2"/>
    <n v="0.1235117613361847"/>
    <n v="8.1140949028254278E-2"/>
    <n v="9.4263219529688233E-3"/>
    <n v="1019.9999999999992"/>
    <m/>
    <m/>
    <m/>
  </r>
  <r>
    <n v="830"/>
    <s v="Closed End"/>
    <x v="2"/>
    <s v="Q7A"/>
    <x v="4"/>
    <n v="1"/>
    <s v="Header"/>
    <s v="Q7"/>
    <s v="Housing"/>
    <s v="Results by age:"/>
    <s v=""/>
    <s v=""/>
    <s v=""/>
    <s v=""/>
    <s v=""/>
    <s v=""/>
    <s v=""/>
    <s v=""/>
    <s v=""/>
    <s v=""/>
    <s v=""/>
    <s v=""/>
    <s v=""/>
    <s v=""/>
    <s v=""/>
    <s v=""/>
    <m/>
    <m/>
    <m/>
  </r>
  <r>
    <n v="831"/>
    <s v="Closed End"/>
    <x v="2"/>
    <s v="Q7A"/>
    <x v="4"/>
    <n v="2"/>
    <s v="Data"/>
    <s v="Q7"/>
    <s v="Housing"/>
    <s v="   18-34"/>
    <n v="0.32585016690466972"/>
    <n v="0.22473780297464813"/>
    <n v="1.075107751492327E-2"/>
    <n v="2.27057860346522E-2"/>
    <n v="7.5697344544611495E-2"/>
    <n v="9.4127690630924785E-2"/>
    <n v="0.21667101095706967"/>
    <n v="3.5316017815139163E-2"/>
    <n v="0.1003056212516447"/>
    <n v="7.6762798384337153E-2"/>
    <n v="4.9175509663238658E-2"/>
    <n v="0.14609810969869749"/>
    <n v="0.14525755764232728"/>
    <n v="0.12404155601840246"/>
    <n v="2.0225102322248979E-2"/>
    <n v="415.00000000000102"/>
    <m/>
    <m/>
    <m/>
  </r>
  <r>
    <n v="832"/>
    <s v="Closed End"/>
    <x v="2"/>
    <s v="Q7A"/>
    <x v="4"/>
    <n v="3"/>
    <s v="Data"/>
    <s v="Q7"/>
    <s v="Housing"/>
    <s v="   35-44"/>
    <n v="0.48506692172353316"/>
    <n v="0.1805487153011289"/>
    <s v="&lt;.5%"/>
    <n v="5.3576089096266898E-3"/>
    <n v="9.9248822557070474E-2"/>
    <n v="0.10906778707231163"/>
    <n v="0.10571605935595503"/>
    <s v="&lt;.5%"/>
    <n v="6.7187278584628932E-2"/>
    <n v="1.0442779638442297E-2"/>
    <n v="2.3133147124811178E-2"/>
    <n v="0.16764555508727491"/>
    <n v="0.15413990935687116"/>
    <n v="6.2868694543973605E-2"/>
    <n v="1.5048697706046105E-2"/>
    <n v="427.0000000000004"/>
    <m/>
    <m/>
    <m/>
  </r>
  <r>
    <n v="833"/>
    <s v="Closed End"/>
    <x v="2"/>
    <s v="Q7A"/>
    <x v="4"/>
    <n v="4"/>
    <s v="Data"/>
    <s v="Q7"/>
    <s v="Housing"/>
    <s v="   45-54"/>
    <n v="0.51336601623293188"/>
    <n v="0.13579821691459368"/>
    <s v="&lt;.5%"/>
    <s v="&lt;.5%"/>
    <n v="6.5532826807503733E-2"/>
    <n v="0.10982921023515858"/>
    <n v="0.10817819889687902"/>
    <n v="1.2127841303177522E-2"/>
    <n v="6.5600737563037984E-2"/>
    <n v="1.4456411407355626E-2"/>
    <n v="3.6993039523976846E-2"/>
    <n v="8.5768303442519678E-2"/>
    <n v="0.14555239512584289"/>
    <n v="6.5172343482650552E-2"/>
    <n v="2.7615772587190387E-2"/>
    <n v="371.00000000000034"/>
    <m/>
    <m/>
    <m/>
  </r>
  <r>
    <n v="834"/>
    <s v="Closed End"/>
    <x v="2"/>
    <s v="Q7A"/>
    <x v="4"/>
    <n v="5"/>
    <s v="Data"/>
    <s v="Q7"/>
    <s v="Housing"/>
    <s v="   55-64"/>
    <n v="0.54956959775293701"/>
    <n v="0.10283501527638046"/>
    <n v="1.8709025260813653E-2"/>
    <s v="&lt;.5%"/>
    <n v="5.58338190663977E-2"/>
    <n v="0.1407776046390716"/>
    <n v="0.13823637945458836"/>
    <s v="&lt;.5%"/>
    <n v="1.8904347564855657E-2"/>
    <n v="7.9839863300628453E-3"/>
    <n v="9.0088384318867312E-3"/>
    <n v="8.878628713187392E-2"/>
    <n v="0.11386192731964305"/>
    <n v="0.10606796342887041"/>
    <n v="5.9153176219033611E-3"/>
    <n v="530"/>
    <m/>
    <m/>
    <m/>
  </r>
  <r>
    <n v="835"/>
    <s v="Closed End"/>
    <x v="2"/>
    <s v="Q7A"/>
    <x v="4"/>
    <n v="6"/>
    <s v="Data"/>
    <s v="Q7"/>
    <s v="Housing"/>
    <s v="   65+"/>
    <n v="0.66838529224862198"/>
    <n v="5.2745219258202622E-2"/>
    <n v="1.4575429153697165E-2"/>
    <s v="&lt;.5%"/>
    <n v="5.2324850329243097E-2"/>
    <n v="0.14608836420050922"/>
    <n v="8.8428521775239036E-2"/>
    <s v="&lt;.5%"/>
    <n v="7.4840519234933697E-3"/>
    <n v="5.7200503236652586E-3"/>
    <n v="7.2316682529878027E-3"/>
    <n v="6.6643376585576827E-2"/>
    <n v="8.1196930892734553E-2"/>
    <n v="4.6826493887453323E-2"/>
    <n v="3.9571133477955128E-2"/>
    <n v="884.00000000000011"/>
    <m/>
    <m/>
    <m/>
  </r>
  <r>
    <n v="836"/>
    <s v="Closed End"/>
    <x v="2"/>
    <s v="Q7A"/>
    <x v="5"/>
    <n v="1"/>
    <s v="Header"/>
    <s v="Q7"/>
    <s v="Housing"/>
    <s v="Results by education level:"/>
    <s v=""/>
    <s v=""/>
    <s v=""/>
    <s v=""/>
    <s v=""/>
    <s v=""/>
    <s v=""/>
    <s v=""/>
    <s v=""/>
    <s v=""/>
    <s v=""/>
    <s v=""/>
    <s v=""/>
    <s v=""/>
    <s v=""/>
    <s v=""/>
    <m/>
    <m/>
    <m/>
  </r>
  <r>
    <n v="837"/>
    <s v="Closed End"/>
    <x v="2"/>
    <s v="Q7A"/>
    <x v="5"/>
    <n v="2"/>
    <s v="Data"/>
    <s v="Q7"/>
    <s v="Housing"/>
    <s v="   Less than HS diploma, no GED"/>
    <n v="0.37714384647671456"/>
    <n v="0.3322413960625632"/>
    <n v="7.0324908120634855E-2"/>
    <n v="6.3694554477183698E-3"/>
    <n v="0.24889642742497531"/>
    <n v="0.14488228665268219"/>
    <n v="0.18248034994951087"/>
    <s v="&lt;.5%"/>
    <n v="4.2820666617686687E-2"/>
    <n v="6.7064883601234498E-2"/>
    <n v="2.4475044297506212E-2"/>
    <n v="7.1268494882085115E-2"/>
    <n v="2.6696663628123164E-2"/>
    <n v="9.7278960528661557E-3"/>
    <n v="4.1688335980671495E-2"/>
    <n v="103.00000000000003"/>
    <m/>
    <m/>
    <m/>
  </r>
  <r>
    <n v="838"/>
    <s v="Closed End"/>
    <x v="2"/>
    <s v="Q7A"/>
    <x v="5"/>
    <n v="3"/>
    <s v="Data"/>
    <s v="Q7"/>
    <s v="Housing"/>
    <s v="   HS diploma or GED"/>
    <n v="0.4663823403544996"/>
    <n v="0.19064832668644094"/>
    <n v="1.1700818385079392E-2"/>
    <s v="&lt;.5%"/>
    <n v="0.10865748987387232"/>
    <n v="0.15197478893621819"/>
    <n v="0.1745982397105818"/>
    <n v="3.5812924072387398E-2"/>
    <n v="5.3978410374033128E-2"/>
    <n v="3.6046306994426777E-2"/>
    <n v="1.6910426396666189E-2"/>
    <n v="0.11663764319603777"/>
    <n v="0.14139973312768198"/>
    <n v="7.3490470723348522E-2"/>
    <n v="5.0620793649551035E-2"/>
    <n v="381.00000000000045"/>
    <m/>
    <m/>
    <m/>
  </r>
  <r>
    <n v="839"/>
    <s v="Closed End"/>
    <x v="2"/>
    <s v="Q7A"/>
    <x v="5"/>
    <n v="4"/>
    <s v="Data"/>
    <s v="Q7"/>
    <s v="Housing"/>
    <s v="   Some college, trade school, or Associate degree"/>
    <n v="0.48263461041129008"/>
    <n v="0.15913708085020101"/>
    <n v="7.1640252585321359E-3"/>
    <n v="1.7438386843440973E-2"/>
    <n v="8.2677170859857957E-2"/>
    <n v="0.12806624234875516"/>
    <n v="0.15926106767118622"/>
    <n v="7.6208593968562673E-3"/>
    <n v="3.7845461899120983E-2"/>
    <n v="2.7925747584268759E-2"/>
    <n v="3.4535065557611974E-2"/>
    <n v="0.13678792882671106"/>
    <n v="0.1083976669798523"/>
    <n v="5.6868686738669967E-2"/>
    <n v="1.1420030293642658E-2"/>
    <n v="986.00000000000307"/>
    <m/>
    <m/>
    <m/>
  </r>
  <r>
    <n v="840"/>
    <s v="Closed End"/>
    <x v="2"/>
    <s v="Q7A"/>
    <x v="5"/>
    <n v="5"/>
    <s v="Data"/>
    <s v="Q7"/>
    <s v="Housing"/>
    <s v="   Bachelor's degree or higher"/>
    <n v="0.48001177601255579"/>
    <n v="0.10152714924935015"/>
    <n v="6.9182458555698736E-3"/>
    <s v="&lt;.5%"/>
    <n v="3.3321272487491081E-2"/>
    <n v="0.12772510798010664"/>
    <n v="0.12272464807638218"/>
    <n v="6.4843585499017413E-3"/>
    <n v="5.9701701138761686E-2"/>
    <n v="2.4116278232510904E-2"/>
    <n v="3.3155687017677092E-2"/>
    <n v="9.9426642971428905E-2"/>
    <n v="0.15620162334519053"/>
    <n v="0.11526942619881599"/>
    <n v="1.9278517597025323E-2"/>
    <n v="1531.9999999999982"/>
    <m/>
    <m/>
    <m/>
  </r>
  <r>
    <n v="841"/>
    <s v="Closed End"/>
    <x v="2"/>
    <s v="Q7A"/>
    <x v="6"/>
    <n v="1"/>
    <s v="Header"/>
    <s v="Q7"/>
    <s v="Housing"/>
    <s v="Results by household income:"/>
    <s v=""/>
    <s v=""/>
    <s v=""/>
    <s v=""/>
    <s v=""/>
    <s v=""/>
    <s v=""/>
    <s v=""/>
    <s v=""/>
    <s v=""/>
    <s v=""/>
    <s v=""/>
    <s v=""/>
    <s v=""/>
    <s v=""/>
    <s v=""/>
    <m/>
    <m/>
    <m/>
  </r>
  <r>
    <n v="842"/>
    <s v="Closed End"/>
    <x v="2"/>
    <s v="Q7A"/>
    <x v="6"/>
    <n v="2"/>
    <s v="Data"/>
    <s v="Q7"/>
    <s v="Housing"/>
    <s v="   Less than $20,000"/>
    <n v="0.29108176235202371"/>
    <n v="0.32674899357014758"/>
    <n v="5.2243969533636948E-2"/>
    <n v="3.7516922884404585E-2"/>
    <n v="0.21341632717449571"/>
    <n v="9.0934138145752297E-2"/>
    <n v="0.21974449263714255"/>
    <n v="3.9872062412232775E-2"/>
    <n v="0.13053965532055231"/>
    <n v="5.4526208833759762E-2"/>
    <n v="2.6935270430502568E-2"/>
    <n v="7.7065363514329993E-2"/>
    <n v="0.10678205185380514"/>
    <n v="8.5489409346720426E-3"/>
    <n v="8.155082143695766E-2"/>
    <n v="501.99999999999972"/>
    <m/>
    <m/>
    <m/>
  </r>
  <r>
    <n v="843"/>
    <s v="Closed End"/>
    <x v="2"/>
    <s v="Q7A"/>
    <x v="6"/>
    <n v="3"/>
    <s v="Data"/>
    <s v="Q7"/>
    <s v="Housing"/>
    <s v="   $20,000 to $39,999"/>
    <n v="0.3834822721184114"/>
    <n v="0.34959505846105771"/>
    <n v="5.8035671601209017E-3"/>
    <n v="3.8306223567173038E-2"/>
    <n v="0.11570448820795612"/>
    <n v="0.10360262026137242"/>
    <n v="0.18385851711341586"/>
    <n v="5.7214680126287741E-2"/>
    <n v="4.9491145162085998E-2"/>
    <n v="7.6805775697219997E-2"/>
    <n v="3.6128733506927177E-2"/>
    <n v="0.1239286768556269"/>
    <n v="0.10111810465372448"/>
    <n v="3.7965149673799339E-2"/>
    <n v="4.9083719808747504E-2"/>
    <n v="435.99999999999994"/>
    <m/>
    <m/>
    <m/>
  </r>
  <r>
    <n v="844"/>
    <s v="Closed End"/>
    <x v="2"/>
    <s v="Q7A"/>
    <x v="6"/>
    <n v="4"/>
    <s v="Data"/>
    <s v="Q7"/>
    <s v="Housing"/>
    <s v="   $40,000 to $59,999"/>
    <n v="0.38803417226580655"/>
    <n v="0.22478970906489473"/>
    <n v="9.9292834387010361E-3"/>
    <s v="&lt;.5%"/>
    <n v="0.12346625712239144"/>
    <n v="0.13851954484814499"/>
    <n v="0.20393212994839258"/>
    <n v="2.4576649907747137E-2"/>
    <n v="6.7512560190995968E-2"/>
    <n v="3.1640288035985883E-2"/>
    <n v="1.6141105225997328E-2"/>
    <n v="0.1612097501433164"/>
    <n v="0.10926773219556644"/>
    <n v="3.6204241423875461E-2"/>
    <n v="2.4899896419612214E-2"/>
    <n v="407"/>
    <m/>
    <m/>
    <m/>
  </r>
  <r>
    <n v="845"/>
    <s v="Closed End"/>
    <x v="2"/>
    <s v="Q7A"/>
    <x v="6"/>
    <n v="5"/>
    <s v="Data"/>
    <s v="Q7"/>
    <s v="Housing"/>
    <s v="   $60,000 to $79,999"/>
    <n v="0.43917924303826711"/>
    <n v="0.1571096394815209"/>
    <n v="3.3754294996476399E-2"/>
    <s v="&lt;.5%"/>
    <n v="8.3876241171156399E-2"/>
    <n v="0.14804585041928905"/>
    <n v="0.17811704873752007"/>
    <s v="&lt;.5%"/>
    <n v="4.3744999365803977E-2"/>
    <n v="2.3140140723576438E-2"/>
    <n v="1.4147510311047851E-2"/>
    <n v="0.10195556953932212"/>
    <n v="0.1651954821644854"/>
    <n v="0.14589226269935018"/>
    <s v="&lt;.5%"/>
    <n v="313.99999999999977"/>
    <m/>
    <m/>
    <m/>
  </r>
  <r>
    <n v="846"/>
    <s v="Closed End"/>
    <x v="2"/>
    <s v="Q7A"/>
    <x v="6"/>
    <n v="6"/>
    <s v="Data"/>
    <s v="Q7"/>
    <s v="Housing"/>
    <s v="   $80,000 to $99,999"/>
    <n v="0.45786836870864617"/>
    <n v="0.16676698026962375"/>
    <s v="&lt;.5%"/>
    <s v="&lt;.5%"/>
    <n v="5.9150059470540403E-2"/>
    <n v="0.19064935452119236"/>
    <n v="0.11828455496090486"/>
    <s v="&lt;.5%"/>
    <n v="5.4941342177063979E-2"/>
    <n v="3.4907917260281841E-2"/>
    <n v="6.7999344922799118E-2"/>
    <n v="0.13729324245532848"/>
    <n v="0.10900696492441192"/>
    <n v="6.4149880247851149E-2"/>
    <s v="&lt;.5%"/>
    <n v="274.00000000000028"/>
    <m/>
    <m/>
    <m/>
  </r>
  <r>
    <n v="847"/>
    <s v="Closed End"/>
    <x v="2"/>
    <s v="Q7A"/>
    <x v="6"/>
    <n v="7"/>
    <s v="Data"/>
    <s v="Q7"/>
    <s v="Housing"/>
    <s v="   $100,000 to $149,999"/>
    <n v="0.54535562827598449"/>
    <n v="4.6605571498791853E-2"/>
    <s v="0%"/>
    <s v="0%"/>
    <n v="2.1572804817521177E-2"/>
    <n v="8.0211813429638124E-2"/>
    <n v="0.11705715100170121"/>
    <s v="&lt;.5%"/>
    <n v="6.0622099590333579E-2"/>
    <n v="1.5960268428788258E-2"/>
    <n v="2.9255438163395164E-2"/>
    <n v="0.105823648849162"/>
    <n v="0.15541356872390663"/>
    <n v="0.14290552094425027"/>
    <n v="9.9926719828461897E-3"/>
    <n v="343.00000000000045"/>
    <m/>
    <m/>
    <m/>
  </r>
  <r>
    <n v="848"/>
    <s v="Closed End"/>
    <x v="2"/>
    <s v="Q7A"/>
    <x v="6"/>
    <n v="8"/>
    <s v="Data"/>
    <s v="Q7"/>
    <s v="Housing"/>
    <s v="   $150,000 or more"/>
    <n v="0.64092418845251398"/>
    <n v="3.0598517488311848E-2"/>
    <s v="0%"/>
    <s v="0%"/>
    <n v="5.9909347170085427E-3"/>
    <n v="9.6017572227940662E-2"/>
    <n v="9.1154542408009409E-2"/>
    <s v="0%"/>
    <n v="2.7320332679041145E-2"/>
    <n v="7.6870294413483413E-3"/>
    <n v="4.044591702607736E-2"/>
    <n v="0.11028886460114172"/>
    <n v="0.11078944218076443"/>
    <n v="6.3259466073208842E-2"/>
    <n v="1.9587513811166336E-2"/>
    <n v="262.00000000000006"/>
    <m/>
    <m/>
    <m/>
  </r>
  <r>
    <n v="849"/>
    <s v="Closed End"/>
    <x v="2"/>
    <s v="Q7A"/>
    <x v="7"/>
    <n v="1"/>
    <s v="Header"/>
    <s v="Q7"/>
    <s v="Housing"/>
    <s v="Results by housing status:"/>
    <s v=""/>
    <s v=""/>
    <s v=""/>
    <s v=""/>
    <s v=""/>
    <s v=""/>
    <s v=""/>
    <s v=""/>
    <s v=""/>
    <s v=""/>
    <s v=""/>
    <s v=""/>
    <s v=""/>
    <s v=""/>
    <s v=""/>
    <s v=""/>
    <m/>
    <m/>
    <m/>
  </r>
  <r>
    <n v="850"/>
    <s v="Closed End"/>
    <x v="2"/>
    <s v="Q7A"/>
    <x v="7"/>
    <n v="2"/>
    <s v="Data"/>
    <s v="Q7"/>
    <s v="Housing"/>
    <s v="   Owner"/>
    <n v="0.52824348873519544"/>
    <n v="8.3972697248026279E-2"/>
    <n v="8.5608129880366778E-3"/>
    <s v="&lt;.5%"/>
    <n v="4.8050702753192558E-2"/>
    <n v="0.1833674449660431"/>
    <n v="0.12499937039845971"/>
    <s v="&lt;.5%"/>
    <n v="1.7624137673706252E-2"/>
    <s v="&lt;.5%"/>
    <n v="2.1136708719545559E-2"/>
    <n v="0.13434869757609344"/>
    <n v="0.14903409750005675"/>
    <n v="7.8789486217691163E-2"/>
    <n v="1.6481894164626646E-2"/>
    <n v="1998.0000000000005"/>
    <m/>
    <m/>
    <m/>
  </r>
  <r>
    <n v="851"/>
    <s v="Closed End"/>
    <x v="2"/>
    <s v="Q7A"/>
    <x v="7"/>
    <n v="3"/>
    <s v="Data"/>
    <s v="Q7"/>
    <s v="Housing"/>
    <s v="   Renter"/>
    <n v="0.30106336616160917"/>
    <n v="0.35351470904015209"/>
    <n v="1.6027373017659861E-2"/>
    <n v="3.1183829957069489E-2"/>
    <n v="0.15308043386820513"/>
    <n v="1.9747671180691009E-2"/>
    <n v="0.22169653675988701"/>
    <n v="4.9823180542917254E-2"/>
    <n v="0.14279516656685282"/>
    <n v="9.2711284625710363E-2"/>
    <n v="5.2448300419118438E-2"/>
    <n v="4.7209272461412405E-2"/>
    <n v="8.3825295824137863E-2"/>
    <n v="9.5471814353287068E-2"/>
    <n v="4.7795622859236643E-2"/>
    <n v="1028.0000000000009"/>
    <m/>
    <m/>
    <m/>
  </r>
  <r>
    <n v="852"/>
    <s v="Closed End"/>
    <x v="2"/>
    <s v="Q7A"/>
    <x v="7"/>
    <n v="4"/>
    <s v="Data"/>
    <s v="Q7"/>
    <s v="Housing"/>
    <s v="   Lives with family or friends, homeless, or some other_x000a_      arrangement"/>
    <n v="0.45974578212945549"/>
    <n v="7.487686236711559E-2"/>
    <s v="&lt;.5%"/>
    <n v="1.7934361819358563E-2"/>
    <n v="9.0824758375393846E-2"/>
    <n v="6.9143653089663568E-2"/>
    <n v="0.17361737353715564"/>
    <n v="1.3371065318391929E-2"/>
    <n v="0.12716074180035561"/>
    <n v="0.25129320704819158"/>
    <n v="4.6736047477128201E-2"/>
    <n v="0.11453042565463413"/>
    <n v="5.503678408907603E-2"/>
    <n v="3.9072674626127554E-2"/>
    <s v="&lt;.5%"/>
    <n v="69.999999999999972"/>
    <m/>
    <m/>
    <m/>
  </r>
  <r>
    <n v="853"/>
    <s v="Closed End"/>
    <x v="2"/>
    <s v="Q7A"/>
    <x v="8"/>
    <n v="1"/>
    <s v="Header"/>
    <s v="Q7"/>
    <s v="Housing"/>
    <s v="Results by home language:"/>
    <s v=""/>
    <s v=""/>
    <s v=""/>
    <s v=""/>
    <s v=""/>
    <s v=""/>
    <s v=""/>
    <s v=""/>
    <s v=""/>
    <s v=""/>
    <s v=""/>
    <s v=""/>
    <s v=""/>
    <s v=""/>
    <s v=""/>
    <s v=""/>
    <m/>
    <m/>
    <m/>
  </r>
  <r>
    <n v="854"/>
    <s v="Closed End"/>
    <x v="2"/>
    <s v="Q7A"/>
    <x v="8"/>
    <n v="2"/>
    <s v="Data"/>
    <s v="Q7"/>
    <s v="Housing"/>
    <s v="   English only"/>
    <n v="0.49684805883205563"/>
    <n v="0.12861677034373858"/>
    <n v="8.9845833031974472E-3"/>
    <n v="5.8770352344701135E-3"/>
    <n v="5.6439878382583041E-2"/>
    <n v="0.13286478867923285"/>
    <n v="0.13601125360749786"/>
    <n v="9.1474933729065976E-3"/>
    <n v="5.1908340417013289E-2"/>
    <n v="2.3369113851147278E-2"/>
    <n v="1.9771715335781561E-2"/>
    <n v="0.11678671660789502"/>
    <n v="0.13207901445408601"/>
    <n v="8.9707778107309066E-2"/>
    <n v="2.4065488853722075E-2"/>
    <n v="2648.0000000000005"/>
    <m/>
    <m/>
    <m/>
  </r>
  <r>
    <n v="855"/>
    <s v="Closed End"/>
    <x v="2"/>
    <s v="Q7A"/>
    <x v="8"/>
    <n v="3"/>
    <s v="Data"/>
    <s v="Q7"/>
    <s v="Housing"/>
    <s v="   English plus another language"/>
    <n v="0.34975832426924475"/>
    <n v="0.27388032890495928"/>
    <n v="2.0304931564866801E-2"/>
    <n v="3.251714712961714E-2"/>
    <n v="0.19194905951075591"/>
    <n v="0.13775966549341698"/>
    <n v="0.21864576641350322"/>
    <n v="5.1405119514830393E-2"/>
    <n v="4.8744606216964789E-2"/>
    <n v="8.2349811903266831E-2"/>
    <n v="6.0646071328539976E-2"/>
    <n v="0.10832260458258158"/>
    <n v="0.13594369633361747"/>
    <n v="4.3581390644567695E-2"/>
    <n v="2.5120652185479715E-2"/>
    <n v="251.00000000000003"/>
    <m/>
    <m/>
    <m/>
  </r>
  <r>
    <n v="856"/>
    <s v="Closed End"/>
    <x v="2"/>
    <s v="Q7A"/>
    <x v="8"/>
    <n v="4"/>
    <s v="Data"/>
    <s v="Q7"/>
    <s v="Housing"/>
    <s v="   Another language only"/>
    <n v="0.37209208609626893"/>
    <n v="0.26516697618653984"/>
    <n v="2.8956838692076613E-2"/>
    <s v="&lt;.5%"/>
    <n v="0.27019192447247981"/>
    <n v="9.0747372547985913E-2"/>
    <n v="0.21394189937644112"/>
    <s v="&lt;.5%"/>
    <n v="6.7644285009991159E-2"/>
    <n v="1.118940229163156E-2"/>
    <n v="3.1681691096279767E-2"/>
    <n v="8.1872838381573915E-2"/>
    <n v="0.12636507734771518"/>
    <n v="2.8997287849861015E-2"/>
    <s v="0%"/>
    <n v="108.99999999999999"/>
    <m/>
    <m/>
    <m/>
  </r>
  <r>
    <n v="857"/>
    <s v="Closed End"/>
    <x v="2"/>
    <s v="Q7A"/>
    <x v="9"/>
    <n v="1"/>
    <s v="Header"/>
    <s v="Q7"/>
    <s v="Housing"/>
    <s v="Results by race/ethnicity:"/>
    <s v=""/>
    <s v=""/>
    <s v=""/>
    <s v=""/>
    <s v=""/>
    <s v=""/>
    <s v=""/>
    <s v=""/>
    <s v=""/>
    <s v=""/>
    <s v=""/>
    <s v=""/>
    <s v=""/>
    <s v=""/>
    <s v=""/>
    <s v=""/>
    <m/>
    <m/>
    <m/>
  </r>
  <r>
    <n v="858"/>
    <s v="Closed End"/>
    <x v="2"/>
    <s v="Q7A"/>
    <x v="9"/>
    <n v="2"/>
    <s v="Data"/>
    <s v="Q7"/>
    <s v="Housing"/>
    <s v="   BIPOC"/>
    <n v="0.37061060828247727"/>
    <n v="0.27961857065921364"/>
    <n v="2.1268783281389435E-2"/>
    <n v="2.1571999355581933E-2"/>
    <n v="0.18007161735605373"/>
    <n v="0.12748635141241405"/>
    <n v="0.20533904654123364"/>
    <n v="2.7155539003056003E-2"/>
    <n v="6.2847371391047804E-2"/>
    <n v="6.0006215530844439E-2"/>
    <n v="5.3251757013634694E-2"/>
    <n v="9.5362969106411594E-2"/>
    <n v="0.10567532624528696"/>
    <n v="4.7672970254726034E-2"/>
    <n v="1.8482526034574884E-2"/>
    <n v="785.99999999999943"/>
    <m/>
    <m/>
    <m/>
  </r>
  <r>
    <n v="859"/>
    <s v="Closed End"/>
    <x v="2"/>
    <s v="Q7A"/>
    <x v="9"/>
    <n v="3"/>
    <s v="Data"/>
    <s v="Q7"/>
    <s v="Housing"/>
    <s v="      American Indian, Native American, or Alaska Native"/>
    <n v="0.13306508174736531"/>
    <n v="0.29791717801671752"/>
    <n v="2.0636662098396607E-2"/>
    <n v="1.6372299565462701E-2"/>
    <n v="0.17843749477359647"/>
    <n v="0.16528431530857371"/>
    <n v="0.1882448130918912"/>
    <n v="2.6312930673183764E-2"/>
    <n v="4.8592609140243666E-2"/>
    <n v="4.6983328774803317E-2"/>
    <n v="0.21115377270475"/>
    <n v="0.11380844198741728"/>
    <n v="0.14583411713297714"/>
    <n v="5.6116362222525584E-2"/>
    <n v="7.6990071215921302E-2"/>
    <n v="132.00000000000006"/>
    <m/>
    <m/>
    <m/>
  </r>
  <r>
    <n v="860"/>
    <s v="Closed End"/>
    <x v="2"/>
    <s v="Q7A"/>
    <x v="9"/>
    <n v="4"/>
    <s v="Data"/>
    <s v="Q7"/>
    <s v="Housing"/>
    <s v="      Asian American or Asian"/>
    <n v="0.37093336660459975"/>
    <n v="0.24321297544639367"/>
    <n v="3.5303645400236859E-2"/>
    <n v="6.3925200981974047E-3"/>
    <n v="0.14232576421723447"/>
    <n v="0.18168630842157085"/>
    <n v="0.19641249373903688"/>
    <n v="1.2334156093384906E-2"/>
    <n v="5.0706919644120066E-2"/>
    <n v="4.5855344234316003E-2"/>
    <n v="4.7707584844287811E-2"/>
    <n v="0.12027430279693199"/>
    <n v="0.11438271584897547"/>
    <n v="8.7265719612515835E-2"/>
    <n v="1.888038780848007E-2"/>
    <n v="217.99999999999997"/>
    <m/>
    <m/>
    <m/>
  </r>
  <r>
    <n v="861"/>
    <s v="Closed End"/>
    <x v="2"/>
    <s v="Q7A"/>
    <x v="9"/>
    <n v="5"/>
    <s v="Data"/>
    <s v="Q7"/>
    <s v="Housing"/>
    <s v="      Black, African American, or African"/>
    <n v="0.36062129060828219"/>
    <n v="0.35264690194029114"/>
    <n v="1.1963614842107511E-2"/>
    <n v="4.7288708109321925E-2"/>
    <n v="0.23743922460169428"/>
    <n v="6.5596144455996042E-2"/>
    <n v="0.14762831525457057"/>
    <n v="9.2795803993397652E-3"/>
    <n v="9.9202210751549669E-2"/>
    <n v="4.6712437300351704E-2"/>
    <n v="4.9908066209662344E-2"/>
    <n v="6.6139014366819252E-2"/>
    <n v="7.9598367400988371E-2"/>
    <n v="1.5644929199497094E-2"/>
    <n v="1.9372589216038575E-2"/>
    <n v="352.99999999999972"/>
    <m/>
    <m/>
    <m/>
  </r>
  <r>
    <n v="862"/>
    <s v="Closed End"/>
    <x v="2"/>
    <s v="Q7A"/>
    <x v="9"/>
    <n v="6"/>
    <s v="Data"/>
    <s v="Q7"/>
    <s v="Housing"/>
    <s v="      Latino/a or Hispanic"/>
    <n v="0.40557201309310204"/>
    <n v="0.24283586615736139"/>
    <n v="8.5098080427434622E-3"/>
    <n v="1.2177688263814152E-2"/>
    <n v="0.16286455400390229"/>
    <n v="9.9686389925710439E-2"/>
    <n v="0.31094426170752953"/>
    <n v="8.002686668398179E-2"/>
    <n v="2.9984840188355698E-2"/>
    <n v="0.10966521731816721"/>
    <n v="4.895814840822113E-2"/>
    <n v="8.7898060492931571E-2"/>
    <n v="0.13483476783565515"/>
    <n v="1.3469748012429892E-2"/>
    <n v="1.6312802141638841E-2"/>
    <n v="140.00000000000006"/>
    <m/>
    <m/>
    <m/>
  </r>
  <r>
    <n v="863"/>
    <s v="Closed End"/>
    <x v="2"/>
    <s v="Q7A"/>
    <x v="9"/>
    <n v="7"/>
    <s v="Data"/>
    <s v="Q7"/>
    <s v="Housing"/>
    <s v="   White or Caucasian alone"/>
    <n v="0.51504070381877021"/>
    <n v="0.11339764134789077"/>
    <n v="6.5579628243243896E-3"/>
    <s v="&lt;.5%"/>
    <n v="4.6877233317810581E-2"/>
    <n v="0.1341105824236789"/>
    <n v="0.12516143715863057"/>
    <n v="8.7362039437003138E-3"/>
    <n v="4.2342837259778977E-2"/>
    <n v="2.0211254493089512E-2"/>
    <n v="1.5320681060340659E-2"/>
    <n v="0.11958410526693482"/>
    <n v="0.13895467305892276"/>
    <n v="9.6533025156653712E-2"/>
    <n v="2.1092518816802363E-2"/>
    <n v="2092.9999999999955"/>
    <m/>
    <m/>
    <m/>
  </r>
  <r>
    <n v="864"/>
    <s v=""/>
    <x v="1"/>
    <s v=""/>
    <x v="10"/>
    <s v=""/>
    <s v=""/>
    <m/>
    <m/>
    <m/>
    <m/>
    <m/>
    <m/>
    <m/>
    <m/>
    <m/>
    <m/>
    <m/>
    <m/>
    <m/>
    <m/>
    <m/>
    <m/>
    <m/>
    <m/>
    <m/>
    <m/>
    <m/>
    <m/>
  </r>
  <r>
    <n v="865"/>
    <s v="Closed End"/>
    <x v="2"/>
    <s v="Q7B"/>
    <x v="0"/>
    <n v="1"/>
    <s v="Title"/>
    <m/>
    <m/>
    <s v="7B. If you had housing-related concerns over the past year, to what extent were these housing concerns caused by the COVID-19 pandemic?"/>
    <m/>
    <m/>
    <m/>
    <m/>
    <m/>
    <m/>
    <m/>
    <m/>
    <m/>
    <m/>
    <m/>
    <m/>
    <m/>
    <m/>
    <m/>
    <m/>
    <m/>
    <m/>
    <m/>
  </r>
  <r>
    <n v="866"/>
    <s v="Closed End"/>
    <x v="2"/>
    <s v="Q7B"/>
    <x v="1"/>
    <n v="1"/>
    <s v="Labels"/>
    <m/>
    <m/>
    <m/>
    <s v="My housing concerns were directly caused by the COVID-19 pandemic"/>
    <s v="My housing concerns are partly but not fully related to the COVID-19 pandemic"/>
    <s v="My housing concerns are not related to the COVID-19 pandemic"/>
    <s v="Number of respondents (unweighted)"/>
    <m/>
    <m/>
    <m/>
    <m/>
    <m/>
    <m/>
    <m/>
    <m/>
    <m/>
    <m/>
    <m/>
    <m/>
    <m/>
    <m/>
    <m/>
  </r>
  <r>
    <n v="867"/>
    <s v="Closed End"/>
    <x v="2"/>
    <s v="Q7B"/>
    <x v="2"/>
    <n v="1"/>
    <s v="Header"/>
    <m/>
    <m/>
    <s v="Results by region:"/>
    <s v=""/>
    <s v=""/>
    <s v=""/>
    <s v=""/>
    <m/>
    <m/>
    <m/>
    <m/>
    <m/>
    <m/>
    <m/>
    <m/>
    <m/>
    <m/>
    <m/>
    <m/>
    <m/>
    <m/>
    <m/>
  </r>
  <r>
    <n v="868"/>
    <s v="Closed End"/>
    <x v="2"/>
    <s v="Q7B"/>
    <x v="2"/>
    <n v="2"/>
    <s v="Data"/>
    <m/>
    <m/>
    <s v="   East Metro overall"/>
    <n v="0.10579480572594217"/>
    <n v="0.36811695429027408"/>
    <n v="0.52608823998378329"/>
    <n v="1752.0000000000032"/>
    <m/>
    <m/>
    <m/>
    <m/>
    <m/>
    <m/>
    <m/>
    <m/>
    <m/>
    <m/>
    <m/>
    <m/>
    <m/>
    <m/>
    <m/>
  </r>
  <r>
    <n v="869"/>
    <s v="Closed End"/>
    <x v="2"/>
    <s v="Q7B"/>
    <x v="2"/>
    <n v="3"/>
    <s v="Data"/>
    <m/>
    <m/>
    <s v="   Dakota County"/>
    <n v="7.7765857085595622E-2"/>
    <n v="0.24191889839888239"/>
    <n v="0.68031524451552139"/>
    <n v="170.00000000000011"/>
    <m/>
    <m/>
    <m/>
    <m/>
    <m/>
    <m/>
    <m/>
    <m/>
    <m/>
    <m/>
    <m/>
    <m/>
    <m/>
    <m/>
    <m/>
  </r>
  <r>
    <n v="870"/>
    <s v="Closed End"/>
    <x v="2"/>
    <s v="Q7B"/>
    <x v="2"/>
    <n v="4"/>
    <s v="Data"/>
    <m/>
    <m/>
    <s v="   Ramsey County (overall)"/>
    <n v="0.11182934298080703"/>
    <n v="0.41430342097877754"/>
    <n v="0.47386723604041497"/>
    <n v="1427.000000000002"/>
    <m/>
    <m/>
    <m/>
    <m/>
    <m/>
    <m/>
    <m/>
    <m/>
    <m/>
    <m/>
    <m/>
    <m/>
    <m/>
    <m/>
    <m/>
  </r>
  <r>
    <n v="871"/>
    <s v="Closed End"/>
    <x v="2"/>
    <s v="Q7B"/>
    <x v="2"/>
    <n v="5"/>
    <s v="Data"/>
    <m/>
    <m/>
    <s v="      City of Saint Paul"/>
    <n v="0.13584136938531369"/>
    <n v="0.39433946498171546"/>
    <n v="0.46981916563297044"/>
    <n v="1242.0000000000025"/>
    <m/>
    <m/>
    <m/>
    <m/>
    <m/>
    <m/>
    <m/>
    <m/>
    <m/>
    <m/>
    <m/>
    <m/>
    <m/>
    <m/>
    <m/>
  </r>
  <r>
    <n v="872"/>
    <s v="Closed End"/>
    <x v="2"/>
    <s v="Q7B"/>
    <x v="2"/>
    <n v="6"/>
    <s v="Data"/>
    <m/>
    <m/>
    <s v="      Suburban Ramsey County"/>
    <n v="7.1533562911510015E-2"/>
    <n v="0.44780593203797503"/>
    <n v="0.48066050505051477"/>
    <n v="185.00000000000023"/>
    <m/>
    <m/>
    <m/>
    <m/>
    <m/>
    <m/>
    <m/>
    <m/>
    <m/>
    <m/>
    <m/>
    <m/>
    <m/>
    <m/>
    <m/>
  </r>
  <r>
    <n v="873"/>
    <s v="Closed End"/>
    <x v="2"/>
    <s v="Q7B"/>
    <x v="2"/>
    <n v="7"/>
    <s v="Data"/>
    <m/>
    <m/>
    <s v="   Washington County"/>
    <n v="0.13099970984044806"/>
    <n v="0.42756253137301664"/>
    <n v="0.44143775878653485"/>
    <n v="154.99999999999997"/>
    <m/>
    <m/>
    <m/>
    <m/>
    <m/>
    <m/>
    <m/>
    <m/>
    <m/>
    <m/>
    <m/>
    <m/>
    <m/>
    <m/>
    <m/>
  </r>
  <r>
    <n v="874"/>
    <s v="Closed End"/>
    <x v="2"/>
    <s v="Q7B"/>
    <x v="3"/>
    <n v="1"/>
    <s v="Header"/>
    <m/>
    <m/>
    <s v="Results by gender:"/>
    <s v=""/>
    <s v=""/>
    <s v=""/>
    <s v=""/>
    <m/>
    <m/>
    <m/>
    <m/>
    <m/>
    <m/>
    <m/>
    <m/>
    <m/>
    <m/>
    <m/>
    <m/>
    <m/>
    <m/>
    <m/>
  </r>
  <r>
    <n v="875"/>
    <s v="Closed End"/>
    <x v="2"/>
    <s v="Q7B"/>
    <x v="3"/>
    <n v="2"/>
    <s v="Data"/>
    <m/>
    <m/>
    <s v="   Females"/>
    <n v="0.10000417246739919"/>
    <n v="0.38723417242329455"/>
    <n v="0.51276165510930505"/>
    <n v="1091.0000000000005"/>
    <m/>
    <m/>
    <m/>
    <m/>
    <m/>
    <m/>
    <m/>
    <m/>
    <m/>
    <m/>
    <m/>
    <m/>
    <m/>
    <m/>
    <m/>
  </r>
  <r>
    <n v="876"/>
    <s v="Closed End"/>
    <x v="2"/>
    <s v="Q7B"/>
    <x v="3"/>
    <n v="3"/>
    <s v="Data"/>
    <m/>
    <m/>
    <s v="   Males"/>
    <n v="8.5845120133501568E-2"/>
    <n v="0.35433686815067594"/>
    <n v="0.55981801171582235"/>
    <n v="559.00000000000011"/>
    <m/>
    <m/>
    <m/>
    <m/>
    <m/>
    <m/>
    <m/>
    <m/>
    <m/>
    <m/>
    <m/>
    <m/>
    <m/>
    <m/>
    <m/>
  </r>
  <r>
    <n v="877"/>
    <s v="Closed End"/>
    <x v="2"/>
    <s v="Q7B"/>
    <x v="4"/>
    <n v="1"/>
    <s v="Header"/>
    <m/>
    <m/>
    <s v="Results by age:"/>
    <s v=""/>
    <s v=""/>
    <s v=""/>
    <s v=""/>
    <m/>
    <m/>
    <m/>
    <m/>
    <m/>
    <m/>
    <m/>
    <m/>
    <m/>
    <m/>
    <m/>
    <m/>
    <m/>
    <m/>
    <m/>
  </r>
  <r>
    <n v="878"/>
    <s v="Closed End"/>
    <x v="2"/>
    <s v="Q7B"/>
    <x v="4"/>
    <n v="2"/>
    <s v="Data"/>
    <m/>
    <m/>
    <s v="   18-34"/>
    <n v="6.7154690185059165E-2"/>
    <n v="0.537434250032508"/>
    <n v="0.3954110597824313"/>
    <n v="308.0000000000004"/>
    <m/>
    <m/>
    <m/>
    <m/>
    <m/>
    <m/>
    <m/>
    <m/>
    <m/>
    <m/>
    <m/>
    <m/>
    <m/>
    <m/>
    <m/>
  </r>
  <r>
    <n v="879"/>
    <s v="Closed End"/>
    <x v="2"/>
    <s v="Q7B"/>
    <x v="4"/>
    <n v="3"/>
    <s v="Data"/>
    <m/>
    <m/>
    <s v="   35-44"/>
    <n v="0.17673195355593177"/>
    <n v="0.32143632627909624"/>
    <n v="0.50183172016497302"/>
    <n v="274.99999999999955"/>
    <m/>
    <m/>
    <m/>
    <m/>
    <m/>
    <m/>
    <m/>
    <m/>
    <m/>
    <m/>
    <m/>
    <m/>
    <m/>
    <m/>
    <m/>
  </r>
  <r>
    <n v="880"/>
    <s v="Closed End"/>
    <x v="2"/>
    <s v="Q7B"/>
    <x v="4"/>
    <n v="4"/>
    <s v="Data"/>
    <m/>
    <m/>
    <s v="   45-54"/>
    <n v="7.2819327464703487E-2"/>
    <n v="0.36398034032538668"/>
    <n v="0.56320033220990917"/>
    <n v="209.0000000000002"/>
    <m/>
    <m/>
    <m/>
    <m/>
    <m/>
    <m/>
    <m/>
    <m/>
    <m/>
    <m/>
    <m/>
    <m/>
    <m/>
    <m/>
    <m/>
  </r>
  <r>
    <n v="881"/>
    <s v="Closed End"/>
    <x v="2"/>
    <s v="Q7B"/>
    <x v="4"/>
    <n v="5"/>
    <s v="Data"/>
    <m/>
    <m/>
    <s v="   55-64"/>
    <n v="0.12183711726272146"/>
    <n v="0.25555300277219761"/>
    <n v="0.62260987996508099"/>
    <n v="285.99999999999972"/>
    <m/>
    <m/>
    <m/>
    <m/>
    <m/>
    <m/>
    <m/>
    <m/>
    <m/>
    <m/>
    <m/>
    <m/>
    <m/>
    <m/>
    <m/>
  </r>
  <r>
    <n v="882"/>
    <s v="Closed End"/>
    <x v="2"/>
    <s v="Q7B"/>
    <x v="4"/>
    <n v="6"/>
    <s v="Data"/>
    <m/>
    <m/>
    <s v="   65+"/>
    <n v="6.2194259510062862E-2"/>
    <n v="0.22649208967772952"/>
    <n v="0.7113136508122081"/>
    <n v="381.99999999999994"/>
    <m/>
    <m/>
    <m/>
    <m/>
    <m/>
    <m/>
    <m/>
    <m/>
    <m/>
    <m/>
    <m/>
    <m/>
    <m/>
    <m/>
    <m/>
  </r>
  <r>
    <n v="883"/>
    <s v="Closed End"/>
    <x v="2"/>
    <s v="Q7B"/>
    <x v="5"/>
    <n v="1"/>
    <s v="Header"/>
    <m/>
    <m/>
    <s v="Results by education level:"/>
    <s v=""/>
    <s v=""/>
    <s v=""/>
    <s v=""/>
    <m/>
    <m/>
    <m/>
    <m/>
    <m/>
    <m/>
    <m/>
    <m/>
    <m/>
    <m/>
    <m/>
    <m/>
    <m/>
    <m/>
    <m/>
  </r>
  <r>
    <n v="884"/>
    <s v="Closed End"/>
    <x v="2"/>
    <s v="Q7B"/>
    <x v="5"/>
    <n v="2"/>
    <s v="Data"/>
    <m/>
    <m/>
    <s v="   Less than HS diploma, no GED"/>
    <n v="0.12413799077593858"/>
    <n v="0.3844073910083784"/>
    <n v="0.49145461821568293"/>
    <n v="58"/>
    <m/>
    <m/>
    <m/>
    <m/>
    <m/>
    <m/>
    <m/>
    <m/>
    <m/>
    <m/>
    <m/>
    <m/>
    <m/>
    <m/>
    <m/>
  </r>
  <r>
    <n v="885"/>
    <s v="Closed End"/>
    <x v="2"/>
    <s v="Q7B"/>
    <x v="5"/>
    <n v="3"/>
    <s v="Data"/>
    <m/>
    <m/>
    <s v="   HS diploma or GED"/>
    <n v="0.11100486081310863"/>
    <n v="0.30603920068624624"/>
    <n v="0.58295593850064453"/>
    <n v="220.00000000000023"/>
    <m/>
    <m/>
    <m/>
    <m/>
    <m/>
    <m/>
    <m/>
    <m/>
    <m/>
    <m/>
    <m/>
    <m/>
    <m/>
    <m/>
    <m/>
  </r>
  <r>
    <n v="886"/>
    <s v="Closed End"/>
    <x v="2"/>
    <s v="Q7B"/>
    <x v="5"/>
    <n v="4"/>
    <s v="Data"/>
    <m/>
    <m/>
    <s v="   Some college, trade school, or Associate degree"/>
    <n v="0.14665093924354147"/>
    <n v="0.3474544967714957"/>
    <n v="0.50589456398496446"/>
    <n v="582.9999999999992"/>
    <m/>
    <m/>
    <m/>
    <m/>
    <m/>
    <m/>
    <m/>
    <m/>
    <m/>
    <m/>
    <m/>
    <m/>
    <m/>
    <m/>
    <m/>
  </r>
  <r>
    <n v="887"/>
    <s v="Closed End"/>
    <x v="2"/>
    <s v="Q7B"/>
    <x v="5"/>
    <n v="5"/>
    <s v="Data"/>
    <m/>
    <m/>
    <s v="   Bachelor's degree or higher"/>
    <n v="5.4777135569459484E-2"/>
    <n v="0.42376259162783581"/>
    <n v="0.52146027280270257"/>
    <n v="833.00000000000114"/>
    <m/>
    <m/>
    <m/>
    <m/>
    <m/>
    <m/>
    <m/>
    <m/>
    <m/>
    <m/>
    <m/>
    <m/>
    <m/>
    <m/>
    <m/>
  </r>
  <r>
    <n v="888"/>
    <s v="Closed End"/>
    <x v="2"/>
    <s v="Q7B"/>
    <x v="6"/>
    <n v="1"/>
    <s v="Header"/>
    <m/>
    <m/>
    <s v="Results by household income:"/>
    <s v=""/>
    <s v=""/>
    <s v=""/>
    <s v=""/>
    <m/>
    <m/>
    <m/>
    <m/>
    <m/>
    <m/>
    <m/>
    <m/>
    <m/>
    <m/>
    <m/>
    <m/>
    <m/>
    <m/>
    <m/>
  </r>
  <r>
    <n v="889"/>
    <s v="Closed End"/>
    <x v="2"/>
    <s v="Q7B"/>
    <x v="6"/>
    <n v="2"/>
    <s v="Data"/>
    <m/>
    <m/>
    <s v="   Less than $20,000"/>
    <n v="0.11771625637459207"/>
    <n v="0.48750039711968207"/>
    <n v="0.39478334650572561"/>
    <n v="348.00000000000023"/>
    <m/>
    <m/>
    <m/>
    <m/>
    <m/>
    <m/>
    <m/>
    <m/>
    <m/>
    <m/>
    <m/>
    <m/>
    <m/>
    <m/>
    <m/>
  </r>
  <r>
    <n v="890"/>
    <s v="Closed End"/>
    <x v="2"/>
    <s v="Q7B"/>
    <x v="6"/>
    <n v="3"/>
    <s v="Data"/>
    <m/>
    <m/>
    <s v="   $20,000 to $39,999"/>
    <n v="0.16453970168926904"/>
    <n v="0.38651881348703199"/>
    <n v="0.44894148482369967"/>
    <n v="285.99999999999994"/>
    <m/>
    <m/>
    <m/>
    <m/>
    <m/>
    <m/>
    <m/>
    <m/>
    <m/>
    <m/>
    <m/>
    <m/>
    <m/>
    <m/>
    <m/>
  </r>
  <r>
    <n v="891"/>
    <s v="Closed End"/>
    <x v="2"/>
    <s v="Q7B"/>
    <x v="6"/>
    <n v="4"/>
    <s v="Data"/>
    <m/>
    <m/>
    <s v="   $40,000 to $59,999"/>
    <n v="0.10630038985437236"/>
    <n v="0.38945581122640793"/>
    <n v="0.50424379891921944"/>
    <n v="252.00000000000006"/>
    <m/>
    <m/>
    <m/>
    <m/>
    <m/>
    <m/>
    <m/>
    <m/>
    <m/>
    <m/>
    <m/>
    <m/>
    <m/>
    <m/>
    <m/>
  </r>
  <r>
    <n v="892"/>
    <s v="Closed End"/>
    <x v="2"/>
    <s v="Q7B"/>
    <x v="6"/>
    <n v="5"/>
    <s v="Data"/>
    <m/>
    <m/>
    <s v="   $60,000 to $79,999"/>
    <n v="0.12484955426740597"/>
    <n v="0.4575519291444769"/>
    <n v="0.41759851658811692"/>
    <n v="168.99999999999991"/>
    <m/>
    <m/>
    <m/>
    <m/>
    <m/>
    <m/>
    <m/>
    <m/>
    <m/>
    <m/>
    <m/>
    <m/>
    <m/>
    <m/>
    <m/>
  </r>
  <r>
    <n v="893"/>
    <s v="Closed End"/>
    <x v="2"/>
    <s v="Q7B"/>
    <x v="6"/>
    <n v="6"/>
    <s v="Data"/>
    <m/>
    <m/>
    <s v="   $80,000 to $99,999"/>
    <n v="0.13317750110028279"/>
    <n v="0.39706408854633685"/>
    <n v="0.46975841035338034"/>
    <n v="148"/>
    <m/>
    <m/>
    <m/>
    <m/>
    <m/>
    <m/>
    <m/>
    <m/>
    <m/>
    <m/>
    <m/>
    <m/>
    <m/>
    <m/>
    <m/>
  </r>
  <r>
    <n v="894"/>
    <s v="Closed End"/>
    <x v="2"/>
    <s v="Q7B"/>
    <x v="6"/>
    <n v="7"/>
    <s v="Data"/>
    <m/>
    <m/>
    <s v="   $100,000 to $149,999"/>
    <n v="5.2118676965345306E-2"/>
    <n v="0.35053500997509812"/>
    <n v="0.59734631305955543"/>
    <n v="165.00000000000006"/>
    <m/>
    <m/>
    <m/>
    <m/>
    <m/>
    <m/>
    <m/>
    <m/>
    <m/>
    <m/>
    <m/>
    <m/>
    <m/>
    <m/>
    <m/>
  </r>
  <r>
    <n v="895"/>
    <s v="Closed End"/>
    <x v="2"/>
    <s v="Q7B"/>
    <x v="6"/>
    <n v="8"/>
    <s v="Data"/>
    <m/>
    <m/>
    <s v="   $150,000 or more"/>
    <n v="8.1016584611975834E-2"/>
    <n v="0.31506439541667058"/>
    <n v="0.60391901997135311"/>
    <n v="99.999999999999972"/>
    <m/>
    <m/>
    <m/>
    <m/>
    <m/>
    <m/>
    <m/>
    <m/>
    <m/>
    <m/>
    <m/>
    <m/>
    <m/>
    <m/>
    <m/>
  </r>
  <r>
    <n v="896"/>
    <s v="Closed End"/>
    <x v="2"/>
    <s v="Q7B"/>
    <x v="7"/>
    <n v="1"/>
    <s v="Header"/>
    <m/>
    <m/>
    <s v="Results by housing status:"/>
    <s v=""/>
    <s v=""/>
    <s v=""/>
    <s v=""/>
    <m/>
    <m/>
    <m/>
    <m/>
    <m/>
    <m/>
    <m/>
    <m/>
    <m/>
    <m/>
    <m/>
    <m/>
    <m/>
    <m/>
    <m/>
  </r>
  <r>
    <n v="897"/>
    <s v="Closed End"/>
    <x v="2"/>
    <s v="Q7B"/>
    <x v="7"/>
    <n v="2"/>
    <s v="Data"/>
    <m/>
    <m/>
    <s v="   Owner"/>
    <n v="9.2887274229577696E-2"/>
    <n v="0.30245974879821935"/>
    <n v="0.60465297697220244"/>
    <n v="1013.0000000000005"/>
    <m/>
    <m/>
    <m/>
    <m/>
    <m/>
    <m/>
    <m/>
    <m/>
    <m/>
    <m/>
    <m/>
    <m/>
    <m/>
    <m/>
    <m/>
  </r>
  <r>
    <n v="898"/>
    <s v="Closed End"/>
    <x v="2"/>
    <s v="Q7B"/>
    <x v="7"/>
    <n v="3"/>
    <s v="Data"/>
    <m/>
    <m/>
    <s v="   Renter"/>
    <n v="0.12668010955304645"/>
    <n v="0.48744761777718026"/>
    <n v="0.38587227266977414"/>
    <n v="688.99999999999909"/>
    <m/>
    <m/>
    <m/>
    <m/>
    <m/>
    <m/>
    <m/>
    <m/>
    <m/>
    <m/>
    <m/>
    <m/>
    <m/>
    <m/>
    <m/>
  </r>
  <r>
    <n v="899"/>
    <s v="Closed End"/>
    <x v="2"/>
    <s v="Q7B"/>
    <x v="7"/>
    <n v="4"/>
    <s v="Data"/>
    <m/>
    <m/>
    <s v="   Lives with family or friends, homeless, or some other_x000a_      arrangement"/>
    <n v="0.20007711020706881"/>
    <n v="0.59139487537623603"/>
    <n v="0.20852801441669527"/>
    <n v="45"/>
    <m/>
    <m/>
    <m/>
    <m/>
    <m/>
    <m/>
    <m/>
    <m/>
    <m/>
    <m/>
    <m/>
    <m/>
    <m/>
    <m/>
    <m/>
  </r>
  <r>
    <n v="900"/>
    <s v="Closed End"/>
    <x v="2"/>
    <s v="Q7B"/>
    <x v="8"/>
    <n v="1"/>
    <s v="Header"/>
    <m/>
    <m/>
    <s v="Results by home language:"/>
    <s v=""/>
    <s v=""/>
    <s v=""/>
    <s v=""/>
    <m/>
    <m/>
    <m/>
    <m/>
    <m/>
    <m/>
    <m/>
    <m/>
    <m/>
    <m/>
    <m/>
    <m/>
    <m/>
    <m/>
    <m/>
  </r>
  <r>
    <n v="901"/>
    <s v="Closed End"/>
    <x v="2"/>
    <s v="Q7B"/>
    <x v="8"/>
    <n v="2"/>
    <s v="Data"/>
    <m/>
    <m/>
    <s v="   English only"/>
    <n v="8.2291998878306474E-2"/>
    <n v="0.38194566032877353"/>
    <n v="0.53576234079292007"/>
    <n v="1462.0000000000014"/>
    <m/>
    <m/>
    <m/>
    <m/>
    <m/>
    <m/>
    <m/>
    <m/>
    <m/>
    <m/>
    <m/>
    <m/>
    <m/>
    <m/>
    <m/>
  </r>
  <r>
    <n v="902"/>
    <s v="Closed End"/>
    <x v="2"/>
    <s v="Q7B"/>
    <x v="8"/>
    <n v="3"/>
    <s v="Data"/>
    <m/>
    <m/>
    <s v="   English plus another language"/>
    <n v="0.13781501678715677"/>
    <n v="0.32540888497027787"/>
    <n v="0.53677609824256522"/>
    <n v="171.00000000000006"/>
    <m/>
    <m/>
    <m/>
    <m/>
    <m/>
    <m/>
    <m/>
    <m/>
    <m/>
    <m/>
    <m/>
    <m/>
    <m/>
    <m/>
    <m/>
  </r>
  <r>
    <n v="903"/>
    <s v="Closed End"/>
    <x v="2"/>
    <s v="Q7B"/>
    <x v="8"/>
    <n v="4"/>
    <s v="Data"/>
    <m/>
    <m/>
    <s v="   Another language only"/>
    <n v="0.23562023137889823"/>
    <n v="0.3943895785358415"/>
    <n v="0.36999019008525996"/>
    <n v="57.000000000000007"/>
    <m/>
    <m/>
    <m/>
    <m/>
    <m/>
    <m/>
    <m/>
    <m/>
    <m/>
    <m/>
    <m/>
    <m/>
    <m/>
    <m/>
    <m/>
  </r>
  <r>
    <n v="904"/>
    <s v="Closed End"/>
    <x v="2"/>
    <s v="Q7B"/>
    <x v="9"/>
    <n v="1"/>
    <s v="Header"/>
    <m/>
    <m/>
    <s v="Results by race/ethnicity:"/>
    <s v=""/>
    <s v=""/>
    <s v=""/>
    <s v=""/>
    <m/>
    <m/>
    <m/>
    <m/>
    <m/>
    <m/>
    <m/>
    <m/>
    <m/>
    <m/>
    <m/>
    <m/>
    <m/>
    <m/>
    <m/>
  </r>
  <r>
    <n v="905"/>
    <s v="Closed End"/>
    <x v="2"/>
    <s v="Q7B"/>
    <x v="9"/>
    <n v="2"/>
    <s v="Data"/>
    <m/>
    <m/>
    <s v="   BIPOC"/>
    <n v="0.16336735267324404"/>
    <n v="0.39492944243657613"/>
    <n v="0.441703204890181"/>
    <n v="514.99999999999966"/>
    <m/>
    <m/>
    <m/>
    <m/>
    <m/>
    <m/>
    <m/>
    <m/>
    <m/>
    <m/>
    <m/>
    <m/>
    <m/>
    <m/>
    <m/>
  </r>
  <r>
    <n v="906"/>
    <s v="Closed End"/>
    <x v="2"/>
    <s v="Q7B"/>
    <x v="9"/>
    <n v="3"/>
    <s v="Data"/>
    <m/>
    <m/>
    <s v="      American Indian, Native American, or Alaska Native"/>
    <n v="0.1658956391935518"/>
    <n v="0.42253375611342053"/>
    <n v="0.41157060469302698"/>
    <n v="94.000000000000057"/>
    <m/>
    <m/>
    <m/>
    <m/>
    <m/>
    <m/>
    <m/>
    <m/>
    <m/>
    <m/>
    <m/>
    <m/>
    <m/>
    <m/>
    <m/>
  </r>
  <r>
    <n v="907"/>
    <s v="Closed End"/>
    <x v="2"/>
    <s v="Q7B"/>
    <x v="9"/>
    <n v="4"/>
    <s v="Data"/>
    <m/>
    <m/>
    <s v="      Asian American or Asian"/>
    <n v="0.19198083992697687"/>
    <n v="0.41817017650437199"/>
    <n v="0.3898489835686515"/>
    <n v="139"/>
    <m/>
    <m/>
    <m/>
    <m/>
    <m/>
    <m/>
    <m/>
    <m/>
    <m/>
    <m/>
    <m/>
    <m/>
    <m/>
    <m/>
    <m/>
  </r>
  <r>
    <n v="908"/>
    <s v="Closed End"/>
    <x v="2"/>
    <s v="Q7B"/>
    <x v="9"/>
    <n v="5"/>
    <s v="Data"/>
    <m/>
    <m/>
    <s v="      Black, African American, or African"/>
    <n v="0.14706184463813707"/>
    <n v="0.43388456550750137"/>
    <n v="0.41905358985436081"/>
    <n v="242.00000000000037"/>
    <m/>
    <m/>
    <m/>
    <m/>
    <m/>
    <m/>
    <m/>
    <m/>
    <m/>
    <m/>
    <m/>
    <m/>
    <m/>
    <m/>
    <m/>
  </r>
  <r>
    <n v="909"/>
    <s v="Closed End"/>
    <x v="2"/>
    <s v="Q7B"/>
    <x v="9"/>
    <n v="6"/>
    <s v="Data"/>
    <m/>
    <m/>
    <s v="      Latino/a or Hispanic"/>
    <n v="0.1317493395363929"/>
    <n v="0.28324199223650143"/>
    <n v="0.58500866822710518"/>
    <n v="82.999999999999986"/>
    <m/>
    <m/>
    <m/>
    <m/>
    <m/>
    <m/>
    <m/>
    <m/>
    <m/>
    <m/>
    <m/>
    <m/>
    <m/>
    <m/>
    <m/>
  </r>
  <r>
    <n v="910"/>
    <s v="Closed End"/>
    <x v="2"/>
    <s v="Q7B"/>
    <x v="9"/>
    <n v="7"/>
    <s v="Data"/>
    <m/>
    <m/>
    <s v="   White or Caucasian alone"/>
    <n v="7.0030228673394132E-2"/>
    <n v="0.36086900507272346"/>
    <n v="0.56910076625388129"/>
    <n v="1085.0000000000023"/>
    <m/>
    <m/>
    <m/>
    <m/>
    <m/>
    <m/>
    <m/>
    <m/>
    <m/>
    <m/>
    <m/>
    <m/>
    <m/>
    <m/>
    <m/>
  </r>
  <r>
    <n v="911"/>
    <s v=""/>
    <x v="1"/>
    <s v=""/>
    <x v="10"/>
    <s v=""/>
    <s v=""/>
    <m/>
    <m/>
    <m/>
    <m/>
    <m/>
    <m/>
    <m/>
    <m/>
    <m/>
    <m/>
    <m/>
    <m/>
    <m/>
    <m/>
    <m/>
    <m/>
    <m/>
    <m/>
    <m/>
    <m/>
    <m/>
    <m/>
  </r>
  <r>
    <n v="912"/>
    <s v="Closed End"/>
    <x v="3"/>
    <s v="Q8A"/>
    <x v="0"/>
    <n v="1"/>
    <s v="Title"/>
    <s v="Q8A"/>
    <s v="Education"/>
    <s v="8A. Which of the following types of child care opportunities are available to your household?"/>
    <m/>
    <m/>
    <m/>
    <m/>
    <m/>
    <m/>
    <m/>
    <m/>
    <m/>
    <m/>
    <m/>
    <m/>
    <m/>
    <m/>
    <m/>
    <m/>
    <m/>
    <m/>
    <m/>
  </r>
  <r>
    <n v="913"/>
    <s v="Closed End"/>
    <x v="3"/>
    <s v="Q8A"/>
    <x v="1"/>
    <n v="1"/>
    <s v="Labels"/>
    <s v="Q8A"/>
    <s v="Education"/>
    <m/>
    <s v="High quality and affordable"/>
    <s v="High quality, but not affordable"/>
    <s v="Not high quality, but affordable"/>
    <s v="Neither high quality nor affordable"/>
    <s v="Number of respondents (unweighted)"/>
    <m/>
    <m/>
    <m/>
    <m/>
    <m/>
    <m/>
    <m/>
    <m/>
    <m/>
    <m/>
    <m/>
    <m/>
    <m/>
    <m/>
  </r>
  <r>
    <n v="914"/>
    <s v="Closed End"/>
    <x v="3"/>
    <s v="Q8A"/>
    <x v="2"/>
    <n v="1"/>
    <s v="Header"/>
    <s v="Q8A"/>
    <s v="Education"/>
    <s v="Results by region:"/>
    <s v=""/>
    <s v=""/>
    <s v=""/>
    <s v=""/>
    <s v=""/>
    <m/>
    <m/>
    <m/>
    <m/>
    <m/>
    <m/>
    <m/>
    <m/>
    <m/>
    <m/>
    <m/>
    <m/>
    <m/>
    <m/>
  </r>
  <r>
    <n v="915"/>
    <s v="Closed End"/>
    <x v="3"/>
    <s v="Q8A"/>
    <x v="2"/>
    <n v="2"/>
    <s v="Data"/>
    <s v="Q8A"/>
    <s v="Education"/>
    <s v="   East Metro overall"/>
    <n v="0.28991638376782342"/>
    <n v="0.4738501065651789"/>
    <n v="0.10892703466416548"/>
    <n v="0.12730647500283093"/>
    <n v="628.00000000000034"/>
    <m/>
    <m/>
    <m/>
    <m/>
    <m/>
    <m/>
    <m/>
    <m/>
    <m/>
    <m/>
    <m/>
    <m/>
    <m/>
    <m/>
  </r>
  <r>
    <n v="916"/>
    <s v="Closed End"/>
    <x v="3"/>
    <s v="Q8A"/>
    <x v="2"/>
    <n v="3"/>
    <s v="Data"/>
    <s v="Q8A"/>
    <s v="Education"/>
    <s v="   Dakota County"/>
    <n v="0.25365201418177957"/>
    <n v="0.54667041338169398"/>
    <n v="9.4733247003185278E-2"/>
    <n v="0.1049443254333414"/>
    <n v="96.000000000000014"/>
    <m/>
    <m/>
    <m/>
    <m/>
    <m/>
    <m/>
    <m/>
    <m/>
    <m/>
    <m/>
    <m/>
    <m/>
    <m/>
    <m/>
  </r>
  <r>
    <n v="917"/>
    <s v="Closed End"/>
    <x v="3"/>
    <s v="Q8A"/>
    <x v="2"/>
    <n v="4"/>
    <s v="Data"/>
    <s v="Q8A"/>
    <s v="Education"/>
    <s v="   Ramsey County (overall)"/>
    <n v="0.23806309511276363"/>
    <n v="0.45730973157344157"/>
    <n v="0.1313778922609693"/>
    <n v="0.1732492810528255"/>
    <n v="438.99999999999983"/>
    <m/>
    <m/>
    <m/>
    <m/>
    <m/>
    <m/>
    <m/>
    <m/>
    <m/>
    <m/>
    <m/>
    <m/>
    <m/>
    <m/>
  </r>
  <r>
    <n v="918"/>
    <s v="Closed End"/>
    <x v="3"/>
    <s v="Q8A"/>
    <x v="2"/>
    <n v="5"/>
    <s v="Data"/>
    <s v="Q8A"/>
    <s v="Education"/>
    <s v="      City of Saint Paul"/>
    <n v="0.19674910971526349"/>
    <n v="0.36774657536157718"/>
    <n v="0.18603796454409641"/>
    <n v="0.2494663503790624"/>
    <n v="359.00000000000006"/>
    <m/>
    <m/>
    <m/>
    <m/>
    <m/>
    <m/>
    <m/>
    <m/>
    <m/>
    <m/>
    <m/>
    <m/>
    <m/>
    <m/>
  </r>
  <r>
    <n v="919"/>
    <s v="Closed End"/>
    <x v="3"/>
    <s v="Q8A"/>
    <x v="2"/>
    <n v="6"/>
    <s v="Data"/>
    <s v="Q8A"/>
    <s v="Education"/>
    <s v="      Suburban Ramsey County"/>
    <n v="0.28636568163563325"/>
    <n v="0.56202323380667374"/>
    <n v="6.7471618261999974E-2"/>
    <n v="8.4139466295692855E-2"/>
    <n v="80.000000000000014"/>
    <m/>
    <m/>
    <m/>
    <m/>
    <m/>
    <m/>
    <m/>
    <m/>
    <m/>
    <m/>
    <m/>
    <m/>
    <m/>
    <m/>
  </r>
  <r>
    <n v="920"/>
    <s v="Closed End"/>
    <x v="3"/>
    <s v="Q8A"/>
    <x v="2"/>
    <n v="7"/>
    <s v="Data"/>
    <s v="Q8A"/>
    <s v="Education"/>
    <s v="   Washington County"/>
    <n v="0.43714692603778765"/>
    <n v="0.39278499470764172"/>
    <n v="9.0536181644165131E-2"/>
    <n v="7.953189761040555E-2"/>
    <n v="93.000000000000028"/>
    <m/>
    <m/>
    <m/>
    <m/>
    <m/>
    <m/>
    <m/>
    <m/>
    <m/>
    <m/>
    <m/>
    <m/>
    <m/>
    <m/>
  </r>
  <r>
    <n v="921"/>
    <s v="Closed End"/>
    <x v="3"/>
    <s v="Q8A"/>
    <x v="3"/>
    <n v="1"/>
    <s v="Header"/>
    <s v="Q8A"/>
    <s v="Education"/>
    <s v="Results by gender:"/>
    <s v=""/>
    <s v=""/>
    <s v=""/>
    <s v=""/>
    <s v=""/>
    <m/>
    <m/>
    <m/>
    <m/>
    <m/>
    <m/>
    <m/>
    <m/>
    <m/>
    <m/>
    <m/>
    <m/>
    <m/>
    <m/>
  </r>
  <r>
    <n v="922"/>
    <s v="Closed End"/>
    <x v="3"/>
    <s v="Q8A"/>
    <x v="3"/>
    <n v="2"/>
    <s v="Data"/>
    <s v="Q8A"/>
    <s v="Education"/>
    <s v="   Females"/>
    <n v="0.24250426522963991"/>
    <n v="0.46905038963075329"/>
    <n v="0.12646455048687003"/>
    <n v="0.16198079465273574"/>
    <n v="406.00000000000057"/>
    <m/>
    <m/>
    <m/>
    <m/>
    <m/>
    <m/>
    <m/>
    <m/>
    <m/>
    <m/>
    <m/>
    <m/>
    <m/>
    <m/>
  </r>
  <r>
    <n v="923"/>
    <s v="Closed End"/>
    <x v="3"/>
    <s v="Q8A"/>
    <x v="3"/>
    <n v="3"/>
    <s v="Data"/>
    <s v="Q8A"/>
    <s v="Education"/>
    <s v="   Males"/>
    <n v="0.37172321977890327"/>
    <n v="0.47629365693766579"/>
    <n v="7.731522397606222E-2"/>
    <n v="7.466789930736864E-2"/>
    <n v="192.00000000000017"/>
    <m/>
    <m/>
    <m/>
    <m/>
    <m/>
    <m/>
    <m/>
    <m/>
    <m/>
    <m/>
    <m/>
    <m/>
    <m/>
    <m/>
  </r>
  <r>
    <n v="924"/>
    <s v="Closed End"/>
    <x v="3"/>
    <s v="Q8A"/>
    <x v="4"/>
    <n v="1"/>
    <s v="Header"/>
    <s v="Q8A"/>
    <s v="Education"/>
    <s v="Results by age:"/>
    <s v=""/>
    <s v=""/>
    <s v=""/>
    <s v=""/>
    <s v=""/>
    <m/>
    <m/>
    <m/>
    <m/>
    <m/>
    <m/>
    <m/>
    <m/>
    <m/>
    <m/>
    <m/>
    <m/>
    <m/>
    <m/>
  </r>
  <r>
    <n v="925"/>
    <s v="Closed End"/>
    <x v="3"/>
    <s v="Q8A"/>
    <x v="4"/>
    <n v="2"/>
    <s v="Data"/>
    <s v="Q8A"/>
    <s v="Education"/>
    <s v="   18-34"/>
    <n v="0.19924781339998307"/>
    <n v="0.53823945798964568"/>
    <n v="0.1436142023488742"/>
    <n v="0.11889852626149698"/>
    <n v="139"/>
    <m/>
    <m/>
    <m/>
    <m/>
    <m/>
    <m/>
    <m/>
    <m/>
    <m/>
    <m/>
    <m/>
    <m/>
    <m/>
    <m/>
  </r>
  <r>
    <n v="926"/>
    <s v="Closed End"/>
    <x v="3"/>
    <s v="Q8A"/>
    <x v="4"/>
    <n v="3"/>
    <s v="Data"/>
    <s v="Q8A"/>
    <s v="Education"/>
    <s v="   35-44"/>
    <n v="0.33894474777325684"/>
    <n v="0.49826535621054596"/>
    <n v="8.1509280244937102E-2"/>
    <n v="8.1280615771260806E-2"/>
    <n v="179.9999999999998"/>
    <m/>
    <m/>
    <m/>
    <m/>
    <m/>
    <m/>
    <m/>
    <m/>
    <m/>
    <m/>
    <m/>
    <m/>
    <m/>
    <m/>
  </r>
  <r>
    <n v="927"/>
    <s v="Closed End"/>
    <x v="3"/>
    <s v="Q8A"/>
    <x v="4"/>
    <n v="4"/>
    <s v="Data"/>
    <s v="Q8A"/>
    <s v="Education"/>
    <s v="   45-54"/>
    <n v="0.38764498645705936"/>
    <n v="0.30023655484750617"/>
    <n v="7.0649372645020192E-2"/>
    <n v="0.24146908605041445"/>
    <n v="77.000000000000014"/>
    <m/>
    <m/>
    <m/>
    <m/>
    <m/>
    <m/>
    <m/>
    <m/>
    <m/>
    <m/>
    <m/>
    <m/>
    <m/>
    <m/>
  </r>
  <r>
    <n v="928"/>
    <s v="Closed End"/>
    <x v="3"/>
    <s v="Q8A"/>
    <x v="4"/>
    <n v="5"/>
    <s v="Data"/>
    <s v="Q8A"/>
    <s v="Education"/>
    <s v="   55-64"/>
    <n v="0.3093313526976475"/>
    <n v="0.5074541089714707"/>
    <n v="0.12985181904461263"/>
    <n v="5.3362719286269143E-2"/>
    <n v="69"/>
    <m/>
    <m/>
    <m/>
    <m/>
    <m/>
    <m/>
    <m/>
    <m/>
    <m/>
    <m/>
    <m/>
    <m/>
    <m/>
    <m/>
  </r>
  <r>
    <n v="929"/>
    <s v="Closed End"/>
    <x v="3"/>
    <s v="Q8A"/>
    <x v="4"/>
    <n v="6"/>
    <s v="Data"/>
    <s v="Q8A"/>
    <s v="Education"/>
    <s v="   65+"/>
    <n v="0.48820159228943433"/>
    <n v="0.1675740154007265"/>
    <n v="0.11044326496375084"/>
    <n v="0.23378112734608783"/>
    <n v="68.000000000000028"/>
    <m/>
    <m/>
    <m/>
    <m/>
    <m/>
    <m/>
    <m/>
    <m/>
    <m/>
    <m/>
    <m/>
    <m/>
    <m/>
    <m/>
  </r>
  <r>
    <n v="930"/>
    <s v="Closed End"/>
    <x v="3"/>
    <s v="Q8A"/>
    <x v="5"/>
    <n v="1"/>
    <s v="Header"/>
    <s v="Q8A"/>
    <s v="Education"/>
    <s v="Results by education level:"/>
    <s v=""/>
    <s v=""/>
    <s v=""/>
    <s v=""/>
    <s v=""/>
    <m/>
    <m/>
    <m/>
    <m/>
    <m/>
    <m/>
    <m/>
    <m/>
    <m/>
    <m/>
    <m/>
    <m/>
    <m/>
    <m/>
  </r>
  <r>
    <n v="931"/>
    <s v="Closed End"/>
    <x v="3"/>
    <s v="Q8A"/>
    <x v="5"/>
    <n v="2"/>
    <s v="Data"/>
    <s v="Q8A"/>
    <s v="Education"/>
    <s v="   Less than HS diploma, no GED"/>
    <n v="0.16726788021753175"/>
    <n v="0.41584854446100777"/>
    <n v="0.10773530211124914"/>
    <n v="0.30914827321021165"/>
    <n v="31"/>
    <m/>
    <m/>
    <m/>
    <m/>
    <m/>
    <m/>
    <m/>
    <m/>
    <m/>
    <m/>
    <m/>
    <m/>
    <m/>
    <m/>
  </r>
  <r>
    <n v="932"/>
    <s v="Closed End"/>
    <x v="3"/>
    <s v="Q8A"/>
    <x v="5"/>
    <n v="3"/>
    <s v="Data"/>
    <s v="Q8A"/>
    <s v="Education"/>
    <s v="   HS diploma or GED"/>
    <n v="0.26237409308155812"/>
    <n v="0.32531658404510083"/>
    <n v="0.11882602618484109"/>
    <n v="0.29348329668849971"/>
    <n v="67.000000000000028"/>
    <m/>
    <m/>
    <m/>
    <m/>
    <m/>
    <m/>
    <m/>
    <m/>
    <m/>
    <m/>
    <m/>
    <m/>
    <m/>
    <m/>
  </r>
  <r>
    <n v="933"/>
    <s v="Closed End"/>
    <x v="3"/>
    <s v="Q8A"/>
    <x v="5"/>
    <n v="4"/>
    <s v="Data"/>
    <s v="Q8A"/>
    <s v="Education"/>
    <s v="   Some college, trade school, or Associate degree"/>
    <n v="0.21352940318679781"/>
    <n v="0.53885247583115836"/>
    <n v="0.13420175348509994"/>
    <n v="0.11341636749694391"/>
    <n v="186.99999999999994"/>
    <m/>
    <m/>
    <m/>
    <m/>
    <m/>
    <m/>
    <m/>
    <m/>
    <m/>
    <m/>
    <m/>
    <m/>
    <m/>
    <m/>
  </r>
  <r>
    <n v="934"/>
    <s v="Closed End"/>
    <x v="3"/>
    <s v="Q8A"/>
    <x v="5"/>
    <n v="5"/>
    <s v="Data"/>
    <s v="Q8A"/>
    <s v="Education"/>
    <s v="   Bachelor's degree or higher"/>
    <n v="0.35684937863014565"/>
    <n v="0.47861455054152169"/>
    <n v="9.4218965176095903E-2"/>
    <n v="7.0317105652236603E-2"/>
    <n v="321"/>
    <m/>
    <m/>
    <m/>
    <m/>
    <m/>
    <m/>
    <m/>
    <m/>
    <m/>
    <m/>
    <m/>
    <m/>
    <m/>
    <m/>
  </r>
  <r>
    <n v="935"/>
    <s v="Closed End"/>
    <x v="3"/>
    <s v="Q8A"/>
    <x v="6"/>
    <n v="1"/>
    <s v="Header"/>
    <s v="Q8A"/>
    <s v="Education"/>
    <s v="Results by household income:"/>
    <s v=""/>
    <s v=""/>
    <s v=""/>
    <s v=""/>
    <s v=""/>
    <m/>
    <m/>
    <m/>
    <m/>
    <m/>
    <m/>
    <m/>
    <m/>
    <m/>
    <m/>
    <m/>
    <m/>
    <m/>
    <m/>
  </r>
  <r>
    <n v="936"/>
    <s v="Closed End"/>
    <x v="3"/>
    <s v="Q8A"/>
    <x v="6"/>
    <n v="2"/>
    <s v="Data"/>
    <s v="Q8A"/>
    <s v="Education"/>
    <s v="   Less than $20,000"/>
    <n v="0.11283322420677441"/>
    <n v="0.31298644417406163"/>
    <n v="0.15652802018816159"/>
    <n v="0.41765231143100257"/>
    <n v="93.999999999999986"/>
    <m/>
    <m/>
    <m/>
    <m/>
    <m/>
    <m/>
    <m/>
    <m/>
    <m/>
    <m/>
    <m/>
    <m/>
    <m/>
    <m/>
  </r>
  <r>
    <n v="937"/>
    <s v="Closed End"/>
    <x v="3"/>
    <s v="Q8A"/>
    <x v="6"/>
    <n v="3"/>
    <s v="Data"/>
    <s v="Q8A"/>
    <s v="Education"/>
    <s v="   $20,000 to $39,999"/>
    <n v="0.11901095914164586"/>
    <n v="0.38106364448854096"/>
    <n v="0.15843552694527713"/>
    <n v="0.34148986942453591"/>
    <n v="88.000000000000057"/>
    <m/>
    <m/>
    <m/>
    <m/>
    <m/>
    <m/>
    <m/>
    <m/>
    <m/>
    <m/>
    <m/>
    <m/>
    <m/>
    <m/>
  </r>
  <r>
    <n v="938"/>
    <s v="Closed End"/>
    <x v="3"/>
    <s v="Q8A"/>
    <x v="6"/>
    <n v="4"/>
    <s v="Data"/>
    <s v="Q8A"/>
    <s v="Education"/>
    <s v="   $40,000 to $59,999"/>
    <n v="7.9338363794478811E-2"/>
    <n v="0.5319150401385182"/>
    <n v="0.2711633620534622"/>
    <n v="0.11758323401354108"/>
    <n v="70.999999999999957"/>
    <m/>
    <m/>
    <m/>
    <m/>
    <m/>
    <m/>
    <m/>
    <m/>
    <m/>
    <m/>
    <m/>
    <m/>
    <m/>
    <m/>
  </r>
  <r>
    <n v="939"/>
    <s v="Closed End"/>
    <x v="3"/>
    <s v="Q8A"/>
    <x v="6"/>
    <n v="5"/>
    <s v="Data"/>
    <s v="Q8A"/>
    <s v="Education"/>
    <s v="   $60,000 to $79,999"/>
    <n v="0.33172275436858567"/>
    <n v="0.42240304474666196"/>
    <n v="3.3616028419160206E-2"/>
    <n v="0.21225817246559239"/>
    <n v="51.999999999999993"/>
    <m/>
    <m/>
    <m/>
    <m/>
    <m/>
    <m/>
    <m/>
    <m/>
    <m/>
    <m/>
    <m/>
    <m/>
    <m/>
    <m/>
  </r>
  <r>
    <n v="940"/>
    <s v="Closed End"/>
    <x v="3"/>
    <s v="Q8A"/>
    <x v="6"/>
    <n v="6"/>
    <s v="Data"/>
    <s v="Q8A"/>
    <s v="Education"/>
    <s v="   $80,000 to $99,999"/>
    <n v="0.12344645584634389"/>
    <n v="0.7019980385037482"/>
    <n v="7.3764241192629226E-2"/>
    <n v="0.10079126445727882"/>
    <n v="52.999999999999993"/>
    <m/>
    <m/>
    <m/>
    <m/>
    <m/>
    <m/>
    <m/>
    <m/>
    <m/>
    <m/>
    <m/>
    <m/>
    <m/>
    <m/>
  </r>
  <r>
    <n v="941"/>
    <s v="Closed End"/>
    <x v="3"/>
    <s v="Q8A"/>
    <x v="6"/>
    <n v="7"/>
    <s v="Data"/>
    <s v="Q8A"/>
    <s v="Education"/>
    <s v="   $100,000 to $149,999"/>
    <n v="0.3677355386692126"/>
    <n v="0.45927166733953784"/>
    <n v="0.10033108800771845"/>
    <n v="7.2661705983530847E-2"/>
    <n v="96.000000000000043"/>
    <m/>
    <m/>
    <m/>
    <m/>
    <m/>
    <m/>
    <m/>
    <m/>
    <m/>
    <m/>
    <m/>
    <m/>
    <m/>
    <m/>
  </r>
  <r>
    <n v="942"/>
    <s v="Closed End"/>
    <x v="3"/>
    <s v="Q8A"/>
    <x v="6"/>
    <n v="8"/>
    <s v="Data"/>
    <s v="Q8A"/>
    <s v="Education"/>
    <s v="   $150,000 or more"/>
    <n v="0.45022300814914717"/>
    <n v="0.47296694181412308"/>
    <n v="6.1213390336951869E-2"/>
    <n v="1.5596659699777719E-2"/>
    <n v="77.999999999999986"/>
    <m/>
    <m/>
    <m/>
    <m/>
    <m/>
    <m/>
    <m/>
    <m/>
    <m/>
    <m/>
    <m/>
    <m/>
    <m/>
    <m/>
  </r>
  <r>
    <n v="943"/>
    <s v="Closed End"/>
    <x v="3"/>
    <s v="Q8A"/>
    <x v="7"/>
    <n v="1"/>
    <s v="Header"/>
    <s v="Q8A"/>
    <s v="Education"/>
    <s v="Results by housing status:"/>
    <s v=""/>
    <s v=""/>
    <s v=""/>
    <s v=""/>
    <s v=""/>
    <m/>
    <m/>
    <m/>
    <m/>
    <m/>
    <m/>
    <m/>
    <m/>
    <m/>
    <m/>
    <m/>
    <m/>
    <m/>
    <m/>
  </r>
  <r>
    <n v="944"/>
    <s v="Closed End"/>
    <x v="3"/>
    <s v="Q8A"/>
    <x v="7"/>
    <n v="2"/>
    <s v="Data"/>
    <s v="Q8A"/>
    <s v="Education"/>
    <s v="   Owner"/>
    <n v="0.33807296819104304"/>
    <n v="0.49159646791861278"/>
    <n v="7.3615809454415634E-2"/>
    <n v="9.6714754435928238E-2"/>
    <n v="383.00000000000028"/>
    <m/>
    <m/>
    <m/>
    <m/>
    <m/>
    <m/>
    <m/>
    <m/>
    <m/>
    <m/>
    <m/>
    <m/>
    <m/>
    <m/>
  </r>
  <r>
    <n v="945"/>
    <s v="Closed End"/>
    <x v="3"/>
    <s v="Q8A"/>
    <x v="7"/>
    <n v="3"/>
    <s v="Data"/>
    <s v="Q8A"/>
    <s v="Education"/>
    <s v="   Renter"/>
    <n v="0.10696139625520734"/>
    <n v="0.40350913650783815"/>
    <n v="0.24325754285614154"/>
    <n v="0.24627192438081313"/>
    <n v="220.99999999999986"/>
    <m/>
    <m/>
    <m/>
    <m/>
    <m/>
    <m/>
    <m/>
    <m/>
    <m/>
    <m/>
    <m/>
    <m/>
    <m/>
    <m/>
  </r>
  <r>
    <n v="946"/>
    <s v="Closed End"/>
    <x v="3"/>
    <s v="Q8A"/>
    <x v="7"/>
    <n v="4"/>
    <s v="Data"/>
    <s v="Q8A"/>
    <s v="Education"/>
    <s v="   Lives with family or friends, homeless, or some other_x000a_      arrangement"/>
    <n v="0.33798984554927108"/>
    <n v="0.47888373878882079"/>
    <n v="8.9147031240118219E-2"/>
    <n v="9.3979384421790046E-2"/>
    <n v="21.999999999999989"/>
    <m/>
    <m/>
    <m/>
    <m/>
    <m/>
    <m/>
    <m/>
    <m/>
    <m/>
    <m/>
    <m/>
    <m/>
    <m/>
    <m/>
  </r>
  <r>
    <n v="947"/>
    <s v="Closed End"/>
    <x v="3"/>
    <s v="Q8A"/>
    <x v="8"/>
    <n v="1"/>
    <s v="Header"/>
    <s v="Q8A"/>
    <s v="Education"/>
    <s v="Results by home language:"/>
    <s v=""/>
    <s v=""/>
    <s v=""/>
    <s v=""/>
    <s v=""/>
    <m/>
    <m/>
    <m/>
    <m/>
    <m/>
    <m/>
    <m/>
    <m/>
    <m/>
    <m/>
    <m/>
    <m/>
    <m/>
    <m/>
  </r>
  <r>
    <n v="948"/>
    <s v="Closed End"/>
    <x v="3"/>
    <s v="Q8A"/>
    <x v="8"/>
    <n v="2"/>
    <s v="Data"/>
    <s v="Q8A"/>
    <s v="Education"/>
    <s v="   English only"/>
    <n v="0.31005222018676548"/>
    <n v="0.47520424620438256"/>
    <n v="0.10242988359794968"/>
    <n v="0.11231365001090164"/>
    <n v="476.99999999999994"/>
    <m/>
    <m/>
    <m/>
    <m/>
    <m/>
    <m/>
    <m/>
    <m/>
    <m/>
    <m/>
    <m/>
    <m/>
    <m/>
    <m/>
  </r>
  <r>
    <n v="949"/>
    <s v="Closed End"/>
    <x v="3"/>
    <s v="Q8A"/>
    <x v="8"/>
    <n v="3"/>
    <s v="Data"/>
    <s v="Q8A"/>
    <s v="Education"/>
    <s v="   English plus another language"/>
    <n v="0.22001903972693954"/>
    <n v="0.44949721506556534"/>
    <n v="0.15005209279034765"/>
    <n v="0.18043165241714768"/>
    <n v="84.000000000000014"/>
    <m/>
    <m/>
    <m/>
    <m/>
    <m/>
    <m/>
    <m/>
    <m/>
    <m/>
    <m/>
    <m/>
    <m/>
    <m/>
    <m/>
  </r>
  <r>
    <n v="950"/>
    <s v="Closed End"/>
    <x v="3"/>
    <s v="Q8A"/>
    <x v="8"/>
    <n v="4"/>
    <s v="Data"/>
    <s v="Q8A"/>
    <s v="Education"/>
    <s v="   Another language only"/>
    <n v="0.15143930316952345"/>
    <n v="0.52826954485242417"/>
    <n v="9.9080071285384791E-2"/>
    <n v="0.22121108069266768"/>
    <n v="45.999999999999986"/>
    <m/>
    <m/>
    <m/>
    <m/>
    <m/>
    <m/>
    <m/>
    <m/>
    <m/>
    <m/>
    <m/>
    <m/>
    <m/>
    <m/>
  </r>
  <r>
    <n v="951"/>
    <s v="Closed End"/>
    <x v="3"/>
    <s v="Q8A"/>
    <x v="9"/>
    <n v="1"/>
    <s v="Header"/>
    <s v="Q8A"/>
    <s v="Education"/>
    <s v="Results by race/ethnicity:"/>
    <s v=""/>
    <s v=""/>
    <s v=""/>
    <s v=""/>
    <s v=""/>
    <m/>
    <m/>
    <m/>
    <m/>
    <m/>
    <m/>
    <m/>
    <m/>
    <m/>
    <m/>
    <m/>
    <m/>
    <m/>
    <m/>
  </r>
  <r>
    <n v="952"/>
    <s v="Closed End"/>
    <x v="3"/>
    <s v="Q8A"/>
    <x v="9"/>
    <n v="2"/>
    <s v="Data"/>
    <s v="Q8A"/>
    <s v="Education"/>
    <s v="   BIPOC"/>
    <n v="0.25353832105013557"/>
    <n v="0.43277275900358775"/>
    <n v="0.13507119467955644"/>
    <n v="0.17861772526672076"/>
    <n v="238.99999999999994"/>
    <m/>
    <m/>
    <m/>
    <m/>
    <m/>
    <m/>
    <m/>
    <m/>
    <m/>
    <m/>
    <m/>
    <m/>
    <m/>
    <m/>
  </r>
  <r>
    <n v="953"/>
    <s v="Closed End"/>
    <x v="3"/>
    <s v="Q8A"/>
    <x v="9"/>
    <n v="3"/>
    <s v="Data"/>
    <s v="Q8A"/>
    <s v="Education"/>
    <s v="      American Indian, Native American, or Alaska Native"/>
    <n v="0.14579905161395407"/>
    <n v="0.3096395216821094"/>
    <n v="0.35496489078355031"/>
    <n v="0.18959653592038642"/>
    <n v="29"/>
    <m/>
    <m/>
    <m/>
    <m/>
    <m/>
    <m/>
    <m/>
    <m/>
    <m/>
    <m/>
    <m/>
    <m/>
    <m/>
    <m/>
  </r>
  <r>
    <n v="954"/>
    <s v="Closed End"/>
    <x v="3"/>
    <s v="Q8A"/>
    <x v="9"/>
    <n v="4"/>
    <s v="Data"/>
    <s v="Q8A"/>
    <s v="Education"/>
    <s v="      Asian American or Asian"/>
    <n v="0.19447324028766913"/>
    <n v="0.47461845727085039"/>
    <n v="0.14093548423105509"/>
    <n v="0.1899728182104253"/>
    <n v="76"/>
    <m/>
    <m/>
    <m/>
    <m/>
    <m/>
    <m/>
    <m/>
    <m/>
    <m/>
    <m/>
    <m/>
    <m/>
    <m/>
    <m/>
  </r>
  <r>
    <n v="955"/>
    <s v="Closed End"/>
    <x v="3"/>
    <s v="Q8A"/>
    <x v="9"/>
    <n v="5"/>
    <s v="Data"/>
    <s v="Q8A"/>
    <s v="Education"/>
    <s v="      Black, African American, or African"/>
    <n v="0.22902570721524051"/>
    <n v="0.4985798481127599"/>
    <n v="0.14223609521018546"/>
    <n v="0.13015834946181384"/>
    <n v="106.00000000000009"/>
    <m/>
    <m/>
    <m/>
    <m/>
    <m/>
    <m/>
    <m/>
    <m/>
    <m/>
    <m/>
    <m/>
    <m/>
    <m/>
    <m/>
  </r>
  <r>
    <n v="956"/>
    <s v="Closed End"/>
    <x v="3"/>
    <s v="Q8A"/>
    <x v="9"/>
    <n v="6"/>
    <s v="Data"/>
    <s v="Q8A"/>
    <s v="Education"/>
    <s v="      Latino/a or Hispanic"/>
    <n v="0.41223442780927821"/>
    <n v="0.28928034216939258"/>
    <n v="9.3585156113375381E-2"/>
    <n v="0.20490007390795373"/>
    <n v="43.000000000000014"/>
    <m/>
    <m/>
    <m/>
    <m/>
    <m/>
    <m/>
    <m/>
    <m/>
    <m/>
    <m/>
    <m/>
    <m/>
    <m/>
    <m/>
  </r>
  <r>
    <n v="957"/>
    <s v="Closed End"/>
    <x v="3"/>
    <s v="Q8A"/>
    <x v="9"/>
    <n v="7"/>
    <s v="Data"/>
    <s v="Q8A"/>
    <s v="Education"/>
    <s v="   White or Caucasian alone"/>
    <n v="0.31518660582941121"/>
    <n v="0.50660857194519293"/>
    <n v="8.4055273988899074E-2"/>
    <n v="9.4149548236495656E-2"/>
    <n v="343.00000000000017"/>
    <m/>
    <m/>
    <m/>
    <m/>
    <m/>
    <m/>
    <m/>
    <m/>
    <m/>
    <m/>
    <m/>
    <m/>
    <m/>
    <m/>
  </r>
  <r>
    <n v="958"/>
    <s v=""/>
    <x v="1"/>
    <s v=""/>
    <x v="10"/>
    <s v=""/>
    <s v=""/>
    <m/>
    <m/>
    <m/>
    <m/>
    <m/>
    <m/>
    <m/>
    <m/>
    <m/>
    <m/>
    <m/>
    <m/>
    <m/>
    <m/>
    <m/>
    <m/>
    <m/>
    <m/>
    <m/>
    <m/>
    <m/>
    <m/>
  </r>
  <r>
    <n v="959"/>
    <s v="Closed End"/>
    <x v="3"/>
    <s v="Q8B"/>
    <x v="0"/>
    <n v="1"/>
    <s v="Title"/>
    <s v="Q8B"/>
    <s v="Education"/>
    <s v="8B. Which of the following types of early childhood education / preschool opportunities are available to your household?"/>
    <m/>
    <m/>
    <m/>
    <m/>
    <m/>
    <m/>
    <m/>
    <m/>
    <m/>
    <m/>
    <m/>
    <m/>
    <m/>
    <m/>
    <m/>
    <m/>
    <m/>
    <m/>
    <m/>
  </r>
  <r>
    <n v="960"/>
    <s v="Closed End"/>
    <x v="3"/>
    <s v="Q8B"/>
    <x v="1"/>
    <n v="1"/>
    <s v="Labels"/>
    <s v="Q8B"/>
    <s v="Education"/>
    <m/>
    <s v="High quality and affordable"/>
    <s v="High quality, but not affordable"/>
    <s v="Not high quality, but affordable"/>
    <s v="Neither high quality nor affordable"/>
    <s v="Number of respondents (unweighted)"/>
    <m/>
    <m/>
    <m/>
    <m/>
    <m/>
    <m/>
    <m/>
    <m/>
    <m/>
    <m/>
    <m/>
    <m/>
    <m/>
    <m/>
  </r>
  <r>
    <n v="961"/>
    <s v="Closed End"/>
    <x v="3"/>
    <s v="Q8B"/>
    <x v="2"/>
    <n v="1"/>
    <s v="Header"/>
    <s v="Q8B"/>
    <s v="Education"/>
    <s v="Results by region:"/>
    <s v=""/>
    <s v=""/>
    <s v=""/>
    <s v=""/>
    <s v=""/>
    <m/>
    <m/>
    <m/>
    <m/>
    <m/>
    <m/>
    <m/>
    <m/>
    <m/>
    <m/>
    <m/>
    <m/>
    <m/>
    <m/>
  </r>
  <r>
    <n v="962"/>
    <s v="Closed End"/>
    <x v="3"/>
    <s v="Q8B"/>
    <x v="2"/>
    <n v="2"/>
    <s v="Data"/>
    <s v="Q8B"/>
    <s v="Education"/>
    <s v="   East Metro overall"/>
    <n v="0.41401761395573161"/>
    <n v="0.32555921627924084"/>
    <n v="0.14040383099235965"/>
    <n v="0.12001933877266704"/>
    <n v="600.0000000000008"/>
    <m/>
    <m/>
    <m/>
    <m/>
    <m/>
    <m/>
    <m/>
    <m/>
    <m/>
    <m/>
    <m/>
    <m/>
    <m/>
    <m/>
  </r>
  <r>
    <n v="963"/>
    <s v="Closed End"/>
    <x v="3"/>
    <s v="Q8B"/>
    <x v="2"/>
    <n v="3"/>
    <s v="Data"/>
    <s v="Q8B"/>
    <s v="Education"/>
    <s v="   Dakota County"/>
    <n v="0.45280023511506928"/>
    <n v="0.36531542782630189"/>
    <n v="9.071625283496465E-2"/>
    <n v="9.116808422366382E-2"/>
    <n v="90.000000000000014"/>
    <m/>
    <m/>
    <m/>
    <m/>
    <m/>
    <m/>
    <m/>
    <m/>
    <m/>
    <m/>
    <m/>
    <m/>
    <m/>
    <m/>
  </r>
  <r>
    <n v="964"/>
    <s v="Closed End"/>
    <x v="3"/>
    <s v="Q8B"/>
    <x v="2"/>
    <n v="4"/>
    <s v="Data"/>
    <s v="Q8B"/>
    <s v="Education"/>
    <s v="   Ramsey County (overall)"/>
    <n v="0.34222876429905602"/>
    <n v="0.3012114564960498"/>
    <n v="0.18698792813107448"/>
    <n v="0.16957185107381856"/>
    <n v="425.00000000000068"/>
    <m/>
    <m/>
    <m/>
    <m/>
    <m/>
    <m/>
    <m/>
    <m/>
    <m/>
    <m/>
    <m/>
    <m/>
    <m/>
    <m/>
  </r>
  <r>
    <n v="965"/>
    <s v="Closed End"/>
    <x v="3"/>
    <s v="Q8B"/>
    <x v="2"/>
    <n v="5"/>
    <s v="Data"/>
    <s v="Q8B"/>
    <s v="Education"/>
    <s v="      City of Saint Paul"/>
    <n v="0.33006695232539712"/>
    <n v="0.22496699322713767"/>
    <n v="0.2325394204925266"/>
    <n v="0.21242663395493802"/>
    <n v="355.00000000000028"/>
    <m/>
    <m/>
    <m/>
    <m/>
    <m/>
    <m/>
    <m/>
    <m/>
    <m/>
    <m/>
    <m/>
    <m/>
    <m/>
    <m/>
  </r>
  <r>
    <n v="966"/>
    <s v="Closed End"/>
    <x v="3"/>
    <s v="Q8B"/>
    <x v="2"/>
    <n v="6"/>
    <s v="Data"/>
    <s v="Q8B"/>
    <s v="Education"/>
    <s v="      Suburban Ramsey County"/>
    <n v="0.36080593304341441"/>
    <n v="0.41767488012382536"/>
    <n v="0.11740801997357025"/>
    <n v="0.1041111668591901"/>
    <n v="70"/>
    <m/>
    <m/>
    <m/>
    <m/>
    <m/>
    <m/>
    <m/>
    <m/>
    <m/>
    <m/>
    <m/>
    <m/>
    <m/>
    <m/>
  </r>
  <r>
    <n v="967"/>
    <s v="Closed End"/>
    <x v="3"/>
    <s v="Q8B"/>
    <x v="2"/>
    <n v="7"/>
    <s v="Data"/>
    <s v="Q8B"/>
    <s v="Education"/>
    <s v="   Washington County"/>
    <n v="0.49393481330217137"/>
    <n v="0.30683958640666059"/>
    <n v="0.13078409647505551"/>
    <n v="6.8441503816112595E-2"/>
    <n v="84.999999999999957"/>
    <m/>
    <m/>
    <m/>
    <m/>
    <m/>
    <m/>
    <m/>
    <m/>
    <m/>
    <m/>
    <m/>
    <m/>
    <m/>
    <m/>
  </r>
  <r>
    <n v="968"/>
    <s v="Closed End"/>
    <x v="3"/>
    <s v="Q8B"/>
    <x v="3"/>
    <n v="1"/>
    <s v="Header"/>
    <s v="Q8B"/>
    <s v="Education"/>
    <s v="Results by gender:"/>
    <s v=""/>
    <s v=""/>
    <s v=""/>
    <s v=""/>
    <s v=""/>
    <m/>
    <m/>
    <m/>
    <m/>
    <m/>
    <m/>
    <m/>
    <m/>
    <m/>
    <m/>
    <m/>
    <m/>
    <m/>
    <m/>
  </r>
  <r>
    <n v="969"/>
    <s v="Closed End"/>
    <x v="3"/>
    <s v="Q8B"/>
    <x v="3"/>
    <n v="2"/>
    <s v="Data"/>
    <s v="Q8B"/>
    <s v="Education"/>
    <s v="   Females"/>
    <n v="0.39138956187072388"/>
    <n v="0.35550493408247891"/>
    <n v="0.13326748145771583"/>
    <n v="0.11983802258907966"/>
    <n v="379.00000000000028"/>
    <m/>
    <m/>
    <m/>
    <m/>
    <m/>
    <m/>
    <m/>
    <m/>
    <m/>
    <m/>
    <m/>
    <m/>
    <m/>
    <m/>
  </r>
  <r>
    <n v="970"/>
    <s v="Closed End"/>
    <x v="3"/>
    <s v="Q8B"/>
    <x v="3"/>
    <n v="3"/>
    <s v="Data"/>
    <s v="Q8B"/>
    <s v="Education"/>
    <s v="   Males"/>
    <n v="0.43923030415726072"/>
    <n v="0.30535982556019658"/>
    <n v="0.14914119950832802"/>
    <n v="0.10626867077421459"/>
    <n v="191.99999999999991"/>
    <m/>
    <m/>
    <m/>
    <m/>
    <m/>
    <m/>
    <m/>
    <m/>
    <m/>
    <m/>
    <m/>
    <m/>
    <m/>
    <m/>
  </r>
  <r>
    <n v="971"/>
    <s v="Closed End"/>
    <x v="3"/>
    <s v="Q8B"/>
    <x v="4"/>
    <n v="1"/>
    <s v="Header"/>
    <s v="Q8B"/>
    <s v="Education"/>
    <s v="Results by age:"/>
    <s v=""/>
    <s v=""/>
    <s v=""/>
    <s v=""/>
    <s v=""/>
    <m/>
    <m/>
    <m/>
    <m/>
    <m/>
    <m/>
    <m/>
    <m/>
    <m/>
    <m/>
    <m/>
    <m/>
    <m/>
    <m/>
  </r>
  <r>
    <n v="972"/>
    <s v="Closed End"/>
    <x v="3"/>
    <s v="Q8B"/>
    <x v="4"/>
    <n v="2"/>
    <s v="Data"/>
    <s v="Q8B"/>
    <s v="Education"/>
    <s v="   18-34"/>
    <n v="0.28166052389699664"/>
    <n v="0.41928896549934491"/>
    <n v="0.17252354668578754"/>
    <n v="0.12652696391787033"/>
    <n v="117.00000000000006"/>
    <m/>
    <m/>
    <m/>
    <m/>
    <m/>
    <m/>
    <m/>
    <m/>
    <m/>
    <m/>
    <m/>
    <m/>
    <m/>
    <m/>
  </r>
  <r>
    <n v="973"/>
    <s v="Closed End"/>
    <x v="3"/>
    <s v="Q8B"/>
    <x v="4"/>
    <n v="3"/>
    <s v="Data"/>
    <s v="Q8B"/>
    <s v="Education"/>
    <s v="   35-44"/>
    <n v="0.52336635390056785"/>
    <n v="0.34951193982191064"/>
    <n v="9.1243021616819769E-2"/>
    <n v="3.5878684660702591E-2"/>
    <n v="174.99999999999983"/>
    <m/>
    <m/>
    <m/>
    <m/>
    <m/>
    <m/>
    <m/>
    <m/>
    <m/>
    <m/>
    <m/>
    <m/>
    <m/>
    <m/>
  </r>
  <r>
    <n v="974"/>
    <s v="Closed End"/>
    <x v="3"/>
    <s v="Q8B"/>
    <x v="4"/>
    <n v="4"/>
    <s v="Data"/>
    <s v="Q8B"/>
    <s v="Education"/>
    <s v="   45-54"/>
    <n v="0.46335713698243547"/>
    <n v="0.16797960969305245"/>
    <n v="0.13327329597854831"/>
    <n v="0.23538995734596393"/>
    <n v="73"/>
    <m/>
    <m/>
    <m/>
    <m/>
    <m/>
    <m/>
    <m/>
    <m/>
    <m/>
    <m/>
    <m/>
    <m/>
    <m/>
    <m/>
  </r>
  <r>
    <n v="975"/>
    <s v="Closed End"/>
    <x v="3"/>
    <s v="Q8B"/>
    <x v="4"/>
    <n v="5"/>
    <s v="Data"/>
    <s v="Q8B"/>
    <s v="Education"/>
    <s v="   55-64"/>
    <n v="0.45820157230601871"/>
    <n v="0.37554594838249211"/>
    <n v="7.7879002673744674E-2"/>
    <n v="8.8373476637744405E-2"/>
    <n v="67.999999999999986"/>
    <m/>
    <m/>
    <m/>
    <m/>
    <m/>
    <m/>
    <m/>
    <m/>
    <m/>
    <m/>
    <m/>
    <m/>
    <m/>
    <m/>
  </r>
  <r>
    <n v="976"/>
    <s v="Closed End"/>
    <x v="3"/>
    <s v="Q8B"/>
    <x v="4"/>
    <n v="6"/>
    <s v="Data"/>
    <s v="Q8B"/>
    <s v="Education"/>
    <s v="   65+"/>
    <n v="0.56562845687483154"/>
    <n v="0.22567270334270673"/>
    <n v="0.16721931903050141"/>
    <n v="4.1479520751959723E-2"/>
    <n v="70.000000000000043"/>
    <m/>
    <m/>
    <m/>
    <m/>
    <m/>
    <m/>
    <m/>
    <m/>
    <m/>
    <m/>
    <m/>
    <m/>
    <m/>
    <m/>
  </r>
  <r>
    <n v="977"/>
    <s v="Closed End"/>
    <x v="3"/>
    <s v="Q8B"/>
    <x v="5"/>
    <n v="1"/>
    <s v="Header"/>
    <s v="Q8B"/>
    <s v="Education"/>
    <s v="Results by education level:"/>
    <s v=""/>
    <s v=""/>
    <s v=""/>
    <s v=""/>
    <s v=""/>
    <m/>
    <m/>
    <m/>
    <m/>
    <m/>
    <m/>
    <m/>
    <m/>
    <m/>
    <m/>
    <m/>
    <m/>
    <m/>
    <m/>
  </r>
  <r>
    <n v="978"/>
    <s v="Closed End"/>
    <x v="3"/>
    <s v="Q8B"/>
    <x v="5"/>
    <n v="2"/>
    <s v="Data"/>
    <s v="Q8B"/>
    <s v="Education"/>
    <s v="   Less than HS diploma, no GED"/>
    <n v="0.28504792044680827"/>
    <n v="0.23709470978884045"/>
    <n v="0.32650168370505772"/>
    <n v="0.1513556860592937"/>
    <n v="34"/>
    <m/>
    <m/>
    <m/>
    <m/>
    <m/>
    <m/>
    <m/>
    <m/>
    <m/>
    <m/>
    <m/>
    <m/>
    <m/>
    <m/>
  </r>
  <r>
    <n v="979"/>
    <s v="Closed End"/>
    <x v="3"/>
    <s v="Q8B"/>
    <x v="5"/>
    <n v="3"/>
    <s v="Data"/>
    <s v="Q8B"/>
    <s v="Education"/>
    <s v="   HS diploma or GED"/>
    <n v="0.40745563015759734"/>
    <n v="0.24690384050510195"/>
    <n v="0.13969217536064471"/>
    <n v="0.20594835397665567"/>
    <n v="64.000000000000028"/>
    <m/>
    <m/>
    <m/>
    <m/>
    <m/>
    <m/>
    <m/>
    <m/>
    <m/>
    <m/>
    <m/>
    <m/>
    <m/>
    <m/>
  </r>
  <r>
    <n v="980"/>
    <s v="Closed End"/>
    <x v="3"/>
    <s v="Q8B"/>
    <x v="5"/>
    <n v="4"/>
    <s v="Data"/>
    <s v="Q8B"/>
    <s v="Education"/>
    <s v="   Some college, trade school, or Associate degree"/>
    <n v="0.41536648955323729"/>
    <n v="0.34898311047658631"/>
    <n v="0.12711578896411907"/>
    <n v="0.10853461100605763"/>
    <n v="177.99999999999989"/>
    <m/>
    <m/>
    <m/>
    <m/>
    <m/>
    <m/>
    <m/>
    <m/>
    <m/>
    <m/>
    <m/>
    <m/>
    <m/>
    <m/>
  </r>
  <r>
    <n v="981"/>
    <s v="Closed End"/>
    <x v="3"/>
    <s v="Q8B"/>
    <x v="5"/>
    <n v="5"/>
    <s v="Data"/>
    <s v="Q8B"/>
    <s v="Education"/>
    <s v="   Bachelor's degree or higher"/>
    <n v="0.43513090005705185"/>
    <n v="0.35765965534047195"/>
    <n v="0.13112907032457696"/>
    <n v="7.6080374277898405E-2"/>
    <n v="297.00000000000023"/>
    <m/>
    <m/>
    <m/>
    <m/>
    <m/>
    <m/>
    <m/>
    <m/>
    <m/>
    <m/>
    <m/>
    <m/>
    <m/>
    <m/>
  </r>
  <r>
    <n v="982"/>
    <s v="Closed End"/>
    <x v="3"/>
    <s v="Q8B"/>
    <x v="6"/>
    <n v="1"/>
    <s v="Header"/>
    <s v="Q8B"/>
    <s v="Education"/>
    <s v="Results by household income:"/>
    <s v=""/>
    <s v=""/>
    <s v=""/>
    <s v=""/>
    <s v=""/>
    <m/>
    <m/>
    <m/>
    <m/>
    <m/>
    <m/>
    <m/>
    <m/>
    <m/>
    <m/>
    <m/>
    <m/>
    <m/>
    <m/>
  </r>
  <r>
    <n v="983"/>
    <s v="Closed End"/>
    <x v="3"/>
    <s v="Q8B"/>
    <x v="6"/>
    <n v="2"/>
    <s v="Data"/>
    <s v="Q8B"/>
    <s v="Education"/>
    <s v="   Less than $20,000"/>
    <n v="0.33020316468425087"/>
    <n v="0.19430856670944494"/>
    <n v="0.18225479206895551"/>
    <n v="0.29323347653734883"/>
    <n v="87.000000000000028"/>
    <m/>
    <m/>
    <m/>
    <m/>
    <m/>
    <m/>
    <m/>
    <m/>
    <m/>
    <m/>
    <m/>
    <m/>
    <m/>
    <m/>
  </r>
  <r>
    <n v="984"/>
    <s v="Closed End"/>
    <x v="3"/>
    <s v="Q8B"/>
    <x v="6"/>
    <n v="3"/>
    <s v="Data"/>
    <s v="Q8B"/>
    <s v="Education"/>
    <s v="   $20,000 to $39,999"/>
    <n v="0.20340350561658346"/>
    <n v="0.2203304793761397"/>
    <n v="0.3683067159615222"/>
    <n v="0.20795929904575439"/>
    <n v="84.000000000000014"/>
    <m/>
    <m/>
    <m/>
    <m/>
    <m/>
    <m/>
    <m/>
    <m/>
    <m/>
    <m/>
    <m/>
    <m/>
    <m/>
    <m/>
  </r>
  <r>
    <n v="985"/>
    <s v="Closed End"/>
    <x v="3"/>
    <s v="Q8B"/>
    <x v="6"/>
    <n v="4"/>
    <s v="Data"/>
    <s v="Q8B"/>
    <s v="Education"/>
    <s v="   $40,000 to $59,999"/>
    <n v="0.3083746322448116"/>
    <n v="0.48357896842640186"/>
    <n v="0.10789880313292777"/>
    <n v="0.100147596195859"/>
    <n v="76"/>
    <m/>
    <m/>
    <m/>
    <m/>
    <m/>
    <m/>
    <m/>
    <m/>
    <m/>
    <m/>
    <m/>
    <m/>
    <m/>
    <m/>
  </r>
  <r>
    <n v="986"/>
    <s v="Closed End"/>
    <x v="3"/>
    <s v="Q8B"/>
    <x v="6"/>
    <n v="5"/>
    <s v="Data"/>
    <s v="Q8B"/>
    <s v="Education"/>
    <s v="   $60,000 to $79,999"/>
    <n v="0.52867288128784784"/>
    <n v="0.10124688345488345"/>
    <n v="0.19348613228021919"/>
    <n v="0.17659410297704978"/>
    <n v="53.999999999999993"/>
    <m/>
    <m/>
    <m/>
    <m/>
    <m/>
    <m/>
    <m/>
    <m/>
    <m/>
    <m/>
    <m/>
    <m/>
    <m/>
    <m/>
  </r>
  <r>
    <n v="987"/>
    <s v="Closed End"/>
    <x v="3"/>
    <s v="Q8B"/>
    <x v="6"/>
    <n v="6"/>
    <s v="Data"/>
    <s v="Q8B"/>
    <s v="Education"/>
    <s v="   $80,000 to $99,999"/>
    <n v="0.26877598056084184"/>
    <n v="0.64088786633183059"/>
    <n v="7.6321117670219235E-2"/>
    <n v="1.401503543710831E-2"/>
    <n v="52"/>
    <m/>
    <m/>
    <m/>
    <m/>
    <m/>
    <m/>
    <m/>
    <m/>
    <m/>
    <m/>
    <m/>
    <m/>
    <m/>
    <m/>
  </r>
  <r>
    <n v="988"/>
    <s v="Closed End"/>
    <x v="3"/>
    <s v="Q8B"/>
    <x v="6"/>
    <n v="7"/>
    <s v="Data"/>
    <s v="Q8B"/>
    <s v="Education"/>
    <s v="   $100,000 to $149,999"/>
    <n v="0.47038951815008062"/>
    <n v="0.33377503401004155"/>
    <n v="0.13931116094715146"/>
    <n v="5.6524286892726316E-2"/>
    <n v="78"/>
    <m/>
    <m/>
    <m/>
    <m/>
    <m/>
    <m/>
    <m/>
    <m/>
    <m/>
    <m/>
    <m/>
    <m/>
    <m/>
    <m/>
  </r>
  <r>
    <n v="989"/>
    <s v="Closed End"/>
    <x v="3"/>
    <s v="Q8B"/>
    <x v="6"/>
    <n v="8"/>
    <s v="Data"/>
    <s v="Q8B"/>
    <s v="Education"/>
    <s v="   $150,000 or more"/>
    <n v="0.63951210061456443"/>
    <n v="0.23369711854195019"/>
    <n v="2.7726993565535558E-2"/>
    <n v="9.9063787277950552E-2"/>
    <n v="71.999999999999957"/>
    <m/>
    <m/>
    <m/>
    <m/>
    <m/>
    <m/>
    <m/>
    <m/>
    <m/>
    <m/>
    <m/>
    <m/>
    <m/>
    <m/>
  </r>
  <r>
    <n v="990"/>
    <s v="Closed End"/>
    <x v="3"/>
    <s v="Q8B"/>
    <x v="7"/>
    <n v="1"/>
    <s v="Header"/>
    <s v="Q8B"/>
    <s v="Education"/>
    <s v="Results by housing status:"/>
    <s v=""/>
    <s v=""/>
    <s v=""/>
    <s v=""/>
    <s v=""/>
    <m/>
    <m/>
    <m/>
    <m/>
    <m/>
    <m/>
    <m/>
    <m/>
    <m/>
    <m/>
    <m/>
    <m/>
    <m/>
    <m/>
  </r>
  <r>
    <n v="991"/>
    <s v="Closed End"/>
    <x v="3"/>
    <s v="Q8B"/>
    <x v="7"/>
    <n v="2"/>
    <s v="Data"/>
    <s v="Q8B"/>
    <s v="Education"/>
    <s v="   Owner"/>
    <n v="0.42890351137341659"/>
    <n v="0.33617556495157985"/>
    <n v="0.12442422128824455"/>
    <n v="0.11049670238675825"/>
    <n v="369.00000000000017"/>
    <m/>
    <m/>
    <m/>
    <m/>
    <m/>
    <m/>
    <m/>
    <m/>
    <m/>
    <m/>
    <m/>
    <m/>
    <m/>
    <m/>
  </r>
  <r>
    <n v="992"/>
    <s v="Closed End"/>
    <x v="3"/>
    <s v="Q8B"/>
    <x v="7"/>
    <n v="3"/>
    <s v="Data"/>
    <s v="Q8B"/>
    <s v="Education"/>
    <s v="   Renter"/>
    <n v="0.36731942628778191"/>
    <n v="0.2931996970053804"/>
    <n v="0.17853238444919428"/>
    <n v="0.16094849225764313"/>
    <n v="210.00000000000006"/>
    <m/>
    <m/>
    <m/>
    <m/>
    <m/>
    <m/>
    <m/>
    <m/>
    <m/>
    <m/>
    <m/>
    <m/>
    <m/>
    <m/>
  </r>
  <r>
    <n v="993"/>
    <s v="Closed End"/>
    <x v="3"/>
    <s v="Q8B"/>
    <x v="7"/>
    <n v="4"/>
    <s v="Data"/>
    <s v="Q8B"/>
    <s v="Education"/>
    <s v="   Lives with family or friends, homeless, or some other_x000a_      arrangement"/>
    <s v="--"/>
    <s v="--"/>
    <s v="--"/>
    <s v="--"/>
    <n v="18.999999999999996"/>
    <m/>
    <m/>
    <m/>
    <m/>
    <m/>
    <m/>
    <m/>
    <m/>
    <m/>
    <m/>
    <m/>
    <m/>
    <m/>
    <m/>
  </r>
  <r>
    <n v="994"/>
    <s v="Closed End"/>
    <x v="3"/>
    <s v="Q8B"/>
    <x v="8"/>
    <n v="1"/>
    <s v="Header"/>
    <s v="Q8B"/>
    <s v="Education"/>
    <s v="Results by home language:"/>
    <s v=""/>
    <s v=""/>
    <s v=""/>
    <s v=""/>
    <s v=""/>
    <m/>
    <m/>
    <m/>
    <m/>
    <m/>
    <m/>
    <m/>
    <m/>
    <m/>
    <m/>
    <m/>
    <m/>
    <m/>
    <m/>
  </r>
  <r>
    <n v="995"/>
    <s v="Closed End"/>
    <x v="3"/>
    <s v="Q8B"/>
    <x v="8"/>
    <n v="2"/>
    <s v="Data"/>
    <s v="Q8B"/>
    <s v="Education"/>
    <s v="   English only"/>
    <n v="0.43395751204179234"/>
    <n v="0.34097398560191139"/>
    <n v="0.11730340979196431"/>
    <n v="0.10776509256433037"/>
    <n v="434.0000000000004"/>
    <m/>
    <m/>
    <m/>
    <m/>
    <m/>
    <m/>
    <m/>
    <m/>
    <m/>
    <m/>
    <m/>
    <m/>
    <m/>
    <m/>
  </r>
  <r>
    <n v="996"/>
    <s v="Closed End"/>
    <x v="3"/>
    <s v="Q8B"/>
    <x v="8"/>
    <n v="3"/>
    <s v="Data"/>
    <s v="Q8B"/>
    <s v="Education"/>
    <s v="   English plus another language"/>
    <n v="0.35736984161831153"/>
    <n v="0.2852378648467534"/>
    <n v="0.22615331224078727"/>
    <n v="0.13123898129414793"/>
    <n v="86.999999999999972"/>
    <m/>
    <m/>
    <m/>
    <m/>
    <m/>
    <m/>
    <m/>
    <m/>
    <m/>
    <m/>
    <m/>
    <m/>
    <m/>
    <m/>
  </r>
  <r>
    <n v="997"/>
    <s v="Closed End"/>
    <x v="3"/>
    <s v="Q8B"/>
    <x v="8"/>
    <n v="4"/>
    <s v="Data"/>
    <s v="Q8B"/>
    <s v="Education"/>
    <s v="   Another language only"/>
    <n v="0.42575309128481353"/>
    <n v="0.23745338382378095"/>
    <n v="0.1650144072112007"/>
    <n v="0.17177911768020476"/>
    <n v="53"/>
    <m/>
    <m/>
    <m/>
    <m/>
    <m/>
    <m/>
    <m/>
    <m/>
    <m/>
    <m/>
    <m/>
    <m/>
    <m/>
    <m/>
  </r>
  <r>
    <n v="998"/>
    <s v="Closed End"/>
    <x v="3"/>
    <s v="Q8B"/>
    <x v="9"/>
    <n v="1"/>
    <s v="Header"/>
    <s v="Q8B"/>
    <s v="Education"/>
    <s v="Results by race/ethnicity:"/>
    <s v=""/>
    <s v=""/>
    <s v=""/>
    <s v=""/>
    <s v=""/>
    <m/>
    <m/>
    <m/>
    <m/>
    <m/>
    <m/>
    <m/>
    <m/>
    <m/>
    <m/>
    <m/>
    <m/>
    <m/>
    <m/>
  </r>
  <r>
    <n v="999"/>
    <s v="Closed End"/>
    <x v="3"/>
    <s v="Q8B"/>
    <x v="9"/>
    <n v="2"/>
    <s v="Data"/>
    <s v="Q8B"/>
    <s v="Education"/>
    <s v="   BIPOC"/>
    <n v="0.39718258705579168"/>
    <n v="0.26666046517362757"/>
    <n v="0.19606695852367928"/>
    <n v="0.14008998924690233"/>
    <n v="235.99999999999969"/>
    <m/>
    <m/>
    <m/>
    <m/>
    <m/>
    <m/>
    <m/>
    <m/>
    <m/>
    <m/>
    <m/>
    <m/>
    <m/>
    <m/>
  </r>
  <r>
    <n v="1000"/>
    <s v="Closed End"/>
    <x v="3"/>
    <s v="Q8B"/>
    <x v="9"/>
    <n v="3"/>
    <s v="Data"/>
    <s v="Q8B"/>
    <s v="Education"/>
    <s v="      American Indian, Native American, or Alaska Native"/>
    <n v="0.25403730989600148"/>
    <n v="0.30418803373337494"/>
    <n v="0.26981702217904624"/>
    <n v="0.17195763419157736"/>
    <n v="22"/>
    <m/>
    <m/>
    <m/>
    <m/>
    <m/>
    <m/>
    <m/>
    <m/>
    <m/>
    <m/>
    <m/>
    <m/>
    <m/>
    <m/>
  </r>
  <r>
    <n v="1001"/>
    <s v="Closed End"/>
    <x v="3"/>
    <s v="Q8B"/>
    <x v="9"/>
    <n v="4"/>
    <s v="Data"/>
    <s v="Q8B"/>
    <s v="Education"/>
    <s v="      Asian American or Asian"/>
    <n v="0.2695494989002426"/>
    <n v="0.3075677318862487"/>
    <n v="0.23882626532865184"/>
    <n v="0.18405650388485673"/>
    <n v="85.999999999999986"/>
    <m/>
    <m/>
    <m/>
    <m/>
    <m/>
    <m/>
    <m/>
    <m/>
    <m/>
    <m/>
    <m/>
    <m/>
    <m/>
    <m/>
  </r>
  <r>
    <n v="1002"/>
    <s v="Closed End"/>
    <x v="3"/>
    <s v="Q8B"/>
    <x v="9"/>
    <n v="5"/>
    <s v="Data"/>
    <s v="Q8B"/>
    <s v="Education"/>
    <s v="      Black, African American, or African"/>
    <n v="0.57457562093054027"/>
    <n v="0.24635687749663254"/>
    <n v="9.2512929264854021E-2"/>
    <n v="8.6554572307972824E-2"/>
    <n v="98.000000000000057"/>
    <m/>
    <m/>
    <m/>
    <m/>
    <m/>
    <m/>
    <m/>
    <m/>
    <m/>
    <m/>
    <m/>
    <m/>
    <m/>
    <m/>
  </r>
  <r>
    <n v="1003"/>
    <s v="Closed End"/>
    <x v="3"/>
    <s v="Q8B"/>
    <x v="9"/>
    <n v="6"/>
    <s v="Data"/>
    <s v="Q8B"/>
    <s v="Education"/>
    <s v="      Latino/a or Hispanic"/>
    <n v="0.49401269670315051"/>
    <n v="0.19845171869841635"/>
    <n v="0.20024783419621833"/>
    <n v="0.10728775040221478"/>
    <n v="41"/>
    <m/>
    <m/>
    <m/>
    <m/>
    <m/>
    <m/>
    <m/>
    <m/>
    <m/>
    <m/>
    <m/>
    <m/>
    <m/>
    <m/>
  </r>
  <r>
    <n v="1004"/>
    <s v="Closed End"/>
    <x v="3"/>
    <s v="Q8B"/>
    <x v="9"/>
    <n v="7"/>
    <s v="Data"/>
    <s v="Q8B"/>
    <s v="Education"/>
    <s v="   White or Caucasian alone"/>
    <n v="0.42341200156324388"/>
    <n v="0.37853797506899012"/>
    <n v="9.8681555620368192E-2"/>
    <n v="9.9368467747396452E-2"/>
    <n v="316.00000000000057"/>
    <m/>
    <m/>
    <m/>
    <m/>
    <m/>
    <m/>
    <m/>
    <m/>
    <m/>
    <m/>
    <m/>
    <m/>
    <m/>
    <m/>
  </r>
  <r>
    <n v="1005"/>
    <s v=""/>
    <x v="1"/>
    <s v=""/>
    <x v="10"/>
    <s v=""/>
    <s v=""/>
    <m/>
    <m/>
    <m/>
    <m/>
    <m/>
    <m/>
    <m/>
    <m/>
    <m/>
    <m/>
    <m/>
    <m/>
    <m/>
    <m/>
    <m/>
    <m/>
    <m/>
    <m/>
    <m/>
    <m/>
    <m/>
    <m/>
  </r>
  <r>
    <n v="1006"/>
    <s v="Closed End"/>
    <x v="3"/>
    <s v="Q8C"/>
    <x v="0"/>
    <n v="1"/>
    <s v="Title"/>
    <s v="Q8E"/>
    <s v="Education"/>
    <s v="8C. Which of the following types of out-of-school time activities and programs for school-age children are available to your household?"/>
    <m/>
    <m/>
    <m/>
    <m/>
    <m/>
    <m/>
    <m/>
    <m/>
    <m/>
    <m/>
    <m/>
    <m/>
    <m/>
    <m/>
    <m/>
    <m/>
    <m/>
    <m/>
    <m/>
  </r>
  <r>
    <n v="1007"/>
    <s v="Closed End"/>
    <x v="3"/>
    <s v="Q8C"/>
    <x v="1"/>
    <n v="1"/>
    <s v="Labels"/>
    <s v="Q8E"/>
    <s v="Education"/>
    <m/>
    <s v="High quality and affordable"/>
    <s v="High quality, but not affordable"/>
    <s v="Not high quality, but affordable"/>
    <s v="Neither high quality nor affordable"/>
    <s v="Number of respondents (unweighted)"/>
    <m/>
    <m/>
    <m/>
    <m/>
    <m/>
    <m/>
    <m/>
    <m/>
    <m/>
    <m/>
    <m/>
    <m/>
    <m/>
    <m/>
  </r>
  <r>
    <n v="1008"/>
    <s v="Closed End"/>
    <x v="3"/>
    <s v="Q8C"/>
    <x v="2"/>
    <n v="1"/>
    <s v="Header"/>
    <s v="Q8E"/>
    <s v="Education"/>
    <s v="Results by region:"/>
    <s v=""/>
    <s v=""/>
    <s v=""/>
    <s v=""/>
    <s v=""/>
    <m/>
    <m/>
    <m/>
    <m/>
    <m/>
    <m/>
    <m/>
    <m/>
    <m/>
    <m/>
    <m/>
    <m/>
    <m/>
    <m/>
  </r>
  <r>
    <n v="1009"/>
    <s v="Closed End"/>
    <x v="3"/>
    <s v="Q8C"/>
    <x v="2"/>
    <n v="2"/>
    <s v="Data"/>
    <s v="Q8E"/>
    <s v="Education"/>
    <s v="   East Metro overall"/>
    <n v="0.43270646985090344"/>
    <n v="0.20544486390170286"/>
    <n v="0.17045937823066853"/>
    <n v="0.19138928801672431"/>
    <n v="728.00000000000125"/>
    <m/>
    <m/>
    <m/>
    <m/>
    <m/>
    <m/>
    <m/>
    <m/>
    <m/>
    <m/>
    <m/>
    <m/>
    <m/>
    <m/>
  </r>
  <r>
    <n v="1010"/>
    <s v="Closed End"/>
    <x v="3"/>
    <s v="Q8C"/>
    <x v="2"/>
    <n v="3"/>
    <s v="Data"/>
    <s v="Q8E"/>
    <s v="Education"/>
    <s v="   Dakota County"/>
    <n v="0.48541837604573213"/>
    <n v="0.28104337556167985"/>
    <n v="0.13619841679003492"/>
    <n v="9.7339831602553537E-2"/>
    <n v="114"/>
    <m/>
    <m/>
    <m/>
    <m/>
    <m/>
    <m/>
    <m/>
    <m/>
    <m/>
    <m/>
    <m/>
    <m/>
    <m/>
    <m/>
  </r>
  <r>
    <n v="1011"/>
    <s v="Closed End"/>
    <x v="3"/>
    <s v="Q8C"/>
    <x v="2"/>
    <n v="4"/>
    <s v="Data"/>
    <s v="Q8E"/>
    <s v="Education"/>
    <s v="   Ramsey County (overall)"/>
    <n v="0.34717982152678745"/>
    <n v="0.16705519535581265"/>
    <n v="0.237147039797587"/>
    <n v="0.24861794331981193"/>
    <n v="504.00000000000068"/>
    <m/>
    <m/>
    <m/>
    <m/>
    <m/>
    <m/>
    <m/>
    <m/>
    <m/>
    <m/>
    <m/>
    <m/>
    <m/>
    <m/>
  </r>
  <r>
    <n v="1012"/>
    <s v="Closed End"/>
    <x v="3"/>
    <s v="Q8C"/>
    <x v="2"/>
    <n v="5"/>
    <s v="Data"/>
    <s v="Q8E"/>
    <s v="Education"/>
    <s v="      City of Saint Paul"/>
    <n v="0.27717023959398907"/>
    <n v="0.1707232479126701"/>
    <n v="0.28211859840087589"/>
    <n v="0.26998791409246448"/>
    <n v="413.00000000000011"/>
    <m/>
    <m/>
    <m/>
    <m/>
    <m/>
    <m/>
    <m/>
    <m/>
    <m/>
    <m/>
    <m/>
    <m/>
    <m/>
    <m/>
  </r>
  <r>
    <n v="1013"/>
    <s v="Closed End"/>
    <x v="3"/>
    <s v="Q8C"/>
    <x v="2"/>
    <n v="6"/>
    <s v="Data"/>
    <s v="Q8E"/>
    <s v="Education"/>
    <s v="      Suburban Ramsey County"/>
    <n v="0.43363483548827636"/>
    <n v="0.1625255077579211"/>
    <n v="0.1816115456612373"/>
    <n v="0.22222811109256496"/>
    <n v="91.000000000000014"/>
    <m/>
    <m/>
    <m/>
    <m/>
    <m/>
    <m/>
    <m/>
    <m/>
    <m/>
    <m/>
    <m/>
    <m/>
    <m/>
    <m/>
  </r>
  <r>
    <n v="1014"/>
    <s v="Closed End"/>
    <x v="3"/>
    <s v="Q8C"/>
    <x v="2"/>
    <n v="7"/>
    <s v="Data"/>
    <s v="Q8E"/>
    <s v="Education"/>
    <s v="   Washington County"/>
    <n v="0.51639315467224822"/>
    <n v="0.17011814986639037"/>
    <n v="9.5606964099218386E-2"/>
    <n v="0.21788173136214328"/>
    <n v="109.99999999999993"/>
    <m/>
    <m/>
    <m/>
    <m/>
    <m/>
    <m/>
    <m/>
    <m/>
    <m/>
    <m/>
    <m/>
    <m/>
    <m/>
    <m/>
  </r>
  <r>
    <n v="1015"/>
    <s v="Closed End"/>
    <x v="3"/>
    <s v="Q8C"/>
    <x v="3"/>
    <n v="1"/>
    <s v="Header"/>
    <s v="Q8E"/>
    <s v="Education"/>
    <s v="Results by gender:"/>
    <s v=""/>
    <s v=""/>
    <s v=""/>
    <s v=""/>
    <s v=""/>
    <m/>
    <m/>
    <m/>
    <m/>
    <m/>
    <m/>
    <m/>
    <m/>
    <m/>
    <m/>
    <m/>
    <m/>
    <m/>
    <m/>
  </r>
  <r>
    <n v="1016"/>
    <s v="Closed End"/>
    <x v="3"/>
    <s v="Q8C"/>
    <x v="3"/>
    <n v="2"/>
    <s v="Data"/>
    <s v="Q8E"/>
    <s v="Education"/>
    <s v="   Females"/>
    <n v="0.43514234231657212"/>
    <n v="0.21972653947010329"/>
    <n v="0.17899689241321615"/>
    <n v="0.16613422580010742"/>
    <n v="469.00000000000045"/>
    <m/>
    <m/>
    <m/>
    <m/>
    <m/>
    <m/>
    <m/>
    <m/>
    <m/>
    <m/>
    <m/>
    <m/>
    <m/>
    <m/>
  </r>
  <r>
    <n v="1017"/>
    <s v="Closed End"/>
    <x v="3"/>
    <s v="Q8C"/>
    <x v="3"/>
    <n v="3"/>
    <s v="Data"/>
    <s v="Q8E"/>
    <s v="Education"/>
    <s v="   Males"/>
    <n v="0.43811477539861943"/>
    <n v="0.16807611027377456"/>
    <n v="0.15796737594486354"/>
    <n v="0.2358417383827425"/>
    <n v="223.00000000000006"/>
    <m/>
    <m/>
    <m/>
    <m/>
    <m/>
    <m/>
    <m/>
    <m/>
    <m/>
    <m/>
    <m/>
    <m/>
    <m/>
    <m/>
  </r>
  <r>
    <n v="1018"/>
    <s v="Closed End"/>
    <x v="3"/>
    <s v="Q8C"/>
    <x v="4"/>
    <n v="1"/>
    <s v="Header"/>
    <s v="Q8E"/>
    <s v="Education"/>
    <s v="Results by age:"/>
    <s v=""/>
    <s v=""/>
    <s v=""/>
    <s v=""/>
    <s v=""/>
    <m/>
    <m/>
    <m/>
    <m/>
    <m/>
    <m/>
    <m/>
    <m/>
    <m/>
    <m/>
    <m/>
    <m/>
    <m/>
    <m/>
  </r>
  <r>
    <n v="1019"/>
    <s v="Closed End"/>
    <x v="3"/>
    <s v="Q8C"/>
    <x v="4"/>
    <n v="2"/>
    <s v="Data"/>
    <s v="Q8E"/>
    <s v="Education"/>
    <s v="   18-34"/>
    <n v="0.37525485817031706"/>
    <n v="0.19541015264019104"/>
    <n v="0.19025370851746096"/>
    <n v="0.23908128067203033"/>
    <n v="98.000000000000085"/>
    <m/>
    <m/>
    <m/>
    <m/>
    <m/>
    <m/>
    <m/>
    <m/>
    <m/>
    <m/>
    <m/>
    <m/>
    <m/>
    <m/>
  </r>
  <r>
    <n v="1020"/>
    <s v="Closed End"/>
    <x v="3"/>
    <s v="Q8C"/>
    <x v="4"/>
    <n v="3"/>
    <s v="Data"/>
    <s v="Q8E"/>
    <s v="Education"/>
    <s v="   35-44"/>
    <n v="0.46778174588188276"/>
    <n v="0.23247910897340865"/>
    <n v="0.13392137582598929"/>
    <n v="0.16581776931871964"/>
    <n v="210.99999999999989"/>
    <m/>
    <m/>
    <m/>
    <m/>
    <m/>
    <m/>
    <m/>
    <m/>
    <m/>
    <m/>
    <m/>
    <m/>
    <m/>
    <m/>
  </r>
  <r>
    <n v="1021"/>
    <s v="Closed End"/>
    <x v="3"/>
    <s v="Q8C"/>
    <x v="4"/>
    <n v="4"/>
    <s v="Data"/>
    <s v="Q8E"/>
    <s v="Education"/>
    <s v="   45-54"/>
    <n v="0.51440080575701674"/>
    <n v="0.10239581028543093"/>
    <n v="0.1839588289608817"/>
    <n v="0.19924455499667004"/>
    <n v="132.00000000000009"/>
    <m/>
    <m/>
    <m/>
    <m/>
    <m/>
    <m/>
    <m/>
    <m/>
    <m/>
    <m/>
    <m/>
    <m/>
    <m/>
    <m/>
  </r>
  <r>
    <n v="1022"/>
    <s v="Closed End"/>
    <x v="3"/>
    <s v="Q8C"/>
    <x v="4"/>
    <n v="5"/>
    <s v="Data"/>
    <s v="Q8E"/>
    <s v="Education"/>
    <s v="   55-64"/>
    <n v="0.54971458074234236"/>
    <n v="0.17835770680389851"/>
    <n v="0.10149086864248971"/>
    <n v="0.17043684381126967"/>
    <n v="85.999999999999972"/>
    <m/>
    <m/>
    <m/>
    <m/>
    <m/>
    <m/>
    <m/>
    <m/>
    <m/>
    <m/>
    <m/>
    <m/>
    <m/>
    <m/>
  </r>
  <r>
    <n v="1023"/>
    <s v="Closed End"/>
    <x v="3"/>
    <s v="Q8C"/>
    <x v="4"/>
    <n v="6"/>
    <s v="Data"/>
    <s v="Q8E"/>
    <s v="Education"/>
    <s v="   65+"/>
    <n v="0.38379294279591103"/>
    <n v="0.22770535174381679"/>
    <n v="0.30537173596315609"/>
    <n v="8.3129969497115763E-2"/>
    <n v="78.000000000000028"/>
    <m/>
    <m/>
    <m/>
    <m/>
    <m/>
    <m/>
    <m/>
    <m/>
    <m/>
    <m/>
    <m/>
    <m/>
    <m/>
    <m/>
  </r>
  <r>
    <n v="1024"/>
    <s v="Closed End"/>
    <x v="3"/>
    <s v="Q8C"/>
    <x v="5"/>
    <n v="1"/>
    <s v="Header"/>
    <s v="Q8E"/>
    <s v="Education"/>
    <s v="Results by education level:"/>
    <s v=""/>
    <s v=""/>
    <s v=""/>
    <s v=""/>
    <s v=""/>
    <m/>
    <m/>
    <m/>
    <m/>
    <m/>
    <m/>
    <m/>
    <m/>
    <m/>
    <m/>
    <m/>
    <m/>
    <m/>
    <m/>
  </r>
  <r>
    <n v="1025"/>
    <s v="Closed End"/>
    <x v="3"/>
    <s v="Q8C"/>
    <x v="5"/>
    <n v="2"/>
    <s v="Data"/>
    <s v="Q8E"/>
    <s v="Education"/>
    <s v="   Less than HS diploma, no GED"/>
    <n v="0.11863997118982907"/>
    <n v="8.5370424144147916E-2"/>
    <n v="0.47704060285859606"/>
    <n v="0.31894900180742686"/>
    <n v="36.000000000000021"/>
    <m/>
    <m/>
    <m/>
    <m/>
    <m/>
    <m/>
    <m/>
    <m/>
    <m/>
    <m/>
    <m/>
    <m/>
    <m/>
    <m/>
  </r>
  <r>
    <n v="1026"/>
    <s v="Closed End"/>
    <x v="3"/>
    <s v="Q8C"/>
    <x v="5"/>
    <n v="3"/>
    <s v="Data"/>
    <s v="Q8E"/>
    <s v="Education"/>
    <s v="   HS diploma or GED"/>
    <n v="0.44229941262051847"/>
    <n v="0.19018657735144009"/>
    <n v="0.13342094717249967"/>
    <n v="0.23409306285554191"/>
    <n v="72.999999999999986"/>
    <m/>
    <m/>
    <m/>
    <m/>
    <m/>
    <m/>
    <m/>
    <m/>
    <m/>
    <m/>
    <m/>
    <m/>
    <m/>
    <m/>
  </r>
  <r>
    <n v="1027"/>
    <s v="Closed End"/>
    <x v="3"/>
    <s v="Q8C"/>
    <x v="5"/>
    <n v="4"/>
    <s v="Data"/>
    <s v="Q8E"/>
    <s v="Education"/>
    <s v="   Some college, trade school, or Associate degree"/>
    <n v="0.43288184688665476"/>
    <n v="0.23073672011525853"/>
    <n v="0.14054433846228595"/>
    <n v="0.19583709453580092"/>
    <n v="231.00000000000003"/>
    <m/>
    <m/>
    <m/>
    <m/>
    <m/>
    <m/>
    <m/>
    <m/>
    <m/>
    <m/>
    <m/>
    <m/>
    <m/>
    <m/>
  </r>
  <r>
    <n v="1028"/>
    <s v="Closed End"/>
    <x v="3"/>
    <s v="Q8C"/>
    <x v="5"/>
    <n v="5"/>
    <s v="Data"/>
    <s v="Q8E"/>
    <s v="Education"/>
    <s v="   Bachelor's degree or higher"/>
    <n v="0.48059272907440781"/>
    <n v="0.20199993700007046"/>
    <n v="0.16917030901796587"/>
    <n v="0.14823702490755514"/>
    <n v="356.00000000000006"/>
    <m/>
    <m/>
    <m/>
    <m/>
    <m/>
    <m/>
    <m/>
    <m/>
    <m/>
    <m/>
    <m/>
    <m/>
    <m/>
    <m/>
  </r>
  <r>
    <n v="1029"/>
    <s v="Closed End"/>
    <x v="3"/>
    <s v="Q8C"/>
    <x v="6"/>
    <n v="1"/>
    <s v="Header"/>
    <s v="Q8E"/>
    <s v="Education"/>
    <s v="Results by household income:"/>
    <s v=""/>
    <s v=""/>
    <s v=""/>
    <s v=""/>
    <s v=""/>
    <m/>
    <m/>
    <m/>
    <m/>
    <m/>
    <m/>
    <m/>
    <m/>
    <m/>
    <m/>
    <m/>
    <m/>
    <m/>
    <m/>
  </r>
  <r>
    <n v="1030"/>
    <s v="Closed End"/>
    <x v="3"/>
    <s v="Q8C"/>
    <x v="6"/>
    <n v="2"/>
    <s v="Data"/>
    <s v="Q8E"/>
    <s v="Education"/>
    <s v="   Less than $20,000"/>
    <n v="0.12678917341012153"/>
    <n v="0.20639590046865341"/>
    <n v="0.2939304026418369"/>
    <n v="0.37288452347938805"/>
    <n v="95"/>
    <m/>
    <m/>
    <m/>
    <m/>
    <m/>
    <m/>
    <m/>
    <m/>
    <m/>
    <m/>
    <m/>
    <m/>
    <m/>
    <m/>
  </r>
  <r>
    <n v="1031"/>
    <s v="Closed End"/>
    <x v="3"/>
    <s v="Q8C"/>
    <x v="6"/>
    <n v="3"/>
    <s v="Data"/>
    <s v="Q8E"/>
    <s v="Education"/>
    <s v="   $20,000 to $39,999"/>
    <n v="0.19793739065196586"/>
    <n v="0.25267211917209276"/>
    <n v="0.20864450806296164"/>
    <n v="0.34074598211297918"/>
    <n v="95.000000000000043"/>
    <m/>
    <m/>
    <m/>
    <m/>
    <m/>
    <m/>
    <m/>
    <m/>
    <m/>
    <m/>
    <m/>
    <m/>
    <m/>
    <m/>
  </r>
  <r>
    <n v="1032"/>
    <s v="Closed End"/>
    <x v="3"/>
    <s v="Q8C"/>
    <x v="6"/>
    <n v="4"/>
    <s v="Data"/>
    <s v="Q8E"/>
    <s v="Education"/>
    <s v="   $40,000 to $59,999"/>
    <n v="0.23491812652733615"/>
    <n v="0.28731373689112433"/>
    <n v="0.262181993093488"/>
    <n v="0.21558614348805183"/>
    <n v="96"/>
    <m/>
    <m/>
    <m/>
    <m/>
    <m/>
    <m/>
    <m/>
    <m/>
    <m/>
    <m/>
    <m/>
    <m/>
    <m/>
    <m/>
  </r>
  <r>
    <n v="1033"/>
    <s v="Closed End"/>
    <x v="3"/>
    <s v="Q8C"/>
    <x v="6"/>
    <n v="5"/>
    <s v="Data"/>
    <s v="Q8E"/>
    <s v="Education"/>
    <s v="   $60,000 to $79,999"/>
    <n v="0.41376176311882473"/>
    <n v="0.25780189201966291"/>
    <n v="0.18591576241546931"/>
    <n v="0.14252058244604338"/>
    <n v="71.999999999999986"/>
    <m/>
    <m/>
    <m/>
    <m/>
    <m/>
    <m/>
    <m/>
    <m/>
    <m/>
    <m/>
    <m/>
    <m/>
    <m/>
    <m/>
  </r>
  <r>
    <n v="1034"/>
    <s v="Closed End"/>
    <x v="3"/>
    <s v="Q8C"/>
    <x v="6"/>
    <n v="6"/>
    <s v="Data"/>
    <s v="Q8E"/>
    <s v="Education"/>
    <s v="   $80,000 to $99,999"/>
    <n v="0.5084616324489668"/>
    <n v="0.26767668763632857"/>
    <n v="0.13057401880955008"/>
    <n v="9.3287661105154782E-2"/>
    <n v="60.999999999999979"/>
    <m/>
    <m/>
    <m/>
    <m/>
    <m/>
    <m/>
    <m/>
    <m/>
    <m/>
    <m/>
    <m/>
    <m/>
    <m/>
    <m/>
  </r>
  <r>
    <n v="1035"/>
    <s v="Closed End"/>
    <x v="3"/>
    <s v="Q8C"/>
    <x v="6"/>
    <n v="7"/>
    <s v="Data"/>
    <s v="Q8E"/>
    <s v="Education"/>
    <s v="   $100,000 to $149,999"/>
    <n v="0.57977610928960044"/>
    <n v="0.15405273410090556"/>
    <n v="0.11730277979975934"/>
    <n v="0.14886837680973494"/>
    <n v="94.999999999999972"/>
    <m/>
    <m/>
    <m/>
    <m/>
    <m/>
    <m/>
    <m/>
    <m/>
    <m/>
    <m/>
    <m/>
    <m/>
    <m/>
    <m/>
  </r>
  <r>
    <n v="1036"/>
    <s v="Closed End"/>
    <x v="3"/>
    <s v="Q8C"/>
    <x v="6"/>
    <n v="8"/>
    <s v="Data"/>
    <s v="Q8E"/>
    <s v="Education"/>
    <s v="   $150,000 or more"/>
    <n v="0.6452712544932675"/>
    <n v="8.2242936684245468E-2"/>
    <n v="0.11293355708352681"/>
    <n v="0.15955225173895959"/>
    <n v="97.000000000000028"/>
    <m/>
    <m/>
    <m/>
    <m/>
    <m/>
    <m/>
    <m/>
    <m/>
    <m/>
    <m/>
    <m/>
    <m/>
    <m/>
    <m/>
  </r>
  <r>
    <n v="1037"/>
    <s v="Closed End"/>
    <x v="3"/>
    <s v="Q8C"/>
    <x v="7"/>
    <n v="1"/>
    <s v="Header"/>
    <s v="Q8E"/>
    <s v="Education"/>
    <s v="Results by housing status:"/>
    <s v=""/>
    <s v=""/>
    <s v=""/>
    <s v=""/>
    <s v=""/>
    <m/>
    <m/>
    <m/>
    <m/>
    <m/>
    <m/>
    <m/>
    <m/>
    <m/>
    <m/>
    <m/>
    <m/>
    <m/>
    <m/>
  </r>
  <r>
    <n v="1038"/>
    <s v="Closed End"/>
    <x v="3"/>
    <s v="Q8C"/>
    <x v="7"/>
    <n v="2"/>
    <s v="Data"/>
    <s v="Q8E"/>
    <s v="Education"/>
    <s v="   Owner"/>
    <n v="0.48639026468951252"/>
    <n v="0.19121318506057741"/>
    <n v="0.14544410791300158"/>
    <n v="0.17695244233690802"/>
    <n v="465.00000000000023"/>
    <m/>
    <m/>
    <m/>
    <m/>
    <m/>
    <m/>
    <m/>
    <m/>
    <m/>
    <m/>
    <m/>
    <m/>
    <m/>
    <m/>
  </r>
  <r>
    <n v="1039"/>
    <s v="Closed End"/>
    <x v="3"/>
    <s v="Q8C"/>
    <x v="7"/>
    <n v="3"/>
    <s v="Data"/>
    <s v="Q8E"/>
    <s v="Education"/>
    <s v="   Renter"/>
    <n v="0.2239358506621075"/>
    <n v="0.2465347991216823"/>
    <n v="0.26032221293895569"/>
    <n v="0.26920713727725459"/>
    <n v="239.0000000000002"/>
    <m/>
    <m/>
    <m/>
    <m/>
    <m/>
    <m/>
    <m/>
    <m/>
    <m/>
    <m/>
    <m/>
    <m/>
    <m/>
    <m/>
  </r>
  <r>
    <n v="1040"/>
    <s v="Closed End"/>
    <x v="3"/>
    <s v="Q8C"/>
    <x v="7"/>
    <n v="4"/>
    <s v="Data"/>
    <s v="Q8E"/>
    <s v="Education"/>
    <s v="   Lives with family or friends, homeless, or some other_x000a_      arrangement"/>
    <n v="0.55974956230727446"/>
    <n v="0.23364677280525373"/>
    <n v="0.17633360028535519"/>
    <n v="3.0270064602116516E-2"/>
    <n v="22.000000000000004"/>
    <m/>
    <m/>
    <m/>
    <m/>
    <m/>
    <m/>
    <m/>
    <m/>
    <m/>
    <m/>
    <m/>
    <m/>
    <m/>
    <m/>
  </r>
  <r>
    <n v="1041"/>
    <s v="Closed End"/>
    <x v="3"/>
    <s v="Q8C"/>
    <x v="8"/>
    <n v="1"/>
    <s v="Header"/>
    <s v="Q8E"/>
    <s v="Education"/>
    <s v="Results by home language:"/>
    <s v=""/>
    <s v=""/>
    <s v=""/>
    <s v=""/>
    <s v=""/>
    <m/>
    <m/>
    <m/>
    <m/>
    <m/>
    <m/>
    <m/>
    <m/>
    <m/>
    <m/>
    <m/>
    <m/>
    <m/>
    <m/>
  </r>
  <r>
    <n v="1042"/>
    <s v="Closed End"/>
    <x v="3"/>
    <s v="Q8C"/>
    <x v="8"/>
    <n v="2"/>
    <s v="Data"/>
    <s v="Q8E"/>
    <s v="Education"/>
    <s v="   English only"/>
    <n v="0.49845751416416512"/>
    <n v="0.18530907872524494"/>
    <n v="0.1663028306208118"/>
    <n v="0.1499305764897774"/>
    <n v="538.00000000000068"/>
    <m/>
    <m/>
    <m/>
    <m/>
    <m/>
    <m/>
    <m/>
    <m/>
    <m/>
    <m/>
    <m/>
    <m/>
    <m/>
    <m/>
  </r>
  <r>
    <n v="1043"/>
    <s v="Closed End"/>
    <x v="3"/>
    <s v="Q8C"/>
    <x v="8"/>
    <n v="3"/>
    <s v="Data"/>
    <s v="Q8E"/>
    <s v="Education"/>
    <s v="   English plus another language"/>
    <n v="0.26504654494492402"/>
    <n v="0.22156862525234688"/>
    <n v="0.17484132600732236"/>
    <n v="0.33854350379540693"/>
    <n v="102.99999999999993"/>
    <m/>
    <m/>
    <m/>
    <m/>
    <m/>
    <m/>
    <m/>
    <m/>
    <m/>
    <m/>
    <m/>
    <m/>
    <m/>
    <m/>
  </r>
  <r>
    <n v="1044"/>
    <s v="Closed End"/>
    <x v="3"/>
    <s v="Q8C"/>
    <x v="8"/>
    <n v="4"/>
    <s v="Data"/>
    <s v="Q8E"/>
    <s v="Education"/>
    <s v="   Another language only"/>
    <n v="0.29078075595245367"/>
    <n v="0.26355232463866962"/>
    <n v="0.2337330174753087"/>
    <n v="0.21193390193356806"/>
    <n v="57.999999999999993"/>
    <m/>
    <m/>
    <m/>
    <m/>
    <m/>
    <m/>
    <m/>
    <m/>
    <m/>
    <m/>
    <m/>
    <m/>
    <m/>
    <m/>
  </r>
  <r>
    <n v="1045"/>
    <s v="Closed End"/>
    <x v="3"/>
    <s v="Q8C"/>
    <x v="9"/>
    <n v="1"/>
    <s v="Header"/>
    <s v="Q8E"/>
    <s v="Education"/>
    <s v="Results by race/ethnicity:"/>
    <s v=""/>
    <s v=""/>
    <s v=""/>
    <s v=""/>
    <s v=""/>
    <m/>
    <m/>
    <m/>
    <m/>
    <m/>
    <m/>
    <m/>
    <m/>
    <m/>
    <m/>
    <m/>
    <m/>
    <m/>
    <m/>
  </r>
  <r>
    <n v="1046"/>
    <s v="Closed End"/>
    <x v="3"/>
    <s v="Q8C"/>
    <x v="9"/>
    <n v="2"/>
    <s v="Data"/>
    <s v="Q8E"/>
    <s v="Education"/>
    <s v="   BIPOC"/>
    <n v="0.3178646393580285"/>
    <n v="0.21910399252673277"/>
    <n v="0.1987951700788658"/>
    <n v="0.26423619803637349"/>
    <n v="289.99999999999994"/>
    <m/>
    <m/>
    <m/>
    <m/>
    <m/>
    <m/>
    <m/>
    <m/>
    <m/>
    <m/>
    <m/>
    <m/>
    <m/>
    <m/>
  </r>
  <r>
    <n v="1047"/>
    <s v="Closed End"/>
    <x v="3"/>
    <s v="Q8C"/>
    <x v="9"/>
    <n v="3"/>
    <s v="Data"/>
    <s v="Q8E"/>
    <s v="Education"/>
    <s v="      American Indian, Native American, or Alaska Native"/>
    <n v="0.17529265196745014"/>
    <n v="0.32400462330673979"/>
    <n v="0.41212589127181298"/>
    <n v="8.8576833453997306E-2"/>
    <n v="30.999999999999989"/>
    <m/>
    <m/>
    <m/>
    <m/>
    <m/>
    <m/>
    <m/>
    <m/>
    <m/>
    <m/>
    <m/>
    <m/>
    <m/>
    <m/>
  </r>
  <r>
    <n v="1048"/>
    <s v="Closed End"/>
    <x v="3"/>
    <s v="Q8C"/>
    <x v="9"/>
    <n v="4"/>
    <s v="Data"/>
    <s v="Q8E"/>
    <s v="Education"/>
    <s v="      Asian American or Asian"/>
    <n v="0.23007117625084578"/>
    <n v="0.20669606868420659"/>
    <n v="0.21012199239347987"/>
    <n v="0.35311076267146779"/>
    <n v="100.00000000000001"/>
    <m/>
    <m/>
    <m/>
    <m/>
    <m/>
    <m/>
    <m/>
    <m/>
    <m/>
    <m/>
    <m/>
    <m/>
    <m/>
    <m/>
  </r>
  <r>
    <n v="1049"/>
    <s v="Closed End"/>
    <x v="3"/>
    <s v="Q8C"/>
    <x v="9"/>
    <n v="5"/>
    <s v="Data"/>
    <s v="Q8E"/>
    <s v="Education"/>
    <s v="      Black, African American, or African"/>
    <n v="0.33227040942716557"/>
    <n v="0.32651201925410528"/>
    <n v="0.1617126813371926"/>
    <n v="0.17950488998153599"/>
    <n v="123.00000000000011"/>
    <m/>
    <m/>
    <m/>
    <m/>
    <m/>
    <m/>
    <m/>
    <m/>
    <m/>
    <m/>
    <m/>
    <m/>
    <m/>
    <m/>
  </r>
  <r>
    <n v="1050"/>
    <s v="Closed End"/>
    <x v="3"/>
    <s v="Q8C"/>
    <x v="9"/>
    <n v="6"/>
    <s v="Data"/>
    <s v="Q8E"/>
    <s v="Education"/>
    <s v="      Latino/a or Hispanic"/>
    <n v="0.48590285963930924"/>
    <n v="9.5890810183777611E-2"/>
    <n v="0.21422203717232102"/>
    <n v="0.20398429300459203"/>
    <n v="51.000000000000014"/>
    <m/>
    <m/>
    <m/>
    <m/>
    <m/>
    <m/>
    <m/>
    <m/>
    <m/>
    <m/>
    <m/>
    <m/>
    <m/>
    <m/>
  </r>
  <r>
    <n v="1051"/>
    <s v="Closed End"/>
    <x v="3"/>
    <s v="Q8C"/>
    <x v="9"/>
    <n v="7"/>
    <s v="Data"/>
    <s v="Q8E"/>
    <s v="Education"/>
    <s v="   White or Caucasian alone"/>
    <n v="0.52949137907238031"/>
    <n v="0.19174964862000426"/>
    <n v="0.14239393782834461"/>
    <n v="0.13636503447926948"/>
    <n v="372.00000000000023"/>
    <m/>
    <m/>
    <m/>
    <m/>
    <m/>
    <m/>
    <m/>
    <m/>
    <m/>
    <m/>
    <m/>
    <m/>
    <m/>
    <m/>
  </r>
  <r>
    <n v="1052"/>
    <s v=""/>
    <x v="1"/>
    <s v=""/>
    <x v="10"/>
    <s v=""/>
    <s v=""/>
    <m/>
    <m/>
    <m/>
    <m/>
    <m/>
    <m/>
    <m/>
    <m/>
    <m/>
    <m/>
    <m/>
    <m/>
    <m/>
    <m/>
    <m/>
    <m/>
    <m/>
    <m/>
    <m/>
    <m/>
    <m/>
    <m/>
  </r>
  <r>
    <n v="1053"/>
    <s v="Closed End"/>
    <x v="3"/>
    <s v="Q8D"/>
    <x v="0"/>
    <n v="1"/>
    <s v="Title"/>
    <s v="Q8F"/>
    <s v="Education"/>
    <s v="8D. Which of the following types of postsecondary education opportunities are available to your household?"/>
    <m/>
    <m/>
    <m/>
    <m/>
    <m/>
    <m/>
    <m/>
    <m/>
    <m/>
    <m/>
    <m/>
    <m/>
    <m/>
    <m/>
    <m/>
    <m/>
    <m/>
    <m/>
    <m/>
  </r>
  <r>
    <n v="1054"/>
    <s v="Closed End"/>
    <x v="3"/>
    <s v="Q8D"/>
    <x v="1"/>
    <n v="1"/>
    <s v="Labels"/>
    <s v="Q8F"/>
    <s v="Education"/>
    <m/>
    <s v="High quality and affordable"/>
    <s v="High quality, but not affordable"/>
    <s v="Not high quality, but affordable"/>
    <s v="Neither high quality nor affordable"/>
    <s v="Number of respondents (unweighted)"/>
    <m/>
    <m/>
    <m/>
    <m/>
    <m/>
    <m/>
    <m/>
    <m/>
    <m/>
    <m/>
    <m/>
    <m/>
    <m/>
    <m/>
  </r>
  <r>
    <n v="1055"/>
    <s v="Closed End"/>
    <x v="3"/>
    <s v="Q8D"/>
    <x v="2"/>
    <n v="1"/>
    <s v="Header"/>
    <s v="Q8F"/>
    <s v="Education"/>
    <s v="Results by region:"/>
    <s v=""/>
    <s v=""/>
    <s v=""/>
    <s v=""/>
    <s v=""/>
    <m/>
    <m/>
    <m/>
    <m/>
    <m/>
    <m/>
    <m/>
    <m/>
    <m/>
    <m/>
    <m/>
    <m/>
    <m/>
    <m/>
  </r>
  <r>
    <n v="1056"/>
    <s v="Closed End"/>
    <x v="3"/>
    <s v="Q8D"/>
    <x v="2"/>
    <n v="2"/>
    <s v="Data"/>
    <s v="Q8F"/>
    <s v="Education"/>
    <s v="   East Metro overall"/>
    <n v="0.31815107556521"/>
    <n v="0.35846797370454148"/>
    <n v="0.17922194701289768"/>
    <n v="0.14415900371734999"/>
    <n v="847.00000000000057"/>
    <m/>
    <m/>
    <m/>
    <m/>
    <m/>
    <m/>
    <m/>
    <m/>
    <m/>
    <m/>
    <m/>
    <m/>
    <m/>
    <m/>
  </r>
  <r>
    <n v="1057"/>
    <s v="Closed End"/>
    <x v="3"/>
    <s v="Q8D"/>
    <x v="2"/>
    <n v="3"/>
    <s v="Data"/>
    <s v="Q8F"/>
    <s v="Education"/>
    <s v="   Dakota County"/>
    <n v="0.41928677829527139"/>
    <n v="0.35596311110849349"/>
    <n v="0.18094337877297359"/>
    <n v="4.3806731823261134E-2"/>
    <n v="113.00000000000011"/>
    <m/>
    <m/>
    <m/>
    <m/>
    <m/>
    <m/>
    <m/>
    <m/>
    <m/>
    <m/>
    <m/>
    <m/>
    <m/>
    <m/>
  </r>
  <r>
    <n v="1058"/>
    <s v="Closed End"/>
    <x v="3"/>
    <s v="Q8D"/>
    <x v="2"/>
    <n v="4"/>
    <s v="Data"/>
    <s v="Q8F"/>
    <s v="Education"/>
    <s v="   Ramsey County (overall)"/>
    <n v="0.26797630502451153"/>
    <n v="0.3782644174729613"/>
    <n v="0.18700516838400782"/>
    <n v="0.16675410911851837"/>
    <n v="642.00000000000045"/>
    <m/>
    <m/>
    <m/>
    <m/>
    <m/>
    <m/>
    <m/>
    <m/>
    <m/>
    <m/>
    <m/>
    <m/>
    <m/>
    <m/>
  </r>
  <r>
    <n v="1059"/>
    <s v="Closed End"/>
    <x v="3"/>
    <s v="Q8D"/>
    <x v="2"/>
    <n v="5"/>
    <s v="Data"/>
    <s v="Q8F"/>
    <s v="Education"/>
    <s v="      City of Saint Paul"/>
    <n v="0.2660008208562385"/>
    <n v="0.35305633126277186"/>
    <n v="0.21647825212926766"/>
    <n v="0.16446459575172098"/>
    <n v="539.00000000000091"/>
    <m/>
    <m/>
    <m/>
    <m/>
    <m/>
    <m/>
    <m/>
    <m/>
    <m/>
    <m/>
    <m/>
    <m/>
    <m/>
    <m/>
  </r>
  <r>
    <n v="1060"/>
    <s v="Closed End"/>
    <x v="3"/>
    <s v="Q8D"/>
    <x v="2"/>
    <n v="6"/>
    <s v="Data"/>
    <s v="Q8F"/>
    <s v="Education"/>
    <s v="      Suburban Ramsey County"/>
    <n v="0.27056420114951829"/>
    <n v="0.41128716180565988"/>
    <n v="0.14839525166520043"/>
    <n v="0.16975338537962106"/>
    <n v="103"/>
    <m/>
    <m/>
    <m/>
    <m/>
    <m/>
    <m/>
    <m/>
    <m/>
    <m/>
    <m/>
    <m/>
    <m/>
    <m/>
    <m/>
  </r>
  <r>
    <n v="1061"/>
    <s v="Closed End"/>
    <x v="3"/>
    <s v="Q8D"/>
    <x v="2"/>
    <n v="7"/>
    <s v="Data"/>
    <s v="Q8F"/>
    <s v="Education"/>
    <s v="   Washington County"/>
    <n v="0.27899037922008391"/>
    <n v="0.3125193290007075"/>
    <n v="0.15671360089845679"/>
    <n v="0.25177669088075216"/>
    <n v="91.999999999999986"/>
    <m/>
    <m/>
    <m/>
    <m/>
    <m/>
    <m/>
    <m/>
    <m/>
    <m/>
    <m/>
    <m/>
    <m/>
    <m/>
    <m/>
  </r>
  <r>
    <n v="1062"/>
    <s v="Closed End"/>
    <x v="3"/>
    <s v="Q8D"/>
    <x v="3"/>
    <n v="1"/>
    <s v="Header"/>
    <s v="Q8F"/>
    <s v="Education"/>
    <s v="Results by gender:"/>
    <s v=""/>
    <s v=""/>
    <s v=""/>
    <s v=""/>
    <s v=""/>
    <m/>
    <m/>
    <m/>
    <m/>
    <m/>
    <m/>
    <m/>
    <m/>
    <m/>
    <m/>
    <m/>
    <m/>
    <m/>
    <m/>
  </r>
  <r>
    <n v="1063"/>
    <s v="Closed End"/>
    <x v="3"/>
    <s v="Q8D"/>
    <x v="3"/>
    <n v="2"/>
    <s v="Data"/>
    <s v="Q8F"/>
    <s v="Education"/>
    <s v="   Females"/>
    <n v="0.34133339282752517"/>
    <n v="0.30067864061940947"/>
    <n v="0.20483230442207179"/>
    <n v="0.15315566213099288"/>
    <n v="521.00000000000023"/>
    <m/>
    <m/>
    <m/>
    <m/>
    <m/>
    <m/>
    <m/>
    <m/>
    <m/>
    <m/>
    <m/>
    <m/>
    <m/>
    <m/>
  </r>
  <r>
    <n v="1064"/>
    <s v="Closed End"/>
    <x v="3"/>
    <s v="Q8D"/>
    <x v="3"/>
    <n v="3"/>
    <s v="Data"/>
    <s v="Q8F"/>
    <s v="Education"/>
    <s v="   Males"/>
    <n v="0.29395458644419886"/>
    <n v="0.44123370028372688"/>
    <n v="0.1520155883784384"/>
    <n v="0.11279612489363541"/>
    <n v="281.00000000000023"/>
    <m/>
    <m/>
    <m/>
    <m/>
    <m/>
    <m/>
    <m/>
    <m/>
    <m/>
    <m/>
    <m/>
    <m/>
    <m/>
    <m/>
  </r>
  <r>
    <n v="1065"/>
    <s v="Closed End"/>
    <x v="3"/>
    <s v="Q8D"/>
    <x v="4"/>
    <n v="1"/>
    <s v="Header"/>
    <s v="Q8F"/>
    <s v="Education"/>
    <s v="Results by age:"/>
    <s v=""/>
    <s v=""/>
    <s v=""/>
    <s v=""/>
    <s v=""/>
    <m/>
    <m/>
    <m/>
    <m/>
    <m/>
    <m/>
    <m/>
    <m/>
    <m/>
    <m/>
    <m/>
    <m/>
    <m/>
    <m/>
  </r>
  <r>
    <n v="1066"/>
    <s v="Closed End"/>
    <x v="3"/>
    <s v="Q8D"/>
    <x v="4"/>
    <n v="2"/>
    <s v="Data"/>
    <s v="Q8F"/>
    <s v="Education"/>
    <s v="   18-34"/>
    <n v="0.27609208107825206"/>
    <n v="0.35196501080580661"/>
    <n v="0.20589426423870263"/>
    <n v="0.16604864387723786"/>
    <n v="132.00000000000011"/>
    <m/>
    <m/>
    <m/>
    <m/>
    <m/>
    <m/>
    <m/>
    <m/>
    <m/>
    <m/>
    <m/>
    <m/>
    <m/>
    <m/>
  </r>
  <r>
    <n v="1067"/>
    <s v="Closed End"/>
    <x v="3"/>
    <s v="Q8D"/>
    <x v="4"/>
    <n v="3"/>
    <s v="Data"/>
    <s v="Q8F"/>
    <s v="Education"/>
    <s v="   35-44"/>
    <n v="0.35092194211670902"/>
    <n v="0.28620857396005067"/>
    <n v="0.22651453080850265"/>
    <n v="0.13635495311473789"/>
    <n v="163"/>
    <m/>
    <m/>
    <m/>
    <m/>
    <m/>
    <m/>
    <m/>
    <m/>
    <m/>
    <m/>
    <m/>
    <m/>
    <m/>
    <m/>
  </r>
  <r>
    <n v="1068"/>
    <s v="Closed End"/>
    <x v="3"/>
    <s v="Q8D"/>
    <x v="4"/>
    <n v="4"/>
    <s v="Data"/>
    <s v="Q8F"/>
    <s v="Education"/>
    <s v="   45-54"/>
    <n v="0.368291467591077"/>
    <n v="0.33693984979091146"/>
    <n v="0.14015218761061779"/>
    <n v="0.15461649500739336"/>
    <n v="159.99999999999997"/>
    <m/>
    <m/>
    <m/>
    <m/>
    <m/>
    <m/>
    <m/>
    <m/>
    <m/>
    <m/>
    <m/>
    <m/>
    <m/>
    <m/>
  </r>
  <r>
    <n v="1069"/>
    <s v="Closed End"/>
    <x v="3"/>
    <s v="Q8D"/>
    <x v="4"/>
    <n v="5"/>
    <s v="Data"/>
    <s v="Q8F"/>
    <s v="Education"/>
    <s v="   55-64"/>
    <n v="0.33054835876004224"/>
    <n v="0.45893355763459687"/>
    <n v="0.12408018817489626"/>
    <n v="8.6437895430464873E-2"/>
    <n v="129.99999999999989"/>
    <m/>
    <m/>
    <m/>
    <m/>
    <m/>
    <m/>
    <m/>
    <m/>
    <m/>
    <m/>
    <m/>
    <m/>
    <m/>
    <m/>
  </r>
  <r>
    <n v="1070"/>
    <s v="Closed End"/>
    <x v="3"/>
    <s v="Q8D"/>
    <x v="4"/>
    <n v="6"/>
    <s v="Data"/>
    <s v="Q8F"/>
    <s v="Education"/>
    <s v="   65+"/>
    <n v="0.39677648280966321"/>
    <n v="0.31525727446951346"/>
    <n v="0.20937331048336552"/>
    <n v="7.8592932237458099E-2"/>
    <n v="127.00000000000003"/>
    <m/>
    <m/>
    <m/>
    <m/>
    <m/>
    <m/>
    <m/>
    <m/>
    <m/>
    <m/>
    <m/>
    <m/>
    <m/>
    <m/>
  </r>
  <r>
    <n v="1071"/>
    <s v="Closed End"/>
    <x v="3"/>
    <s v="Q8D"/>
    <x v="5"/>
    <n v="1"/>
    <s v="Header"/>
    <s v="Q8F"/>
    <s v="Education"/>
    <s v="Results by education level:"/>
    <s v=""/>
    <s v=""/>
    <s v=""/>
    <s v=""/>
    <s v=""/>
    <m/>
    <m/>
    <m/>
    <m/>
    <m/>
    <m/>
    <m/>
    <m/>
    <m/>
    <m/>
    <m/>
    <m/>
    <m/>
    <m/>
  </r>
  <r>
    <n v="1072"/>
    <s v="Closed End"/>
    <x v="3"/>
    <s v="Q8D"/>
    <x v="5"/>
    <n v="2"/>
    <s v="Data"/>
    <s v="Q8F"/>
    <s v="Education"/>
    <s v="   Less than HS diploma, no GED"/>
    <n v="0.10511480445093031"/>
    <n v="0.1713844987734808"/>
    <n v="0.61110875763273098"/>
    <n v="0.112391939142858"/>
    <n v="31.000000000000004"/>
    <m/>
    <m/>
    <m/>
    <m/>
    <m/>
    <m/>
    <m/>
    <m/>
    <m/>
    <m/>
    <m/>
    <m/>
    <m/>
    <m/>
  </r>
  <r>
    <n v="1073"/>
    <s v="Closed End"/>
    <x v="3"/>
    <s v="Q8D"/>
    <x v="5"/>
    <n v="3"/>
    <s v="Data"/>
    <s v="Q8F"/>
    <s v="Education"/>
    <s v="   HS diploma or GED"/>
    <n v="0.26853799946785162"/>
    <n v="0.25956319156303104"/>
    <n v="0.27896612970054935"/>
    <n v="0.19293267926856791"/>
    <n v="75.999999999999957"/>
    <m/>
    <m/>
    <m/>
    <m/>
    <m/>
    <m/>
    <m/>
    <m/>
    <m/>
    <m/>
    <m/>
    <m/>
    <m/>
    <m/>
  </r>
  <r>
    <n v="1074"/>
    <s v="Closed End"/>
    <x v="3"/>
    <s v="Q8D"/>
    <x v="5"/>
    <n v="4"/>
    <s v="Data"/>
    <s v="Q8F"/>
    <s v="Education"/>
    <s v="   Some college, trade school, or Associate degree"/>
    <n v="0.35062767000336065"/>
    <n v="0.35932532984863952"/>
    <n v="0.17416832822456382"/>
    <n v="0.11587867192343648"/>
    <n v="284.99999999999994"/>
    <m/>
    <m/>
    <m/>
    <m/>
    <m/>
    <m/>
    <m/>
    <m/>
    <m/>
    <m/>
    <m/>
    <m/>
    <m/>
    <m/>
  </r>
  <r>
    <n v="1075"/>
    <s v="Closed End"/>
    <x v="3"/>
    <s v="Q8D"/>
    <x v="5"/>
    <n v="5"/>
    <s v="Data"/>
    <s v="Q8F"/>
    <s v="Education"/>
    <s v="   Bachelor's degree or higher"/>
    <n v="0.34704342449259351"/>
    <n v="0.43144299396188901"/>
    <n v="0.10426026192961176"/>
    <n v="0.11725331961590464"/>
    <n v="420.00000000000051"/>
    <m/>
    <m/>
    <m/>
    <m/>
    <m/>
    <m/>
    <m/>
    <m/>
    <m/>
    <m/>
    <m/>
    <m/>
    <m/>
    <m/>
  </r>
  <r>
    <n v="1076"/>
    <s v="Closed End"/>
    <x v="3"/>
    <s v="Q8D"/>
    <x v="6"/>
    <n v="1"/>
    <s v="Header"/>
    <s v="Q8F"/>
    <s v="Education"/>
    <s v="Results by household income:"/>
    <s v=""/>
    <s v=""/>
    <s v=""/>
    <s v=""/>
    <s v=""/>
    <m/>
    <m/>
    <m/>
    <m/>
    <m/>
    <m/>
    <m/>
    <m/>
    <m/>
    <m/>
    <m/>
    <m/>
    <m/>
    <m/>
  </r>
  <r>
    <n v="1077"/>
    <s v="Closed End"/>
    <x v="3"/>
    <s v="Q8D"/>
    <x v="6"/>
    <n v="2"/>
    <s v="Data"/>
    <s v="Q8F"/>
    <s v="Education"/>
    <s v="   Less than $20,000"/>
    <n v="0.23509549535284971"/>
    <n v="0.35976661407034444"/>
    <n v="0.1339386850707501"/>
    <n v="0.27119920550605564"/>
    <n v="130.00000000000003"/>
    <m/>
    <m/>
    <m/>
    <m/>
    <m/>
    <m/>
    <m/>
    <m/>
    <m/>
    <m/>
    <m/>
    <m/>
    <m/>
    <m/>
  </r>
  <r>
    <n v="1078"/>
    <s v="Closed End"/>
    <x v="3"/>
    <s v="Q8D"/>
    <x v="6"/>
    <n v="3"/>
    <s v="Data"/>
    <s v="Q8F"/>
    <s v="Education"/>
    <s v="   $20,000 to $39,999"/>
    <n v="0.12387179909788326"/>
    <n v="0.39651608295005292"/>
    <n v="0.24413354558272932"/>
    <n v="0.23547857236933417"/>
    <n v="141.00000000000011"/>
    <m/>
    <m/>
    <m/>
    <m/>
    <m/>
    <m/>
    <m/>
    <m/>
    <m/>
    <m/>
    <m/>
    <m/>
    <m/>
    <m/>
  </r>
  <r>
    <n v="1079"/>
    <s v="Closed End"/>
    <x v="3"/>
    <s v="Q8D"/>
    <x v="6"/>
    <n v="4"/>
    <s v="Data"/>
    <s v="Q8F"/>
    <s v="Education"/>
    <s v="   $40,000 to $59,999"/>
    <n v="0.25730158571863765"/>
    <n v="0.23934843412991988"/>
    <n v="0.34596641377424325"/>
    <n v="0.15738356637719972"/>
    <n v="106.9999999999999"/>
    <m/>
    <m/>
    <m/>
    <m/>
    <m/>
    <m/>
    <m/>
    <m/>
    <m/>
    <m/>
    <m/>
    <m/>
    <m/>
    <m/>
  </r>
  <r>
    <n v="1080"/>
    <s v="Closed End"/>
    <x v="3"/>
    <s v="Q8D"/>
    <x v="6"/>
    <n v="5"/>
    <s v="Data"/>
    <s v="Q8F"/>
    <s v="Education"/>
    <s v="   $60,000 to $79,999"/>
    <n v="0.30625793876293467"/>
    <n v="0.24442030140961837"/>
    <n v="0.33741939742063559"/>
    <n v="0.11190236240681173"/>
    <n v="81.999999999999957"/>
    <m/>
    <m/>
    <m/>
    <m/>
    <m/>
    <m/>
    <m/>
    <m/>
    <m/>
    <m/>
    <m/>
    <m/>
    <m/>
    <m/>
  </r>
  <r>
    <n v="1081"/>
    <s v="Closed End"/>
    <x v="3"/>
    <s v="Q8D"/>
    <x v="6"/>
    <n v="6"/>
    <s v="Data"/>
    <s v="Q8F"/>
    <s v="Education"/>
    <s v="   $80,000 to $99,999"/>
    <n v="0.43570429878841294"/>
    <n v="0.32979385401164973"/>
    <n v="0.19071167441874912"/>
    <n v="4.3790172781188588E-2"/>
    <n v="66.999999999999972"/>
    <m/>
    <m/>
    <m/>
    <m/>
    <m/>
    <m/>
    <m/>
    <m/>
    <m/>
    <m/>
    <m/>
    <m/>
    <m/>
    <m/>
  </r>
  <r>
    <n v="1082"/>
    <s v="Closed End"/>
    <x v="3"/>
    <s v="Q8D"/>
    <x v="6"/>
    <n v="7"/>
    <s v="Data"/>
    <s v="Q8F"/>
    <s v="Education"/>
    <s v="   $100,000 to $149,999"/>
    <n v="0.45575225450275192"/>
    <n v="0.32176424686936689"/>
    <n v="0.11012872487608966"/>
    <n v="0.11235477375179208"/>
    <n v="100.99999999999991"/>
    <m/>
    <m/>
    <m/>
    <m/>
    <m/>
    <m/>
    <m/>
    <m/>
    <m/>
    <m/>
    <m/>
    <m/>
    <m/>
    <m/>
  </r>
  <r>
    <n v="1083"/>
    <s v="Closed End"/>
    <x v="3"/>
    <s v="Q8D"/>
    <x v="6"/>
    <n v="8"/>
    <s v="Data"/>
    <s v="Q8F"/>
    <s v="Education"/>
    <s v="   $150,000 or more"/>
    <n v="0.40454715431446575"/>
    <n v="0.45045042412123926"/>
    <n v="2.5726009589074977E-2"/>
    <n v="0.11927641197521975"/>
    <n v="89.000000000000057"/>
    <m/>
    <m/>
    <m/>
    <m/>
    <m/>
    <m/>
    <m/>
    <m/>
    <m/>
    <m/>
    <m/>
    <m/>
    <m/>
    <m/>
  </r>
  <r>
    <n v="1084"/>
    <s v="Closed End"/>
    <x v="3"/>
    <s v="Q8D"/>
    <x v="7"/>
    <n v="1"/>
    <s v="Header"/>
    <s v="Q8F"/>
    <s v="Education"/>
    <s v="Results by housing status:"/>
    <s v=""/>
    <s v=""/>
    <s v=""/>
    <s v=""/>
    <s v=""/>
    <m/>
    <m/>
    <m/>
    <m/>
    <m/>
    <m/>
    <m/>
    <m/>
    <m/>
    <m/>
    <m/>
    <m/>
    <m/>
    <m/>
  </r>
  <r>
    <n v="1085"/>
    <s v="Closed End"/>
    <x v="3"/>
    <s v="Q8D"/>
    <x v="7"/>
    <n v="2"/>
    <s v="Data"/>
    <s v="Q8F"/>
    <s v="Education"/>
    <s v="   Owner"/>
    <n v="0.3671684207553827"/>
    <n v="0.34601401495095596"/>
    <n v="0.13544676163113656"/>
    <n v="0.15137080266252431"/>
    <n v="508.00000000000045"/>
    <m/>
    <m/>
    <m/>
    <m/>
    <m/>
    <m/>
    <m/>
    <m/>
    <m/>
    <m/>
    <m/>
    <m/>
    <m/>
    <m/>
  </r>
  <r>
    <n v="1086"/>
    <s v="Closed End"/>
    <x v="3"/>
    <s v="Q8D"/>
    <x v="7"/>
    <n v="3"/>
    <s v="Data"/>
    <s v="Q8F"/>
    <s v="Education"/>
    <s v="   Renter"/>
    <n v="0.13669356773586294"/>
    <n v="0.39956104504908468"/>
    <n v="0.32498548561960766"/>
    <n v="0.1387599015954443"/>
    <n v="311.00000000000011"/>
    <m/>
    <m/>
    <m/>
    <m/>
    <m/>
    <m/>
    <m/>
    <m/>
    <m/>
    <m/>
    <m/>
    <m/>
    <m/>
    <m/>
  </r>
  <r>
    <n v="1087"/>
    <s v="Closed End"/>
    <x v="3"/>
    <s v="Q8D"/>
    <x v="7"/>
    <n v="4"/>
    <s v="Data"/>
    <s v="Q8F"/>
    <s v="Education"/>
    <s v="   Lives with family or friends, homeless, or some other_x000a_      arrangement"/>
    <n v="0.53198661009567427"/>
    <n v="0.31260896240757186"/>
    <n v="0.1504763206117902"/>
    <s v="&lt;.5%"/>
    <n v="25.000000000000011"/>
    <m/>
    <m/>
    <m/>
    <m/>
    <m/>
    <m/>
    <m/>
    <m/>
    <m/>
    <m/>
    <m/>
    <m/>
    <m/>
    <m/>
  </r>
  <r>
    <n v="1088"/>
    <s v="Closed End"/>
    <x v="3"/>
    <s v="Q8D"/>
    <x v="8"/>
    <n v="1"/>
    <s v="Header"/>
    <s v="Q8F"/>
    <s v="Education"/>
    <s v="Results by home language:"/>
    <s v=""/>
    <s v=""/>
    <s v=""/>
    <s v=""/>
    <s v=""/>
    <m/>
    <m/>
    <m/>
    <m/>
    <m/>
    <m/>
    <m/>
    <m/>
    <m/>
    <m/>
    <m/>
    <m/>
    <m/>
    <m/>
  </r>
  <r>
    <n v="1089"/>
    <s v="Closed End"/>
    <x v="3"/>
    <s v="Q8D"/>
    <x v="8"/>
    <n v="2"/>
    <s v="Data"/>
    <s v="Q8F"/>
    <s v="Education"/>
    <s v="   English only"/>
    <n v="0.35733552882203407"/>
    <n v="0.36517074759250207"/>
    <n v="0.1471577868355633"/>
    <n v="0.13033593674989999"/>
    <n v="647.00000000000057"/>
    <m/>
    <m/>
    <m/>
    <m/>
    <m/>
    <m/>
    <m/>
    <m/>
    <m/>
    <m/>
    <m/>
    <m/>
    <m/>
    <m/>
  </r>
  <r>
    <n v="1090"/>
    <s v="Closed End"/>
    <x v="3"/>
    <s v="Q8D"/>
    <x v="8"/>
    <n v="3"/>
    <s v="Data"/>
    <s v="Q8F"/>
    <s v="Education"/>
    <s v="   English plus another language"/>
    <n v="0.16745258846757557"/>
    <n v="0.35172987295830782"/>
    <n v="0.33922290980536735"/>
    <n v="0.14159462876874901"/>
    <n v="113.00000000000001"/>
    <m/>
    <m/>
    <m/>
    <m/>
    <m/>
    <m/>
    <m/>
    <m/>
    <m/>
    <m/>
    <m/>
    <m/>
    <m/>
    <m/>
  </r>
  <r>
    <n v="1091"/>
    <s v="Closed End"/>
    <x v="3"/>
    <s v="Q8D"/>
    <x v="8"/>
    <n v="4"/>
    <s v="Data"/>
    <s v="Q8F"/>
    <s v="Education"/>
    <s v="   Another language only"/>
    <n v="0.36773272965519027"/>
    <n v="0.25480698661622753"/>
    <n v="0.12275116068460606"/>
    <n v="0.25470912304397619"/>
    <n v="55.000000000000007"/>
    <m/>
    <m/>
    <m/>
    <m/>
    <m/>
    <m/>
    <m/>
    <m/>
    <m/>
    <m/>
    <m/>
    <m/>
    <m/>
    <m/>
  </r>
  <r>
    <n v="1092"/>
    <s v="Closed End"/>
    <x v="3"/>
    <s v="Q8D"/>
    <x v="9"/>
    <n v="1"/>
    <s v="Header"/>
    <s v="Q8F"/>
    <s v="Education"/>
    <s v="Results by race/ethnicity:"/>
    <s v=""/>
    <s v=""/>
    <s v=""/>
    <s v=""/>
    <s v=""/>
    <m/>
    <m/>
    <m/>
    <m/>
    <m/>
    <m/>
    <m/>
    <m/>
    <m/>
    <m/>
    <m/>
    <m/>
    <m/>
    <m/>
  </r>
  <r>
    <n v="1093"/>
    <s v="Closed End"/>
    <x v="3"/>
    <s v="Q8D"/>
    <x v="9"/>
    <n v="2"/>
    <s v="Data"/>
    <s v="Q8F"/>
    <s v="Education"/>
    <s v="   BIPOC"/>
    <n v="0.25808371040423916"/>
    <n v="0.33457091497950975"/>
    <n v="0.23194649519835722"/>
    <n v="0.17539887941789453"/>
    <n v="309.99999999999977"/>
    <m/>
    <m/>
    <m/>
    <m/>
    <m/>
    <m/>
    <m/>
    <m/>
    <m/>
    <m/>
    <m/>
    <m/>
    <m/>
    <m/>
  </r>
  <r>
    <n v="1094"/>
    <s v="Closed End"/>
    <x v="3"/>
    <s v="Q8D"/>
    <x v="9"/>
    <n v="3"/>
    <s v="Data"/>
    <s v="Q8F"/>
    <s v="Education"/>
    <s v="      American Indian, Native American, or Alaska Native"/>
    <n v="0.28061440969069762"/>
    <n v="0.20186092232896688"/>
    <n v="0.31863836108400467"/>
    <n v="0.19888630689633102"/>
    <n v="42.999999999999993"/>
    <m/>
    <m/>
    <m/>
    <m/>
    <m/>
    <m/>
    <m/>
    <m/>
    <m/>
    <m/>
    <m/>
    <m/>
    <m/>
    <m/>
  </r>
  <r>
    <n v="1095"/>
    <s v="Closed End"/>
    <x v="3"/>
    <s v="Q8D"/>
    <x v="9"/>
    <n v="4"/>
    <s v="Data"/>
    <s v="Q8F"/>
    <s v="Education"/>
    <s v="      Asian American or Asian"/>
    <n v="0.29110194552058694"/>
    <n v="0.38515089856715712"/>
    <n v="0.13945553474232364"/>
    <n v="0.18429162116993245"/>
    <n v="94.999999999999986"/>
    <m/>
    <m/>
    <m/>
    <m/>
    <m/>
    <m/>
    <m/>
    <m/>
    <m/>
    <m/>
    <m/>
    <m/>
    <m/>
    <m/>
  </r>
  <r>
    <n v="1096"/>
    <s v="Closed End"/>
    <x v="3"/>
    <s v="Q8D"/>
    <x v="9"/>
    <n v="5"/>
    <s v="Data"/>
    <s v="Q8F"/>
    <s v="Education"/>
    <s v="      Black, African American, or African"/>
    <n v="0.18988729169088386"/>
    <n v="0.43889594099268225"/>
    <n v="0.2914995476993309"/>
    <n v="7.9717219617102542E-2"/>
    <n v="137.00000000000009"/>
    <m/>
    <m/>
    <m/>
    <m/>
    <m/>
    <m/>
    <m/>
    <m/>
    <m/>
    <m/>
    <m/>
    <m/>
    <m/>
    <m/>
  </r>
  <r>
    <n v="1097"/>
    <s v="Closed End"/>
    <x v="3"/>
    <s v="Q8D"/>
    <x v="9"/>
    <n v="6"/>
    <s v="Data"/>
    <s v="Q8F"/>
    <s v="Education"/>
    <s v="      Latino/a or Hispanic"/>
    <n v="0.27745385828759933"/>
    <n v="0.14886437772813604"/>
    <n v="0.30623166237694832"/>
    <n v="0.26745010160731603"/>
    <n v="55.000000000000007"/>
    <m/>
    <m/>
    <m/>
    <m/>
    <m/>
    <m/>
    <m/>
    <m/>
    <m/>
    <m/>
    <m/>
    <m/>
    <m/>
    <m/>
  </r>
  <r>
    <n v="1098"/>
    <s v="Closed End"/>
    <x v="3"/>
    <s v="Q8D"/>
    <x v="9"/>
    <n v="7"/>
    <s v="Data"/>
    <s v="Q8F"/>
    <s v="Education"/>
    <s v="   White or Caucasian alone"/>
    <n v="0.35890925039945204"/>
    <n v="0.38208551068836216"/>
    <n v="0.14309941946708737"/>
    <n v="0.11590581944509754"/>
    <n v="459.0000000000004"/>
    <m/>
    <m/>
    <m/>
    <m/>
    <m/>
    <m/>
    <m/>
    <m/>
    <m/>
    <m/>
    <m/>
    <m/>
    <m/>
    <m/>
  </r>
  <r>
    <n v="1099"/>
    <s v=""/>
    <x v="1"/>
    <s v=""/>
    <x v="10"/>
    <s v=""/>
    <s v=""/>
    <m/>
    <m/>
    <m/>
    <m/>
    <m/>
    <m/>
    <m/>
    <m/>
    <m/>
    <m/>
    <m/>
    <m/>
    <m/>
    <m/>
    <m/>
    <m/>
    <m/>
    <m/>
    <m/>
    <m/>
    <m/>
    <m/>
  </r>
  <r>
    <n v="1100"/>
    <s v="Closed End"/>
    <x v="3"/>
    <s v="Q8E"/>
    <x v="0"/>
    <n v="1"/>
    <s v="Title"/>
    <s v="Q8G"/>
    <s v="Education"/>
    <s v="8E. Which of the following types of career and technical education and job training opportunities are available to your household?"/>
    <m/>
    <m/>
    <m/>
    <m/>
    <m/>
    <m/>
    <m/>
    <m/>
    <m/>
    <m/>
    <m/>
    <m/>
    <m/>
    <m/>
    <m/>
    <m/>
    <m/>
    <m/>
    <m/>
  </r>
  <r>
    <n v="1101"/>
    <s v="Closed End"/>
    <x v="3"/>
    <s v="Q8E"/>
    <x v="1"/>
    <n v="1"/>
    <s v="Labels"/>
    <s v="Q8G"/>
    <s v="Education"/>
    <m/>
    <s v="High quality and affordable"/>
    <s v="High quality, but not affordable"/>
    <s v="Not high quality, but affordable"/>
    <s v="Neither high quality nor affordable"/>
    <s v="Number of respondents (unweighted)"/>
    <m/>
    <m/>
    <m/>
    <m/>
    <m/>
    <m/>
    <m/>
    <m/>
    <m/>
    <m/>
    <m/>
    <m/>
    <m/>
    <m/>
  </r>
  <r>
    <n v="1102"/>
    <s v="Closed End"/>
    <x v="3"/>
    <s v="Q8E"/>
    <x v="2"/>
    <n v="1"/>
    <s v="Header"/>
    <s v="Q8G"/>
    <s v="Education"/>
    <s v="Results by region:"/>
    <s v=""/>
    <s v=""/>
    <s v=""/>
    <s v=""/>
    <s v=""/>
    <m/>
    <m/>
    <m/>
    <m/>
    <m/>
    <m/>
    <m/>
    <m/>
    <m/>
    <m/>
    <m/>
    <m/>
    <m/>
    <m/>
  </r>
  <r>
    <n v="1103"/>
    <s v="Closed End"/>
    <x v="3"/>
    <s v="Q8E"/>
    <x v="2"/>
    <n v="2"/>
    <s v="Data"/>
    <s v="Q8G"/>
    <s v="Education"/>
    <s v="   East Metro overall"/>
    <n v="0.39130814832859445"/>
    <n v="0.23024254624988066"/>
    <n v="0.17122605718443445"/>
    <n v="0.20722324823709024"/>
    <n v="859.99999999999977"/>
    <m/>
    <m/>
    <m/>
    <m/>
    <m/>
    <m/>
    <m/>
    <m/>
    <m/>
    <m/>
    <m/>
    <m/>
    <m/>
    <m/>
  </r>
  <r>
    <n v="1104"/>
    <s v="Closed End"/>
    <x v="3"/>
    <s v="Q8E"/>
    <x v="2"/>
    <n v="3"/>
    <s v="Data"/>
    <s v="Q8G"/>
    <s v="Education"/>
    <s v="   Dakota County"/>
    <n v="0.38355250118731399"/>
    <n v="0.23230163500958459"/>
    <n v="0.1892325610896092"/>
    <n v="0.19491330271349208"/>
    <n v="115"/>
    <m/>
    <m/>
    <m/>
    <m/>
    <m/>
    <m/>
    <m/>
    <m/>
    <m/>
    <m/>
    <m/>
    <m/>
    <m/>
    <m/>
  </r>
  <r>
    <n v="1105"/>
    <s v="Closed End"/>
    <x v="3"/>
    <s v="Q8E"/>
    <x v="2"/>
    <n v="4"/>
    <s v="Data"/>
    <s v="Q8G"/>
    <s v="Education"/>
    <s v="   Ramsey County (overall)"/>
    <n v="0.36880073303770983"/>
    <n v="0.24967364781420437"/>
    <n v="0.16617579988728934"/>
    <n v="0.21534981926079627"/>
    <n v="656.00000000000045"/>
    <m/>
    <m/>
    <m/>
    <m/>
    <m/>
    <m/>
    <m/>
    <m/>
    <m/>
    <m/>
    <m/>
    <m/>
    <m/>
    <m/>
  </r>
  <r>
    <n v="1106"/>
    <s v="Closed End"/>
    <x v="3"/>
    <s v="Q8E"/>
    <x v="2"/>
    <n v="5"/>
    <s v="Data"/>
    <s v="Q8G"/>
    <s v="Education"/>
    <s v="      City of Saint Paul"/>
    <n v="0.3328824675825765"/>
    <n v="0.24861475215637216"/>
    <n v="0.19498213777628007"/>
    <n v="0.2235206424847711"/>
    <n v="560.99999999999955"/>
    <m/>
    <m/>
    <m/>
    <m/>
    <m/>
    <m/>
    <m/>
    <m/>
    <m/>
    <m/>
    <m/>
    <m/>
    <m/>
    <m/>
  </r>
  <r>
    <n v="1107"/>
    <s v="Closed End"/>
    <x v="3"/>
    <s v="Q8E"/>
    <x v="2"/>
    <n v="6"/>
    <s v="Data"/>
    <s v="Q8G"/>
    <s v="Education"/>
    <s v="      Suburban Ramsey County"/>
    <n v="0.41641850956053889"/>
    <n v="0.25107745326407038"/>
    <n v="0.1279864902795495"/>
    <n v="0.20451754689584084"/>
    <n v="95.000000000000043"/>
    <m/>
    <m/>
    <m/>
    <m/>
    <m/>
    <m/>
    <m/>
    <m/>
    <m/>
    <m/>
    <m/>
    <m/>
    <m/>
    <m/>
  </r>
  <r>
    <n v="1108"/>
    <s v="Closed End"/>
    <x v="3"/>
    <s v="Q8E"/>
    <x v="2"/>
    <n v="7"/>
    <s v="Data"/>
    <s v="Q8G"/>
    <s v="Education"/>
    <s v="   Washington County"/>
    <n v="0.45943177809032754"/>
    <n v="0.17927141539605285"/>
    <n v="0.15311573983356186"/>
    <n v="0.20818106668005798"/>
    <n v="88.999999999999957"/>
    <m/>
    <m/>
    <m/>
    <m/>
    <m/>
    <m/>
    <m/>
    <m/>
    <m/>
    <m/>
    <m/>
    <m/>
    <m/>
    <m/>
  </r>
  <r>
    <n v="1109"/>
    <s v="Closed End"/>
    <x v="3"/>
    <s v="Q8E"/>
    <x v="3"/>
    <n v="1"/>
    <s v="Header"/>
    <s v="Q8G"/>
    <s v="Education"/>
    <s v="Results by gender:"/>
    <s v=""/>
    <s v=""/>
    <s v=""/>
    <s v=""/>
    <s v=""/>
    <m/>
    <m/>
    <m/>
    <m/>
    <m/>
    <m/>
    <m/>
    <m/>
    <m/>
    <m/>
    <m/>
    <m/>
    <m/>
    <m/>
  </r>
  <r>
    <n v="1110"/>
    <s v="Closed End"/>
    <x v="3"/>
    <s v="Q8E"/>
    <x v="3"/>
    <n v="2"/>
    <s v="Data"/>
    <s v="Q8G"/>
    <s v="Education"/>
    <s v="   Females"/>
    <n v="0.37466151204861298"/>
    <n v="0.25870467679613968"/>
    <n v="0.15771204951645104"/>
    <n v="0.20892176163879589"/>
    <n v="527.00000000000045"/>
    <m/>
    <m/>
    <m/>
    <m/>
    <m/>
    <m/>
    <m/>
    <m/>
    <m/>
    <m/>
    <m/>
    <m/>
    <m/>
    <m/>
  </r>
  <r>
    <n v="1111"/>
    <s v="Closed End"/>
    <x v="3"/>
    <s v="Q8E"/>
    <x v="3"/>
    <n v="3"/>
    <s v="Data"/>
    <s v="Q8G"/>
    <s v="Education"/>
    <s v="   Males"/>
    <n v="0.41470433589125305"/>
    <n v="0.2129145097111888"/>
    <n v="0.19299663325858418"/>
    <n v="0.17938452113897366"/>
    <n v="281.00000000000034"/>
    <m/>
    <m/>
    <m/>
    <m/>
    <m/>
    <m/>
    <m/>
    <m/>
    <m/>
    <m/>
    <m/>
    <m/>
    <m/>
    <m/>
  </r>
  <r>
    <n v="1112"/>
    <s v="Closed End"/>
    <x v="3"/>
    <s v="Q8E"/>
    <x v="4"/>
    <n v="1"/>
    <s v="Header"/>
    <s v="Q8G"/>
    <s v="Education"/>
    <s v="Results by age:"/>
    <s v=""/>
    <s v=""/>
    <s v=""/>
    <s v=""/>
    <s v=""/>
    <m/>
    <m/>
    <m/>
    <m/>
    <m/>
    <m/>
    <m/>
    <m/>
    <m/>
    <m/>
    <m/>
    <m/>
    <m/>
    <m/>
  </r>
  <r>
    <n v="1113"/>
    <s v="Closed End"/>
    <x v="3"/>
    <s v="Q8E"/>
    <x v="4"/>
    <n v="2"/>
    <s v="Data"/>
    <s v="Q8G"/>
    <s v="Education"/>
    <s v="   18-34"/>
    <n v="0.38896782817000497"/>
    <n v="0.19893675656944226"/>
    <n v="0.28452697785123582"/>
    <n v="0.12756843740931631"/>
    <n v="133.00000000000014"/>
    <m/>
    <m/>
    <m/>
    <m/>
    <m/>
    <m/>
    <m/>
    <m/>
    <m/>
    <m/>
    <m/>
    <m/>
    <m/>
    <m/>
  </r>
  <r>
    <n v="1114"/>
    <s v="Closed End"/>
    <x v="3"/>
    <s v="Q8E"/>
    <x v="4"/>
    <n v="3"/>
    <s v="Data"/>
    <s v="Q8G"/>
    <s v="Education"/>
    <s v="   35-44"/>
    <n v="0.35421744540529704"/>
    <n v="0.26651739928989954"/>
    <n v="0.11309786616455834"/>
    <n v="0.26616728914024584"/>
    <n v="162.99999999999991"/>
    <m/>
    <m/>
    <m/>
    <m/>
    <m/>
    <m/>
    <m/>
    <m/>
    <m/>
    <m/>
    <m/>
    <m/>
    <m/>
    <m/>
  </r>
  <r>
    <n v="1115"/>
    <s v="Closed End"/>
    <x v="3"/>
    <s v="Q8E"/>
    <x v="4"/>
    <n v="4"/>
    <s v="Data"/>
    <s v="Q8G"/>
    <s v="Education"/>
    <s v="   45-54"/>
    <n v="0.44895150545325591"/>
    <n v="0.19154573190602892"/>
    <n v="0.10081536770591348"/>
    <n v="0.25868739493480158"/>
    <n v="152.00000000000006"/>
    <m/>
    <m/>
    <m/>
    <m/>
    <m/>
    <m/>
    <m/>
    <m/>
    <m/>
    <m/>
    <m/>
    <m/>
    <m/>
    <m/>
  </r>
  <r>
    <n v="1116"/>
    <s v="Closed End"/>
    <x v="3"/>
    <s v="Q8E"/>
    <x v="4"/>
    <n v="5"/>
    <s v="Data"/>
    <s v="Q8G"/>
    <s v="Education"/>
    <s v="   55-64"/>
    <n v="0.35508550015526175"/>
    <n v="0.31216805860764235"/>
    <n v="0.21045713906707852"/>
    <n v="0.12228930217001815"/>
    <n v="135.99999999999989"/>
    <m/>
    <m/>
    <m/>
    <m/>
    <m/>
    <m/>
    <m/>
    <m/>
    <m/>
    <m/>
    <m/>
    <m/>
    <m/>
    <m/>
  </r>
  <r>
    <n v="1117"/>
    <s v="Closed End"/>
    <x v="3"/>
    <s v="Q8E"/>
    <x v="4"/>
    <n v="6"/>
    <s v="Data"/>
    <s v="Q8G"/>
    <s v="Education"/>
    <s v="   65+"/>
    <n v="0.41841672760099341"/>
    <n v="0.1641500957847592"/>
    <n v="0.23373274788688594"/>
    <n v="0.18370042872736231"/>
    <n v="133.99999999999991"/>
    <m/>
    <m/>
    <m/>
    <m/>
    <m/>
    <m/>
    <m/>
    <m/>
    <m/>
    <m/>
    <m/>
    <m/>
    <m/>
    <m/>
  </r>
  <r>
    <n v="1118"/>
    <s v="Closed End"/>
    <x v="3"/>
    <s v="Q8E"/>
    <x v="5"/>
    <n v="1"/>
    <s v="Header"/>
    <s v="Q8G"/>
    <s v="Education"/>
    <s v="Results by education level:"/>
    <s v=""/>
    <s v=""/>
    <s v=""/>
    <s v=""/>
    <s v=""/>
    <m/>
    <m/>
    <m/>
    <m/>
    <m/>
    <m/>
    <m/>
    <m/>
    <m/>
    <m/>
    <m/>
    <m/>
    <m/>
    <m/>
  </r>
  <r>
    <n v="1119"/>
    <s v="Closed End"/>
    <x v="3"/>
    <s v="Q8E"/>
    <x v="5"/>
    <n v="2"/>
    <s v="Data"/>
    <s v="Q8G"/>
    <s v="Education"/>
    <s v="   Less than HS diploma, no GED"/>
    <n v="0.29510921920251953"/>
    <n v="0.30665687481952109"/>
    <n v="0.13809101688517972"/>
    <n v="0.26014288909277977"/>
    <n v="38"/>
    <m/>
    <m/>
    <m/>
    <m/>
    <m/>
    <m/>
    <m/>
    <m/>
    <m/>
    <m/>
    <m/>
    <m/>
    <m/>
    <m/>
  </r>
  <r>
    <n v="1120"/>
    <s v="Closed End"/>
    <x v="3"/>
    <s v="Q8E"/>
    <x v="5"/>
    <n v="3"/>
    <s v="Data"/>
    <s v="Q8G"/>
    <s v="Education"/>
    <s v="   HS diploma or GED"/>
    <n v="0.21212974001194496"/>
    <n v="0.1578631712853211"/>
    <n v="0.22413699986549995"/>
    <n v="0.4058700888372338"/>
    <n v="91.999999999999972"/>
    <m/>
    <m/>
    <m/>
    <m/>
    <m/>
    <m/>
    <m/>
    <m/>
    <m/>
    <m/>
    <m/>
    <m/>
    <m/>
    <m/>
  </r>
  <r>
    <n v="1121"/>
    <s v="Closed End"/>
    <x v="3"/>
    <s v="Q8E"/>
    <x v="5"/>
    <n v="4"/>
    <s v="Data"/>
    <s v="Q8G"/>
    <s v="Education"/>
    <s v="   Some college, trade school, or Associate degree"/>
    <n v="0.42929061581956374"/>
    <n v="0.26669234507571277"/>
    <n v="0.1670637865755506"/>
    <n v="0.13695325252917351"/>
    <n v="324.99999999999972"/>
    <m/>
    <m/>
    <m/>
    <m/>
    <m/>
    <m/>
    <m/>
    <m/>
    <m/>
    <m/>
    <m/>
    <m/>
    <m/>
    <m/>
  </r>
  <r>
    <n v="1122"/>
    <s v="Closed End"/>
    <x v="3"/>
    <s v="Q8E"/>
    <x v="5"/>
    <n v="5"/>
    <s v="Data"/>
    <s v="Q8G"/>
    <s v="Education"/>
    <s v="   Bachelor's degree or higher"/>
    <n v="0.48500794328099217"/>
    <n v="0.2221248679623247"/>
    <n v="0.15880262046844532"/>
    <n v="0.13406456828823729"/>
    <n v="371.00000000000023"/>
    <m/>
    <m/>
    <m/>
    <m/>
    <m/>
    <m/>
    <m/>
    <m/>
    <m/>
    <m/>
    <m/>
    <m/>
    <m/>
    <m/>
  </r>
  <r>
    <n v="1123"/>
    <s v="Closed End"/>
    <x v="3"/>
    <s v="Q8E"/>
    <x v="6"/>
    <n v="1"/>
    <s v="Header"/>
    <s v="Q8G"/>
    <s v="Education"/>
    <s v="Results by household income:"/>
    <s v=""/>
    <s v=""/>
    <s v=""/>
    <s v=""/>
    <s v=""/>
    <m/>
    <m/>
    <m/>
    <m/>
    <m/>
    <m/>
    <m/>
    <m/>
    <m/>
    <m/>
    <m/>
    <m/>
    <m/>
    <m/>
  </r>
  <r>
    <n v="1124"/>
    <s v="Closed End"/>
    <x v="3"/>
    <s v="Q8E"/>
    <x v="6"/>
    <n v="2"/>
    <s v="Data"/>
    <s v="Q8G"/>
    <s v="Education"/>
    <s v="   Less than $20,000"/>
    <n v="0.33211356987072965"/>
    <n v="0.19679409656919053"/>
    <n v="0.30222842896668278"/>
    <n v="0.16886390459339701"/>
    <n v="155.99999999999983"/>
    <m/>
    <m/>
    <m/>
    <m/>
    <m/>
    <m/>
    <m/>
    <m/>
    <m/>
    <m/>
    <m/>
    <m/>
    <m/>
    <m/>
  </r>
  <r>
    <n v="1125"/>
    <s v="Closed End"/>
    <x v="3"/>
    <s v="Q8E"/>
    <x v="6"/>
    <n v="3"/>
    <s v="Data"/>
    <s v="Q8G"/>
    <s v="Education"/>
    <s v="   $20,000 to $39,999"/>
    <n v="0.25005357361360203"/>
    <n v="0.24545693037115016"/>
    <n v="0.30713497994802863"/>
    <n v="0.19735451606721885"/>
    <n v="158"/>
    <m/>
    <m/>
    <m/>
    <m/>
    <m/>
    <m/>
    <m/>
    <m/>
    <m/>
    <m/>
    <m/>
    <m/>
    <m/>
    <m/>
  </r>
  <r>
    <n v="1126"/>
    <s v="Closed End"/>
    <x v="3"/>
    <s v="Q8E"/>
    <x v="6"/>
    <n v="4"/>
    <s v="Data"/>
    <s v="Q8G"/>
    <s v="Education"/>
    <s v="   $40,000 to $59,999"/>
    <n v="0.25241450015770822"/>
    <n v="0.30890902231731449"/>
    <n v="0.17431138603489965"/>
    <n v="0.2643650914900777"/>
    <n v="111.99999999999993"/>
    <m/>
    <m/>
    <m/>
    <m/>
    <m/>
    <m/>
    <m/>
    <m/>
    <m/>
    <m/>
    <m/>
    <m/>
    <m/>
    <m/>
  </r>
  <r>
    <n v="1127"/>
    <s v="Closed End"/>
    <x v="3"/>
    <s v="Q8E"/>
    <x v="6"/>
    <n v="5"/>
    <s v="Data"/>
    <s v="Q8G"/>
    <s v="Education"/>
    <s v="   $60,000 to $79,999"/>
    <n v="0.27552767368386494"/>
    <n v="0.12876117999265552"/>
    <n v="0.22976922465723926"/>
    <n v="0.36594192166624046"/>
    <n v="81.999999999999915"/>
    <m/>
    <m/>
    <m/>
    <m/>
    <m/>
    <m/>
    <m/>
    <m/>
    <m/>
    <m/>
    <m/>
    <m/>
    <m/>
    <m/>
  </r>
  <r>
    <n v="1128"/>
    <s v="Closed End"/>
    <x v="3"/>
    <s v="Q8E"/>
    <x v="6"/>
    <n v="6"/>
    <s v="Data"/>
    <s v="Q8G"/>
    <s v="Education"/>
    <s v="   $80,000 to $99,999"/>
    <n v="0.49673773052263781"/>
    <n v="0.21470092029132742"/>
    <n v="0.21796558606525418"/>
    <n v="7.0595763120780836E-2"/>
    <n v="75.999999999999972"/>
    <m/>
    <m/>
    <m/>
    <m/>
    <m/>
    <m/>
    <m/>
    <m/>
    <m/>
    <m/>
    <m/>
    <m/>
    <m/>
    <m/>
  </r>
  <r>
    <n v="1129"/>
    <s v="Closed End"/>
    <x v="3"/>
    <s v="Q8E"/>
    <x v="6"/>
    <n v="7"/>
    <s v="Data"/>
    <s v="Q8G"/>
    <s v="Education"/>
    <s v="   $100,000 to $149,999"/>
    <n v="0.56299015382589868"/>
    <n v="0.24763138279234634"/>
    <n v="6.9985379973304576E-2"/>
    <n v="0.11939308340845069"/>
    <n v="84.999999999999972"/>
    <m/>
    <m/>
    <m/>
    <m/>
    <m/>
    <m/>
    <m/>
    <m/>
    <m/>
    <m/>
    <m/>
    <m/>
    <m/>
    <m/>
  </r>
  <r>
    <n v="1130"/>
    <s v="Closed End"/>
    <x v="3"/>
    <s v="Q8E"/>
    <x v="6"/>
    <n v="8"/>
    <s v="Data"/>
    <s v="Q8G"/>
    <s v="Education"/>
    <s v="   $150,000 or more"/>
    <n v="0.55186883105851969"/>
    <n v="0.21494605925396196"/>
    <n v="6.853136099122048E-2"/>
    <n v="0.16465374869629751"/>
    <n v="68.000000000000028"/>
    <m/>
    <m/>
    <m/>
    <m/>
    <m/>
    <m/>
    <m/>
    <m/>
    <m/>
    <m/>
    <m/>
    <m/>
    <m/>
    <m/>
  </r>
  <r>
    <n v="1131"/>
    <s v="Closed End"/>
    <x v="3"/>
    <s v="Q8E"/>
    <x v="7"/>
    <n v="1"/>
    <s v="Header"/>
    <s v="Q8G"/>
    <s v="Education"/>
    <s v="Results by housing status:"/>
    <s v=""/>
    <s v=""/>
    <s v=""/>
    <s v=""/>
    <s v=""/>
    <m/>
    <m/>
    <m/>
    <m/>
    <m/>
    <m/>
    <m/>
    <m/>
    <m/>
    <m/>
    <m/>
    <m/>
    <m/>
    <m/>
  </r>
  <r>
    <n v="1132"/>
    <s v="Closed End"/>
    <x v="3"/>
    <s v="Q8E"/>
    <x v="7"/>
    <n v="2"/>
    <s v="Data"/>
    <s v="Q8G"/>
    <s v="Education"/>
    <s v="   Owner"/>
    <n v="0.42807362995395887"/>
    <n v="0.22479125174482997"/>
    <n v="0.13787328394712142"/>
    <n v="0.20926183435408993"/>
    <n v="484.9999999999996"/>
    <m/>
    <m/>
    <m/>
    <m/>
    <m/>
    <m/>
    <m/>
    <m/>
    <m/>
    <m/>
    <m/>
    <m/>
    <m/>
    <m/>
  </r>
  <r>
    <n v="1133"/>
    <s v="Closed End"/>
    <x v="3"/>
    <s v="Q8E"/>
    <x v="7"/>
    <n v="3"/>
    <s v="Data"/>
    <s v="Q8G"/>
    <s v="Education"/>
    <s v="   Renter"/>
    <n v="0.2543256159837094"/>
    <n v="0.26016939346988399"/>
    <n v="0.27962455377532697"/>
    <n v="0.20588043677107978"/>
    <n v="340.00000000000006"/>
    <m/>
    <m/>
    <m/>
    <m/>
    <m/>
    <m/>
    <m/>
    <m/>
    <m/>
    <m/>
    <m/>
    <m/>
    <m/>
    <m/>
  </r>
  <r>
    <n v="1134"/>
    <s v="Closed End"/>
    <x v="3"/>
    <s v="Q8E"/>
    <x v="7"/>
    <n v="4"/>
    <s v="Data"/>
    <s v="Q8G"/>
    <s v="Education"/>
    <s v="   Lives with family or friends, homeless, or some other_x000a_      arrangement"/>
    <n v="0.68302867806631984"/>
    <n v="7.382174722348761E-2"/>
    <n v="6.0351239700176793E-2"/>
    <n v="0.18279833501001569"/>
    <n v="32.000000000000007"/>
    <m/>
    <m/>
    <m/>
    <m/>
    <m/>
    <m/>
    <m/>
    <m/>
    <m/>
    <m/>
    <m/>
    <m/>
    <m/>
    <m/>
  </r>
  <r>
    <n v="1135"/>
    <s v="Closed End"/>
    <x v="3"/>
    <s v="Q8E"/>
    <x v="8"/>
    <n v="1"/>
    <s v="Header"/>
    <s v="Q8G"/>
    <s v="Education"/>
    <s v="Results by home language:"/>
    <s v=""/>
    <s v=""/>
    <s v=""/>
    <s v=""/>
    <s v=""/>
    <m/>
    <m/>
    <m/>
    <m/>
    <m/>
    <m/>
    <m/>
    <m/>
    <m/>
    <m/>
    <m/>
    <m/>
    <m/>
    <m/>
  </r>
  <r>
    <n v="1136"/>
    <s v="Closed End"/>
    <x v="3"/>
    <s v="Q8E"/>
    <x v="8"/>
    <n v="2"/>
    <s v="Data"/>
    <s v="Q8G"/>
    <s v="Education"/>
    <s v="   English only"/>
    <n v="0.42878616224232791"/>
    <n v="0.22423287593634839"/>
    <n v="0.15173901827833933"/>
    <n v="0.19524194354298433"/>
    <n v="646.00000000000011"/>
    <m/>
    <m/>
    <m/>
    <m/>
    <m/>
    <m/>
    <m/>
    <m/>
    <m/>
    <m/>
    <m/>
    <m/>
    <m/>
    <m/>
  </r>
  <r>
    <n v="1137"/>
    <s v="Closed End"/>
    <x v="3"/>
    <s v="Q8E"/>
    <x v="8"/>
    <n v="3"/>
    <s v="Data"/>
    <s v="Q8G"/>
    <s v="Education"/>
    <s v="   English plus another language"/>
    <n v="0.29945236860922653"/>
    <n v="0.20532145944660146"/>
    <n v="0.29748775344526335"/>
    <n v="0.19773841849890858"/>
    <n v="124.99999999999997"/>
    <m/>
    <m/>
    <m/>
    <m/>
    <m/>
    <m/>
    <m/>
    <m/>
    <m/>
    <m/>
    <m/>
    <m/>
    <m/>
    <m/>
  </r>
  <r>
    <n v="1138"/>
    <s v="Closed End"/>
    <x v="3"/>
    <s v="Q8E"/>
    <x v="8"/>
    <n v="4"/>
    <s v="Data"/>
    <s v="Q8G"/>
    <s v="Education"/>
    <s v="   Another language only"/>
    <n v="0.34664938060069139"/>
    <n v="0.30947164021897955"/>
    <n v="7.2905923105997805E-2"/>
    <n v="0.27097305607433114"/>
    <n v="56"/>
    <m/>
    <m/>
    <m/>
    <m/>
    <m/>
    <m/>
    <m/>
    <m/>
    <m/>
    <m/>
    <m/>
    <m/>
    <m/>
    <m/>
  </r>
  <r>
    <n v="1139"/>
    <s v="Closed End"/>
    <x v="3"/>
    <s v="Q8E"/>
    <x v="9"/>
    <n v="1"/>
    <s v="Header"/>
    <s v="Q8G"/>
    <s v="Education"/>
    <s v="Results by race/ethnicity:"/>
    <s v=""/>
    <s v=""/>
    <s v=""/>
    <s v=""/>
    <s v=""/>
    <m/>
    <m/>
    <m/>
    <m/>
    <m/>
    <m/>
    <m/>
    <m/>
    <m/>
    <m/>
    <m/>
    <m/>
    <m/>
    <m/>
  </r>
  <r>
    <n v="1140"/>
    <s v="Closed End"/>
    <x v="3"/>
    <s v="Q8E"/>
    <x v="9"/>
    <n v="2"/>
    <s v="Data"/>
    <s v="Q8G"/>
    <s v="Education"/>
    <s v="   BIPOC"/>
    <n v="0.35798799627186106"/>
    <n v="0.22471291338757948"/>
    <n v="0.20342048622771258"/>
    <n v="0.2138786041128479"/>
    <n v="336.99999999999966"/>
    <m/>
    <m/>
    <m/>
    <m/>
    <m/>
    <m/>
    <m/>
    <m/>
    <m/>
    <m/>
    <m/>
    <m/>
    <m/>
    <m/>
  </r>
  <r>
    <n v="1141"/>
    <s v="Closed End"/>
    <x v="3"/>
    <s v="Q8E"/>
    <x v="9"/>
    <n v="3"/>
    <s v="Data"/>
    <s v="Q8G"/>
    <s v="Education"/>
    <s v="      American Indian, Native American, or Alaska Native"/>
    <n v="0.31847228141101486"/>
    <n v="0.1909678118448454"/>
    <n v="3.3309654129718334E-2"/>
    <n v="0.45725025261442126"/>
    <n v="57.000000000000014"/>
    <m/>
    <m/>
    <m/>
    <m/>
    <m/>
    <m/>
    <m/>
    <m/>
    <m/>
    <m/>
    <m/>
    <m/>
    <m/>
    <m/>
  </r>
  <r>
    <n v="1142"/>
    <s v="Closed End"/>
    <x v="3"/>
    <s v="Q8E"/>
    <x v="9"/>
    <n v="4"/>
    <s v="Data"/>
    <s v="Q8G"/>
    <s v="Education"/>
    <s v="      Asian American or Asian"/>
    <n v="0.30226724511391356"/>
    <n v="0.26260429275861047"/>
    <n v="0.27614640849146954"/>
    <n v="0.15898205363600645"/>
    <n v="109"/>
    <m/>
    <m/>
    <m/>
    <m/>
    <m/>
    <m/>
    <m/>
    <m/>
    <m/>
    <m/>
    <m/>
    <m/>
    <m/>
    <m/>
  </r>
  <r>
    <n v="1143"/>
    <s v="Closed End"/>
    <x v="3"/>
    <s v="Q8E"/>
    <x v="9"/>
    <n v="5"/>
    <s v="Data"/>
    <s v="Q8G"/>
    <s v="Education"/>
    <s v="      Black, African American, or African"/>
    <n v="0.38235886570292948"/>
    <n v="0.17532624402258259"/>
    <n v="9.8025286927998098E-2"/>
    <n v="0.34428960334648923"/>
    <n v="146.00000000000014"/>
    <m/>
    <m/>
    <m/>
    <m/>
    <m/>
    <m/>
    <m/>
    <m/>
    <m/>
    <m/>
    <m/>
    <m/>
    <m/>
    <m/>
  </r>
  <r>
    <n v="1144"/>
    <s v="Closed End"/>
    <x v="3"/>
    <s v="Q8E"/>
    <x v="9"/>
    <n v="6"/>
    <s v="Data"/>
    <s v="Q8G"/>
    <s v="Education"/>
    <s v="      Latino/a or Hispanic"/>
    <n v="0.41518833892816431"/>
    <n v="0.21589061706357865"/>
    <n v="0.20474558795311359"/>
    <n v="0.164175456055143"/>
    <n v="49.000000000000007"/>
    <m/>
    <m/>
    <m/>
    <m/>
    <m/>
    <m/>
    <m/>
    <m/>
    <m/>
    <m/>
    <m/>
    <m/>
    <m/>
    <m/>
  </r>
  <r>
    <n v="1145"/>
    <s v="Closed End"/>
    <x v="3"/>
    <s v="Q8E"/>
    <x v="9"/>
    <n v="7"/>
    <s v="Data"/>
    <s v="Q8G"/>
    <s v="Education"/>
    <s v="   White or Caucasian alone"/>
    <n v="0.4183167437507731"/>
    <n v="0.24157835384747395"/>
    <n v="0.15242356613092586"/>
    <n v="0.18768133627082664"/>
    <n v="443.00000000000023"/>
    <m/>
    <m/>
    <m/>
    <m/>
    <m/>
    <m/>
    <m/>
    <m/>
    <m/>
    <m/>
    <m/>
    <m/>
    <m/>
    <m/>
  </r>
  <r>
    <n v="1146"/>
    <s v=""/>
    <x v="1"/>
    <s v=""/>
    <x v="10"/>
    <s v=""/>
    <s v=""/>
    <m/>
    <m/>
    <m/>
    <m/>
    <m/>
    <m/>
    <m/>
    <m/>
    <m/>
    <m/>
    <m/>
    <m/>
    <m/>
    <m/>
    <m/>
    <m/>
    <m/>
    <m/>
    <m/>
    <m/>
    <m/>
    <m/>
  </r>
  <r>
    <n v="1147"/>
    <s v="Closed End"/>
    <x v="3"/>
    <s v="Q9"/>
    <x v="0"/>
    <n v="1"/>
    <s v="Title"/>
    <s v="Q9"/>
    <s v="Education"/>
    <s v="9. Do you have children age 18 or younger who live in your household?"/>
    <m/>
    <m/>
    <m/>
    <m/>
    <m/>
    <m/>
    <m/>
    <m/>
    <m/>
    <m/>
    <m/>
    <m/>
    <m/>
    <m/>
    <m/>
    <m/>
    <m/>
    <m/>
    <m/>
  </r>
  <r>
    <n v="1148"/>
    <s v="Closed End"/>
    <x v="3"/>
    <s v="Q9"/>
    <x v="1"/>
    <n v="1"/>
    <s v="Labels"/>
    <s v="Q9"/>
    <s v="Education"/>
    <m/>
    <s v="Yes"/>
    <s v="No"/>
    <s v="Number of respondents (unweighted)"/>
    <m/>
    <m/>
    <m/>
    <m/>
    <m/>
    <m/>
    <m/>
    <m/>
    <m/>
    <m/>
    <m/>
    <m/>
    <m/>
    <m/>
    <m/>
    <m/>
  </r>
  <r>
    <n v="1149"/>
    <s v="Closed End"/>
    <x v="3"/>
    <s v="Q9"/>
    <x v="2"/>
    <n v="1"/>
    <s v="Header"/>
    <s v="Q9"/>
    <s v="Education"/>
    <s v="Results by region:"/>
    <s v=""/>
    <s v=""/>
    <s v=""/>
    <m/>
    <m/>
    <m/>
    <m/>
    <m/>
    <m/>
    <m/>
    <m/>
    <m/>
    <m/>
    <m/>
    <m/>
    <m/>
    <m/>
    <m/>
    <m/>
  </r>
  <r>
    <n v="1150"/>
    <s v="Closed End"/>
    <x v="3"/>
    <s v="Q9"/>
    <x v="2"/>
    <n v="2"/>
    <s v="Data"/>
    <s v="Q9"/>
    <s v="Education"/>
    <s v="   East Metro overall"/>
    <n v="0.34916891500710945"/>
    <n v="0.650831084992892"/>
    <n v="3090.9999999999986"/>
    <m/>
    <m/>
    <m/>
    <m/>
    <m/>
    <m/>
    <m/>
    <m/>
    <m/>
    <m/>
    <m/>
    <m/>
    <m/>
    <m/>
    <m/>
    <m/>
  </r>
  <r>
    <n v="1151"/>
    <s v="Closed End"/>
    <x v="3"/>
    <s v="Q9"/>
    <x v="2"/>
    <n v="3"/>
    <s v="Data"/>
    <s v="Q9"/>
    <s v="Education"/>
    <s v="   Dakota County"/>
    <n v="0.37784202299555586"/>
    <n v="0.62215797700444453"/>
    <n v="421.99999999999989"/>
    <m/>
    <m/>
    <m/>
    <m/>
    <m/>
    <m/>
    <m/>
    <m/>
    <m/>
    <m/>
    <m/>
    <m/>
    <m/>
    <m/>
    <m/>
    <m/>
  </r>
  <r>
    <n v="1152"/>
    <s v="Closed End"/>
    <x v="3"/>
    <s v="Q9"/>
    <x v="2"/>
    <n v="4"/>
    <s v="Data"/>
    <s v="Q9"/>
    <s v="Education"/>
    <s v="   Ramsey County (overall)"/>
    <n v="0.3085906151740675"/>
    <n v="0.6914093848259355"/>
    <n v="2264.9999999999964"/>
    <m/>
    <m/>
    <m/>
    <m/>
    <m/>
    <m/>
    <m/>
    <m/>
    <m/>
    <m/>
    <m/>
    <m/>
    <m/>
    <m/>
    <m/>
    <m/>
  </r>
  <r>
    <n v="1153"/>
    <s v="Closed End"/>
    <x v="3"/>
    <s v="Q9"/>
    <x v="2"/>
    <n v="5"/>
    <s v="Data"/>
    <s v="Q9"/>
    <s v="Education"/>
    <s v="      City of Saint Paul"/>
    <n v="0.33913299630158628"/>
    <n v="0.66086700369841467"/>
    <n v="1835.9999999999964"/>
    <m/>
    <m/>
    <m/>
    <m/>
    <m/>
    <m/>
    <m/>
    <m/>
    <m/>
    <m/>
    <m/>
    <m/>
    <m/>
    <m/>
    <m/>
    <m/>
  </r>
  <r>
    <n v="1154"/>
    <s v="Closed End"/>
    <x v="3"/>
    <s v="Q9"/>
    <x v="2"/>
    <n v="6"/>
    <s v="Data"/>
    <s v="Q9"/>
    <s v="Education"/>
    <s v="      Suburban Ramsey County"/>
    <n v="0.27148049737241203"/>
    <n v="0.72851950262758824"/>
    <n v="429.00000000000051"/>
    <m/>
    <m/>
    <m/>
    <m/>
    <m/>
    <m/>
    <m/>
    <m/>
    <m/>
    <m/>
    <m/>
    <m/>
    <m/>
    <m/>
    <m/>
    <m/>
  </r>
  <r>
    <n v="1155"/>
    <s v="Closed End"/>
    <x v="3"/>
    <s v="Q9"/>
    <x v="2"/>
    <n v="7"/>
    <s v="Data"/>
    <s v="Q9"/>
    <s v="Education"/>
    <s v="   Washington County"/>
    <n v="0.38829380739167751"/>
    <n v="0.61170619260832138"/>
    <n v="404"/>
    <m/>
    <m/>
    <m/>
    <m/>
    <m/>
    <m/>
    <m/>
    <m/>
    <m/>
    <m/>
    <m/>
    <m/>
    <m/>
    <m/>
    <m/>
    <m/>
  </r>
  <r>
    <n v="1156"/>
    <s v="Closed End"/>
    <x v="3"/>
    <s v="Q9"/>
    <x v="3"/>
    <n v="1"/>
    <s v="Header"/>
    <s v="Q9"/>
    <s v="Education"/>
    <s v="Results by gender:"/>
    <s v=""/>
    <s v=""/>
    <s v=""/>
    <m/>
    <m/>
    <m/>
    <m/>
    <m/>
    <m/>
    <m/>
    <m/>
    <m/>
    <m/>
    <m/>
    <m/>
    <m/>
    <m/>
    <m/>
    <m/>
  </r>
  <r>
    <n v="1157"/>
    <s v="Closed End"/>
    <x v="3"/>
    <s v="Q9"/>
    <x v="3"/>
    <n v="2"/>
    <s v="Data"/>
    <s v="Q9"/>
    <s v="Education"/>
    <s v="   Females"/>
    <n v="0.39063409082814432"/>
    <n v="0.60936590917185718"/>
    <n v="1923.0000000000009"/>
    <m/>
    <m/>
    <m/>
    <m/>
    <m/>
    <m/>
    <m/>
    <m/>
    <m/>
    <m/>
    <m/>
    <m/>
    <m/>
    <m/>
    <m/>
    <m/>
  </r>
  <r>
    <n v="1158"/>
    <s v="Closed End"/>
    <x v="3"/>
    <s v="Q9"/>
    <x v="3"/>
    <n v="3"/>
    <s v="Data"/>
    <s v="Q9"/>
    <s v="Education"/>
    <s v="   Males"/>
    <n v="0.29772656440533057"/>
    <n v="0.7022734355946687"/>
    <n v="1009.0000000000006"/>
    <m/>
    <m/>
    <m/>
    <m/>
    <m/>
    <m/>
    <m/>
    <m/>
    <m/>
    <m/>
    <m/>
    <m/>
    <m/>
    <m/>
    <m/>
    <m/>
  </r>
  <r>
    <n v="1159"/>
    <s v="Closed End"/>
    <x v="3"/>
    <s v="Q9"/>
    <x v="4"/>
    <n v="1"/>
    <s v="Header"/>
    <s v="Q9"/>
    <s v="Education"/>
    <s v="Results by age:"/>
    <s v=""/>
    <s v=""/>
    <s v=""/>
    <m/>
    <m/>
    <m/>
    <m/>
    <m/>
    <m/>
    <m/>
    <m/>
    <m/>
    <m/>
    <m/>
    <m/>
    <m/>
    <m/>
    <m/>
    <m/>
  </r>
  <r>
    <n v="1160"/>
    <s v="Closed End"/>
    <x v="3"/>
    <s v="Q9"/>
    <x v="4"/>
    <n v="2"/>
    <s v="Data"/>
    <s v="Q9"/>
    <s v="Education"/>
    <s v="   18-34"/>
    <n v="0.46098442533761946"/>
    <n v="0.53901557466238015"/>
    <n v="415.00000000000028"/>
    <m/>
    <m/>
    <m/>
    <m/>
    <m/>
    <m/>
    <m/>
    <m/>
    <m/>
    <m/>
    <m/>
    <m/>
    <m/>
    <m/>
    <m/>
    <m/>
  </r>
  <r>
    <n v="1161"/>
    <s v="Closed End"/>
    <x v="3"/>
    <s v="Q9"/>
    <x v="4"/>
    <n v="3"/>
    <s v="Data"/>
    <s v="Q9"/>
    <s v="Education"/>
    <s v="   35-44"/>
    <n v="0.70341551659229784"/>
    <n v="0.29658448340770149"/>
    <n v="427.00000000000006"/>
    <m/>
    <m/>
    <m/>
    <m/>
    <m/>
    <m/>
    <m/>
    <m/>
    <m/>
    <m/>
    <m/>
    <m/>
    <m/>
    <m/>
    <m/>
    <m/>
  </r>
  <r>
    <n v="1162"/>
    <s v="Closed End"/>
    <x v="3"/>
    <s v="Q9"/>
    <x v="4"/>
    <n v="4"/>
    <s v="Data"/>
    <s v="Q9"/>
    <s v="Education"/>
    <s v="   45-54"/>
    <n v="0.48664185796534304"/>
    <n v="0.51335814203465668"/>
    <n v="370.00000000000045"/>
    <m/>
    <m/>
    <m/>
    <m/>
    <m/>
    <m/>
    <m/>
    <m/>
    <m/>
    <m/>
    <m/>
    <m/>
    <m/>
    <m/>
    <m/>
    <m/>
  </r>
  <r>
    <n v="1163"/>
    <s v="Closed End"/>
    <x v="3"/>
    <s v="Q9"/>
    <x v="4"/>
    <n v="5"/>
    <s v="Data"/>
    <s v="Q9"/>
    <s v="Education"/>
    <s v="   55-64"/>
    <n v="7.8994849768469683E-2"/>
    <n v="0.92100515023153084"/>
    <n v="528.99999999999966"/>
    <m/>
    <m/>
    <m/>
    <m/>
    <m/>
    <m/>
    <m/>
    <m/>
    <m/>
    <m/>
    <m/>
    <m/>
    <m/>
    <m/>
    <m/>
    <m/>
  </r>
  <r>
    <n v="1164"/>
    <s v="Closed End"/>
    <x v="3"/>
    <s v="Q9"/>
    <x v="4"/>
    <n v="6"/>
    <s v="Data"/>
    <s v="Q9"/>
    <s v="Education"/>
    <s v="   65+"/>
    <n v="1.5179467841085694E-2"/>
    <n v="0.98482053215891452"/>
    <n v="873.99999999999898"/>
    <m/>
    <m/>
    <m/>
    <m/>
    <m/>
    <m/>
    <m/>
    <m/>
    <m/>
    <m/>
    <m/>
    <m/>
    <m/>
    <m/>
    <m/>
    <m/>
  </r>
  <r>
    <n v="1165"/>
    <s v="Closed End"/>
    <x v="3"/>
    <s v="Q9"/>
    <x v="5"/>
    <n v="1"/>
    <s v="Header"/>
    <s v="Q9"/>
    <s v="Education"/>
    <s v="Results by education level:"/>
    <s v=""/>
    <s v=""/>
    <s v=""/>
    <m/>
    <m/>
    <m/>
    <m/>
    <m/>
    <m/>
    <m/>
    <m/>
    <m/>
    <m/>
    <m/>
    <m/>
    <m/>
    <m/>
    <m/>
    <m/>
  </r>
  <r>
    <n v="1166"/>
    <s v="Closed End"/>
    <x v="3"/>
    <s v="Q9"/>
    <x v="5"/>
    <n v="2"/>
    <s v="Data"/>
    <s v="Q9"/>
    <s v="Education"/>
    <s v="   Less than HS diploma, no GED"/>
    <n v="0.54351707200381616"/>
    <n v="0.45648292799618395"/>
    <n v="100.00000000000004"/>
    <m/>
    <m/>
    <m/>
    <m/>
    <m/>
    <m/>
    <m/>
    <m/>
    <m/>
    <m/>
    <m/>
    <m/>
    <m/>
    <m/>
    <m/>
    <m/>
  </r>
  <r>
    <n v="1167"/>
    <s v="Closed End"/>
    <x v="3"/>
    <s v="Q9"/>
    <x v="5"/>
    <n v="3"/>
    <s v="Data"/>
    <s v="Q9"/>
    <s v="Education"/>
    <s v="   HS diploma or GED"/>
    <n v="0.245300183181242"/>
    <n v="0.75469981681875842"/>
    <n v="376.99999999999966"/>
    <m/>
    <m/>
    <m/>
    <m/>
    <m/>
    <m/>
    <m/>
    <m/>
    <m/>
    <m/>
    <m/>
    <m/>
    <m/>
    <m/>
    <m/>
    <m/>
  </r>
  <r>
    <n v="1168"/>
    <s v="Closed End"/>
    <x v="3"/>
    <s v="Q9"/>
    <x v="5"/>
    <n v="4"/>
    <s v="Data"/>
    <s v="Q9"/>
    <s v="Education"/>
    <s v="   Some college, trade school, or Associate degree"/>
    <n v="0.35135417338211528"/>
    <n v="0.64864582661788295"/>
    <n v="982.00000000000205"/>
    <m/>
    <m/>
    <m/>
    <m/>
    <m/>
    <m/>
    <m/>
    <m/>
    <m/>
    <m/>
    <m/>
    <m/>
    <m/>
    <m/>
    <m/>
    <m/>
  </r>
  <r>
    <n v="1169"/>
    <s v="Closed End"/>
    <x v="3"/>
    <s v="Q9"/>
    <x v="5"/>
    <n v="5"/>
    <s v="Data"/>
    <s v="Q9"/>
    <s v="Education"/>
    <s v="   Bachelor's degree or higher"/>
    <n v="0.38042232688689459"/>
    <n v="0.61957767311310852"/>
    <n v="1528.999999999997"/>
    <m/>
    <m/>
    <m/>
    <m/>
    <m/>
    <m/>
    <m/>
    <m/>
    <m/>
    <m/>
    <m/>
    <m/>
    <m/>
    <m/>
    <m/>
    <m/>
  </r>
  <r>
    <n v="1170"/>
    <s v="Closed End"/>
    <x v="3"/>
    <s v="Q9"/>
    <x v="6"/>
    <n v="1"/>
    <s v="Header"/>
    <s v="Q9"/>
    <s v="Education"/>
    <s v="Results by household income:"/>
    <s v=""/>
    <s v=""/>
    <s v=""/>
    <m/>
    <m/>
    <m/>
    <m/>
    <m/>
    <m/>
    <m/>
    <m/>
    <m/>
    <m/>
    <m/>
    <m/>
    <m/>
    <m/>
    <m/>
    <m/>
  </r>
  <r>
    <n v="1171"/>
    <s v="Closed End"/>
    <x v="3"/>
    <s v="Q9"/>
    <x v="6"/>
    <n v="2"/>
    <s v="Data"/>
    <s v="Q9"/>
    <s v="Education"/>
    <s v="   Less than $20,000"/>
    <n v="0.18494121420837614"/>
    <n v="0.81505878579162416"/>
    <n v="498.99999999999977"/>
    <m/>
    <m/>
    <m/>
    <m/>
    <m/>
    <m/>
    <m/>
    <m/>
    <m/>
    <m/>
    <m/>
    <m/>
    <m/>
    <m/>
    <m/>
    <m/>
  </r>
  <r>
    <n v="1172"/>
    <s v="Closed End"/>
    <x v="3"/>
    <s v="Q9"/>
    <x v="6"/>
    <n v="3"/>
    <s v="Data"/>
    <s v="Q9"/>
    <s v="Education"/>
    <s v="   $20,000 to $39,999"/>
    <n v="0.26060430062622431"/>
    <n v="0.73939569937377558"/>
    <n v="434.99999999999989"/>
    <m/>
    <m/>
    <m/>
    <m/>
    <m/>
    <m/>
    <m/>
    <m/>
    <m/>
    <m/>
    <m/>
    <m/>
    <m/>
    <m/>
    <m/>
    <m/>
  </r>
  <r>
    <n v="1173"/>
    <s v="Closed End"/>
    <x v="3"/>
    <s v="Q9"/>
    <x v="6"/>
    <n v="4"/>
    <s v="Data"/>
    <s v="Q9"/>
    <s v="Education"/>
    <s v="   $40,000 to $59,999"/>
    <n v="0.36324674852764893"/>
    <n v="0.63675325147235107"/>
    <n v="406.99999999999966"/>
    <m/>
    <m/>
    <m/>
    <m/>
    <m/>
    <m/>
    <m/>
    <m/>
    <m/>
    <m/>
    <m/>
    <m/>
    <m/>
    <m/>
    <m/>
    <m/>
  </r>
  <r>
    <n v="1174"/>
    <s v="Closed End"/>
    <x v="3"/>
    <s v="Q9"/>
    <x v="6"/>
    <n v="5"/>
    <s v="Data"/>
    <s v="Q9"/>
    <s v="Education"/>
    <s v="   $60,000 to $79,999"/>
    <n v="0.36696099419385647"/>
    <n v="0.63303900580614347"/>
    <n v="311.99999999999994"/>
    <m/>
    <m/>
    <m/>
    <m/>
    <m/>
    <m/>
    <m/>
    <m/>
    <m/>
    <m/>
    <m/>
    <m/>
    <m/>
    <m/>
    <m/>
    <m/>
  </r>
  <r>
    <n v="1175"/>
    <s v="Closed End"/>
    <x v="3"/>
    <s v="Q9"/>
    <x v="6"/>
    <n v="6"/>
    <s v="Data"/>
    <s v="Q9"/>
    <s v="Education"/>
    <s v="   $80,000 to $99,999"/>
    <n v="0.30595482186589268"/>
    <n v="0.6940451781341056"/>
    <n v="270.00000000000034"/>
    <m/>
    <m/>
    <m/>
    <m/>
    <m/>
    <m/>
    <m/>
    <m/>
    <m/>
    <m/>
    <m/>
    <m/>
    <m/>
    <m/>
    <m/>
    <m/>
  </r>
  <r>
    <n v="1176"/>
    <s v="Closed End"/>
    <x v="3"/>
    <s v="Q9"/>
    <x v="6"/>
    <n v="7"/>
    <s v="Data"/>
    <s v="Q9"/>
    <s v="Education"/>
    <s v="   $100,000 to $149,999"/>
    <n v="0.43744580429792906"/>
    <n v="0.56255419570207155"/>
    <n v="344.00000000000017"/>
    <m/>
    <m/>
    <m/>
    <m/>
    <m/>
    <m/>
    <m/>
    <m/>
    <m/>
    <m/>
    <m/>
    <m/>
    <m/>
    <m/>
    <m/>
    <m/>
  </r>
  <r>
    <n v="1177"/>
    <s v="Closed End"/>
    <x v="3"/>
    <s v="Q9"/>
    <x v="6"/>
    <n v="8"/>
    <s v="Data"/>
    <s v="Q9"/>
    <s v="Education"/>
    <s v="   $150,000 or more"/>
    <n v="0.52978368910610496"/>
    <n v="0.47021631089389454"/>
    <n v="262.00000000000006"/>
    <m/>
    <m/>
    <m/>
    <m/>
    <m/>
    <m/>
    <m/>
    <m/>
    <m/>
    <m/>
    <m/>
    <m/>
    <m/>
    <m/>
    <m/>
    <m/>
  </r>
  <r>
    <n v="1178"/>
    <s v="Closed End"/>
    <x v="3"/>
    <s v="Q9"/>
    <x v="7"/>
    <n v="1"/>
    <s v="Header"/>
    <s v="Q9"/>
    <s v="Education"/>
    <s v="Results by housing status:"/>
    <s v=""/>
    <s v=""/>
    <s v=""/>
    <m/>
    <m/>
    <m/>
    <m/>
    <m/>
    <m/>
    <m/>
    <m/>
    <m/>
    <m/>
    <m/>
    <m/>
    <m/>
    <m/>
    <m/>
    <m/>
  </r>
  <r>
    <n v="1179"/>
    <s v="Closed End"/>
    <x v="3"/>
    <s v="Q9"/>
    <x v="7"/>
    <n v="2"/>
    <s v="Data"/>
    <s v="Q9"/>
    <s v="Education"/>
    <s v="   Owner"/>
    <n v="0.37121935043032184"/>
    <n v="0.62878064956967961"/>
    <n v="1987.9999999999932"/>
    <m/>
    <m/>
    <m/>
    <m/>
    <m/>
    <m/>
    <m/>
    <m/>
    <m/>
    <m/>
    <m/>
    <m/>
    <m/>
    <m/>
    <m/>
    <m/>
  </r>
  <r>
    <n v="1180"/>
    <s v="Closed End"/>
    <x v="3"/>
    <s v="Q9"/>
    <x v="7"/>
    <n v="3"/>
    <s v="Data"/>
    <s v="Q9"/>
    <s v="Education"/>
    <s v="   Renter"/>
    <n v="0.28397837940924886"/>
    <n v="0.71602162059075014"/>
    <n v="1022.0000000000017"/>
    <m/>
    <m/>
    <m/>
    <m/>
    <m/>
    <m/>
    <m/>
    <m/>
    <m/>
    <m/>
    <m/>
    <m/>
    <m/>
    <m/>
    <m/>
    <m/>
  </r>
  <r>
    <n v="1181"/>
    <s v="Closed End"/>
    <x v="3"/>
    <s v="Q9"/>
    <x v="7"/>
    <n v="4"/>
    <s v="Data"/>
    <s v="Q9"/>
    <s v="Education"/>
    <s v="   Lives with family or friends, homeless, or some other_x000a_      arrangement"/>
    <n v="0.35490664969931429"/>
    <n v="0.6450933503006856"/>
    <n v="71"/>
    <m/>
    <m/>
    <m/>
    <m/>
    <m/>
    <m/>
    <m/>
    <m/>
    <m/>
    <m/>
    <m/>
    <m/>
    <m/>
    <m/>
    <m/>
    <m/>
  </r>
  <r>
    <n v="1182"/>
    <s v="Closed End"/>
    <x v="3"/>
    <s v="Q9"/>
    <x v="8"/>
    <n v="1"/>
    <s v="Header"/>
    <s v="Q9"/>
    <s v="Education"/>
    <s v="Results by home language:"/>
    <s v=""/>
    <s v=""/>
    <s v=""/>
    <m/>
    <m/>
    <m/>
    <m/>
    <m/>
    <m/>
    <m/>
    <m/>
    <m/>
    <m/>
    <m/>
    <m/>
    <m/>
    <m/>
    <m/>
    <m/>
  </r>
  <r>
    <n v="1183"/>
    <s v="Closed End"/>
    <x v="3"/>
    <s v="Q9"/>
    <x v="8"/>
    <n v="2"/>
    <s v="Data"/>
    <s v="Q9"/>
    <s v="Education"/>
    <s v="   English only"/>
    <n v="0.30974906665627971"/>
    <n v="0.6902509333437209"/>
    <n v="2636.0000000000023"/>
    <m/>
    <m/>
    <m/>
    <m/>
    <m/>
    <m/>
    <m/>
    <m/>
    <m/>
    <m/>
    <m/>
    <m/>
    <m/>
    <m/>
    <m/>
    <m/>
  </r>
  <r>
    <n v="1184"/>
    <s v="Closed End"/>
    <x v="3"/>
    <s v="Q9"/>
    <x v="8"/>
    <n v="3"/>
    <s v="Data"/>
    <s v="Q9"/>
    <s v="Education"/>
    <s v="   English plus another language"/>
    <n v="0.62131363925365113"/>
    <n v="0.37868636074634909"/>
    <n v="247.00000000000003"/>
    <m/>
    <m/>
    <m/>
    <m/>
    <m/>
    <m/>
    <m/>
    <m/>
    <m/>
    <m/>
    <m/>
    <m/>
    <m/>
    <m/>
    <m/>
    <m/>
  </r>
  <r>
    <n v="1185"/>
    <s v="Closed End"/>
    <x v="3"/>
    <s v="Q9"/>
    <x v="8"/>
    <n v="4"/>
    <s v="Data"/>
    <s v="Q9"/>
    <s v="Education"/>
    <s v="   Another language only"/>
    <n v="0.46768653047288128"/>
    <n v="0.53231346952711844"/>
    <n v="109.00000000000003"/>
    <m/>
    <m/>
    <m/>
    <m/>
    <m/>
    <m/>
    <m/>
    <m/>
    <m/>
    <m/>
    <m/>
    <m/>
    <m/>
    <m/>
    <m/>
    <m/>
  </r>
  <r>
    <n v="1186"/>
    <s v="Closed End"/>
    <x v="3"/>
    <s v="Q9"/>
    <x v="9"/>
    <n v="1"/>
    <s v="Header"/>
    <s v="Q9"/>
    <s v="Education"/>
    <s v="Results by race/ethnicity:"/>
    <s v=""/>
    <s v=""/>
    <s v=""/>
    <m/>
    <m/>
    <m/>
    <m/>
    <m/>
    <m/>
    <m/>
    <m/>
    <m/>
    <m/>
    <m/>
    <m/>
    <m/>
    <m/>
    <m/>
    <m/>
  </r>
  <r>
    <n v="1187"/>
    <s v="Closed End"/>
    <x v="3"/>
    <s v="Q9"/>
    <x v="9"/>
    <n v="2"/>
    <s v="Data"/>
    <s v="Q9"/>
    <s v="Education"/>
    <s v="   BIPOC"/>
    <n v="0.52606580950801241"/>
    <n v="0.47393419049198782"/>
    <n v="781.99999999999955"/>
    <m/>
    <m/>
    <m/>
    <m/>
    <m/>
    <m/>
    <m/>
    <m/>
    <m/>
    <m/>
    <m/>
    <m/>
    <m/>
    <m/>
    <m/>
    <m/>
  </r>
  <r>
    <n v="1188"/>
    <s v="Closed End"/>
    <x v="3"/>
    <s v="Q9"/>
    <x v="9"/>
    <n v="3"/>
    <s v="Data"/>
    <s v="Q9"/>
    <s v="Education"/>
    <s v="      American Indian, Native American, or Alaska Native"/>
    <n v="0.37138387757070723"/>
    <n v="0.62861612242929199"/>
    <n v="130.00000000000006"/>
    <m/>
    <m/>
    <m/>
    <m/>
    <m/>
    <m/>
    <m/>
    <m/>
    <m/>
    <m/>
    <m/>
    <m/>
    <m/>
    <m/>
    <m/>
    <m/>
  </r>
  <r>
    <n v="1189"/>
    <s v="Closed End"/>
    <x v="3"/>
    <s v="Q9"/>
    <x v="9"/>
    <n v="4"/>
    <s v="Data"/>
    <s v="Q9"/>
    <s v="Education"/>
    <s v="      Asian American or Asian"/>
    <n v="0.58941063178910713"/>
    <n v="0.41058936821089292"/>
    <n v="217.00000000000009"/>
    <m/>
    <m/>
    <m/>
    <m/>
    <m/>
    <m/>
    <m/>
    <m/>
    <m/>
    <m/>
    <m/>
    <m/>
    <m/>
    <m/>
    <m/>
    <m/>
  </r>
  <r>
    <n v="1190"/>
    <s v="Closed End"/>
    <x v="3"/>
    <s v="Q9"/>
    <x v="9"/>
    <n v="5"/>
    <s v="Data"/>
    <s v="Q9"/>
    <s v="Education"/>
    <s v="      Black, African American, or African"/>
    <n v="0.38268914406423049"/>
    <n v="0.61731085593577006"/>
    <n v="349.99999999999937"/>
    <m/>
    <m/>
    <m/>
    <m/>
    <m/>
    <m/>
    <m/>
    <m/>
    <m/>
    <m/>
    <m/>
    <m/>
    <m/>
    <m/>
    <m/>
    <m/>
  </r>
  <r>
    <n v="1191"/>
    <s v="Closed End"/>
    <x v="3"/>
    <s v="Q9"/>
    <x v="9"/>
    <n v="6"/>
    <s v="Data"/>
    <s v="Q9"/>
    <s v="Education"/>
    <s v="      Latino/a or Hispanic"/>
    <n v="0.62127727193009485"/>
    <n v="0.37872272806990459"/>
    <n v="141.00000000000011"/>
    <m/>
    <m/>
    <m/>
    <m/>
    <m/>
    <m/>
    <m/>
    <m/>
    <m/>
    <m/>
    <m/>
    <m/>
    <m/>
    <m/>
    <m/>
    <m/>
  </r>
  <r>
    <n v="1192"/>
    <s v="Closed End"/>
    <x v="3"/>
    <s v="Q9"/>
    <x v="9"/>
    <n v="7"/>
    <s v="Data"/>
    <s v="Q9"/>
    <s v="Education"/>
    <s v="   White or Caucasian alone"/>
    <n v="0.29195318482783766"/>
    <n v="0.7080468151721655"/>
    <n v="2085.0000000000005"/>
    <m/>
    <m/>
    <m/>
    <m/>
    <m/>
    <m/>
    <m/>
    <m/>
    <m/>
    <m/>
    <m/>
    <m/>
    <m/>
    <m/>
    <m/>
    <m/>
  </r>
  <r>
    <n v="1193"/>
    <s v=""/>
    <x v="1"/>
    <s v=""/>
    <x v="10"/>
    <s v=""/>
    <s v=""/>
    <m/>
    <m/>
    <m/>
    <m/>
    <m/>
    <m/>
    <m/>
    <m/>
    <m/>
    <m/>
    <m/>
    <m/>
    <m/>
    <m/>
    <m/>
    <m/>
    <m/>
    <m/>
    <m/>
    <m/>
    <m/>
    <m/>
  </r>
  <r>
    <n v="1194"/>
    <s v="Closed End"/>
    <x v="3"/>
    <s v="Q10"/>
    <x v="0"/>
    <n v="1"/>
    <s v="Title"/>
    <s v="Q11"/>
    <s v="Education"/>
    <s v="10. If you have children age 18 or younger who live in your household, which description best matches your college savings situation for the children who live in your household?"/>
    <m/>
    <m/>
    <m/>
    <m/>
    <m/>
    <m/>
    <m/>
    <m/>
    <m/>
    <m/>
    <m/>
    <m/>
    <m/>
    <m/>
    <m/>
    <m/>
    <m/>
    <m/>
    <m/>
  </r>
  <r>
    <n v="1195"/>
    <s v="Closed End"/>
    <x v="3"/>
    <s v="Q10"/>
    <x v="1"/>
    <n v="1"/>
    <s v="Labels"/>
    <s v="Q11"/>
    <s v="Education"/>
    <m/>
    <s v="Have not made any plans to pay for their education after HS"/>
    <s v="Have thought about their education after HS, but have not started saving for it yet"/>
    <s v="Have thought about their education after HS, but have not been able to save for it due to more urgent financial needs"/>
    <s v="Have started saving for their education after HS, but am worried about not having enough"/>
    <s v="Have saved or will be able to save enough to pay for their education after HS"/>
    <s v="Number of respondents (unweighted)"/>
    <m/>
    <m/>
    <m/>
    <m/>
    <m/>
    <m/>
    <m/>
    <m/>
    <m/>
    <m/>
    <m/>
    <m/>
    <m/>
  </r>
  <r>
    <n v="1196"/>
    <s v="Closed End"/>
    <x v="3"/>
    <s v="Q10"/>
    <x v="2"/>
    <n v="1"/>
    <s v="Header"/>
    <s v="Q11"/>
    <s v="Education"/>
    <s v="Results by region:"/>
    <s v=""/>
    <s v=""/>
    <s v=""/>
    <s v=""/>
    <s v=""/>
    <s v=""/>
    <m/>
    <m/>
    <m/>
    <m/>
    <m/>
    <m/>
    <m/>
    <m/>
    <m/>
    <m/>
    <m/>
    <m/>
    <m/>
  </r>
  <r>
    <n v="1197"/>
    <s v="Closed End"/>
    <x v="3"/>
    <s v="Q10"/>
    <x v="2"/>
    <n v="2"/>
    <s v="Data"/>
    <s v="Q11"/>
    <s v="Education"/>
    <s v="   East Metro overall"/>
    <n v="0.17055816075948546"/>
    <n v="0.14341356522685583"/>
    <n v="0.24649286193693259"/>
    <n v="0.27669691194549401"/>
    <n v="0.16283850013123094"/>
    <n v="758.00000000000171"/>
    <m/>
    <m/>
    <m/>
    <m/>
    <m/>
    <m/>
    <m/>
    <m/>
    <m/>
    <m/>
    <m/>
    <m/>
    <m/>
  </r>
  <r>
    <n v="1198"/>
    <s v="Closed End"/>
    <x v="3"/>
    <s v="Q10"/>
    <x v="2"/>
    <n v="3"/>
    <s v="Data"/>
    <s v="Q11"/>
    <s v="Education"/>
    <s v="   Dakota County"/>
    <n v="0.24535951795985989"/>
    <n v="0.10269913073951412"/>
    <n v="0.25163844273217545"/>
    <n v="0.27482692646235252"/>
    <n v="0.1254759821060977"/>
    <n v="117.00000000000004"/>
    <m/>
    <m/>
    <m/>
    <m/>
    <m/>
    <m/>
    <m/>
    <m/>
    <m/>
    <m/>
    <m/>
    <m/>
    <m/>
  </r>
  <r>
    <n v="1199"/>
    <s v="Closed End"/>
    <x v="3"/>
    <s v="Q10"/>
    <x v="2"/>
    <n v="4"/>
    <s v="Data"/>
    <s v="Q11"/>
    <s v="Education"/>
    <s v="   Ramsey County (overall)"/>
    <n v="0.16253207494454253"/>
    <n v="0.19516170957706597"/>
    <n v="0.24959048318211388"/>
    <n v="0.23184904959741937"/>
    <n v="0.16086668269885745"/>
    <n v="536.99999999999955"/>
    <m/>
    <m/>
    <m/>
    <m/>
    <m/>
    <m/>
    <m/>
    <m/>
    <m/>
    <m/>
    <m/>
    <m/>
    <m/>
  </r>
  <r>
    <n v="1200"/>
    <s v="Closed End"/>
    <x v="3"/>
    <s v="Q10"/>
    <x v="2"/>
    <n v="5"/>
    <s v="Data"/>
    <s v="Q11"/>
    <s v="Education"/>
    <s v="      City of Saint Paul"/>
    <n v="0.18721190751397565"/>
    <n v="0.19724140927514824"/>
    <n v="0.32409783416678517"/>
    <n v="0.20785871344989473"/>
    <n v="8.3590135594195467E-2"/>
    <n v="456.00000000000023"/>
    <m/>
    <m/>
    <m/>
    <m/>
    <m/>
    <m/>
    <m/>
    <m/>
    <m/>
    <m/>
    <m/>
    <m/>
    <m/>
  </r>
  <r>
    <n v="1201"/>
    <s v="Closed End"/>
    <x v="3"/>
    <s v="Q10"/>
    <x v="2"/>
    <n v="6"/>
    <s v="Data"/>
    <s v="Q11"/>
    <s v="Education"/>
    <s v="      Suburban Ramsey County"/>
    <n v="0.12599976111930508"/>
    <n v="0.19208323480140296"/>
    <n v="0.13930100205207016"/>
    <n v="0.26736073657700593"/>
    <n v="0.27525526545021567"/>
    <n v="81"/>
    <m/>
    <m/>
    <m/>
    <m/>
    <m/>
    <m/>
    <m/>
    <m/>
    <m/>
    <m/>
    <m/>
    <m/>
    <m/>
  </r>
  <r>
    <n v="1202"/>
    <s v="Closed End"/>
    <x v="3"/>
    <s v="Q10"/>
    <x v="2"/>
    <n v="7"/>
    <s v="Data"/>
    <s v="Q11"/>
    <s v="Education"/>
    <s v="   Washington County"/>
    <n v="6.3281069091461695E-2"/>
    <n v="0.12379689604070157"/>
    <n v="0.23310419958460002"/>
    <n v="0.35354853300441846"/>
    <n v="0.22626930227881834"/>
    <n v="104"/>
    <m/>
    <m/>
    <m/>
    <m/>
    <m/>
    <m/>
    <m/>
    <m/>
    <m/>
    <m/>
    <m/>
    <m/>
    <m/>
  </r>
  <r>
    <n v="1203"/>
    <s v="Closed End"/>
    <x v="3"/>
    <s v="Q10"/>
    <x v="3"/>
    <n v="1"/>
    <s v="Header"/>
    <s v="Q11"/>
    <s v="Education"/>
    <s v="Results by gender:"/>
    <s v=""/>
    <s v=""/>
    <s v=""/>
    <s v=""/>
    <s v=""/>
    <s v=""/>
    <m/>
    <m/>
    <m/>
    <m/>
    <m/>
    <m/>
    <m/>
    <m/>
    <m/>
    <m/>
    <m/>
    <m/>
    <m/>
  </r>
  <r>
    <n v="1204"/>
    <s v="Closed End"/>
    <x v="3"/>
    <s v="Q10"/>
    <x v="3"/>
    <n v="2"/>
    <s v="Data"/>
    <s v="Q11"/>
    <s v="Education"/>
    <s v="   Females"/>
    <n v="0.15172017349841402"/>
    <n v="0.13734418808114701"/>
    <n v="0.24825976614706771"/>
    <n v="0.30907341684303224"/>
    <n v="0.15360245543033921"/>
    <n v="511.00000000000028"/>
    <m/>
    <m/>
    <m/>
    <m/>
    <m/>
    <m/>
    <m/>
    <m/>
    <m/>
    <m/>
    <m/>
    <m/>
    <m/>
  </r>
  <r>
    <n v="1205"/>
    <s v="Closed End"/>
    <x v="3"/>
    <s v="Q10"/>
    <x v="3"/>
    <n v="3"/>
    <s v="Data"/>
    <s v="Q11"/>
    <s v="Education"/>
    <s v="   Males"/>
    <n v="0.16605044446055856"/>
    <n v="0.16331467367516009"/>
    <n v="0.25289065272279881"/>
    <n v="0.24807207656120794"/>
    <n v="0.16967215258027454"/>
    <n v="208.99999999999986"/>
    <m/>
    <m/>
    <m/>
    <m/>
    <m/>
    <m/>
    <m/>
    <m/>
    <m/>
    <m/>
    <m/>
    <m/>
    <m/>
  </r>
  <r>
    <n v="1206"/>
    <s v="Closed End"/>
    <x v="3"/>
    <s v="Q10"/>
    <x v="4"/>
    <n v="1"/>
    <s v="Header"/>
    <s v="Q11"/>
    <s v="Education"/>
    <s v="Results by age:"/>
    <s v=""/>
    <s v=""/>
    <s v=""/>
    <s v=""/>
    <s v=""/>
    <s v=""/>
    <m/>
    <m/>
    <m/>
    <m/>
    <m/>
    <m/>
    <m/>
    <m/>
    <m/>
    <m/>
    <m/>
    <m/>
    <m/>
  </r>
  <r>
    <n v="1207"/>
    <s v="Closed End"/>
    <x v="3"/>
    <s v="Q10"/>
    <x v="4"/>
    <n v="2"/>
    <s v="Data"/>
    <s v="Q11"/>
    <s v="Education"/>
    <s v="   18-34"/>
    <n v="0.21453089655663216"/>
    <n v="0.1977813580794236"/>
    <n v="0.18682302622719532"/>
    <n v="0.22321678424798996"/>
    <n v="0.1776479348887586"/>
    <n v="151.00000000000006"/>
    <m/>
    <m/>
    <m/>
    <m/>
    <m/>
    <m/>
    <m/>
    <m/>
    <m/>
    <m/>
    <m/>
    <m/>
    <m/>
  </r>
  <r>
    <n v="1208"/>
    <s v="Closed End"/>
    <x v="3"/>
    <s v="Q10"/>
    <x v="4"/>
    <n v="3"/>
    <s v="Data"/>
    <s v="Q11"/>
    <s v="Education"/>
    <s v="   35-44"/>
    <n v="0.12415242270496134"/>
    <n v="0.16071767795925551"/>
    <n v="0.28743126074816444"/>
    <n v="0.31518047787513948"/>
    <n v="0.112518160712479"/>
    <n v="259.00000000000011"/>
    <m/>
    <m/>
    <m/>
    <m/>
    <m/>
    <m/>
    <m/>
    <m/>
    <m/>
    <m/>
    <m/>
    <m/>
    <m/>
  </r>
  <r>
    <n v="1209"/>
    <s v="Closed End"/>
    <x v="3"/>
    <s v="Q10"/>
    <x v="4"/>
    <n v="4"/>
    <s v="Data"/>
    <s v="Q11"/>
    <s v="Education"/>
    <s v="   45-54"/>
    <n v="0.13551982255075956"/>
    <n v="7.5790816338199077E-2"/>
    <n v="0.22898705895741339"/>
    <n v="0.38223647121650228"/>
    <n v="0.17746583093712487"/>
    <n v="163.00000000000006"/>
    <m/>
    <m/>
    <m/>
    <m/>
    <m/>
    <m/>
    <m/>
    <m/>
    <m/>
    <m/>
    <m/>
    <m/>
    <m/>
  </r>
  <r>
    <n v="1210"/>
    <s v="Closed End"/>
    <x v="3"/>
    <s v="Q10"/>
    <x v="4"/>
    <n v="5"/>
    <s v="Data"/>
    <s v="Q11"/>
    <s v="Education"/>
    <s v="   55-64"/>
    <n v="0.1519690121944092"/>
    <n v="2.3306384237609688E-2"/>
    <n v="0.32237339539763904"/>
    <n v="0.13212822833867569"/>
    <n v="0.37022297983166658"/>
    <n v="46.999999999999986"/>
    <m/>
    <m/>
    <m/>
    <m/>
    <m/>
    <m/>
    <m/>
    <m/>
    <m/>
    <m/>
    <m/>
    <m/>
    <m/>
  </r>
  <r>
    <n v="1211"/>
    <s v="Closed End"/>
    <x v="3"/>
    <s v="Q10"/>
    <x v="4"/>
    <n v="6"/>
    <s v="Data"/>
    <s v="Q11"/>
    <s v="Education"/>
    <s v="   65+"/>
    <n v="0.189038051135996"/>
    <n v="3.3317142082117578E-2"/>
    <n v="0.35260681198620986"/>
    <n v="0.11206534130582414"/>
    <n v="0.31297265348985231"/>
    <n v="22"/>
    <m/>
    <m/>
    <m/>
    <m/>
    <m/>
    <m/>
    <m/>
    <m/>
    <m/>
    <m/>
    <m/>
    <m/>
    <m/>
  </r>
  <r>
    <n v="1212"/>
    <s v="Closed End"/>
    <x v="3"/>
    <s v="Q10"/>
    <x v="5"/>
    <n v="1"/>
    <s v="Header"/>
    <s v="Q11"/>
    <s v="Education"/>
    <s v="Results by education level:"/>
    <s v=""/>
    <s v=""/>
    <s v=""/>
    <s v=""/>
    <s v=""/>
    <s v=""/>
    <m/>
    <m/>
    <m/>
    <m/>
    <m/>
    <m/>
    <m/>
    <m/>
    <m/>
    <m/>
    <m/>
    <m/>
    <m/>
  </r>
  <r>
    <n v="1213"/>
    <s v="Closed End"/>
    <x v="3"/>
    <s v="Q10"/>
    <x v="5"/>
    <n v="2"/>
    <s v="Data"/>
    <s v="Q11"/>
    <s v="Education"/>
    <s v="   Less than HS diploma, no GED"/>
    <n v="0.29954728617226972"/>
    <n v="0.19044051963775679"/>
    <n v="0.32550061361739968"/>
    <n v="0.18012989139161803"/>
    <s v="&lt;.5%"/>
    <n v="31.999999999999993"/>
    <m/>
    <m/>
    <m/>
    <m/>
    <m/>
    <m/>
    <m/>
    <m/>
    <m/>
    <m/>
    <m/>
    <m/>
    <m/>
  </r>
  <r>
    <n v="1214"/>
    <s v="Closed End"/>
    <x v="3"/>
    <s v="Q10"/>
    <x v="5"/>
    <n v="3"/>
    <s v="Data"/>
    <s v="Q11"/>
    <s v="Education"/>
    <s v="   HS diploma or GED"/>
    <n v="0.24327712606126967"/>
    <n v="6.5222675895198839E-2"/>
    <n v="0.3081707792320858"/>
    <n v="0.23856138457432088"/>
    <n v="0.14476803423712481"/>
    <n v="71"/>
    <m/>
    <m/>
    <m/>
    <m/>
    <m/>
    <m/>
    <m/>
    <m/>
    <m/>
    <m/>
    <m/>
    <m/>
    <m/>
  </r>
  <r>
    <n v="1215"/>
    <s v="Closed End"/>
    <x v="3"/>
    <s v="Q10"/>
    <x v="5"/>
    <n v="4"/>
    <s v="Data"/>
    <s v="Q11"/>
    <s v="Education"/>
    <s v="   Some college, trade school, or Associate degree"/>
    <n v="0.20077833363952174"/>
    <n v="0.15356436538511503"/>
    <n v="0.34559749857186683"/>
    <n v="0.25216142471794328"/>
    <n v="4.7898377685552919E-2"/>
    <n v="240.00000000000006"/>
    <m/>
    <m/>
    <m/>
    <m/>
    <m/>
    <m/>
    <m/>
    <m/>
    <m/>
    <m/>
    <m/>
    <m/>
    <m/>
  </r>
  <r>
    <n v="1216"/>
    <s v="Closed End"/>
    <x v="3"/>
    <s v="Q10"/>
    <x v="5"/>
    <n v="5"/>
    <s v="Data"/>
    <s v="Q11"/>
    <s v="Education"/>
    <s v="   Bachelor's degree or higher"/>
    <n v="8.8660397738213506E-2"/>
    <n v="0.1646159393714911"/>
    <n v="0.15819184514898524"/>
    <n v="0.31649847821600496"/>
    <n v="0.27203333952530356"/>
    <n v="384.00000000000034"/>
    <m/>
    <m/>
    <m/>
    <m/>
    <m/>
    <m/>
    <m/>
    <m/>
    <m/>
    <m/>
    <m/>
    <m/>
    <m/>
  </r>
  <r>
    <n v="1217"/>
    <s v="Closed End"/>
    <x v="3"/>
    <s v="Q10"/>
    <x v="6"/>
    <n v="1"/>
    <s v="Header"/>
    <s v="Q11"/>
    <s v="Education"/>
    <s v="Results by household income:"/>
    <s v=""/>
    <s v=""/>
    <s v=""/>
    <s v=""/>
    <s v=""/>
    <s v=""/>
    <m/>
    <m/>
    <m/>
    <m/>
    <m/>
    <m/>
    <m/>
    <m/>
    <m/>
    <m/>
    <m/>
    <m/>
    <m/>
  </r>
  <r>
    <n v="1218"/>
    <s v="Closed End"/>
    <x v="3"/>
    <s v="Q10"/>
    <x v="6"/>
    <n v="2"/>
    <s v="Data"/>
    <s v="Q11"/>
    <s v="Education"/>
    <s v="   Less than $20,000"/>
    <n v="0.4623927291666729"/>
    <n v="8.4478359468353983E-2"/>
    <n v="0.41564712528955039"/>
    <n v="3.7481786075422616E-2"/>
    <s v="0%"/>
    <n v="88.000000000000014"/>
    <m/>
    <m/>
    <m/>
    <m/>
    <m/>
    <m/>
    <m/>
    <m/>
    <m/>
    <m/>
    <m/>
    <m/>
    <m/>
  </r>
  <r>
    <n v="1219"/>
    <s v="Closed End"/>
    <x v="3"/>
    <s v="Q10"/>
    <x v="6"/>
    <n v="3"/>
    <s v="Data"/>
    <s v="Q11"/>
    <s v="Education"/>
    <s v="   $20,000 to $39,999"/>
    <n v="0.2103505538184062"/>
    <n v="0.30970360991771534"/>
    <n v="0.41912722735474456"/>
    <n v="4.2888860432370904E-2"/>
    <n v="1.7929748476762118E-2"/>
    <n v="108.00000000000011"/>
    <m/>
    <m/>
    <m/>
    <m/>
    <m/>
    <m/>
    <m/>
    <m/>
    <m/>
    <m/>
    <m/>
    <m/>
    <m/>
  </r>
  <r>
    <n v="1220"/>
    <s v="Closed End"/>
    <x v="3"/>
    <s v="Q10"/>
    <x v="6"/>
    <n v="4"/>
    <s v="Data"/>
    <s v="Q11"/>
    <s v="Education"/>
    <s v="   $40,000 to $59,999"/>
    <n v="0.27766603173937288"/>
    <n v="5.0110573997667433E-2"/>
    <n v="0.48264048417250843"/>
    <n v="0.17151322956316956"/>
    <n v="1.8069680527281914E-2"/>
    <n v="88.999999999999986"/>
    <m/>
    <m/>
    <m/>
    <m/>
    <m/>
    <m/>
    <m/>
    <m/>
    <m/>
    <m/>
    <m/>
    <m/>
    <m/>
  </r>
  <r>
    <n v="1221"/>
    <s v="Closed End"/>
    <x v="3"/>
    <s v="Q10"/>
    <x v="6"/>
    <n v="5"/>
    <s v="Data"/>
    <s v="Q11"/>
    <s v="Education"/>
    <s v="   $60,000 to $79,999"/>
    <n v="0.16459598623027827"/>
    <n v="0.13156105137221474"/>
    <n v="0.2810240768046508"/>
    <n v="0.22012229455538548"/>
    <n v="0.2026965910374707"/>
    <n v="76"/>
    <m/>
    <m/>
    <m/>
    <m/>
    <m/>
    <m/>
    <m/>
    <m/>
    <m/>
    <m/>
    <m/>
    <m/>
    <m/>
  </r>
  <r>
    <n v="1222"/>
    <s v="Closed End"/>
    <x v="3"/>
    <s v="Q10"/>
    <x v="6"/>
    <n v="6"/>
    <s v="Data"/>
    <s v="Q11"/>
    <s v="Education"/>
    <s v="   $80,000 to $99,999"/>
    <n v="0.20861055231667064"/>
    <n v="0.11168627436996088"/>
    <n v="0.22322882788385726"/>
    <n v="0.43280688360446762"/>
    <n v="2.3667461825044353E-2"/>
    <n v="63.999999999999972"/>
    <m/>
    <m/>
    <m/>
    <m/>
    <m/>
    <m/>
    <m/>
    <m/>
    <m/>
    <m/>
    <m/>
    <m/>
    <m/>
  </r>
  <r>
    <n v="1223"/>
    <s v="Closed End"/>
    <x v="3"/>
    <s v="Q10"/>
    <x v="6"/>
    <n v="7"/>
    <s v="Data"/>
    <s v="Q11"/>
    <s v="Education"/>
    <s v="   $100,000 to $149,999"/>
    <n v="0.15747634725716045"/>
    <n v="0.22047594589745961"/>
    <n v="0.14874455579572454"/>
    <n v="0.28998123852395868"/>
    <n v="0.18332191252569563"/>
    <n v="127.00000000000013"/>
    <m/>
    <m/>
    <m/>
    <m/>
    <m/>
    <m/>
    <m/>
    <m/>
    <m/>
    <m/>
    <m/>
    <m/>
    <m/>
  </r>
  <r>
    <n v="1224"/>
    <s v="Closed End"/>
    <x v="3"/>
    <s v="Q10"/>
    <x v="6"/>
    <n v="8"/>
    <s v="Data"/>
    <s v="Q11"/>
    <s v="Education"/>
    <s v="   $150,000 or more"/>
    <n v="2.9537951459108657E-2"/>
    <n v="7.6730126523234021E-2"/>
    <n v="0.15995930294817726"/>
    <n v="0.37013558457040091"/>
    <n v="0.36363703449907853"/>
    <n v="111.99999999999997"/>
    <m/>
    <m/>
    <m/>
    <m/>
    <m/>
    <m/>
    <m/>
    <m/>
    <m/>
    <m/>
    <m/>
    <m/>
    <m/>
  </r>
  <r>
    <n v="1225"/>
    <s v="Closed End"/>
    <x v="3"/>
    <s v="Q10"/>
    <x v="7"/>
    <n v="1"/>
    <s v="Header"/>
    <s v="Q11"/>
    <s v="Education"/>
    <s v="Results by housing status:"/>
    <s v=""/>
    <s v=""/>
    <s v=""/>
    <s v=""/>
    <s v=""/>
    <s v=""/>
    <m/>
    <m/>
    <m/>
    <m/>
    <m/>
    <m/>
    <m/>
    <m/>
    <m/>
    <m/>
    <m/>
    <m/>
    <m/>
  </r>
  <r>
    <n v="1226"/>
    <s v="Closed End"/>
    <x v="3"/>
    <s v="Q10"/>
    <x v="7"/>
    <n v="2"/>
    <s v="Data"/>
    <s v="Q11"/>
    <s v="Education"/>
    <s v="   Owner"/>
    <n v="0.13950850000958007"/>
    <n v="0.15079097300122077"/>
    <n v="0.20362778086128297"/>
    <n v="0.29952237912203888"/>
    <n v="0.20655036700587615"/>
    <n v="501.00000000000097"/>
    <m/>
    <m/>
    <m/>
    <m/>
    <m/>
    <m/>
    <m/>
    <m/>
    <m/>
    <m/>
    <m/>
    <m/>
    <m/>
  </r>
  <r>
    <n v="1227"/>
    <s v="Closed End"/>
    <x v="3"/>
    <s v="Q10"/>
    <x v="7"/>
    <n v="3"/>
    <s v="Data"/>
    <s v="Q11"/>
    <s v="Education"/>
    <s v="   Renter"/>
    <n v="0.3077654527634639"/>
    <n v="0.11553371466884341"/>
    <n v="0.4035675302444382"/>
    <n v="0.17147287564052224"/>
    <s v="&lt;.5%"/>
    <n v="230"/>
    <m/>
    <m/>
    <m/>
    <m/>
    <m/>
    <m/>
    <m/>
    <m/>
    <m/>
    <m/>
    <m/>
    <m/>
    <m/>
  </r>
  <r>
    <n v="1228"/>
    <s v="Closed End"/>
    <x v="3"/>
    <s v="Q10"/>
    <x v="7"/>
    <n v="4"/>
    <s v="Data"/>
    <s v="Q11"/>
    <s v="Education"/>
    <s v="   Lives with family or friends, homeless, or some other_x000a_      arrangement"/>
    <n v="8.4152602483691136E-2"/>
    <n v="0.11377219580562262"/>
    <n v="0.40231922871556713"/>
    <n v="0.39975597299511934"/>
    <s v="0%"/>
    <n v="25"/>
    <m/>
    <m/>
    <m/>
    <m/>
    <m/>
    <m/>
    <m/>
    <m/>
    <m/>
    <m/>
    <m/>
    <m/>
    <m/>
  </r>
  <r>
    <n v="1229"/>
    <s v="Closed End"/>
    <x v="3"/>
    <s v="Q10"/>
    <x v="8"/>
    <n v="1"/>
    <s v="Header"/>
    <s v="Q11"/>
    <s v="Education"/>
    <s v="Results by home language:"/>
    <s v=""/>
    <s v=""/>
    <s v=""/>
    <s v=""/>
    <s v=""/>
    <s v=""/>
    <m/>
    <m/>
    <m/>
    <m/>
    <m/>
    <m/>
    <m/>
    <m/>
    <m/>
    <m/>
    <m/>
    <m/>
    <m/>
  </r>
  <r>
    <n v="1230"/>
    <s v="Closed End"/>
    <x v="3"/>
    <s v="Q10"/>
    <x v="8"/>
    <n v="2"/>
    <s v="Data"/>
    <s v="Q11"/>
    <s v="Education"/>
    <s v="   English only"/>
    <n v="0.14528049975947704"/>
    <n v="0.13576771561965084"/>
    <n v="0.23190835484620972"/>
    <n v="0.31021149195652026"/>
    <n v="0.17683193781814036"/>
    <n v="564.00000000000091"/>
    <m/>
    <m/>
    <m/>
    <m/>
    <m/>
    <m/>
    <m/>
    <m/>
    <m/>
    <m/>
    <m/>
    <m/>
    <m/>
  </r>
  <r>
    <n v="1231"/>
    <s v="Closed End"/>
    <x v="3"/>
    <s v="Q10"/>
    <x v="8"/>
    <n v="3"/>
    <s v="Data"/>
    <s v="Q11"/>
    <s v="Education"/>
    <s v="   English plus another language"/>
    <n v="0.17587035353058522"/>
    <n v="0.19826272492900265"/>
    <n v="0.2660022002929382"/>
    <n v="0.22014767887136771"/>
    <n v="0.13971704237610608"/>
    <n v="120.00000000000009"/>
    <m/>
    <m/>
    <m/>
    <m/>
    <m/>
    <m/>
    <m/>
    <m/>
    <m/>
    <m/>
    <m/>
    <m/>
    <m/>
  </r>
  <r>
    <n v="1232"/>
    <s v="Closed End"/>
    <x v="3"/>
    <s v="Q10"/>
    <x v="8"/>
    <n v="4"/>
    <s v="Data"/>
    <s v="Q11"/>
    <s v="Education"/>
    <s v="   Another language only"/>
    <n v="0.16857434989491488"/>
    <n v="0.15024906616467318"/>
    <n v="0.58775503343744873"/>
    <n v="6.9591677465630525E-2"/>
    <n v="2.3829873037332607E-2"/>
    <n v="46.000000000000007"/>
    <m/>
    <m/>
    <m/>
    <m/>
    <m/>
    <m/>
    <m/>
    <m/>
    <m/>
    <m/>
    <m/>
    <m/>
    <m/>
  </r>
  <r>
    <n v="1233"/>
    <s v="Closed End"/>
    <x v="3"/>
    <s v="Q10"/>
    <x v="9"/>
    <n v="1"/>
    <s v="Header"/>
    <s v="Q11"/>
    <s v="Education"/>
    <s v="Results by race/ethnicity:"/>
    <s v=""/>
    <s v=""/>
    <s v=""/>
    <s v=""/>
    <s v=""/>
    <s v=""/>
    <m/>
    <m/>
    <m/>
    <m/>
    <m/>
    <m/>
    <m/>
    <m/>
    <m/>
    <m/>
    <m/>
    <m/>
    <m/>
  </r>
  <r>
    <n v="1234"/>
    <s v="Closed End"/>
    <x v="3"/>
    <s v="Q10"/>
    <x v="9"/>
    <n v="2"/>
    <s v="Data"/>
    <s v="Q11"/>
    <s v="Education"/>
    <s v="   BIPOC"/>
    <n v="0.2041445303644068"/>
    <n v="0.19606184424331649"/>
    <n v="0.28547486753347762"/>
    <n v="0.18399448485946582"/>
    <n v="0.13032427299933327"/>
    <n v="283.99999999999994"/>
    <m/>
    <m/>
    <m/>
    <m/>
    <m/>
    <m/>
    <m/>
    <m/>
    <m/>
    <m/>
    <m/>
    <m/>
    <m/>
  </r>
  <r>
    <n v="1235"/>
    <s v="Closed End"/>
    <x v="3"/>
    <s v="Q10"/>
    <x v="9"/>
    <n v="3"/>
    <s v="Data"/>
    <s v="Q11"/>
    <s v="Education"/>
    <s v="      American Indian, Native American, or Alaska Native"/>
    <n v="0.11805369115061164"/>
    <n v="0.15098400234268206"/>
    <n v="0.52063584790311546"/>
    <n v="3.4859394379552891E-2"/>
    <n v="0.17546706422403782"/>
    <n v="35.000000000000007"/>
    <m/>
    <m/>
    <m/>
    <m/>
    <m/>
    <m/>
    <m/>
    <m/>
    <m/>
    <m/>
    <m/>
    <m/>
    <m/>
  </r>
  <r>
    <n v="1236"/>
    <s v="Closed End"/>
    <x v="3"/>
    <s v="Q10"/>
    <x v="9"/>
    <n v="4"/>
    <s v="Data"/>
    <s v="Q11"/>
    <s v="Education"/>
    <s v="      Asian American or Asian"/>
    <n v="0.1666532575907988"/>
    <n v="0.10745657047098298"/>
    <n v="0.33875474371205139"/>
    <n v="0.26281923858292083"/>
    <n v="0.1243161896432461"/>
    <n v="102.00000000000003"/>
    <m/>
    <m/>
    <m/>
    <m/>
    <m/>
    <m/>
    <m/>
    <m/>
    <m/>
    <m/>
    <m/>
    <m/>
    <m/>
  </r>
  <r>
    <n v="1237"/>
    <s v="Closed End"/>
    <x v="3"/>
    <s v="Q10"/>
    <x v="9"/>
    <n v="5"/>
    <s v="Data"/>
    <s v="Q11"/>
    <s v="Education"/>
    <s v="      Black, African American, or African"/>
    <n v="0.30839067724586522"/>
    <n v="0.15126100624300212"/>
    <n v="0.36952142798577098"/>
    <n v="5.239361890503124E-2"/>
    <n v="0.11843326962033028"/>
    <n v="110.00000000000003"/>
    <m/>
    <m/>
    <m/>
    <m/>
    <m/>
    <m/>
    <m/>
    <m/>
    <m/>
    <m/>
    <m/>
    <m/>
    <m/>
  </r>
  <r>
    <n v="1238"/>
    <s v="Closed End"/>
    <x v="3"/>
    <s v="Q10"/>
    <x v="9"/>
    <n v="6"/>
    <s v="Data"/>
    <s v="Q11"/>
    <s v="Education"/>
    <s v="      Latino/a or Hispanic"/>
    <n v="0.19455082162844953"/>
    <n v="0.40325195943385045"/>
    <n v="8.2374909628176521E-2"/>
    <n v="0.17569152369835497"/>
    <n v="0.1441307856111684"/>
    <n v="58.000000000000021"/>
    <m/>
    <m/>
    <m/>
    <m/>
    <m/>
    <m/>
    <m/>
    <m/>
    <m/>
    <m/>
    <m/>
    <m/>
    <m/>
  </r>
  <r>
    <n v="1239"/>
    <s v="Closed End"/>
    <x v="3"/>
    <s v="Q10"/>
    <x v="9"/>
    <n v="7"/>
    <s v="Data"/>
    <s v="Q11"/>
    <s v="Education"/>
    <s v="   White or Caucasian alone"/>
    <n v="0.13732723636112393"/>
    <n v="0.12703915732618434"/>
    <n v="0.21459192292303406"/>
    <n v="0.34071495608465585"/>
    <n v="0.18032672730500043"/>
    <n v="405.99999999999994"/>
    <m/>
    <m/>
    <m/>
    <m/>
    <m/>
    <m/>
    <m/>
    <m/>
    <m/>
    <m/>
    <m/>
    <m/>
    <m/>
  </r>
  <r>
    <n v="1240"/>
    <s v=""/>
    <x v="1"/>
    <s v=""/>
    <x v="10"/>
    <s v=""/>
    <s v=""/>
    <m/>
    <m/>
    <m/>
    <m/>
    <m/>
    <m/>
    <m/>
    <m/>
    <m/>
    <m/>
    <m/>
    <m/>
    <m/>
    <m/>
    <m/>
    <m/>
    <m/>
    <m/>
    <m/>
    <m/>
    <m/>
    <m/>
  </r>
  <r>
    <n v="1241"/>
    <s v="Closed End"/>
    <x v="3"/>
    <s v="Q11"/>
    <x v="0"/>
    <n v="1"/>
    <s v="Title"/>
    <m/>
    <m/>
    <s v="11. If you have children age 18 or younger who live in your household, do you believe your child(ren) will get more education after high school?"/>
    <m/>
    <m/>
    <m/>
    <m/>
    <m/>
    <m/>
    <m/>
    <m/>
    <m/>
    <m/>
    <m/>
    <m/>
    <m/>
    <m/>
    <m/>
    <m/>
    <m/>
    <m/>
    <m/>
  </r>
  <r>
    <n v="1242"/>
    <s v="Closed End"/>
    <x v="3"/>
    <s v="Q11"/>
    <x v="1"/>
    <n v="1"/>
    <s v="Labels"/>
    <m/>
    <m/>
    <m/>
    <s v="Yes, I am very sure they will get more education"/>
    <s v="Yes, I am somewhat sure they will get more education"/>
    <s v="I am unsure"/>
    <s v="No, I am somewhat sure they will not get more education"/>
    <s v="No, I am very sure they will not get more education"/>
    <s v="Number of respondents (unweighted)"/>
    <m/>
    <m/>
    <m/>
    <m/>
    <m/>
    <m/>
    <m/>
    <m/>
    <m/>
    <m/>
    <m/>
    <m/>
    <m/>
  </r>
  <r>
    <n v="1243"/>
    <s v="Closed End"/>
    <x v="3"/>
    <s v="Q11"/>
    <x v="2"/>
    <n v="1"/>
    <s v="Header"/>
    <m/>
    <m/>
    <s v="Results by region:"/>
    <s v=""/>
    <s v=""/>
    <s v=""/>
    <s v=""/>
    <s v=""/>
    <s v=""/>
    <m/>
    <m/>
    <m/>
    <m/>
    <m/>
    <m/>
    <m/>
    <m/>
    <m/>
    <m/>
    <m/>
    <m/>
    <m/>
  </r>
  <r>
    <n v="1244"/>
    <s v="Closed End"/>
    <x v="3"/>
    <s v="Q11"/>
    <x v="2"/>
    <n v="2"/>
    <s v="Data"/>
    <m/>
    <m/>
    <s v="   East Metro overall"/>
    <n v="0.55797542765882557"/>
    <n v="0.24202511487682812"/>
    <n v="0.1939038913193592"/>
    <n v="5.2368748966333447E-3"/>
    <s v="&lt;.5%"/>
    <n v="766.00000000000171"/>
    <m/>
    <m/>
    <m/>
    <m/>
    <m/>
    <m/>
    <m/>
    <m/>
    <m/>
    <m/>
    <m/>
    <m/>
    <m/>
  </r>
  <r>
    <n v="1245"/>
    <s v="Closed End"/>
    <x v="3"/>
    <s v="Q11"/>
    <x v="2"/>
    <n v="3"/>
    <s v="Data"/>
    <m/>
    <m/>
    <s v="   Dakota County"/>
    <n v="0.50676014099208666"/>
    <n v="0.24622567813356822"/>
    <n v="0.24197847905543493"/>
    <s v="&lt;.5%"/>
    <s v="&lt;.5%"/>
    <n v="117.00000000000007"/>
    <m/>
    <m/>
    <m/>
    <m/>
    <m/>
    <m/>
    <m/>
    <m/>
    <m/>
    <m/>
    <m/>
    <m/>
    <m/>
  </r>
  <r>
    <n v="1246"/>
    <s v="Closed End"/>
    <x v="3"/>
    <s v="Q11"/>
    <x v="2"/>
    <n v="4"/>
    <s v="Data"/>
    <m/>
    <m/>
    <s v="   Ramsey County (overall)"/>
    <n v="0.58649432782878541"/>
    <n v="0.23347734329508993"/>
    <n v="0.16923402011137839"/>
    <n v="1.0387463443057843E-2"/>
    <s v="&lt;.5%"/>
    <n v="544.00000000000023"/>
    <m/>
    <m/>
    <m/>
    <m/>
    <m/>
    <m/>
    <m/>
    <m/>
    <m/>
    <m/>
    <m/>
    <m/>
    <m/>
  </r>
  <r>
    <n v="1247"/>
    <s v="Closed End"/>
    <x v="3"/>
    <s v="Q11"/>
    <x v="2"/>
    <n v="5"/>
    <s v="Data"/>
    <m/>
    <m/>
    <s v="      City of Saint Paul"/>
    <n v="0.60077831432151074"/>
    <n v="0.23025035186593412"/>
    <n v="0.15081625795943115"/>
    <n v="1.7470797884360793E-2"/>
    <s v="&lt;.5%"/>
    <n v="461.0000000000004"/>
    <m/>
    <m/>
    <m/>
    <m/>
    <m/>
    <m/>
    <m/>
    <m/>
    <m/>
    <m/>
    <m/>
    <m/>
    <m/>
  </r>
  <r>
    <n v="1248"/>
    <s v="Closed End"/>
    <x v="3"/>
    <s v="Q11"/>
    <x v="2"/>
    <n v="6"/>
    <s v="Data"/>
    <m/>
    <m/>
    <s v="      Suburban Ramsey County"/>
    <n v="0.56554735875033169"/>
    <n v="0.23820961391977774"/>
    <n v="0.19624302732989043"/>
    <s v="0%"/>
    <s v="0%"/>
    <n v="83"/>
    <m/>
    <m/>
    <m/>
    <m/>
    <m/>
    <m/>
    <m/>
    <m/>
    <m/>
    <m/>
    <m/>
    <m/>
    <m/>
  </r>
  <r>
    <n v="1249"/>
    <s v="Closed End"/>
    <x v="3"/>
    <s v="Q11"/>
    <x v="2"/>
    <n v="7"/>
    <s v="Data"/>
    <m/>
    <m/>
    <s v="   Washington County"/>
    <n v="0.5924648540931422"/>
    <n v="0.24948634096606978"/>
    <n v="0.15804880494078813"/>
    <s v="0%"/>
    <s v="0%"/>
    <n v="105"/>
    <m/>
    <m/>
    <m/>
    <m/>
    <m/>
    <m/>
    <m/>
    <m/>
    <m/>
    <m/>
    <m/>
    <m/>
    <m/>
  </r>
  <r>
    <n v="1250"/>
    <s v="Closed End"/>
    <x v="3"/>
    <s v="Q11"/>
    <x v="3"/>
    <n v="1"/>
    <s v="Header"/>
    <m/>
    <m/>
    <s v="Results by gender:"/>
    <s v=""/>
    <s v=""/>
    <s v=""/>
    <s v=""/>
    <s v=""/>
    <s v=""/>
    <m/>
    <m/>
    <m/>
    <m/>
    <m/>
    <m/>
    <m/>
    <m/>
    <m/>
    <m/>
    <m/>
    <m/>
    <m/>
  </r>
  <r>
    <n v="1251"/>
    <s v="Closed End"/>
    <x v="3"/>
    <s v="Q11"/>
    <x v="3"/>
    <n v="2"/>
    <s v="Data"/>
    <m/>
    <m/>
    <s v="   Females"/>
    <n v="0.54784651500885995"/>
    <n v="0.26094307030276548"/>
    <n v="0.18476316857351296"/>
    <n v="6.174552017095913E-3"/>
    <s v="&lt;.5%"/>
    <n v="513"/>
    <m/>
    <m/>
    <m/>
    <m/>
    <m/>
    <m/>
    <m/>
    <m/>
    <m/>
    <m/>
    <m/>
    <m/>
    <m/>
  </r>
  <r>
    <n v="1252"/>
    <s v="Closed End"/>
    <x v="3"/>
    <s v="Q11"/>
    <x v="3"/>
    <n v="3"/>
    <s v="Data"/>
    <m/>
    <m/>
    <s v="   Males"/>
    <n v="0.59136734972367411"/>
    <n v="0.22157043859143402"/>
    <n v="0.18137123886203166"/>
    <s v="&lt;.5%"/>
    <s v="&lt;.5%"/>
    <n v="212.9999999999998"/>
    <m/>
    <m/>
    <m/>
    <m/>
    <m/>
    <m/>
    <m/>
    <m/>
    <m/>
    <m/>
    <m/>
    <m/>
    <m/>
  </r>
  <r>
    <n v="1253"/>
    <s v="Closed End"/>
    <x v="3"/>
    <s v="Q11"/>
    <x v="4"/>
    <n v="1"/>
    <s v="Header"/>
    <m/>
    <m/>
    <s v="Results by age:"/>
    <s v=""/>
    <s v=""/>
    <s v=""/>
    <s v=""/>
    <s v=""/>
    <s v=""/>
    <m/>
    <m/>
    <m/>
    <m/>
    <m/>
    <m/>
    <m/>
    <m/>
    <m/>
    <m/>
    <m/>
    <m/>
    <m/>
  </r>
  <r>
    <n v="1254"/>
    <s v="Closed End"/>
    <x v="3"/>
    <s v="Q11"/>
    <x v="4"/>
    <n v="2"/>
    <s v="Data"/>
    <m/>
    <m/>
    <s v="   18-34"/>
    <n v="0.48185747177307048"/>
    <n v="0.27540491648976279"/>
    <n v="0.23759713116391837"/>
    <n v="5.1404805732483518E-3"/>
    <s v="0%"/>
    <n v="150.00000000000003"/>
    <m/>
    <m/>
    <m/>
    <m/>
    <m/>
    <m/>
    <m/>
    <m/>
    <m/>
    <m/>
    <m/>
    <m/>
    <m/>
  </r>
  <r>
    <n v="1255"/>
    <s v="Closed End"/>
    <x v="3"/>
    <s v="Q11"/>
    <x v="4"/>
    <n v="3"/>
    <s v="Data"/>
    <m/>
    <m/>
    <s v="   35-44"/>
    <n v="0.57536309038062117"/>
    <n v="0.26547710045370065"/>
    <n v="0.15915980916567768"/>
    <s v="0%"/>
    <s v="0%"/>
    <n v="260.00000000000006"/>
    <m/>
    <m/>
    <m/>
    <m/>
    <m/>
    <m/>
    <m/>
    <m/>
    <m/>
    <m/>
    <m/>
    <m/>
    <m/>
  </r>
  <r>
    <n v="1256"/>
    <s v="Closed End"/>
    <x v="3"/>
    <s v="Q11"/>
    <x v="4"/>
    <n v="4"/>
    <s v="Data"/>
    <m/>
    <m/>
    <s v="   45-54"/>
    <n v="0.60655793357029564"/>
    <n v="0.21927313628933823"/>
    <n v="0.16693680230766039"/>
    <n v="7.2321278327050166E-3"/>
    <s v="0%"/>
    <n v="161.00000000000003"/>
    <m/>
    <m/>
    <m/>
    <m/>
    <m/>
    <m/>
    <m/>
    <m/>
    <m/>
    <m/>
    <m/>
    <m/>
    <m/>
  </r>
  <r>
    <n v="1257"/>
    <s v="Closed End"/>
    <x v="3"/>
    <s v="Q11"/>
    <x v="4"/>
    <n v="5"/>
    <s v="Data"/>
    <m/>
    <m/>
    <s v="   55-64"/>
    <n v="0.6767382828859495"/>
    <n v="0.11675273432699843"/>
    <n v="0.20214941182081458"/>
    <s v="&lt;.5%"/>
    <s v="&lt;.5%"/>
    <n v="49.999999999999993"/>
    <m/>
    <m/>
    <m/>
    <m/>
    <m/>
    <m/>
    <m/>
    <m/>
    <m/>
    <m/>
    <m/>
    <m/>
    <m/>
  </r>
  <r>
    <n v="1258"/>
    <s v="Closed End"/>
    <x v="3"/>
    <s v="Q11"/>
    <x v="4"/>
    <n v="6"/>
    <s v="Data"/>
    <m/>
    <m/>
    <s v="   65+"/>
    <n v="0.4017647172203373"/>
    <n v="0.29588258379813825"/>
    <n v="0.1183358723192658"/>
    <n v="7.1033570482602629E-2"/>
    <n v="0.11298325617965599"/>
    <n v="24.999999999999996"/>
    <m/>
    <m/>
    <m/>
    <m/>
    <m/>
    <m/>
    <m/>
    <m/>
    <m/>
    <m/>
    <m/>
    <m/>
    <m/>
  </r>
  <r>
    <n v="1259"/>
    <s v="Closed End"/>
    <x v="3"/>
    <s v="Q11"/>
    <x v="5"/>
    <n v="1"/>
    <s v="Header"/>
    <m/>
    <m/>
    <s v="Results by education level:"/>
    <s v=""/>
    <s v=""/>
    <s v=""/>
    <s v=""/>
    <s v=""/>
    <s v=""/>
    <m/>
    <m/>
    <m/>
    <m/>
    <m/>
    <m/>
    <m/>
    <m/>
    <m/>
    <m/>
    <m/>
    <m/>
    <m/>
  </r>
  <r>
    <n v="1260"/>
    <s v="Closed End"/>
    <x v="3"/>
    <s v="Q11"/>
    <x v="5"/>
    <n v="2"/>
    <s v="Data"/>
    <m/>
    <m/>
    <s v="   Less than HS diploma, no GED"/>
    <n v="0.33153223324731651"/>
    <n v="0.49018169709016118"/>
    <n v="0.17828606966252233"/>
    <s v="0%"/>
    <s v="0%"/>
    <n v="30.000000000000004"/>
    <m/>
    <m/>
    <m/>
    <m/>
    <m/>
    <m/>
    <m/>
    <m/>
    <m/>
    <m/>
    <m/>
    <m/>
    <m/>
  </r>
  <r>
    <n v="1261"/>
    <s v="Closed End"/>
    <x v="3"/>
    <s v="Q11"/>
    <x v="5"/>
    <n v="3"/>
    <s v="Data"/>
    <m/>
    <m/>
    <s v="   HS diploma or GED"/>
    <n v="0.27293335072521713"/>
    <n v="0.32588697044831344"/>
    <n v="0.39566784337055672"/>
    <n v="5.5118354559126658E-3"/>
    <s v="0%"/>
    <n v="73.999999999999957"/>
    <m/>
    <m/>
    <m/>
    <m/>
    <m/>
    <m/>
    <m/>
    <m/>
    <m/>
    <m/>
    <m/>
    <m/>
    <m/>
  </r>
  <r>
    <n v="1262"/>
    <s v="Closed End"/>
    <x v="3"/>
    <s v="Q11"/>
    <x v="5"/>
    <n v="4"/>
    <s v="Data"/>
    <m/>
    <m/>
    <s v="   Some college, trade school, or Associate degree"/>
    <n v="0.5288617364071253"/>
    <n v="0.26910748597888445"/>
    <n v="0.1923675881017691"/>
    <n v="9.6631895122208655E-3"/>
    <s v="0%"/>
    <n v="243.99999999999991"/>
    <m/>
    <m/>
    <m/>
    <m/>
    <m/>
    <m/>
    <m/>
    <m/>
    <m/>
    <m/>
    <m/>
    <m/>
    <m/>
  </r>
  <r>
    <n v="1263"/>
    <s v="Closed End"/>
    <x v="3"/>
    <s v="Q11"/>
    <x v="5"/>
    <n v="5"/>
    <s v="Data"/>
    <m/>
    <m/>
    <s v="   Bachelor's degree or higher"/>
    <n v="0.68556027657261931"/>
    <n v="0.18113279879209865"/>
    <n v="0.12907682597940459"/>
    <s v="&lt;.5%"/>
    <s v="&lt;.5%"/>
    <n v="385.00000000000063"/>
    <m/>
    <m/>
    <m/>
    <m/>
    <m/>
    <m/>
    <m/>
    <m/>
    <m/>
    <m/>
    <m/>
    <m/>
    <m/>
  </r>
  <r>
    <n v="1264"/>
    <s v="Closed End"/>
    <x v="3"/>
    <s v="Q11"/>
    <x v="6"/>
    <n v="1"/>
    <s v="Header"/>
    <m/>
    <m/>
    <s v="Results by household income:"/>
    <s v=""/>
    <s v=""/>
    <s v=""/>
    <s v=""/>
    <s v=""/>
    <s v=""/>
    <m/>
    <m/>
    <m/>
    <m/>
    <m/>
    <m/>
    <m/>
    <m/>
    <m/>
    <m/>
    <m/>
    <m/>
    <m/>
  </r>
  <r>
    <n v="1265"/>
    <s v="Closed End"/>
    <x v="3"/>
    <s v="Q11"/>
    <x v="6"/>
    <n v="2"/>
    <s v="Data"/>
    <m/>
    <m/>
    <s v="   Less than $20,000"/>
    <n v="0.25556961270351353"/>
    <n v="0.40318237613477265"/>
    <n v="0.33187442885483553"/>
    <n v="9.3735823068779364E-3"/>
    <s v="0%"/>
    <n v="89.000000000000028"/>
    <m/>
    <m/>
    <m/>
    <m/>
    <m/>
    <m/>
    <m/>
    <m/>
    <m/>
    <m/>
    <m/>
    <m/>
    <m/>
  </r>
  <r>
    <n v="1266"/>
    <s v="Closed End"/>
    <x v="3"/>
    <s v="Q11"/>
    <x v="6"/>
    <n v="3"/>
    <s v="Data"/>
    <m/>
    <m/>
    <s v="   $20,000 to $39,999"/>
    <n v="0.61107521431787815"/>
    <n v="0.16776322234487945"/>
    <n v="0.19352945038029826"/>
    <n v="2.7632112956943268E-2"/>
    <s v="0%"/>
    <n v="110.00000000000011"/>
    <m/>
    <m/>
    <m/>
    <m/>
    <m/>
    <m/>
    <m/>
    <m/>
    <m/>
    <m/>
    <m/>
    <m/>
    <m/>
  </r>
  <r>
    <n v="1267"/>
    <s v="Closed End"/>
    <x v="3"/>
    <s v="Q11"/>
    <x v="6"/>
    <n v="4"/>
    <s v="Data"/>
    <m/>
    <m/>
    <s v="   $40,000 to $59,999"/>
    <n v="0.39926626393398906"/>
    <n v="0.29060467805833157"/>
    <n v="0.29948214947047069"/>
    <n v="1.0646908537209333E-2"/>
    <s v="0%"/>
    <n v="88.999999999999915"/>
    <m/>
    <m/>
    <m/>
    <m/>
    <m/>
    <m/>
    <m/>
    <m/>
    <m/>
    <m/>
    <m/>
    <m/>
    <m/>
  </r>
  <r>
    <n v="1268"/>
    <s v="Closed End"/>
    <x v="3"/>
    <s v="Q11"/>
    <x v="6"/>
    <n v="5"/>
    <s v="Data"/>
    <m/>
    <m/>
    <s v="   $60,000 to $79,999"/>
    <n v="0.39599698213842693"/>
    <n v="0.31236951898697646"/>
    <n v="0.28938971386243406"/>
    <s v="&lt;.5%"/>
    <s v="0%"/>
    <n v="75"/>
    <m/>
    <m/>
    <m/>
    <m/>
    <m/>
    <m/>
    <m/>
    <m/>
    <m/>
    <m/>
    <m/>
    <m/>
    <m/>
  </r>
  <r>
    <n v="1269"/>
    <s v="Closed End"/>
    <x v="3"/>
    <s v="Q11"/>
    <x v="6"/>
    <n v="6"/>
    <s v="Data"/>
    <m/>
    <m/>
    <s v="   $80,000 to $99,999"/>
    <n v="0.60313361977193669"/>
    <n v="0.23911616150890092"/>
    <n v="0.15775021871916295"/>
    <s v="0%"/>
    <s v="0%"/>
    <n v="64.999999999999957"/>
    <m/>
    <m/>
    <m/>
    <m/>
    <m/>
    <m/>
    <m/>
    <m/>
    <m/>
    <m/>
    <m/>
    <m/>
    <m/>
  </r>
  <r>
    <n v="1270"/>
    <s v="Closed End"/>
    <x v="3"/>
    <s v="Q11"/>
    <x v="6"/>
    <n v="7"/>
    <s v="Data"/>
    <m/>
    <m/>
    <s v="   $100,000 to $149,999"/>
    <n v="0.56699757930586125"/>
    <n v="0.21655863664900174"/>
    <n v="0.21218471200143207"/>
    <s v="&lt;.5%"/>
    <s v="0%"/>
    <n v="127.00000000000013"/>
    <m/>
    <m/>
    <m/>
    <m/>
    <m/>
    <m/>
    <m/>
    <m/>
    <m/>
    <m/>
    <m/>
    <m/>
    <m/>
  </r>
  <r>
    <n v="1271"/>
    <s v="Closed End"/>
    <x v="3"/>
    <s v="Q11"/>
    <x v="6"/>
    <n v="8"/>
    <s v="Data"/>
    <m/>
    <m/>
    <s v="   $150,000 or more"/>
    <n v="0.65530041124277627"/>
    <n v="0.27180138444837298"/>
    <n v="7.2898204308850467E-2"/>
    <s v="0%"/>
    <s v="0%"/>
    <n v="112.99999999999999"/>
    <m/>
    <m/>
    <m/>
    <m/>
    <m/>
    <m/>
    <m/>
    <m/>
    <m/>
    <m/>
    <m/>
    <m/>
    <m/>
  </r>
  <r>
    <n v="1272"/>
    <s v="Closed End"/>
    <x v="3"/>
    <s v="Q11"/>
    <x v="7"/>
    <n v="1"/>
    <s v="Header"/>
    <m/>
    <m/>
    <s v="Results by housing status:"/>
    <s v=""/>
    <s v=""/>
    <s v=""/>
    <s v=""/>
    <s v=""/>
    <s v=""/>
    <m/>
    <m/>
    <m/>
    <m/>
    <m/>
    <m/>
    <m/>
    <m/>
    <m/>
    <m/>
    <m/>
    <m/>
    <m/>
  </r>
  <r>
    <n v="1273"/>
    <s v="Closed End"/>
    <x v="3"/>
    <s v="Q11"/>
    <x v="7"/>
    <n v="2"/>
    <s v="Data"/>
    <m/>
    <m/>
    <s v="   Owner"/>
    <n v="0.59562552545772673"/>
    <n v="0.20685370145450674"/>
    <n v="0.19456111316455962"/>
    <s v="&lt;.5%"/>
    <s v="&lt;.5%"/>
    <n v="503.00000000000063"/>
    <m/>
    <m/>
    <m/>
    <m/>
    <m/>
    <m/>
    <m/>
    <m/>
    <m/>
    <m/>
    <m/>
    <m/>
    <m/>
  </r>
  <r>
    <n v="1274"/>
    <s v="Closed End"/>
    <x v="3"/>
    <s v="Q11"/>
    <x v="7"/>
    <n v="3"/>
    <s v="Data"/>
    <m/>
    <m/>
    <s v="   Renter"/>
    <n v="0.40654746401928465"/>
    <n v="0.38960887155192497"/>
    <n v="0.18447093424902083"/>
    <n v="1.855877788335783E-2"/>
    <s v="&lt;.5%"/>
    <n v="236.99999999999989"/>
    <m/>
    <m/>
    <m/>
    <m/>
    <m/>
    <m/>
    <m/>
    <m/>
    <m/>
    <m/>
    <m/>
    <m/>
    <m/>
  </r>
  <r>
    <n v="1275"/>
    <s v="Closed End"/>
    <x v="3"/>
    <s v="Q11"/>
    <x v="7"/>
    <n v="4"/>
    <s v="Data"/>
    <m/>
    <m/>
    <s v="   Lives with family or friends, homeless, or some other_x000a_      arrangement"/>
    <n v="0.54863956183484131"/>
    <n v="0.18075470943133903"/>
    <n v="0.27060572873381966"/>
    <s v="0%"/>
    <s v="0%"/>
    <n v="23.999999999999996"/>
    <m/>
    <m/>
    <m/>
    <m/>
    <m/>
    <m/>
    <m/>
    <m/>
    <m/>
    <m/>
    <m/>
    <m/>
    <m/>
  </r>
  <r>
    <n v="1276"/>
    <s v="Closed End"/>
    <x v="3"/>
    <s v="Q11"/>
    <x v="8"/>
    <n v="1"/>
    <s v="Header"/>
    <m/>
    <m/>
    <s v="Results by home language:"/>
    <s v=""/>
    <s v=""/>
    <s v=""/>
    <s v=""/>
    <s v=""/>
    <s v=""/>
    <m/>
    <m/>
    <m/>
    <m/>
    <m/>
    <m/>
    <m/>
    <m/>
    <m/>
    <m/>
    <m/>
    <m/>
    <m/>
  </r>
  <r>
    <n v="1277"/>
    <s v="Closed End"/>
    <x v="3"/>
    <s v="Q11"/>
    <x v="8"/>
    <n v="2"/>
    <s v="Data"/>
    <m/>
    <m/>
    <s v="   English only"/>
    <n v="0.56930136397884501"/>
    <n v="0.23327666694099544"/>
    <n v="0.18963360004504437"/>
    <n v="6.7248391331868442E-3"/>
    <s v="&lt;.5%"/>
    <n v="570.00000000000102"/>
    <m/>
    <m/>
    <m/>
    <m/>
    <m/>
    <m/>
    <m/>
    <m/>
    <m/>
    <m/>
    <m/>
    <m/>
    <m/>
  </r>
  <r>
    <n v="1278"/>
    <s v="Closed End"/>
    <x v="3"/>
    <s v="Q11"/>
    <x v="8"/>
    <n v="3"/>
    <s v="Data"/>
    <m/>
    <m/>
    <s v="   English plus another language"/>
    <n v="0.49595416925318969"/>
    <n v="0.32012397368019713"/>
    <n v="0.18342981010087953"/>
    <s v="&lt;.5%"/>
    <s v="0%"/>
    <n v="121.00000000000009"/>
    <m/>
    <m/>
    <m/>
    <m/>
    <m/>
    <m/>
    <m/>
    <m/>
    <m/>
    <m/>
    <m/>
    <m/>
    <m/>
  </r>
  <r>
    <n v="1279"/>
    <s v="Closed End"/>
    <x v="3"/>
    <s v="Q11"/>
    <x v="8"/>
    <n v="4"/>
    <s v="Data"/>
    <m/>
    <m/>
    <s v="   Another language only"/>
    <n v="0.73013800257754913"/>
    <n v="0.18648743611028207"/>
    <n v="7.890465722434381E-2"/>
    <s v="&lt;.5%"/>
    <s v="&lt;.5%"/>
    <n v="44.999999999999993"/>
    <m/>
    <m/>
    <m/>
    <m/>
    <m/>
    <m/>
    <m/>
    <m/>
    <m/>
    <m/>
    <m/>
    <m/>
    <m/>
  </r>
  <r>
    <n v="1280"/>
    <s v="Closed End"/>
    <x v="3"/>
    <s v="Q11"/>
    <x v="9"/>
    <n v="1"/>
    <s v="Header"/>
    <m/>
    <m/>
    <s v="Results by race/ethnicity:"/>
    <s v=""/>
    <s v=""/>
    <s v=""/>
    <s v=""/>
    <s v=""/>
    <s v=""/>
    <m/>
    <m/>
    <m/>
    <m/>
    <m/>
    <m/>
    <m/>
    <m/>
    <m/>
    <m/>
    <m/>
    <m/>
    <m/>
  </r>
  <r>
    <n v="1281"/>
    <s v="Closed End"/>
    <x v="3"/>
    <s v="Q11"/>
    <x v="9"/>
    <n v="2"/>
    <s v="Data"/>
    <m/>
    <m/>
    <s v="   BIPOC"/>
    <n v="0.582576360937895"/>
    <n v="0.20320940961717204"/>
    <n v="0.2017066789787493"/>
    <n v="1.2319930785642001E-2"/>
    <s v="&lt;.5%"/>
    <n v="286.99999999999983"/>
    <m/>
    <m/>
    <m/>
    <m/>
    <m/>
    <m/>
    <m/>
    <m/>
    <m/>
    <m/>
    <m/>
    <m/>
    <m/>
  </r>
  <r>
    <n v="1282"/>
    <s v="Closed End"/>
    <x v="3"/>
    <s v="Q11"/>
    <x v="9"/>
    <n v="3"/>
    <s v="Data"/>
    <m/>
    <m/>
    <s v="      American Indian, Native American, or Alaska Native"/>
    <n v="0.438352367938243"/>
    <n v="0.3720728937545566"/>
    <n v="9.8761801314796893E-2"/>
    <n v="9.0812936992403379E-2"/>
    <s v="0%"/>
    <n v="33"/>
    <m/>
    <m/>
    <m/>
    <m/>
    <m/>
    <m/>
    <m/>
    <m/>
    <m/>
    <m/>
    <m/>
    <m/>
    <m/>
  </r>
  <r>
    <n v="1283"/>
    <s v="Closed End"/>
    <x v="3"/>
    <s v="Q11"/>
    <x v="9"/>
    <n v="4"/>
    <s v="Data"/>
    <m/>
    <m/>
    <s v="      Asian American or Asian"/>
    <n v="0.56211562418335437"/>
    <n v="0.19282242738266508"/>
    <n v="0.24349304160024096"/>
    <s v="&lt;.5%"/>
    <s v="&lt;.5%"/>
    <n v="101.99999999999999"/>
    <m/>
    <m/>
    <m/>
    <m/>
    <m/>
    <m/>
    <m/>
    <m/>
    <m/>
    <m/>
    <m/>
    <m/>
    <m/>
  </r>
  <r>
    <n v="1284"/>
    <s v="Closed End"/>
    <x v="3"/>
    <s v="Q11"/>
    <x v="9"/>
    <n v="5"/>
    <s v="Data"/>
    <m/>
    <m/>
    <s v="      Black, African American, or African"/>
    <n v="0.62827681457724227"/>
    <n v="0.25709053134413712"/>
    <n v="7.5224915860143182E-2"/>
    <n v="3.9407738218477623E-2"/>
    <s v="0%"/>
    <n v="114.00000000000007"/>
    <m/>
    <m/>
    <m/>
    <m/>
    <m/>
    <m/>
    <m/>
    <m/>
    <m/>
    <m/>
    <m/>
    <m/>
    <m/>
  </r>
  <r>
    <n v="1285"/>
    <s v="Closed End"/>
    <x v="3"/>
    <s v="Q11"/>
    <x v="9"/>
    <n v="6"/>
    <s v="Data"/>
    <m/>
    <m/>
    <s v="      Latino/a or Hispanic"/>
    <n v="0.57554286062643312"/>
    <n v="0.15406718410067724"/>
    <n v="0.25372288027202705"/>
    <n v="1.6667075000862525E-2"/>
    <s v="0%"/>
    <n v="58.000000000000007"/>
    <m/>
    <m/>
    <m/>
    <m/>
    <m/>
    <m/>
    <m/>
    <m/>
    <m/>
    <m/>
    <m/>
    <m/>
    <m/>
  </r>
  <r>
    <n v="1286"/>
    <s v="Closed End"/>
    <x v="3"/>
    <s v="Q11"/>
    <x v="9"/>
    <n v="7"/>
    <s v="Data"/>
    <m/>
    <m/>
    <s v="   White or Caucasian alone"/>
    <n v="0.53494680017432739"/>
    <n v="0.27342648404405706"/>
    <n v="0.1882004832957932"/>
    <s v="&lt;.5%"/>
    <s v="&lt;.5%"/>
    <n v="408.00000000000023"/>
    <m/>
    <m/>
    <m/>
    <m/>
    <m/>
    <m/>
    <m/>
    <m/>
    <m/>
    <m/>
    <m/>
    <m/>
    <m/>
  </r>
  <r>
    <n v="1287"/>
    <s v=""/>
    <x v="1"/>
    <s v=""/>
    <x v="10"/>
    <s v=""/>
    <s v=""/>
    <m/>
    <m/>
    <m/>
    <m/>
    <m/>
    <m/>
    <m/>
    <m/>
    <m/>
    <m/>
    <m/>
    <m/>
    <m/>
    <m/>
    <m/>
    <m/>
    <m/>
    <m/>
    <m/>
    <m/>
    <m/>
    <m/>
  </r>
  <r>
    <n v="1288"/>
    <s v="Closed End"/>
    <x v="3"/>
    <s v="Q12"/>
    <x v="0"/>
    <n v="1"/>
    <s v="Title"/>
    <m/>
    <m/>
    <s v="12. If you have children age 18 or younger who live in your household, how worried are you that the COVID-19 pandemic will affect your child(ren) and their learning?"/>
    <m/>
    <m/>
    <m/>
    <m/>
    <m/>
    <m/>
    <m/>
    <m/>
    <m/>
    <m/>
    <m/>
    <m/>
    <m/>
    <m/>
    <m/>
    <m/>
    <m/>
    <m/>
    <m/>
  </r>
  <r>
    <n v="1289"/>
    <s v="Closed End"/>
    <x v="3"/>
    <s v="Q12"/>
    <x v="1"/>
    <n v="1"/>
    <s v="Labels"/>
    <m/>
    <m/>
    <m/>
    <s v="Very worried"/>
    <s v="Fairly worried"/>
    <s v="Slightly worried"/>
    <s v="Not worried at all"/>
    <s v="Number of respondents (unweighted)"/>
    <m/>
    <m/>
    <m/>
    <m/>
    <m/>
    <m/>
    <m/>
    <m/>
    <m/>
    <m/>
    <m/>
    <m/>
    <m/>
    <m/>
  </r>
  <r>
    <n v="1290"/>
    <s v="Closed End"/>
    <x v="3"/>
    <s v="Q12"/>
    <x v="2"/>
    <n v="1"/>
    <s v="Header"/>
    <m/>
    <m/>
    <s v="Results by region:"/>
    <s v=""/>
    <s v=""/>
    <s v=""/>
    <s v=""/>
    <s v=""/>
    <m/>
    <m/>
    <m/>
    <m/>
    <m/>
    <m/>
    <m/>
    <m/>
    <m/>
    <m/>
    <m/>
    <m/>
    <m/>
    <m/>
  </r>
  <r>
    <n v="1291"/>
    <s v="Closed End"/>
    <x v="3"/>
    <s v="Q12"/>
    <x v="2"/>
    <n v="2"/>
    <s v="Data"/>
    <m/>
    <m/>
    <s v="   East Metro overall"/>
    <n v="0.23372256646245659"/>
    <n v="0.22508688104653288"/>
    <n v="0.29646502846971357"/>
    <n v="0.24472552402129594"/>
    <n v="759.00000000000091"/>
    <m/>
    <m/>
    <m/>
    <m/>
    <m/>
    <m/>
    <m/>
    <m/>
    <m/>
    <m/>
    <m/>
    <m/>
    <m/>
    <m/>
  </r>
  <r>
    <n v="1292"/>
    <s v="Closed End"/>
    <x v="3"/>
    <s v="Q12"/>
    <x v="2"/>
    <n v="3"/>
    <s v="Data"/>
    <m/>
    <m/>
    <s v="   Dakota County"/>
    <n v="0.21859712330001554"/>
    <n v="0.27274280898772252"/>
    <n v="0.24684218067552532"/>
    <n v="0.26181788703673653"/>
    <n v="110.99999999999997"/>
    <m/>
    <m/>
    <m/>
    <m/>
    <m/>
    <m/>
    <m/>
    <m/>
    <m/>
    <m/>
    <m/>
    <m/>
    <m/>
    <m/>
  </r>
  <r>
    <n v="1293"/>
    <s v="Closed End"/>
    <x v="3"/>
    <s v="Q12"/>
    <x v="2"/>
    <n v="4"/>
    <s v="Data"/>
    <m/>
    <m/>
    <s v="   Ramsey County (overall)"/>
    <n v="0.26913116803052073"/>
    <n v="0.1871236259270736"/>
    <n v="0.3176303096032147"/>
    <n v="0.22611489643919044"/>
    <n v="546.00000000000091"/>
    <m/>
    <m/>
    <m/>
    <m/>
    <m/>
    <m/>
    <m/>
    <m/>
    <m/>
    <m/>
    <m/>
    <m/>
    <m/>
    <m/>
  </r>
  <r>
    <n v="1294"/>
    <s v="Closed End"/>
    <x v="3"/>
    <s v="Q12"/>
    <x v="2"/>
    <n v="5"/>
    <s v="Data"/>
    <m/>
    <m/>
    <s v="      City of Saint Paul"/>
    <n v="0.28399448536107813"/>
    <n v="0.2513982714843942"/>
    <n v="0.28956646798537433"/>
    <n v="0.17504077516915192"/>
    <n v="463.00000000000063"/>
    <m/>
    <m/>
    <m/>
    <m/>
    <m/>
    <m/>
    <m/>
    <m/>
    <m/>
    <m/>
    <m/>
    <m/>
    <m/>
    <m/>
  </r>
  <r>
    <n v="1295"/>
    <s v="Closed End"/>
    <x v="3"/>
    <s v="Q12"/>
    <x v="2"/>
    <n v="6"/>
    <s v="Data"/>
    <m/>
    <m/>
    <s v="      Suburban Ramsey County"/>
    <n v="0.24710021623749859"/>
    <n v="9.1853398810568795E-2"/>
    <n v="0.35922756061113936"/>
    <n v="0.30181882434079316"/>
    <n v="83"/>
    <m/>
    <m/>
    <m/>
    <m/>
    <m/>
    <m/>
    <m/>
    <m/>
    <m/>
    <m/>
    <m/>
    <m/>
    <m/>
    <m/>
  </r>
  <r>
    <n v="1296"/>
    <s v="Closed End"/>
    <x v="3"/>
    <s v="Q12"/>
    <x v="2"/>
    <n v="7"/>
    <s v="Data"/>
    <m/>
    <m/>
    <s v="   Washington County"/>
    <n v="0.19658845367771266"/>
    <n v="0.21489734316583239"/>
    <n v="0.33881188326626183"/>
    <n v="0.24970231989019362"/>
    <n v="101.99999999999999"/>
    <m/>
    <m/>
    <m/>
    <m/>
    <m/>
    <m/>
    <m/>
    <m/>
    <m/>
    <m/>
    <m/>
    <m/>
    <m/>
    <m/>
  </r>
  <r>
    <n v="1297"/>
    <s v="Closed End"/>
    <x v="3"/>
    <s v="Q12"/>
    <x v="3"/>
    <n v="1"/>
    <s v="Header"/>
    <m/>
    <m/>
    <s v="Results by gender:"/>
    <s v=""/>
    <s v=""/>
    <s v=""/>
    <s v=""/>
    <s v=""/>
    <m/>
    <m/>
    <m/>
    <m/>
    <m/>
    <m/>
    <m/>
    <m/>
    <m/>
    <m/>
    <m/>
    <m/>
    <m/>
    <m/>
  </r>
  <r>
    <n v="1298"/>
    <s v="Closed End"/>
    <x v="3"/>
    <s v="Q12"/>
    <x v="3"/>
    <n v="2"/>
    <s v="Data"/>
    <m/>
    <m/>
    <s v="   Females"/>
    <n v="0.22135471295076592"/>
    <n v="0.24853822563123684"/>
    <n v="0.27632031182544031"/>
    <n v="0.25378674959255715"/>
    <n v="504.99999999999989"/>
    <m/>
    <m/>
    <m/>
    <m/>
    <m/>
    <m/>
    <m/>
    <m/>
    <m/>
    <m/>
    <m/>
    <m/>
    <m/>
    <m/>
  </r>
  <r>
    <n v="1299"/>
    <s v="Closed End"/>
    <x v="3"/>
    <s v="Q12"/>
    <x v="3"/>
    <n v="3"/>
    <s v="Data"/>
    <m/>
    <m/>
    <s v="   Males"/>
    <n v="0.22876788574116719"/>
    <n v="0.20204138708986405"/>
    <n v="0.3300368523447883"/>
    <n v="0.23915387482418043"/>
    <n v="213.99999999999994"/>
    <m/>
    <m/>
    <m/>
    <m/>
    <m/>
    <m/>
    <m/>
    <m/>
    <m/>
    <m/>
    <m/>
    <m/>
    <m/>
    <m/>
  </r>
  <r>
    <n v="1300"/>
    <s v="Closed End"/>
    <x v="3"/>
    <s v="Q12"/>
    <x v="4"/>
    <n v="1"/>
    <s v="Header"/>
    <m/>
    <m/>
    <s v="Results by age:"/>
    <s v=""/>
    <s v=""/>
    <s v=""/>
    <s v=""/>
    <s v=""/>
    <m/>
    <m/>
    <m/>
    <m/>
    <m/>
    <m/>
    <m/>
    <m/>
    <m/>
    <m/>
    <m/>
    <m/>
    <m/>
    <m/>
  </r>
  <r>
    <n v="1301"/>
    <s v="Closed End"/>
    <x v="3"/>
    <s v="Q12"/>
    <x v="4"/>
    <n v="2"/>
    <s v="Data"/>
    <m/>
    <m/>
    <s v="   18-34"/>
    <n v="0.25062655716501353"/>
    <n v="0.13159814277849965"/>
    <n v="0.33215305907568005"/>
    <n v="0.28562224098080674"/>
    <n v="148.00000000000003"/>
    <m/>
    <m/>
    <m/>
    <m/>
    <m/>
    <m/>
    <m/>
    <m/>
    <m/>
    <m/>
    <m/>
    <m/>
    <m/>
    <m/>
  </r>
  <r>
    <n v="1302"/>
    <s v="Closed End"/>
    <x v="3"/>
    <s v="Q12"/>
    <x v="4"/>
    <n v="3"/>
    <s v="Data"/>
    <m/>
    <m/>
    <s v="   35-44"/>
    <n v="0.12987248888731689"/>
    <n v="0.35955141730308154"/>
    <n v="0.2567302443167524"/>
    <n v="0.25384584949284872"/>
    <n v="256.00000000000017"/>
    <m/>
    <m/>
    <m/>
    <m/>
    <m/>
    <m/>
    <m/>
    <m/>
    <m/>
    <m/>
    <m/>
    <m/>
    <m/>
    <m/>
  </r>
  <r>
    <n v="1303"/>
    <s v="Closed End"/>
    <x v="3"/>
    <s v="Q12"/>
    <x v="4"/>
    <n v="4"/>
    <s v="Data"/>
    <m/>
    <m/>
    <s v="   45-54"/>
    <n v="0.25019284977810258"/>
    <n v="0.24952170323045084"/>
    <n v="0.26578583681707052"/>
    <n v="0.23449961017437557"/>
    <n v="157.00000000000017"/>
    <m/>
    <m/>
    <m/>
    <m/>
    <m/>
    <m/>
    <m/>
    <m/>
    <m/>
    <m/>
    <m/>
    <m/>
    <m/>
    <m/>
  </r>
  <r>
    <n v="1304"/>
    <s v="Closed End"/>
    <x v="3"/>
    <s v="Q12"/>
    <x v="4"/>
    <n v="5"/>
    <s v="Data"/>
    <m/>
    <m/>
    <s v="   55-64"/>
    <n v="0.31367027643349382"/>
    <n v="3.4174284774409529E-2"/>
    <n v="0.43626365635369885"/>
    <n v="0.21589178243839785"/>
    <n v="49.999999999999979"/>
    <m/>
    <m/>
    <m/>
    <m/>
    <m/>
    <m/>
    <m/>
    <m/>
    <m/>
    <m/>
    <m/>
    <m/>
    <m/>
    <m/>
  </r>
  <r>
    <n v="1305"/>
    <s v="Closed End"/>
    <x v="3"/>
    <s v="Q12"/>
    <x v="4"/>
    <n v="6"/>
    <s v="Data"/>
    <m/>
    <m/>
    <s v="   65+"/>
    <n v="0.2002847421362767"/>
    <n v="0.31331141874112917"/>
    <n v="0.33420661881634955"/>
    <n v="0.15219722030624444"/>
    <n v="27.000000000000007"/>
    <m/>
    <m/>
    <m/>
    <m/>
    <m/>
    <m/>
    <m/>
    <m/>
    <m/>
    <m/>
    <m/>
    <m/>
    <m/>
    <m/>
  </r>
  <r>
    <n v="1306"/>
    <s v="Closed End"/>
    <x v="3"/>
    <s v="Q12"/>
    <x v="5"/>
    <n v="1"/>
    <s v="Header"/>
    <m/>
    <m/>
    <s v="Results by education level:"/>
    <s v=""/>
    <s v=""/>
    <s v=""/>
    <s v=""/>
    <s v=""/>
    <m/>
    <m/>
    <m/>
    <m/>
    <m/>
    <m/>
    <m/>
    <m/>
    <m/>
    <m/>
    <m/>
    <m/>
    <m/>
    <m/>
  </r>
  <r>
    <n v="1307"/>
    <s v="Closed End"/>
    <x v="3"/>
    <s v="Q12"/>
    <x v="5"/>
    <n v="2"/>
    <s v="Data"/>
    <m/>
    <m/>
    <s v="   Less than HS diploma, no GED"/>
    <n v="0.26061609218861592"/>
    <n v="0.43017839310946326"/>
    <n v="0.1657491966220713"/>
    <n v="0.14345631807984938"/>
    <n v="32.000000000000007"/>
    <m/>
    <m/>
    <m/>
    <m/>
    <m/>
    <m/>
    <m/>
    <m/>
    <m/>
    <m/>
    <m/>
    <m/>
    <m/>
    <m/>
  </r>
  <r>
    <n v="1308"/>
    <s v="Closed End"/>
    <x v="3"/>
    <s v="Q12"/>
    <x v="5"/>
    <n v="3"/>
    <s v="Data"/>
    <m/>
    <m/>
    <s v="   HS diploma or GED"/>
    <n v="0.39497908575592366"/>
    <n v="0.30716021495805224"/>
    <n v="0.20539864577733913"/>
    <n v="9.2462053508685027E-2"/>
    <n v="75.999999999999986"/>
    <m/>
    <m/>
    <m/>
    <m/>
    <m/>
    <m/>
    <m/>
    <m/>
    <m/>
    <m/>
    <m/>
    <m/>
    <m/>
    <m/>
  </r>
  <r>
    <n v="1309"/>
    <s v="Closed End"/>
    <x v="3"/>
    <s v="Q12"/>
    <x v="5"/>
    <n v="4"/>
    <s v="Data"/>
    <m/>
    <m/>
    <s v="   Some college, trade school, or Associate degree"/>
    <n v="0.20910219274711589"/>
    <n v="0.21697504484654279"/>
    <n v="0.2605489273204486"/>
    <n v="0.31337383508589256"/>
    <n v="243.00000000000011"/>
    <m/>
    <m/>
    <m/>
    <m/>
    <m/>
    <m/>
    <m/>
    <m/>
    <m/>
    <m/>
    <m/>
    <m/>
    <m/>
    <m/>
  </r>
  <r>
    <n v="1310"/>
    <s v="Closed End"/>
    <x v="3"/>
    <s v="Q12"/>
    <x v="5"/>
    <n v="5"/>
    <s v="Data"/>
    <m/>
    <m/>
    <s v="   Bachelor's degree or higher"/>
    <n v="0.18445572125563828"/>
    <n v="0.1895676672811252"/>
    <n v="0.37154759177470814"/>
    <n v="0.25442901968852699"/>
    <n v="376.00000000000068"/>
    <m/>
    <m/>
    <m/>
    <m/>
    <m/>
    <m/>
    <m/>
    <m/>
    <m/>
    <m/>
    <m/>
    <m/>
    <m/>
    <m/>
  </r>
  <r>
    <n v="1311"/>
    <s v="Closed End"/>
    <x v="3"/>
    <s v="Q12"/>
    <x v="6"/>
    <n v="1"/>
    <s v="Header"/>
    <m/>
    <m/>
    <s v="Results by household income:"/>
    <s v=""/>
    <s v=""/>
    <s v=""/>
    <s v=""/>
    <s v=""/>
    <m/>
    <m/>
    <m/>
    <m/>
    <m/>
    <m/>
    <m/>
    <m/>
    <m/>
    <m/>
    <m/>
    <m/>
    <m/>
    <m/>
  </r>
  <r>
    <n v="1312"/>
    <s v="Closed End"/>
    <x v="3"/>
    <s v="Q12"/>
    <x v="6"/>
    <n v="2"/>
    <s v="Data"/>
    <m/>
    <m/>
    <s v="   Less than $20,000"/>
    <n v="0.23979177437091237"/>
    <n v="0.51768635107755256"/>
    <n v="0.16166186315642725"/>
    <n v="8.086001139510765E-2"/>
    <n v="91.000000000000057"/>
    <m/>
    <m/>
    <m/>
    <m/>
    <m/>
    <m/>
    <m/>
    <m/>
    <m/>
    <m/>
    <m/>
    <m/>
    <m/>
    <m/>
  </r>
  <r>
    <n v="1313"/>
    <s v="Closed End"/>
    <x v="3"/>
    <s v="Q12"/>
    <x v="6"/>
    <n v="3"/>
    <s v="Data"/>
    <m/>
    <m/>
    <s v="   $20,000 to $39,999"/>
    <n v="0.28340022232806122"/>
    <n v="0.19658226186968136"/>
    <n v="0.38322701448942698"/>
    <n v="0.13679050131282994"/>
    <n v="111.00000000000009"/>
    <m/>
    <m/>
    <m/>
    <m/>
    <m/>
    <m/>
    <m/>
    <m/>
    <m/>
    <m/>
    <m/>
    <m/>
    <m/>
    <m/>
  </r>
  <r>
    <n v="1314"/>
    <s v="Closed End"/>
    <x v="3"/>
    <s v="Q12"/>
    <x v="6"/>
    <n v="4"/>
    <s v="Data"/>
    <m/>
    <m/>
    <s v="   $40,000 to $59,999"/>
    <n v="0.24401794777223762"/>
    <n v="0.42171586347351031"/>
    <n v="0.18916538882106124"/>
    <n v="0.14510079993319111"/>
    <n v="84.999999999999986"/>
    <m/>
    <m/>
    <m/>
    <m/>
    <m/>
    <m/>
    <m/>
    <m/>
    <m/>
    <m/>
    <m/>
    <m/>
    <m/>
    <m/>
  </r>
  <r>
    <n v="1315"/>
    <s v="Closed End"/>
    <x v="3"/>
    <s v="Q12"/>
    <x v="6"/>
    <n v="5"/>
    <s v="Data"/>
    <m/>
    <m/>
    <s v="   $60,000 to $79,999"/>
    <n v="0.36073417880539155"/>
    <n v="0.19367406055738701"/>
    <n v="0.24042385847191511"/>
    <n v="0.20516790216530606"/>
    <n v="74.000000000000028"/>
    <m/>
    <m/>
    <m/>
    <m/>
    <m/>
    <m/>
    <m/>
    <m/>
    <m/>
    <m/>
    <m/>
    <m/>
    <m/>
    <m/>
  </r>
  <r>
    <n v="1316"/>
    <s v="Closed End"/>
    <x v="3"/>
    <s v="Q12"/>
    <x v="6"/>
    <n v="6"/>
    <s v="Data"/>
    <m/>
    <m/>
    <s v="   $80,000 to $99,999"/>
    <n v="0.31816646157241402"/>
    <n v="0.13952946046462342"/>
    <n v="0.30816863958342955"/>
    <n v="0.23413543837953354"/>
    <n v="63.999999999999986"/>
    <m/>
    <m/>
    <m/>
    <m/>
    <m/>
    <m/>
    <m/>
    <m/>
    <m/>
    <m/>
    <m/>
    <m/>
    <m/>
    <m/>
  </r>
  <r>
    <n v="1317"/>
    <s v="Closed End"/>
    <x v="3"/>
    <s v="Q12"/>
    <x v="6"/>
    <n v="7"/>
    <s v="Data"/>
    <m/>
    <m/>
    <s v="   $100,000 to $149,999"/>
    <n v="0.18813458911508638"/>
    <n v="0.15225204184169552"/>
    <n v="0.2898084137485083"/>
    <n v="0.36980495529470869"/>
    <n v="123.00000000000007"/>
    <m/>
    <m/>
    <m/>
    <m/>
    <m/>
    <m/>
    <m/>
    <m/>
    <m/>
    <m/>
    <m/>
    <m/>
    <m/>
    <m/>
  </r>
  <r>
    <n v="1318"/>
    <s v="Closed End"/>
    <x v="3"/>
    <s v="Q12"/>
    <x v="6"/>
    <n v="8"/>
    <s v="Data"/>
    <m/>
    <m/>
    <s v="   $150,000 or more"/>
    <n v="0.14951492094696106"/>
    <n v="0.24387705275555727"/>
    <n v="0.36500719036341889"/>
    <n v="0.24160083593406254"/>
    <n v="112.00000000000006"/>
    <m/>
    <m/>
    <m/>
    <m/>
    <m/>
    <m/>
    <m/>
    <m/>
    <m/>
    <m/>
    <m/>
    <m/>
    <m/>
    <m/>
  </r>
  <r>
    <n v="1319"/>
    <s v="Closed End"/>
    <x v="3"/>
    <s v="Q12"/>
    <x v="7"/>
    <n v="1"/>
    <s v="Header"/>
    <m/>
    <m/>
    <s v="Results by housing status:"/>
    <s v=""/>
    <s v=""/>
    <s v=""/>
    <s v=""/>
    <s v=""/>
    <m/>
    <m/>
    <m/>
    <m/>
    <m/>
    <m/>
    <m/>
    <m/>
    <m/>
    <m/>
    <m/>
    <m/>
    <m/>
    <m/>
  </r>
  <r>
    <n v="1320"/>
    <s v="Closed End"/>
    <x v="3"/>
    <s v="Q12"/>
    <x v="7"/>
    <n v="2"/>
    <s v="Data"/>
    <m/>
    <m/>
    <s v="   Owner"/>
    <n v="0.20464813752215338"/>
    <n v="0.19810935295928689"/>
    <n v="0.31515554188743072"/>
    <n v="0.28208696763112789"/>
    <n v="494.00000000000068"/>
    <m/>
    <m/>
    <m/>
    <m/>
    <m/>
    <m/>
    <m/>
    <m/>
    <m/>
    <m/>
    <m/>
    <m/>
    <m/>
    <m/>
  </r>
  <r>
    <n v="1321"/>
    <s v="Closed End"/>
    <x v="3"/>
    <s v="Q12"/>
    <x v="7"/>
    <n v="3"/>
    <s v="Data"/>
    <m/>
    <m/>
    <s v="   Renter"/>
    <n v="0.35526451167217971"/>
    <n v="0.32263387431760759"/>
    <n v="0.20857596799247205"/>
    <n v="0.11352564601774078"/>
    <n v="241.99999999999986"/>
    <m/>
    <m/>
    <m/>
    <m/>
    <m/>
    <m/>
    <m/>
    <m/>
    <m/>
    <m/>
    <m/>
    <m/>
    <m/>
    <m/>
  </r>
  <r>
    <n v="1322"/>
    <s v="Closed End"/>
    <x v="3"/>
    <s v="Q12"/>
    <x v="7"/>
    <n v="4"/>
    <s v="Data"/>
    <m/>
    <m/>
    <s v="   Lives with family or friends, homeless, or some other_x000a_      arrangement"/>
    <n v="0.14289144657602848"/>
    <n v="0.29683454818781502"/>
    <n v="0.43638441217330737"/>
    <n v="0.12388959306284927"/>
    <n v="21.999999999999989"/>
    <m/>
    <m/>
    <m/>
    <m/>
    <m/>
    <m/>
    <m/>
    <m/>
    <m/>
    <m/>
    <m/>
    <m/>
    <m/>
    <m/>
  </r>
  <r>
    <n v="1323"/>
    <s v="Closed End"/>
    <x v="3"/>
    <s v="Q12"/>
    <x v="8"/>
    <n v="1"/>
    <s v="Header"/>
    <m/>
    <m/>
    <s v="Results by home language:"/>
    <s v=""/>
    <s v=""/>
    <s v=""/>
    <s v=""/>
    <s v=""/>
    <m/>
    <m/>
    <m/>
    <m/>
    <m/>
    <m/>
    <m/>
    <m/>
    <m/>
    <m/>
    <m/>
    <m/>
    <m/>
    <m/>
  </r>
  <r>
    <n v="1324"/>
    <s v="Closed End"/>
    <x v="3"/>
    <s v="Q12"/>
    <x v="8"/>
    <n v="2"/>
    <s v="Data"/>
    <m/>
    <m/>
    <s v="   English only"/>
    <n v="0.17217785404185398"/>
    <n v="0.21858927419919399"/>
    <n v="0.32062055054874156"/>
    <n v="0.28861232121020874"/>
    <n v="560.00000000000102"/>
    <m/>
    <m/>
    <m/>
    <m/>
    <m/>
    <m/>
    <m/>
    <m/>
    <m/>
    <m/>
    <m/>
    <m/>
    <m/>
    <m/>
  </r>
  <r>
    <n v="1325"/>
    <s v="Closed End"/>
    <x v="3"/>
    <s v="Q12"/>
    <x v="8"/>
    <n v="3"/>
    <s v="Data"/>
    <m/>
    <m/>
    <s v="   English plus another language"/>
    <n v="0.36767529018914091"/>
    <n v="0.22376036370018515"/>
    <n v="0.27464812177950526"/>
    <n v="0.13391622433116845"/>
    <n v="121.99999999999999"/>
    <m/>
    <m/>
    <m/>
    <m/>
    <m/>
    <m/>
    <m/>
    <m/>
    <m/>
    <m/>
    <m/>
    <m/>
    <m/>
    <m/>
  </r>
  <r>
    <n v="1326"/>
    <s v="Closed End"/>
    <x v="3"/>
    <s v="Q12"/>
    <x v="8"/>
    <n v="4"/>
    <s v="Data"/>
    <m/>
    <m/>
    <s v="   Another language only"/>
    <n v="0.2941517896314359"/>
    <n v="0.53534435844764428"/>
    <n v="0.12107515697893953"/>
    <n v="4.9428694941980413E-2"/>
    <n v="46.999999999999979"/>
    <m/>
    <m/>
    <m/>
    <m/>
    <m/>
    <m/>
    <m/>
    <m/>
    <m/>
    <m/>
    <m/>
    <m/>
    <m/>
    <m/>
  </r>
  <r>
    <n v="1327"/>
    <s v="Closed End"/>
    <x v="3"/>
    <s v="Q12"/>
    <x v="9"/>
    <n v="1"/>
    <s v="Header"/>
    <m/>
    <m/>
    <s v="Results by race/ethnicity:"/>
    <s v=""/>
    <s v=""/>
    <s v=""/>
    <s v=""/>
    <s v=""/>
    <m/>
    <m/>
    <m/>
    <m/>
    <m/>
    <m/>
    <m/>
    <m/>
    <m/>
    <m/>
    <m/>
    <m/>
    <m/>
    <m/>
  </r>
  <r>
    <n v="1328"/>
    <s v="Closed End"/>
    <x v="3"/>
    <s v="Q12"/>
    <x v="9"/>
    <n v="2"/>
    <s v="Data"/>
    <m/>
    <m/>
    <s v="   BIPOC"/>
    <n v="0.35417033351671479"/>
    <n v="0.22375822832471823"/>
    <n v="0.27756726387456243"/>
    <n v="0.14450417428400486"/>
    <n v="287.00000000000011"/>
    <m/>
    <m/>
    <m/>
    <m/>
    <m/>
    <m/>
    <m/>
    <m/>
    <m/>
    <m/>
    <m/>
    <m/>
    <m/>
    <m/>
  </r>
  <r>
    <n v="1329"/>
    <s v="Closed End"/>
    <x v="3"/>
    <s v="Q12"/>
    <x v="9"/>
    <n v="3"/>
    <s v="Data"/>
    <m/>
    <m/>
    <s v="      American Indian, Native American, or Alaska Native"/>
    <n v="0.40207541865769686"/>
    <n v="0.21928991366715075"/>
    <n v="0.15374374398369617"/>
    <n v="0.22489092369145611"/>
    <n v="32"/>
    <m/>
    <m/>
    <m/>
    <m/>
    <m/>
    <m/>
    <m/>
    <m/>
    <m/>
    <m/>
    <m/>
    <m/>
    <m/>
    <m/>
  </r>
  <r>
    <n v="1330"/>
    <s v="Closed End"/>
    <x v="3"/>
    <s v="Q12"/>
    <x v="9"/>
    <n v="4"/>
    <s v="Data"/>
    <m/>
    <m/>
    <s v="      Asian American or Asian"/>
    <n v="0.36673831149502478"/>
    <n v="0.25189261132192137"/>
    <n v="0.3066809466319137"/>
    <n v="7.4688130551140139E-2"/>
    <n v="100.99999999999996"/>
    <m/>
    <m/>
    <m/>
    <m/>
    <m/>
    <m/>
    <m/>
    <m/>
    <m/>
    <m/>
    <m/>
    <m/>
    <m/>
    <m/>
  </r>
  <r>
    <n v="1331"/>
    <s v="Closed End"/>
    <x v="3"/>
    <s v="Q12"/>
    <x v="9"/>
    <n v="5"/>
    <s v="Data"/>
    <m/>
    <m/>
    <s v="      Black, African American, or African"/>
    <n v="0.20368222447947418"/>
    <n v="0.25764741203162778"/>
    <n v="0.34938709618381508"/>
    <n v="0.18928326730508302"/>
    <n v="111.00000000000003"/>
    <m/>
    <m/>
    <m/>
    <m/>
    <m/>
    <m/>
    <m/>
    <m/>
    <m/>
    <m/>
    <m/>
    <m/>
    <m/>
    <m/>
  </r>
  <r>
    <n v="1332"/>
    <s v="Closed End"/>
    <x v="3"/>
    <s v="Q12"/>
    <x v="9"/>
    <n v="6"/>
    <s v="Data"/>
    <m/>
    <m/>
    <s v="      Latino/a or Hispanic"/>
    <n v="0.47286687709913833"/>
    <n v="0.14527720332768151"/>
    <n v="0.17122027090186367"/>
    <n v="0.21063564867131646"/>
    <n v="60.999999999999993"/>
    <m/>
    <m/>
    <m/>
    <m/>
    <m/>
    <m/>
    <m/>
    <m/>
    <m/>
    <m/>
    <m/>
    <m/>
    <m/>
    <m/>
  </r>
  <r>
    <n v="1333"/>
    <s v="Closed End"/>
    <x v="3"/>
    <s v="Q12"/>
    <x v="9"/>
    <n v="7"/>
    <s v="Data"/>
    <m/>
    <m/>
    <s v="   White or Caucasian alone"/>
    <n v="0.14232257178238084"/>
    <n v="0.24481482904378116"/>
    <n v="0.31350581471559902"/>
    <n v="0.29935678445823716"/>
    <n v="400.00000000000051"/>
    <m/>
    <m/>
    <m/>
    <m/>
    <m/>
    <m/>
    <m/>
    <m/>
    <m/>
    <m/>
    <m/>
    <m/>
    <m/>
    <m/>
  </r>
  <r>
    <n v="1334"/>
    <s v=""/>
    <x v="1"/>
    <s v=""/>
    <x v="10"/>
    <s v=""/>
    <s v=""/>
    <m/>
    <m/>
    <m/>
    <m/>
    <m/>
    <m/>
    <m/>
    <m/>
    <m/>
    <m/>
    <m/>
    <m/>
    <m/>
    <m/>
    <m/>
    <m/>
    <m/>
    <m/>
    <m/>
    <m/>
    <m/>
    <m/>
  </r>
  <r>
    <n v="1335"/>
    <s v="Closed End"/>
    <x v="4"/>
    <s v="Q13A"/>
    <x v="0"/>
    <n v="1"/>
    <s v="Title"/>
    <s v="Q12A"/>
    <s v="Transportation"/>
    <s v="13A. In general, how easy or hard is it for you to get where you need to go, such as to work?"/>
    <m/>
    <m/>
    <m/>
    <m/>
    <m/>
    <m/>
    <m/>
    <m/>
    <m/>
    <m/>
    <m/>
    <m/>
    <m/>
    <m/>
    <m/>
    <m/>
    <m/>
    <m/>
    <m/>
  </r>
  <r>
    <n v="1336"/>
    <s v="Closed End"/>
    <x v="4"/>
    <s v="Q13A"/>
    <x v="1"/>
    <n v="1"/>
    <s v="Labels"/>
    <s v="Q12A"/>
    <s v="Transportation"/>
    <m/>
    <s v="Very easy"/>
    <s v="Easy"/>
    <s v="Hard"/>
    <s v="Very hard"/>
    <s v="Number of respondents (unweighted)"/>
    <m/>
    <m/>
    <m/>
    <m/>
    <m/>
    <m/>
    <m/>
    <m/>
    <m/>
    <m/>
    <m/>
    <m/>
    <m/>
    <m/>
  </r>
  <r>
    <n v="1337"/>
    <s v="Closed End"/>
    <x v="4"/>
    <s v="Q13A"/>
    <x v="2"/>
    <n v="1"/>
    <s v="Header"/>
    <s v="Q12A"/>
    <s v="Transportation"/>
    <s v="Results by region:"/>
    <s v=""/>
    <s v=""/>
    <s v=""/>
    <s v=""/>
    <s v=""/>
    <m/>
    <m/>
    <m/>
    <m/>
    <m/>
    <m/>
    <m/>
    <m/>
    <m/>
    <m/>
    <m/>
    <m/>
    <m/>
    <m/>
  </r>
  <r>
    <n v="1338"/>
    <s v="Closed End"/>
    <x v="4"/>
    <s v="Q13A"/>
    <x v="2"/>
    <n v="2"/>
    <s v="Data"/>
    <s v="Q12A"/>
    <s v="Transportation"/>
    <s v="   East Metro overall"/>
    <n v="0.5298328967105691"/>
    <n v="0.39655032796926798"/>
    <n v="6.2028004791533489E-2"/>
    <n v="1.1588770528630438E-2"/>
    <n v="1991.9999999999961"/>
    <m/>
    <m/>
    <m/>
    <m/>
    <m/>
    <m/>
    <m/>
    <m/>
    <m/>
    <m/>
    <m/>
    <m/>
    <m/>
    <m/>
  </r>
  <r>
    <n v="1339"/>
    <s v="Closed End"/>
    <x v="4"/>
    <s v="Q13A"/>
    <x v="2"/>
    <n v="3"/>
    <s v="Data"/>
    <s v="Q12A"/>
    <s v="Transportation"/>
    <s v="   Dakota County"/>
    <n v="0.60773409254463162"/>
    <n v="0.34636428935873659"/>
    <n v="4.5901618096632124E-2"/>
    <s v="0%"/>
    <n v="282.99999999999994"/>
    <m/>
    <m/>
    <m/>
    <m/>
    <m/>
    <m/>
    <m/>
    <m/>
    <m/>
    <m/>
    <m/>
    <m/>
    <m/>
    <m/>
  </r>
  <r>
    <n v="1340"/>
    <s v="Closed End"/>
    <x v="4"/>
    <s v="Q13A"/>
    <x v="2"/>
    <n v="4"/>
    <s v="Data"/>
    <s v="Q12A"/>
    <s v="Transportation"/>
    <s v="   Ramsey County (overall)"/>
    <n v="0.46909752049981451"/>
    <n v="0.44124929135754587"/>
    <n v="6.9343187693701902E-2"/>
    <n v="2.0310000448938683E-2"/>
    <n v="1455.9999999999975"/>
    <m/>
    <m/>
    <m/>
    <m/>
    <m/>
    <m/>
    <m/>
    <m/>
    <m/>
    <m/>
    <m/>
    <m/>
    <m/>
    <m/>
  </r>
  <r>
    <n v="1341"/>
    <s v="Closed End"/>
    <x v="4"/>
    <s v="Q13A"/>
    <x v="2"/>
    <n v="5"/>
    <s v="Data"/>
    <s v="Q12A"/>
    <s v="Transportation"/>
    <s v="      City of Saint Paul"/>
    <n v="0.45848325110262628"/>
    <n v="0.44400746316233386"/>
    <n v="6.5568470059641101E-2"/>
    <n v="3.1940815675397152E-2"/>
    <n v="1213.0000000000014"/>
    <m/>
    <m/>
    <m/>
    <m/>
    <m/>
    <m/>
    <m/>
    <m/>
    <m/>
    <m/>
    <m/>
    <m/>
    <m/>
    <m/>
  </r>
  <r>
    <n v="1342"/>
    <s v="Closed End"/>
    <x v="4"/>
    <s v="Q13A"/>
    <x v="2"/>
    <n v="6"/>
    <s v="Data"/>
    <s v="Q12A"/>
    <s v="Transportation"/>
    <s v="      Suburban Ramsey County"/>
    <n v="0.48334641382469745"/>
    <n v="0.43754664406760979"/>
    <n v="7.4410474653041694E-2"/>
    <s v="&lt;.5%"/>
    <n v="243.00000000000003"/>
    <m/>
    <m/>
    <m/>
    <m/>
    <m/>
    <m/>
    <m/>
    <m/>
    <m/>
    <m/>
    <m/>
    <m/>
    <m/>
    <m/>
  </r>
  <r>
    <n v="1343"/>
    <s v="Closed End"/>
    <x v="4"/>
    <s v="Q13A"/>
    <x v="2"/>
    <n v="7"/>
    <s v="Data"/>
    <s v="Q12A"/>
    <s v="Transportation"/>
    <s v="   Washington County"/>
    <n v="0.53271527693944465"/>
    <n v="0.38339883355712828"/>
    <n v="7.208955668620301E-2"/>
    <n v="1.1796332817223315E-2"/>
    <n v="253.00000000000011"/>
    <m/>
    <m/>
    <m/>
    <m/>
    <m/>
    <m/>
    <m/>
    <m/>
    <m/>
    <m/>
    <m/>
    <m/>
    <m/>
    <m/>
  </r>
  <r>
    <n v="1344"/>
    <s v="Closed End"/>
    <x v="4"/>
    <s v="Q13A"/>
    <x v="3"/>
    <n v="1"/>
    <s v="Header"/>
    <s v="Q12A"/>
    <s v="Transportation"/>
    <s v="Results by gender:"/>
    <s v=""/>
    <s v=""/>
    <s v=""/>
    <s v=""/>
    <s v=""/>
    <m/>
    <m/>
    <m/>
    <m/>
    <m/>
    <m/>
    <m/>
    <m/>
    <m/>
    <m/>
    <m/>
    <m/>
    <m/>
    <m/>
  </r>
  <r>
    <n v="1345"/>
    <s v="Closed End"/>
    <x v="4"/>
    <s v="Q13A"/>
    <x v="3"/>
    <n v="2"/>
    <s v="Data"/>
    <s v="Q12A"/>
    <s v="Transportation"/>
    <s v="   Females"/>
    <n v="0.55815377505936592"/>
    <n v="0.35569968287802994"/>
    <n v="7.3671895119807734E-2"/>
    <n v="1.2474646942794473E-2"/>
    <n v="1219.0000000000041"/>
    <m/>
    <m/>
    <m/>
    <m/>
    <m/>
    <m/>
    <m/>
    <m/>
    <m/>
    <m/>
    <m/>
    <m/>
    <m/>
    <m/>
  </r>
  <r>
    <n v="1346"/>
    <s v="Closed End"/>
    <x v="4"/>
    <s v="Q13A"/>
    <x v="3"/>
    <n v="3"/>
    <s v="Data"/>
    <s v="Q12A"/>
    <s v="Transportation"/>
    <s v="   Males"/>
    <n v="0.49604237762934889"/>
    <n v="0.45005102202636005"/>
    <n v="4.2896588001211627E-2"/>
    <n v="1.1010012343079374E-2"/>
    <n v="668.00000000000091"/>
    <m/>
    <m/>
    <m/>
    <m/>
    <m/>
    <m/>
    <m/>
    <m/>
    <m/>
    <m/>
    <m/>
    <m/>
    <m/>
    <m/>
  </r>
  <r>
    <n v="1347"/>
    <s v="Closed End"/>
    <x v="4"/>
    <s v="Q13A"/>
    <x v="4"/>
    <n v="1"/>
    <s v="Header"/>
    <s v="Q12A"/>
    <s v="Transportation"/>
    <s v="Results by age:"/>
    <s v=""/>
    <s v=""/>
    <s v=""/>
    <s v=""/>
    <s v=""/>
    <m/>
    <m/>
    <m/>
    <m/>
    <m/>
    <m/>
    <m/>
    <m/>
    <m/>
    <m/>
    <m/>
    <m/>
    <m/>
    <m/>
  </r>
  <r>
    <n v="1348"/>
    <s v="Closed End"/>
    <x v="4"/>
    <s v="Q13A"/>
    <x v="4"/>
    <n v="2"/>
    <s v="Data"/>
    <s v="Q12A"/>
    <s v="Transportation"/>
    <s v="   18-34"/>
    <n v="0.53833235355328002"/>
    <n v="0.39220929325086507"/>
    <n v="5.8570153015018452E-2"/>
    <n v="1.0888200180834586E-2"/>
    <n v="378.00000000000102"/>
    <m/>
    <m/>
    <m/>
    <m/>
    <m/>
    <m/>
    <m/>
    <m/>
    <m/>
    <m/>
    <m/>
    <m/>
    <m/>
    <m/>
  </r>
  <r>
    <n v="1349"/>
    <s v="Closed End"/>
    <x v="4"/>
    <s v="Q13A"/>
    <x v="4"/>
    <n v="3"/>
    <s v="Data"/>
    <s v="Q12A"/>
    <s v="Transportation"/>
    <s v="   35-44"/>
    <n v="0.5410012724792338"/>
    <n v="0.37313340144843488"/>
    <n v="6.9515580910904345E-2"/>
    <n v="1.6349745161426055E-2"/>
    <n v="385.99999999999977"/>
    <m/>
    <m/>
    <m/>
    <m/>
    <m/>
    <m/>
    <m/>
    <m/>
    <m/>
    <m/>
    <m/>
    <m/>
    <m/>
    <m/>
  </r>
  <r>
    <n v="1350"/>
    <s v="Closed End"/>
    <x v="4"/>
    <s v="Q13A"/>
    <x v="4"/>
    <n v="4"/>
    <s v="Data"/>
    <s v="Q12A"/>
    <s v="Transportation"/>
    <s v="   45-54"/>
    <n v="0.51645856556924008"/>
    <n v="0.40393108741298944"/>
    <n v="6.8836645891571679E-2"/>
    <n v="1.077370112619757E-2"/>
    <n v="304.00000000000051"/>
    <m/>
    <m/>
    <m/>
    <m/>
    <m/>
    <m/>
    <m/>
    <m/>
    <m/>
    <m/>
    <m/>
    <m/>
    <m/>
    <m/>
  </r>
  <r>
    <n v="1351"/>
    <s v="Closed End"/>
    <x v="4"/>
    <s v="Q13A"/>
    <x v="4"/>
    <n v="5"/>
    <s v="Data"/>
    <s v="Q12A"/>
    <s v="Transportation"/>
    <s v="   55-64"/>
    <n v="0.53142459564631317"/>
    <n v="0.4197799596345792"/>
    <n v="3.8024408477174552E-2"/>
    <n v="1.0771036241933611E-2"/>
    <n v="371.99999999999977"/>
    <m/>
    <m/>
    <m/>
    <m/>
    <m/>
    <m/>
    <m/>
    <m/>
    <m/>
    <m/>
    <m/>
    <m/>
    <m/>
    <m/>
  </r>
  <r>
    <n v="1352"/>
    <s v="Closed End"/>
    <x v="4"/>
    <s v="Q13A"/>
    <x v="4"/>
    <n v="6"/>
    <s v="Data"/>
    <s v="Q12A"/>
    <s v="Transportation"/>
    <s v="   65+"/>
    <n v="0.49655867392444231"/>
    <n v="0.47693082259279251"/>
    <n v="2.2471452617484636E-2"/>
    <s v="&lt;.5%"/>
    <n v="258.00000000000028"/>
    <m/>
    <m/>
    <m/>
    <m/>
    <m/>
    <m/>
    <m/>
    <m/>
    <m/>
    <m/>
    <m/>
    <m/>
    <m/>
    <m/>
  </r>
  <r>
    <n v="1353"/>
    <s v="Closed End"/>
    <x v="4"/>
    <s v="Q13A"/>
    <x v="5"/>
    <n v="1"/>
    <s v="Header"/>
    <s v="Q12A"/>
    <s v="Transportation"/>
    <s v="Results by education level:"/>
    <s v=""/>
    <s v=""/>
    <s v=""/>
    <s v=""/>
    <s v=""/>
    <m/>
    <m/>
    <m/>
    <m/>
    <m/>
    <m/>
    <m/>
    <m/>
    <m/>
    <m/>
    <m/>
    <m/>
    <m/>
    <m/>
  </r>
  <r>
    <n v="1354"/>
    <s v="Closed End"/>
    <x v="4"/>
    <s v="Q13A"/>
    <x v="5"/>
    <n v="2"/>
    <s v="Data"/>
    <s v="Q12A"/>
    <s v="Transportation"/>
    <s v="   Less than HS diploma, no GED"/>
    <n v="0.42304571593229762"/>
    <n v="0.27487546521695483"/>
    <n v="0.1903521025677061"/>
    <n v="0.11172671628304132"/>
    <n v="49.000000000000014"/>
    <m/>
    <m/>
    <m/>
    <m/>
    <m/>
    <m/>
    <m/>
    <m/>
    <m/>
    <m/>
    <m/>
    <m/>
    <m/>
    <m/>
  </r>
  <r>
    <n v="1355"/>
    <s v="Closed End"/>
    <x v="4"/>
    <s v="Q13A"/>
    <x v="5"/>
    <n v="3"/>
    <s v="Data"/>
    <s v="Q12A"/>
    <s v="Transportation"/>
    <s v="   HS diploma or GED"/>
    <n v="0.37946480710324176"/>
    <n v="0.55075807677266375"/>
    <n v="5.4798404925701955E-2"/>
    <n v="1.4978711198391826E-2"/>
    <n v="165.0000000000002"/>
    <m/>
    <m/>
    <m/>
    <m/>
    <m/>
    <m/>
    <m/>
    <m/>
    <m/>
    <m/>
    <m/>
    <m/>
    <m/>
    <m/>
  </r>
  <r>
    <n v="1356"/>
    <s v="Closed End"/>
    <x v="4"/>
    <s v="Q13A"/>
    <x v="5"/>
    <n v="4"/>
    <s v="Data"/>
    <s v="Q12A"/>
    <s v="Transportation"/>
    <s v="   Some college, trade school, or Associate degree"/>
    <n v="0.59364734837184863"/>
    <n v="0.34016458065507538"/>
    <n v="5.5139696068002314E-2"/>
    <n v="1.1048374905073681E-2"/>
    <n v="602"/>
    <m/>
    <m/>
    <m/>
    <m/>
    <m/>
    <m/>
    <m/>
    <m/>
    <m/>
    <m/>
    <m/>
    <m/>
    <m/>
    <m/>
  </r>
  <r>
    <n v="1357"/>
    <s v="Closed End"/>
    <x v="4"/>
    <s v="Q13A"/>
    <x v="5"/>
    <n v="5"/>
    <s v="Data"/>
    <s v="Q12A"/>
    <s v="Transportation"/>
    <s v="   Bachelor's degree or higher"/>
    <n v="0.53494374694609825"/>
    <n v="0.40513361871889164"/>
    <n v="5.3919538852502835E-2"/>
    <n v="6.0030954825064419E-3"/>
    <n v="1110.000000000002"/>
    <m/>
    <m/>
    <m/>
    <m/>
    <m/>
    <m/>
    <m/>
    <m/>
    <m/>
    <m/>
    <m/>
    <m/>
    <m/>
    <m/>
  </r>
  <r>
    <n v="1358"/>
    <s v="Closed End"/>
    <x v="4"/>
    <s v="Q13A"/>
    <x v="6"/>
    <n v="1"/>
    <s v="Header"/>
    <s v="Q12A"/>
    <s v="Transportation"/>
    <s v="Results by household income:"/>
    <s v=""/>
    <s v=""/>
    <s v=""/>
    <s v=""/>
    <s v=""/>
    <m/>
    <m/>
    <m/>
    <m/>
    <m/>
    <m/>
    <m/>
    <m/>
    <m/>
    <m/>
    <m/>
    <m/>
    <m/>
    <m/>
  </r>
  <r>
    <n v="1359"/>
    <s v="Closed End"/>
    <x v="4"/>
    <s v="Q13A"/>
    <x v="6"/>
    <n v="2"/>
    <s v="Data"/>
    <s v="Q12A"/>
    <s v="Transportation"/>
    <s v="   Less than $20,000"/>
    <n v="0.29477553911343002"/>
    <n v="0.45904747743563457"/>
    <n v="0.12165337129886034"/>
    <n v="0.12452361215207537"/>
    <n v="224.99999999999997"/>
    <m/>
    <m/>
    <m/>
    <m/>
    <m/>
    <m/>
    <m/>
    <m/>
    <m/>
    <m/>
    <m/>
    <m/>
    <m/>
    <m/>
  </r>
  <r>
    <n v="1360"/>
    <s v="Closed End"/>
    <x v="4"/>
    <s v="Q13A"/>
    <x v="6"/>
    <n v="3"/>
    <s v="Data"/>
    <s v="Q12A"/>
    <s v="Transportation"/>
    <s v="   $20,000 to $39,999"/>
    <n v="0.38048229124562538"/>
    <n v="0.50704873489479807"/>
    <n v="8.3950574235983441E-2"/>
    <n v="2.8518399623593593E-2"/>
    <n v="272"/>
    <m/>
    <m/>
    <m/>
    <m/>
    <m/>
    <m/>
    <m/>
    <m/>
    <m/>
    <m/>
    <m/>
    <m/>
    <m/>
    <m/>
  </r>
  <r>
    <n v="1361"/>
    <s v="Closed End"/>
    <x v="4"/>
    <s v="Q13A"/>
    <x v="6"/>
    <n v="4"/>
    <s v="Data"/>
    <s v="Q12A"/>
    <s v="Transportation"/>
    <s v="   $40,000 to $59,999"/>
    <n v="0.51438926305555555"/>
    <n v="0.42898026439428472"/>
    <n v="4.8405916973015245E-2"/>
    <n v="8.2245555771445818E-3"/>
    <n v="272.99999999999989"/>
    <m/>
    <m/>
    <m/>
    <m/>
    <m/>
    <m/>
    <m/>
    <m/>
    <m/>
    <m/>
    <m/>
    <m/>
    <m/>
    <m/>
  </r>
  <r>
    <n v="1362"/>
    <s v="Closed End"/>
    <x v="4"/>
    <s v="Q13A"/>
    <x v="6"/>
    <n v="5"/>
    <s v="Data"/>
    <s v="Q12A"/>
    <s v="Transportation"/>
    <s v="   $60,000 to $79,999"/>
    <n v="0.44864660867525108"/>
    <n v="0.51024457249678556"/>
    <n v="3.9661106043831607E-2"/>
    <s v="&lt;.5%"/>
    <n v="219.00000000000014"/>
    <m/>
    <m/>
    <m/>
    <m/>
    <m/>
    <m/>
    <m/>
    <m/>
    <m/>
    <m/>
    <m/>
    <m/>
    <m/>
    <m/>
  </r>
  <r>
    <n v="1363"/>
    <s v="Closed End"/>
    <x v="4"/>
    <s v="Q13A"/>
    <x v="6"/>
    <n v="6"/>
    <s v="Data"/>
    <s v="Q12A"/>
    <s v="Transportation"/>
    <s v="   $80,000 to $99,999"/>
    <n v="0.64137722913830375"/>
    <n v="0.29185113928312767"/>
    <n v="5.6746072945990766E-2"/>
    <n v="1.0025558632577494E-2"/>
    <n v="200.00000000000006"/>
    <m/>
    <m/>
    <m/>
    <m/>
    <m/>
    <m/>
    <m/>
    <m/>
    <m/>
    <m/>
    <m/>
    <m/>
    <m/>
    <m/>
  </r>
  <r>
    <n v="1364"/>
    <s v="Closed End"/>
    <x v="4"/>
    <s v="Q13A"/>
    <x v="6"/>
    <n v="7"/>
    <s v="Data"/>
    <s v="Q12A"/>
    <s v="Transportation"/>
    <s v="   $100,000 to $149,999"/>
    <n v="0.54002338925756288"/>
    <n v="0.38621552875621229"/>
    <n v="7.1963058360721699E-2"/>
    <s v="&lt;.5%"/>
    <n v="280.00000000000023"/>
    <m/>
    <m/>
    <m/>
    <m/>
    <m/>
    <m/>
    <m/>
    <m/>
    <m/>
    <m/>
    <m/>
    <m/>
    <m/>
    <m/>
  </r>
  <r>
    <n v="1365"/>
    <s v="Closed End"/>
    <x v="4"/>
    <s v="Q13A"/>
    <x v="6"/>
    <n v="8"/>
    <s v="Data"/>
    <s v="Q12A"/>
    <s v="Transportation"/>
    <s v="   $150,000 or more"/>
    <n v="0.62745647314823716"/>
    <n v="0.31841531717013294"/>
    <n v="4.4368277991035265E-2"/>
    <n v="9.7599316905939201E-3"/>
    <n v="222.00000000000026"/>
    <m/>
    <m/>
    <m/>
    <m/>
    <m/>
    <m/>
    <m/>
    <m/>
    <m/>
    <m/>
    <m/>
    <m/>
    <m/>
    <m/>
  </r>
  <r>
    <n v="1366"/>
    <s v="Closed End"/>
    <x v="4"/>
    <s v="Q13A"/>
    <x v="7"/>
    <n v="1"/>
    <s v="Header"/>
    <s v="Q12A"/>
    <s v="Transportation"/>
    <s v="Results by housing status:"/>
    <s v=""/>
    <s v=""/>
    <s v=""/>
    <s v=""/>
    <s v=""/>
    <m/>
    <m/>
    <m/>
    <m/>
    <m/>
    <m/>
    <m/>
    <m/>
    <m/>
    <m/>
    <m/>
    <m/>
    <m/>
    <m/>
  </r>
  <r>
    <n v="1367"/>
    <s v="Closed End"/>
    <x v="4"/>
    <s v="Q13A"/>
    <x v="7"/>
    <n v="2"/>
    <s v="Data"/>
    <s v="Q12A"/>
    <s v="Transportation"/>
    <s v="   Owner"/>
    <n v="0.55137733476514716"/>
    <n v="0.38279756727543879"/>
    <n v="6.1938096497520717E-2"/>
    <s v="&lt;.5%"/>
    <n v="1309.9999999999982"/>
    <m/>
    <m/>
    <m/>
    <m/>
    <m/>
    <m/>
    <m/>
    <m/>
    <m/>
    <m/>
    <m/>
    <m/>
    <m/>
    <m/>
  </r>
  <r>
    <n v="1368"/>
    <s v="Closed End"/>
    <x v="4"/>
    <s v="Q13A"/>
    <x v="7"/>
    <n v="3"/>
    <s v="Data"/>
    <s v="Q12A"/>
    <s v="Transportation"/>
    <s v="   Renter"/>
    <n v="0.46933378168247741"/>
    <n v="0.43287056590042011"/>
    <n v="6.5108997568774238E-2"/>
    <n v="3.2686654848326203E-2"/>
    <n v="628.00000000000216"/>
    <m/>
    <m/>
    <m/>
    <m/>
    <m/>
    <m/>
    <m/>
    <m/>
    <m/>
    <m/>
    <m/>
    <m/>
    <m/>
    <m/>
  </r>
  <r>
    <n v="1369"/>
    <s v="Closed End"/>
    <x v="4"/>
    <s v="Q13A"/>
    <x v="7"/>
    <n v="4"/>
    <s v="Data"/>
    <s v="Q12A"/>
    <s v="Transportation"/>
    <s v="   Lives with family or friends, homeless, or some other_x000a_      arrangement"/>
    <n v="0.44595910926848797"/>
    <n v="0.46906276256625823"/>
    <n v="3.5743869876703006E-2"/>
    <n v="4.9234258288550971E-2"/>
    <n v="49.999999999999993"/>
    <m/>
    <m/>
    <m/>
    <m/>
    <m/>
    <m/>
    <m/>
    <m/>
    <m/>
    <m/>
    <m/>
    <m/>
    <m/>
    <m/>
  </r>
  <r>
    <n v="1370"/>
    <s v="Closed End"/>
    <x v="4"/>
    <s v="Q13A"/>
    <x v="8"/>
    <n v="1"/>
    <s v="Header"/>
    <s v="Q12A"/>
    <s v="Transportation"/>
    <s v="Results by home language:"/>
    <s v=""/>
    <s v=""/>
    <s v=""/>
    <s v=""/>
    <s v=""/>
    <m/>
    <m/>
    <m/>
    <m/>
    <m/>
    <m/>
    <m/>
    <m/>
    <m/>
    <m/>
    <m/>
    <m/>
    <m/>
    <m/>
  </r>
  <r>
    <n v="1371"/>
    <s v="Closed End"/>
    <x v="4"/>
    <s v="Q13A"/>
    <x v="8"/>
    <n v="2"/>
    <s v="Data"/>
    <s v="Q12A"/>
    <s v="Transportation"/>
    <s v="   English only"/>
    <n v="0.54682775682587448"/>
    <n v="0.39890273222825667"/>
    <n v="4.6841929433416085E-2"/>
    <n v="7.4275815124549387E-3"/>
    <n v="1646.0000000000009"/>
    <m/>
    <m/>
    <m/>
    <m/>
    <m/>
    <m/>
    <m/>
    <m/>
    <m/>
    <m/>
    <m/>
    <m/>
    <m/>
    <m/>
  </r>
  <r>
    <n v="1372"/>
    <s v="Closed End"/>
    <x v="4"/>
    <s v="Q13A"/>
    <x v="8"/>
    <n v="3"/>
    <s v="Data"/>
    <s v="Q12A"/>
    <s v="Transportation"/>
    <s v="   English plus another language"/>
    <n v="0.42094850277294094"/>
    <n v="0.41184652803608107"/>
    <n v="0.13313856713517735"/>
    <n v="3.4066402055800124E-2"/>
    <n v="200.00000000000014"/>
    <m/>
    <m/>
    <m/>
    <m/>
    <m/>
    <m/>
    <m/>
    <m/>
    <m/>
    <m/>
    <m/>
    <m/>
    <m/>
    <m/>
  </r>
  <r>
    <n v="1373"/>
    <s v="Closed End"/>
    <x v="4"/>
    <s v="Q13A"/>
    <x v="8"/>
    <n v="4"/>
    <s v="Data"/>
    <s v="Q12A"/>
    <s v="Transportation"/>
    <s v="   Another language only"/>
    <n v="0.32070092976303566"/>
    <n v="0.53165644807216872"/>
    <n v="0.11911352440142429"/>
    <n v="2.8529097763371293E-2"/>
    <n v="75.999999999999943"/>
    <m/>
    <m/>
    <m/>
    <m/>
    <m/>
    <m/>
    <m/>
    <m/>
    <m/>
    <m/>
    <m/>
    <m/>
    <m/>
    <m/>
  </r>
  <r>
    <n v="1374"/>
    <s v="Closed End"/>
    <x v="4"/>
    <s v="Q13A"/>
    <x v="9"/>
    <n v="1"/>
    <s v="Header"/>
    <s v="Q12A"/>
    <s v="Transportation"/>
    <s v="Results by race/ethnicity:"/>
    <s v=""/>
    <s v=""/>
    <s v=""/>
    <s v=""/>
    <s v=""/>
    <m/>
    <m/>
    <m/>
    <m/>
    <m/>
    <m/>
    <m/>
    <m/>
    <m/>
    <m/>
    <m/>
    <m/>
    <m/>
    <m/>
  </r>
  <r>
    <n v="1375"/>
    <s v="Closed End"/>
    <x v="4"/>
    <s v="Q13A"/>
    <x v="9"/>
    <n v="2"/>
    <s v="Data"/>
    <s v="Q12A"/>
    <s v="Transportation"/>
    <s v="   BIPOC"/>
    <n v="0.45703392382611513"/>
    <n v="0.42489523176002675"/>
    <n v="8.5034995826547763E-2"/>
    <n v="3.303584858731079E-2"/>
    <n v="542.99999999999966"/>
    <m/>
    <m/>
    <m/>
    <m/>
    <m/>
    <m/>
    <m/>
    <m/>
    <m/>
    <m/>
    <m/>
    <m/>
    <m/>
    <m/>
  </r>
  <r>
    <n v="1376"/>
    <s v="Closed End"/>
    <x v="4"/>
    <s v="Q13A"/>
    <x v="9"/>
    <n v="3"/>
    <s v="Data"/>
    <s v="Q12A"/>
    <s v="Transportation"/>
    <s v="      American Indian, Native American, or Alaska Native"/>
    <n v="0.35827812860252095"/>
    <n v="0.50061438569865579"/>
    <n v="8.8160296453819398E-2"/>
    <n v="5.2947189245004189E-2"/>
    <n v="77.999999999999943"/>
    <m/>
    <m/>
    <m/>
    <m/>
    <m/>
    <m/>
    <m/>
    <m/>
    <m/>
    <m/>
    <m/>
    <m/>
    <m/>
    <m/>
  </r>
  <r>
    <n v="1377"/>
    <s v="Closed End"/>
    <x v="4"/>
    <s v="Q13A"/>
    <x v="9"/>
    <n v="4"/>
    <s v="Data"/>
    <s v="Q12A"/>
    <s v="Transportation"/>
    <s v="      Asian American or Asian"/>
    <n v="0.4261403565184898"/>
    <n v="0.41652015151069877"/>
    <n v="0.11845570036480564"/>
    <n v="3.8883791606005788E-2"/>
    <n v="173.00000000000006"/>
    <m/>
    <m/>
    <m/>
    <m/>
    <m/>
    <m/>
    <m/>
    <m/>
    <m/>
    <m/>
    <m/>
    <m/>
    <m/>
    <m/>
  </r>
  <r>
    <n v="1378"/>
    <s v="Closed End"/>
    <x v="4"/>
    <s v="Q13A"/>
    <x v="9"/>
    <n v="5"/>
    <s v="Data"/>
    <s v="Q12A"/>
    <s v="Transportation"/>
    <s v="      Black, African American, or African"/>
    <n v="0.47041189974189362"/>
    <n v="0.44253003707678806"/>
    <n v="4.6350412661530858E-2"/>
    <n v="4.070765051978778E-2"/>
    <n v="226.99999999999986"/>
    <m/>
    <m/>
    <m/>
    <m/>
    <m/>
    <m/>
    <m/>
    <m/>
    <m/>
    <m/>
    <m/>
    <m/>
    <m/>
    <m/>
  </r>
  <r>
    <n v="1379"/>
    <s v="Closed End"/>
    <x v="4"/>
    <s v="Q13A"/>
    <x v="9"/>
    <n v="6"/>
    <s v="Data"/>
    <s v="Q12A"/>
    <s v="Transportation"/>
    <s v="      Latino/a or Hispanic"/>
    <n v="0.51941595416159503"/>
    <n v="0.3885122382099101"/>
    <n v="7.1201424667439187E-2"/>
    <n v="2.0870382961055475E-2"/>
    <n v="99"/>
    <m/>
    <m/>
    <m/>
    <m/>
    <m/>
    <m/>
    <m/>
    <m/>
    <m/>
    <m/>
    <m/>
    <m/>
    <m/>
    <m/>
  </r>
  <r>
    <n v="1380"/>
    <s v="Closed End"/>
    <x v="4"/>
    <s v="Q13A"/>
    <x v="9"/>
    <n v="7"/>
    <s v="Data"/>
    <s v="Q12A"/>
    <s v="Transportation"/>
    <s v="   White or Caucasian alone"/>
    <n v="0.55582117079932336"/>
    <n v="0.39809959670469813"/>
    <n v="4.0653442525557006E-2"/>
    <n v="5.4257899704229758E-3"/>
    <n v="1286.9999999999986"/>
    <m/>
    <m/>
    <m/>
    <m/>
    <m/>
    <m/>
    <m/>
    <m/>
    <m/>
    <m/>
    <m/>
    <m/>
    <m/>
    <m/>
  </r>
  <r>
    <n v="1381"/>
    <s v=""/>
    <x v="1"/>
    <s v=""/>
    <x v="10"/>
    <s v=""/>
    <s v=""/>
    <m/>
    <m/>
    <m/>
    <m/>
    <m/>
    <m/>
    <m/>
    <m/>
    <m/>
    <m/>
    <m/>
    <m/>
    <m/>
    <m/>
    <m/>
    <m/>
    <m/>
    <m/>
    <m/>
    <m/>
    <m/>
    <m/>
  </r>
  <r>
    <n v="1382"/>
    <s v="Closed End"/>
    <x v="4"/>
    <s v="Q13B"/>
    <x v="0"/>
    <n v="1"/>
    <s v="Title"/>
    <s v="Q12B"/>
    <s v="Transportation"/>
    <s v="13B. In general, how easy or hard is it for you to get where you need to go, such as to school (for you or your child)?"/>
    <m/>
    <m/>
    <m/>
    <m/>
    <m/>
    <m/>
    <m/>
    <m/>
    <m/>
    <m/>
    <m/>
    <m/>
    <m/>
    <m/>
    <m/>
    <m/>
    <m/>
    <m/>
    <m/>
  </r>
  <r>
    <n v="1383"/>
    <s v="Closed End"/>
    <x v="4"/>
    <s v="Q13B"/>
    <x v="1"/>
    <n v="1"/>
    <s v="Labels"/>
    <s v="Q12B"/>
    <s v="Transportation"/>
    <m/>
    <s v="Very easy"/>
    <s v="Easy"/>
    <s v="Hard"/>
    <s v="Very hard"/>
    <s v="Number of respondents (unweighted)"/>
    <m/>
    <m/>
    <m/>
    <m/>
    <m/>
    <m/>
    <m/>
    <m/>
    <m/>
    <m/>
    <m/>
    <m/>
    <m/>
    <m/>
  </r>
  <r>
    <n v="1384"/>
    <s v="Closed End"/>
    <x v="4"/>
    <s v="Q13B"/>
    <x v="2"/>
    <n v="1"/>
    <s v="Header"/>
    <s v="Q12B"/>
    <s v="Transportation"/>
    <s v="Results by region:"/>
    <s v=""/>
    <s v=""/>
    <s v=""/>
    <s v=""/>
    <s v=""/>
    <m/>
    <m/>
    <m/>
    <m/>
    <m/>
    <m/>
    <m/>
    <m/>
    <m/>
    <m/>
    <m/>
    <m/>
    <m/>
    <m/>
  </r>
  <r>
    <n v="1385"/>
    <s v="Closed End"/>
    <x v="4"/>
    <s v="Q13B"/>
    <x v="2"/>
    <n v="2"/>
    <s v="Data"/>
    <s v="Q12B"/>
    <s v="Transportation"/>
    <s v="   East Metro overall"/>
    <n v="0.51925442607948491"/>
    <n v="0.41016325426714334"/>
    <n v="5.2710332430794156E-2"/>
    <n v="1.7871987222576068E-2"/>
    <n v="925.00000000000216"/>
    <m/>
    <m/>
    <m/>
    <m/>
    <m/>
    <m/>
    <m/>
    <m/>
    <m/>
    <m/>
    <m/>
    <m/>
    <m/>
    <m/>
  </r>
  <r>
    <n v="1386"/>
    <s v="Closed End"/>
    <x v="4"/>
    <s v="Q13B"/>
    <x v="2"/>
    <n v="3"/>
    <s v="Data"/>
    <s v="Q12B"/>
    <s v="Transportation"/>
    <s v="   Dakota County"/>
    <n v="0.65476573509714253"/>
    <n v="0.30136090181257097"/>
    <n v="3.1608874884725024E-2"/>
    <n v="1.2264488205561287E-2"/>
    <n v="127.00000000000014"/>
    <m/>
    <m/>
    <m/>
    <m/>
    <m/>
    <m/>
    <m/>
    <m/>
    <m/>
    <m/>
    <m/>
    <m/>
    <m/>
    <m/>
  </r>
  <r>
    <n v="1387"/>
    <s v="Closed End"/>
    <x v="4"/>
    <s v="Q13B"/>
    <x v="2"/>
    <n v="4"/>
    <s v="Data"/>
    <s v="Q12B"/>
    <s v="Transportation"/>
    <s v="   Ramsey County (overall)"/>
    <n v="0.43058400493945165"/>
    <n v="0.47868432612131889"/>
    <n v="7.4759648046666349E-2"/>
    <n v="1.5972020892562833E-2"/>
    <n v="674.99999999999966"/>
    <m/>
    <m/>
    <m/>
    <m/>
    <m/>
    <m/>
    <m/>
    <m/>
    <m/>
    <m/>
    <m/>
    <m/>
    <m/>
    <m/>
  </r>
  <r>
    <n v="1388"/>
    <s v="Closed End"/>
    <x v="4"/>
    <s v="Q13B"/>
    <x v="2"/>
    <n v="5"/>
    <s v="Data"/>
    <s v="Q12B"/>
    <s v="Transportation"/>
    <s v="      City of Saint Paul"/>
    <n v="0.39383260486888344"/>
    <n v="0.4722390147799162"/>
    <n v="0.10938769079747129"/>
    <n v="2.4540689553728446E-2"/>
    <n v="573"/>
    <m/>
    <m/>
    <m/>
    <m/>
    <m/>
    <m/>
    <m/>
    <m/>
    <m/>
    <m/>
    <m/>
    <m/>
    <m/>
    <m/>
  </r>
  <r>
    <n v="1389"/>
    <s v="Closed End"/>
    <x v="4"/>
    <s v="Q13B"/>
    <x v="2"/>
    <n v="6"/>
    <s v="Data"/>
    <s v="Q12B"/>
    <s v="Transportation"/>
    <s v="      Suburban Ramsey County"/>
    <n v="0.49022588676098844"/>
    <n v="0.48914407722165315"/>
    <n v="1.8563649268688153E-2"/>
    <s v="&lt;.5%"/>
    <n v="102"/>
    <m/>
    <m/>
    <m/>
    <m/>
    <m/>
    <m/>
    <m/>
    <m/>
    <m/>
    <m/>
    <m/>
    <m/>
    <m/>
    <m/>
  </r>
  <r>
    <n v="1390"/>
    <s v="Closed End"/>
    <x v="4"/>
    <s v="Q13B"/>
    <x v="2"/>
    <n v="7"/>
    <s v="Data"/>
    <s v="Q12B"/>
    <s v="Transportation"/>
    <s v="   Washington County"/>
    <n v="0.48569782111272908"/>
    <n v="0.4418592108051691"/>
    <n v="4.3277571458250917E-2"/>
    <n v="2.9165396623850461E-2"/>
    <n v="122.99999999999994"/>
    <m/>
    <m/>
    <m/>
    <m/>
    <m/>
    <m/>
    <m/>
    <m/>
    <m/>
    <m/>
    <m/>
    <m/>
    <m/>
    <m/>
  </r>
  <r>
    <n v="1391"/>
    <s v="Closed End"/>
    <x v="4"/>
    <s v="Q13B"/>
    <x v="3"/>
    <n v="1"/>
    <s v="Header"/>
    <s v="Q12B"/>
    <s v="Transportation"/>
    <s v="Results by gender:"/>
    <s v=""/>
    <s v=""/>
    <s v=""/>
    <s v=""/>
    <s v=""/>
    <m/>
    <m/>
    <m/>
    <m/>
    <m/>
    <m/>
    <m/>
    <m/>
    <m/>
    <m/>
    <m/>
    <m/>
    <m/>
    <m/>
  </r>
  <r>
    <n v="1392"/>
    <s v="Closed End"/>
    <x v="4"/>
    <s v="Q13B"/>
    <x v="3"/>
    <n v="2"/>
    <s v="Data"/>
    <s v="Q12B"/>
    <s v="Transportation"/>
    <s v="   Females"/>
    <n v="0.53943488918897864"/>
    <n v="0.38459618589012157"/>
    <n v="6.0884981113692171E-2"/>
    <n v="1.5083943807206875E-2"/>
    <n v="580.00000000000068"/>
    <m/>
    <m/>
    <m/>
    <m/>
    <m/>
    <m/>
    <m/>
    <m/>
    <m/>
    <m/>
    <m/>
    <m/>
    <m/>
    <m/>
  </r>
  <r>
    <n v="1393"/>
    <s v="Closed End"/>
    <x v="4"/>
    <s v="Q13B"/>
    <x v="3"/>
    <n v="3"/>
    <s v="Data"/>
    <s v="Q12B"/>
    <s v="Transportation"/>
    <s v="   Males"/>
    <n v="0.4765687245312904"/>
    <n v="0.4657708819660949"/>
    <n v="4.0257324265864473E-2"/>
    <n v="1.7403069236750494E-2"/>
    <n v="286.99999999999994"/>
    <m/>
    <m/>
    <m/>
    <m/>
    <m/>
    <m/>
    <m/>
    <m/>
    <m/>
    <m/>
    <m/>
    <m/>
    <m/>
    <m/>
  </r>
  <r>
    <n v="1394"/>
    <s v="Closed End"/>
    <x v="4"/>
    <s v="Q13B"/>
    <x v="4"/>
    <n v="1"/>
    <s v="Header"/>
    <s v="Q12B"/>
    <s v="Transportation"/>
    <s v="Results by age:"/>
    <s v=""/>
    <s v=""/>
    <s v=""/>
    <s v=""/>
    <s v=""/>
    <m/>
    <m/>
    <m/>
    <m/>
    <m/>
    <m/>
    <m/>
    <m/>
    <m/>
    <m/>
    <m/>
    <m/>
    <m/>
    <m/>
  </r>
  <r>
    <n v="1395"/>
    <s v="Closed End"/>
    <x v="4"/>
    <s v="Q13B"/>
    <x v="4"/>
    <n v="2"/>
    <s v="Data"/>
    <s v="Q12B"/>
    <s v="Transportation"/>
    <s v="   18-34"/>
    <n v="0.49376814082808052"/>
    <n v="0.38592487576860557"/>
    <n v="8.2942690463959717E-2"/>
    <n v="3.736429293935397E-2"/>
    <n v="162.00000000000011"/>
    <m/>
    <m/>
    <m/>
    <m/>
    <m/>
    <m/>
    <m/>
    <m/>
    <m/>
    <m/>
    <m/>
    <m/>
    <m/>
    <m/>
  </r>
  <r>
    <n v="1396"/>
    <s v="Closed End"/>
    <x v="4"/>
    <s v="Q13B"/>
    <x v="4"/>
    <n v="3"/>
    <s v="Data"/>
    <s v="Q12B"/>
    <s v="Transportation"/>
    <s v="   35-44"/>
    <n v="0.58172680743252136"/>
    <n v="0.37168462046123724"/>
    <n v="3.5783042068757223E-2"/>
    <n v="1.0805530037483902E-2"/>
    <n v="256.00000000000017"/>
    <m/>
    <m/>
    <m/>
    <m/>
    <m/>
    <m/>
    <m/>
    <m/>
    <m/>
    <m/>
    <m/>
    <m/>
    <m/>
    <m/>
  </r>
  <r>
    <n v="1397"/>
    <s v="Closed End"/>
    <x v="4"/>
    <s v="Q13B"/>
    <x v="4"/>
    <n v="4"/>
    <s v="Data"/>
    <s v="Q12B"/>
    <s v="Transportation"/>
    <s v="   45-54"/>
    <n v="0.53587786104416912"/>
    <n v="0.39417067825135971"/>
    <n v="5.0931552267921239E-2"/>
    <n v="1.9019908436549365E-2"/>
    <n v="177.00000000000006"/>
    <m/>
    <m/>
    <m/>
    <m/>
    <m/>
    <m/>
    <m/>
    <m/>
    <m/>
    <m/>
    <m/>
    <m/>
    <m/>
    <m/>
  </r>
  <r>
    <n v="1398"/>
    <s v="Closed End"/>
    <x v="4"/>
    <s v="Q13B"/>
    <x v="4"/>
    <n v="5"/>
    <s v="Data"/>
    <s v="Q12B"/>
    <s v="Transportation"/>
    <s v="   55-64"/>
    <n v="0.44401799372396161"/>
    <n v="0.53822912191693795"/>
    <n v="1.6540988412916863E-2"/>
    <s v="&lt;.5%"/>
    <n v="107"/>
    <m/>
    <m/>
    <m/>
    <m/>
    <m/>
    <m/>
    <m/>
    <m/>
    <m/>
    <m/>
    <m/>
    <m/>
    <m/>
    <m/>
  </r>
  <r>
    <n v="1399"/>
    <s v="Closed End"/>
    <x v="4"/>
    <s v="Q13B"/>
    <x v="4"/>
    <n v="6"/>
    <s v="Data"/>
    <s v="Q12B"/>
    <s v="Transportation"/>
    <s v="   65+"/>
    <n v="0.58391499322999907"/>
    <n v="0.35862228341825886"/>
    <n v="5.7462723351741719E-2"/>
    <s v="0%"/>
    <n v="64.000000000000043"/>
    <m/>
    <m/>
    <m/>
    <m/>
    <m/>
    <m/>
    <m/>
    <m/>
    <m/>
    <m/>
    <m/>
    <m/>
    <m/>
    <m/>
  </r>
  <r>
    <n v="1400"/>
    <s v="Closed End"/>
    <x v="4"/>
    <s v="Q13B"/>
    <x v="5"/>
    <n v="1"/>
    <s v="Header"/>
    <s v="Q12B"/>
    <s v="Transportation"/>
    <s v="Results by education level:"/>
    <s v=""/>
    <s v=""/>
    <s v=""/>
    <s v=""/>
    <s v=""/>
    <m/>
    <m/>
    <m/>
    <m/>
    <m/>
    <m/>
    <m/>
    <m/>
    <m/>
    <m/>
    <m/>
    <m/>
    <m/>
    <m/>
  </r>
  <r>
    <n v="1401"/>
    <s v="Closed End"/>
    <x v="4"/>
    <s v="Q13B"/>
    <x v="5"/>
    <n v="2"/>
    <s v="Data"/>
    <s v="Q12B"/>
    <s v="Transportation"/>
    <s v="   Less than HS diploma, no GED"/>
    <n v="0.28130506628453644"/>
    <n v="0.55037369367809064"/>
    <n v="9.4778130979884356E-2"/>
    <n v="7.3543109057488565E-2"/>
    <n v="41"/>
    <m/>
    <m/>
    <m/>
    <m/>
    <m/>
    <m/>
    <m/>
    <m/>
    <m/>
    <m/>
    <m/>
    <m/>
    <m/>
    <m/>
  </r>
  <r>
    <n v="1402"/>
    <s v="Closed End"/>
    <x v="4"/>
    <s v="Q13B"/>
    <x v="5"/>
    <n v="3"/>
    <s v="Data"/>
    <s v="Q12B"/>
    <s v="Transportation"/>
    <s v="   HS diploma or GED"/>
    <n v="0.402247774869538"/>
    <n v="0.48176705431960071"/>
    <n v="6.1021472144503E-2"/>
    <n v="5.4963698666358425E-2"/>
    <n v="89.000000000000014"/>
    <m/>
    <m/>
    <m/>
    <m/>
    <m/>
    <m/>
    <m/>
    <m/>
    <m/>
    <m/>
    <m/>
    <m/>
    <m/>
    <m/>
  </r>
  <r>
    <n v="1403"/>
    <s v="Closed End"/>
    <x v="4"/>
    <s v="Q13B"/>
    <x v="5"/>
    <n v="4"/>
    <s v="Data"/>
    <s v="Q12B"/>
    <s v="Transportation"/>
    <s v="   Some college, trade school, or Associate degree"/>
    <n v="0.54438183042086186"/>
    <n v="0.37767129729865517"/>
    <n v="6.0123686171446734E-2"/>
    <n v="1.7823186109036462E-2"/>
    <n v="288.99999999999989"/>
    <m/>
    <m/>
    <m/>
    <m/>
    <m/>
    <m/>
    <m/>
    <m/>
    <m/>
    <m/>
    <m/>
    <m/>
    <m/>
    <m/>
  </r>
  <r>
    <n v="1404"/>
    <s v="Closed End"/>
    <x v="4"/>
    <s v="Q13B"/>
    <x v="5"/>
    <n v="5"/>
    <s v="Data"/>
    <s v="Q12B"/>
    <s v="Transportation"/>
    <s v="   Bachelor's degree or higher"/>
    <n v="0.55592422018151977"/>
    <n v="0.40396600158358242"/>
    <n v="3.9474289077644761E-2"/>
    <s v="&lt;.5%"/>
    <n v="460.00000000000045"/>
    <m/>
    <m/>
    <m/>
    <m/>
    <m/>
    <m/>
    <m/>
    <m/>
    <m/>
    <m/>
    <m/>
    <m/>
    <m/>
    <m/>
  </r>
  <r>
    <n v="1405"/>
    <s v="Closed End"/>
    <x v="4"/>
    <s v="Q13B"/>
    <x v="6"/>
    <n v="1"/>
    <s v="Header"/>
    <s v="Q12B"/>
    <s v="Transportation"/>
    <s v="Results by household income:"/>
    <s v=""/>
    <s v=""/>
    <s v=""/>
    <s v=""/>
    <s v=""/>
    <m/>
    <m/>
    <m/>
    <m/>
    <m/>
    <m/>
    <m/>
    <m/>
    <m/>
    <m/>
    <m/>
    <m/>
    <m/>
    <m/>
  </r>
  <r>
    <n v="1406"/>
    <s v="Closed End"/>
    <x v="4"/>
    <s v="Q13B"/>
    <x v="6"/>
    <n v="2"/>
    <s v="Data"/>
    <s v="Q12B"/>
    <s v="Transportation"/>
    <s v="   Less than $20,000"/>
    <n v="0.27909548400850559"/>
    <n v="0.47414998470334541"/>
    <n v="0.10216359131805471"/>
    <n v="0.14459093997009456"/>
    <n v="139.00000000000003"/>
    <m/>
    <m/>
    <m/>
    <m/>
    <m/>
    <m/>
    <m/>
    <m/>
    <m/>
    <m/>
    <m/>
    <m/>
    <m/>
    <m/>
  </r>
  <r>
    <n v="1407"/>
    <s v="Closed End"/>
    <x v="4"/>
    <s v="Q13B"/>
    <x v="6"/>
    <n v="3"/>
    <s v="Data"/>
    <s v="Q12B"/>
    <s v="Transportation"/>
    <s v="   $20,000 to $39,999"/>
    <n v="0.29529268143844517"/>
    <n v="0.55546259778765872"/>
    <n v="0.13468181248895661"/>
    <n v="1.4562908284938796E-2"/>
    <n v="135.00000000000009"/>
    <m/>
    <m/>
    <m/>
    <m/>
    <m/>
    <m/>
    <m/>
    <m/>
    <m/>
    <m/>
    <m/>
    <m/>
    <m/>
    <m/>
  </r>
  <r>
    <n v="1408"/>
    <s v="Closed End"/>
    <x v="4"/>
    <s v="Q13B"/>
    <x v="6"/>
    <n v="4"/>
    <s v="Data"/>
    <s v="Q12B"/>
    <s v="Transportation"/>
    <s v="   $40,000 to $59,999"/>
    <n v="0.44470300758838216"/>
    <n v="0.44895746083777832"/>
    <n v="5.4912539127008282E-2"/>
    <n v="5.1426992446831375E-2"/>
    <n v="99.999999999999943"/>
    <m/>
    <m/>
    <m/>
    <m/>
    <m/>
    <m/>
    <m/>
    <m/>
    <m/>
    <m/>
    <m/>
    <m/>
    <m/>
    <m/>
  </r>
  <r>
    <n v="1409"/>
    <s v="Closed End"/>
    <x v="4"/>
    <s v="Q13B"/>
    <x v="6"/>
    <n v="5"/>
    <s v="Data"/>
    <s v="Q12B"/>
    <s v="Transportation"/>
    <s v="   $60,000 to $79,999"/>
    <n v="0.45748251741257467"/>
    <n v="0.52240484825257327"/>
    <s v="&lt;.5%"/>
    <n v="1.6293325799676468E-2"/>
    <n v="85.999999999999943"/>
    <m/>
    <m/>
    <m/>
    <m/>
    <m/>
    <m/>
    <m/>
    <m/>
    <m/>
    <m/>
    <m/>
    <m/>
    <m/>
    <m/>
  </r>
  <r>
    <n v="1410"/>
    <s v="Closed End"/>
    <x v="4"/>
    <s v="Q13B"/>
    <x v="6"/>
    <n v="6"/>
    <s v="Data"/>
    <s v="Q12B"/>
    <s v="Transportation"/>
    <s v="   $80,000 to $99,999"/>
    <n v="0.61986111442355407"/>
    <n v="0.36302383906399671"/>
    <n v="1.7115046512450022E-2"/>
    <s v="0%"/>
    <n v="73.999999999999972"/>
    <m/>
    <m/>
    <m/>
    <m/>
    <m/>
    <m/>
    <m/>
    <m/>
    <m/>
    <m/>
    <m/>
    <m/>
    <m/>
    <m/>
  </r>
  <r>
    <n v="1411"/>
    <s v="Closed End"/>
    <x v="4"/>
    <s v="Q13B"/>
    <x v="6"/>
    <n v="7"/>
    <s v="Data"/>
    <s v="Q12B"/>
    <s v="Transportation"/>
    <s v="   $100,000 to $149,999"/>
    <n v="0.55633159247875597"/>
    <n v="0.34830454489883378"/>
    <n v="9.5363862622409826E-2"/>
    <s v="0%"/>
    <n v="129.00000000000003"/>
    <m/>
    <m/>
    <m/>
    <m/>
    <m/>
    <m/>
    <m/>
    <m/>
    <m/>
    <m/>
    <m/>
    <m/>
    <m/>
    <m/>
  </r>
  <r>
    <n v="1412"/>
    <s v="Closed End"/>
    <x v="4"/>
    <s v="Q13B"/>
    <x v="6"/>
    <n v="8"/>
    <s v="Data"/>
    <s v="Q12B"/>
    <s v="Transportation"/>
    <s v="   $150,000 or more"/>
    <n v="0.66855455002015385"/>
    <n v="0.3248321110475515"/>
    <n v="6.6133389322943718E-3"/>
    <s v="0%"/>
    <n v="120.99999999999996"/>
    <m/>
    <m/>
    <m/>
    <m/>
    <m/>
    <m/>
    <m/>
    <m/>
    <m/>
    <m/>
    <m/>
    <m/>
    <m/>
    <m/>
  </r>
  <r>
    <n v="1413"/>
    <s v="Closed End"/>
    <x v="4"/>
    <s v="Q13B"/>
    <x v="7"/>
    <n v="1"/>
    <s v="Header"/>
    <s v="Q12B"/>
    <s v="Transportation"/>
    <s v="Results by housing status:"/>
    <s v=""/>
    <s v=""/>
    <s v=""/>
    <s v=""/>
    <s v=""/>
    <m/>
    <m/>
    <m/>
    <m/>
    <m/>
    <m/>
    <m/>
    <m/>
    <m/>
    <m/>
    <m/>
    <m/>
    <m/>
    <m/>
  </r>
  <r>
    <n v="1414"/>
    <s v="Closed End"/>
    <x v="4"/>
    <s v="Q13B"/>
    <x v="7"/>
    <n v="2"/>
    <s v="Data"/>
    <s v="Q12B"/>
    <s v="Transportation"/>
    <s v="   Owner"/>
    <n v="0.56995066035734165"/>
    <n v="0.3906519143676086"/>
    <n v="3.3495941206194708E-2"/>
    <n v="5.9014840688541934E-3"/>
    <n v="572.00000000000125"/>
    <m/>
    <m/>
    <m/>
    <m/>
    <m/>
    <m/>
    <m/>
    <m/>
    <m/>
    <m/>
    <m/>
    <m/>
    <m/>
    <m/>
  </r>
  <r>
    <n v="1415"/>
    <s v="Closed End"/>
    <x v="4"/>
    <s v="Q13B"/>
    <x v="7"/>
    <n v="3"/>
    <s v="Data"/>
    <s v="Q12B"/>
    <s v="Transportation"/>
    <s v="   Renter"/>
    <n v="0.35971682451214176"/>
    <n v="0.46579799760286006"/>
    <n v="0.12072942498037637"/>
    <n v="5.3755752904621673E-2"/>
    <n v="320.99999999999977"/>
    <m/>
    <m/>
    <m/>
    <m/>
    <m/>
    <m/>
    <m/>
    <m/>
    <m/>
    <m/>
    <m/>
    <m/>
    <m/>
    <m/>
  </r>
  <r>
    <n v="1416"/>
    <s v="Closed End"/>
    <x v="4"/>
    <s v="Q13B"/>
    <x v="7"/>
    <n v="4"/>
    <s v="Data"/>
    <s v="Q12B"/>
    <s v="Transportation"/>
    <s v="   Lives with family or friends, homeless, or some other_x000a_      arrangement"/>
    <n v="0.40770904834463451"/>
    <n v="0.51139400293186499"/>
    <n v="2.0139858360839688E-2"/>
    <n v="6.0757090362660728E-2"/>
    <n v="29.000000000000007"/>
    <m/>
    <m/>
    <m/>
    <m/>
    <m/>
    <m/>
    <m/>
    <m/>
    <m/>
    <m/>
    <m/>
    <m/>
    <m/>
    <m/>
  </r>
  <r>
    <n v="1417"/>
    <s v="Closed End"/>
    <x v="4"/>
    <s v="Q13B"/>
    <x v="8"/>
    <n v="1"/>
    <s v="Header"/>
    <s v="Q12B"/>
    <s v="Transportation"/>
    <s v="Results by home language:"/>
    <s v=""/>
    <s v=""/>
    <s v=""/>
    <s v=""/>
    <s v=""/>
    <m/>
    <m/>
    <m/>
    <m/>
    <m/>
    <m/>
    <m/>
    <m/>
    <m/>
    <m/>
    <m/>
    <m/>
    <m/>
    <m/>
  </r>
  <r>
    <n v="1418"/>
    <s v="Closed End"/>
    <x v="4"/>
    <s v="Q13B"/>
    <x v="8"/>
    <n v="2"/>
    <s v="Data"/>
    <s v="Q12B"/>
    <s v="Transportation"/>
    <s v="   English only"/>
    <n v="0.56695746526690127"/>
    <n v="0.3943068902225359"/>
    <n v="1.8769031723461845E-2"/>
    <n v="1.9966612787100158E-2"/>
    <n v="680.00000000000159"/>
    <m/>
    <m/>
    <m/>
    <m/>
    <m/>
    <m/>
    <m/>
    <m/>
    <m/>
    <m/>
    <m/>
    <m/>
    <m/>
    <m/>
  </r>
  <r>
    <n v="1419"/>
    <s v="Closed End"/>
    <x v="4"/>
    <s v="Q13B"/>
    <x v="8"/>
    <n v="3"/>
    <s v="Data"/>
    <s v="Q12B"/>
    <s v="Transportation"/>
    <s v="   English plus another language"/>
    <n v="0.32139292177832135"/>
    <n v="0.46897342253035185"/>
    <n v="0.20963365569132678"/>
    <s v="0%"/>
    <n v="138"/>
    <m/>
    <m/>
    <m/>
    <m/>
    <m/>
    <m/>
    <m/>
    <m/>
    <m/>
    <m/>
    <m/>
    <m/>
    <m/>
    <m/>
  </r>
  <r>
    <n v="1420"/>
    <s v="Closed End"/>
    <x v="4"/>
    <s v="Q13B"/>
    <x v="8"/>
    <n v="4"/>
    <s v="Data"/>
    <s v="Q12B"/>
    <s v="Transportation"/>
    <s v="   Another language only"/>
    <n v="0.23894853504578825"/>
    <n v="0.6421407117631841"/>
    <n v="9.3737628949100427E-2"/>
    <n v="2.5173124241927039E-2"/>
    <n v="61.000000000000028"/>
    <m/>
    <m/>
    <m/>
    <m/>
    <m/>
    <m/>
    <m/>
    <m/>
    <m/>
    <m/>
    <m/>
    <m/>
    <m/>
    <m/>
  </r>
  <r>
    <n v="1421"/>
    <s v="Closed End"/>
    <x v="4"/>
    <s v="Q13B"/>
    <x v="9"/>
    <n v="1"/>
    <s v="Header"/>
    <s v="Q12B"/>
    <s v="Transportation"/>
    <s v="Results by race/ethnicity:"/>
    <s v=""/>
    <s v=""/>
    <s v=""/>
    <s v=""/>
    <s v=""/>
    <m/>
    <m/>
    <m/>
    <m/>
    <m/>
    <m/>
    <m/>
    <m/>
    <m/>
    <m/>
    <m/>
    <m/>
    <m/>
    <m/>
  </r>
  <r>
    <n v="1422"/>
    <s v="Closed End"/>
    <x v="4"/>
    <s v="Q13B"/>
    <x v="9"/>
    <n v="2"/>
    <s v="Data"/>
    <s v="Q12B"/>
    <s v="Transportation"/>
    <s v="   BIPOC"/>
    <n v="0.37370821719399905"/>
    <n v="0.50862344233182266"/>
    <n v="0.10438731403678041"/>
    <n v="1.328102643739887E-2"/>
    <n v="353.99999999999989"/>
    <m/>
    <m/>
    <m/>
    <m/>
    <m/>
    <m/>
    <m/>
    <m/>
    <m/>
    <m/>
    <m/>
    <m/>
    <m/>
    <m/>
  </r>
  <r>
    <n v="1423"/>
    <s v="Closed End"/>
    <x v="4"/>
    <s v="Q13B"/>
    <x v="9"/>
    <n v="3"/>
    <s v="Data"/>
    <s v="Q12B"/>
    <s v="Transportation"/>
    <s v="      American Indian, Native American, or Alaska Native"/>
    <n v="0.30639901005251985"/>
    <n v="0.64820799981847832"/>
    <n v="4.0250009000099E-2"/>
    <n v="5.1429811289025913E-3"/>
    <n v="42.999999999999993"/>
    <m/>
    <m/>
    <m/>
    <m/>
    <m/>
    <m/>
    <m/>
    <m/>
    <m/>
    <m/>
    <m/>
    <m/>
    <m/>
    <m/>
  </r>
  <r>
    <n v="1424"/>
    <s v="Closed End"/>
    <x v="4"/>
    <s v="Q13B"/>
    <x v="9"/>
    <n v="4"/>
    <s v="Data"/>
    <s v="Q12B"/>
    <s v="Transportation"/>
    <s v="      Asian American or Asian"/>
    <n v="0.35241006899505789"/>
    <n v="0.47559906428118931"/>
    <n v="0.15905244217637285"/>
    <n v="1.2938424547379947E-2"/>
    <n v="120.00000000000001"/>
    <m/>
    <m/>
    <m/>
    <m/>
    <m/>
    <m/>
    <m/>
    <m/>
    <m/>
    <m/>
    <m/>
    <m/>
    <m/>
    <m/>
  </r>
  <r>
    <n v="1425"/>
    <s v="Closed End"/>
    <x v="4"/>
    <s v="Q13B"/>
    <x v="9"/>
    <n v="5"/>
    <s v="Data"/>
    <s v="Q12B"/>
    <s v="Transportation"/>
    <s v="      Black, African American, or African"/>
    <n v="0.33682858817882688"/>
    <n v="0.58939087525545031"/>
    <n v="5.0705134404489781E-2"/>
    <n v="2.3075402161232668E-2"/>
    <n v="153.00000000000003"/>
    <m/>
    <m/>
    <m/>
    <m/>
    <m/>
    <m/>
    <m/>
    <m/>
    <m/>
    <m/>
    <m/>
    <m/>
    <m/>
    <m/>
  </r>
  <r>
    <n v="1426"/>
    <s v="Closed End"/>
    <x v="4"/>
    <s v="Q13B"/>
    <x v="9"/>
    <n v="6"/>
    <s v="Data"/>
    <s v="Q12B"/>
    <s v="Transportation"/>
    <s v="      Latino/a or Hispanic"/>
    <n v="0.48298814105626048"/>
    <n v="0.44444593276253419"/>
    <n v="7.2565926181205137E-2"/>
    <s v="0%"/>
    <n v="67.000000000000028"/>
    <m/>
    <m/>
    <m/>
    <m/>
    <m/>
    <m/>
    <m/>
    <m/>
    <m/>
    <m/>
    <m/>
    <m/>
    <m/>
    <m/>
  </r>
  <r>
    <n v="1427"/>
    <s v="Closed End"/>
    <x v="4"/>
    <s v="Q13B"/>
    <x v="9"/>
    <n v="7"/>
    <s v="Data"/>
    <s v="Q12B"/>
    <s v="Transportation"/>
    <s v="   White or Caucasian alone"/>
    <n v="0.58715829465622527"/>
    <n v="0.38429513413757649"/>
    <n v="9.366416023000982E-3"/>
    <n v="1.9180155183196219E-2"/>
    <n v="477.00000000000034"/>
    <m/>
    <m/>
    <m/>
    <m/>
    <m/>
    <m/>
    <m/>
    <m/>
    <m/>
    <m/>
    <m/>
    <m/>
    <m/>
    <m/>
  </r>
  <r>
    <n v="1428"/>
    <s v=""/>
    <x v="1"/>
    <s v=""/>
    <x v="10"/>
    <s v=""/>
    <s v=""/>
    <m/>
    <m/>
    <m/>
    <m/>
    <m/>
    <m/>
    <m/>
    <m/>
    <m/>
    <m/>
    <m/>
    <m/>
    <m/>
    <m/>
    <m/>
    <m/>
    <m/>
    <m/>
    <m/>
    <m/>
    <m/>
    <m/>
  </r>
  <r>
    <n v="1429"/>
    <s v="Closed End"/>
    <x v="4"/>
    <s v="Q13C"/>
    <x v="0"/>
    <n v="1"/>
    <s v="Title"/>
    <s v="Q12C"/>
    <s v="Transportation"/>
    <s v="13C. In general, how easy or hard is it for you to get where you need to go, such as to your child(ren)'s child care?"/>
    <m/>
    <m/>
    <m/>
    <m/>
    <m/>
    <m/>
    <m/>
    <m/>
    <m/>
    <m/>
    <m/>
    <m/>
    <m/>
    <m/>
    <m/>
    <m/>
    <m/>
    <m/>
    <m/>
  </r>
  <r>
    <n v="1430"/>
    <s v="Closed End"/>
    <x v="4"/>
    <s v="Q13C"/>
    <x v="1"/>
    <n v="1"/>
    <s v="Labels"/>
    <s v="Q12C"/>
    <s v="Transportation"/>
    <m/>
    <s v="Very easy"/>
    <s v="Easy"/>
    <s v="Hard"/>
    <s v="Very hard"/>
    <s v="Number of respondents (unweighted)"/>
    <m/>
    <m/>
    <m/>
    <m/>
    <m/>
    <m/>
    <m/>
    <m/>
    <m/>
    <m/>
    <m/>
    <m/>
    <m/>
    <m/>
  </r>
  <r>
    <n v="1431"/>
    <s v="Closed End"/>
    <x v="4"/>
    <s v="Q13C"/>
    <x v="2"/>
    <n v="1"/>
    <s v="Header"/>
    <s v="Q12C"/>
    <s v="Transportation"/>
    <s v="Results by region:"/>
    <s v=""/>
    <s v=""/>
    <s v=""/>
    <s v=""/>
    <s v=""/>
    <m/>
    <m/>
    <m/>
    <m/>
    <m/>
    <m/>
    <m/>
    <m/>
    <m/>
    <m/>
    <m/>
    <m/>
    <m/>
    <m/>
  </r>
  <r>
    <n v="1432"/>
    <s v="Closed End"/>
    <x v="4"/>
    <s v="Q13C"/>
    <x v="2"/>
    <n v="2"/>
    <s v="Data"/>
    <s v="Q12C"/>
    <s v="Transportation"/>
    <s v="   East Metro overall"/>
    <n v="0.54606917820131984"/>
    <n v="0.36845414038621421"/>
    <n v="6.4590438805441477E-2"/>
    <n v="2.0886242607023292E-2"/>
    <n v="489.00000000000097"/>
    <m/>
    <m/>
    <m/>
    <m/>
    <m/>
    <m/>
    <m/>
    <m/>
    <m/>
    <m/>
    <m/>
    <m/>
    <m/>
    <m/>
  </r>
  <r>
    <n v="1433"/>
    <s v="Closed End"/>
    <x v="4"/>
    <s v="Q13C"/>
    <x v="2"/>
    <n v="3"/>
    <s v="Data"/>
    <s v="Q12C"/>
    <s v="Transportation"/>
    <s v="   Dakota County"/>
    <n v="0.62903136949140814"/>
    <n v="0.31097704526221231"/>
    <n v="5.9991585246379688E-2"/>
    <s v="0%"/>
    <n v="58.000000000000021"/>
    <m/>
    <m/>
    <m/>
    <m/>
    <m/>
    <m/>
    <m/>
    <m/>
    <m/>
    <m/>
    <m/>
    <m/>
    <m/>
    <m/>
  </r>
  <r>
    <n v="1434"/>
    <s v="Closed End"/>
    <x v="4"/>
    <s v="Q13C"/>
    <x v="2"/>
    <n v="4"/>
    <s v="Data"/>
    <s v="Q12C"/>
    <s v="Transportation"/>
    <s v="   Ramsey County (overall)"/>
    <n v="0.44390766986020197"/>
    <n v="0.41976925378492203"/>
    <n v="9.0606920458918286E-2"/>
    <n v="4.5716155895956768E-2"/>
    <n v="363.00000000000011"/>
    <m/>
    <m/>
    <m/>
    <m/>
    <m/>
    <m/>
    <m/>
    <m/>
    <m/>
    <m/>
    <m/>
    <m/>
    <m/>
    <m/>
  </r>
  <r>
    <n v="1435"/>
    <s v="Closed End"/>
    <x v="4"/>
    <s v="Q13C"/>
    <x v="2"/>
    <n v="5"/>
    <s v="Data"/>
    <s v="Q12C"/>
    <s v="Transportation"/>
    <s v="      City of Saint Paul"/>
    <n v="0.36282849489702262"/>
    <n v="0.45147128985223717"/>
    <n v="0.15317811675038642"/>
    <n v="3.2522098500353355E-2"/>
    <n v="312"/>
    <m/>
    <m/>
    <m/>
    <m/>
    <m/>
    <m/>
    <m/>
    <m/>
    <m/>
    <m/>
    <m/>
    <m/>
    <m/>
    <m/>
  </r>
  <r>
    <n v="1436"/>
    <s v="Closed End"/>
    <x v="4"/>
    <s v="Q13C"/>
    <x v="2"/>
    <n v="6"/>
    <s v="Data"/>
    <s v="Q12C"/>
    <s v="Transportation"/>
    <s v="      Suburban Ramsey County"/>
    <n v="0.56131527579030138"/>
    <n v="0.37386276596652274"/>
    <s v="0%"/>
    <n v="6.4821958243175992E-2"/>
    <n v="51"/>
    <m/>
    <m/>
    <m/>
    <m/>
    <m/>
    <m/>
    <m/>
    <m/>
    <m/>
    <m/>
    <m/>
    <m/>
    <m/>
    <m/>
  </r>
  <r>
    <n v="1437"/>
    <s v="Closed End"/>
    <x v="4"/>
    <s v="Q13C"/>
    <x v="2"/>
    <n v="7"/>
    <s v="Data"/>
    <s v="Q12C"/>
    <s v="Transportation"/>
    <s v="   Washington County"/>
    <n v="0.60299501547290479"/>
    <n v="0.36156417519756545"/>
    <n v="2.7397853409500739E-2"/>
    <n v="8.0429559200289619E-3"/>
    <n v="68.000000000000014"/>
    <m/>
    <m/>
    <m/>
    <m/>
    <m/>
    <m/>
    <m/>
    <m/>
    <m/>
    <m/>
    <m/>
    <m/>
    <m/>
    <m/>
  </r>
  <r>
    <n v="1438"/>
    <s v="Closed End"/>
    <x v="4"/>
    <s v="Q13C"/>
    <x v="3"/>
    <n v="1"/>
    <s v="Header"/>
    <s v="Q12C"/>
    <s v="Transportation"/>
    <s v="Results by gender:"/>
    <s v=""/>
    <s v=""/>
    <s v=""/>
    <s v=""/>
    <s v=""/>
    <m/>
    <m/>
    <m/>
    <m/>
    <m/>
    <m/>
    <m/>
    <m/>
    <m/>
    <m/>
    <m/>
    <m/>
    <m/>
    <m/>
  </r>
  <r>
    <n v="1439"/>
    <s v="Closed End"/>
    <x v="4"/>
    <s v="Q13C"/>
    <x v="3"/>
    <n v="2"/>
    <s v="Data"/>
    <s v="Q12C"/>
    <s v="Transportation"/>
    <s v="   Females"/>
    <n v="0.53690682463362671"/>
    <n v="0.36179702016081466"/>
    <n v="7.4036594758129751E-2"/>
    <n v="2.7259560447428229E-2"/>
    <n v="304.00000000000034"/>
    <m/>
    <m/>
    <m/>
    <m/>
    <m/>
    <m/>
    <m/>
    <m/>
    <m/>
    <m/>
    <m/>
    <m/>
    <m/>
    <m/>
  </r>
  <r>
    <n v="1440"/>
    <s v="Closed End"/>
    <x v="4"/>
    <s v="Q13C"/>
    <x v="3"/>
    <n v="3"/>
    <s v="Data"/>
    <s v="Q12C"/>
    <s v="Transportation"/>
    <s v="   Males"/>
    <n v="0.56049297700164247"/>
    <n v="0.38022318602370009"/>
    <n v="5.2993765231418827E-2"/>
    <n v="6.2900717432388849E-3"/>
    <n v="154.99999999999991"/>
    <m/>
    <m/>
    <m/>
    <m/>
    <m/>
    <m/>
    <m/>
    <m/>
    <m/>
    <m/>
    <m/>
    <m/>
    <m/>
    <m/>
  </r>
  <r>
    <n v="1441"/>
    <s v="Closed End"/>
    <x v="4"/>
    <s v="Q13C"/>
    <x v="4"/>
    <n v="1"/>
    <s v="Header"/>
    <s v="Q12C"/>
    <s v="Transportation"/>
    <s v="Results by age:"/>
    <s v=""/>
    <s v=""/>
    <s v=""/>
    <s v=""/>
    <s v=""/>
    <m/>
    <m/>
    <m/>
    <m/>
    <m/>
    <m/>
    <m/>
    <m/>
    <m/>
    <m/>
    <m/>
    <m/>
    <m/>
    <m/>
  </r>
  <r>
    <n v="1442"/>
    <s v="Closed End"/>
    <x v="4"/>
    <s v="Q13C"/>
    <x v="4"/>
    <n v="2"/>
    <s v="Data"/>
    <s v="Q12C"/>
    <s v="Transportation"/>
    <s v="   18-34"/>
    <n v="0.5834683521557199"/>
    <n v="0.33974082132205624"/>
    <n v="6.5693500091875426E-2"/>
    <n v="1.1097326430348376E-2"/>
    <n v="108.00000000000003"/>
    <m/>
    <m/>
    <m/>
    <m/>
    <m/>
    <m/>
    <m/>
    <m/>
    <m/>
    <m/>
    <m/>
    <m/>
    <m/>
    <m/>
  </r>
  <r>
    <n v="1443"/>
    <s v="Closed End"/>
    <x v="4"/>
    <s v="Q13C"/>
    <x v="4"/>
    <n v="3"/>
    <s v="Data"/>
    <s v="Q12C"/>
    <s v="Transportation"/>
    <s v="   35-44"/>
    <n v="0.62602763149226748"/>
    <n v="0.27543951699528912"/>
    <n v="6.0293075284268423E-2"/>
    <n v="3.8239776228175586E-2"/>
    <n v="149.99999999999983"/>
    <m/>
    <m/>
    <m/>
    <m/>
    <m/>
    <m/>
    <m/>
    <m/>
    <m/>
    <m/>
    <m/>
    <m/>
    <m/>
    <m/>
  </r>
  <r>
    <n v="1444"/>
    <s v="Closed End"/>
    <x v="4"/>
    <s v="Q13C"/>
    <x v="4"/>
    <n v="4"/>
    <s v="Data"/>
    <s v="Q12C"/>
    <s v="Transportation"/>
    <s v="   45-54"/>
    <n v="0.40094296827747805"/>
    <n v="0.48462895956339386"/>
    <n v="8.6496969713495811E-2"/>
    <n v="2.7931102445632724E-2"/>
    <n v="59.999999999999943"/>
    <m/>
    <m/>
    <m/>
    <m/>
    <m/>
    <m/>
    <m/>
    <m/>
    <m/>
    <m/>
    <m/>
    <m/>
    <m/>
    <m/>
  </r>
  <r>
    <n v="1445"/>
    <s v="Closed End"/>
    <x v="4"/>
    <s v="Q13C"/>
    <x v="4"/>
    <n v="5"/>
    <s v="Data"/>
    <s v="Q12C"/>
    <s v="Transportation"/>
    <s v="   55-64"/>
    <n v="0.4961130000483287"/>
    <n v="0.47083138519482093"/>
    <n v="1.6832276958873901E-2"/>
    <n v="1.6223337797976727E-2"/>
    <n v="46.999999999999986"/>
    <m/>
    <m/>
    <m/>
    <m/>
    <m/>
    <m/>
    <m/>
    <m/>
    <m/>
    <m/>
    <m/>
    <m/>
    <m/>
    <m/>
  </r>
  <r>
    <n v="1446"/>
    <s v="Closed End"/>
    <x v="4"/>
    <s v="Q13C"/>
    <x v="4"/>
    <n v="6"/>
    <s v="Data"/>
    <s v="Q12C"/>
    <s v="Transportation"/>
    <s v="   65+"/>
    <n v="0.54747641543407632"/>
    <n v="0.31662532108092423"/>
    <n v="0.12407467777245501"/>
    <n v="1.1823585712544528E-2"/>
    <n v="41.999999999999993"/>
    <m/>
    <m/>
    <m/>
    <m/>
    <m/>
    <m/>
    <m/>
    <m/>
    <m/>
    <m/>
    <m/>
    <m/>
    <m/>
    <m/>
  </r>
  <r>
    <n v="1447"/>
    <s v="Closed End"/>
    <x v="4"/>
    <s v="Q13C"/>
    <x v="5"/>
    <n v="1"/>
    <s v="Header"/>
    <s v="Q12C"/>
    <s v="Transportation"/>
    <s v="Results by education level:"/>
    <s v=""/>
    <s v=""/>
    <s v=""/>
    <s v=""/>
    <s v=""/>
    <m/>
    <m/>
    <m/>
    <m/>
    <m/>
    <m/>
    <m/>
    <m/>
    <m/>
    <m/>
    <m/>
    <m/>
    <m/>
    <m/>
  </r>
  <r>
    <n v="1448"/>
    <s v="Closed End"/>
    <x v="4"/>
    <s v="Q13C"/>
    <x v="5"/>
    <n v="2"/>
    <s v="Data"/>
    <s v="Q12C"/>
    <s v="Transportation"/>
    <s v="   Less than HS diploma, no GED"/>
    <n v="0.29287620345180959"/>
    <n v="0.31482617987197153"/>
    <n v="0.14336364218296491"/>
    <n v="0.24893397449325413"/>
    <n v="25.999999999999993"/>
    <m/>
    <m/>
    <m/>
    <m/>
    <m/>
    <m/>
    <m/>
    <m/>
    <m/>
    <m/>
    <m/>
    <m/>
    <m/>
    <m/>
  </r>
  <r>
    <n v="1449"/>
    <s v="Closed End"/>
    <x v="4"/>
    <s v="Q13C"/>
    <x v="5"/>
    <n v="3"/>
    <s v="Data"/>
    <s v="Q12C"/>
    <s v="Transportation"/>
    <s v="   HS diploma or GED"/>
    <n v="0.39287669901561484"/>
    <n v="0.51020737019373119"/>
    <n v="7.6706625738730133E-2"/>
    <n v="2.0209305051924184E-2"/>
    <n v="60.999999999999957"/>
    <m/>
    <m/>
    <m/>
    <m/>
    <m/>
    <m/>
    <m/>
    <m/>
    <m/>
    <m/>
    <m/>
    <m/>
    <m/>
    <m/>
  </r>
  <r>
    <n v="1450"/>
    <s v="Closed End"/>
    <x v="4"/>
    <s v="Q13C"/>
    <x v="5"/>
    <n v="4"/>
    <s v="Data"/>
    <s v="Q12C"/>
    <s v="Transportation"/>
    <s v="   Some college, trade school, or Associate degree"/>
    <n v="0.63225264762900812"/>
    <n v="0.30450945758528453"/>
    <n v="5.0056376841892215E-2"/>
    <n v="1.318151794381516E-2"/>
    <n v="146.99999999999997"/>
    <m/>
    <m/>
    <m/>
    <m/>
    <m/>
    <m/>
    <m/>
    <m/>
    <m/>
    <m/>
    <m/>
    <m/>
    <m/>
    <m/>
  </r>
  <r>
    <n v="1451"/>
    <s v="Closed End"/>
    <x v="4"/>
    <s v="Q13C"/>
    <x v="5"/>
    <n v="5"/>
    <s v="Data"/>
    <s v="Q12C"/>
    <s v="Transportation"/>
    <s v="   Bachelor's degree or higher"/>
    <n v="0.57171133791476036"/>
    <n v="0.35654252984598744"/>
    <n v="6.3597142953583777E-2"/>
    <n v="8.1489892856685137E-3"/>
    <n v="234.99999999999986"/>
    <m/>
    <m/>
    <m/>
    <m/>
    <m/>
    <m/>
    <m/>
    <m/>
    <m/>
    <m/>
    <m/>
    <m/>
    <m/>
    <m/>
  </r>
  <r>
    <n v="1452"/>
    <s v="Closed End"/>
    <x v="4"/>
    <s v="Q13C"/>
    <x v="6"/>
    <n v="1"/>
    <s v="Header"/>
    <s v="Q12C"/>
    <s v="Transportation"/>
    <s v="Results by household income:"/>
    <s v=""/>
    <s v=""/>
    <s v=""/>
    <s v=""/>
    <s v=""/>
    <m/>
    <m/>
    <m/>
    <m/>
    <m/>
    <m/>
    <m/>
    <m/>
    <m/>
    <m/>
    <m/>
    <m/>
    <m/>
    <m/>
  </r>
  <r>
    <n v="1453"/>
    <s v="Closed End"/>
    <x v="4"/>
    <s v="Q13C"/>
    <x v="6"/>
    <n v="2"/>
    <s v="Data"/>
    <s v="Q12C"/>
    <s v="Transportation"/>
    <s v="   Less than $20,000"/>
    <n v="0.20882453099303308"/>
    <n v="0.57142967301540348"/>
    <n v="0.20289390552361794"/>
    <n v="1.6851890467945375E-2"/>
    <n v="89.000000000000028"/>
    <m/>
    <m/>
    <m/>
    <m/>
    <m/>
    <m/>
    <m/>
    <m/>
    <m/>
    <m/>
    <m/>
    <m/>
    <m/>
    <m/>
  </r>
  <r>
    <n v="1454"/>
    <s v="Closed End"/>
    <x v="4"/>
    <s v="Q13C"/>
    <x v="6"/>
    <n v="3"/>
    <s v="Data"/>
    <s v="Q12C"/>
    <s v="Transportation"/>
    <s v="   $20,000 to $39,999"/>
    <n v="0.25319121450231336"/>
    <n v="0.42534341118686408"/>
    <n v="0.1388158112835145"/>
    <n v="0.18264956302730823"/>
    <n v="81"/>
    <m/>
    <m/>
    <m/>
    <m/>
    <m/>
    <m/>
    <m/>
    <m/>
    <m/>
    <m/>
    <m/>
    <m/>
    <m/>
    <m/>
  </r>
  <r>
    <n v="1455"/>
    <s v="Closed End"/>
    <x v="4"/>
    <s v="Q13C"/>
    <x v="6"/>
    <n v="4"/>
    <s v="Data"/>
    <s v="Q12C"/>
    <s v="Transportation"/>
    <s v="   $40,000 to $59,999"/>
    <n v="0.517679015395622"/>
    <n v="0.39074183769898341"/>
    <n v="5.8783416865659396E-2"/>
    <n v="3.2795730039734905E-2"/>
    <n v="44.000000000000014"/>
    <m/>
    <m/>
    <m/>
    <m/>
    <m/>
    <m/>
    <m/>
    <m/>
    <m/>
    <m/>
    <m/>
    <m/>
    <m/>
    <m/>
  </r>
  <r>
    <n v="1456"/>
    <s v="Closed End"/>
    <x v="4"/>
    <s v="Q13C"/>
    <x v="6"/>
    <n v="5"/>
    <s v="Data"/>
    <s v="Q12C"/>
    <s v="Transportation"/>
    <s v="   $60,000 to $79,999"/>
    <n v="0.57322381295980218"/>
    <n v="0.42677618704019787"/>
    <s v="0%"/>
    <s v="0%"/>
    <n v="32"/>
    <m/>
    <m/>
    <m/>
    <m/>
    <m/>
    <m/>
    <m/>
    <m/>
    <m/>
    <m/>
    <m/>
    <m/>
    <m/>
    <m/>
  </r>
  <r>
    <n v="1457"/>
    <s v="Closed End"/>
    <x v="4"/>
    <s v="Q13C"/>
    <x v="6"/>
    <n v="6"/>
    <s v="Data"/>
    <s v="Q12C"/>
    <s v="Transportation"/>
    <s v="   $80,000 to $99,999"/>
    <n v="0.6019547525341592"/>
    <n v="0.36158484274396491"/>
    <n v="3.6460404721876158E-2"/>
    <s v="0%"/>
    <n v="39.999999999999993"/>
    <m/>
    <m/>
    <m/>
    <m/>
    <m/>
    <m/>
    <m/>
    <m/>
    <m/>
    <m/>
    <m/>
    <m/>
    <m/>
    <m/>
  </r>
  <r>
    <n v="1458"/>
    <s v="Closed End"/>
    <x v="4"/>
    <s v="Q13C"/>
    <x v="6"/>
    <n v="7"/>
    <s v="Data"/>
    <s v="Q12C"/>
    <s v="Transportation"/>
    <s v="   $100,000 to $149,999"/>
    <n v="0.63143563146996495"/>
    <n v="0.28968162384898821"/>
    <n v="7.8882744681047084E-2"/>
    <s v="0%"/>
    <n v="75.999999999999957"/>
    <m/>
    <m/>
    <m/>
    <m/>
    <m/>
    <m/>
    <m/>
    <m/>
    <m/>
    <m/>
    <m/>
    <m/>
    <m/>
    <m/>
  </r>
  <r>
    <n v="1459"/>
    <s v="Closed End"/>
    <x v="4"/>
    <s v="Q13C"/>
    <x v="6"/>
    <n v="8"/>
    <s v="Data"/>
    <s v="Q12C"/>
    <s v="Transportation"/>
    <s v="   $150,000 or more"/>
    <n v="0.69220135330949661"/>
    <n v="0.27377364767051404"/>
    <n v="3.4024999019988997E-2"/>
    <s v="0%"/>
    <n v="59.999999999999993"/>
    <m/>
    <m/>
    <m/>
    <m/>
    <m/>
    <m/>
    <m/>
    <m/>
    <m/>
    <m/>
    <m/>
    <m/>
    <m/>
    <m/>
  </r>
  <r>
    <n v="1460"/>
    <s v="Closed End"/>
    <x v="4"/>
    <s v="Q13C"/>
    <x v="7"/>
    <n v="1"/>
    <s v="Header"/>
    <s v="Q12C"/>
    <s v="Transportation"/>
    <s v="Results by housing status:"/>
    <s v=""/>
    <s v=""/>
    <s v=""/>
    <s v=""/>
    <s v=""/>
    <m/>
    <m/>
    <m/>
    <m/>
    <m/>
    <m/>
    <m/>
    <m/>
    <m/>
    <m/>
    <m/>
    <m/>
    <m/>
    <m/>
  </r>
  <r>
    <n v="1461"/>
    <s v="Closed End"/>
    <x v="4"/>
    <s v="Q13C"/>
    <x v="7"/>
    <n v="2"/>
    <s v="Data"/>
    <s v="Q12C"/>
    <s v="Transportation"/>
    <s v="   Owner"/>
    <n v="0.58475973401990888"/>
    <n v="0.35565012099542437"/>
    <n v="4.5864538437642238E-2"/>
    <n v="1.372560654702379E-2"/>
    <n v="279.00000000000034"/>
    <m/>
    <m/>
    <m/>
    <m/>
    <m/>
    <m/>
    <m/>
    <m/>
    <m/>
    <m/>
    <m/>
    <m/>
    <m/>
    <m/>
  </r>
  <r>
    <n v="1462"/>
    <s v="Closed End"/>
    <x v="4"/>
    <s v="Q13C"/>
    <x v="7"/>
    <n v="3"/>
    <s v="Data"/>
    <s v="Q12C"/>
    <s v="Transportation"/>
    <s v="   Renter"/>
    <n v="0.39641005980004862"/>
    <n v="0.42161830062135974"/>
    <n v="0.13201879415318871"/>
    <n v="4.9952845425402612E-2"/>
    <n v="192.00000000000006"/>
    <m/>
    <m/>
    <m/>
    <m/>
    <m/>
    <m/>
    <m/>
    <m/>
    <m/>
    <m/>
    <m/>
    <m/>
    <m/>
    <m/>
  </r>
  <r>
    <n v="1463"/>
    <s v="Closed End"/>
    <x v="4"/>
    <s v="Q13C"/>
    <x v="7"/>
    <n v="4"/>
    <s v="Data"/>
    <s v="Q12C"/>
    <s v="Transportation"/>
    <s v="   Lives with family or friends, homeless, or some other_x000a_      arrangement"/>
    <s v="--"/>
    <s v="--"/>
    <s v="--"/>
    <s v="--"/>
    <n v="17.000000000000007"/>
    <m/>
    <m/>
    <m/>
    <m/>
    <m/>
    <m/>
    <m/>
    <m/>
    <m/>
    <m/>
    <m/>
    <m/>
    <m/>
    <m/>
  </r>
  <r>
    <n v="1464"/>
    <s v="Closed End"/>
    <x v="4"/>
    <s v="Q13C"/>
    <x v="8"/>
    <n v="1"/>
    <s v="Header"/>
    <s v="Q12C"/>
    <s v="Transportation"/>
    <s v="Results by home language:"/>
    <s v=""/>
    <s v=""/>
    <s v=""/>
    <s v=""/>
    <s v=""/>
    <m/>
    <m/>
    <m/>
    <m/>
    <m/>
    <m/>
    <m/>
    <m/>
    <m/>
    <m/>
    <m/>
    <m/>
    <m/>
    <m/>
  </r>
  <r>
    <n v="1465"/>
    <s v="Closed End"/>
    <x v="4"/>
    <s v="Q13C"/>
    <x v="8"/>
    <n v="2"/>
    <s v="Data"/>
    <s v="Q12C"/>
    <s v="Transportation"/>
    <s v="   English only"/>
    <n v="0.62151898793104154"/>
    <n v="0.34567976533470679"/>
    <n v="2.5708397231191005E-2"/>
    <n v="7.0928495030596443E-3"/>
    <n v="353.00000000000028"/>
    <m/>
    <m/>
    <m/>
    <m/>
    <m/>
    <m/>
    <m/>
    <m/>
    <m/>
    <m/>
    <m/>
    <m/>
    <m/>
    <m/>
  </r>
  <r>
    <n v="1466"/>
    <s v="Closed End"/>
    <x v="4"/>
    <s v="Q13C"/>
    <x v="8"/>
    <n v="3"/>
    <s v="Data"/>
    <s v="Q12C"/>
    <s v="Transportation"/>
    <s v="   English plus another language"/>
    <n v="0.30920267036432092"/>
    <n v="0.4121978421577544"/>
    <n v="0.20404132323407118"/>
    <n v="7.4558164243853406E-2"/>
    <n v="70"/>
    <m/>
    <m/>
    <m/>
    <m/>
    <m/>
    <m/>
    <m/>
    <m/>
    <m/>
    <m/>
    <m/>
    <m/>
    <m/>
    <m/>
  </r>
  <r>
    <n v="1467"/>
    <s v="Closed End"/>
    <x v="4"/>
    <s v="Q13C"/>
    <x v="8"/>
    <n v="4"/>
    <s v="Data"/>
    <s v="Q12C"/>
    <s v="Transportation"/>
    <s v="   Another language only"/>
    <n v="0.22938689655827829"/>
    <n v="0.54719030329500296"/>
    <n v="0.22047361007193064"/>
    <s v="&lt;.5%"/>
    <n v="41.000000000000021"/>
    <m/>
    <m/>
    <m/>
    <m/>
    <m/>
    <m/>
    <m/>
    <m/>
    <m/>
    <m/>
    <m/>
    <m/>
    <m/>
    <m/>
  </r>
  <r>
    <n v="1468"/>
    <s v="Closed End"/>
    <x v="4"/>
    <s v="Q13C"/>
    <x v="9"/>
    <n v="1"/>
    <s v="Header"/>
    <s v="Q12C"/>
    <s v="Transportation"/>
    <s v="Results by race/ethnicity:"/>
    <s v=""/>
    <s v=""/>
    <s v=""/>
    <s v=""/>
    <s v=""/>
    <m/>
    <m/>
    <m/>
    <m/>
    <m/>
    <m/>
    <m/>
    <m/>
    <m/>
    <m/>
    <m/>
    <m/>
    <m/>
    <m/>
  </r>
  <r>
    <n v="1469"/>
    <s v="Closed End"/>
    <x v="4"/>
    <s v="Q13C"/>
    <x v="9"/>
    <n v="2"/>
    <s v="Data"/>
    <s v="Q12C"/>
    <s v="Transportation"/>
    <s v="   BIPOC"/>
    <n v="0.4104806617536092"/>
    <n v="0.41106177677508932"/>
    <n v="0.1386004841112802"/>
    <n v="3.9857077360021899E-2"/>
    <n v="210.99999999999986"/>
    <m/>
    <m/>
    <m/>
    <m/>
    <m/>
    <m/>
    <m/>
    <m/>
    <m/>
    <m/>
    <m/>
    <m/>
    <m/>
    <m/>
  </r>
  <r>
    <n v="1470"/>
    <s v="Closed End"/>
    <x v="4"/>
    <s v="Q13C"/>
    <x v="9"/>
    <n v="3"/>
    <s v="Data"/>
    <s v="Q12C"/>
    <s v="Transportation"/>
    <s v="      American Indian, Native American, or Alaska Native"/>
    <n v="0.29870888914429827"/>
    <n v="0.6105052844184462"/>
    <n v="8.3770794904501362E-3"/>
    <n v="8.2408746946805569E-2"/>
    <n v="21"/>
    <m/>
    <m/>
    <m/>
    <m/>
    <m/>
    <m/>
    <m/>
    <m/>
    <m/>
    <m/>
    <m/>
    <m/>
    <m/>
    <m/>
  </r>
  <r>
    <n v="1471"/>
    <s v="Closed End"/>
    <x v="4"/>
    <s v="Q13C"/>
    <x v="9"/>
    <n v="4"/>
    <s v="Data"/>
    <s v="Q12C"/>
    <s v="Transportation"/>
    <s v="      Asian American or Asian"/>
    <n v="0.3537829265867356"/>
    <n v="0.44953624779984558"/>
    <n v="0.1881440513138572"/>
    <n v="8.5367742995618306E-3"/>
    <n v="65.999999999999986"/>
    <m/>
    <m/>
    <m/>
    <m/>
    <m/>
    <m/>
    <m/>
    <m/>
    <m/>
    <m/>
    <m/>
    <m/>
    <m/>
    <m/>
  </r>
  <r>
    <n v="1472"/>
    <s v="Closed End"/>
    <x v="4"/>
    <s v="Q13C"/>
    <x v="9"/>
    <n v="5"/>
    <s v="Data"/>
    <s v="Q12C"/>
    <s v="Transportation"/>
    <s v="      Black, African American, or African"/>
    <n v="0.33537568819993363"/>
    <n v="0.52994583583316879"/>
    <n v="0.10284637150801271"/>
    <n v="3.183210445888484E-2"/>
    <n v="98.999999999999972"/>
    <m/>
    <m/>
    <m/>
    <m/>
    <m/>
    <m/>
    <m/>
    <m/>
    <m/>
    <m/>
    <m/>
    <m/>
    <m/>
    <m/>
  </r>
  <r>
    <n v="1473"/>
    <s v="Closed End"/>
    <x v="4"/>
    <s v="Q13C"/>
    <x v="9"/>
    <n v="6"/>
    <s v="Data"/>
    <s v="Q12C"/>
    <s v="Transportation"/>
    <s v="      Latino/a or Hispanic"/>
    <n v="0.61229413857857062"/>
    <n v="0.20171306506445488"/>
    <n v="8.2820225001509512E-2"/>
    <n v="0.10317257135546518"/>
    <n v="36.999999999999986"/>
    <m/>
    <m/>
    <m/>
    <m/>
    <m/>
    <m/>
    <m/>
    <m/>
    <m/>
    <m/>
    <m/>
    <m/>
    <m/>
    <m/>
  </r>
  <r>
    <n v="1474"/>
    <s v="Closed End"/>
    <x v="4"/>
    <s v="Q13C"/>
    <x v="9"/>
    <n v="7"/>
    <s v="Data"/>
    <s v="Q12C"/>
    <s v="Transportation"/>
    <s v="   White or Caucasian alone"/>
    <n v="0.63836998181782789"/>
    <n v="0.34351911732964913"/>
    <n v="1.2959846422060592E-2"/>
    <n v="5.1510544304617725E-3"/>
    <n v="235.00000000000009"/>
    <m/>
    <m/>
    <m/>
    <m/>
    <m/>
    <m/>
    <m/>
    <m/>
    <m/>
    <m/>
    <m/>
    <m/>
    <m/>
    <m/>
  </r>
  <r>
    <n v="1475"/>
    <s v=""/>
    <x v="1"/>
    <s v=""/>
    <x v="10"/>
    <s v=""/>
    <s v=""/>
    <m/>
    <m/>
    <m/>
    <m/>
    <m/>
    <m/>
    <m/>
    <m/>
    <m/>
    <m/>
    <m/>
    <m/>
    <m/>
    <m/>
    <m/>
    <m/>
    <m/>
    <m/>
    <m/>
    <m/>
    <m/>
    <m/>
  </r>
  <r>
    <n v="1476"/>
    <s v="Closed End"/>
    <x v="4"/>
    <s v="Q13D"/>
    <x v="0"/>
    <n v="1"/>
    <s v="Title"/>
    <s v="Q12D"/>
    <s v="Transportation"/>
    <s v="13D. In general, how easy or hard is it for you to get where you need to go, such as to get food/groceries?"/>
    <m/>
    <m/>
    <m/>
    <m/>
    <m/>
    <m/>
    <m/>
    <m/>
    <m/>
    <m/>
    <m/>
    <m/>
    <m/>
    <m/>
    <m/>
    <m/>
    <m/>
    <m/>
    <m/>
  </r>
  <r>
    <n v="1477"/>
    <s v="Closed End"/>
    <x v="4"/>
    <s v="Q13D"/>
    <x v="1"/>
    <n v="1"/>
    <s v="Labels"/>
    <s v="Q12D"/>
    <s v="Transportation"/>
    <m/>
    <s v="Very easy"/>
    <s v="Easy"/>
    <s v="Hard"/>
    <s v="Very hard"/>
    <s v="Number of respondents (unweighted)"/>
    <m/>
    <m/>
    <m/>
    <m/>
    <m/>
    <m/>
    <m/>
    <m/>
    <m/>
    <m/>
    <m/>
    <m/>
    <m/>
    <m/>
  </r>
  <r>
    <n v="1478"/>
    <s v="Closed End"/>
    <x v="4"/>
    <s v="Q13D"/>
    <x v="2"/>
    <n v="1"/>
    <s v="Header"/>
    <s v="Q12D"/>
    <s v="Transportation"/>
    <s v="Results by region:"/>
    <s v=""/>
    <s v=""/>
    <s v=""/>
    <s v=""/>
    <s v=""/>
    <m/>
    <m/>
    <m/>
    <m/>
    <m/>
    <m/>
    <m/>
    <m/>
    <m/>
    <m/>
    <m/>
    <m/>
    <m/>
    <m/>
  </r>
  <r>
    <n v="1479"/>
    <s v="Closed End"/>
    <x v="4"/>
    <s v="Q13D"/>
    <x v="2"/>
    <n v="2"/>
    <s v="Data"/>
    <s v="Q12D"/>
    <s v="Transportation"/>
    <s v="   East Metro overall"/>
    <n v="0.57616426445590785"/>
    <n v="0.36175958678448183"/>
    <n v="5.0315724131768998E-2"/>
    <n v="1.1760424627842648E-2"/>
    <n v="3040.9999999999936"/>
    <m/>
    <m/>
    <m/>
    <m/>
    <m/>
    <m/>
    <m/>
    <m/>
    <m/>
    <m/>
    <m/>
    <m/>
    <m/>
    <m/>
  </r>
  <r>
    <n v="1480"/>
    <s v="Closed End"/>
    <x v="4"/>
    <s v="Q13D"/>
    <x v="2"/>
    <n v="3"/>
    <s v="Data"/>
    <s v="Q12D"/>
    <s v="Transportation"/>
    <s v="   Dakota County"/>
    <n v="0.64811565704610741"/>
    <n v="0.3063268329767157"/>
    <n v="3.415617451923298E-2"/>
    <n v="1.1401335457943888E-2"/>
    <n v="415.9999999999996"/>
    <m/>
    <m/>
    <m/>
    <m/>
    <m/>
    <m/>
    <m/>
    <m/>
    <m/>
    <m/>
    <m/>
    <m/>
    <m/>
    <m/>
  </r>
  <r>
    <n v="1481"/>
    <s v="Closed End"/>
    <x v="4"/>
    <s v="Q13D"/>
    <x v="2"/>
    <n v="4"/>
    <s v="Data"/>
    <s v="Q12D"/>
    <s v="Transportation"/>
    <s v="   Ramsey County (overall)"/>
    <n v="0.4862004582659778"/>
    <n v="0.42884323451337336"/>
    <n v="6.7394508933854652E-2"/>
    <n v="1.7561798286796881E-2"/>
    <n v="2223.9999999999991"/>
    <m/>
    <m/>
    <m/>
    <m/>
    <m/>
    <m/>
    <m/>
    <m/>
    <m/>
    <m/>
    <m/>
    <m/>
    <m/>
    <m/>
  </r>
  <r>
    <n v="1482"/>
    <s v="Closed End"/>
    <x v="4"/>
    <s v="Q13D"/>
    <x v="2"/>
    <n v="5"/>
    <s v="Data"/>
    <s v="Q12D"/>
    <s v="Transportation"/>
    <s v="      City of Saint Paul"/>
    <n v="0.43409685098397033"/>
    <n v="0.44973301388022086"/>
    <n v="9.4645458771268162E-2"/>
    <n v="2.1524676364540821E-2"/>
    <n v="1798.0000000000007"/>
    <m/>
    <m/>
    <m/>
    <m/>
    <m/>
    <m/>
    <m/>
    <m/>
    <m/>
    <m/>
    <m/>
    <m/>
    <m/>
    <m/>
  </r>
  <r>
    <n v="1483"/>
    <s v="Closed End"/>
    <x v="4"/>
    <s v="Q13D"/>
    <x v="2"/>
    <n v="6"/>
    <s v="Data"/>
    <s v="Q12D"/>
    <s v="Transportation"/>
    <s v="      Suburban Ramsey County"/>
    <n v="0.54832234196166518"/>
    <n v="0.40393685063802581"/>
    <n v="3.490385378143282E-2"/>
    <n v="1.2836953618876408E-2"/>
    <n v="425.99999999999972"/>
    <m/>
    <m/>
    <m/>
    <m/>
    <m/>
    <m/>
    <m/>
    <m/>
    <m/>
    <m/>
    <m/>
    <m/>
    <m/>
    <m/>
  </r>
  <r>
    <n v="1484"/>
    <s v="Closed End"/>
    <x v="4"/>
    <s v="Q13D"/>
    <x v="2"/>
    <n v="7"/>
    <s v="Data"/>
    <s v="Q12D"/>
    <s v="Transportation"/>
    <s v="   Washington County"/>
    <n v="0.64982073076118696"/>
    <n v="0.30975183083296737"/>
    <n v="4.042743840584518E-2"/>
    <s v="0%"/>
    <n v="401.00000000000034"/>
    <m/>
    <m/>
    <m/>
    <m/>
    <m/>
    <m/>
    <m/>
    <m/>
    <m/>
    <m/>
    <m/>
    <m/>
    <m/>
    <m/>
  </r>
  <r>
    <n v="1485"/>
    <s v="Closed End"/>
    <x v="4"/>
    <s v="Q13D"/>
    <x v="3"/>
    <n v="1"/>
    <s v="Header"/>
    <s v="Q12D"/>
    <s v="Transportation"/>
    <s v="Results by gender:"/>
    <s v=""/>
    <s v=""/>
    <s v=""/>
    <s v=""/>
    <s v=""/>
    <m/>
    <m/>
    <m/>
    <m/>
    <m/>
    <m/>
    <m/>
    <m/>
    <m/>
    <m/>
    <m/>
    <m/>
    <m/>
    <m/>
  </r>
  <r>
    <n v="1486"/>
    <s v="Closed End"/>
    <x v="4"/>
    <s v="Q13D"/>
    <x v="3"/>
    <n v="2"/>
    <s v="Data"/>
    <s v="Q12D"/>
    <s v="Transportation"/>
    <s v="   Females"/>
    <n v="0.60002934774186589"/>
    <n v="0.34074400104791247"/>
    <n v="4.5568735342748558E-2"/>
    <n v="1.3657915867474979E-2"/>
    <n v="1898.0000000000016"/>
    <m/>
    <m/>
    <m/>
    <m/>
    <m/>
    <m/>
    <m/>
    <m/>
    <m/>
    <m/>
    <m/>
    <m/>
    <m/>
    <m/>
  </r>
  <r>
    <n v="1487"/>
    <s v="Closed End"/>
    <x v="4"/>
    <s v="Q13D"/>
    <x v="3"/>
    <n v="3"/>
    <s v="Data"/>
    <s v="Q12D"/>
    <s v="Transportation"/>
    <s v="   Males"/>
    <n v="0.56108795801110145"/>
    <n v="0.37636591334959724"/>
    <n v="5.3491614511946874E-2"/>
    <n v="9.0545141273538216E-3"/>
    <n v="990"/>
    <m/>
    <m/>
    <m/>
    <m/>
    <m/>
    <m/>
    <m/>
    <m/>
    <m/>
    <m/>
    <m/>
    <m/>
    <m/>
    <m/>
  </r>
  <r>
    <n v="1488"/>
    <s v="Closed End"/>
    <x v="4"/>
    <s v="Q13D"/>
    <x v="4"/>
    <n v="1"/>
    <s v="Header"/>
    <s v="Q12D"/>
    <s v="Transportation"/>
    <s v="Results by age:"/>
    <s v=""/>
    <s v=""/>
    <s v=""/>
    <s v=""/>
    <s v=""/>
    <m/>
    <m/>
    <m/>
    <m/>
    <m/>
    <m/>
    <m/>
    <m/>
    <m/>
    <m/>
    <m/>
    <m/>
    <m/>
    <m/>
  </r>
  <r>
    <n v="1489"/>
    <s v="Closed End"/>
    <x v="4"/>
    <s v="Q13D"/>
    <x v="4"/>
    <n v="2"/>
    <s v="Data"/>
    <s v="Q12D"/>
    <s v="Transportation"/>
    <s v="   18-34"/>
    <n v="0.59073109655352085"/>
    <n v="0.32903007204876039"/>
    <n v="6.0083046913628001E-2"/>
    <n v="2.01557844840906E-2"/>
    <n v="414.00000000000057"/>
    <m/>
    <m/>
    <m/>
    <m/>
    <m/>
    <m/>
    <m/>
    <m/>
    <m/>
    <m/>
    <m/>
    <m/>
    <m/>
    <m/>
  </r>
  <r>
    <n v="1490"/>
    <s v="Closed End"/>
    <x v="4"/>
    <s v="Q13D"/>
    <x v="4"/>
    <n v="3"/>
    <s v="Data"/>
    <s v="Q12D"/>
    <s v="Transportation"/>
    <s v="   35-44"/>
    <n v="0.63857222708550421"/>
    <n v="0.32723026071541783"/>
    <n v="3.0972509735302918E-2"/>
    <s v="&lt;.5%"/>
    <n v="425.99999999999994"/>
    <m/>
    <m/>
    <m/>
    <m/>
    <m/>
    <m/>
    <m/>
    <m/>
    <m/>
    <m/>
    <m/>
    <m/>
    <m/>
    <m/>
  </r>
  <r>
    <n v="1491"/>
    <s v="Closed End"/>
    <x v="4"/>
    <s v="Q13D"/>
    <x v="4"/>
    <n v="4"/>
    <s v="Data"/>
    <s v="Q12D"/>
    <s v="Transportation"/>
    <s v="   45-54"/>
    <n v="0.60492978988473689"/>
    <n v="0.35778001313028901"/>
    <n v="3.2568320960962023E-2"/>
    <s v="&lt;.5%"/>
    <n v="363.00000000000063"/>
    <m/>
    <m/>
    <m/>
    <m/>
    <m/>
    <m/>
    <m/>
    <m/>
    <m/>
    <m/>
    <m/>
    <m/>
    <m/>
    <m/>
  </r>
  <r>
    <n v="1492"/>
    <s v="Closed End"/>
    <x v="4"/>
    <s v="Q13D"/>
    <x v="4"/>
    <n v="5"/>
    <s v="Data"/>
    <s v="Q12D"/>
    <s v="Transportation"/>
    <s v="   55-64"/>
    <n v="0.57243203367195439"/>
    <n v="0.36167557348806911"/>
    <n v="5.0997320504571404E-2"/>
    <n v="1.4895072335406339E-2"/>
    <n v="522.99999999999977"/>
    <m/>
    <m/>
    <m/>
    <m/>
    <m/>
    <m/>
    <m/>
    <m/>
    <m/>
    <m/>
    <m/>
    <m/>
    <m/>
    <m/>
  </r>
  <r>
    <n v="1493"/>
    <s v="Closed End"/>
    <x v="4"/>
    <s v="Q13D"/>
    <x v="4"/>
    <n v="6"/>
    <s v="Data"/>
    <s v="Q12D"/>
    <s v="Transportation"/>
    <s v="   65+"/>
    <n v="0.56890677640768583"/>
    <n v="0.38368599704377415"/>
    <n v="3.861234473917196E-2"/>
    <n v="8.7948818093693797E-3"/>
    <n v="851.99999999999807"/>
    <m/>
    <m/>
    <m/>
    <m/>
    <m/>
    <m/>
    <m/>
    <m/>
    <m/>
    <m/>
    <m/>
    <m/>
    <m/>
    <m/>
  </r>
  <r>
    <n v="1494"/>
    <s v="Closed End"/>
    <x v="4"/>
    <s v="Q13D"/>
    <x v="5"/>
    <n v="1"/>
    <s v="Header"/>
    <s v="Q12D"/>
    <s v="Transportation"/>
    <s v="Results by education level:"/>
    <s v=""/>
    <s v=""/>
    <s v=""/>
    <s v=""/>
    <s v=""/>
    <m/>
    <m/>
    <m/>
    <m/>
    <m/>
    <m/>
    <m/>
    <m/>
    <m/>
    <m/>
    <m/>
    <m/>
    <m/>
    <m/>
  </r>
  <r>
    <n v="1495"/>
    <s v="Closed End"/>
    <x v="4"/>
    <s v="Q13D"/>
    <x v="5"/>
    <n v="2"/>
    <s v="Data"/>
    <s v="Q12D"/>
    <s v="Transportation"/>
    <s v="   Less than HS diploma, no GED"/>
    <n v="0.32783693676182601"/>
    <n v="0.55256478905128525"/>
    <n v="9.0997837195081158E-2"/>
    <n v="2.8600436991807567E-2"/>
    <n v="95.000000000000057"/>
    <m/>
    <m/>
    <m/>
    <m/>
    <m/>
    <m/>
    <m/>
    <m/>
    <m/>
    <m/>
    <m/>
    <m/>
    <m/>
    <m/>
  </r>
  <r>
    <n v="1496"/>
    <s v="Closed End"/>
    <x v="4"/>
    <s v="Q13D"/>
    <x v="5"/>
    <n v="3"/>
    <s v="Data"/>
    <s v="Q12D"/>
    <s v="Transportation"/>
    <s v="   HS diploma or GED"/>
    <n v="0.47042893788868606"/>
    <n v="0.4100589234435808"/>
    <n v="9.9241841790985386E-2"/>
    <n v="2.0270296876748549E-2"/>
    <n v="358.99999999999977"/>
    <m/>
    <m/>
    <m/>
    <m/>
    <m/>
    <m/>
    <m/>
    <m/>
    <m/>
    <m/>
    <m/>
    <m/>
    <m/>
    <m/>
  </r>
  <r>
    <n v="1497"/>
    <s v="Closed End"/>
    <x v="4"/>
    <s v="Q13D"/>
    <x v="5"/>
    <n v="4"/>
    <s v="Data"/>
    <s v="Q12D"/>
    <s v="Transportation"/>
    <s v="   Some college, trade school, or Associate degree"/>
    <n v="0.60348818934866055"/>
    <n v="0.35751543377232986"/>
    <n v="3.2839212736813547E-2"/>
    <n v="6.1571641421939985E-3"/>
    <n v="961.00000000000216"/>
    <m/>
    <m/>
    <m/>
    <m/>
    <m/>
    <m/>
    <m/>
    <m/>
    <m/>
    <m/>
    <m/>
    <m/>
    <m/>
    <m/>
  </r>
  <r>
    <n v="1498"/>
    <s v="Closed End"/>
    <x v="4"/>
    <s v="Q13D"/>
    <x v="5"/>
    <n v="5"/>
    <s v="Data"/>
    <s v="Q12D"/>
    <s v="Transportation"/>
    <s v="   Bachelor's degree or higher"/>
    <n v="0.63322944278142013"/>
    <n v="0.32558882858534621"/>
    <n v="2.9842638804180911E-2"/>
    <n v="1.1339089829054617E-2"/>
    <n v="1525.9999999999993"/>
    <m/>
    <m/>
    <m/>
    <m/>
    <m/>
    <m/>
    <m/>
    <m/>
    <m/>
    <m/>
    <m/>
    <m/>
    <m/>
    <m/>
  </r>
  <r>
    <n v="1499"/>
    <s v="Closed End"/>
    <x v="4"/>
    <s v="Q13D"/>
    <x v="6"/>
    <n v="1"/>
    <s v="Header"/>
    <s v="Q12D"/>
    <s v="Transportation"/>
    <s v="Results by household income:"/>
    <s v=""/>
    <s v=""/>
    <s v=""/>
    <s v=""/>
    <s v=""/>
    <m/>
    <m/>
    <m/>
    <m/>
    <m/>
    <m/>
    <m/>
    <m/>
    <m/>
    <m/>
    <m/>
    <m/>
    <m/>
    <m/>
  </r>
  <r>
    <n v="1500"/>
    <s v="Closed End"/>
    <x v="4"/>
    <s v="Q13D"/>
    <x v="6"/>
    <n v="2"/>
    <s v="Data"/>
    <s v="Q12D"/>
    <s v="Transportation"/>
    <s v="   Less than $20,000"/>
    <n v="0.2432863587290538"/>
    <n v="0.50882393247539559"/>
    <n v="0.1909560259457434"/>
    <n v="5.6933682849806724E-2"/>
    <n v="476.00000000000011"/>
    <m/>
    <m/>
    <m/>
    <m/>
    <m/>
    <m/>
    <m/>
    <m/>
    <m/>
    <m/>
    <m/>
    <m/>
    <m/>
    <m/>
  </r>
  <r>
    <n v="1501"/>
    <s v="Closed End"/>
    <x v="4"/>
    <s v="Q13D"/>
    <x v="6"/>
    <n v="3"/>
    <s v="Data"/>
    <s v="Q12D"/>
    <s v="Transportation"/>
    <s v="   $20,000 to $39,999"/>
    <n v="0.44073966313480006"/>
    <n v="0.50072683590498301"/>
    <n v="5.2237019560450397E-2"/>
    <n v="6.296481399768049E-3"/>
    <n v="426.99999999999989"/>
    <m/>
    <m/>
    <m/>
    <m/>
    <m/>
    <m/>
    <m/>
    <m/>
    <m/>
    <m/>
    <m/>
    <m/>
    <m/>
    <m/>
  </r>
  <r>
    <n v="1502"/>
    <s v="Closed End"/>
    <x v="4"/>
    <s v="Q13D"/>
    <x v="6"/>
    <n v="4"/>
    <s v="Data"/>
    <s v="Q12D"/>
    <s v="Transportation"/>
    <s v="   $40,000 to $59,999"/>
    <n v="0.60817038724647565"/>
    <n v="0.32477190557018853"/>
    <n v="6.1698626574228525E-2"/>
    <n v="5.3590806091081081E-3"/>
    <n v="407.00000000000028"/>
    <m/>
    <m/>
    <m/>
    <m/>
    <m/>
    <m/>
    <m/>
    <m/>
    <m/>
    <m/>
    <m/>
    <m/>
    <m/>
    <m/>
  </r>
  <r>
    <n v="1503"/>
    <s v="Closed End"/>
    <x v="4"/>
    <s v="Q13D"/>
    <x v="6"/>
    <n v="5"/>
    <s v="Data"/>
    <s v="Q12D"/>
    <s v="Transportation"/>
    <s v="   $60,000 to $79,999"/>
    <n v="0.61640902981670143"/>
    <n v="0.35297681578972656"/>
    <n v="2.4300946805799532E-2"/>
    <n v="6.3132075877725038E-3"/>
    <n v="310.99999999999989"/>
    <m/>
    <m/>
    <m/>
    <m/>
    <m/>
    <m/>
    <m/>
    <m/>
    <m/>
    <m/>
    <m/>
    <m/>
    <m/>
    <m/>
  </r>
  <r>
    <n v="1504"/>
    <s v="Closed End"/>
    <x v="4"/>
    <s v="Q13D"/>
    <x v="6"/>
    <n v="6"/>
    <s v="Data"/>
    <s v="Q12D"/>
    <s v="Transportation"/>
    <s v="   $80,000 to $99,999"/>
    <n v="0.60542914422818928"/>
    <n v="0.3765587167726544"/>
    <n v="1.4879748456419579E-2"/>
    <s v="&lt;.5%"/>
    <n v="272.00000000000051"/>
    <m/>
    <m/>
    <m/>
    <m/>
    <m/>
    <m/>
    <m/>
    <m/>
    <m/>
    <m/>
    <m/>
    <m/>
    <m/>
    <m/>
  </r>
  <r>
    <n v="1505"/>
    <s v="Closed End"/>
    <x v="4"/>
    <s v="Q13D"/>
    <x v="6"/>
    <n v="7"/>
    <s v="Data"/>
    <s v="Q12D"/>
    <s v="Transportation"/>
    <s v="   $100,000 to $149,999"/>
    <n v="0.64149075367870889"/>
    <n v="0.3273375399444699"/>
    <n v="1.423095292580479E-2"/>
    <n v="1.6940753451016581E-2"/>
    <n v="342"/>
    <m/>
    <m/>
    <m/>
    <m/>
    <m/>
    <m/>
    <m/>
    <m/>
    <m/>
    <m/>
    <m/>
    <m/>
    <m/>
    <m/>
  </r>
  <r>
    <n v="1506"/>
    <s v="Closed End"/>
    <x v="4"/>
    <s v="Q13D"/>
    <x v="6"/>
    <n v="8"/>
    <s v="Data"/>
    <s v="Q12D"/>
    <s v="Transportation"/>
    <s v="   $150,000 or more"/>
    <n v="0.7131687654140495"/>
    <n v="0.23889975668920602"/>
    <n v="4.6872274514986143E-2"/>
    <s v="&lt;.5%"/>
    <n v="261.00000000000028"/>
    <m/>
    <m/>
    <m/>
    <m/>
    <m/>
    <m/>
    <m/>
    <m/>
    <m/>
    <m/>
    <m/>
    <m/>
    <m/>
    <m/>
  </r>
  <r>
    <n v="1507"/>
    <s v="Closed End"/>
    <x v="4"/>
    <s v="Q13D"/>
    <x v="7"/>
    <n v="1"/>
    <s v="Header"/>
    <s v="Q12D"/>
    <s v="Transportation"/>
    <s v="Results by housing status:"/>
    <s v=""/>
    <s v=""/>
    <s v=""/>
    <s v=""/>
    <s v=""/>
    <m/>
    <m/>
    <m/>
    <m/>
    <m/>
    <m/>
    <m/>
    <m/>
    <m/>
    <m/>
    <m/>
    <m/>
    <m/>
    <m/>
  </r>
  <r>
    <n v="1508"/>
    <s v="Closed End"/>
    <x v="4"/>
    <s v="Q13D"/>
    <x v="7"/>
    <n v="2"/>
    <s v="Data"/>
    <s v="Q12D"/>
    <s v="Transportation"/>
    <s v="   Owner"/>
    <n v="0.62695879161551715"/>
    <n v="0.33694693824752664"/>
    <n v="2.9961018343218987E-2"/>
    <n v="6.1332517937387112E-3"/>
    <n v="1973.0000000000014"/>
    <m/>
    <m/>
    <m/>
    <m/>
    <m/>
    <m/>
    <m/>
    <m/>
    <m/>
    <m/>
    <m/>
    <m/>
    <m/>
    <m/>
  </r>
  <r>
    <n v="1509"/>
    <s v="Closed End"/>
    <x v="4"/>
    <s v="Q13D"/>
    <x v="7"/>
    <n v="3"/>
    <s v="Data"/>
    <s v="Q12D"/>
    <s v="Transportation"/>
    <s v="   Renter"/>
    <n v="0.44335139392330603"/>
    <n v="0.4192811832275597"/>
    <n v="0.11168221561011833"/>
    <n v="2.5685207239013817E-2"/>
    <n v="991.00000000000136"/>
    <m/>
    <m/>
    <m/>
    <m/>
    <m/>
    <m/>
    <m/>
    <m/>
    <m/>
    <m/>
    <m/>
    <m/>
    <m/>
    <m/>
  </r>
  <r>
    <n v="1510"/>
    <s v="Closed End"/>
    <x v="4"/>
    <s v="Q13D"/>
    <x v="7"/>
    <n v="4"/>
    <s v="Data"/>
    <s v="Q12D"/>
    <s v="Transportation"/>
    <s v="   Lives with family or friends, homeless, or some other_x000a_      arrangement"/>
    <n v="0.32462550674044022"/>
    <n v="0.59247924468220148"/>
    <n v="3.2067432547802262E-2"/>
    <n v="5.0827816029556099E-2"/>
    <n v="67"/>
    <m/>
    <m/>
    <m/>
    <m/>
    <m/>
    <m/>
    <m/>
    <m/>
    <m/>
    <m/>
    <m/>
    <m/>
    <m/>
    <m/>
  </r>
  <r>
    <n v="1511"/>
    <s v="Closed End"/>
    <x v="4"/>
    <s v="Q13D"/>
    <x v="8"/>
    <n v="1"/>
    <s v="Header"/>
    <s v="Q12D"/>
    <s v="Transportation"/>
    <s v="Results by home language:"/>
    <s v=""/>
    <s v=""/>
    <s v=""/>
    <s v=""/>
    <s v=""/>
    <m/>
    <m/>
    <m/>
    <m/>
    <m/>
    <m/>
    <m/>
    <m/>
    <m/>
    <m/>
    <m/>
    <m/>
    <m/>
    <m/>
  </r>
  <r>
    <n v="1512"/>
    <s v="Closed End"/>
    <x v="4"/>
    <s v="Q13D"/>
    <x v="8"/>
    <n v="2"/>
    <s v="Data"/>
    <s v="Q12D"/>
    <s v="Transportation"/>
    <s v="   English only"/>
    <n v="0.59754429310534107"/>
    <n v="0.34972368757667383"/>
    <n v="4.5167117993580891E-2"/>
    <n v="7.564901324404392E-3"/>
    <n v="2595.9999999999941"/>
    <m/>
    <m/>
    <m/>
    <m/>
    <m/>
    <m/>
    <m/>
    <m/>
    <m/>
    <m/>
    <m/>
    <m/>
    <m/>
    <m/>
  </r>
  <r>
    <n v="1513"/>
    <s v="Closed End"/>
    <x v="4"/>
    <s v="Q13D"/>
    <x v="8"/>
    <n v="3"/>
    <s v="Data"/>
    <s v="Q12D"/>
    <s v="Transportation"/>
    <s v="   English plus another language"/>
    <n v="0.47015781676796531"/>
    <n v="0.42153068667976579"/>
    <n v="5.9585103043437157E-2"/>
    <n v="4.8726393508831609E-2"/>
    <n v="246.99999999999997"/>
    <m/>
    <m/>
    <m/>
    <m/>
    <m/>
    <m/>
    <m/>
    <m/>
    <m/>
    <m/>
    <m/>
    <m/>
    <m/>
    <m/>
  </r>
  <r>
    <n v="1514"/>
    <s v="Closed End"/>
    <x v="4"/>
    <s v="Q13D"/>
    <x v="8"/>
    <n v="4"/>
    <s v="Data"/>
    <s v="Q12D"/>
    <s v="Transportation"/>
    <s v="   Another language only"/>
    <n v="0.3758507593611376"/>
    <n v="0.46909571020461655"/>
    <n v="0.12728968751179118"/>
    <n v="2.776384292245461E-2"/>
    <n v="101.99999999999999"/>
    <m/>
    <m/>
    <m/>
    <m/>
    <m/>
    <m/>
    <m/>
    <m/>
    <m/>
    <m/>
    <m/>
    <m/>
    <m/>
    <m/>
  </r>
  <r>
    <n v="1515"/>
    <s v="Closed End"/>
    <x v="4"/>
    <s v="Q13D"/>
    <x v="9"/>
    <n v="1"/>
    <s v="Header"/>
    <s v="Q12D"/>
    <s v="Transportation"/>
    <s v="Results by race/ethnicity:"/>
    <s v=""/>
    <s v=""/>
    <s v=""/>
    <s v=""/>
    <s v=""/>
    <m/>
    <m/>
    <m/>
    <m/>
    <m/>
    <m/>
    <m/>
    <m/>
    <m/>
    <m/>
    <m/>
    <m/>
    <m/>
    <m/>
  </r>
  <r>
    <n v="1516"/>
    <s v="Closed End"/>
    <x v="4"/>
    <s v="Q13D"/>
    <x v="9"/>
    <n v="2"/>
    <s v="Data"/>
    <s v="Q12D"/>
    <s v="Transportation"/>
    <s v="   BIPOC"/>
    <n v="0.46658340377429491"/>
    <n v="0.42270738540050551"/>
    <n v="7.5804708919493341E-2"/>
    <n v="3.4904501905706896E-2"/>
    <n v="756.00000000000023"/>
    <m/>
    <m/>
    <m/>
    <m/>
    <m/>
    <m/>
    <m/>
    <m/>
    <m/>
    <m/>
    <m/>
    <m/>
    <m/>
    <m/>
  </r>
  <r>
    <n v="1517"/>
    <s v="Closed End"/>
    <x v="4"/>
    <s v="Q13D"/>
    <x v="9"/>
    <n v="3"/>
    <s v="Data"/>
    <s v="Q12D"/>
    <s v="Transportation"/>
    <s v="      American Indian, Native American, or Alaska Native"/>
    <n v="0.31435521870620253"/>
    <n v="0.52874564977869998"/>
    <n v="0.14076143033463595"/>
    <n v="1.6137701180460939E-2"/>
    <n v="124.00000000000001"/>
    <m/>
    <m/>
    <m/>
    <m/>
    <m/>
    <m/>
    <m/>
    <m/>
    <m/>
    <m/>
    <m/>
    <m/>
    <m/>
    <m/>
  </r>
  <r>
    <n v="1518"/>
    <s v="Closed End"/>
    <x v="4"/>
    <s v="Q13D"/>
    <x v="9"/>
    <n v="4"/>
    <s v="Data"/>
    <s v="Q12D"/>
    <s v="Transportation"/>
    <s v="      Asian American or Asian"/>
    <n v="0.43480570840831573"/>
    <n v="0.44418424399800388"/>
    <n v="7.3903368545985948E-2"/>
    <n v="4.7106679047694229E-2"/>
    <n v="213.00000000000009"/>
    <m/>
    <m/>
    <m/>
    <m/>
    <m/>
    <m/>
    <m/>
    <m/>
    <m/>
    <m/>
    <m/>
    <m/>
    <m/>
    <m/>
  </r>
  <r>
    <n v="1519"/>
    <s v="Closed End"/>
    <x v="4"/>
    <s v="Q13D"/>
    <x v="9"/>
    <n v="5"/>
    <s v="Data"/>
    <s v="Q12D"/>
    <s v="Transportation"/>
    <s v="      Black, African American, or African"/>
    <n v="0.48146230928230133"/>
    <n v="0.41373294394370042"/>
    <n v="7.5198853543785873E-2"/>
    <n v="2.9605893230213523E-2"/>
    <n v="335.99999999999955"/>
    <m/>
    <m/>
    <m/>
    <m/>
    <m/>
    <m/>
    <m/>
    <m/>
    <m/>
    <m/>
    <m/>
    <m/>
    <m/>
    <m/>
  </r>
  <r>
    <n v="1520"/>
    <s v="Closed End"/>
    <x v="4"/>
    <s v="Q13D"/>
    <x v="9"/>
    <n v="6"/>
    <s v="Data"/>
    <s v="Q12D"/>
    <s v="Transportation"/>
    <s v="      Latino/a or Hispanic"/>
    <n v="0.5156148439622148"/>
    <n v="0.37293811350990197"/>
    <n v="8.0181042716092388E-2"/>
    <n v="3.1265999811790332E-2"/>
    <n v="137.00000000000014"/>
    <m/>
    <m/>
    <m/>
    <m/>
    <m/>
    <m/>
    <m/>
    <m/>
    <m/>
    <m/>
    <m/>
    <m/>
    <m/>
    <m/>
  </r>
  <r>
    <n v="1521"/>
    <s v="Closed End"/>
    <x v="4"/>
    <s v="Q13D"/>
    <x v="9"/>
    <n v="7"/>
    <s v="Data"/>
    <s v="Q12D"/>
    <s v="Transportation"/>
    <s v="   White or Caucasian alone"/>
    <n v="0.61545717189312665"/>
    <n v="0.3392100009666838"/>
    <n v="4.0376035646208217E-2"/>
    <s v="&lt;.5%"/>
    <n v="2062.9999999999945"/>
    <m/>
    <m/>
    <m/>
    <m/>
    <m/>
    <m/>
    <m/>
    <m/>
    <m/>
    <m/>
    <m/>
    <m/>
    <m/>
    <m/>
  </r>
  <r>
    <n v="1522"/>
    <s v=""/>
    <x v="1"/>
    <s v=""/>
    <x v="10"/>
    <s v=""/>
    <s v=""/>
    <m/>
    <m/>
    <m/>
    <m/>
    <m/>
    <m/>
    <m/>
    <m/>
    <m/>
    <m/>
    <m/>
    <m/>
    <m/>
    <m/>
    <m/>
    <m/>
    <m/>
    <m/>
    <m/>
    <m/>
    <m/>
    <m/>
  </r>
  <r>
    <n v="1523"/>
    <s v="Closed End"/>
    <x v="4"/>
    <s v="Q13E"/>
    <x v="0"/>
    <n v="1"/>
    <s v="Title"/>
    <s v="Q12E"/>
    <s v="Transportation"/>
    <s v="13E. In general, how easy or hard is it for you to get where you need to go, such as to run other errands?"/>
    <m/>
    <m/>
    <m/>
    <m/>
    <m/>
    <m/>
    <m/>
    <m/>
    <m/>
    <m/>
    <m/>
    <m/>
    <m/>
    <m/>
    <m/>
    <m/>
    <m/>
    <m/>
    <m/>
  </r>
  <r>
    <n v="1524"/>
    <s v="Closed End"/>
    <x v="4"/>
    <s v="Q13E"/>
    <x v="1"/>
    <n v="1"/>
    <s v="Labels"/>
    <s v="Q12E"/>
    <s v="Transportation"/>
    <m/>
    <s v="Very easy"/>
    <s v="Easy"/>
    <s v="Hard"/>
    <s v="Very hard"/>
    <s v="Number of respondents (unweighted)"/>
    <m/>
    <m/>
    <m/>
    <m/>
    <m/>
    <m/>
    <m/>
    <m/>
    <m/>
    <m/>
    <m/>
    <m/>
    <m/>
    <m/>
  </r>
  <r>
    <n v="1525"/>
    <s v="Closed End"/>
    <x v="4"/>
    <s v="Q13E"/>
    <x v="2"/>
    <n v="1"/>
    <s v="Header"/>
    <s v="Q12E"/>
    <s v="Transportation"/>
    <s v="Results by region:"/>
    <s v=""/>
    <s v=""/>
    <s v=""/>
    <s v=""/>
    <s v=""/>
    <m/>
    <m/>
    <m/>
    <m/>
    <m/>
    <m/>
    <m/>
    <m/>
    <m/>
    <m/>
    <m/>
    <m/>
    <m/>
    <m/>
  </r>
  <r>
    <n v="1526"/>
    <s v="Closed End"/>
    <x v="4"/>
    <s v="Q13E"/>
    <x v="2"/>
    <n v="2"/>
    <s v="Data"/>
    <s v="Q12E"/>
    <s v="Transportation"/>
    <s v="   East Metro overall"/>
    <n v="0.49461174723082563"/>
    <n v="0.44193648900712423"/>
    <n v="4.4140972482380858E-2"/>
    <n v="1.9310791279669927E-2"/>
    <n v="3025.9999999999995"/>
    <m/>
    <m/>
    <m/>
    <m/>
    <m/>
    <m/>
    <m/>
    <m/>
    <m/>
    <m/>
    <m/>
    <m/>
    <m/>
    <m/>
  </r>
  <r>
    <n v="1527"/>
    <s v="Closed End"/>
    <x v="4"/>
    <s v="Q13E"/>
    <x v="2"/>
    <n v="3"/>
    <s v="Data"/>
    <s v="Q12E"/>
    <s v="Transportation"/>
    <s v="   Dakota County"/>
    <n v="0.55505534279269686"/>
    <n v="0.40233552265796335"/>
    <n v="2.3863714651380333E-2"/>
    <n v="1.8745419897959581E-2"/>
    <n v="416.99999999999994"/>
    <m/>
    <m/>
    <m/>
    <m/>
    <m/>
    <m/>
    <m/>
    <m/>
    <m/>
    <m/>
    <m/>
    <m/>
    <m/>
    <m/>
  </r>
  <r>
    <n v="1528"/>
    <s v="Closed End"/>
    <x v="4"/>
    <s v="Q13E"/>
    <x v="2"/>
    <n v="4"/>
    <s v="Data"/>
    <s v="Q12E"/>
    <s v="Transportation"/>
    <s v="   Ramsey County (overall)"/>
    <n v="0.41786583643396891"/>
    <n v="0.49714395897640029"/>
    <n v="6.1555714708991106E-2"/>
    <n v="2.3434489880643238E-2"/>
    <n v="2206.9999999999936"/>
    <m/>
    <m/>
    <m/>
    <m/>
    <m/>
    <m/>
    <m/>
    <m/>
    <m/>
    <m/>
    <m/>
    <m/>
    <m/>
    <m/>
  </r>
  <r>
    <n v="1529"/>
    <s v="Closed End"/>
    <x v="4"/>
    <s v="Q13E"/>
    <x v="2"/>
    <n v="5"/>
    <s v="Data"/>
    <s v="Q12E"/>
    <s v="Transportation"/>
    <s v="      City of Saint Paul"/>
    <n v="0.37403985361387571"/>
    <n v="0.50322271101699456"/>
    <n v="9.2890088718169769E-2"/>
    <n v="2.984734665096038E-2"/>
    <n v="1782.0000000000011"/>
    <m/>
    <m/>
    <m/>
    <m/>
    <m/>
    <m/>
    <m/>
    <m/>
    <m/>
    <m/>
    <m/>
    <m/>
    <m/>
    <m/>
  </r>
  <r>
    <n v="1530"/>
    <s v="Closed End"/>
    <x v="4"/>
    <s v="Q13E"/>
    <x v="2"/>
    <n v="6"/>
    <s v="Data"/>
    <s v="Q12E"/>
    <s v="Transportation"/>
    <s v="      Suburban Ramsey County"/>
    <n v="0.46966280439259345"/>
    <n v="0.48995961525117743"/>
    <n v="2.4522305253699372E-2"/>
    <n v="1.5855275102529938E-2"/>
    <n v="425.00000000000023"/>
    <m/>
    <m/>
    <m/>
    <m/>
    <m/>
    <m/>
    <m/>
    <m/>
    <m/>
    <m/>
    <m/>
    <m/>
    <m/>
    <m/>
  </r>
  <r>
    <n v="1531"/>
    <s v="Closed End"/>
    <x v="4"/>
    <s v="Q13E"/>
    <x v="2"/>
    <n v="7"/>
    <s v="Data"/>
    <s v="Q12E"/>
    <s v="Transportation"/>
    <s v="   Washington County"/>
    <n v="0.55687053127847297"/>
    <n v="0.39077438776970475"/>
    <n v="4.0798228527745159E-2"/>
    <n v="1.15568524240767E-2"/>
    <n v="402.0000000000004"/>
    <m/>
    <m/>
    <m/>
    <m/>
    <m/>
    <m/>
    <m/>
    <m/>
    <m/>
    <m/>
    <m/>
    <m/>
    <m/>
    <m/>
  </r>
  <r>
    <n v="1532"/>
    <s v="Closed End"/>
    <x v="4"/>
    <s v="Q13E"/>
    <x v="3"/>
    <n v="1"/>
    <s v="Header"/>
    <s v="Q12E"/>
    <s v="Transportation"/>
    <s v="Results by gender:"/>
    <s v=""/>
    <s v=""/>
    <s v=""/>
    <s v=""/>
    <s v=""/>
    <m/>
    <m/>
    <m/>
    <m/>
    <m/>
    <m/>
    <m/>
    <m/>
    <m/>
    <m/>
    <m/>
    <m/>
    <m/>
    <m/>
  </r>
  <r>
    <n v="1533"/>
    <s v="Closed End"/>
    <x v="4"/>
    <s v="Q13E"/>
    <x v="3"/>
    <n v="2"/>
    <s v="Data"/>
    <s v="Q12E"/>
    <s v="Transportation"/>
    <s v="   Females"/>
    <n v="0.542259561470813"/>
    <n v="0.39438728138867091"/>
    <n v="4.5807805779678808E-2"/>
    <n v="1.7545351360839411E-2"/>
    <n v="1887.9999999999945"/>
    <m/>
    <m/>
    <m/>
    <m/>
    <m/>
    <m/>
    <m/>
    <m/>
    <m/>
    <m/>
    <m/>
    <m/>
    <m/>
    <m/>
  </r>
  <r>
    <n v="1534"/>
    <s v="Closed End"/>
    <x v="4"/>
    <s v="Q13E"/>
    <x v="3"/>
    <n v="3"/>
    <s v="Data"/>
    <s v="Q12E"/>
    <s v="Transportation"/>
    <s v="   Males"/>
    <n v="0.4349246170854007"/>
    <n v="0.50480294672304638"/>
    <n v="3.8802370555078403E-2"/>
    <n v="2.1470065636473367E-2"/>
    <n v="984.00000000000011"/>
    <m/>
    <m/>
    <m/>
    <m/>
    <m/>
    <m/>
    <m/>
    <m/>
    <m/>
    <m/>
    <m/>
    <m/>
    <m/>
    <m/>
  </r>
  <r>
    <n v="1535"/>
    <s v="Closed End"/>
    <x v="4"/>
    <s v="Q13E"/>
    <x v="4"/>
    <n v="1"/>
    <s v="Header"/>
    <s v="Q12E"/>
    <s v="Transportation"/>
    <s v="Results by age:"/>
    <s v=""/>
    <s v=""/>
    <s v=""/>
    <s v=""/>
    <s v=""/>
    <m/>
    <m/>
    <m/>
    <m/>
    <m/>
    <m/>
    <m/>
    <m/>
    <m/>
    <m/>
    <m/>
    <m/>
    <m/>
    <m/>
  </r>
  <r>
    <n v="1536"/>
    <s v="Closed End"/>
    <x v="4"/>
    <s v="Q13E"/>
    <x v="4"/>
    <n v="2"/>
    <s v="Data"/>
    <s v="Q12E"/>
    <s v="Transportation"/>
    <s v="   18-34"/>
    <n v="0.48184034330937775"/>
    <n v="0.45022373957159728"/>
    <n v="4.0497041927022165E-2"/>
    <n v="2.7438875192002228E-2"/>
    <n v="415.00000000000063"/>
    <m/>
    <m/>
    <m/>
    <m/>
    <m/>
    <m/>
    <m/>
    <m/>
    <m/>
    <m/>
    <m/>
    <m/>
    <m/>
    <m/>
  </r>
  <r>
    <n v="1537"/>
    <s v="Closed End"/>
    <x v="4"/>
    <s v="Q13E"/>
    <x v="4"/>
    <n v="3"/>
    <s v="Data"/>
    <s v="Q12E"/>
    <s v="Transportation"/>
    <s v="   35-44"/>
    <n v="0.5440857203278775"/>
    <n v="0.40304860040023827"/>
    <n v="3.7368424095324947E-2"/>
    <n v="1.5497255176558171E-2"/>
    <n v="421.00000000000068"/>
    <m/>
    <m/>
    <m/>
    <m/>
    <m/>
    <m/>
    <m/>
    <m/>
    <m/>
    <m/>
    <m/>
    <m/>
    <m/>
    <m/>
  </r>
  <r>
    <n v="1538"/>
    <s v="Closed End"/>
    <x v="4"/>
    <s v="Q13E"/>
    <x v="4"/>
    <n v="4"/>
    <s v="Data"/>
    <s v="Q12E"/>
    <s v="Transportation"/>
    <s v="   45-54"/>
    <n v="0.50625420363350282"/>
    <n v="0.43306394238699442"/>
    <n v="3.6318599780780551E-2"/>
    <n v="2.4363254198721793E-2"/>
    <n v="365.00000000000034"/>
    <m/>
    <m/>
    <m/>
    <m/>
    <m/>
    <m/>
    <m/>
    <m/>
    <m/>
    <m/>
    <m/>
    <m/>
    <m/>
    <m/>
  </r>
  <r>
    <n v="1539"/>
    <s v="Closed End"/>
    <x v="4"/>
    <s v="Q13E"/>
    <x v="4"/>
    <n v="5"/>
    <s v="Data"/>
    <s v="Q12E"/>
    <s v="Transportation"/>
    <s v="   55-64"/>
    <n v="0.5089650926245799"/>
    <n v="0.43476783300587263"/>
    <n v="3.9021859853035391E-2"/>
    <n v="1.7245214516513122E-2"/>
    <n v="520.99999999999932"/>
    <m/>
    <m/>
    <m/>
    <m/>
    <m/>
    <m/>
    <m/>
    <m/>
    <m/>
    <m/>
    <m/>
    <m/>
    <m/>
    <m/>
  </r>
  <r>
    <n v="1540"/>
    <s v="Closed End"/>
    <x v="4"/>
    <s v="Q13E"/>
    <x v="4"/>
    <n v="6"/>
    <s v="Data"/>
    <s v="Q12E"/>
    <s v="Transportation"/>
    <s v="   65+"/>
    <n v="0.49824163402305571"/>
    <n v="0.45078668616007372"/>
    <n v="4.0777618205296615E-2"/>
    <n v="1.0194061611575373E-2"/>
    <n v="844.99999999999818"/>
    <m/>
    <m/>
    <m/>
    <m/>
    <m/>
    <m/>
    <m/>
    <m/>
    <m/>
    <m/>
    <m/>
    <m/>
    <m/>
    <m/>
  </r>
  <r>
    <n v="1541"/>
    <s v="Closed End"/>
    <x v="4"/>
    <s v="Q13E"/>
    <x v="5"/>
    <n v="1"/>
    <s v="Header"/>
    <s v="Q12E"/>
    <s v="Transportation"/>
    <s v="Results by education level:"/>
    <s v=""/>
    <s v=""/>
    <s v=""/>
    <s v=""/>
    <s v=""/>
    <m/>
    <m/>
    <m/>
    <m/>
    <m/>
    <m/>
    <m/>
    <m/>
    <m/>
    <m/>
    <m/>
    <m/>
    <m/>
    <m/>
  </r>
  <r>
    <n v="1542"/>
    <s v="Closed End"/>
    <x v="4"/>
    <s v="Q13E"/>
    <x v="5"/>
    <n v="2"/>
    <s v="Data"/>
    <s v="Q12E"/>
    <s v="Transportation"/>
    <s v="   Less than HS diploma, no GED"/>
    <n v="0.31285966582129882"/>
    <n v="0.54957031908936371"/>
    <n v="8.7661331261804781E-2"/>
    <n v="4.9908683827532725E-2"/>
    <n v="87.000000000000014"/>
    <m/>
    <m/>
    <m/>
    <m/>
    <m/>
    <m/>
    <m/>
    <m/>
    <m/>
    <m/>
    <m/>
    <m/>
    <m/>
    <m/>
  </r>
  <r>
    <n v="1543"/>
    <s v="Closed End"/>
    <x v="4"/>
    <s v="Q13E"/>
    <x v="5"/>
    <n v="3"/>
    <s v="Data"/>
    <s v="Q12E"/>
    <s v="Transportation"/>
    <s v="   HS diploma or GED"/>
    <n v="0.41534100249077505"/>
    <n v="0.48447723286083355"/>
    <n v="7.582628754142684E-2"/>
    <n v="2.4355477106964982E-2"/>
    <n v="358.99999999999994"/>
    <m/>
    <m/>
    <m/>
    <m/>
    <m/>
    <m/>
    <m/>
    <m/>
    <m/>
    <m/>
    <m/>
    <m/>
    <m/>
    <m/>
  </r>
  <r>
    <n v="1544"/>
    <s v="Closed End"/>
    <x v="4"/>
    <s v="Q13E"/>
    <x v="5"/>
    <n v="4"/>
    <s v="Data"/>
    <s v="Q12E"/>
    <s v="Transportation"/>
    <s v="   Some college, trade school, or Associate degree"/>
    <n v="0.52428557005490684"/>
    <n v="0.41158607628859245"/>
    <n v="4.0201244025584885E-2"/>
    <n v="2.3927109630913247E-2"/>
    <n v="962.00000000000216"/>
    <m/>
    <m/>
    <m/>
    <m/>
    <m/>
    <m/>
    <m/>
    <m/>
    <m/>
    <m/>
    <m/>
    <m/>
    <m/>
    <m/>
  </r>
  <r>
    <n v="1545"/>
    <s v="Closed End"/>
    <x v="4"/>
    <s v="Q13E"/>
    <x v="5"/>
    <n v="5"/>
    <s v="Data"/>
    <s v="Q12E"/>
    <s v="Transportation"/>
    <s v="   Bachelor's degree or higher"/>
    <n v="0.52683220099069061"/>
    <n v="0.43930622529998181"/>
    <n v="2.1762232427942351E-2"/>
    <n v="1.2099341281387796E-2"/>
    <n v="1523.0000000000007"/>
    <m/>
    <m/>
    <m/>
    <m/>
    <m/>
    <m/>
    <m/>
    <m/>
    <m/>
    <m/>
    <m/>
    <m/>
    <m/>
    <m/>
  </r>
  <r>
    <n v="1546"/>
    <s v="Closed End"/>
    <x v="4"/>
    <s v="Q13E"/>
    <x v="6"/>
    <n v="1"/>
    <s v="Header"/>
    <s v="Q12E"/>
    <s v="Transportation"/>
    <s v="Results by household income:"/>
    <s v=""/>
    <s v=""/>
    <s v=""/>
    <s v=""/>
    <s v=""/>
    <m/>
    <m/>
    <m/>
    <m/>
    <m/>
    <m/>
    <m/>
    <m/>
    <m/>
    <m/>
    <m/>
    <m/>
    <m/>
    <m/>
  </r>
  <r>
    <n v="1547"/>
    <s v="Closed End"/>
    <x v="4"/>
    <s v="Q13E"/>
    <x v="6"/>
    <n v="2"/>
    <s v="Data"/>
    <s v="Q12E"/>
    <s v="Transportation"/>
    <s v="   Less than $20,000"/>
    <n v="0.21045188087824179"/>
    <n v="0.51910483304196675"/>
    <n v="0.19001971200369122"/>
    <n v="8.0423574076099957E-2"/>
    <n v="475.0000000000004"/>
    <m/>
    <m/>
    <m/>
    <m/>
    <m/>
    <m/>
    <m/>
    <m/>
    <m/>
    <m/>
    <m/>
    <m/>
    <m/>
    <m/>
  </r>
  <r>
    <n v="1548"/>
    <s v="Closed End"/>
    <x v="4"/>
    <s v="Q13E"/>
    <x v="6"/>
    <n v="3"/>
    <s v="Data"/>
    <s v="Q12E"/>
    <s v="Transportation"/>
    <s v="   $20,000 to $39,999"/>
    <n v="0.38556406543315735"/>
    <n v="0.54230878178147934"/>
    <n v="6.3820110362723559E-2"/>
    <n v="8.3070424226412681E-3"/>
    <n v="418.99999999999949"/>
    <m/>
    <m/>
    <m/>
    <m/>
    <m/>
    <m/>
    <m/>
    <m/>
    <m/>
    <m/>
    <m/>
    <m/>
    <m/>
    <m/>
  </r>
  <r>
    <n v="1549"/>
    <s v="Closed End"/>
    <x v="4"/>
    <s v="Q13E"/>
    <x v="6"/>
    <n v="4"/>
    <s v="Data"/>
    <s v="Q12E"/>
    <s v="Transportation"/>
    <s v="   $40,000 to $59,999"/>
    <n v="0.48109851114371238"/>
    <n v="0.43938021459317717"/>
    <n v="4.6915705846853936E-2"/>
    <n v="3.2605568416256482E-2"/>
    <n v="402.99999999999966"/>
    <m/>
    <m/>
    <m/>
    <m/>
    <m/>
    <m/>
    <m/>
    <m/>
    <m/>
    <m/>
    <m/>
    <m/>
    <m/>
    <m/>
  </r>
  <r>
    <n v="1550"/>
    <s v="Closed End"/>
    <x v="4"/>
    <s v="Q13E"/>
    <x v="6"/>
    <n v="5"/>
    <s v="Data"/>
    <s v="Q12E"/>
    <s v="Transportation"/>
    <s v="   $60,000 to $79,999"/>
    <n v="0.45940105194368741"/>
    <n v="0.5184816577629302"/>
    <n v="1.0516269678415034E-2"/>
    <n v="1.1601020614967544E-2"/>
    <n v="311"/>
    <m/>
    <m/>
    <m/>
    <m/>
    <m/>
    <m/>
    <m/>
    <m/>
    <m/>
    <m/>
    <m/>
    <m/>
    <m/>
    <m/>
  </r>
  <r>
    <n v="1551"/>
    <s v="Closed End"/>
    <x v="4"/>
    <s v="Q13E"/>
    <x v="6"/>
    <n v="6"/>
    <s v="Data"/>
    <s v="Q12E"/>
    <s v="Transportation"/>
    <s v="   $80,000 to $99,999"/>
    <n v="0.59517064810376574"/>
    <n v="0.37018750113575755"/>
    <n v="3.1555900648535938E-2"/>
    <s v="&lt;.5%"/>
    <n v="273.00000000000028"/>
    <m/>
    <m/>
    <m/>
    <m/>
    <m/>
    <m/>
    <m/>
    <m/>
    <m/>
    <m/>
    <m/>
    <m/>
    <m/>
    <m/>
  </r>
  <r>
    <n v="1552"/>
    <s v="Closed End"/>
    <x v="4"/>
    <s v="Q13E"/>
    <x v="6"/>
    <n v="7"/>
    <s v="Data"/>
    <s v="Q12E"/>
    <s v="Transportation"/>
    <s v="   $100,000 to $149,999"/>
    <n v="0.57176041859333926"/>
    <n v="0.39732744510989643"/>
    <s v="&lt;.5%"/>
    <n v="2.774184704333801E-2"/>
    <n v="342.00000000000011"/>
    <m/>
    <m/>
    <m/>
    <m/>
    <m/>
    <m/>
    <m/>
    <m/>
    <m/>
    <m/>
    <m/>
    <m/>
    <m/>
    <m/>
  </r>
  <r>
    <n v="1553"/>
    <s v="Closed End"/>
    <x v="4"/>
    <s v="Q13E"/>
    <x v="6"/>
    <n v="8"/>
    <s v="Data"/>
    <s v="Q12E"/>
    <s v="Transportation"/>
    <s v="   $150,000 or more"/>
    <n v="0.61626504479628452"/>
    <n v="0.3527735981076372"/>
    <n v="3.0961357096077603E-2"/>
    <s v="0%"/>
    <n v="260.00000000000011"/>
    <m/>
    <m/>
    <m/>
    <m/>
    <m/>
    <m/>
    <m/>
    <m/>
    <m/>
    <m/>
    <m/>
    <m/>
    <m/>
    <m/>
  </r>
  <r>
    <n v="1554"/>
    <s v="Closed End"/>
    <x v="4"/>
    <s v="Q13E"/>
    <x v="7"/>
    <n v="1"/>
    <s v="Header"/>
    <s v="Q12E"/>
    <s v="Transportation"/>
    <s v="Results by housing status:"/>
    <s v=""/>
    <s v=""/>
    <s v=""/>
    <s v=""/>
    <s v=""/>
    <m/>
    <m/>
    <m/>
    <m/>
    <m/>
    <m/>
    <m/>
    <m/>
    <m/>
    <m/>
    <m/>
    <m/>
    <m/>
    <m/>
  </r>
  <r>
    <n v="1555"/>
    <s v="Closed End"/>
    <x v="4"/>
    <s v="Q13E"/>
    <x v="7"/>
    <n v="2"/>
    <s v="Data"/>
    <s v="Q12E"/>
    <s v="Transportation"/>
    <s v="   Owner"/>
    <n v="0.54246585665202207"/>
    <n v="0.42414593103917109"/>
    <n v="2.3446789915971541E-2"/>
    <n v="9.9414223928373617E-3"/>
    <n v="1967.0000000000005"/>
    <m/>
    <m/>
    <m/>
    <m/>
    <m/>
    <m/>
    <m/>
    <m/>
    <m/>
    <m/>
    <m/>
    <m/>
    <m/>
    <m/>
  </r>
  <r>
    <n v="1556"/>
    <s v="Closed End"/>
    <x v="4"/>
    <s v="Q13E"/>
    <x v="7"/>
    <n v="3"/>
    <s v="Data"/>
    <s v="Q12E"/>
    <s v="Transportation"/>
    <s v="   Renter"/>
    <n v="0.36714514205742416"/>
    <n v="0.48622563320538353"/>
    <n v="0.10158739023952396"/>
    <n v="4.5041834497666328E-2"/>
    <n v="982.00000000000182"/>
    <m/>
    <m/>
    <m/>
    <m/>
    <m/>
    <m/>
    <m/>
    <m/>
    <m/>
    <m/>
    <m/>
    <m/>
    <m/>
    <m/>
  </r>
  <r>
    <n v="1557"/>
    <s v="Closed End"/>
    <x v="4"/>
    <s v="Q13E"/>
    <x v="7"/>
    <n v="4"/>
    <s v="Data"/>
    <s v="Q12E"/>
    <s v="Transportation"/>
    <s v="   Lives with family or friends, homeless, or some other_x000a_      arrangement"/>
    <n v="0.28990577967905412"/>
    <n v="0.58455793723580751"/>
    <n v="7.0723643950794418E-2"/>
    <n v="5.4812639134343893E-2"/>
    <n v="67.000000000000043"/>
    <m/>
    <m/>
    <m/>
    <m/>
    <m/>
    <m/>
    <m/>
    <m/>
    <m/>
    <m/>
    <m/>
    <m/>
    <m/>
    <m/>
  </r>
  <r>
    <n v="1558"/>
    <s v="Closed End"/>
    <x v="4"/>
    <s v="Q13E"/>
    <x v="8"/>
    <n v="1"/>
    <s v="Header"/>
    <s v="Q12E"/>
    <s v="Transportation"/>
    <s v="Results by home language:"/>
    <s v=""/>
    <s v=""/>
    <s v=""/>
    <s v=""/>
    <s v=""/>
    <m/>
    <m/>
    <m/>
    <m/>
    <m/>
    <m/>
    <m/>
    <m/>
    <m/>
    <m/>
    <m/>
    <m/>
    <m/>
    <m/>
  </r>
  <r>
    <n v="1559"/>
    <s v="Closed End"/>
    <x v="4"/>
    <s v="Q13E"/>
    <x v="8"/>
    <n v="2"/>
    <s v="Data"/>
    <s v="Q12E"/>
    <s v="Transportation"/>
    <s v="   English only"/>
    <n v="0.51360127676336642"/>
    <n v="0.43865749282446137"/>
    <n v="3.6965650035773533E-2"/>
    <n v="1.0775580376398372E-2"/>
    <n v="2596.000000000005"/>
    <m/>
    <m/>
    <m/>
    <m/>
    <m/>
    <m/>
    <m/>
    <m/>
    <m/>
    <m/>
    <m/>
    <m/>
    <m/>
    <m/>
  </r>
  <r>
    <n v="1560"/>
    <s v="Closed End"/>
    <x v="4"/>
    <s v="Q13E"/>
    <x v="8"/>
    <n v="3"/>
    <s v="Data"/>
    <s v="Q12E"/>
    <s v="Transportation"/>
    <s v="   English plus another language"/>
    <n v="0.37971859779609879"/>
    <n v="0.4694330017944498"/>
    <n v="6.944345511264241E-2"/>
    <n v="8.1404945296808626E-2"/>
    <n v="242.00000000000003"/>
    <m/>
    <m/>
    <m/>
    <m/>
    <m/>
    <m/>
    <m/>
    <m/>
    <m/>
    <m/>
    <m/>
    <m/>
    <m/>
    <m/>
  </r>
  <r>
    <n v="1561"/>
    <s v="Closed End"/>
    <x v="4"/>
    <s v="Q13E"/>
    <x v="8"/>
    <n v="4"/>
    <s v="Data"/>
    <s v="Q12E"/>
    <s v="Transportation"/>
    <s v="   Another language only"/>
    <n v="0.19228168388782327"/>
    <n v="0.60503518209605467"/>
    <n v="9.784578699684017E-2"/>
    <n v="0.10483734701928155"/>
    <n v="93.000000000000028"/>
    <m/>
    <m/>
    <m/>
    <m/>
    <m/>
    <m/>
    <m/>
    <m/>
    <m/>
    <m/>
    <m/>
    <m/>
    <m/>
    <m/>
  </r>
  <r>
    <n v="1562"/>
    <s v="Closed End"/>
    <x v="4"/>
    <s v="Q13E"/>
    <x v="9"/>
    <n v="1"/>
    <s v="Header"/>
    <s v="Q12E"/>
    <s v="Transportation"/>
    <s v="Results by race/ethnicity:"/>
    <s v=""/>
    <s v=""/>
    <s v=""/>
    <s v=""/>
    <s v=""/>
    <m/>
    <m/>
    <m/>
    <m/>
    <m/>
    <m/>
    <m/>
    <m/>
    <m/>
    <m/>
    <m/>
    <m/>
    <m/>
    <m/>
  </r>
  <r>
    <n v="1563"/>
    <s v="Closed End"/>
    <x v="4"/>
    <s v="Q13E"/>
    <x v="9"/>
    <n v="2"/>
    <s v="Data"/>
    <s v="Q12E"/>
    <s v="Transportation"/>
    <s v="   BIPOC"/>
    <n v="0.37400383800727982"/>
    <n v="0.4966448212116682"/>
    <n v="7.9426197642880864E-2"/>
    <n v="4.992514313817125E-2"/>
    <n v="747.99999999999932"/>
    <m/>
    <m/>
    <m/>
    <m/>
    <m/>
    <m/>
    <m/>
    <m/>
    <m/>
    <m/>
    <m/>
    <m/>
    <m/>
    <m/>
  </r>
  <r>
    <n v="1564"/>
    <s v="Closed End"/>
    <x v="4"/>
    <s v="Q13E"/>
    <x v="9"/>
    <n v="3"/>
    <s v="Data"/>
    <s v="Q12E"/>
    <s v="Transportation"/>
    <s v="      American Indian, Native American, or Alaska Native"/>
    <n v="0.1956703937667448"/>
    <n v="0.60170521782804209"/>
    <n v="0.17379628963682184"/>
    <n v="2.8828098768390584E-2"/>
    <n v="127.00000000000003"/>
    <m/>
    <m/>
    <m/>
    <m/>
    <m/>
    <m/>
    <m/>
    <m/>
    <m/>
    <m/>
    <m/>
    <m/>
    <m/>
    <m/>
  </r>
  <r>
    <n v="1565"/>
    <s v="Closed End"/>
    <x v="4"/>
    <s v="Q13E"/>
    <x v="9"/>
    <n v="4"/>
    <s v="Data"/>
    <s v="Q12E"/>
    <s v="Transportation"/>
    <s v="      Asian American or Asian"/>
    <n v="0.30943438193008532"/>
    <n v="0.53176479030108625"/>
    <n v="7.7120698759837084E-2"/>
    <n v="8.1680129008991423E-2"/>
    <n v="202.99999999999994"/>
    <m/>
    <m/>
    <m/>
    <m/>
    <m/>
    <m/>
    <m/>
    <m/>
    <m/>
    <m/>
    <m/>
    <m/>
    <m/>
    <m/>
  </r>
  <r>
    <n v="1566"/>
    <s v="Closed End"/>
    <x v="4"/>
    <s v="Q13E"/>
    <x v="9"/>
    <n v="5"/>
    <s v="Data"/>
    <s v="Q12E"/>
    <s v="Transportation"/>
    <s v="      Black, African American, or African"/>
    <n v="0.3835268271890695"/>
    <n v="0.49461464390527643"/>
    <n v="9.4185745124603454E-2"/>
    <n v="2.7672783781051265E-2"/>
    <n v="334.99999999999989"/>
    <m/>
    <m/>
    <m/>
    <m/>
    <m/>
    <m/>
    <m/>
    <m/>
    <m/>
    <m/>
    <m/>
    <m/>
    <m/>
    <m/>
  </r>
  <r>
    <n v="1567"/>
    <s v="Closed End"/>
    <x v="4"/>
    <s v="Q13E"/>
    <x v="9"/>
    <n v="6"/>
    <s v="Data"/>
    <s v="Q12E"/>
    <s v="Transportation"/>
    <s v="      Latino/a or Hispanic"/>
    <n v="0.49500810862331668"/>
    <n v="0.41518057210103543"/>
    <n v="6.467408753900572E-2"/>
    <n v="2.5137231736641789E-2"/>
    <n v="134.00000000000003"/>
    <m/>
    <m/>
    <m/>
    <m/>
    <m/>
    <m/>
    <m/>
    <m/>
    <m/>
    <m/>
    <m/>
    <m/>
    <m/>
    <m/>
  </r>
  <r>
    <n v="1568"/>
    <s v="Closed End"/>
    <x v="4"/>
    <s v="Q13E"/>
    <x v="9"/>
    <n v="7"/>
    <s v="Data"/>
    <s v="Q12E"/>
    <s v="Transportation"/>
    <s v="   White or Caucasian alone"/>
    <n v="0.52687420544805108"/>
    <n v="0.43460978533436218"/>
    <n v="3.0713196499796636E-2"/>
    <n v="7.8028127177939511E-3"/>
    <n v="2058.9999999999936"/>
    <m/>
    <m/>
    <m/>
    <m/>
    <m/>
    <m/>
    <m/>
    <m/>
    <m/>
    <m/>
    <m/>
    <m/>
    <m/>
    <m/>
  </r>
  <r>
    <n v="1569"/>
    <s v=""/>
    <x v="1"/>
    <s v=""/>
    <x v="10"/>
    <s v=""/>
    <s v=""/>
    <m/>
    <m/>
    <m/>
    <m/>
    <m/>
    <m/>
    <m/>
    <m/>
    <m/>
    <m/>
    <m/>
    <m/>
    <m/>
    <m/>
    <m/>
    <m/>
    <m/>
    <m/>
    <m/>
    <m/>
    <m/>
    <m/>
  </r>
  <r>
    <n v="1570"/>
    <s v="Closed End"/>
    <x v="4"/>
    <s v="Q13F"/>
    <x v="0"/>
    <n v="1"/>
    <s v="Title"/>
    <s v="Q12F"/>
    <s v="Transportation"/>
    <s v="13F. In general, how easy or hard is it for you to get where you need to go, such as to a clinic, pharmacy or other place to get health care?"/>
    <m/>
    <m/>
    <m/>
    <m/>
    <m/>
    <m/>
    <m/>
    <m/>
    <m/>
    <m/>
    <m/>
    <m/>
    <m/>
    <m/>
    <m/>
    <m/>
    <m/>
    <m/>
    <m/>
  </r>
  <r>
    <n v="1571"/>
    <s v="Closed End"/>
    <x v="4"/>
    <s v="Q13F"/>
    <x v="1"/>
    <n v="1"/>
    <s v="Labels"/>
    <s v="Q12F"/>
    <s v="Transportation"/>
    <m/>
    <s v="Very easy"/>
    <s v="Easy"/>
    <s v="Hard"/>
    <s v="Very hard"/>
    <s v="Number of respondents (unweighted)"/>
    <m/>
    <m/>
    <m/>
    <m/>
    <m/>
    <m/>
    <m/>
    <m/>
    <m/>
    <m/>
    <m/>
    <m/>
    <m/>
    <m/>
  </r>
  <r>
    <n v="1572"/>
    <s v="Closed End"/>
    <x v="4"/>
    <s v="Q13F"/>
    <x v="2"/>
    <n v="1"/>
    <s v="Header"/>
    <s v="Q12F"/>
    <s v="Transportation"/>
    <s v="Results by region:"/>
    <s v=""/>
    <s v=""/>
    <s v=""/>
    <s v=""/>
    <s v=""/>
    <m/>
    <m/>
    <m/>
    <m/>
    <m/>
    <m/>
    <m/>
    <m/>
    <m/>
    <m/>
    <m/>
    <m/>
    <m/>
    <m/>
  </r>
  <r>
    <n v="1573"/>
    <s v="Closed End"/>
    <x v="4"/>
    <s v="Q13F"/>
    <x v="2"/>
    <n v="2"/>
    <s v="Data"/>
    <s v="Q12F"/>
    <s v="Transportation"/>
    <s v="   East Metro overall"/>
    <n v="0.51206529327787842"/>
    <n v="0.42410516632753797"/>
    <n v="5.195147895620647E-2"/>
    <n v="1.18780614383781E-2"/>
    <n v="3055.9999999999945"/>
    <m/>
    <m/>
    <m/>
    <m/>
    <m/>
    <m/>
    <m/>
    <m/>
    <m/>
    <m/>
    <m/>
    <m/>
    <m/>
    <m/>
  </r>
  <r>
    <n v="1574"/>
    <s v="Closed End"/>
    <x v="4"/>
    <s v="Q13F"/>
    <x v="2"/>
    <n v="3"/>
    <s v="Data"/>
    <s v="Q12F"/>
    <s v="Transportation"/>
    <s v="   Dakota County"/>
    <n v="0.56721632243309805"/>
    <n v="0.3984529376434246"/>
    <n v="3.4109694758143905E-2"/>
    <s v="&lt;.5%"/>
    <n v="420"/>
    <m/>
    <m/>
    <m/>
    <m/>
    <m/>
    <m/>
    <m/>
    <m/>
    <m/>
    <m/>
    <m/>
    <m/>
    <m/>
    <m/>
  </r>
  <r>
    <n v="1575"/>
    <s v="Closed End"/>
    <x v="4"/>
    <s v="Q13F"/>
    <x v="2"/>
    <n v="4"/>
    <s v="Data"/>
    <s v="Q12F"/>
    <s v="Transportation"/>
    <s v="   Ramsey County (overall)"/>
    <n v="0.44319470585321541"/>
    <n v="0.46441731368771744"/>
    <n v="7.1596010348184885E-2"/>
    <n v="2.0791970110885502E-2"/>
    <n v="2234"/>
    <m/>
    <m/>
    <m/>
    <m/>
    <m/>
    <m/>
    <m/>
    <m/>
    <m/>
    <m/>
    <m/>
    <m/>
    <m/>
    <m/>
  </r>
  <r>
    <n v="1576"/>
    <s v="Closed End"/>
    <x v="4"/>
    <s v="Q13F"/>
    <x v="2"/>
    <n v="5"/>
    <s v="Data"/>
    <s v="Q12F"/>
    <s v="Transportation"/>
    <s v="      City of Saint Paul"/>
    <n v="0.38913949860078051"/>
    <n v="0.49896011991919209"/>
    <n v="8.9092012011970437E-2"/>
    <n v="2.2808369468057497E-2"/>
    <n v="1803.0000000000048"/>
    <m/>
    <m/>
    <m/>
    <m/>
    <m/>
    <m/>
    <m/>
    <m/>
    <m/>
    <m/>
    <m/>
    <m/>
    <m/>
    <m/>
  </r>
  <r>
    <n v="1577"/>
    <s v="Closed End"/>
    <x v="4"/>
    <s v="Q13F"/>
    <x v="2"/>
    <n v="6"/>
    <s v="Data"/>
    <s v="Q12F"/>
    <s v="Transportation"/>
    <s v="      Suburban Ramsey County"/>
    <n v="0.50669222679655457"/>
    <n v="0.42384060195887258"/>
    <n v="5.1043823268725266E-2"/>
    <n v="1.8423347975847614E-2"/>
    <n v="431.00000000000017"/>
    <m/>
    <m/>
    <m/>
    <m/>
    <m/>
    <m/>
    <m/>
    <m/>
    <m/>
    <m/>
    <m/>
    <m/>
    <m/>
    <m/>
  </r>
  <r>
    <n v="1578"/>
    <s v="Closed End"/>
    <x v="4"/>
    <s v="Q13F"/>
    <x v="2"/>
    <n v="7"/>
    <s v="Data"/>
    <s v="Q12F"/>
    <s v="Transportation"/>
    <s v="   Washington County"/>
    <n v="0.56778392916732612"/>
    <n v="0.38058309002706531"/>
    <n v="3.9531205435292996E-2"/>
    <n v="1.2101775370315157E-2"/>
    <n v="402.0000000000004"/>
    <m/>
    <m/>
    <m/>
    <m/>
    <m/>
    <m/>
    <m/>
    <m/>
    <m/>
    <m/>
    <m/>
    <m/>
    <m/>
    <m/>
  </r>
  <r>
    <n v="1579"/>
    <s v="Closed End"/>
    <x v="4"/>
    <s v="Q13F"/>
    <x v="3"/>
    <n v="1"/>
    <s v="Header"/>
    <s v="Q12F"/>
    <s v="Transportation"/>
    <s v="Results by gender:"/>
    <s v=""/>
    <s v=""/>
    <s v=""/>
    <s v=""/>
    <s v=""/>
    <m/>
    <m/>
    <m/>
    <m/>
    <m/>
    <m/>
    <m/>
    <m/>
    <m/>
    <m/>
    <m/>
    <m/>
    <m/>
    <m/>
  </r>
  <r>
    <n v="1580"/>
    <s v="Closed End"/>
    <x v="4"/>
    <s v="Q13F"/>
    <x v="3"/>
    <n v="2"/>
    <s v="Data"/>
    <s v="Q12F"/>
    <s v="Transportation"/>
    <s v="   Females"/>
    <n v="0.55070753393237448"/>
    <n v="0.3864811331753979"/>
    <n v="5.1065567596231515E-2"/>
    <n v="1.1745765295997822E-2"/>
    <n v="1904.0000000000016"/>
    <m/>
    <m/>
    <m/>
    <m/>
    <m/>
    <m/>
    <m/>
    <m/>
    <m/>
    <m/>
    <m/>
    <m/>
    <m/>
    <m/>
  </r>
  <r>
    <n v="1581"/>
    <s v="Closed End"/>
    <x v="4"/>
    <s v="Q13F"/>
    <x v="3"/>
    <n v="3"/>
    <s v="Data"/>
    <s v="Q12F"/>
    <s v="Transportation"/>
    <s v="   Males"/>
    <n v="0.46547541500375977"/>
    <n v="0.47656922388908091"/>
    <n v="4.5366186401563383E-2"/>
    <n v="1.2589174705595013E-2"/>
    <n v="997.9999999999992"/>
    <m/>
    <m/>
    <m/>
    <m/>
    <m/>
    <m/>
    <m/>
    <m/>
    <m/>
    <m/>
    <m/>
    <m/>
    <m/>
    <m/>
  </r>
  <r>
    <n v="1582"/>
    <s v="Closed End"/>
    <x v="4"/>
    <s v="Q13F"/>
    <x v="4"/>
    <n v="1"/>
    <s v="Header"/>
    <s v="Q12F"/>
    <s v="Transportation"/>
    <s v="Results by age:"/>
    <s v=""/>
    <s v=""/>
    <s v=""/>
    <s v=""/>
    <s v=""/>
    <m/>
    <m/>
    <m/>
    <m/>
    <m/>
    <m/>
    <m/>
    <m/>
    <m/>
    <m/>
    <m/>
    <m/>
    <m/>
    <m/>
  </r>
  <r>
    <n v="1583"/>
    <s v="Closed End"/>
    <x v="4"/>
    <s v="Q13F"/>
    <x v="4"/>
    <n v="2"/>
    <s v="Data"/>
    <s v="Q12F"/>
    <s v="Transportation"/>
    <s v="   18-34"/>
    <n v="0.48463347699537995"/>
    <n v="0.45781860319367446"/>
    <n v="3.8210153307118626E-2"/>
    <n v="1.9337766503826605E-2"/>
    <n v="410.00000000000034"/>
    <m/>
    <m/>
    <m/>
    <m/>
    <m/>
    <m/>
    <m/>
    <m/>
    <m/>
    <m/>
    <m/>
    <m/>
    <m/>
    <m/>
  </r>
  <r>
    <n v="1584"/>
    <s v="Closed End"/>
    <x v="4"/>
    <s v="Q13F"/>
    <x v="4"/>
    <n v="3"/>
    <s v="Data"/>
    <s v="Q12F"/>
    <s v="Transportation"/>
    <s v="   35-44"/>
    <n v="0.57605662801921886"/>
    <n v="0.32969392754055188"/>
    <n v="7.2111318886039125E-2"/>
    <n v="2.2138125554188814E-2"/>
    <n v="425.0000000000004"/>
    <m/>
    <m/>
    <m/>
    <m/>
    <m/>
    <m/>
    <m/>
    <m/>
    <m/>
    <m/>
    <m/>
    <m/>
    <m/>
    <m/>
  </r>
  <r>
    <n v="1585"/>
    <s v="Closed End"/>
    <x v="4"/>
    <s v="Q13F"/>
    <x v="4"/>
    <n v="4"/>
    <s v="Data"/>
    <s v="Q12F"/>
    <s v="Transportation"/>
    <s v="   45-54"/>
    <n v="0.51962093407781373"/>
    <n v="0.43712051025993498"/>
    <n v="3.986385506965013E-2"/>
    <s v="&lt;.5%"/>
    <n v="365.00000000000011"/>
    <m/>
    <m/>
    <m/>
    <m/>
    <m/>
    <m/>
    <m/>
    <m/>
    <m/>
    <m/>
    <m/>
    <m/>
    <m/>
    <m/>
  </r>
  <r>
    <n v="1586"/>
    <s v="Closed End"/>
    <x v="4"/>
    <s v="Q13F"/>
    <x v="4"/>
    <n v="5"/>
    <s v="Data"/>
    <s v="Q12F"/>
    <s v="Transportation"/>
    <s v="   55-64"/>
    <n v="0.53413349832647317"/>
    <n v="0.41349843730111091"/>
    <n v="4.695189312092278E-2"/>
    <n v="5.4161712514942222E-3"/>
    <n v="528.99999999999966"/>
    <m/>
    <m/>
    <m/>
    <m/>
    <m/>
    <m/>
    <m/>
    <m/>
    <m/>
    <m/>
    <m/>
    <m/>
    <m/>
    <m/>
  </r>
  <r>
    <n v="1587"/>
    <s v="Closed End"/>
    <x v="4"/>
    <s v="Q13F"/>
    <x v="4"/>
    <n v="6"/>
    <s v="Data"/>
    <s v="Q12F"/>
    <s v="Transportation"/>
    <s v="   65+"/>
    <n v="0.54140335266241468"/>
    <n v="0.40639081704429247"/>
    <n v="4.7005643933204222E-2"/>
    <n v="5.2001863600891806E-3"/>
    <n v="858.99999999999955"/>
    <m/>
    <m/>
    <m/>
    <m/>
    <m/>
    <m/>
    <m/>
    <m/>
    <m/>
    <m/>
    <m/>
    <m/>
    <m/>
    <m/>
  </r>
  <r>
    <n v="1588"/>
    <s v="Closed End"/>
    <x v="4"/>
    <s v="Q13F"/>
    <x v="5"/>
    <n v="1"/>
    <s v="Header"/>
    <s v="Q12F"/>
    <s v="Transportation"/>
    <s v="Results by education level:"/>
    <s v=""/>
    <s v=""/>
    <s v=""/>
    <s v=""/>
    <s v=""/>
    <m/>
    <m/>
    <m/>
    <m/>
    <m/>
    <m/>
    <m/>
    <m/>
    <m/>
    <m/>
    <m/>
    <m/>
    <m/>
    <m/>
  </r>
  <r>
    <n v="1589"/>
    <s v="Closed End"/>
    <x v="4"/>
    <s v="Q13F"/>
    <x v="5"/>
    <n v="2"/>
    <s v="Data"/>
    <s v="Q12F"/>
    <s v="Transportation"/>
    <s v="   Less than HS diploma, no GED"/>
    <n v="0.3260445469838204"/>
    <n v="0.38162110013216816"/>
    <n v="0.19573148775030411"/>
    <n v="9.6602865133707139E-2"/>
    <n v="96.000000000000057"/>
    <m/>
    <m/>
    <m/>
    <m/>
    <m/>
    <m/>
    <m/>
    <m/>
    <m/>
    <m/>
    <m/>
    <m/>
    <m/>
    <m/>
  </r>
  <r>
    <n v="1590"/>
    <s v="Closed End"/>
    <x v="4"/>
    <s v="Q13F"/>
    <x v="5"/>
    <n v="3"/>
    <s v="Data"/>
    <s v="Q12F"/>
    <s v="Transportation"/>
    <s v="   HS diploma or GED"/>
    <n v="0.47112929280390864"/>
    <n v="0.44475078321275741"/>
    <n v="6.251191904861228E-2"/>
    <n v="2.1608004934722522E-2"/>
    <n v="366.00000000000011"/>
    <m/>
    <m/>
    <m/>
    <m/>
    <m/>
    <m/>
    <m/>
    <m/>
    <m/>
    <m/>
    <m/>
    <m/>
    <m/>
    <m/>
  </r>
  <r>
    <n v="1591"/>
    <s v="Closed End"/>
    <x v="4"/>
    <s v="Q13F"/>
    <x v="5"/>
    <n v="4"/>
    <s v="Data"/>
    <s v="Q12F"/>
    <s v="Transportation"/>
    <s v="   Some college, trade school, or Associate degree"/>
    <n v="0.55082227174921217"/>
    <n v="0.39886918336297228"/>
    <n v="4.2534409273683321E-2"/>
    <n v="7.7741356141298925E-3"/>
    <n v="970.00000000000227"/>
    <m/>
    <m/>
    <m/>
    <m/>
    <m/>
    <m/>
    <m/>
    <m/>
    <m/>
    <m/>
    <m/>
    <m/>
    <m/>
    <m/>
  </r>
  <r>
    <n v="1592"/>
    <s v="Closed End"/>
    <x v="4"/>
    <s v="Q13F"/>
    <x v="5"/>
    <n v="5"/>
    <s v="Data"/>
    <s v="Q12F"/>
    <s v="Transportation"/>
    <s v="   Bachelor's degree or higher"/>
    <n v="0.52497296779003089"/>
    <n v="0.43264919021106624"/>
    <n v="3.7432743804213242E-2"/>
    <s v="&lt;.5%"/>
    <n v="1522.9999999999989"/>
    <m/>
    <m/>
    <m/>
    <m/>
    <m/>
    <m/>
    <m/>
    <m/>
    <m/>
    <m/>
    <m/>
    <m/>
    <m/>
    <m/>
  </r>
  <r>
    <n v="1593"/>
    <s v="Closed End"/>
    <x v="4"/>
    <s v="Q13F"/>
    <x v="6"/>
    <n v="1"/>
    <s v="Header"/>
    <s v="Q12F"/>
    <s v="Transportation"/>
    <s v="Results by household income:"/>
    <s v=""/>
    <s v=""/>
    <s v=""/>
    <s v=""/>
    <s v=""/>
    <m/>
    <m/>
    <m/>
    <m/>
    <m/>
    <m/>
    <m/>
    <m/>
    <m/>
    <m/>
    <m/>
    <m/>
    <m/>
    <m/>
  </r>
  <r>
    <n v="1594"/>
    <s v="Closed End"/>
    <x v="4"/>
    <s v="Q13F"/>
    <x v="6"/>
    <n v="2"/>
    <s v="Data"/>
    <s v="Q12F"/>
    <s v="Transportation"/>
    <s v="   Less than $20,000"/>
    <n v="0.23351314610353299"/>
    <n v="0.53623533802464007"/>
    <n v="0.15928705364509721"/>
    <n v="7.0964462226728933E-2"/>
    <n v="483.99999999999977"/>
    <m/>
    <m/>
    <m/>
    <m/>
    <m/>
    <m/>
    <m/>
    <m/>
    <m/>
    <m/>
    <m/>
    <m/>
    <m/>
    <m/>
  </r>
  <r>
    <n v="1595"/>
    <s v="Closed End"/>
    <x v="4"/>
    <s v="Q13F"/>
    <x v="6"/>
    <n v="3"/>
    <s v="Data"/>
    <s v="Q12F"/>
    <s v="Transportation"/>
    <s v="   $20,000 to $39,999"/>
    <n v="0.43953478221328085"/>
    <n v="0.46000073952218545"/>
    <n v="7.4646533698485104E-2"/>
    <n v="2.5817944566050285E-2"/>
    <n v="427.99999999999949"/>
    <m/>
    <m/>
    <m/>
    <m/>
    <m/>
    <m/>
    <m/>
    <m/>
    <m/>
    <m/>
    <m/>
    <m/>
    <m/>
    <m/>
  </r>
  <r>
    <n v="1596"/>
    <s v="Closed End"/>
    <x v="4"/>
    <s v="Q13F"/>
    <x v="6"/>
    <n v="4"/>
    <s v="Data"/>
    <s v="Q12F"/>
    <s v="Transportation"/>
    <s v="   $40,000 to $59,999"/>
    <n v="0.53577159201366509"/>
    <n v="0.39819194496820987"/>
    <n v="5.3475966387475073E-2"/>
    <n v="1.2560496630650309E-2"/>
    <n v="402.9999999999996"/>
    <m/>
    <m/>
    <m/>
    <m/>
    <m/>
    <m/>
    <m/>
    <m/>
    <m/>
    <m/>
    <m/>
    <m/>
    <m/>
    <m/>
  </r>
  <r>
    <n v="1597"/>
    <s v="Closed End"/>
    <x v="4"/>
    <s v="Q13F"/>
    <x v="6"/>
    <n v="5"/>
    <s v="Data"/>
    <s v="Q12F"/>
    <s v="Transportation"/>
    <s v="   $60,000 to $79,999"/>
    <n v="0.52698327419356128"/>
    <n v="0.42424468935378373"/>
    <n v="4.7741484463209236E-2"/>
    <s v="&lt;.5%"/>
    <n v="310.99999999999994"/>
    <m/>
    <m/>
    <m/>
    <m/>
    <m/>
    <m/>
    <m/>
    <m/>
    <m/>
    <m/>
    <m/>
    <m/>
    <m/>
    <m/>
  </r>
  <r>
    <n v="1598"/>
    <s v="Closed End"/>
    <x v="4"/>
    <s v="Q13F"/>
    <x v="6"/>
    <n v="6"/>
    <s v="Data"/>
    <s v="Q12F"/>
    <s v="Transportation"/>
    <s v="   $80,000 to $99,999"/>
    <n v="0.5886319148293333"/>
    <n v="0.37458351678315227"/>
    <n v="3.3698618275573487E-2"/>
    <s v="&lt;.5%"/>
    <n v="273.00000000000028"/>
    <m/>
    <m/>
    <m/>
    <m/>
    <m/>
    <m/>
    <m/>
    <m/>
    <m/>
    <m/>
    <m/>
    <m/>
    <m/>
    <m/>
  </r>
  <r>
    <n v="1599"/>
    <s v="Closed End"/>
    <x v="4"/>
    <s v="Q13F"/>
    <x v="6"/>
    <n v="7"/>
    <s v="Data"/>
    <s v="Q12F"/>
    <s v="Transportation"/>
    <s v="   $100,000 to $149,999"/>
    <n v="0.57357898399832596"/>
    <n v="0.41630607795497243"/>
    <n v="1.0114938046701952E-2"/>
    <s v="0%"/>
    <n v="344.00000000000017"/>
    <m/>
    <m/>
    <m/>
    <m/>
    <m/>
    <m/>
    <m/>
    <m/>
    <m/>
    <m/>
    <m/>
    <m/>
    <m/>
    <m/>
  </r>
  <r>
    <n v="1600"/>
    <s v="Closed End"/>
    <x v="4"/>
    <s v="Q13F"/>
    <x v="6"/>
    <n v="8"/>
    <s v="Data"/>
    <s v="Q12F"/>
    <s v="Transportation"/>
    <s v="   $150,000 or more"/>
    <n v="0.5998414570931242"/>
    <n v="0.34607360738341147"/>
    <n v="4.8104757452840124E-2"/>
    <n v="5.9801780706235071E-3"/>
    <n v="262.00000000000006"/>
    <m/>
    <m/>
    <m/>
    <m/>
    <m/>
    <m/>
    <m/>
    <m/>
    <m/>
    <m/>
    <m/>
    <m/>
    <m/>
    <m/>
  </r>
  <r>
    <n v="1601"/>
    <s v="Closed End"/>
    <x v="4"/>
    <s v="Q13F"/>
    <x v="7"/>
    <n v="1"/>
    <s v="Header"/>
    <s v="Q12F"/>
    <s v="Transportation"/>
    <s v="Results by housing status:"/>
    <s v=""/>
    <s v=""/>
    <s v=""/>
    <s v=""/>
    <s v=""/>
    <m/>
    <m/>
    <m/>
    <m/>
    <m/>
    <m/>
    <m/>
    <m/>
    <m/>
    <m/>
    <m/>
    <m/>
    <m/>
    <m/>
  </r>
  <r>
    <n v="1602"/>
    <s v="Closed End"/>
    <x v="4"/>
    <s v="Q13F"/>
    <x v="7"/>
    <n v="2"/>
    <s v="Data"/>
    <s v="Q12F"/>
    <s v="Transportation"/>
    <s v="   Owner"/>
    <n v="0.55969807898905566"/>
    <n v="0.39875616856998242"/>
    <n v="3.63807137445947E-2"/>
    <n v="5.1650386963691623E-3"/>
    <n v="1981.9999999999943"/>
    <m/>
    <m/>
    <m/>
    <m/>
    <m/>
    <m/>
    <m/>
    <m/>
    <m/>
    <m/>
    <m/>
    <m/>
    <m/>
    <m/>
  </r>
  <r>
    <n v="1603"/>
    <s v="Closed End"/>
    <x v="4"/>
    <s v="Q13F"/>
    <x v="7"/>
    <n v="3"/>
    <s v="Data"/>
    <s v="Q12F"/>
    <s v="Transportation"/>
    <s v="   Renter"/>
    <n v="0.37785549798341173"/>
    <n v="0.49385130690134732"/>
    <n v="9.5065246420265967E-2"/>
    <n v="3.3227948694973197E-2"/>
    <n v="997.00000000000068"/>
    <m/>
    <m/>
    <m/>
    <m/>
    <m/>
    <m/>
    <m/>
    <m/>
    <m/>
    <m/>
    <m/>
    <m/>
    <m/>
    <m/>
  </r>
  <r>
    <n v="1604"/>
    <s v="Closed End"/>
    <x v="4"/>
    <s v="Q13F"/>
    <x v="7"/>
    <n v="4"/>
    <s v="Data"/>
    <s v="Q12F"/>
    <s v="Transportation"/>
    <s v="   Lives with family or friends, homeless, or some other_x000a_      arrangement"/>
    <n v="0.40184054519583795"/>
    <n v="0.51663836136167129"/>
    <n v="8.1521093442490727E-2"/>
    <s v="0%"/>
    <n v="66.999999999999986"/>
    <m/>
    <m/>
    <m/>
    <m/>
    <m/>
    <m/>
    <m/>
    <m/>
    <m/>
    <m/>
    <m/>
    <m/>
    <m/>
    <m/>
  </r>
  <r>
    <n v="1605"/>
    <s v="Closed End"/>
    <x v="4"/>
    <s v="Q13F"/>
    <x v="8"/>
    <n v="1"/>
    <s v="Header"/>
    <s v="Q12F"/>
    <s v="Transportation"/>
    <s v="Results by home language:"/>
    <s v=""/>
    <s v=""/>
    <s v=""/>
    <s v=""/>
    <s v=""/>
    <m/>
    <m/>
    <m/>
    <m/>
    <m/>
    <m/>
    <m/>
    <m/>
    <m/>
    <m/>
    <m/>
    <m/>
    <m/>
    <m/>
  </r>
  <r>
    <n v="1606"/>
    <s v="Closed End"/>
    <x v="4"/>
    <s v="Q13F"/>
    <x v="8"/>
    <n v="2"/>
    <s v="Data"/>
    <s v="Q12F"/>
    <s v="Transportation"/>
    <s v="   English only"/>
    <n v="0.51726917017997298"/>
    <n v="0.42786241042902745"/>
    <n v="4.5709569389467415E-2"/>
    <n v="9.1588500015320137E-3"/>
    <n v="2613.0000000000036"/>
    <m/>
    <m/>
    <m/>
    <m/>
    <m/>
    <m/>
    <m/>
    <m/>
    <m/>
    <m/>
    <m/>
    <m/>
    <m/>
    <m/>
  </r>
  <r>
    <n v="1607"/>
    <s v="Closed End"/>
    <x v="4"/>
    <s v="Q13F"/>
    <x v="8"/>
    <n v="3"/>
    <s v="Data"/>
    <s v="Q12F"/>
    <s v="Transportation"/>
    <s v="   English plus another language"/>
    <n v="0.46148368017976277"/>
    <n v="0.42420595022842617"/>
    <n v="7.6974041689231276E-2"/>
    <n v="3.7336327902579354E-2"/>
    <n v="245.00000000000006"/>
    <m/>
    <m/>
    <m/>
    <m/>
    <m/>
    <m/>
    <m/>
    <m/>
    <m/>
    <m/>
    <m/>
    <m/>
    <m/>
    <m/>
  </r>
  <r>
    <n v="1608"/>
    <s v="Closed End"/>
    <x v="4"/>
    <s v="Q13F"/>
    <x v="8"/>
    <n v="4"/>
    <s v="Data"/>
    <s v="Q12F"/>
    <s v="Transportation"/>
    <s v="   Another language only"/>
    <n v="0.43240522324061409"/>
    <n v="0.46529448460653522"/>
    <n v="8.783331226634894E-2"/>
    <n v="1.4466979886501643E-2"/>
    <n v="102.00000000000001"/>
    <m/>
    <m/>
    <m/>
    <m/>
    <m/>
    <m/>
    <m/>
    <m/>
    <m/>
    <m/>
    <m/>
    <m/>
    <m/>
    <m/>
  </r>
  <r>
    <n v="1609"/>
    <s v="Closed End"/>
    <x v="4"/>
    <s v="Q13F"/>
    <x v="9"/>
    <n v="1"/>
    <s v="Header"/>
    <s v="Q12F"/>
    <s v="Transportation"/>
    <s v="Results by race/ethnicity:"/>
    <s v=""/>
    <s v=""/>
    <s v=""/>
    <s v=""/>
    <s v=""/>
    <m/>
    <m/>
    <m/>
    <m/>
    <m/>
    <m/>
    <m/>
    <m/>
    <m/>
    <m/>
    <m/>
    <m/>
    <m/>
    <m/>
  </r>
  <r>
    <n v="1610"/>
    <s v="Closed End"/>
    <x v="4"/>
    <s v="Q13F"/>
    <x v="9"/>
    <n v="2"/>
    <s v="Data"/>
    <s v="Q12F"/>
    <s v="Transportation"/>
    <s v="   BIPOC"/>
    <n v="0.46572569774659967"/>
    <n v="0.42336244738415824"/>
    <n v="8.2554546329551518E-2"/>
    <n v="2.8357308539691175E-2"/>
    <n v="768"/>
    <m/>
    <m/>
    <m/>
    <m/>
    <m/>
    <m/>
    <m/>
    <m/>
    <m/>
    <m/>
    <m/>
    <m/>
    <m/>
    <m/>
  </r>
  <r>
    <n v="1611"/>
    <s v="Closed End"/>
    <x v="4"/>
    <s v="Q13F"/>
    <x v="9"/>
    <n v="3"/>
    <s v="Data"/>
    <s v="Q12F"/>
    <s v="Transportation"/>
    <s v="      American Indian, Native American, or Alaska Native"/>
    <n v="0.23567420073030054"/>
    <n v="0.56194002127666975"/>
    <n v="0.17962210625045258"/>
    <n v="2.2763671742576333E-2"/>
    <n v="129.00000000000009"/>
    <m/>
    <m/>
    <m/>
    <m/>
    <m/>
    <m/>
    <m/>
    <m/>
    <m/>
    <m/>
    <m/>
    <m/>
    <m/>
    <m/>
  </r>
  <r>
    <n v="1612"/>
    <s v="Closed End"/>
    <x v="4"/>
    <s v="Q13F"/>
    <x v="9"/>
    <n v="4"/>
    <s v="Data"/>
    <s v="Q12F"/>
    <s v="Transportation"/>
    <s v="      Asian American or Asian"/>
    <n v="0.44935424713671951"/>
    <n v="0.42740688873287502"/>
    <n v="0.11685876502159596"/>
    <n v="6.3800991088095397E-3"/>
    <n v="211"/>
    <m/>
    <m/>
    <m/>
    <m/>
    <m/>
    <m/>
    <m/>
    <m/>
    <m/>
    <m/>
    <m/>
    <m/>
    <m/>
    <m/>
  </r>
  <r>
    <n v="1613"/>
    <s v="Closed End"/>
    <x v="4"/>
    <s v="Q13F"/>
    <x v="9"/>
    <n v="5"/>
    <s v="Data"/>
    <s v="Q12F"/>
    <s v="Transportation"/>
    <s v="      Black, African American, or African"/>
    <n v="0.47362844301387352"/>
    <n v="0.44853312113576543"/>
    <n v="5.5128366497685335E-2"/>
    <n v="2.2710069352676752E-2"/>
    <n v="344.99999999999966"/>
    <m/>
    <m/>
    <m/>
    <m/>
    <m/>
    <m/>
    <m/>
    <m/>
    <m/>
    <m/>
    <m/>
    <m/>
    <m/>
    <m/>
  </r>
  <r>
    <n v="1614"/>
    <s v="Closed End"/>
    <x v="4"/>
    <s v="Q13F"/>
    <x v="9"/>
    <n v="6"/>
    <s v="Data"/>
    <s v="Q12F"/>
    <s v="Transportation"/>
    <s v="      Latino/a or Hispanic"/>
    <n v="0.49718449212568921"/>
    <n v="0.37522415275237914"/>
    <n v="5.0408053098139581E-2"/>
    <n v="7.71833020237917E-2"/>
    <n v="137.00000000000006"/>
    <m/>
    <m/>
    <m/>
    <m/>
    <m/>
    <m/>
    <m/>
    <m/>
    <m/>
    <m/>
    <m/>
    <m/>
    <m/>
    <m/>
  </r>
  <r>
    <n v="1615"/>
    <s v="Closed End"/>
    <x v="4"/>
    <s v="Q13F"/>
    <x v="9"/>
    <n v="7"/>
    <s v="Data"/>
    <s v="Q12F"/>
    <s v="Transportation"/>
    <s v="   White or Caucasian alone"/>
    <n v="0.52956846618238917"/>
    <n v="0.42408272189587642"/>
    <n v="3.8690844350883546E-2"/>
    <n v="7.6579675708548763E-3"/>
    <n v="2066.9999999999986"/>
    <m/>
    <m/>
    <m/>
    <m/>
    <m/>
    <m/>
    <m/>
    <m/>
    <m/>
    <m/>
    <m/>
    <m/>
    <m/>
    <m/>
  </r>
  <r>
    <n v="1616"/>
    <s v=""/>
    <x v="1"/>
    <s v=""/>
    <x v="10"/>
    <s v=""/>
    <s v=""/>
    <m/>
    <m/>
    <m/>
    <m/>
    <m/>
    <m/>
    <m/>
    <m/>
    <m/>
    <m/>
    <m/>
    <m/>
    <m/>
    <m/>
    <m/>
    <m/>
    <m/>
    <m/>
    <m/>
    <m/>
    <m/>
    <m/>
  </r>
  <r>
    <n v="1617"/>
    <s v="Closed End"/>
    <x v="4"/>
    <s v="Q13G"/>
    <x v="0"/>
    <n v="1"/>
    <s v="Title"/>
    <s v="Q12G"/>
    <s v="Transportation"/>
    <s v="13G. In general, how easy or hard is it for you to get where you need to go, such as to entertainment or recreation activities?"/>
    <m/>
    <m/>
    <m/>
    <m/>
    <m/>
    <m/>
    <m/>
    <m/>
    <m/>
    <m/>
    <m/>
    <m/>
    <m/>
    <m/>
    <m/>
    <m/>
    <m/>
    <m/>
    <m/>
  </r>
  <r>
    <n v="1618"/>
    <s v="Closed End"/>
    <x v="4"/>
    <s v="Q13G"/>
    <x v="1"/>
    <n v="1"/>
    <s v="Labels"/>
    <s v="Q12G"/>
    <s v="Transportation"/>
    <m/>
    <s v="Very easy"/>
    <s v="Easy"/>
    <s v="Hard"/>
    <s v="Very hard"/>
    <s v="Number of respondents (unweighted)"/>
    <m/>
    <m/>
    <m/>
    <m/>
    <m/>
    <m/>
    <m/>
    <m/>
    <m/>
    <m/>
    <m/>
    <m/>
    <m/>
    <m/>
  </r>
  <r>
    <n v="1619"/>
    <s v="Closed End"/>
    <x v="4"/>
    <s v="Q13G"/>
    <x v="2"/>
    <n v="1"/>
    <s v="Header"/>
    <s v="Q12G"/>
    <s v="Transportation"/>
    <s v="Results by region:"/>
    <s v=""/>
    <s v=""/>
    <s v=""/>
    <s v=""/>
    <s v=""/>
    <m/>
    <m/>
    <m/>
    <m/>
    <m/>
    <m/>
    <m/>
    <m/>
    <m/>
    <m/>
    <m/>
    <m/>
    <m/>
    <m/>
  </r>
  <r>
    <n v="1620"/>
    <s v="Closed End"/>
    <x v="4"/>
    <s v="Q13G"/>
    <x v="2"/>
    <n v="2"/>
    <s v="Data"/>
    <s v="Q12G"/>
    <s v="Transportation"/>
    <s v="   East Metro overall"/>
    <n v="0.38389416463638115"/>
    <n v="0.49746979250125473"/>
    <n v="9.5354577706830992E-2"/>
    <n v="2.328146515553493E-2"/>
    <n v="2897.9999999999955"/>
    <m/>
    <m/>
    <m/>
    <m/>
    <m/>
    <m/>
    <m/>
    <m/>
    <m/>
    <m/>
    <m/>
    <m/>
    <m/>
    <m/>
  </r>
  <r>
    <n v="1621"/>
    <s v="Closed End"/>
    <x v="4"/>
    <s v="Q13G"/>
    <x v="2"/>
    <n v="3"/>
    <s v="Data"/>
    <s v="Q12G"/>
    <s v="Transportation"/>
    <s v="   Dakota County"/>
    <n v="0.42315478054506284"/>
    <n v="0.46642543814117621"/>
    <n v="0.10143295004478854"/>
    <n v="8.9868312689727944E-3"/>
    <n v="408.0000000000004"/>
    <m/>
    <m/>
    <m/>
    <m/>
    <m/>
    <m/>
    <m/>
    <m/>
    <m/>
    <m/>
    <m/>
    <m/>
    <m/>
    <m/>
  </r>
  <r>
    <n v="1622"/>
    <s v="Closed End"/>
    <x v="4"/>
    <s v="Q13G"/>
    <x v="2"/>
    <n v="4"/>
    <s v="Data"/>
    <s v="Q12G"/>
    <s v="Transportation"/>
    <s v="   Ramsey County (overall)"/>
    <n v="0.34720831766235266"/>
    <n v="0.52359962476952204"/>
    <n v="9.9036471079736454E-2"/>
    <n v="3.0155586488391107E-2"/>
    <n v="2104.9999999999977"/>
    <m/>
    <m/>
    <m/>
    <m/>
    <m/>
    <m/>
    <m/>
    <m/>
    <m/>
    <m/>
    <m/>
    <m/>
    <m/>
    <m/>
  </r>
  <r>
    <n v="1623"/>
    <s v="Closed End"/>
    <x v="4"/>
    <s v="Q13G"/>
    <x v="2"/>
    <n v="5"/>
    <s v="Data"/>
    <s v="Q12G"/>
    <s v="Transportation"/>
    <s v="      City of Saint Paul"/>
    <n v="0.31719337820150328"/>
    <n v="0.52149088883029193"/>
    <n v="0.12165061478953904"/>
    <n v="3.966511817866563E-2"/>
    <n v="1685.9999999999995"/>
    <m/>
    <m/>
    <m/>
    <m/>
    <m/>
    <m/>
    <m/>
    <m/>
    <m/>
    <m/>
    <m/>
    <m/>
    <m/>
    <m/>
  </r>
  <r>
    <n v="1624"/>
    <s v="Closed End"/>
    <x v="4"/>
    <s v="Q13G"/>
    <x v="2"/>
    <n v="6"/>
    <s v="Data"/>
    <s v="Q12G"/>
    <s v="Transportation"/>
    <s v="      Suburban Ramsey County"/>
    <n v="0.38161227221687644"/>
    <n v="0.52601671628207791"/>
    <n v="7.3115513501381277E-2"/>
    <n v="1.9255497999664403E-2"/>
    <n v="418.99999999999989"/>
    <m/>
    <m/>
    <m/>
    <m/>
    <m/>
    <m/>
    <m/>
    <m/>
    <m/>
    <m/>
    <m/>
    <m/>
    <m/>
    <m/>
  </r>
  <r>
    <n v="1625"/>
    <s v="Closed End"/>
    <x v="4"/>
    <s v="Q13G"/>
    <x v="2"/>
    <n v="7"/>
    <s v="Data"/>
    <s v="Q12G"/>
    <s v="Transportation"/>
    <s v="   Washington County"/>
    <n v="0.3969910294737129"/>
    <n v="0.49316117111090713"/>
    <n v="7.7715122139558585E-2"/>
    <n v="3.2132677275820282E-2"/>
    <n v="385.00000000000017"/>
    <m/>
    <m/>
    <m/>
    <m/>
    <m/>
    <m/>
    <m/>
    <m/>
    <m/>
    <m/>
    <m/>
    <m/>
    <m/>
    <m/>
  </r>
  <r>
    <n v="1626"/>
    <s v="Closed End"/>
    <x v="4"/>
    <s v="Q13G"/>
    <x v="3"/>
    <n v="1"/>
    <s v="Header"/>
    <s v="Q12G"/>
    <s v="Transportation"/>
    <s v="Results by gender:"/>
    <s v=""/>
    <s v=""/>
    <s v=""/>
    <s v=""/>
    <s v=""/>
    <m/>
    <m/>
    <m/>
    <m/>
    <m/>
    <m/>
    <m/>
    <m/>
    <m/>
    <m/>
    <m/>
    <m/>
    <m/>
    <m/>
  </r>
  <r>
    <n v="1627"/>
    <s v="Closed End"/>
    <x v="4"/>
    <s v="Q13G"/>
    <x v="3"/>
    <n v="2"/>
    <s v="Data"/>
    <s v="Q12G"/>
    <s v="Transportation"/>
    <s v="   Females"/>
    <n v="0.41795507633034368"/>
    <n v="0.47257665377517649"/>
    <n v="8.944666577948443E-2"/>
    <n v="2.0021604114997347E-2"/>
    <n v="1803.0000000000002"/>
    <m/>
    <m/>
    <m/>
    <m/>
    <m/>
    <m/>
    <m/>
    <m/>
    <m/>
    <m/>
    <m/>
    <m/>
    <m/>
    <m/>
  </r>
  <r>
    <n v="1628"/>
    <s v="Closed End"/>
    <x v="4"/>
    <s v="Q13G"/>
    <x v="3"/>
    <n v="3"/>
    <s v="Data"/>
    <s v="Q12G"/>
    <s v="Transportation"/>
    <s v="   Males"/>
    <n v="0.33549972473645184"/>
    <n v="0.53767446533578644"/>
    <n v="0.10295980231765264"/>
    <n v="2.386600761010926E-2"/>
    <n v="955.99999999999943"/>
    <m/>
    <m/>
    <m/>
    <m/>
    <m/>
    <m/>
    <m/>
    <m/>
    <m/>
    <m/>
    <m/>
    <m/>
    <m/>
    <m/>
  </r>
  <r>
    <n v="1629"/>
    <s v="Closed End"/>
    <x v="4"/>
    <s v="Q13G"/>
    <x v="4"/>
    <n v="1"/>
    <s v="Header"/>
    <s v="Q12G"/>
    <s v="Transportation"/>
    <s v="Results by age:"/>
    <s v=""/>
    <s v=""/>
    <s v=""/>
    <s v=""/>
    <s v=""/>
    <m/>
    <m/>
    <m/>
    <m/>
    <m/>
    <m/>
    <m/>
    <m/>
    <m/>
    <m/>
    <m/>
    <m/>
    <m/>
    <m/>
  </r>
  <r>
    <n v="1630"/>
    <s v="Closed End"/>
    <x v="4"/>
    <s v="Q13G"/>
    <x v="4"/>
    <n v="2"/>
    <s v="Data"/>
    <s v="Q12G"/>
    <s v="Transportation"/>
    <s v="   18-34"/>
    <n v="0.3752851565440356"/>
    <n v="0.50815968485676044"/>
    <n v="9.1402394698723827E-2"/>
    <n v="2.5152763900479755E-2"/>
    <n v="412.00000000000023"/>
    <m/>
    <m/>
    <m/>
    <m/>
    <m/>
    <m/>
    <m/>
    <m/>
    <m/>
    <m/>
    <m/>
    <m/>
    <m/>
    <m/>
  </r>
  <r>
    <n v="1631"/>
    <s v="Closed End"/>
    <x v="4"/>
    <s v="Q13G"/>
    <x v="4"/>
    <n v="3"/>
    <s v="Data"/>
    <s v="Q12G"/>
    <s v="Transportation"/>
    <s v="   35-44"/>
    <n v="0.4726149050630889"/>
    <n v="0.42974662875758002"/>
    <n v="9.1093161608256909E-2"/>
    <n v="6.545304571073037E-3"/>
    <n v="413"/>
    <m/>
    <m/>
    <m/>
    <m/>
    <m/>
    <m/>
    <m/>
    <m/>
    <m/>
    <m/>
    <m/>
    <m/>
    <m/>
    <m/>
  </r>
  <r>
    <n v="1632"/>
    <s v="Closed End"/>
    <x v="4"/>
    <s v="Q13G"/>
    <x v="4"/>
    <n v="4"/>
    <s v="Data"/>
    <s v="Q12G"/>
    <s v="Transportation"/>
    <s v="   45-54"/>
    <n v="0.37680355125894527"/>
    <n v="0.48572407948358565"/>
    <n v="8.8780126980287269E-2"/>
    <n v="4.8692242277181184E-2"/>
    <n v="359.00000000000028"/>
    <m/>
    <m/>
    <m/>
    <m/>
    <m/>
    <m/>
    <m/>
    <m/>
    <m/>
    <m/>
    <m/>
    <m/>
    <m/>
    <m/>
  </r>
  <r>
    <n v="1633"/>
    <s v="Closed End"/>
    <x v="4"/>
    <s v="Q13G"/>
    <x v="4"/>
    <n v="5"/>
    <s v="Data"/>
    <s v="Q12G"/>
    <s v="Transportation"/>
    <s v="   55-64"/>
    <n v="0.40460540157250058"/>
    <n v="0.50443895488817669"/>
    <n v="8.2240072123851496E-2"/>
    <n v="8.7155714154721377E-3"/>
    <n v="505.99999999999937"/>
    <m/>
    <m/>
    <m/>
    <m/>
    <m/>
    <m/>
    <m/>
    <m/>
    <m/>
    <m/>
    <m/>
    <m/>
    <m/>
    <m/>
  </r>
  <r>
    <n v="1634"/>
    <s v="Closed End"/>
    <x v="4"/>
    <s v="Q13G"/>
    <x v="4"/>
    <n v="6"/>
    <s v="Data"/>
    <s v="Q12G"/>
    <s v="Transportation"/>
    <s v="   65+"/>
    <n v="0.36142718863531564"/>
    <n v="0.51747280805843887"/>
    <n v="0.10872704985267602"/>
    <n v="1.2372953453572665E-2"/>
    <n v="777.99999999999852"/>
    <m/>
    <m/>
    <m/>
    <m/>
    <m/>
    <m/>
    <m/>
    <m/>
    <m/>
    <m/>
    <m/>
    <m/>
    <m/>
    <m/>
  </r>
  <r>
    <n v="1635"/>
    <s v="Closed End"/>
    <x v="4"/>
    <s v="Q13G"/>
    <x v="5"/>
    <n v="1"/>
    <s v="Header"/>
    <s v="Q12G"/>
    <s v="Transportation"/>
    <s v="Results by education level:"/>
    <s v=""/>
    <s v=""/>
    <s v=""/>
    <s v=""/>
    <s v=""/>
    <m/>
    <m/>
    <m/>
    <m/>
    <m/>
    <m/>
    <m/>
    <m/>
    <m/>
    <m/>
    <m/>
    <m/>
    <m/>
    <m/>
  </r>
  <r>
    <n v="1636"/>
    <s v="Closed End"/>
    <x v="4"/>
    <s v="Q13G"/>
    <x v="5"/>
    <n v="2"/>
    <s v="Data"/>
    <s v="Q12G"/>
    <s v="Transportation"/>
    <s v="   Less than HS diploma, no GED"/>
    <n v="0.33194914983671786"/>
    <n v="0.49830086728194822"/>
    <n v="0.12633026845613873"/>
    <n v="4.3419714425194982E-2"/>
    <n v="79"/>
    <m/>
    <m/>
    <m/>
    <m/>
    <m/>
    <m/>
    <m/>
    <m/>
    <m/>
    <m/>
    <m/>
    <m/>
    <m/>
    <m/>
  </r>
  <r>
    <n v="1637"/>
    <s v="Closed End"/>
    <x v="4"/>
    <s v="Q13G"/>
    <x v="5"/>
    <n v="3"/>
    <s v="Data"/>
    <s v="Q12G"/>
    <s v="Transportation"/>
    <s v="   HS diploma or GED"/>
    <n v="0.30705658477208292"/>
    <n v="0.50938991756907415"/>
    <n v="0.13086000548001941"/>
    <n v="5.2693492178823867E-2"/>
    <n v="322.00000000000006"/>
    <m/>
    <m/>
    <m/>
    <m/>
    <m/>
    <m/>
    <m/>
    <m/>
    <m/>
    <m/>
    <m/>
    <m/>
    <m/>
    <m/>
  </r>
  <r>
    <n v="1638"/>
    <s v="Closed End"/>
    <x v="4"/>
    <s v="Q13G"/>
    <x v="5"/>
    <n v="4"/>
    <s v="Data"/>
    <s v="Q12G"/>
    <s v="Transportation"/>
    <s v="   Some college, trade school, or Associate degree"/>
    <n v="0.42610759201277831"/>
    <n v="0.4757189717150152"/>
    <n v="7.3309224669472428E-2"/>
    <n v="2.4864211602731535E-2"/>
    <n v="909.00000000000216"/>
    <m/>
    <m/>
    <m/>
    <m/>
    <m/>
    <m/>
    <m/>
    <m/>
    <m/>
    <m/>
    <m/>
    <m/>
    <m/>
    <m/>
  </r>
  <r>
    <n v="1639"/>
    <s v="Closed End"/>
    <x v="4"/>
    <s v="Q13G"/>
    <x v="5"/>
    <n v="5"/>
    <s v="Data"/>
    <s v="Q12G"/>
    <s v="Transportation"/>
    <s v="   Bachelor's degree or higher"/>
    <n v="0.39510921138621879"/>
    <n v="0.51197872459566152"/>
    <n v="8.4451379199382809E-2"/>
    <n v="8.460684818738802E-3"/>
    <n v="1499.999999999998"/>
    <m/>
    <m/>
    <m/>
    <m/>
    <m/>
    <m/>
    <m/>
    <m/>
    <m/>
    <m/>
    <m/>
    <m/>
    <m/>
    <m/>
  </r>
  <r>
    <n v="1640"/>
    <s v="Closed End"/>
    <x v="4"/>
    <s v="Q13G"/>
    <x v="6"/>
    <n v="1"/>
    <s v="Header"/>
    <s v="Q12G"/>
    <s v="Transportation"/>
    <s v="Results by household income:"/>
    <s v=""/>
    <s v=""/>
    <s v=""/>
    <s v=""/>
    <s v=""/>
    <m/>
    <m/>
    <m/>
    <m/>
    <m/>
    <m/>
    <m/>
    <m/>
    <m/>
    <m/>
    <m/>
    <m/>
    <m/>
    <m/>
  </r>
  <r>
    <n v="1641"/>
    <s v="Closed End"/>
    <x v="4"/>
    <s v="Q13G"/>
    <x v="6"/>
    <n v="2"/>
    <s v="Data"/>
    <s v="Q12G"/>
    <s v="Transportation"/>
    <s v="   Less than $20,000"/>
    <n v="0.13583002353583487"/>
    <n v="0.48349568338092241"/>
    <n v="0.254710794746419"/>
    <n v="0.12596349833682313"/>
    <n v="425.00000000000028"/>
    <m/>
    <m/>
    <m/>
    <m/>
    <m/>
    <m/>
    <m/>
    <m/>
    <m/>
    <m/>
    <m/>
    <m/>
    <m/>
    <m/>
  </r>
  <r>
    <n v="1642"/>
    <s v="Closed End"/>
    <x v="4"/>
    <s v="Q13G"/>
    <x v="6"/>
    <n v="3"/>
    <s v="Data"/>
    <s v="Q12G"/>
    <s v="Transportation"/>
    <s v="   $20,000 to $39,999"/>
    <n v="0.31909833340589883"/>
    <n v="0.48505599822104584"/>
    <n v="0.17529412341157902"/>
    <n v="2.0551544961478027E-2"/>
    <n v="405.99999999999926"/>
    <m/>
    <m/>
    <m/>
    <m/>
    <m/>
    <m/>
    <m/>
    <m/>
    <m/>
    <m/>
    <m/>
    <m/>
    <m/>
    <m/>
  </r>
  <r>
    <n v="1643"/>
    <s v="Closed End"/>
    <x v="4"/>
    <s v="Q13G"/>
    <x v="6"/>
    <n v="4"/>
    <s v="Data"/>
    <s v="Q12G"/>
    <s v="Transportation"/>
    <s v="   $40,000 to $59,999"/>
    <n v="0.39463031379431734"/>
    <n v="0.49491867160284186"/>
    <n v="9.6966798559937326E-2"/>
    <n v="1.3484216042903275E-2"/>
    <n v="390.00000000000011"/>
    <m/>
    <m/>
    <m/>
    <m/>
    <m/>
    <m/>
    <m/>
    <m/>
    <m/>
    <m/>
    <m/>
    <m/>
    <m/>
    <m/>
  </r>
  <r>
    <n v="1644"/>
    <s v="Closed End"/>
    <x v="4"/>
    <s v="Q13G"/>
    <x v="6"/>
    <n v="5"/>
    <s v="Data"/>
    <s v="Q12G"/>
    <s v="Transportation"/>
    <s v="   $60,000 to $79,999"/>
    <n v="0.35931920136778311"/>
    <n v="0.59046488786077989"/>
    <n v="3.7292857381800909E-2"/>
    <n v="1.2923053389636428E-2"/>
    <n v="303.99999999999983"/>
    <m/>
    <m/>
    <m/>
    <m/>
    <m/>
    <m/>
    <m/>
    <m/>
    <m/>
    <m/>
    <m/>
    <m/>
    <m/>
    <m/>
  </r>
  <r>
    <n v="1645"/>
    <s v="Closed End"/>
    <x v="4"/>
    <s v="Q13G"/>
    <x v="6"/>
    <n v="6"/>
    <s v="Data"/>
    <s v="Q12G"/>
    <s v="Transportation"/>
    <s v="   $80,000 to $99,999"/>
    <n v="0.45613341541036301"/>
    <n v="0.47343164124187742"/>
    <n v="5.7548988420527844E-2"/>
    <n v="1.2885954927230237E-2"/>
    <n v="267.00000000000017"/>
    <m/>
    <m/>
    <m/>
    <m/>
    <m/>
    <m/>
    <m/>
    <m/>
    <m/>
    <m/>
    <m/>
    <m/>
    <m/>
    <m/>
  </r>
  <r>
    <n v="1646"/>
    <s v="Closed End"/>
    <x v="4"/>
    <s v="Q13G"/>
    <x v="6"/>
    <n v="7"/>
    <s v="Data"/>
    <s v="Q12G"/>
    <s v="Transportation"/>
    <s v="   $100,000 to $149,999"/>
    <n v="0.40070888153047113"/>
    <n v="0.52835546584411974"/>
    <n v="5.8937736025928923E-2"/>
    <n v="1.1997916599480575E-2"/>
    <n v="336.00000000000017"/>
    <m/>
    <m/>
    <m/>
    <m/>
    <m/>
    <m/>
    <m/>
    <m/>
    <m/>
    <m/>
    <m/>
    <m/>
    <m/>
    <m/>
  </r>
  <r>
    <n v="1647"/>
    <s v="Closed End"/>
    <x v="4"/>
    <s v="Q13G"/>
    <x v="6"/>
    <n v="8"/>
    <s v="Data"/>
    <s v="Q12G"/>
    <s v="Transportation"/>
    <s v="   $150,000 or more"/>
    <n v="0.51983893186855035"/>
    <n v="0.38762087973509179"/>
    <n v="7.4961371063872267E-2"/>
    <n v="1.7578817332484929E-2"/>
    <n v="262.00000000000006"/>
    <m/>
    <m/>
    <m/>
    <m/>
    <m/>
    <m/>
    <m/>
    <m/>
    <m/>
    <m/>
    <m/>
    <m/>
    <m/>
    <m/>
  </r>
  <r>
    <n v="1648"/>
    <s v="Closed End"/>
    <x v="4"/>
    <s v="Q13G"/>
    <x v="7"/>
    <n v="1"/>
    <s v="Header"/>
    <s v="Q12G"/>
    <s v="Transportation"/>
    <s v="Results by housing status:"/>
    <s v=""/>
    <s v=""/>
    <s v=""/>
    <s v=""/>
    <s v=""/>
    <m/>
    <m/>
    <m/>
    <m/>
    <m/>
    <m/>
    <m/>
    <m/>
    <m/>
    <m/>
    <m/>
    <m/>
    <m/>
    <m/>
  </r>
  <r>
    <n v="1649"/>
    <s v="Closed End"/>
    <x v="4"/>
    <s v="Q13G"/>
    <x v="7"/>
    <n v="2"/>
    <s v="Data"/>
    <s v="Q12G"/>
    <s v="Transportation"/>
    <s v="   Owner"/>
    <n v="0.42606348776253777"/>
    <n v="0.49055927574174291"/>
    <n v="7.3833388146022264E-2"/>
    <n v="9.5438483496991765E-3"/>
    <n v="1902.9999999999964"/>
    <m/>
    <m/>
    <m/>
    <m/>
    <m/>
    <m/>
    <m/>
    <m/>
    <m/>
    <m/>
    <m/>
    <m/>
    <m/>
    <m/>
  </r>
  <r>
    <n v="1650"/>
    <s v="Closed End"/>
    <x v="4"/>
    <s v="Q13G"/>
    <x v="7"/>
    <n v="3"/>
    <s v="Data"/>
    <s v="Q12G"/>
    <s v="Transportation"/>
    <s v="   Renter"/>
    <n v="0.26776614616956684"/>
    <n v="0.50957840033023516"/>
    <n v="0.162286400327561"/>
    <n v="6.0369053172635752E-2"/>
    <n v="924.00000000000136"/>
    <m/>
    <m/>
    <m/>
    <m/>
    <m/>
    <m/>
    <m/>
    <m/>
    <m/>
    <m/>
    <m/>
    <m/>
    <m/>
    <m/>
  </r>
  <r>
    <n v="1651"/>
    <s v="Closed End"/>
    <x v="4"/>
    <s v="Q13G"/>
    <x v="7"/>
    <n v="4"/>
    <s v="Data"/>
    <s v="Q12G"/>
    <s v="Transportation"/>
    <s v="   Lives with family or friends, homeless, or some other_x000a_      arrangement"/>
    <n v="0.22512468545172815"/>
    <n v="0.61617739198265686"/>
    <n v="7.3855617724406936E-2"/>
    <n v="8.4842304841208083E-2"/>
    <n v="63.000000000000007"/>
    <m/>
    <m/>
    <m/>
    <m/>
    <m/>
    <m/>
    <m/>
    <m/>
    <m/>
    <m/>
    <m/>
    <m/>
    <m/>
    <m/>
  </r>
  <r>
    <n v="1652"/>
    <s v="Closed End"/>
    <x v="4"/>
    <s v="Q13G"/>
    <x v="8"/>
    <n v="1"/>
    <s v="Header"/>
    <s v="Q12G"/>
    <s v="Transportation"/>
    <s v="Results by home language:"/>
    <s v=""/>
    <s v=""/>
    <s v=""/>
    <s v=""/>
    <s v=""/>
    <m/>
    <m/>
    <m/>
    <m/>
    <m/>
    <m/>
    <m/>
    <m/>
    <m/>
    <m/>
    <m/>
    <m/>
    <m/>
    <m/>
  </r>
  <r>
    <n v="1653"/>
    <s v="Closed End"/>
    <x v="4"/>
    <s v="Q13G"/>
    <x v="8"/>
    <n v="2"/>
    <s v="Data"/>
    <s v="Q12G"/>
    <s v="Transportation"/>
    <s v="   English only"/>
    <n v="0.39051894367474305"/>
    <n v="0.50299347791774918"/>
    <n v="8.6281213408655522E-2"/>
    <n v="2.0206364998851787E-2"/>
    <n v="2489.0000000000009"/>
    <m/>
    <m/>
    <m/>
    <m/>
    <m/>
    <m/>
    <m/>
    <m/>
    <m/>
    <m/>
    <m/>
    <m/>
    <m/>
    <m/>
  </r>
  <r>
    <n v="1654"/>
    <s v="Closed End"/>
    <x v="4"/>
    <s v="Q13G"/>
    <x v="8"/>
    <n v="3"/>
    <s v="Data"/>
    <s v="Q12G"/>
    <s v="Transportation"/>
    <s v="   English plus another language"/>
    <n v="0.30018633354804591"/>
    <n v="0.5121527624429254"/>
    <n v="0.14122950885351068"/>
    <n v="4.643139515551712E-2"/>
    <n v="235.00000000000023"/>
    <m/>
    <m/>
    <m/>
    <m/>
    <m/>
    <m/>
    <m/>
    <m/>
    <m/>
    <m/>
    <m/>
    <m/>
    <m/>
    <m/>
  </r>
  <r>
    <n v="1655"/>
    <s v="Closed End"/>
    <x v="4"/>
    <s v="Q13G"/>
    <x v="8"/>
    <n v="4"/>
    <s v="Data"/>
    <s v="Q12G"/>
    <s v="Transportation"/>
    <s v="   Another language only"/>
    <n v="0.24367679872978068"/>
    <n v="0.49436613167622828"/>
    <n v="0.21094850971925577"/>
    <n v="5.1008559874734856E-2"/>
    <n v="92.000000000000043"/>
    <m/>
    <m/>
    <m/>
    <m/>
    <m/>
    <m/>
    <m/>
    <m/>
    <m/>
    <m/>
    <m/>
    <m/>
    <m/>
    <m/>
  </r>
  <r>
    <n v="1656"/>
    <s v="Closed End"/>
    <x v="4"/>
    <s v="Q13G"/>
    <x v="9"/>
    <n v="1"/>
    <s v="Header"/>
    <s v="Q12G"/>
    <s v="Transportation"/>
    <s v="Results by race/ethnicity:"/>
    <s v=""/>
    <s v=""/>
    <s v=""/>
    <s v=""/>
    <s v=""/>
    <m/>
    <m/>
    <m/>
    <m/>
    <m/>
    <m/>
    <m/>
    <m/>
    <m/>
    <m/>
    <m/>
    <m/>
    <m/>
    <m/>
  </r>
  <r>
    <n v="1657"/>
    <s v="Closed End"/>
    <x v="4"/>
    <s v="Q13G"/>
    <x v="9"/>
    <n v="2"/>
    <s v="Data"/>
    <s v="Q12G"/>
    <s v="Transportation"/>
    <s v="   BIPOC"/>
    <n v="0.35010830618076499"/>
    <n v="0.48581184372128461"/>
    <n v="0.13767273231463539"/>
    <n v="2.6407117783315434E-2"/>
    <n v="702.99999999999898"/>
    <m/>
    <m/>
    <m/>
    <m/>
    <m/>
    <m/>
    <m/>
    <m/>
    <m/>
    <m/>
    <m/>
    <m/>
    <m/>
    <m/>
  </r>
  <r>
    <n v="1658"/>
    <s v="Closed End"/>
    <x v="4"/>
    <s v="Q13G"/>
    <x v="9"/>
    <n v="3"/>
    <s v="Data"/>
    <s v="Q12G"/>
    <s v="Transportation"/>
    <s v="      American Indian, Native American, or Alaska Native"/>
    <n v="0.2157563977640046"/>
    <n v="0.57929782023641085"/>
    <n v="0.17513906012879396"/>
    <n v="2.9806721870790059E-2"/>
    <n v="122.00000000000009"/>
    <m/>
    <m/>
    <m/>
    <m/>
    <m/>
    <m/>
    <m/>
    <m/>
    <m/>
    <m/>
    <m/>
    <m/>
    <m/>
    <m/>
  </r>
  <r>
    <n v="1659"/>
    <s v="Closed End"/>
    <x v="4"/>
    <s v="Q13G"/>
    <x v="9"/>
    <n v="4"/>
    <s v="Data"/>
    <s v="Q12G"/>
    <s v="Transportation"/>
    <s v="      Asian American or Asian"/>
    <n v="0.28432617081071043"/>
    <n v="0.59082262144258413"/>
    <n v="0.1026498616000539"/>
    <n v="2.220134614665132E-2"/>
    <n v="195.00000000000014"/>
    <m/>
    <m/>
    <m/>
    <m/>
    <m/>
    <m/>
    <m/>
    <m/>
    <m/>
    <m/>
    <m/>
    <m/>
    <m/>
    <m/>
  </r>
  <r>
    <n v="1660"/>
    <s v="Closed End"/>
    <x v="4"/>
    <s v="Q13G"/>
    <x v="9"/>
    <n v="5"/>
    <s v="Data"/>
    <s v="Q12G"/>
    <s v="Transportation"/>
    <s v="      Black, African American, or African"/>
    <n v="0.33556112656188153"/>
    <n v="0.47022025956250846"/>
    <n v="0.16554014606978615"/>
    <n v="2.8678467805824358E-2"/>
    <n v="310.99999999999989"/>
    <m/>
    <m/>
    <m/>
    <m/>
    <m/>
    <m/>
    <m/>
    <m/>
    <m/>
    <m/>
    <m/>
    <m/>
    <m/>
    <m/>
  </r>
  <r>
    <n v="1661"/>
    <s v="Closed End"/>
    <x v="4"/>
    <s v="Q13G"/>
    <x v="9"/>
    <n v="6"/>
    <s v="Data"/>
    <s v="Q12G"/>
    <s v="Transportation"/>
    <s v="      Latino/a or Hispanic"/>
    <n v="0.50021007849215804"/>
    <n v="0.29313737974372839"/>
    <n v="0.17500746024132602"/>
    <n v="3.1645081522787132E-2"/>
    <n v="128.00000000000011"/>
    <m/>
    <m/>
    <m/>
    <m/>
    <m/>
    <m/>
    <m/>
    <m/>
    <m/>
    <m/>
    <m/>
    <m/>
    <m/>
    <m/>
  </r>
  <r>
    <n v="1662"/>
    <s v="Closed End"/>
    <x v="4"/>
    <s v="Q13G"/>
    <x v="9"/>
    <n v="7"/>
    <s v="Data"/>
    <s v="Q12G"/>
    <s v="Transportation"/>
    <s v="   White or Caucasian alone"/>
    <n v="0.39555612085485126"/>
    <n v="0.50903463620257416"/>
    <n v="7.6725330540995118E-2"/>
    <n v="1.8683912401583083E-2"/>
    <n v="1985.9999999999964"/>
    <m/>
    <m/>
    <m/>
    <m/>
    <m/>
    <m/>
    <m/>
    <m/>
    <m/>
    <m/>
    <m/>
    <m/>
    <m/>
    <m/>
  </r>
  <r>
    <n v="1663"/>
    <s v=""/>
    <x v="1"/>
    <s v=""/>
    <x v="10"/>
    <s v=""/>
    <s v=""/>
    <m/>
    <m/>
    <m/>
    <m/>
    <m/>
    <m/>
    <m/>
    <m/>
    <m/>
    <m/>
    <m/>
    <m/>
    <m/>
    <m/>
    <m/>
    <m/>
    <m/>
    <m/>
    <m/>
    <m/>
    <m/>
    <m/>
  </r>
  <r>
    <n v="1664"/>
    <s v="Closed End"/>
    <x v="4"/>
    <s v="Q13H"/>
    <x v="0"/>
    <n v="1"/>
    <s v="Title"/>
    <s v="Q12H"/>
    <s v="Transportation"/>
    <s v="13H. In general, how easy or hard is it for you to get where you need to go, such as to social service agencies?"/>
    <m/>
    <m/>
    <m/>
    <m/>
    <m/>
    <m/>
    <m/>
    <m/>
    <m/>
    <m/>
    <m/>
    <m/>
    <m/>
    <m/>
    <m/>
    <m/>
    <m/>
    <m/>
    <m/>
  </r>
  <r>
    <n v="1665"/>
    <s v="Closed End"/>
    <x v="4"/>
    <s v="Q13H"/>
    <x v="1"/>
    <n v="1"/>
    <s v="Labels"/>
    <s v="Q12H"/>
    <s v="Transportation"/>
    <m/>
    <s v="Very easy"/>
    <s v="Easy"/>
    <s v="Hard"/>
    <s v="Very hard"/>
    <s v="Number of respondents (unweighted)"/>
    <m/>
    <m/>
    <m/>
    <m/>
    <m/>
    <m/>
    <m/>
    <m/>
    <m/>
    <m/>
    <m/>
    <m/>
    <m/>
    <m/>
  </r>
  <r>
    <n v="1666"/>
    <s v="Closed End"/>
    <x v="4"/>
    <s v="Q13H"/>
    <x v="2"/>
    <n v="1"/>
    <s v="Header"/>
    <s v="Q12H"/>
    <s v="Transportation"/>
    <s v="Results by region:"/>
    <s v=""/>
    <s v=""/>
    <s v=""/>
    <s v=""/>
    <s v=""/>
    <m/>
    <m/>
    <m/>
    <m/>
    <m/>
    <m/>
    <m/>
    <m/>
    <m/>
    <m/>
    <m/>
    <m/>
    <m/>
    <m/>
  </r>
  <r>
    <n v="1667"/>
    <s v="Closed End"/>
    <x v="4"/>
    <s v="Q13H"/>
    <x v="2"/>
    <n v="2"/>
    <s v="Data"/>
    <s v="Q12H"/>
    <s v="Transportation"/>
    <s v="   East Metro overall"/>
    <n v="0.37093817877882734"/>
    <n v="0.42573030760290542"/>
    <n v="0.16914504851979104"/>
    <n v="3.4186465098475539E-2"/>
    <n v="1545.9999999999986"/>
    <m/>
    <m/>
    <m/>
    <m/>
    <m/>
    <m/>
    <m/>
    <m/>
    <m/>
    <m/>
    <m/>
    <m/>
    <m/>
    <m/>
  </r>
  <r>
    <n v="1668"/>
    <s v="Closed End"/>
    <x v="4"/>
    <s v="Q13H"/>
    <x v="2"/>
    <n v="3"/>
    <s v="Data"/>
    <s v="Q12H"/>
    <s v="Transportation"/>
    <s v="   Dakota County"/>
    <n v="0.45395934299206736"/>
    <n v="0.30462453376575988"/>
    <n v="0.22361710543363075"/>
    <n v="1.7799017808541893E-2"/>
    <n v="173.00000000000003"/>
    <m/>
    <m/>
    <m/>
    <m/>
    <m/>
    <m/>
    <m/>
    <m/>
    <m/>
    <m/>
    <m/>
    <m/>
    <m/>
    <m/>
  </r>
  <r>
    <n v="1669"/>
    <s v="Closed End"/>
    <x v="4"/>
    <s v="Q13H"/>
    <x v="2"/>
    <n v="4"/>
    <s v="Data"/>
    <s v="Q12H"/>
    <s v="Transportation"/>
    <s v="   Ramsey County (overall)"/>
    <n v="0.2852618738643018"/>
    <n v="0.51265707575150554"/>
    <n v="0.15925901115000687"/>
    <n v="4.2822039234184726E-2"/>
    <n v="1199.0000000000016"/>
    <m/>
    <m/>
    <m/>
    <m/>
    <m/>
    <m/>
    <m/>
    <m/>
    <m/>
    <m/>
    <m/>
    <m/>
    <m/>
    <m/>
  </r>
  <r>
    <n v="1670"/>
    <s v="Closed End"/>
    <x v="4"/>
    <s v="Q13H"/>
    <x v="2"/>
    <n v="5"/>
    <s v="Data"/>
    <s v="Q12H"/>
    <s v="Transportation"/>
    <s v="      City of Saint Paul"/>
    <n v="0.29169740705116071"/>
    <n v="0.48340497366580915"/>
    <n v="0.16605344899087032"/>
    <n v="5.8844170292160915E-2"/>
    <n v="1023.9999999999997"/>
    <m/>
    <m/>
    <m/>
    <m/>
    <m/>
    <m/>
    <m/>
    <m/>
    <m/>
    <m/>
    <m/>
    <m/>
    <m/>
    <m/>
  </r>
  <r>
    <n v="1671"/>
    <s v="Closed End"/>
    <x v="4"/>
    <s v="Q13H"/>
    <x v="2"/>
    <n v="6"/>
    <s v="Data"/>
    <s v="Q12H"/>
    <s v="Transportation"/>
    <s v="      Suburban Ramsey County"/>
    <n v="0.27723801887133703"/>
    <n v="0.54912874306484383"/>
    <n v="0.15078767203779081"/>
    <n v="2.2845566026028365E-2"/>
    <n v="175.00000000000011"/>
    <m/>
    <m/>
    <m/>
    <m/>
    <m/>
    <m/>
    <m/>
    <m/>
    <m/>
    <m/>
    <m/>
    <m/>
    <m/>
    <m/>
  </r>
  <r>
    <n v="1672"/>
    <s v="Closed End"/>
    <x v="4"/>
    <s v="Q13H"/>
    <x v="2"/>
    <n v="7"/>
    <s v="Data"/>
    <s v="Q12H"/>
    <s v="Transportation"/>
    <s v="   Washington County"/>
    <n v="0.44081061421032197"/>
    <n v="0.41414167521754325"/>
    <n v="0.10500594880531627"/>
    <n v="4.0041761766818229E-2"/>
    <n v="173.99999999999997"/>
    <m/>
    <m/>
    <m/>
    <m/>
    <m/>
    <m/>
    <m/>
    <m/>
    <m/>
    <m/>
    <m/>
    <m/>
    <m/>
    <m/>
  </r>
  <r>
    <n v="1673"/>
    <s v="Closed End"/>
    <x v="4"/>
    <s v="Q13H"/>
    <x v="3"/>
    <n v="1"/>
    <s v="Header"/>
    <s v="Q12H"/>
    <s v="Transportation"/>
    <s v="Results by gender:"/>
    <s v=""/>
    <s v=""/>
    <s v=""/>
    <s v=""/>
    <s v=""/>
    <m/>
    <m/>
    <m/>
    <m/>
    <m/>
    <m/>
    <m/>
    <m/>
    <m/>
    <m/>
    <m/>
    <m/>
    <m/>
    <m/>
  </r>
  <r>
    <n v="1674"/>
    <s v="Closed End"/>
    <x v="4"/>
    <s v="Q13H"/>
    <x v="3"/>
    <n v="2"/>
    <s v="Data"/>
    <s v="Q12H"/>
    <s v="Transportation"/>
    <s v="   Females"/>
    <n v="0.39381415611278714"/>
    <n v="0.4256320793848567"/>
    <n v="0.14514771094092255"/>
    <n v="3.5406053561431707E-2"/>
    <n v="939.00000000000091"/>
    <m/>
    <m/>
    <m/>
    <m/>
    <m/>
    <m/>
    <m/>
    <m/>
    <m/>
    <m/>
    <m/>
    <m/>
    <m/>
    <m/>
  </r>
  <r>
    <n v="1675"/>
    <s v="Closed End"/>
    <x v="4"/>
    <s v="Q13H"/>
    <x v="3"/>
    <n v="3"/>
    <s v="Data"/>
    <s v="Q12H"/>
    <s v="Transportation"/>
    <s v="   Males"/>
    <n v="0.35778831246397724"/>
    <n v="0.41566805839113241"/>
    <n v="0.19242059807217188"/>
    <n v="3.4123031072718676E-2"/>
    <n v="526.99999999999977"/>
    <m/>
    <m/>
    <m/>
    <m/>
    <m/>
    <m/>
    <m/>
    <m/>
    <m/>
    <m/>
    <m/>
    <m/>
    <m/>
    <m/>
  </r>
  <r>
    <n v="1676"/>
    <s v="Closed End"/>
    <x v="4"/>
    <s v="Q13H"/>
    <x v="4"/>
    <n v="1"/>
    <s v="Header"/>
    <s v="Q12H"/>
    <s v="Transportation"/>
    <s v="Results by age:"/>
    <s v=""/>
    <s v=""/>
    <s v=""/>
    <s v=""/>
    <s v=""/>
    <m/>
    <m/>
    <m/>
    <m/>
    <m/>
    <m/>
    <m/>
    <m/>
    <m/>
    <m/>
    <m/>
    <m/>
    <m/>
    <m/>
  </r>
  <r>
    <n v="1677"/>
    <s v="Closed End"/>
    <x v="4"/>
    <s v="Q13H"/>
    <x v="4"/>
    <n v="2"/>
    <s v="Data"/>
    <s v="Q12H"/>
    <s v="Transportation"/>
    <s v="   18-34"/>
    <n v="0.43004282634096525"/>
    <n v="0.43873716700903287"/>
    <n v="7.4043502406763662E-2"/>
    <n v="5.7176504243238252E-2"/>
    <n v="182.99999999999997"/>
    <m/>
    <m/>
    <m/>
    <m/>
    <m/>
    <m/>
    <m/>
    <m/>
    <m/>
    <m/>
    <m/>
    <m/>
    <m/>
    <m/>
  </r>
  <r>
    <n v="1678"/>
    <s v="Closed End"/>
    <x v="4"/>
    <s v="Q13H"/>
    <x v="4"/>
    <n v="3"/>
    <s v="Data"/>
    <s v="Q12H"/>
    <s v="Transportation"/>
    <s v="   35-44"/>
    <n v="0.38393105539336497"/>
    <n v="0.35272055689308518"/>
    <n v="0.23421057857875824"/>
    <n v="2.9137809134792039E-2"/>
    <n v="228.00000000000003"/>
    <m/>
    <m/>
    <m/>
    <m/>
    <m/>
    <m/>
    <m/>
    <m/>
    <m/>
    <m/>
    <m/>
    <m/>
    <m/>
    <m/>
  </r>
  <r>
    <n v="1679"/>
    <s v="Closed End"/>
    <x v="4"/>
    <s v="Q13H"/>
    <x v="4"/>
    <n v="4"/>
    <s v="Data"/>
    <s v="Q12H"/>
    <s v="Transportation"/>
    <s v="   45-54"/>
    <n v="0.37541221394169488"/>
    <n v="0.43619810112524754"/>
    <n v="0.16760967849975664"/>
    <n v="2.0780006433300711E-2"/>
    <n v="202"/>
    <m/>
    <m/>
    <m/>
    <m/>
    <m/>
    <m/>
    <m/>
    <m/>
    <m/>
    <m/>
    <m/>
    <m/>
    <m/>
    <m/>
  </r>
  <r>
    <n v="1680"/>
    <s v="Closed End"/>
    <x v="4"/>
    <s v="Q13H"/>
    <x v="4"/>
    <n v="5"/>
    <s v="Data"/>
    <s v="Q12H"/>
    <s v="Transportation"/>
    <s v="   55-64"/>
    <n v="0.43600417284887277"/>
    <n v="0.35307990793370764"/>
    <n v="0.161441750209216"/>
    <n v="4.9474169008202826E-2"/>
    <n v="280.00000000000023"/>
    <m/>
    <m/>
    <m/>
    <m/>
    <m/>
    <m/>
    <m/>
    <m/>
    <m/>
    <m/>
    <m/>
    <m/>
    <m/>
    <m/>
  </r>
  <r>
    <n v="1681"/>
    <s v="Closed End"/>
    <x v="4"/>
    <s v="Q13H"/>
    <x v="4"/>
    <n v="6"/>
    <s v="Data"/>
    <s v="Q12H"/>
    <s v="Transportation"/>
    <s v="   65+"/>
    <n v="0.28268938960402207"/>
    <n v="0.47259048045421914"/>
    <n v="0.21807957905527753"/>
    <n v="2.6640550886480745E-2"/>
    <n v="404.99999999999994"/>
    <m/>
    <m/>
    <m/>
    <m/>
    <m/>
    <m/>
    <m/>
    <m/>
    <m/>
    <m/>
    <m/>
    <m/>
    <m/>
    <m/>
  </r>
  <r>
    <n v="1682"/>
    <s v="Closed End"/>
    <x v="4"/>
    <s v="Q13H"/>
    <x v="5"/>
    <n v="1"/>
    <s v="Header"/>
    <s v="Q12H"/>
    <s v="Transportation"/>
    <s v="Results by education level:"/>
    <s v=""/>
    <s v=""/>
    <s v=""/>
    <s v=""/>
    <s v=""/>
    <m/>
    <m/>
    <m/>
    <m/>
    <m/>
    <m/>
    <m/>
    <m/>
    <m/>
    <m/>
    <m/>
    <m/>
    <m/>
    <m/>
  </r>
  <r>
    <n v="1683"/>
    <s v="Closed End"/>
    <x v="4"/>
    <s v="Q13H"/>
    <x v="5"/>
    <n v="2"/>
    <s v="Data"/>
    <s v="Q12H"/>
    <s v="Transportation"/>
    <s v="   Less than HS diploma, no GED"/>
    <n v="0.24295897690859275"/>
    <n v="0.52435176379896853"/>
    <n v="0.12887071145563192"/>
    <n v="0.10381854783680672"/>
    <n v="74.999999999999986"/>
    <m/>
    <m/>
    <m/>
    <m/>
    <m/>
    <m/>
    <m/>
    <m/>
    <m/>
    <m/>
    <m/>
    <m/>
    <m/>
    <m/>
  </r>
  <r>
    <n v="1684"/>
    <s v="Closed End"/>
    <x v="4"/>
    <s v="Q13H"/>
    <x v="5"/>
    <n v="3"/>
    <s v="Data"/>
    <s v="Q12H"/>
    <s v="Transportation"/>
    <s v="   HS diploma or GED"/>
    <n v="0.2254932536544105"/>
    <n v="0.45161808047890967"/>
    <n v="0.26341312736700062"/>
    <n v="5.9475538499678189E-2"/>
    <n v="236.00000000000014"/>
    <m/>
    <m/>
    <m/>
    <m/>
    <m/>
    <m/>
    <m/>
    <m/>
    <m/>
    <m/>
    <m/>
    <m/>
    <m/>
    <m/>
  </r>
  <r>
    <n v="1685"/>
    <s v="Closed End"/>
    <x v="4"/>
    <s v="Q13H"/>
    <x v="5"/>
    <n v="4"/>
    <s v="Data"/>
    <s v="Q12H"/>
    <s v="Transportation"/>
    <s v="   Some college, trade school, or Associate degree"/>
    <n v="0.46139534282703798"/>
    <n v="0.37940127855459088"/>
    <n v="0.12506959018611691"/>
    <n v="3.4133788432255729E-2"/>
    <n v="567"/>
    <m/>
    <m/>
    <m/>
    <m/>
    <m/>
    <m/>
    <m/>
    <m/>
    <m/>
    <m/>
    <m/>
    <m/>
    <m/>
    <m/>
  </r>
  <r>
    <n v="1686"/>
    <s v="Closed End"/>
    <x v="4"/>
    <s v="Q13H"/>
    <x v="5"/>
    <n v="5"/>
    <s v="Data"/>
    <s v="Q12H"/>
    <s v="Transportation"/>
    <s v="   Bachelor's degree or higher"/>
    <n v="0.42004859124026472"/>
    <n v="0.43296242414163577"/>
    <n v="0.13826504660923425"/>
    <n v="8.7239380088646405E-3"/>
    <n v="608.99999999999955"/>
    <m/>
    <m/>
    <m/>
    <m/>
    <m/>
    <m/>
    <m/>
    <m/>
    <m/>
    <m/>
    <m/>
    <m/>
    <m/>
    <m/>
  </r>
  <r>
    <n v="1687"/>
    <s v="Closed End"/>
    <x v="4"/>
    <s v="Q13H"/>
    <x v="6"/>
    <n v="1"/>
    <s v="Header"/>
    <s v="Q12H"/>
    <s v="Transportation"/>
    <s v="Results by household income:"/>
    <s v=""/>
    <s v=""/>
    <s v=""/>
    <s v=""/>
    <s v=""/>
    <m/>
    <m/>
    <m/>
    <m/>
    <m/>
    <m/>
    <m/>
    <m/>
    <m/>
    <m/>
    <m/>
    <m/>
    <m/>
    <m/>
  </r>
  <r>
    <n v="1688"/>
    <s v="Closed End"/>
    <x v="4"/>
    <s v="Q13H"/>
    <x v="6"/>
    <n v="2"/>
    <s v="Data"/>
    <s v="Q12H"/>
    <s v="Transportation"/>
    <s v="   Less than $20,000"/>
    <n v="0.14498709153340678"/>
    <n v="0.37409567220141082"/>
    <n v="0.35502901249438668"/>
    <n v="0.12588822377079531"/>
    <n v="383.0000000000004"/>
    <m/>
    <m/>
    <m/>
    <m/>
    <m/>
    <m/>
    <m/>
    <m/>
    <m/>
    <m/>
    <m/>
    <m/>
    <m/>
    <m/>
  </r>
  <r>
    <n v="1689"/>
    <s v="Closed End"/>
    <x v="4"/>
    <s v="Q13H"/>
    <x v="6"/>
    <n v="3"/>
    <s v="Data"/>
    <s v="Q12H"/>
    <s v="Transportation"/>
    <s v="   $20,000 to $39,999"/>
    <n v="0.20921812387837413"/>
    <n v="0.49230875726348589"/>
    <n v="0.24797889838012885"/>
    <n v="5.049422047801172E-2"/>
    <n v="270.99999999999989"/>
    <m/>
    <m/>
    <m/>
    <m/>
    <m/>
    <m/>
    <m/>
    <m/>
    <m/>
    <m/>
    <m/>
    <m/>
    <m/>
    <m/>
  </r>
  <r>
    <n v="1690"/>
    <s v="Closed End"/>
    <x v="4"/>
    <s v="Q13H"/>
    <x v="6"/>
    <n v="4"/>
    <s v="Data"/>
    <s v="Q12H"/>
    <s v="Transportation"/>
    <s v="   $40,000 to $59,999"/>
    <n v="0.38515875562424112"/>
    <n v="0.41897608499464878"/>
    <n v="0.16190668958975002"/>
    <n v="3.3958469791359594E-2"/>
    <n v="188"/>
    <m/>
    <m/>
    <m/>
    <m/>
    <m/>
    <m/>
    <m/>
    <m/>
    <m/>
    <m/>
    <m/>
    <m/>
    <m/>
    <m/>
  </r>
  <r>
    <n v="1691"/>
    <s v="Closed End"/>
    <x v="4"/>
    <s v="Q13H"/>
    <x v="6"/>
    <n v="5"/>
    <s v="Data"/>
    <s v="Q12H"/>
    <s v="Transportation"/>
    <s v="   $60,000 to $79,999"/>
    <n v="0.30622824880794314"/>
    <n v="0.51312121108146813"/>
    <n v="0.1410977684547591"/>
    <n v="3.9552771655830175E-2"/>
    <n v="141.99999999999997"/>
    <m/>
    <m/>
    <m/>
    <m/>
    <m/>
    <m/>
    <m/>
    <m/>
    <m/>
    <m/>
    <m/>
    <m/>
    <m/>
    <m/>
  </r>
  <r>
    <n v="1692"/>
    <s v="Closed End"/>
    <x v="4"/>
    <s v="Q13H"/>
    <x v="6"/>
    <n v="6"/>
    <s v="Data"/>
    <s v="Q12H"/>
    <s v="Transportation"/>
    <s v="   $80,000 to $99,999"/>
    <n v="0.53018463490097267"/>
    <n v="0.4222877953842365"/>
    <n v="4.7527569714790878E-2"/>
    <s v="0%"/>
    <n v="107.99999999999997"/>
    <m/>
    <m/>
    <m/>
    <m/>
    <m/>
    <m/>
    <m/>
    <m/>
    <m/>
    <m/>
    <m/>
    <m/>
    <m/>
    <m/>
  </r>
  <r>
    <n v="1693"/>
    <s v="Closed End"/>
    <x v="4"/>
    <s v="Q13H"/>
    <x v="6"/>
    <n v="7"/>
    <s v="Data"/>
    <s v="Q12H"/>
    <s v="Transportation"/>
    <s v="   $100,000 to $149,999"/>
    <n v="0.51051417272161892"/>
    <n v="0.40466560641382521"/>
    <n v="6.8544653250600912E-2"/>
    <n v="1.6275567613954472E-2"/>
    <n v="120.00000000000004"/>
    <m/>
    <m/>
    <m/>
    <m/>
    <m/>
    <m/>
    <m/>
    <m/>
    <m/>
    <m/>
    <m/>
    <m/>
    <m/>
    <m/>
  </r>
  <r>
    <n v="1694"/>
    <s v="Closed End"/>
    <x v="4"/>
    <s v="Q13H"/>
    <x v="6"/>
    <n v="8"/>
    <s v="Data"/>
    <s v="Q12H"/>
    <s v="Transportation"/>
    <s v="   $150,000 or more"/>
    <n v="0.68811304403368756"/>
    <n v="0.19693718854065959"/>
    <n v="0.11494976742565279"/>
    <s v="0%"/>
    <n v="80"/>
    <m/>
    <m/>
    <m/>
    <m/>
    <m/>
    <m/>
    <m/>
    <m/>
    <m/>
    <m/>
    <m/>
    <m/>
    <m/>
    <m/>
  </r>
  <r>
    <n v="1695"/>
    <s v="Closed End"/>
    <x v="4"/>
    <s v="Q13H"/>
    <x v="7"/>
    <n v="1"/>
    <s v="Header"/>
    <s v="Q12H"/>
    <s v="Transportation"/>
    <s v="Results by housing status:"/>
    <s v=""/>
    <s v=""/>
    <s v=""/>
    <s v=""/>
    <s v=""/>
    <m/>
    <m/>
    <m/>
    <m/>
    <m/>
    <m/>
    <m/>
    <m/>
    <m/>
    <m/>
    <m/>
    <m/>
    <m/>
    <m/>
  </r>
  <r>
    <n v="1696"/>
    <s v="Closed End"/>
    <x v="4"/>
    <s v="Q13H"/>
    <x v="7"/>
    <n v="2"/>
    <s v="Data"/>
    <s v="Q12H"/>
    <s v="Transportation"/>
    <s v="   Owner"/>
    <n v="0.43692460982245179"/>
    <n v="0.42747673916155265"/>
    <n v="0.11707524509204514"/>
    <n v="1.852340592394932E-2"/>
    <n v="821.0000000000008"/>
    <m/>
    <m/>
    <m/>
    <m/>
    <m/>
    <m/>
    <m/>
    <m/>
    <m/>
    <m/>
    <m/>
    <m/>
    <m/>
    <m/>
  </r>
  <r>
    <n v="1697"/>
    <s v="Closed End"/>
    <x v="4"/>
    <s v="Q13H"/>
    <x v="7"/>
    <n v="3"/>
    <s v="Data"/>
    <s v="Q12H"/>
    <s v="Transportation"/>
    <s v="   Renter"/>
    <n v="0.23088385402629366"/>
    <n v="0.41549258401165196"/>
    <n v="0.29001507309460367"/>
    <n v="6.360848886745113E-2"/>
    <n v="672.99999999999989"/>
    <m/>
    <m/>
    <m/>
    <m/>
    <m/>
    <m/>
    <m/>
    <m/>
    <m/>
    <m/>
    <m/>
    <m/>
    <m/>
    <m/>
  </r>
  <r>
    <n v="1698"/>
    <s v="Closed End"/>
    <x v="4"/>
    <s v="Q13H"/>
    <x v="7"/>
    <n v="4"/>
    <s v="Data"/>
    <s v="Q12H"/>
    <s v="Transportation"/>
    <s v="   Lives with family or friends, homeless, or some other_x000a_      arrangement"/>
    <n v="0.24597603365816328"/>
    <n v="0.5248752558536337"/>
    <n v="0.11315437341222336"/>
    <n v="0.11599433707597941"/>
    <n v="45.000000000000007"/>
    <m/>
    <m/>
    <m/>
    <m/>
    <m/>
    <m/>
    <m/>
    <m/>
    <m/>
    <m/>
    <m/>
    <m/>
    <m/>
    <m/>
  </r>
  <r>
    <n v="1699"/>
    <s v="Closed End"/>
    <x v="4"/>
    <s v="Q13H"/>
    <x v="8"/>
    <n v="1"/>
    <s v="Header"/>
    <s v="Q12H"/>
    <s v="Transportation"/>
    <s v="Results by home language:"/>
    <s v=""/>
    <s v=""/>
    <s v=""/>
    <s v=""/>
    <s v=""/>
    <m/>
    <m/>
    <m/>
    <m/>
    <m/>
    <m/>
    <m/>
    <m/>
    <m/>
    <m/>
    <m/>
    <m/>
    <m/>
    <m/>
  </r>
  <r>
    <n v="1700"/>
    <s v="Closed End"/>
    <x v="4"/>
    <s v="Q13H"/>
    <x v="8"/>
    <n v="2"/>
    <s v="Data"/>
    <s v="Q12H"/>
    <s v="Transportation"/>
    <s v="   English only"/>
    <n v="0.39711206754176781"/>
    <n v="0.4317106051232395"/>
    <n v="0.1368094018435678"/>
    <n v="3.4367925491421668E-2"/>
    <n v="1226.0000000000034"/>
    <m/>
    <m/>
    <m/>
    <m/>
    <m/>
    <m/>
    <m/>
    <m/>
    <m/>
    <m/>
    <m/>
    <m/>
    <m/>
    <m/>
  </r>
  <r>
    <n v="1701"/>
    <s v="Closed End"/>
    <x v="4"/>
    <s v="Q13H"/>
    <x v="8"/>
    <n v="3"/>
    <s v="Data"/>
    <s v="Q12H"/>
    <s v="Transportation"/>
    <s v="   English plus another language"/>
    <n v="0.30468070811684184"/>
    <n v="0.36187874211701809"/>
    <n v="0.29743744754668322"/>
    <n v="3.6003102219456559E-2"/>
    <n v="181.00000000000009"/>
    <m/>
    <m/>
    <m/>
    <m/>
    <m/>
    <m/>
    <m/>
    <m/>
    <m/>
    <m/>
    <m/>
    <m/>
    <m/>
    <m/>
  </r>
  <r>
    <n v="1702"/>
    <s v="Closed End"/>
    <x v="4"/>
    <s v="Q13H"/>
    <x v="8"/>
    <n v="4"/>
    <s v="Data"/>
    <s v="Q12H"/>
    <s v="Transportation"/>
    <s v="   Another language only"/>
    <n v="0.10310779765274307"/>
    <n v="0.55948738533370068"/>
    <n v="0.29532600290179373"/>
    <n v="4.2078814111762126E-2"/>
    <n v="87.000000000000028"/>
    <m/>
    <m/>
    <m/>
    <m/>
    <m/>
    <m/>
    <m/>
    <m/>
    <m/>
    <m/>
    <m/>
    <m/>
    <m/>
    <m/>
  </r>
  <r>
    <n v="1703"/>
    <s v="Closed End"/>
    <x v="4"/>
    <s v="Q13H"/>
    <x v="9"/>
    <n v="1"/>
    <s v="Header"/>
    <s v="Q12H"/>
    <s v="Transportation"/>
    <s v="Results by race/ethnicity:"/>
    <s v=""/>
    <s v=""/>
    <s v=""/>
    <s v=""/>
    <s v=""/>
    <m/>
    <m/>
    <m/>
    <m/>
    <m/>
    <m/>
    <m/>
    <m/>
    <m/>
    <m/>
    <m/>
    <m/>
    <m/>
    <m/>
  </r>
  <r>
    <n v="1704"/>
    <s v="Closed End"/>
    <x v="4"/>
    <s v="Q13H"/>
    <x v="9"/>
    <n v="2"/>
    <s v="Data"/>
    <s v="Q12H"/>
    <s v="Transportation"/>
    <s v="   BIPOC"/>
    <n v="0.27833990872458447"/>
    <n v="0.42859051339501092"/>
    <n v="0.24604416822019121"/>
    <n v="4.7025409660214776E-2"/>
    <n v="576.99999999999966"/>
    <m/>
    <m/>
    <m/>
    <m/>
    <m/>
    <m/>
    <m/>
    <m/>
    <m/>
    <m/>
    <m/>
    <m/>
    <m/>
    <m/>
  </r>
  <r>
    <n v="1705"/>
    <s v="Closed End"/>
    <x v="4"/>
    <s v="Q13H"/>
    <x v="9"/>
    <n v="3"/>
    <s v="Data"/>
    <s v="Q12H"/>
    <s v="Transportation"/>
    <s v="      American Indian, Native American, or Alaska Native"/>
    <n v="9.0749718816948641E-2"/>
    <n v="0.66123105148094519"/>
    <n v="0.22449469086593901"/>
    <n v="2.3524538836166745E-2"/>
    <n v="103.00000000000004"/>
    <m/>
    <m/>
    <m/>
    <m/>
    <m/>
    <m/>
    <m/>
    <m/>
    <m/>
    <m/>
    <m/>
    <m/>
    <m/>
    <m/>
  </r>
  <r>
    <n v="1706"/>
    <s v="Closed End"/>
    <x v="4"/>
    <s v="Q13H"/>
    <x v="9"/>
    <n v="4"/>
    <s v="Data"/>
    <s v="Q12H"/>
    <s v="Transportation"/>
    <s v="      Asian American or Asian"/>
    <n v="0.22066772481964303"/>
    <n v="0.43709140885329745"/>
    <n v="0.29278395239561888"/>
    <n v="4.9456913931440777E-2"/>
    <n v="158.00000000000003"/>
    <m/>
    <m/>
    <m/>
    <m/>
    <m/>
    <m/>
    <m/>
    <m/>
    <m/>
    <m/>
    <m/>
    <m/>
    <m/>
    <m/>
  </r>
  <r>
    <n v="1707"/>
    <s v="Closed End"/>
    <x v="4"/>
    <s v="Q13H"/>
    <x v="9"/>
    <n v="5"/>
    <s v="Data"/>
    <s v="Q12H"/>
    <s v="Transportation"/>
    <s v="      Black, African American, or African"/>
    <n v="0.3199839526204642"/>
    <n v="0.41789431258998605"/>
    <n v="0.20187440021042627"/>
    <n v="6.0247334579123686E-2"/>
    <n v="278.99999999999994"/>
    <m/>
    <m/>
    <m/>
    <m/>
    <m/>
    <m/>
    <m/>
    <m/>
    <m/>
    <m/>
    <m/>
    <m/>
    <m/>
    <m/>
  </r>
  <r>
    <n v="1708"/>
    <s v="Closed End"/>
    <x v="4"/>
    <s v="Q13H"/>
    <x v="9"/>
    <n v="6"/>
    <s v="Data"/>
    <s v="Q12H"/>
    <s v="Transportation"/>
    <s v="      Latino/a or Hispanic"/>
    <n v="0.35333587151346457"/>
    <n v="0.39722085523731931"/>
    <n v="0.23865638713394463"/>
    <n v="1.0786886115271406E-2"/>
    <n v="84"/>
    <m/>
    <m/>
    <m/>
    <m/>
    <m/>
    <m/>
    <m/>
    <m/>
    <m/>
    <m/>
    <m/>
    <m/>
    <m/>
    <m/>
  </r>
  <r>
    <n v="1709"/>
    <s v="Closed End"/>
    <x v="4"/>
    <s v="Q13H"/>
    <x v="9"/>
    <n v="7"/>
    <s v="Data"/>
    <s v="Q12H"/>
    <s v="Transportation"/>
    <s v="   White or Caucasian alone"/>
    <n v="0.41825610865471691"/>
    <n v="0.43021345636988295"/>
    <n v="0.12226733610930542"/>
    <n v="2.9263098866092394E-2"/>
    <n v="846.00000000000114"/>
    <m/>
    <m/>
    <m/>
    <m/>
    <m/>
    <m/>
    <m/>
    <m/>
    <m/>
    <m/>
    <m/>
    <m/>
    <m/>
    <m/>
  </r>
  <r>
    <n v="1710"/>
    <s v=""/>
    <x v="1"/>
    <s v=""/>
    <x v="10"/>
    <s v=""/>
    <s v=""/>
    <m/>
    <m/>
    <m/>
    <m/>
    <m/>
    <m/>
    <m/>
    <m/>
    <m/>
    <m/>
    <m/>
    <m/>
    <m/>
    <m/>
    <m/>
    <m/>
    <m/>
    <m/>
    <m/>
    <m/>
    <m/>
    <m/>
  </r>
  <r>
    <n v="1711"/>
    <s v="Closed End"/>
    <x v="4"/>
    <s v="Q13I"/>
    <x v="0"/>
    <n v="1"/>
    <s v="Title"/>
    <m/>
    <m/>
    <s v="13I. In general, how easy or hard is it for you to get where you need to go, such as to religious services?"/>
    <m/>
    <m/>
    <m/>
    <m/>
    <m/>
    <m/>
    <m/>
    <m/>
    <m/>
    <m/>
    <m/>
    <m/>
    <m/>
    <m/>
    <m/>
    <m/>
    <m/>
    <m/>
    <m/>
  </r>
  <r>
    <n v="1712"/>
    <s v="Closed End"/>
    <x v="4"/>
    <s v="Q13I"/>
    <x v="1"/>
    <n v="1"/>
    <s v="Labels"/>
    <m/>
    <m/>
    <m/>
    <s v="Very easy"/>
    <s v="Easy"/>
    <s v="Hard"/>
    <s v="Very hard"/>
    <s v="Number of respondents (unweighted)"/>
    <m/>
    <m/>
    <m/>
    <m/>
    <m/>
    <m/>
    <m/>
    <m/>
    <m/>
    <m/>
    <m/>
    <m/>
    <m/>
    <m/>
  </r>
  <r>
    <n v="1713"/>
    <s v="Closed End"/>
    <x v="4"/>
    <s v="Q13I"/>
    <x v="2"/>
    <n v="1"/>
    <s v="Header"/>
    <m/>
    <m/>
    <s v="Results by region:"/>
    <s v=""/>
    <s v=""/>
    <s v=""/>
    <s v=""/>
    <s v=""/>
    <m/>
    <m/>
    <m/>
    <m/>
    <m/>
    <m/>
    <m/>
    <m/>
    <m/>
    <m/>
    <m/>
    <m/>
    <m/>
    <m/>
  </r>
  <r>
    <n v="1714"/>
    <s v="Closed End"/>
    <x v="4"/>
    <s v="Q13I"/>
    <x v="2"/>
    <n v="2"/>
    <s v="Data"/>
    <m/>
    <m/>
    <s v="   East Metro overall"/>
    <n v="0.52091408193033928"/>
    <n v="0.39916474413472858"/>
    <n v="6.5023282034059812E-2"/>
    <n v="1.4897891900873227E-2"/>
    <n v="2107.0000000000018"/>
    <m/>
    <m/>
    <m/>
    <m/>
    <m/>
    <m/>
    <m/>
    <m/>
    <m/>
    <m/>
    <m/>
    <m/>
    <m/>
    <m/>
  </r>
  <r>
    <n v="1715"/>
    <s v="Closed End"/>
    <x v="4"/>
    <s v="Q13I"/>
    <x v="2"/>
    <n v="3"/>
    <s v="Data"/>
    <m/>
    <m/>
    <s v="   Dakota County"/>
    <n v="0.59528774766654036"/>
    <n v="0.3355738266559346"/>
    <n v="6.5606384082080985E-2"/>
    <s v="&lt;.5%"/>
    <n v="304.99999999999989"/>
    <m/>
    <m/>
    <m/>
    <m/>
    <m/>
    <m/>
    <m/>
    <m/>
    <m/>
    <m/>
    <m/>
    <m/>
    <m/>
    <m/>
  </r>
  <r>
    <n v="1716"/>
    <s v="Closed End"/>
    <x v="4"/>
    <s v="Q13I"/>
    <x v="2"/>
    <n v="4"/>
    <s v="Data"/>
    <m/>
    <m/>
    <s v="   Ramsey County (overall)"/>
    <n v="0.41982476385162665"/>
    <n v="0.47254272436317579"/>
    <n v="8.4907292006401208E-2"/>
    <n v="2.2725219778795155E-2"/>
    <n v="1486.000000000003"/>
    <m/>
    <m/>
    <m/>
    <m/>
    <m/>
    <m/>
    <m/>
    <m/>
    <m/>
    <m/>
    <m/>
    <m/>
    <m/>
    <m/>
  </r>
  <r>
    <n v="1717"/>
    <s v="Closed End"/>
    <x v="4"/>
    <s v="Q13I"/>
    <x v="2"/>
    <n v="5"/>
    <s v="Data"/>
    <m/>
    <m/>
    <s v="      City of Saint Paul"/>
    <n v="0.3751505736027092"/>
    <n v="0.47275859859988179"/>
    <n v="0.1155314732379033"/>
    <n v="3.6559354559506235E-2"/>
    <n v="1157.0000000000002"/>
    <m/>
    <m/>
    <m/>
    <m/>
    <m/>
    <m/>
    <m/>
    <m/>
    <m/>
    <m/>
    <m/>
    <m/>
    <m/>
    <m/>
  </r>
  <r>
    <n v="1718"/>
    <s v="Closed End"/>
    <x v="4"/>
    <s v="Q13I"/>
    <x v="2"/>
    <n v="6"/>
    <s v="Data"/>
    <m/>
    <m/>
    <s v="      Suburban Ramsey County"/>
    <n v="0.46274136748867589"/>
    <n v="0.47233534312133485"/>
    <n v="5.5487937334307166E-2"/>
    <n v="9.4353520556825551E-3"/>
    <n v="328.99999999999989"/>
    <m/>
    <m/>
    <m/>
    <m/>
    <m/>
    <m/>
    <m/>
    <m/>
    <m/>
    <m/>
    <m/>
    <m/>
    <m/>
    <m/>
  </r>
  <r>
    <n v="1719"/>
    <s v="Closed End"/>
    <x v="4"/>
    <s v="Q13I"/>
    <x v="2"/>
    <n v="7"/>
    <s v="Data"/>
    <m/>
    <m/>
    <s v="   Washington County"/>
    <n v="0.59839288652931766"/>
    <n v="0.35842081332868425"/>
    <n v="2.5241678134683598E-2"/>
    <n v="1.7944622007313695E-2"/>
    <n v="316.0000000000004"/>
    <m/>
    <m/>
    <m/>
    <m/>
    <m/>
    <m/>
    <m/>
    <m/>
    <m/>
    <m/>
    <m/>
    <m/>
    <m/>
    <m/>
  </r>
  <r>
    <n v="1720"/>
    <s v="Closed End"/>
    <x v="4"/>
    <s v="Q13I"/>
    <x v="3"/>
    <n v="1"/>
    <s v="Header"/>
    <m/>
    <m/>
    <s v="Results by gender:"/>
    <s v=""/>
    <s v=""/>
    <s v=""/>
    <s v=""/>
    <s v=""/>
    <m/>
    <m/>
    <m/>
    <m/>
    <m/>
    <m/>
    <m/>
    <m/>
    <m/>
    <m/>
    <m/>
    <m/>
    <m/>
    <m/>
  </r>
  <r>
    <n v="1721"/>
    <s v="Closed End"/>
    <x v="4"/>
    <s v="Q13I"/>
    <x v="3"/>
    <n v="2"/>
    <s v="Data"/>
    <m/>
    <m/>
    <s v="   Females"/>
    <n v="0.54669971933463801"/>
    <n v="0.36580945716647295"/>
    <n v="7.4096734891693772E-2"/>
    <n v="1.339408860719157E-2"/>
    <n v="1321.0000000000052"/>
    <m/>
    <m/>
    <m/>
    <m/>
    <m/>
    <m/>
    <m/>
    <m/>
    <m/>
    <m/>
    <m/>
    <m/>
    <m/>
    <m/>
  </r>
  <r>
    <n v="1722"/>
    <s v="Closed End"/>
    <x v="4"/>
    <s v="Q13I"/>
    <x v="3"/>
    <n v="3"/>
    <s v="Data"/>
    <m/>
    <m/>
    <s v="   Males"/>
    <n v="0.49058932615880257"/>
    <n v="0.44590026948017891"/>
    <n v="4.628345044413696E-2"/>
    <n v="1.7226953916882243E-2"/>
    <n v="680.99999999999943"/>
    <m/>
    <m/>
    <m/>
    <m/>
    <m/>
    <m/>
    <m/>
    <m/>
    <m/>
    <m/>
    <m/>
    <m/>
    <m/>
    <m/>
  </r>
  <r>
    <n v="1723"/>
    <s v="Closed End"/>
    <x v="4"/>
    <s v="Q13I"/>
    <x v="4"/>
    <n v="1"/>
    <s v="Header"/>
    <m/>
    <m/>
    <s v="Results by age:"/>
    <s v=""/>
    <s v=""/>
    <s v=""/>
    <s v=""/>
    <s v=""/>
    <m/>
    <m/>
    <m/>
    <m/>
    <m/>
    <m/>
    <m/>
    <m/>
    <m/>
    <m/>
    <m/>
    <m/>
    <m/>
    <m/>
  </r>
  <r>
    <n v="1724"/>
    <s v="Closed End"/>
    <x v="4"/>
    <s v="Q13I"/>
    <x v="4"/>
    <n v="2"/>
    <s v="Data"/>
    <m/>
    <m/>
    <s v="   18-34"/>
    <n v="0.48858789984231665"/>
    <n v="0.37081207491821017"/>
    <n v="0.10928893178120365"/>
    <n v="3.1311093458269143E-2"/>
    <n v="187.00000000000011"/>
    <m/>
    <m/>
    <m/>
    <m/>
    <m/>
    <m/>
    <m/>
    <m/>
    <m/>
    <m/>
    <m/>
    <m/>
    <m/>
    <m/>
  </r>
  <r>
    <n v="1725"/>
    <s v="Closed End"/>
    <x v="4"/>
    <s v="Q13I"/>
    <x v="4"/>
    <n v="3"/>
    <s v="Data"/>
    <m/>
    <m/>
    <s v="   35-44"/>
    <n v="0.62596923216375078"/>
    <n v="0.30016973832874155"/>
    <n v="6.5595229787443782E-2"/>
    <n v="8.2657997200636605E-3"/>
    <n v="245.99999999999977"/>
    <m/>
    <m/>
    <m/>
    <m/>
    <m/>
    <m/>
    <m/>
    <m/>
    <m/>
    <m/>
    <m/>
    <m/>
    <m/>
    <m/>
  </r>
  <r>
    <n v="1726"/>
    <s v="Closed End"/>
    <x v="4"/>
    <s v="Q13I"/>
    <x v="4"/>
    <n v="4"/>
    <s v="Data"/>
    <m/>
    <m/>
    <s v="   45-54"/>
    <n v="0.47204602634181375"/>
    <n v="0.46769982459794746"/>
    <n v="4.6934069579236723E-2"/>
    <n v="1.3320079481000431E-2"/>
    <n v="248.00000000000026"/>
    <m/>
    <m/>
    <m/>
    <m/>
    <m/>
    <m/>
    <m/>
    <m/>
    <m/>
    <m/>
    <m/>
    <m/>
    <m/>
    <m/>
  </r>
  <r>
    <n v="1727"/>
    <s v="Closed End"/>
    <x v="4"/>
    <s v="Q13I"/>
    <x v="4"/>
    <n v="5"/>
    <s v="Data"/>
    <m/>
    <m/>
    <s v="   55-64"/>
    <n v="0.56106253181947185"/>
    <n v="0.37607766821095062"/>
    <n v="4.7672794585865708E-2"/>
    <n v="1.518700538371223E-2"/>
    <n v="392.9999999999996"/>
    <m/>
    <m/>
    <m/>
    <m/>
    <m/>
    <m/>
    <m/>
    <m/>
    <m/>
    <m/>
    <m/>
    <m/>
    <m/>
    <m/>
  </r>
  <r>
    <n v="1728"/>
    <s v="Closed End"/>
    <x v="4"/>
    <s v="Q13I"/>
    <x v="4"/>
    <n v="6"/>
    <s v="Data"/>
    <m/>
    <m/>
    <s v="   65+"/>
    <n v="0.55260960800188119"/>
    <n v="0.39538954411041105"/>
    <n v="4.2859924219393115E-2"/>
    <n v="9.1409236683182241E-3"/>
    <n v="684.99999999999841"/>
    <m/>
    <m/>
    <m/>
    <m/>
    <m/>
    <m/>
    <m/>
    <m/>
    <m/>
    <m/>
    <m/>
    <m/>
    <m/>
    <m/>
  </r>
  <r>
    <n v="1729"/>
    <s v="Closed End"/>
    <x v="4"/>
    <s v="Q13I"/>
    <x v="5"/>
    <n v="1"/>
    <s v="Header"/>
    <m/>
    <m/>
    <s v="Results by education level:"/>
    <s v=""/>
    <s v=""/>
    <s v=""/>
    <s v=""/>
    <s v=""/>
    <m/>
    <m/>
    <m/>
    <m/>
    <m/>
    <m/>
    <m/>
    <m/>
    <m/>
    <m/>
    <m/>
    <m/>
    <m/>
    <m/>
  </r>
  <r>
    <n v="1730"/>
    <s v="Closed End"/>
    <x v="4"/>
    <s v="Q13I"/>
    <x v="5"/>
    <n v="2"/>
    <s v="Data"/>
    <m/>
    <m/>
    <s v="   Less than HS diploma, no GED"/>
    <n v="0.24553612740848016"/>
    <n v="0.60297087637993352"/>
    <n v="0.10823548978194135"/>
    <n v="4.3257506429644869E-2"/>
    <n v="76.000000000000028"/>
    <m/>
    <m/>
    <m/>
    <m/>
    <m/>
    <m/>
    <m/>
    <m/>
    <m/>
    <m/>
    <m/>
    <m/>
    <m/>
    <m/>
  </r>
  <r>
    <n v="1731"/>
    <s v="Closed End"/>
    <x v="4"/>
    <s v="Q13I"/>
    <x v="5"/>
    <n v="3"/>
    <s v="Data"/>
    <m/>
    <m/>
    <s v="   HS diploma or GED"/>
    <n v="0.55052581988637206"/>
    <n v="0.33466752522528387"/>
    <n v="8.5300455530990249E-2"/>
    <n v="2.9506199357354546E-2"/>
    <n v="276"/>
    <m/>
    <m/>
    <m/>
    <m/>
    <m/>
    <m/>
    <m/>
    <m/>
    <m/>
    <m/>
    <m/>
    <m/>
    <m/>
    <m/>
  </r>
  <r>
    <n v="1732"/>
    <s v="Closed End"/>
    <x v="4"/>
    <s v="Q13I"/>
    <x v="5"/>
    <n v="4"/>
    <s v="Data"/>
    <m/>
    <m/>
    <s v="   Some college, trade school, or Associate degree"/>
    <n v="0.51269910106122274"/>
    <n v="0.42611901993426704"/>
    <n v="4.7532861579690368E-2"/>
    <n v="1.3649017424818824E-2"/>
    <n v="700.99999999999989"/>
    <m/>
    <m/>
    <m/>
    <m/>
    <m/>
    <m/>
    <m/>
    <m/>
    <m/>
    <m/>
    <m/>
    <m/>
    <m/>
    <m/>
  </r>
  <r>
    <n v="1733"/>
    <s v="Closed End"/>
    <x v="4"/>
    <s v="Q13I"/>
    <x v="5"/>
    <n v="5"/>
    <s v="Data"/>
    <m/>
    <m/>
    <s v="   Bachelor's degree or higher"/>
    <n v="0.54415538504448224"/>
    <n v="0.39561919880735857"/>
    <n v="5.4115171812361799E-2"/>
    <n v="6.1102443357944599E-3"/>
    <n v="973.00000000000375"/>
    <m/>
    <m/>
    <m/>
    <m/>
    <m/>
    <m/>
    <m/>
    <m/>
    <m/>
    <m/>
    <m/>
    <m/>
    <m/>
    <m/>
  </r>
  <r>
    <n v="1734"/>
    <s v="Closed End"/>
    <x v="4"/>
    <s v="Q13I"/>
    <x v="6"/>
    <n v="1"/>
    <s v="Header"/>
    <m/>
    <m/>
    <s v="Results by household income:"/>
    <s v=""/>
    <s v=""/>
    <s v=""/>
    <s v=""/>
    <s v=""/>
    <m/>
    <m/>
    <m/>
    <m/>
    <m/>
    <m/>
    <m/>
    <m/>
    <m/>
    <m/>
    <m/>
    <m/>
    <m/>
    <m/>
  </r>
  <r>
    <n v="1735"/>
    <s v="Closed End"/>
    <x v="4"/>
    <s v="Q13I"/>
    <x v="6"/>
    <n v="2"/>
    <s v="Data"/>
    <m/>
    <m/>
    <s v="   Less than $20,000"/>
    <n v="0.22624761805677354"/>
    <n v="0.54453692059328462"/>
    <n v="0.12906227824292929"/>
    <n v="0.10015318310701167"/>
    <n v="359.00000000000017"/>
    <m/>
    <m/>
    <m/>
    <m/>
    <m/>
    <m/>
    <m/>
    <m/>
    <m/>
    <m/>
    <m/>
    <m/>
    <m/>
    <m/>
  </r>
  <r>
    <n v="1736"/>
    <s v="Closed End"/>
    <x v="4"/>
    <s v="Q13I"/>
    <x v="6"/>
    <n v="3"/>
    <s v="Data"/>
    <m/>
    <m/>
    <s v="   $20,000 to $39,999"/>
    <n v="0.45746419154933016"/>
    <n v="0.37823110119186787"/>
    <n v="0.14849288463644433"/>
    <n v="1.5811822622359244E-2"/>
    <n v="301.99999999999989"/>
    <m/>
    <m/>
    <m/>
    <m/>
    <m/>
    <m/>
    <m/>
    <m/>
    <m/>
    <m/>
    <m/>
    <m/>
    <m/>
    <m/>
  </r>
  <r>
    <n v="1737"/>
    <s v="Closed End"/>
    <x v="4"/>
    <s v="Q13I"/>
    <x v="6"/>
    <n v="4"/>
    <s v="Data"/>
    <m/>
    <m/>
    <s v="   $40,000 to $59,999"/>
    <n v="0.53920366073677961"/>
    <n v="0.39513593256602603"/>
    <n v="3.977101060652425E-2"/>
    <n v="2.5889396090669189E-2"/>
    <n v="271.0000000000004"/>
    <m/>
    <m/>
    <m/>
    <m/>
    <m/>
    <m/>
    <m/>
    <m/>
    <m/>
    <m/>
    <m/>
    <m/>
    <m/>
    <m/>
  </r>
  <r>
    <n v="1738"/>
    <s v="Closed End"/>
    <x v="4"/>
    <s v="Q13I"/>
    <x v="6"/>
    <n v="5"/>
    <s v="Data"/>
    <m/>
    <m/>
    <s v="   $60,000 to $79,999"/>
    <n v="0.55550972640776586"/>
    <n v="0.41597688834202506"/>
    <n v="1.81873220054697E-2"/>
    <n v="1.0326063244739675E-2"/>
    <n v="198.99999999999989"/>
    <m/>
    <m/>
    <m/>
    <m/>
    <m/>
    <m/>
    <m/>
    <m/>
    <m/>
    <m/>
    <m/>
    <m/>
    <m/>
    <m/>
  </r>
  <r>
    <n v="1739"/>
    <s v="Closed End"/>
    <x v="4"/>
    <s v="Q13I"/>
    <x v="6"/>
    <n v="6"/>
    <s v="Data"/>
    <m/>
    <m/>
    <s v="   $80,000 to $99,999"/>
    <n v="0.52838779035562233"/>
    <n v="0.44118610840316008"/>
    <n v="3.0426101241217685E-2"/>
    <s v="0%"/>
    <n v="173.99999999999991"/>
    <m/>
    <m/>
    <m/>
    <m/>
    <m/>
    <m/>
    <m/>
    <m/>
    <m/>
    <m/>
    <m/>
    <m/>
    <m/>
    <m/>
  </r>
  <r>
    <n v="1740"/>
    <s v="Closed End"/>
    <x v="4"/>
    <s v="Q13I"/>
    <x v="6"/>
    <n v="7"/>
    <s v="Data"/>
    <m/>
    <m/>
    <s v="   $100,000 to $149,999"/>
    <n v="0.5870127537516997"/>
    <n v="0.35409957187483537"/>
    <n v="5.8187364424487978E-2"/>
    <s v="&lt;.5%"/>
    <n v="212.00000000000006"/>
    <m/>
    <m/>
    <m/>
    <m/>
    <m/>
    <m/>
    <m/>
    <m/>
    <m/>
    <m/>
    <m/>
    <m/>
    <m/>
    <m/>
  </r>
  <r>
    <n v="1741"/>
    <s v="Closed End"/>
    <x v="4"/>
    <s v="Q13I"/>
    <x v="6"/>
    <n v="8"/>
    <s v="Data"/>
    <m/>
    <m/>
    <s v="   $150,000 or more"/>
    <n v="0.68161986784485762"/>
    <n v="0.26333250552136456"/>
    <n v="5.5047626633777505E-2"/>
    <s v="0%"/>
    <n v="166.99999999999997"/>
    <m/>
    <m/>
    <m/>
    <m/>
    <m/>
    <m/>
    <m/>
    <m/>
    <m/>
    <m/>
    <m/>
    <m/>
    <m/>
    <m/>
  </r>
  <r>
    <n v="1742"/>
    <s v="Closed End"/>
    <x v="4"/>
    <s v="Q13I"/>
    <x v="7"/>
    <n v="1"/>
    <s v="Header"/>
    <m/>
    <m/>
    <s v="Results by housing status:"/>
    <s v=""/>
    <s v=""/>
    <s v=""/>
    <s v=""/>
    <s v=""/>
    <m/>
    <m/>
    <m/>
    <m/>
    <m/>
    <m/>
    <m/>
    <m/>
    <m/>
    <m/>
    <m/>
    <m/>
    <m/>
    <m/>
  </r>
  <r>
    <n v="1743"/>
    <s v="Closed End"/>
    <x v="4"/>
    <s v="Q13I"/>
    <x v="7"/>
    <n v="2"/>
    <s v="Data"/>
    <m/>
    <m/>
    <s v="   Owner"/>
    <n v="0.57440273813262144"/>
    <n v="0.37823887923478422"/>
    <n v="4.3454686897644861E-2"/>
    <s v="&lt;.5%"/>
    <n v="1374.9999999999995"/>
    <m/>
    <m/>
    <m/>
    <m/>
    <m/>
    <m/>
    <m/>
    <m/>
    <m/>
    <m/>
    <m/>
    <m/>
    <m/>
    <m/>
  </r>
  <r>
    <n v="1744"/>
    <s v="Closed End"/>
    <x v="4"/>
    <s v="Q13I"/>
    <x v="7"/>
    <n v="3"/>
    <s v="Data"/>
    <m/>
    <m/>
    <s v="   Renter"/>
    <n v="0.36452099355227313"/>
    <n v="0.45232650241743927"/>
    <n v="0.13300207064278191"/>
    <n v="5.0150433387505605E-2"/>
    <n v="680.99999999999875"/>
    <m/>
    <m/>
    <m/>
    <m/>
    <m/>
    <m/>
    <m/>
    <m/>
    <m/>
    <m/>
    <m/>
    <m/>
    <m/>
    <m/>
  </r>
  <r>
    <n v="1745"/>
    <s v="Closed End"/>
    <x v="4"/>
    <s v="Q13I"/>
    <x v="7"/>
    <n v="4"/>
    <s v="Data"/>
    <m/>
    <m/>
    <s v="   Lives with family or friends, homeless, or some other_x000a_      arrangement"/>
    <n v="0.33770140587584513"/>
    <n v="0.59301283747141353"/>
    <n v="6.8244267544555426E-2"/>
    <s v="&lt;.5%"/>
    <n v="44.999999999999986"/>
    <m/>
    <m/>
    <m/>
    <m/>
    <m/>
    <m/>
    <m/>
    <m/>
    <m/>
    <m/>
    <m/>
    <m/>
    <m/>
    <m/>
  </r>
  <r>
    <n v="1746"/>
    <s v="Closed End"/>
    <x v="4"/>
    <s v="Q13I"/>
    <x v="8"/>
    <n v="1"/>
    <s v="Header"/>
    <m/>
    <m/>
    <s v="Results by home language:"/>
    <s v=""/>
    <s v=""/>
    <s v=""/>
    <s v=""/>
    <s v=""/>
    <m/>
    <m/>
    <m/>
    <m/>
    <m/>
    <m/>
    <m/>
    <m/>
    <m/>
    <m/>
    <m/>
    <m/>
    <m/>
    <m/>
  </r>
  <r>
    <n v="1747"/>
    <s v="Closed End"/>
    <x v="4"/>
    <s v="Q13I"/>
    <x v="8"/>
    <n v="2"/>
    <s v="Data"/>
    <m/>
    <m/>
    <s v="   English only"/>
    <n v="0.5429001665462917"/>
    <n v="0.40251252241128432"/>
    <n v="4.2520100946675271E-2"/>
    <n v="1.2067210095749539E-2"/>
    <n v="1773.0000000000011"/>
    <m/>
    <m/>
    <m/>
    <m/>
    <m/>
    <m/>
    <m/>
    <m/>
    <m/>
    <m/>
    <m/>
    <m/>
    <m/>
    <m/>
  </r>
  <r>
    <n v="1748"/>
    <s v="Closed End"/>
    <x v="4"/>
    <s v="Q13I"/>
    <x v="8"/>
    <n v="3"/>
    <s v="Data"/>
    <m/>
    <m/>
    <s v="   English plus another language"/>
    <n v="0.41905849320573452"/>
    <n v="0.34342412674125877"/>
    <n v="0.20347367292158694"/>
    <n v="3.4043707131419208E-2"/>
    <n v="173.00000000000006"/>
    <m/>
    <m/>
    <m/>
    <m/>
    <m/>
    <m/>
    <m/>
    <m/>
    <m/>
    <m/>
    <m/>
    <m/>
    <m/>
    <m/>
  </r>
  <r>
    <n v="1749"/>
    <s v="Closed End"/>
    <x v="4"/>
    <s v="Q13I"/>
    <x v="8"/>
    <n v="4"/>
    <s v="Data"/>
    <m/>
    <m/>
    <s v="   Another language only"/>
    <n v="0.23090160588774192"/>
    <n v="0.60766042113106267"/>
    <n v="0.12639856709956032"/>
    <n v="3.5039405881634643E-2"/>
    <n v="89.000000000000028"/>
    <m/>
    <m/>
    <m/>
    <m/>
    <m/>
    <m/>
    <m/>
    <m/>
    <m/>
    <m/>
    <m/>
    <m/>
    <m/>
    <m/>
  </r>
  <r>
    <n v="1750"/>
    <s v="Closed End"/>
    <x v="4"/>
    <s v="Q13I"/>
    <x v="9"/>
    <n v="1"/>
    <s v="Header"/>
    <m/>
    <m/>
    <s v="Results by race/ethnicity:"/>
    <s v=""/>
    <s v=""/>
    <s v=""/>
    <s v=""/>
    <s v=""/>
    <m/>
    <m/>
    <m/>
    <m/>
    <m/>
    <m/>
    <m/>
    <m/>
    <m/>
    <m/>
    <m/>
    <m/>
    <m/>
    <m/>
  </r>
  <r>
    <n v="1751"/>
    <s v="Closed End"/>
    <x v="4"/>
    <s v="Q13I"/>
    <x v="9"/>
    <n v="2"/>
    <s v="Data"/>
    <m/>
    <m/>
    <s v="   BIPOC"/>
    <n v="0.41405552449334043"/>
    <n v="0.41719289464914355"/>
    <n v="0.13810942267189258"/>
    <n v="3.0642158185625296E-2"/>
    <n v="574.99999999999864"/>
    <m/>
    <m/>
    <m/>
    <m/>
    <m/>
    <m/>
    <m/>
    <m/>
    <m/>
    <m/>
    <m/>
    <m/>
    <m/>
    <m/>
  </r>
  <r>
    <n v="1752"/>
    <s v="Closed End"/>
    <x v="4"/>
    <s v="Q13I"/>
    <x v="9"/>
    <n v="3"/>
    <s v="Data"/>
    <m/>
    <m/>
    <s v="      American Indian, Native American, or Alaska Native"/>
    <n v="0.25767257653704673"/>
    <n v="0.61910404617475978"/>
    <n v="7.744137576301896E-2"/>
    <n v="4.5782001525175156E-2"/>
    <n v="79.999999999999943"/>
    <m/>
    <m/>
    <m/>
    <m/>
    <m/>
    <m/>
    <m/>
    <m/>
    <m/>
    <m/>
    <m/>
    <m/>
    <m/>
    <m/>
  </r>
  <r>
    <n v="1753"/>
    <s v="Closed End"/>
    <x v="4"/>
    <s v="Q13I"/>
    <x v="9"/>
    <n v="4"/>
    <s v="Data"/>
    <m/>
    <m/>
    <s v="      Asian American or Asian"/>
    <n v="0.31760984705302275"/>
    <n v="0.45801853348453742"/>
    <n v="0.18828568376088387"/>
    <n v="3.6085935701555612E-2"/>
    <n v="148.00000000000009"/>
    <m/>
    <m/>
    <m/>
    <m/>
    <m/>
    <m/>
    <m/>
    <m/>
    <m/>
    <m/>
    <m/>
    <m/>
    <m/>
    <m/>
  </r>
  <r>
    <n v="1754"/>
    <s v="Closed End"/>
    <x v="4"/>
    <s v="Q13I"/>
    <x v="9"/>
    <n v="5"/>
    <s v="Data"/>
    <m/>
    <m/>
    <s v="      Black, African American, or African"/>
    <n v="0.49994579404703648"/>
    <n v="0.38999319264638949"/>
    <n v="8.2154626010229437E-2"/>
    <n v="2.7906387296345377E-2"/>
    <n v="286.99999999999983"/>
    <m/>
    <m/>
    <m/>
    <m/>
    <m/>
    <m/>
    <m/>
    <m/>
    <m/>
    <m/>
    <m/>
    <m/>
    <m/>
    <m/>
  </r>
  <r>
    <n v="1755"/>
    <s v="Closed End"/>
    <x v="4"/>
    <s v="Q13I"/>
    <x v="9"/>
    <n v="6"/>
    <s v="Data"/>
    <m/>
    <m/>
    <s v="      Latino/a or Hispanic"/>
    <n v="0.46187593893397777"/>
    <n v="0.35105271902152174"/>
    <n v="0.16718262020112568"/>
    <n v="1.9888721843374656E-2"/>
    <n v="94"/>
    <m/>
    <m/>
    <m/>
    <m/>
    <m/>
    <m/>
    <m/>
    <m/>
    <m/>
    <m/>
    <m/>
    <m/>
    <m/>
    <m/>
  </r>
  <r>
    <n v="1756"/>
    <s v="Closed End"/>
    <x v="4"/>
    <s v="Q13I"/>
    <x v="9"/>
    <n v="7"/>
    <s v="Data"/>
    <m/>
    <m/>
    <s v="   White or Caucasian alone"/>
    <n v="0.55693023053775292"/>
    <n v="0.39412112438816604"/>
    <n v="3.8336038714846421E-2"/>
    <n v="1.0612606359234058E-2"/>
    <n v="1374.0000000000023"/>
    <m/>
    <m/>
    <m/>
    <m/>
    <m/>
    <m/>
    <m/>
    <m/>
    <m/>
    <m/>
    <m/>
    <m/>
    <m/>
    <m/>
  </r>
  <r>
    <n v="1757"/>
    <s v=""/>
    <x v="1"/>
    <s v=""/>
    <x v="10"/>
    <s v=""/>
    <s v=""/>
    <m/>
    <m/>
    <m/>
    <m/>
    <m/>
    <m/>
    <m/>
    <m/>
    <m/>
    <m/>
    <m/>
    <m/>
    <m/>
    <m/>
    <m/>
    <m/>
    <m/>
    <m/>
    <m/>
    <m/>
    <m/>
    <m/>
  </r>
  <r>
    <n v="1758"/>
    <s v="Closed End"/>
    <x v="4"/>
    <s v="Q14A"/>
    <x v="0"/>
    <n v="1"/>
    <s v="Title"/>
    <s v="Q13A"/>
    <s v="Transportation"/>
    <s v="14A. Please rate the public transit routes available in the East Metro."/>
    <m/>
    <m/>
    <m/>
    <m/>
    <m/>
    <m/>
    <m/>
    <m/>
    <m/>
    <m/>
    <m/>
    <m/>
    <m/>
    <m/>
    <m/>
    <m/>
    <m/>
    <m/>
    <m/>
  </r>
  <r>
    <n v="1759"/>
    <s v="Closed End"/>
    <x v="4"/>
    <s v="Q14A"/>
    <x v="1"/>
    <n v="1"/>
    <s v="Labels"/>
    <s v="Q13A"/>
    <s v="Transportation"/>
    <m/>
    <s v="Excellent"/>
    <s v="Good"/>
    <s v="Fair"/>
    <s v="Poor"/>
    <s v="Number of respondents (unweighted)"/>
    <m/>
    <m/>
    <m/>
    <m/>
    <m/>
    <m/>
    <m/>
    <m/>
    <m/>
    <m/>
    <m/>
    <m/>
    <m/>
    <m/>
  </r>
  <r>
    <n v="1760"/>
    <s v="Closed End"/>
    <x v="4"/>
    <s v="Q14A"/>
    <x v="2"/>
    <n v="1"/>
    <s v="Header"/>
    <s v="Q13A"/>
    <s v="Transportation"/>
    <s v="Results by region:"/>
    <s v=""/>
    <s v=""/>
    <s v=""/>
    <s v=""/>
    <s v=""/>
    <m/>
    <m/>
    <m/>
    <m/>
    <m/>
    <m/>
    <m/>
    <m/>
    <m/>
    <m/>
    <m/>
    <m/>
    <m/>
    <m/>
  </r>
  <r>
    <n v="1761"/>
    <s v="Closed End"/>
    <x v="4"/>
    <s v="Q14A"/>
    <x v="2"/>
    <n v="2"/>
    <s v="Data"/>
    <s v="Q13A"/>
    <s v="Transportation"/>
    <s v="   East Metro overall"/>
    <n v="0.16327114733060552"/>
    <n v="0.41778899313264473"/>
    <n v="0.27210556286801224"/>
    <n v="0.14683429666873943"/>
    <n v="2089.9999999999968"/>
    <m/>
    <m/>
    <m/>
    <m/>
    <m/>
    <m/>
    <m/>
    <m/>
    <m/>
    <m/>
    <m/>
    <m/>
    <m/>
    <m/>
  </r>
  <r>
    <n v="1762"/>
    <s v="Closed End"/>
    <x v="4"/>
    <s v="Q14A"/>
    <x v="2"/>
    <n v="3"/>
    <s v="Data"/>
    <s v="Q13A"/>
    <s v="Transportation"/>
    <s v="   Dakota County"/>
    <n v="0.16655168765931538"/>
    <n v="0.41933400399858978"/>
    <n v="0.22559015480726641"/>
    <n v="0.18852415353482782"/>
    <n v="216.00000000000028"/>
    <m/>
    <m/>
    <m/>
    <m/>
    <m/>
    <m/>
    <m/>
    <m/>
    <m/>
    <m/>
    <m/>
    <m/>
    <m/>
    <m/>
  </r>
  <r>
    <n v="1763"/>
    <s v="Closed End"/>
    <x v="4"/>
    <s v="Q14A"/>
    <x v="2"/>
    <n v="4"/>
    <s v="Data"/>
    <s v="Q13A"/>
    <s v="Transportation"/>
    <s v="   Ramsey County (overall)"/>
    <n v="0.18332522347750807"/>
    <n v="0.43845213416974393"/>
    <n v="0.28287138359581115"/>
    <n v="9.5351258756937493E-2"/>
    <n v="1679.9999999999959"/>
    <m/>
    <m/>
    <m/>
    <m/>
    <m/>
    <m/>
    <m/>
    <m/>
    <m/>
    <m/>
    <m/>
    <m/>
    <m/>
    <m/>
  </r>
  <r>
    <n v="1764"/>
    <s v="Closed End"/>
    <x v="4"/>
    <s v="Q14A"/>
    <x v="2"/>
    <n v="5"/>
    <s v="Data"/>
    <s v="Q13A"/>
    <s v="Transportation"/>
    <s v="      City of Saint Paul"/>
    <n v="0.23192498278398077"/>
    <n v="0.47810602097100685"/>
    <n v="0.24102297401687578"/>
    <n v="4.8946022228135849E-2"/>
    <n v="1438.9999999999973"/>
    <m/>
    <m/>
    <m/>
    <m/>
    <m/>
    <m/>
    <m/>
    <m/>
    <m/>
    <m/>
    <m/>
    <m/>
    <m/>
    <m/>
  </r>
  <r>
    <n v="1765"/>
    <s v="Closed End"/>
    <x v="4"/>
    <s v="Q14A"/>
    <x v="2"/>
    <n v="6"/>
    <s v="Data"/>
    <s v="Q13A"/>
    <s v="Transportation"/>
    <s v="      Suburban Ramsey County"/>
    <n v="0.10805223798852999"/>
    <n v="0.37703482494089935"/>
    <n v="0.34768764548524833"/>
    <n v="0.16722529158532246"/>
    <n v="240.99999999999977"/>
    <m/>
    <m/>
    <m/>
    <m/>
    <m/>
    <m/>
    <m/>
    <m/>
    <m/>
    <m/>
    <m/>
    <m/>
    <m/>
    <m/>
  </r>
  <r>
    <n v="1766"/>
    <s v="Closed End"/>
    <x v="4"/>
    <s v="Q14A"/>
    <x v="2"/>
    <n v="7"/>
    <s v="Data"/>
    <s v="Q13A"/>
    <s v="Transportation"/>
    <s v="   Washington County"/>
    <n v="9.3315115890740527E-2"/>
    <n v="0.34876470555783529"/>
    <n v="0.31495294111201377"/>
    <n v="0.24296723743941029"/>
    <n v="193.99999999999972"/>
    <m/>
    <m/>
    <m/>
    <m/>
    <m/>
    <m/>
    <m/>
    <m/>
    <m/>
    <m/>
    <m/>
    <m/>
    <m/>
    <m/>
  </r>
  <r>
    <n v="1767"/>
    <s v="Closed End"/>
    <x v="4"/>
    <s v="Q14A"/>
    <x v="3"/>
    <n v="1"/>
    <s v="Header"/>
    <s v="Q13A"/>
    <s v="Transportation"/>
    <s v="Results by gender:"/>
    <s v=""/>
    <s v=""/>
    <s v=""/>
    <s v=""/>
    <s v=""/>
    <m/>
    <m/>
    <m/>
    <m/>
    <m/>
    <m/>
    <m/>
    <m/>
    <m/>
    <m/>
    <m/>
    <m/>
    <m/>
    <m/>
  </r>
  <r>
    <n v="1768"/>
    <s v="Closed End"/>
    <x v="4"/>
    <s v="Q14A"/>
    <x v="3"/>
    <n v="2"/>
    <s v="Data"/>
    <s v="Q13A"/>
    <s v="Transportation"/>
    <s v="   Females"/>
    <n v="0.17835008711776529"/>
    <n v="0.3932727069430918"/>
    <n v="0.2739846180116326"/>
    <n v="0.15439258792750801"/>
    <n v="1246.0000000000039"/>
    <m/>
    <m/>
    <m/>
    <m/>
    <m/>
    <m/>
    <m/>
    <m/>
    <m/>
    <m/>
    <m/>
    <m/>
    <m/>
    <m/>
  </r>
  <r>
    <n v="1769"/>
    <s v="Closed End"/>
    <x v="4"/>
    <s v="Q14A"/>
    <x v="3"/>
    <n v="3"/>
    <s v="Data"/>
    <s v="Q13A"/>
    <s v="Transportation"/>
    <s v="   Males"/>
    <n v="0.13941823273830004"/>
    <n v="0.44591211306095013"/>
    <n v="0.27965148206581747"/>
    <n v="0.13501817213493272"/>
    <n v="730.99999999999977"/>
    <m/>
    <m/>
    <m/>
    <m/>
    <m/>
    <m/>
    <m/>
    <m/>
    <m/>
    <m/>
    <m/>
    <m/>
    <m/>
    <m/>
  </r>
  <r>
    <n v="1770"/>
    <s v="Closed End"/>
    <x v="4"/>
    <s v="Q14A"/>
    <x v="4"/>
    <n v="1"/>
    <s v="Header"/>
    <s v="Q13A"/>
    <s v="Transportation"/>
    <s v="Results by age:"/>
    <s v=""/>
    <s v=""/>
    <s v=""/>
    <s v=""/>
    <s v=""/>
    <m/>
    <m/>
    <m/>
    <m/>
    <m/>
    <m/>
    <m/>
    <m/>
    <m/>
    <m/>
    <m/>
    <m/>
    <m/>
    <m/>
  </r>
  <r>
    <n v="1771"/>
    <s v="Closed End"/>
    <x v="4"/>
    <s v="Q14A"/>
    <x v="4"/>
    <n v="2"/>
    <s v="Data"/>
    <s v="Q13A"/>
    <s v="Transportation"/>
    <s v="   18-34"/>
    <n v="0.15591705750540857"/>
    <n v="0.35573957487164515"/>
    <n v="0.38574867809912383"/>
    <n v="0.10259468952382195"/>
    <n v="269.00000000000023"/>
    <m/>
    <m/>
    <m/>
    <m/>
    <m/>
    <m/>
    <m/>
    <m/>
    <m/>
    <m/>
    <m/>
    <m/>
    <m/>
    <m/>
  </r>
  <r>
    <n v="1772"/>
    <s v="Closed End"/>
    <x v="4"/>
    <s v="Q14A"/>
    <x v="4"/>
    <n v="3"/>
    <s v="Data"/>
    <s v="Q13A"/>
    <s v="Transportation"/>
    <s v="   35-44"/>
    <n v="0.16010086707920318"/>
    <n v="0.40553799994951834"/>
    <n v="0.25615064589104741"/>
    <n v="0.17821048708023166"/>
    <n v="293.99999999999983"/>
    <m/>
    <m/>
    <m/>
    <m/>
    <m/>
    <m/>
    <m/>
    <m/>
    <m/>
    <m/>
    <m/>
    <m/>
    <m/>
    <m/>
  </r>
  <r>
    <n v="1773"/>
    <s v="Closed End"/>
    <x v="4"/>
    <s v="Q14A"/>
    <x v="4"/>
    <n v="4"/>
    <s v="Data"/>
    <s v="Q13A"/>
    <s v="Transportation"/>
    <s v="   45-54"/>
    <n v="0.11828915917316021"/>
    <n v="0.45861430693172633"/>
    <n v="0.26431704012381263"/>
    <n v="0.1587794937712998"/>
    <n v="258.00000000000017"/>
    <m/>
    <m/>
    <m/>
    <m/>
    <m/>
    <m/>
    <m/>
    <m/>
    <m/>
    <m/>
    <m/>
    <m/>
    <m/>
    <m/>
  </r>
  <r>
    <n v="1774"/>
    <s v="Closed End"/>
    <x v="4"/>
    <s v="Q14A"/>
    <x v="4"/>
    <n v="5"/>
    <s v="Data"/>
    <s v="Q13A"/>
    <s v="Transportation"/>
    <s v="   55-64"/>
    <n v="0.17038185614064033"/>
    <n v="0.44225338399481756"/>
    <n v="0.28057727196885435"/>
    <n v="0.10678748789568827"/>
    <n v="382.99999999999977"/>
    <m/>
    <m/>
    <m/>
    <m/>
    <m/>
    <m/>
    <m/>
    <m/>
    <m/>
    <m/>
    <m/>
    <m/>
    <m/>
    <m/>
  </r>
  <r>
    <n v="1775"/>
    <s v="Closed End"/>
    <x v="4"/>
    <s v="Q14A"/>
    <x v="4"/>
    <n v="6"/>
    <s v="Data"/>
    <s v="Q13A"/>
    <s v="Transportation"/>
    <s v="   65+"/>
    <n v="0.17229800114018703"/>
    <n v="0.43434841912243255"/>
    <n v="0.25276897897954659"/>
    <n v="0.1405846007578343"/>
    <n v="554.00000000000057"/>
    <m/>
    <m/>
    <m/>
    <m/>
    <m/>
    <m/>
    <m/>
    <m/>
    <m/>
    <m/>
    <m/>
    <m/>
    <m/>
    <m/>
  </r>
  <r>
    <n v="1776"/>
    <s v="Closed End"/>
    <x v="4"/>
    <s v="Q14A"/>
    <x v="5"/>
    <n v="1"/>
    <s v="Header"/>
    <s v="Q13A"/>
    <s v="Transportation"/>
    <s v="Results by education level:"/>
    <s v=""/>
    <s v=""/>
    <s v=""/>
    <s v=""/>
    <s v=""/>
    <m/>
    <m/>
    <m/>
    <m/>
    <m/>
    <m/>
    <m/>
    <m/>
    <m/>
    <m/>
    <m/>
    <m/>
    <m/>
    <m/>
  </r>
  <r>
    <n v="1777"/>
    <s v="Closed End"/>
    <x v="4"/>
    <s v="Q14A"/>
    <x v="5"/>
    <n v="2"/>
    <s v="Data"/>
    <s v="Q13A"/>
    <s v="Transportation"/>
    <s v="   Less than HS diploma, no GED"/>
    <n v="0.31257053757712849"/>
    <n v="0.41538191971428828"/>
    <n v="0.11435772818976213"/>
    <n v="0.15768981451882078"/>
    <n v="86.000000000000043"/>
    <m/>
    <m/>
    <m/>
    <m/>
    <m/>
    <m/>
    <m/>
    <m/>
    <m/>
    <m/>
    <m/>
    <m/>
    <m/>
    <m/>
  </r>
  <r>
    <n v="1778"/>
    <s v="Closed End"/>
    <x v="4"/>
    <s v="Q14A"/>
    <x v="5"/>
    <n v="3"/>
    <s v="Data"/>
    <s v="Q13A"/>
    <s v="Transportation"/>
    <s v="   HS diploma or GED"/>
    <n v="0.17383658624570061"/>
    <n v="0.42348527824332005"/>
    <n v="0.27771344911879892"/>
    <n v="0.12496468639217956"/>
    <n v="274.00000000000034"/>
    <m/>
    <m/>
    <m/>
    <m/>
    <m/>
    <m/>
    <m/>
    <m/>
    <m/>
    <m/>
    <m/>
    <m/>
    <m/>
    <m/>
  </r>
  <r>
    <n v="1779"/>
    <s v="Closed End"/>
    <x v="4"/>
    <s v="Q14A"/>
    <x v="5"/>
    <n v="4"/>
    <s v="Data"/>
    <s v="Q13A"/>
    <s v="Transportation"/>
    <s v="   Some college, trade school, or Associate degree"/>
    <n v="0.16256037480114338"/>
    <n v="0.44072367554863318"/>
    <n v="0.27746522930708123"/>
    <n v="0.1192507203431428"/>
    <n v="678.00000000000068"/>
    <m/>
    <m/>
    <m/>
    <m/>
    <m/>
    <m/>
    <m/>
    <m/>
    <m/>
    <m/>
    <m/>
    <m/>
    <m/>
    <m/>
  </r>
  <r>
    <n v="1780"/>
    <s v="Closed End"/>
    <x v="4"/>
    <s v="Q14A"/>
    <x v="5"/>
    <n v="5"/>
    <s v="Data"/>
    <s v="Q13A"/>
    <s v="Transportation"/>
    <s v="   Bachelor's degree or higher"/>
    <n v="0.14434638079243403"/>
    <n v="0.38936589900527496"/>
    <n v="0.29783939095386885"/>
    <n v="0.16844832924841943"/>
    <n v="981.00000000000205"/>
    <m/>
    <m/>
    <m/>
    <m/>
    <m/>
    <m/>
    <m/>
    <m/>
    <m/>
    <m/>
    <m/>
    <m/>
    <m/>
    <m/>
  </r>
  <r>
    <n v="1781"/>
    <s v="Closed End"/>
    <x v="4"/>
    <s v="Q14A"/>
    <x v="6"/>
    <n v="1"/>
    <s v="Header"/>
    <s v="Q13A"/>
    <s v="Transportation"/>
    <s v="Results by household income:"/>
    <s v=""/>
    <s v=""/>
    <s v=""/>
    <s v=""/>
    <s v=""/>
    <m/>
    <m/>
    <m/>
    <m/>
    <m/>
    <m/>
    <m/>
    <m/>
    <m/>
    <m/>
    <m/>
    <m/>
    <m/>
    <m/>
  </r>
  <r>
    <n v="1782"/>
    <s v="Closed End"/>
    <x v="4"/>
    <s v="Q14A"/>
    <x v="6"/>
    <n v="2"/>
    <s v="Data"/>
    <s v="Q13A"/>
    <s v="Transportation"/>
    <s v="   Less than $20,000"/>
    <n v="0.16706035352445284"/>
    <n v="0.41207341551419946"/>
    <n v="0.2675293938042736"/>
    <n v="0.15333683715707358"/>
    <n v="411.00000000000028"/>
    <m/>
    <m/>
    <m/>
    <m/>
    <m/>
    <m/>
    <m/>
    <m/>
    <m/>
    <m/>
    <m/>
    <m/>
    <m/>
    <m/>
  </r>
  <r>
    <n v="1783"/>
    <s v="Closed End"/>
    <x v="4"/>
    <s v="Q14A"/>
    <x v="6"/>
    <n v="3"/>
    <s v="Data"/>
    <s v="Q13A"/>
    <s v="Transportation"/>
    <s v="   $20,000 to $39,999"/>
    <n v="0.23636000966326998"/>
    <n v="0.43660945129885392"/>
    <n v="0.26750878390945992"/>
    <n v="5.9521755128417245E-2"/>
    <n v="326.99999999999966"/>
    <m/>
    <m/>
    <m/>
    <m/>
    <m/>
    <m/>
    <m/>
    <m/>
    <m/>
    <m/>
    <m/>
    <m/>
    <m/>
    <m/>
  </r>
  <r>
    <n v="1784"/>
    <s v="Closed End"/>
    <x v="4"/>
    <s v="Q14A"/>
    <x v="6"/>
    <n v="4"/>
    <s v="Data"/>
    <s v="Q13A"/>
    <s v="Transportation"/>
    <s v="   $40,000 to $59,999"/>
    <n v="0.23701686082298218"/>
    <n v="0.3239084475598345"/>
    <n v="0.34141764074665909"/>
    <n v="9.7657050870524648E-2"/>
    <n v="267"/>
    <m/>
    <m/>
    <m/>
    <m/>
    <m/>
    <m/>
    <m/>
    <m/>
    <m/>
    <m/>
    <m/>
    <m/>
    <m/>
    <m/>
  </r>
  <r>
    <n v="1785"/>
    <s v="Closed End"/>
    <x v="4"/>
    <s v="Q14A"/>
    <x v="6"/>
    <n v="5"/>
    <s v="Data"/>
    <s v="Q13A"/>
    <s v="Transportation"/>
    <s v="   $60,000 to $79,999"/>
    <n v="0.13097384467705053"/>
    <n v="0.42555578445055953"/>
    <n v="0.25163654449945771"/>
    <n v="0.19183382637293231"/>
    <n v="201.00000000000006"/>
    <m/>
    <m/>
    <m/>
    <m/>
    <m/>
    <m/>
    <m/>
    <m/>
    <m/>
    <m/>
    <m/>
    <m/>
    <m/>
    <m/>
  </r>
  <r>
    <n v="1786"/>
    <s v="Closed End"/>
    <x v="4"/>
    <s v="Q14A"/>
    <x v="6"/>
    <n v="6"/>
    <s v="Data"/>
    <s v="Q13A"/>
    <s v="Transportation"/>
    <s v="   $80,000 to $99,999"/>
    <n v="0.23667571122944175"/>
    <n v="0.36979396078274701"/>
    <n v="0.20628207540582971"/>
    <n v="0.18724825258198108"/>
    <n v="168.00000000000003"/>
    <m/>
    <m/>
    <m/>
    <m/>
    <m/>
    <m/>
    <m/>
    <m/>
    <m/>
    <m/>
    <m/>
    <m/>
    <m/>
    <m/>
  </r>
  <r>
    <n v="1787"/>
    <s v="Closed End"/>
    <x v="4"/>
    <s v="Q14A"/>
    <x v="6"/>
    <n v="7"/>
    <s v="Data"/>
    <s v="Q13A"/>
    <s v="Transportation"/>
    <s v="   $100,000 to $149,999"/>
    <n v="0.13190022602864751"/>
    <n v="0.40679759779708374"/>
    <n v="0.34930678715952207"/>
    <n v="0.11199538901474568"/>
    <n v="200.00000000000017"/>
    <m/>
    <m/>
    <m/>
    <m/>
    <m/>
    <m/>
    <m/>
    <m/>
    <m/>
    <m/>
    <m/>
    <m/>
    <m/>
    <m/>
  </r>
  <r>
    <n v="1788"/>
    <s v="Closed End"/>
    <x v="4"/>
    <s v="Q14A"/>
    <x v="6"/>
    <n v="8"/>
    <s v="Data"/>
    <s v="Q13A"/>
    <s v="Transportation"/>
    <s v="   $150,000 or more"/>
    <n v="6.7713670948186269E-2"/>
    <n v="0.47374376421478964"/>
    <n v="0.28486122865003038"/>
    <n v="0.17368133618699338"/>
    <n v="156.00000000000006"/>
    <m/>
    <m/>
    <m/>
    <m/>
    <m/>
    <m/>
    <m/>
    <m/>
    <m/>
    <m/>
    <m/>
    <m/>
    <m/>
    <m/>
  </r>
  <r>
    <n v="1789"/>
    <s v="Closed End"/>
    <x v="4"/>
    <s v="Q14A"/>
    <x v="7"/>
    <n v="1"/>
    <s v="Header"/>
    <s v="Q13A"/>
    <s v="Transportation"/>
    <s v="Results by housing status:"/>
    <s v=""/>
    <s v=""/>
    <s v=""/>
    <s v=""/>
    <s v=""/>
    <m/>
    <m/>
    <m/>
    <m/>
    <m/>
    <m/>
    <m/>
    <m/>
    <m/>
    <m/>
    <m/>
    <m/>
    <m/>
    <m/>
  </r>
  <r>
    <n v="1790"/>
    <s v="Closed End"/>
    <x v="4"/>
    <s v="Q14A"/>
    <x v="7"/>
    <n v="2"/>
    <s v="Data"/>
    <s v="Q13A"/>
    <s v="Transportation"/>
    <s v="   Owner"/>
    <n v="0.13360803087932527"/>
    <n v="0.43730886919357093"/>
    <n v="0.26677750119664229"/>
    <n v="0.16230559873046058"/>
    <n v="1212.0000000000011"/>
    <m/>
    <m/>
    <m/>
    <m/>
    <m/>
    <m/>
    <m/>
    <m/>
    <m/>
    <m/>
    <m/>
    <m/>
    <m/>
    <m/>
  </r>
  <r>
    <n v="1791"/>
    <s v="Closed End"/>
    <x v="4"/>
    <s v="Q14A"/>
    <x v="7"/>
    <n v="3"/>
    <s v="Data"/>
    <s v="Q13A"/>
    <s v="Transportation"/>
    <s v="   Renter"/>
    <n v="0.2273835952069701"/>
    <n v="0.39156214218020952"/>
    <n v="0.25731471988532301"/>
    <n v="0.12373954272749717"/>
    <n v="816.00000000000034"/>
    <m/>
    <m/>
    <m/>
    <m/>
    <m/>
    <m/>
    <m/>
    <m/>
    <m/>
    <m/>
    <m/>
    <m/>
    <m/>
    <m/>
  </r>
  <r>
    <n v="1792"/>
    <s v="Closed End"/>
    <x v="4"/>
    <s v="Q14A"/>
    <x v="7"/>
    <n v="4"/>
    <s v="Data"/>
    <s v="Q13A"/>
    <s v="Transportation"/>
    <s v="   Lives with family or friends, homeless, or some other_x000a_      arrangement"/>
    <n v="0.15751171647538895"/>
    <n v="0.22873691936079615"/>
    <n v="0.58628908516873457"/>
    <n v="2.7462278995080559E-2"/>
    <n v="51.000000000000014"/>
    <m/>
    <m/>
    <m/>
    <m/>
    <m/>
    <m/>
    <m/>
    <m/>
    <m/>
    <m/>
    <m/>
    <m/>
    <m/>
    <m/>
  </r>
  <r>
    <n v="1793"/>
    <s v="Closed End"/>
    <x v="4"/>
    <s v="Q14A"/>
    <x v="8"/>
    <n v="1"/>
    <s v="Header"/>
    <s v="Q13A"/>
    <s v="Transportation"/>
    <s v="Results by home language:"/>
    <s v=""/>
    <s v=""/>
    <s v=""/>
    <s v=""/>
    <s v=""/>
    <m/>
    <m/>
    <m/>
    <m/>
    <m/>
    <m/>
    <m/>
    <m/>
    <m/>
    <m/>
    <m/>
    <m/>
    <m/>
    <m/>
  </r>
  <r>
    <n v="1794"/>
    <s v="Closed End"/>
    <x v="4"/>
    <s v="Q14A"/>
    <x v="8"/>
    <n v="2"/>
    <s v="Data"/>
    <s v="Q13A"/>
    <s v="Transportation"/>
    <s v="   English only"/>
    <n v="0.14935087073116976"/>
    <n v="0.43308393352489816"/>
    <n v="0.27370087250597613"/>
    <n v="0.14386432323795695"/>
    <n v="1733.9999999999941"/>
    <m/>
    <m/>
    <m/>
    <m/>
    <m/>
    <m/>
    <m/>
    <m/>
    <m/>
    <m/>
    <m/>
    <m/>
    <m/>
    <m/>
  </r>
  <r>
    <n v="1795"/>
    <s v="Closed End"/>
    <x v="4"/>
    <s v="Q14A"/>
    <x v="8"/>
    <n v="3"/>
    <s v="Data"/>
    <s v="Q13A"/>
    <s v="Transportation"/>
    <s v="   English plus another language"/>
    <n v="0.19694044745626443"/>
    <n v="0.38683115516417921"/>
    <n v="0.30844784136881492"/>
    <n v="0.10778055601074125"/>
    <n v="188.00000000000017"/>
    <m/>
    <m/>
    <m/>
    <m/>
    <m/>
    <m/>
    <m/>
    <m/>
    <m/>
    <m/>
    <m/>
    <m/>
    <m/>
    <m/>
  </r>
  <r>
    <n v="1796"/>
    <s v="Closed End"/>
    <x v="4"/>
    <s v="Q14A"/>
    <x v="8"/>
    <n v="4"/>
    <s v="Data"/>
    <s v="Q13A"/>
    <s v="Transportation"/>
    <s v="   Another language only"/>
    <n v="0.28535313379635424"/>
    <n v="0.30811151037553886"/>
    <n v="0.30139530001786463"/>
    <n v="0.10514005581024205"/>
    <n v="96.000000000000028"/>
    <m/>
    <m/>
    <m/>
    <m/>
    <m/>
    <m/>
    <m/>
    <m/>
    <m/>
    <m/>
    <m/>
    <m/>
    <m/>
    <m/>
  </r>
  <r>
    <n v="1797"/>
    <s v="Closed End"/>
    <x v="4"/>
    <s v="Q14A"/>
    <x v="9"/>
    <n v="1"/>
    <s v="Header"/>
    <s v="Q13A"/>
    <s v="Transportation"/>
    <s v="Results by race/ethnicity:"/>
    <s v=""/>
    <s v=""/>
    <s v=""/>
    <s v=""/>
    <s v=""/>
    <m/>
    <m/>
    <m/>
    <m/>
    <m/>
    <m/>
    <m/>
    <m/>
    <m/>
    <m/>
    <m/>
    <m/>
    <m/>
    <m/>
  </r>
  <r>
    <n v="1798"/>
    <s v="Closed End"/>
    <x v="4"/>
    <s v="Q14A"/>
    <x v="9"/>
    <n v="2"/>
    <s v="Data"/>
    <s v="Q13A"/>
    <s v="Transportation"/>
    <s v="   BIPOC"/>
    <n v="0.22822787856696988"/>
    <n v="0.3771928749272257"/>
    <n v="0.267748881748613"/>
    <n v="0.12683036475719256"/>
    <n v="630.99999999999807"/>
    <m/>
    <m/>
    <m/>
    <m/>
    <m/>
    <m/>
    <m/>
    <m/>
    <m/>
    <m/>
    <m/>
    <m/>
    <m/>
    <m/>
  </r>
  <r>
    <n v="1799"/>
    <s v="Closed End"/>
    <x v="4"/>
    <s v="Q14A"/>
    <x v="9"/>
    <n v="3"/>
    <s v="Data"/>
    <s v="Q13A"/>
    <s v="Transportation"/>
    <s v="      American Indian, Native American, or Alaska Native"/>
    <n v="0.31415474113910019"/>
    <n v="0.32664311918020067"/>
    <n v="0.23255817931469719"/>
    <n v="0.12664396036600181"/>
    <n v="105"/>
    <m/>
    <m/>
    <m/>
    <m/>
    <m/>
    <m/>
    <m/>
    <m/>
    <m/>
    <m/>
    <m/>
    <m/>
    <m/>
    <m/>
  </r>
  <r>
    <n v="1800"/>
    <s v="Closed End"/>
    <x v="4"/>
    <s v="Q14A"/>
    <x v="9"/>
    <n v="4"/>
    <s v="Data"/>
    <s v="Q13A"/>
    <s v="Transportation"/>
    <s v="      Asian American or Asian"/>
    <n v="0.26684065008061741"/>
    <n v="0.39363343779316345"/>
    <n v="0.23347431972741781"/>
    <n v="0.10605159239880148"/>
    <n v="162.00000000000006"/>
    <m/>
    <m/>
    <m/>
    <m/>
    <m/>
    <m/>
    <m/>
    <m/>
    <m/>
    <m/>
    <m/>
    <m/>
    <m/>
    <m/>
  </r>
  <r>
    <n v="1801"/>
    <s v="Closed End"/>
    <x v="4"/>
    <s v="Q14A"/>
    <x v="9"/>
    <n v="5"/>
    <s v="Data"/>
    <s v="Q13A"/>
    <s v="Transportation"/>
    <s v="      Black, African American, or African"/>
    <n v="0.23348245625336625"/>
    <n v="0.38610250600972856"/>
    <n v="0.22300517882407869"/>
    <n v="0.15740985891282744"/>
    <n v="309.99999999999955"/>
    <m/>
    <m/>
    <m/>
    <m/>
    <m/>
    <m/>
    <m/>
    <m/>
    <m/>
    <m/>
    <m/>
    <m/>
    <m/>
    <m/>
  </r>
  <r>
    <n v="1802"/>
    <s v="Closed End"/>
    <x v="4"/>
    <s v="Q14A"/>
    <x v="9"/>
    <n v="6"/>
    <s v="Data"/>
    <s v="Q13A"/>
    <s v="Transportation"/>
    <s v="      Latino/a or Hispanic"/>
    <n v="0.1743191223056125"/>
    <n v="0.30242060107664825"/>
    <n v="0.41831565423100031"/>
    <n v="0.10494462238673853"/>
    <n v="105.00000000000007"/>
    <m/>
    <m/>
    <m/>
    <m/>
    <m/>
    <m/>
    <m/>
    <m/>
    <m/>
    <m/>
    <m/>
    <m/>
    <m/>
    <m/>
  </r>
  <r>
    <n v="1803"/>
    <s v="Closed End"/>
    <x v="4"/>
    <s v="Q14A"/>
    <x v="9"/>
    <n v="7"/>
    <s v="Data"/>
    <s v="Q13A"/>
    <s v="Transportation"/>
    <s v="   White or Caucasian alone"/>
    <n v="0.133922459487753"/>
    <n v="0.4424054347177212"/>
    <n v="0.27459935708040539"/>
    <n v="0.14907274871412102"/>
    <n v="1302.0000000000005"/>
    <m/>
    <m/>
    <m/>
    <m/>
    <m/>
    <m/>
    <m/>
    <m/>
    <m/>
    <m/>
    <m/>
    <m/>
    <m/>
    <m/>
  </r>
  <r>
    <n v="1804"/>
    <s v=""/>
    <x v="1"/>
    <s v=""/>
    <x v="10"/>
    <s v=""/>
    <s v=""/>
    <m/>
    <m/>
    <m/>
    <m/>
    <m/>
    <m/>
    <m/>
    <m/>
    <m/>
    <m/>
    <m/>
    <m/>
    <m/>
    <m/>
    <m/>
    <m/>
    <m/>
    <m/>
    <m/>
    <m/>
    <m/>
    <m/>
  </r>
  <r>
    <n v="1805"/>
    <s v="Closed End"/>
    <x v="4"/>
    <s v="Q14B"/>
    <x v="0"/>
    <n v="1"/>
    <s v="Title"/>
    <s v="Q13B"/>
    <s v="Transportation"/>
    <s v="14B. Please rate the condition and cleanliness of public transit stops and shelters in the East Metro."/>
    <m/>
    <m/>
    <m/>
    <m/>
    <m/>
    <m/>
    <m/>
    <m/>
    <m/>
    <m/>
    <m/>
    <m/>
    <m/>
    <m/>
    <m/>
    <m/>
    <m/>
    <m/>
    <m/>
  </r>
  <r>
    <n v="1806"/>
    <s v="Closed End"/>
    <x v="4"/>
    <s v="Q14B"/>
    <x v="1"/>
    <n v="1"/>
    <s v="Labels"/>
    <s v="Q13B"/>
    <s v="Transportation"/>
    <m/>
    <s v="Excellent"/>
    <s v="Good"/>
    <s v="Fair"/>
    <s v="Poor"/>
    <s v="Number of respondents (unweighted)"/>
    <m/>
    <m/>
    <m/>
    <m/>
    <m/>
    <m/>
    <m/>
    <m/>
    <m/>
    <m/>
    <m/>
    <m/>
    <m/>
    <m/>
  </r>
  <r>
    <n v="1807"/>
    <s v="Closed End"/>
    <x v="4"/>
    <s v="Q14B"/>
    <x v="2"/>
    <n v="1"/>
    <s v="Header"/>
    <s v="Q13B"/>
    <s v="Transportation"/>
    <s v="Results by region:"/>
    <s v=""/>
    <s v=""/>
    <s v=""/>
    <s v=""/>
    <s v=""/>
    <m/>
    <m/>
    <m/>
    <m/>
    <m/>
    <m/>
    <m/>
    <m/>
    <m/>
    <m/>
    <m/>
    <m/>
    <m/>
    <m/>
  </r>
  <r>
    <n v="1808"/>
    <s v="Closed End"/>
    <x v="4"/>
    <s v="Q14B"/>
    <x v="2"/>
    <n v="2"/>
    <s v="Data"/>
    <s v="Q13B"/>
    <s v="Transportation"/>
    <s v="   East Metro overall"/>
    <n v="7.7674790842094846E-2"/>
    <n v="0.38308482852937431"/>
    <n v="0.35310569678536197"/>
    <n v="0.18613468384317039"/>
    <n v="1750.9999999999952"/>
    <m/>
    <m/>
    <m/>
    <m/>
    <m/>
    <m/>
    <m/>
    <m/>
    <m/>
    <m/>
    <m/>
    <m/>
    <m/>
    <m/>
  </r>
  <r>
    <n v="1809"/>
    <s v="Closed End"/>
    <x v="4"/>
    <s v="Q14B"/>
    <x v="2"/>
    <n v="3"/>
    <s v="Data"/>
    <s v="Q13B"/>
    <s v="Transportation"/>
    <s v="   Dakota County"/>
    <n v="0.18669847102388654"/>
    <n v="0.56939353420626804"/>
    <n v="0.1806044235338802"/>
    <n v="6.330357123596525E-2"/>
    <n v="137.99999999999997"/>
    <m/>
    <m/>
    <m/>
    <m/>
    <m/>
    <m/>
    <m/>
    <m/>
    <m/>
    <m/>
    <m/>
    <m/>
    <m/>
    <m/>
  </r>
  <r>
    <n v="1810"/>
    <s v="Closed End"/>
    <x v="4"/>
    <s v="Q14B"/>
    <x v="2"/>
    <n v="4"/>
    <s v="Data"/>
    <s v="Q13B"/>
    <s v="Transportation"/>
    <s v="   Ramsey County (overall)"/>
    <n v="4.7165547157493971E-2"/>
    <n v="0.3136894357732915"/>
    <n v="0.41623233650082669"/>
    <n v="0.22291268056838745"/>
    <n v="1507.0000000000023"/>
    <m/>
    <m/>
    <m/>
    <m/>
    <m/>
    <m/>
    <m/>
    <m/>
    <m/>
    <m/>
    <m/>
    <m/>
    <m/>
    <m/>
  </r>
  <r>
    <n v="1811"/>
    <s v="Closed End"/>
    <x v="4"/>
    <s v="Q14B"/>
    <x v="2"/>
    <n v="5"/>
    <s v="Data"/>
    <s v="Q13B"/>
    <s v="Transportation"/>
    <s v="      City of Saint Paul"/>
    <n v="5.9204937952277194E-2"/>
    <n v="0.2903037182197416"/>
    <n v="0.38721597798560015"/>
    <n v="0.26327536584237993"/>
    <n v="1341.0000000000018"/>
    <m/>
    <m/>
    <m/>
    <m/>
    <m/>
    <m/>
    <m/>
    <m/>
    <m/>
    <m/>
    <m/>
    <m/>
    <m/>
    <m/>
  </r>
  <r>
    <n v="1812"/>
    <s v="Closed End"/>
    <x v="4"/>
    <s v="Q14B"/>
    <x v="2"/>
    <n v="6"/>
    <s v="Data"/>
    <s v="Q13B"/>
    <s v="Transportation"/>
    <s v="      Suburban Ramsey County"/>
    <n v="2.4755886269422257E-2"/>
    <n v="0.35721871469879546"/>
    <n v="0.47024227484543912"/>
    <n v="0.14778312418634243"/>
    <n v="166"/>
    <m/>
    <m/>
    <m/>
    <m/>
    <m/>
    <m/>
    <m/>
    <m/>
    <m/>
    <m/>
    <m/>
    <m/>
    <m/>
    <m/>
  </r>
  <r>
    <n v="1813"/>
    <s v="Closed End"/>
    <x v="4"/>
    <s v="Q14B"/>
    <x v="2"/>
    <n v="7"/>
    <s v="Data"/>
    <s v="Q13B"/>
    <s v="Transportation"/>
    <s v="   Washington County"/>
    <n v="4.2564418496143522E-2"/>
    <n v="0.40539979801057091"/>
    <n v="0.33781407766923388"/>
    <n v="0.21422170582405178"/>
    <n v="105.99999999999997"/>
    <m/>
    <m/>
    <m/>
    <m/>
    <m/>
    <m/>
    <m/>
    <m/>
    <m/>
    <m/>
    <m/>
    <m/>
    <m/>
    <m/>
  </r>
  <r>
    <n v="1814"/>
    <s v="Closed End"/>
    <x v="4"/>
    <s v="Q14B"/>
    <x v="3"/>
    <n v="1"/>
    <s v="Header"/>
    <s v="Q13B"/>
    <s v="Transportation"/>
    <s v="Results by gender:"/>
    <s v=""/>
    <s v=""/>
    <s v=""/>
    <s v=""/>
    <s v=""/>
    <m/>
    <m/>
    <m/>
    <m/>
    <m/>
    <m/>
    <m/>
    <m/>
    <m/>
    <m/>
    <m/>
    <m/>
    <m/>
    <m/>
  </r>
  <r>
    <n v="1815"/>
    <s v="Closed End"/>
    <x v="4"/>
    <s v="Q14B"/>
    <x v="3"/>
    <n v="2"/>
    <s v="Data"/>
    <s v="Q13B"/>
    <s v="Transportation"/>
    <s v="   Females"/>
    <n v="8.7803401926009259E-2"/>
    <n v="0.3935027556255305"/>
    <n v="0.34141911349111304"/>
    <n v="0.17727472895734761"/>
    <n v="1015.0000000000013"/>
    <m/>
    <m/>
    <m/>
    <m/>
    <m/>
    <m/>
    <m/>
    <m/>
    <m/>
    <m/>
    <m/>
    <m/>
    <m/>
    <m/>
  </r>
  <r>
    <n v="1816"/>
    <s v="Closed End"/>
    <x v="4"/>
    <s v="Q14B"/>
    <x v="3"/>
    <n v="3"/>
    <s v="Data"/>
    <s v="Q13B"/>
    <s v="Transportation"/>
    <s v="   Males"/>
    <n v="7.1250744117832873E-2"/>
    <n v="0.3770080294419681"/>
    <n v="0.36723719050975023"/>
    <n v="0.18450403593044784"/>
    <n v="641.00000000000102"/>
    <m/>
    <m/>
    <m/>
    <m/>
    <m/>
    <m/>
    <m/>
    <m/>
    <m/>
    <m/>
    <m/>
    <m/>
    <m/>
    <m/>
  </r>
  <r>
    <n v="1817"/>
    <s v="Closed End"/>
    <x v="4"/>
    <s v="Q14B"/>
    <x v="4"/>
    <n v="1"/>
    <s v="Header"/>
    <s v="Q13B"/>
    <s v="Transportation"/>
    <s v="Results by age:"/>
    <s v=""/>
    <s v=""/>
    <s v=""/>
    <s v=""/>
    <s v=""/>
    <m/>
    <m/>
    <m/>
    <m/>
    <m/>
    <m/>
    <m/>
    <m/>
    <m/>
    <m/>
    <m/>
    <m/>
    <m/>
    <m/>
  </r>
  <r>
    <n v="1818"/>
    <s v="Closed End"/>
    <x v="4"/>
    <s v="Q14B"/>
    <x v="4"/>
    <n v="2"/>
    <s v="Data"/>
    <s v="Q13B"/>
    <s v="Transportation"/>
    <s v="   18-34"/>
    <n v="8.9119595173048724E-2"/>
    <n v="0.23137616780464834"/>
    <n v="0.47321886462152674"/>
    <n v="0.20628537240077549"/>
    <n v="272.00000000000051"/>
    <m/>
    <m/>
    <m/>
    <m/>
    <m/>
    <m/>
    <m/>
    <m/>
    <m/>
    <m/>
    <m/>
    <m/>
    <m/>
    <m/>
  </r>
  <r>
    <n v="1819"/>
    <s v="Closed End"/>
    <x v="4"/>
    <s v="Q14B"/>
    <x v="4"/>
    <n v="3"/>
    <s v="Data"/>
    <s v="Q13B"/>
    <s v="Transportation"/>
    <s v="   35-44"/>
    <n v="6.6711768617912087E-2"/>
    <n v="0.49334839655364737"/>
    <n v="0.29051945066585527"/>
    <n v="0.14942038416258624"/>
    <n v="265.99999999999966"/>
    <m/>
    <m/>
    <m/>
    <m/>
    <m/>
    <m/>
    <m/>
    <m/>
    <m/>
    <m/>
    <m/>
    <m/>
    <m/>
    <m/>
  </r>
  <r>
    <n v="1820"/>
    <s v="Closed End"/>
    <x v="4"/>
    <s v="Q14B"/>
    <x v="4"/>
    <n v="4"/>
    <s v="Data"/>
    <s v="Q13B"/>
    <s v="Transportation"/>
    <s v="   45-54"/>
    <n v="5.6597156692720495E-2"/>
    <n v="0.40243166036535671"/>
    <n v="0.37525894106431557"/>
    <n v="0.16571224187760678"/>
    <n v="212.99999999999994"/>
    <m/>
    <m/>
    <m/>
    <m/>
    <m/>
    <m/>
    <m/>
    <m/>
    <m/>
    <m/>
    <m/>
    <m/>
    <m/>
    <m/>
  </r>
  <r>
    <n v="1821"/>
    <s v="Closed End"/>
    <x v="4"/>
    <s v="Q14B"/>
    <x v="4"/>
    <n v="5"/>
    <s v="Data"/>
    <s v="Q13B"/>
    <s v="Transportation"/>
    <s v="   55-64"/>
    <n v="9.1861149134918552E-2"/>
    <n v="0.44422129731681975"/>
    <n v="0.31573287961497543"/>
    <n v="0.1481846739332861"/>
    <n v="334.00000000000011"/>
    <m/>
    <m/>
    <m/>
    <m/>
    <m/>
    <m/>
    <m/>
    <m/>
    <m/>
    <m/>
    <m/>
    <m/>
    <m/>
    <m/>
  </r>
  <r>
    <n v="1822"/>
    <s v="Closed End"/>
    <x v="4"/>
    <s v="Q14B"/>
    <x v="4"/>
    <n v="6"/>
    <s v="Data"/>
    <s v="Q13B"/>
    <s v="Transportation"/>
    <s v="   65+"/>
    <n v="0.10134333610245515"/>
    <n v="0.43585588450888241"/>
    <n v="0.34206760297007022"/>
    <n v="0.12073317641859202"/>
    <n v="393.00000000000057"/>
    <m/>
    <m/>
    <m/>
    <m/>
    <m/>
    <m/>
    <m/>
    <m/>
    <m/>
    <m/>
    <m/>
    <m/>
    <m/>
    <m/>
  </r>
  <r>
    <n v="1823"/>
    <s v="Closed End"/>
    <x v="4"/>
    <s v="Q14B"/>
    <x v="5"/>
    <n v="1"/>
    <s v="Header"/>
    <s v="Q13B"/>
    <s v="Transportation"/>
    <s v="Results by education level:"/>
    <s v=""/>
    <s v=""/>
    <s v=""/>
    <s v=""/>
    <s v=""/>
    <m/>
    <m/>
    <m/>
    <m/>
    <m/>
    <m/>
    <m/>
    <m/>
    <m/>
    <m/>
    <m/>
    <m/>
    <m/>
    <m/>
  </r>
  <r>
    <n v="1824"/>
    <s v="Closed End"/>
    <x v="4"/>
    <s v="Q14B"/>
    <x v="5"/>
    <n v="2"/>
    <s v="Data"/>
    <s v="Q13B"/>
    <s v="Transportation"/>
    <s v="   Less than HS diploma, no GED"/>
    <n v="6.8669911520433141E-2"/>
    <n v="0.43716080826462111"/>
    <n v="0.26707183528818856"/>
    <n v="0.22709744492675685"/>
    <n v="81.000000000000057"/>
    <m/>
    <m/>
    <m/>
    <m/>
    <m/>
    <m/>
    <m/>
    <m/>
    <m/>
    <m/>
    <m/>
    <m/>
    <m/>
    <m/>
  </r>
  <r>
    <n v="1825"/>
    <s v="Closed End"/>
    <x v="4"/>
    <s v="Q14B"/>
    <x v="5"/>
    <n v="3"/>
    <s v="Data"/>
    <s v="Q13B"/>
    <s v="Transportation"/>
    <s v="   HS diploma or GED"/>
    <n v="8.0300547436952516E-2"/>
    <n v="0.3590665830836029"/>
    <n v="0.27876151304153884"/>
    <n v="0.28187135643790573"/>
    <n v="231.99999999999994"/>
    <m/>
    <m/>
    <m/>
    <m/>
    <m/>
    <m/>
    <m/>
    <m/>
    <m/>
    <m/>
    <m/>
    <m/>
    <m/>
    <m/>
  </r>
  <r>
    <n v="1826"/>
    <s v="Closed End"/>
    <x v="4"/>
    <s v="Q14B"/>
    <x v="5"/>
    <n v="4"/>
    <s v="Data"/>
    <s v="Q13B"/>
    <s v="Transportation"/>
    <s v="   Some college, trade school, or Associate degree"/>
    <n v="6.5756036297718978E-2"/>
    <n v="0.42773486216026846"/>
    <n v="0.35491750746190154"/>
    <n v="0.15159159408011252"/>
    <n v="557.99999999999875"/>
    <m/>
    <m/>
    <m/>
    <m/>
    <m/>
    <m/>
    <m/>
    <m/>
    <m/>
    <m/>
    <m/>
    <m/>
    <m/>
    <m/>
  </r>
  <r>
    <n v="1827"/>
    <s v="Closed End"/>
    <x v="4"/>
    <s v="Q14B"/>
    <x v="5"/>
    <n v="5"/>
    <s v="Data"/>
    <s v="Q13B"/>
    <s v="Transportation"/>
    <s v="   Bachelor's degree or higher"/>
    <n v="8.8407861714734109E-2"/>
    <n v="0.34932496105968364"/>
    <n v="0.40053242411608392"/>
    <n v="0.16173475310949645"/>
    <n v="821.00000000000273"/>
    <m/>
    <m/>
    <m/>
    <m/>
    <m/>
    <m/>
    <m/>
    <m/>
    <m/>
    <m/>
    <m/>
    <m/>
    <m/>
    <m/>
  </r>
  <r>
    <n v="1828"/>
    <s v="Closed End"/>
    <x v="4"/>
    <s v="Q14B"/>
    <x v="6"/>
    <n v="1"/>
    <s v="Header"/>
    <s v="Q13B"/>
    <s v="Transportation"/>
    <s v="Results by household income:"/>
    <s v=""/>
    <s v=""/>
    <s v=""/>
    <s v=""/>
    <s v=""/>
    <m/>
    <m/>
    <m/>
    <m/>
    <m/>
    <m/>
    <m/>
    <m/>
    <m/>
    <m/>
    <m/>
    <m/>
    <m/>
    <m/>
  </r>
  <r>
    <n v="1829"/>
    <s v="Closed End"/>
    <x v="4"/>
    <s v="Q14B"/>
    <x v="6"/>
    <n v="2"/>
    <s v="Data"/>
    <s v="Q13B"/>
    <s v="Transportation"/>
    <s v="   Less than $20,000"/>
    <n v="4.8711083504782524E-2"/>
    <n v="0.40921509770165004"/>
    <n v="0.25087847832402993"/>
    <n v="0.29119534046953671"/>
    <n v="377.00000000000051"/>
    <m/>
    <m/>
    <m/>
    <m/>
    <m/>
    <m/>
    <m/>
    <m/>
    <m/>
    <m/>
    <m/>
    <m/>
    <m/>
    <m/>
  </r>
  <r>
    <n v="1830"/>
    <s v="Closed End"/>
    <x v="4"/>
    <s v="Q14B"/>
    <x v="6"/>
    <n v="3"/>
    <s v="Data"/>
    <s v="Q13B"/>
    <s v="Transportation"/>
    <s v="   $20,000 to $39,999"/>
    <n v="0.15516604984512258"/>
    <n v="0.28471970508600725"/>
    <n v="0.38465291624548081"/>
    <n v="0.17546132882338988"/>
    <n v="277"/>
    <m/>
    <m/>
    <m/>
    <m/>
    <m/>
    <m/>
    <m/>
    <m/>
    <m/>
    <m/>
    <m/>
    <m/>
    <m/>
    <m/>
  </r>
  <r>
    <n v="1831"/>
    <s v="Closed End"/>
    <x v="4"/>
    <s v="Q14B"/>
    <x v="6"/>
    <n v="4"/>
    <s v="Data"/>
    <s v="Q13B"/>
    <s v="Transportation"/>
    <s v="   $40,000 to $59,999"/>
    <n v="3.6884390961678587E-2"/>
    <n v="0.32580065614236359"/>
    <n v="0.42667236404472469"/>
    <n v="0.21064258885123341"/>
    <n v="226.99999999999994"/>
    <m/>
    <m/>
    <m/>
    <m/>
    <m/>
    <m/>
    <m/>
    <m/>
    <m/>
    <m/>
    <m/>
    <m/>
    <m/>
    <m/>
  </r>
  <r>
    <n v="1832"/>
    <s v="Closed End"/>
    <x v="4"/>
    <s v="Q14B"/>
    <x v="6"/>
    <n v="5"/>
    <s v="Data"/>
    <s v="Q13B"/>
    <s v="Transportation"/>
    <s v="   $60,000 to $79,999"/>
    <n v="3.696994746643921E-2"/>
    <n v="0.28206459642824327"/>
    <n v="0.46733577794960646"/>
    <n v="0.21362967815571093"/>
    <n v="169"/>
    <m/>
    <m/>
    <m/>
    <m/>
    <m/>
    <m/>
    <m/>
    <m/>
    <m/>
    <m/>
    <m/>
    <m/>
    <m/>
    <m/>
  </r>
  <r>
    <n v="1833"/>
    <s v="Closed End"/>
    <x v="4"/>
    <s v="Q14B"/>
    <x v="6"/>
    <n v="6"/>
    <s v="Data"/>
    <s v="Q13B"/>
    <s v="Transportation"/>
    <s v="   $80,000 to $99,999"/>
    <n v="7.596508519862348E-2"/>
    <n v="0.40369610357135605"/>
    <n v="0.39170440132399309"/>
    <n v="0.12863440990602718"/>
    <n v="138"/>
    <m/>
    <m/>
    <m/>
    <m/>
    <m/>
    <m/>
    <m/>
    <m/>
    <m/>
    <m/>
    <m/>
    <m/>
    <m/>
    <m/>
  </r>
  <r>
    <n v="1834"/>
    <s v="Closed End"/>
    <x v="4"/>
    <s v="Q14B"/>
    <x v="6"/>
    <n v="7"/>
    <s v="Data"/>
    <s v="Q13B"/>
    <s v="Transportation"/>
    <s v="   $100,000 to $149,999"/>
    <n v="0.11436131193440473"/>
    <n v="0.43328394916085405"/>
    <n v="0.32188928210075718"/>
    <n v="0.13046545680398364"/>
    <n v="165"/>
    <m/>
    <m/>
    <m/>
    <m/>
    <m/>
    <m/>
    <m/>
    <m/>
    <m/>
    <m/>
    <m/>
    <m/>
    <m/>
    <m/>
  </r>
  <r>
    <n v="1835"/>
    <s v="Closed End"/>
    <x v="4"/>
    <s v="Q14B"/>
    <x v="6"/>
    <n v="8"/>
    <s v="Data"/>
    <s v="Q13B"/>
    <s v="Transportation"/>
    <s v="   $150,000 or more"/>
    <n v="5.0992266929308271E-2"/>
    <n v="0.48419384543431454"/>
    <n v="0.35837745635571289"/>
    <n v="0.1064364312806641"/>
    <n v="123.99999999999999"/>
    <m/>
    <m/>
    <m/>
    <m/>
    <m/>
    <m/>
    <m/>
    <m/>
    <m/>
    <m/>
    <m/>
    <m/>
    <m/>
    <m/>
  </r>
  <r>
    <n v="1836"/>
    <s v="Closed End"/>
    <x v="4"/>
    <s v="Q14B"/>
    <x v="7"/>
    <n v="1"/>
    <s v="Header"/>
    <s v="Q13B"/>
    <s v="Transportation"/>
    <s v="Results by housing status:"/>
    <s v=""/>
    <s v=""/>
    <s v=""/>
    <s v=""/>
    <s v=""/>
    <m/>
    <m/>
    <m/>
    <m/>
    <m/>
    <m/>
    <m/>
    <m/>
    <m/>
    <m/>
    <m/>
    <m/>
    <m/>
    <m/>
  </r>
  <r>
    <n v="1837"/>
    <s v="Closed End"/>
    <x v="4"/>
    <s v="Q14B"/>
    <x v="7"/>
    <n v="2"/>
    <s v="Data"/>
    <s v="Q13B"/>
    <s v="Transportation"/>
    <s v="   Owner"/>
    <n v="7.2453385151106484E-2"/>
    <n v="0.41924574450949659"/>
    <n v="0.35083606504251219"/>
    <n v="0.15746480529688434"/>
    <n v="956.99999999999989"/>
    <m/>
    <m/>
    <m/>
    <m/>
    <m/>
    <m/>
    <m/>
    <m/>
    <m/>
    <m/>
    <m/>
    <m/>
    <m/>
    <m/>
  </r>
  <r>
    <n v="1838"/>
    <s v="Closed End"/>
    <x v="4"/>
    <s v="Q14B"/>
    <x v="7"/>
    <n v="3"/>
    <s v="Data"/>
    <s v="Q13B"/>
    <s v="Transportation"/>
    <s v="   Renter"/>
    <n v="9.0303287443894223E-2"/>
    <n v="0.33631487117403597"/>
    <n v="0.33221160403934336"/>
    <n v="0.2411702373427268"/>
    <n v="737.99999999999909"/>
    <m/>
    <m/>
    <m/>
    <m/>
    <m/>
    <m/>
    <m/>
    <m/>
    <m/>
    <m/>
    <m/>
    <m/>
    <m/>
    <m/>
  </r>
  <r>
    <n v="1839"/>
    <s v="Closed End"/>
    <x v="4"/>
    <s v="Q14B"/>
    <x v="7"/>
    <n v="4"/>
    <s v="Data"/>
    <s v="Q13B"/>
    <s v="Transportation"/>
    <s v="   Lives with family or friends, homeless, or some other_x000a_      arrangement"/>
    <n v="5.0428138109966249E-2"/>
    <n v="0.11795131472384719"/>
    <n v="0.65382574813486893"/>
    <n v="0.17779479903131773"/>
    <n v="46.999999999999993"/>
    <m/>
    <m/>
    <m/>
    <m/>
    <m/>
    <m/>
    <m/>
    <m/>
    <m/>
    <m/>
    <m/>
    <m/>
    <m/>
    <m/>
  </r>
  <r>
    <n v="1840"/>
    <s v="Closed End"/>
    <x v="4"/>
    <s v="Q14B"/>
    <x v="8"/>
    <n v="1"/>
    <s v="Header"/>
    <s v="Q13B"/>
    <s v="Transportation"/>
    <s v="Results by home language:"/>
    <s v=""/>
    <s v=""/>
    <s v=""/>
    <s v=""/>
    <s v=""/>
    <m/>
    <m/>
    <m/>
    <m/>
    <m/>
    <m/>
    <m/>
    <m/>
    <m/>
    <m/>
    <m/>
    <m/>
    <m/>
    <m/>
  </r>
  <r>
    <n v="1841"/>
    <s v="Closed End"/>
    <x v="4"/>
    <s v="Q14B"/>
    <x v="8"/>
    <n v="2"/>
    <s v="Data"/>
    <s v="Q13B"/>
    <s v="Transportation"/>
    <s v="   English only"/>
    <n v="7.8960298722575636E-2"/>
    <n v="0.40823526850196046"/>
    <n v="0.33607489084454367"/>
    <n v="0.17672954193092041"/>
    <n v="1433.0000000000014"/>
    <m/>
    <m/>
    <m/>
    <m/>
    <m/>
    <m/>
    <m/>
    <m/>
    <m/>
    <m/>
    <m/>
    <m/>
    <m/>
    <m/>
  </r>
  <r>
    <n v="1842"/>
    <s v="Closed End"/>
    <x v="4"/>
    <s v="Q14B"/>
    <x v="8"/>
    <n v="3"/>
    <s v="Data"/>
    <s v="Q13B"/>
    <s v="Transportation"/>
    <s v="   English plus another language"/>
    <n v="2.8451578054125529E-2"/>
    <n v="0.28572901394340261"/>
    <n v="0.47921941426805925"/>
    <n v="0.20659999373441246"/>
    <n v="176.00000000000011"/>
    <m/>
    <m/>
    <m/>
    <m/>
    <m/>
    <m/>
    <m/>
    <m/>
    <m/>
    <m/>
    <m/>
    <m/>
    <m/>
    <m/>
  </r>
  <r>
    <n v="1843"/>
    <s v="Closed End"/>
    <x v="4"/>
    <s v="Q14B"/>
    <x v="8"/>
    <n v="4"/>
    <s v="Data"/>
    <s v="Q13B"/>
    <s v="Transportation"/>
    <s v="   Another language only"/>
    <n v="0.23117022391465697"/>
    <n v="0.19657906621082855"/>
    <n v="0.39658716841796532"/>
    <n v="0.17566354145654917"/>
    <n v="83.000000000000028"/>
    <m/>
    <m/>
    <m/>
    <m/>
    <m/>
    <m/>
    <m/>
    <m/>
    <m/>
    <m/>
    <m/>
    <m/>
    <m/>
    <m/>
  </r>
  <r>
    <n v="1844"/>
    <s v="Closed End"/>
    <x v="4"/>
    <s v="Q14B"/>
    <x v="9"/>
    <n v="1"/>
    <s v="Header"/>
    <s v="Q13B"/>
    <s v="Transportation"/>
    <s v="Results by race/ethnicity:"/>
    <s v=""/>
    <s v=""/>
    <s v=""/>
    <s v=""/>
    <s v=""/>
    <m/>
    <m/>
    <m/>
    <m/>
    <m/>
    <m/>
    <m/>
    <m/>
    <m/>
    <m/>
    <m/>
    <m/>
    <m/>
    <m/>
  </r>
  <r>
    <n v="1845"/>
    <s v="Closed End"/>
    <x v="4"/>
    <s v="Q14B"/>
    <x v="9"/>
    <n v="2"/>
    <s v="Data"/>
    <s v="Q13B"/>
    <s v="Transportation"/>
    <s v="   BIPOC"/>
    <n v="5.8376753816804842E-2"/>
    <n v="0.29993288497708931"/>
    <n v="0.43084339787611592"/>
    <n v="0.21084696332999062"/>
    <n v="573.9999999999992"/>
    <m/>
    <m/>
    <m/>
    <m/>
    <m/>
    <m/>
    <m/>
    <m/>
    <m/>
    <m/>
    <m/>
    <m/>
    <m/>
    <m/>
  </r>
  <r>
    <n v="1846"/>
    <s v="Closed End"/>
    <x v="4"/>
    <s v="Q14B"/>
    <x v="9"/>
    <n v="3"/>
    <s v="Data"/>
    <s v="Q13B"/>
    <s v="Transportation"/>
    <s v="      American Indian, Native American, or Alaska Native"/>
    <n v="1.2575055879256513E-2"/>
    <n v="0.22584695073795991"/>
    <n v="0.42414548193779245"/>
    <n v="0.33743251144499115"/>
    <n v="103.00000000000004"/>
    <m/>
    <m/>
    <m/>
    <m/>
    <m/>
    <m/>
    <m/>
    <m/>
    <m/>
    <m/>
    <m/>
    <m/>
    <m/>
    <m/>
  </r>
  <r>
    <n v="1847"/>
    <s v="Closed End"/>
    <x v="4"/>
    <s v="Q14B"/>
    <x v="9"/>
    <n v="4"/>
    <s v="Data"/>
    <s v="Q13B"/>
    <s v="Transportation"/>
    <s v="      Asian American or Asian"/>
    <n v="8.4733086764819526E-2"/>
    <n v="0.28594494654661368"/>
    <n v="0.44889403731666738"/>
    <n v="0.18042792937189947"/>
    <n v="147.99999999999997"/>
    <m/>
    <m/>
    <m/>
    <m/>
    <m/>
    <m/>
    <m/>
    <m/>
    <m/>
    <m/>
    <m/>
    <m/>
    <m/>
    <m/>
  </r>
  <r>
    <n v="1848"/>
    <s v="Closed End"/>
    <x v="4"/>
    <s v="Q14B"/>
    <x v="9"/>
    <n v="5"/>
    <s v="Data"/>
    <s v="Q13B"/>
    <s v="Transportation"/>
    <s v="      Black, African American, or African"/>
    <n v="6.108421350230684E-2"/>
    <n v="0.36751707904236208"/>
    <n v="0.34451111168646792"/>
    <n v="0.22688759576886333"/>
    <n v="280.00000000000011"/>
    <m/>
    <m/>
    <m/>
    <m/>
    <m/>
    <m/>
    <m/>
    <m/>
    <m/>
    <m/>
    <m/>
    <m/>
    <m/>
    <m/>
  </r>
  <r>
    <n v="1849"/>
    <s v="Closed End"/>
    <x v="4"/>
    <s v="Q14B"/>
    <x v="9"/>
    <n v="6"/>
    <s v="Data"/>
    <s v="Q13B"/>
    <s v="Transportation"/>
    <s v="      Latino/a or Hispanic"/>
    <n v="7.319060015030061E-3"/>
    <n v="0.21161358646197528"/>
    <n v="0.550512531802553"/>
    <n v="0.23055482172044114"/>
    <n v="90.000000000000043"/>
    <m/>
    <m/>
    <m/>
    <m/>
    <m/>
    <m/>
    <m/>
    <m/>
    <m/>
    <m/>
    <m/>
    <m/>
    <m/>
    <m/>
  </r>
  <r>
    <n v="1850"/>
    <s v="Closed End"/>
    <x v="4"/>
    <s v="Q14B"/>
    <x v="9"/>
    <n v="7"/>
    <s v="Data"/>
    <s v="Q13B"/>
    <s v="Transportation"/>
    <s v="   White or Caucasian alone"/>
    <n v="8.8366658298182632E-2"/>
    <n v="0.42902630930628488"/>
    <n v="0.31970564285827063"/>
    <n v="0.16290138953726033"/>
    <n v="1044.0000000000023"/>
    <m/>
    <m/>
    <m/>
    <m/>
    <m/>
    <m/>
    <m/>
    <m/>
    <m/>
    <m/>
    <m/>
    <m/>
    <m/>
    <m/>
  </r>
  <r>
    <n v="1851"/>
    <s v=""/>
    <x v="1"/>
    <s v=""/>
    <x v="10"/>
    <s v=""/>
    <s v=""/>
    <m/>
    <m/>
    <m/>
    <m/>
    <m/>
    <m/>
    <m/>
    <m/>
    <m/>
    <m/>
    <m/>
    <m/>
    <m/>
    <m/>
    <m/>
    <m/>
    <m/>
    <m/>
    <m/>
    <m/>
    <m/>
    <m/>
  </r>
  <r>
    <n v="1852"/>
    <s v="Closed End"/>
    <x v="4"/>
    <s v="Q14C"/>
    <x v="0"/>
    <n v="1"/>
    <s v="Title"/>
    <m/>
    <m/>
    <s v="14C. Please rate the crime-related safety of public transit in the East Metro."/>
    <m/>
    <m/>
    <m/>
    <m/>
    <m/>
    <m/>
    <m/>
    <m/>
    <m/>
    <m/>
    <m/>
    <m/>
    <m/>
    <m/>
    <m/>
    <m/>
    <m/>
    <m/>
    <m/>
  </r>
  <r>
    <n v="1853"/>
    <s v="Closed End"/>
    <x v="4"/>
    <s v="Q14C"/>
    <x v="1"/>
    <n v="1"/>
    <s v="Labels"/>
    <m/>
    <m/>
    <m/>
    <s v="Excellent"/>
    <s v="Good"/>
    <s v="Fair"/>
    <s v="Poor"/>
    <s v="Number of respondents (unweighted)"/>
    <m/>
    <m/>
    <m/>
    <m/>
    <m/>
    <m/>
    <m/>
    <m/>
    <m/>
    <m/>
    <m/>
    <m/>
    <m/>
    <m/>
  </r>
  <r>
    <n v="1854"/>
    <s v="Closed End"/>
    <x v="4"/>
    <s v="Q14C"/>
    <x v="2"/>
    <n v="1"/>
    <s v="Header"/>
    <m/>
    <m/>
    <s v="Results by region:"/>
    <s v=""/>
    <s v=""/>
    <s v=""/>
    <s v=""/>
    <s v=""/>
    <m/>
    <m/>
    <m/>
    <m/>
    <m/>
    <m/>
    <m/>
    <m/>
    <m/>
    <m/>
    <m/>
    <m/>
    <m/>
    <m/>
  </r>
  <r>
    <n v="1855"/>
    <s v="Closed End"/>
    <x v="4"/>
    <s v="Q14C"/>
    <x v="2"/>
    <n v="2"/>
    <s v="Data"/>
    <m/>
    <m/>
    <s v="   East Metro overall"/>
    <n v="5.15858669367662E-2"/>
    <n v="0.34540803386598462"/>
    <n v="0.32608985449985972"/>
    <n v="0.27691624469738924"/>
    <n v="1741.0000000000018"/>
    <m/>
    <m/>
    <m/>
    <m/>
    <m/>
    <m/>
    <m/>
    <m/>
    <m/>
    <m/>
    <m/>
    <m/>
    <m/>
    <m/>
  </r>
  <r>
    <n v="1856"/>
    <s v="Closed End"/>
    <x v="4"/>
    <s v="Q14C"/>
    <x v="2"/>
    <n v="3"/>
    <s v="Data"/>
    <m/>
    <m/>
    <s v="   Dakota County"/>
    <n v="7.2129892635181964E-2"/>
    <n v="0.50059854973433537"/>
    <n v="0.24750287125226708"/>
    <n v="0.17976868637821564"/>
    <n v="138.99999999999997"/>
    <m/>
    <m/>
    <m/>
    <m/>
    <m/>
    <m/>
    <m/>
    <m/>
    <m/>
    <m/>
    <m/>
    <m/>
    <m/>
    <m/>
  </r>
  <r>
    <n v="1857"/>
    <s v="Closed End"/>
    <x v="4"/>
    <s v="Q14C"/>
    <x v="2"/>
    <n v="4"/>
    <s v="Data"/>
    <m/>
    <m/>
    <s v="   Ramsey County (overall)"/>
    <n v="4.4589588439979434E-2"/>
    <n v="0.29095795280984471"/>
    <n v="0.3404393886731526"/>
    <n v="0.32401307007702285"/>
    <n v="1482.0000000000023"/>
    <m/>
    <m/>
    <m/>
    <m/>
    <m/>
    <m/>
    <m/>
    <m/>
    <m/>
    <m/>
    <m/>
    <m/>
    <m/>
    <m/>
  </r>
  <r>
    <n v="1858"/>
    <s v="Closed End"/>
    <x v="4"/>
    <s v="Q14C"/>
    <x v="2"/>
    <n v="5"/>
    <s v="Data"/>
    <m/>
    <m/>
    <s v="      City of Saint Paul"/>
    <n v="4.4319219887379392E-2"/>
    <n v="0.23041223021958129"/>
    <n v="0.37641159568825566"/>
    <n v="0.3488569542047833"/>
    <n v="1311.0000000000011"/>
    <m/>
    <m/>
    <m/>
    <m/>
    <m/>
    <m/>
    <m/>
    <m/>
    <m/>
    <m/>
    <m/>
    <m/>
    <m/>
    <m/>
  </r>
  <r>
    <n v="1859"/>
    <s v="Closed End"/>
    <x v="4"/>
    <s v="Q14C"/>
    <x v="2"/>
    <n v="6"/>
    <s v="Data"/>
    <m/>
    <m/>
    <s v="      Suburban Ramsey County"/>
    <n v="4.5069822282441968E-2"/>
    <n v="0.39850043408060443"/>
    <n v="0.27654486014684265"/>
    <n v="0.27988488349011037"/>
    <n v="171.00000000000017"/>
    <m/>
    <m/>
    <m/>
    <m/>
    <m/>
    <m/>
    <m/>
    <m/>
    <m/>
    <m/>
    <m/>
    <m/>
    <m/>
    <m/>
  </r>
  <r>
    <n v="1860"/>
    <s v="Closed End"/>
    <x v="4"/>
    <s v="Q14C"/>
    <x v="2"/>
    <n v="7"/>
    <s v="Data"/>
    <m/>
    <m/>
    <s v="   Washington County"/>
    <n v="5.092372167444801E-2"/>
    <n v="0.34718559799901255"/>
    <n v="0.38122401759850705"/>
    <n v="0.2206666627280329"/>
    <n v="119.99999999999997"/>
    <m/>
    <m/>
    <m/>
    <m/>
    <m/>
    <m/>
    <m/>
    <m/>
    <m/>
    <m/>
    <m/>
    <m/>
    <m/>
    <m/>
  </r>
  <r>
    <n v="1861"/>
    <s v="Closed End"/>
    <x v="4"/>
    <s v="Q14C"/>
    <x v="3"/>
    <n v="1"/>
    <s v="Header"/>
    <m/>
    <m/>
    <s v="Results by gender:"/>
    <s v=""/>
    <s v=""/>
    <s v=""/>
    <s v=""/>
    <s v=""/>
    <m/>
    <m/>
    <m/>
    <m/>
    <m/>
    <m/>
    <m/>
    <m/>
    <m/>
    <m/>
    <m/>
    <m/>
    <m/>
    <m/>
  </r>
  <r>
    <n v="1862"/>
    <s v="Closed End"/>
    <x v="4"/>
    <s v="Q14C"/>
    <x v="3"/>
    <n v="2"/>
    <s v="Data"/>
    <m/>
    <m/>
    <s v="   Females"/>
    <n v="4.6172131318201089E-2"/>
    <n v="0.35268166039269894"/>
    <n v="0.32849228386005619"/>
    <n v="0.27265392442904413"/>
    <n v="999.00000000000125"/>
    <m/>
    <m/>
    <m/>
    <m/>
    <m/>
    <m/>
    <m/>
    <m/>
    <m/>
    <m/>
    <m/>
    <m/>
    <m/>
    <m/>
  </r>
  <r>
    <n v="1863"/>
    <s v="Closed End"/>
    <x v="4"/>
    <s v="Q14C"/>
    <x v="3"/>
    <n v="3"/>
    <s v="Data"/>
    <m/>
    <m/>
    <s v="   Males"/>
    <n v="5.7341630595090259E-2"/>
    <n v="0.33431006083499348"/>
    <n v="0.33852098929890623"/>
    <n v="0.26982731927100922"/>
    <n v="644.00000000000057"/>
    <m/>
    <m/>
    <m/>
    <m/>
    <m/>
    <m/>
    <m/>
    <m/>
    <m/>
    <m/>
    <m/>
    <m/>
    <m/>
    <m/>
  </r>
  <r>
    <n v="1864"/>
    <s v="Closed End"/>
    <x v="4"/>
    <s v="Q14C"/>
    <x v="4"/>
    <n v="1"/>
    <s v="Header"/>
    <m/>
    <m/>
    <s v="Results by age:"/>
    <s v=""/>
    <s v=""/>
    <s v=""/>
    <s v=""/>
    <s v=""/>
    <m/>
    <m/>
    <m/>
    <m/>
    <m/>
    <m/>
    <m/>
    <m/>
    <m/>
    <m/>
    <m/>
    <m/>
    <m/>
    <m/>
  </r>
  <r>
    <n v="1865"/>
    <s v="Closed End"/>
    <x v="4"/>
    <s v="Q14C"/>
    <x v="4"/>
    <n v="2"/>
    <s v="Data"/>
    <m/>
    <m/>
    <s v="   18-34"/>
    <n v="2.6914984431867493E-2"/>
    <n v="0.30656073236633929"/>
    <n v="0.37176959575766838"/>
    <n v="0.29475468744412464"/>
    <n v="246.00000000000009"/>
    <m/>
    <m/>
    <m/>
    <m/>
    <m/>
    <m/>
    <m/>
    <m/>
    <m/>
    <m/>
    <m/>
    <m/>
    <m/>
    <m/>
  </r>
  <r>
    <n v="1866"/>
    <s v="Closed End"/>
    <x v="4"/>
    <s v="Q14C"/>
    <x v="4"/>
    <n v="3"/>
    <s v="Data"/>
    <m/>
    <m/>
    <s v="   35-44"/>
    <n v="6.8757102978103973E-2"/>
    <n v="0.42560214155046061"/>
    <n v="0.34592609258824886"/>
    <n v="0.15971466288318742"/>
    <n v="250.99999999999983"/>
    <m/>
    <m/>
    <m/>
    <m/>
    <m/>
    <m/>
    <m/>
    <m/>
    <m/>
    <m/>
    <m/>
    <m/>
    <m/>
    <m/>
  </r>
  <r>
    <n v="1867"/>
    <s v="Closed End"/>
    <x v="4"/>
    <s v="Q14C"/>
    <x v="4"/>
    <n v="4"/>
    <s v="Data"/>
    <m/>
    <m/>
    <s v="   45-54"/>
    <n v="4.6823615832492595E-2"/>
    <n v="0.29335543401012854"/>
    <n v="0.39182854124885402"/>
    <n v="0.26799240890852466"/>
    <n v="209.00000000000017"/>
    <m/>
    <m/>
    <m/>
    <m/>
    <m/>
    <m/>
    <m/>
    <m/>
    <m/>
    <m/>
    <m/>
    <m/>
    <m/>
    <m/>
  </r>
  <r>
    <n v="1868"/>
    <s v="Closed End"/>
    <x v="4"/>
    <s v="Q14C"/>
    <x v="4"/>
    <n v="5"/>
    <s v="Data"/>
    <m/>
    <m/>
    <s v="   55-64"/>
    <n v="3.9485219040265189E-2"/>
    <n v="0.38021200217637952"/>
    <n v="0.34229175380371368"/>
    <n v="0.23801102497964158"/>
    <n v="325.00000000000028"/>
    <m/>
    <m/>
    <m/>
    <m/>
    <m/>
    <m/>
    <m/>
    <m/>
    <m/>
    <m/>
    <m/>
    <m/>
    <m/>
    <m/>
  </r>
  <r>
    <n v="1869"/>
    <s v="Closed End"/>
    <x v="4"/>
    <s v="Q14C"/>
    <x v="4"/>
    <n v="6"/>
    <s v="Data"/>
    <m/>
    <m/>
    <s v="   65+"/>
    <n v="4.9813032214146465E-2"/>
    <n v="0.34074462189942728"/>
    <n v="0.2970309926986473"/>
    <n v="0.31241135318777824"/>
    <n v="427.00000000000011"/>
    <m/>
    <m/>
    <m/>
    <m/>
    <m/>
    <m/>
    <m/>
    <m/>
    <m/>
    <m/>
    <m/>
    <m/>
    <m/>
    <m/>
  </r>
  <r>
    <n v="1870"/>
    <s v="Closed End"/>
    <x v="4"/>
    <s v="Q14C"/>
    <x v="5"/>
    <n v="1"/>
    <s v="Header"/>
    <m/>
    <m/>
    <s v="Results by education level:"/>
    <s v=""/>
    <s v=""/>
    <s v=""/>
    <s v=""/>
    <s v=""/>
    <m/>
    <m/>
    <m/>
    <m/>
    <m/>
    <m/>
    <m/>
    <m/>
    <m/>
    <m/>
    <m/>
    <m/>
    <m/>
    <m/>
  </r>
  <r>
    <n v="1871"/>
    <s v="Closed End"/>
    <x v="4"/>
    <s v="Q14C"/>
    <x v="5"/>
    <n v="2"/>
    <s v="Data"/>
    <m/>
    <m/>
    <s v="   Less than HS diploma, no GED"/>
    <n v="5.4029480202289343E-2"/>
    <n v="0.37318036116293973"/>
    <n v="0.19837387707099091"/>
    <n v="0.37441628156377965"/>
    <n v="78.000000000000043"/>
    <m/>
    <m/>
    <m/>
    <m/>
    <m/>
    <m/>
    <m/>
    <m/>
    <m/>
    <m/>
    <m/>
    <m/>
    <m/>
    <m/>
  </r>
  <r>
    <n v="1872"/>
    <s v="Closed End"/>
    <x v="4"/>
    <s v="Q14C"/>
    <x v="5"/>
    <n v="3"/>
    <s v="Data"/>
    <m/>
    <m/>
    <s v="   HS diploma or GED"/>
    <n v="2.0871144608099537E-2"/>
    <n v="0.35039504075222788"/>
    <n v="0.28838483257041536"/>
    <n v="0.34034898206925673"/>
    <n v="233.00000000000017"/>
    <m/>
    <m/>
    <m/>
    <m/>
    <m/>
    <m/>
    <m/>
    <m/>
    <m/>
    <m/>
    <m/>
    <m/>
    <m/>
    <m/>
  </r>
  <r>
    <n v="1873"/>
    <s v="Closed End"/>
    <x v="4"/>
    <s v="Q14C"/>
    <x v="5"/>
    <n v="4"/>
    <s v="Data"/>
    <m/>
    <m/>
    <s v="   Some college, trade school, or Associate degree"/>
    <n v="5.1912996192226585E-2"/>
    <n v="0.3170667680181698"/>
    <n v="0.35298950802652962"/>
    <n v="0.27803072776307541"/>
    <n v="566.99999999999795"/>
    <m/>
    <m/>
    <m/>
    <m/>
    <m/>
    <m/>
    <m/>
    <m/>
    <m/>
    <m/>
    <m/>
    <m/>
    <m/>
    <m/>
  </r>
  <r>
    <n v="1874"/>
    <s v="Closed End"/>
    <x v="4"/>
    <s v="Q14C"/>
    <x v="5"/>
    <n v="5"/>
    <s v="Data"/>
    <m/>
    <m/>
    <s v="   Bachelor's degree or higher"/>
    <n v="6.8966544584282016E-2"/>
    <n v="0.36166628995882483"/>
    <n v="0.34641935606367752"/>
    <n v="0.22294780939321474"/>
    <n v="796.00000000000023"/>
    <m/>
    <m/>
    <m/>
    <m/>
    <m/>
    <m/>
    <m/>
    <m/>
    <m/>
    <m/>
    <m/>
    <m/>
    <m/>
    <m/>
  </r>
  <r>
    <n v="1875"/>
    <s v="Closed End"/>
    <x v="4"/>
    <s v="Q14C"/>
    <x v="6"/>
    <n v="1"/>
    <s v="Header"/>
    <m/>
    <m/>
    <s v="Results by household income:"/>
    <s v=""/>
    <s v=""/>
    <s v=""/>
    <s v=""/>
    <s v=""/>
    <m/>
    <m/>
    <m/>
    <m/>
    <m/>
    <m/>
    <m/>
    <m/>
    <m/>
    <m/>
    <m/>
    <m/>
    <m/>
    <m/>
  </r>
  <r>
    <n v="1876"/>
    <s v="Closed End"/>
    <x v="4"/>
    <s v="Q14C"/>
    <x v="6"/>
    <n v="2"/>
    <s v="Data"/>
    <m/>
    <m/>
    <s v="   Less than $20,000"/>
    <n v="6.588378441716998E-2"/>
    <n v="0.25025668893861247"/>
    <n v="0.34950051452172448"/>
    <n v="0.33435901212249258"/>
    <n v="370.00000000000034"/>
    <m/>
    <m/>
    <m/>
    <m/>
    <m/>
    <m/>
    <m/>
    <m/>
    <m/>
    <m/>
    <m/>
    <m/>
    <m/>
    <m/>
  </r>
  <r>
    <n v="1877"/>
    <s v="Closed End"/>
    <x v="4"/>
    <s v="Q14C"/>
    <x v="6"/>
    <n v="3"/>
    <s v="Data"/>
    <m/>
    <m/>
    <s v="   $20,000 to $39,999"/>
    <n v="7.1700245198549992E-2"/>
    <n v="0.27548641866566426"/>
    <n v="0.38065311073003377"/>
    <n v="0.27216022540575258"/>
    <n v="277.99999999999994"/>
    <m/>
    <m/>
    <m/>
    <m/>
    <m/>
    <m/>
    <m/>
    <m/>
    <m/>
    <m/>
    <m/>
    <m/>
    <m/>
    <m/>
  </r>
  <r>
    <n v="1878"/>
    <s v="Closed End"/>
    <x v="4"/>
    <s v="Q14C"/>
    <x v="6"/>
    <n v="4"/>
    <s v="Data"/>
    <m/>
    <m/>
    <s v="   $40,000 to $59,999"/>
    <n v="3.4716153471588164E-2"/>
    <n v="0.37690496257455147"/>
    <n v="0.27178949661445634"/>
    <n v="0.31658938733940406"/>
    <n v="230.99999999999997"/>
    <m/>
    <m/>
    <m/>
    <m/>
    <m/>
    <m/>
    <m/>
    <m/>
    <m/>
    <m/>
    <m/>
    <m/>
    <m/>
    <m/>
  </r>
  <r>
    <n v="1879"/>
    <s v="Closed End"/>
    <x v="4"/>
    <s v="Q14C"/>
    <x v="6"/>
    <n v="5"/>
    <s v="Data"/>
    <m/>
    <m/>
    <s v="   $60,000 to $79,999"/>
    <n v="3.25375076994395E-2"/>
    <n v="0.30512746498613491"/>
    <n v="0.41608542002892596"/>
    <n v="0.24624960728549911"/>
    <n v="168.00000000000014"/>
    <m/>
    <m/>
    <m/>
    <m/>
    <m/>
    <m/>
    <m/>
    <m/>
    <m/>
    <m/>
    <m/>
    <m/>
    <m/>
    <m/>
  </r>
  <r>
    <n v="1880"/>
    <s v="Closed End"/>
    <x v="4"/>
    <s v="Q14C"/>
    <x v="6"/>
    <n v="6"/>
    <s v="Data"/>
    <m/>
    <m/>
    <s v="   $80,000 to $99,999"/>
    <n v="8.2390801177550849E-2"/>
    <n v="0.29147234741710659"/>
    <n v="0.39530086242566848"/>
    <n v="0.23083598897967417"/>
    <n v="131.99999999999994"/>
    <m/>
    <m/>
    <m/>
    <m/>
    <m/>
    <m/>
    <m/>
    <m/>
    <m/>
    <m/>
    <m/>
    <m/>
    <m/>
    <m/>
  </r>
  <r>
    <n v="1881"/>
    <s v="Closed End"/>
    <x v="4"/>
    <s v="Q14C"/>
    <x v="6"/>
    <n v="7"/>
    <s v="Data"/>
    <m/>
    <m/>
    <s v="   $100,000 to $149,999"/>
    <n v="4.3121357629131302E-2"/>
    <n v="0.36544686635036444"/>
    <n v="0.31624071225597139"/>
    <n v="0.27519106376453245"/>
    <n v="155.00000000000003"/>
    <m/>
    <m/>
    <m/>
    <m/>
    <m/>
    <m/>
    <m/>
    <m/>
    <m/>
    <m/>
    <m/>
    <m/>
    <m/>
    <m/>
  </r>
  <r>
    <n v="1882"/>
    <s v="Closed End"/>
    <x v="4"/>
    <s v="Q14C"/>
    <x v="6"/>
    <n v="8"/>
    <s v="Data"/>
    <m/>
    <m/>
    <s v="   $150,000 or more"/>
    <n v="4.3420092127887437E-2"/>
    <n v="0.46897908455470405"/>
    <n v="0.30507821656800199"/>
    <n v="0.18252260674940637"/>
    <n v="116.00000000000003"/>
    <m/>
    <m/>
    <m/>
    <m/>
    <m/>
    <m/>
    <m/>
    <m/>
    <m/>
    <m/>
    <m/>
    <m/>
    <m/>
    <m/>
  </r>
  <r>
    <n v="1883"/>
    <s v="Closed End"/>
    <x v="4"/>
    <s v="Q14C"/>
    <x v="7"/>
    <n v="1"/>
    <s v="Header"/>
    <m/>
    <m/>
    <s v="Results by housing status:"/>
    <s v=""/>
    <s v=""/>
    <s v=""/>
    <s v=""/>
    <s v=""/>
    <m/>
    <m/>
    <m/>
    <m/>
    <m/>
    <m/>
    <m/>
    <m/>
    <m/>
    <m/>
    <m/>
    <m/>
    <m/>
    <m/>
  </r>
  <r>
    <n v="1884"/>
    <s v="Closed End"/>
    <x v="4"/>
    <s v="Q14C"/>
    <x v="7"/>
    <n v="2"/>
    <s v="Data"/>
    <m/>
    <m/>
    <s v="   Owner"/>
    <n v="5.0319129977375684E-2"/>
    <n v="0.37165025829648846"/>
    <n v="0.3247721199571339"/>
    <n v="0.25325849176900161"/>
    <n v="955.99999999999989"/>
    <m/>
    <m/>
    <m/>
    <m/>
    <m/>
    <m/>
    <m/>
    <m/>
    <m/>
    <m/>
    <m/>
    <m/>
    <m/>
    <m/>
  </r>
  <r>
    <n v="1885"/>
    <s v="Closed End"/>
    <x v="4"/>
    <s v="Q14C"/>
    <x v="7"/>
    <n v="3"/>
    <s v="Data"/>
    <m/>
    <m/>
    <s v="   Renter"/>
    <n v="5.2551769160592572E-2"/>
    <n v="0.30882191670445197"/>
    <n v="0.32265989257886624"/>
    <n v="0.31596642155609"/>
    <n v="726.99999999999886"/>
    <m/>
    <m/>
    <m/>
    <m/>
    <m/>
    <m/>
    <m/>
    <m/>
    <m/>
    <m/>
    <m/>
    <m/>
    <m/>
    <m/>
  </r>
  <r>
    <n v="1886"/>
    <s v="Closed End"/>
    <x v="4"/>
    <s v="Q14C"/>
    <x v="7"/>
    <n v="4"/>
    <s v="Data"/>
    <m/>
    <m/>
    <s v="   Lives with family or friends, homeless, or some other_x000a_      arrangement"/>
    <n v="7.645229253412518E-2"/>
    <n v="0.15622644263962171"/>
    <n v="0.389859700026149"/>
    <n v="0.37746156480010418"/>
    <n v="47.999999999999993"/>
    <m/>
    <m/>
    <m/>
    <m/>
    <m/>
    <m/>
    <m/>
    <m/>
    <m/>
    <m/>
    <m/>
    <m/>
    <m/>
    <m/>
  </r>
  <r>
    <n v="1887"/>
    <s v="Closed End"/>
    <x v="4"/>
    <s v="Q14C"/>
    <x v="8"/>
    <n v="1"/>
    <s v="Header"/>
    <m/>
    <m/>
    <s v="Results by home language:"/>
    <s v=""/>
    <s v=""/>
    <s v=""/>
    <s v=""/>
    <s v=""/>
    <m/>
    <m/>
    <m/>
    <m/>
    <m/>
    <m/>
    <m/>
    <m/>
    <m/>
    <m/>
    <m/>
    <m/>
    <m/>
    <m/>
  </r>
  <r>
    <n v="1888"/>
    <s v="Closed End"/>
    <x v="4"/>
    <s v="Q14C"/>
    <x v="8"/>
    <n v="2"/>
    <s v="Data"/>
    <m/>
    <m/>
    <s v="   English only"/>
    <n v="4.8413482308650446E-2"/>
    <n v="0.35903637020021795"/>
    <n v="0.32796185536196309"/>
    <n v="0.2645882921291674"/>
    <n v="1431.000000000002"/>
    <m/>
    <m/>
    <m/>
    <m/>
    <m/>
    <m/>
    <m/>
    <m/>
    <m/>
    <m/>
    <m/>
    <m/>
    <m/>
    <m/>
  </r>
  <r>
    <n v="1889"/>
    <s v="Closed End"/>
    <x v="4"/>
    <s v="Q14C"/>
    <x v="8"/>
    <n v="3"/>
    <s v="Data"/>
    <m/>
    <m/>
    <s v="   English plus another language"/>
    <n v="1.5019894110851884E-2"/>
    <n v="0.29454271546202865"/>
    <n v="0.35844361683324377"/>
    <n v="0.33199377359387583"/>
    <n v="172.99999999999989"/>
    <m/>
    <m/>
    <m/>
    <m/>
    <m/>
    <m/>
    <m/>
    <m/>
    <m/>
    <m/>
    <m/>
    <m/>
    <m/>
    <m/>
  </r>
  <r>
    <n v="1890"/>
    <s v="Closed End"/>
    <x v="4"/>
    <s v="Q14C"/>
    <x v="8"/>
    <n v="4"/>
    <s v="Data"/>
    <m/>
    <m/>
    <s v="   Another language only"/>
    <n v="0.1485609433933367"/>
    <n v="0.30605456324140196"/>
    <n v="0.31778075226790753"/>
    <n v="0.2276037410973539"/>
    <n v="76.000000000000014"/>
    <m/>
    <m/>
    <m/>
    <m/>
    <m/>
    <m/>
    <m/>
    <m/>
    <m/>
    <m/>
    <m/>
    <m/>
    <m/>
    <m/>
  </r>
  <r>
    <n v="1891"/>
    <s v="Closed End"/>
    <x v="4"/>
    <s v="Q14C"/>
    <x v="9"/>
    <n v="1"/>
    <s v="Header"/>
    <m/>
    <m/>
    <s v="Results by race/ethnicity:"/>
    <s v=""/>
    <s v=""/>
    <s v=""/>
    <s v=""/>
    <s v=""/>
    <m/>
    <m/>
    <m/>
    <m/>
    <m/>
    <m/>
    <m/>
    <m/>
    <m/>
    <m/>
    <m/>
    <m/>
    <m/>
    <m/>
  </r>
  <r>
    <n v="1892"/>
    <s v="Closed End"/>
    <x v="4"/>
    <s v="Q14C"/>
    <x v="9"/>
    <n v="2"/>
    <s v="Data"/>
    <m/>
    <m/>
    <s v="   BIPOC"/>
    <n v="6.6111849757888988E-2"/>
    <n v="0.29822432344346689"/>
    <n v="0.34912982492877087"/>
    <n v="0.28653400186987443"/>
    <n v="575.99999999999886"/>
    <m/>
    <m/>
    <m/>
    <m/>
    <m/>
    <m/>
    <m/>
    <m/>
    <m/>
    <m/>
    <m/>
    <m/>
    <m/>
    <m/>
  </r>
  <r>
    <n v="1893"/>
    <s v="Closed End"/>
    <x v="4"/>
    <s v="Q14C"/>
    <x v="9"/>
    <n v="3"/>
    <s v="Data"/>
    <m/>
    <m/>
    <s v="      American Indian, Native American, or Alaska Native"/>
    <n v="7.9084385948291723E-3"/>
    <n v="0.40315706186367239"/>
    <n v="0.26672934416567629"/>
    <n v="0.32220515537582206"/>
    <n v="101.99999999999997"/>
    <m/>
    <m/>
    <m/>
    <m/>
    <m/>
    <m/>
    <m/>
    <m/>
    <m/>
    <m/>
    <m/>
    <m/>
    <m/>
    <m/>
  </r>
  <r>
    <n v="1894"/>
    <s v="Closed End"/>
    <x v="4"/>
    <s v="Q14C"/>
    <x v="9"/>
    <n v="4"/>
    <s v="Data"/>
    <m/>
    <m/>
    <s v="      Asian American or Asian"/>
    <n v="8.5674340467449775E-2"/>
    <n v="0.30272187437891451"/>
    <n v="0.39109109427182459"/>
    <n v="0.22051269088181122"/>
    <n v="151.00000000000011"/>
    <m/>
    <m/>
    <m/>
    <m/>
    <m/>
    <m/>
    <m/>
    <m/>
    <m/>
    <m/>
    <m/>
    <m/>
    <m/>
    <m/>
  </r>
  <r>
    <n v="1895"/>
    <s v="Closed End"/>
    <x v="4"/>
    <s v="Q14C"/>
    <x v="9"/>
    <n v="5"/>
    <s v="Data"/>
    <m/>
    <m/>
    <s v="      Black, African American, or African"/>
    <n v="8.8401629493090314E-2"/>
    <n v="0.36898818107234937"/>
    <n v="0.27731955040386347"/>
    <n v="0.26529063903069744"/>
    <n v="276.99999999999994"/>
    <m/>
    <m/>
    <m/>
    <m/>
    <m/>
    <m/>
    <m/>
    <m/>
    <m/>
    <m/>
    <m/>
    <m/>
    <m/>
    <m/>
  </r>
  <r>
    <n v="1896"/>
    <s v="Closed End"/>
    <x v="4"/>
    <s v="Q14C"/>
    <x v="9"/>
    <n v="6"/>
    <s v="Data"/>
    <m/>
    <m/>
    <s v="      Latino/a or Hispanic"/>
    <n v="2.0309412741765766E-2"/>
    <n v="0.17389177375176229"/>
    <n v="0.372899845110225"/>
    <n v="0.43289896839624697"/>
    <n v="92.000000000000014"/>
    <m/>
    <m/>
    <m/>
    <m/>
    <m/>
    <m/>
    <m/>
    <m/>
    <m/>
    <m/>
    <m/>
    <m/>
    <m/>
    <m/>
  </r>
  <r>
    <n v="1897"/>
    <s v="Closed End"/>
    <x v="4"/>
    <s v="Q14C"/>
    <x v="9"/>
    <n v="7"/>
    <s v="Data"/>
    <m/>
    <m/>
    <s v="   White or Caucasian alone"/>
    <n v="4.6404664397147327E-2"/>
    <n v="0.38006088759981405"/>
    <n v="0.32826838595504332"/>
    <n v="0.24526606204799484"/>
    <n v="1025.0000000000034"/>
    <m/>
    <m/>
    <m/>
    <m/>
    <m/>
    <m/>
    <m/>
    <m/>
    <m/>
    <m/>
    <m/>
    <m/>
    <m/>
    <m/>
  </r>
  <r>
    <n v="1898"/>
    <s v=""/>
    <x v="1"/>
    <s v=""/>
    <x v="10"/>
    <s v=""/>
    <s v=""/>
    <m/>
    <m/>
    <m/>
    <m/>
    <m/>
    <m/>
    <m/>
    <m/>
    <m/>
    <m/>
    <m/>
    <m/>
    <m/>
    <m/>
    <m/>
    <m/>
    <m/>
    <m/>
    <m/>
    <m/>
    <m/>
    <m/>
  </r>
  <r>
    <n v="1899"/>
    <s v="Closed End"/>
    <x v="4"/>
    <s v="Q14D"/>
    <x v="0"/>
    <n v="1"/>
    <s v="Title"/>
    <m/>
    <m/>
    <s v="14D. Please rate the health-related safety of public transit in the East Metro."/>
    <m/>
    <m/>
    <m/>
    <m/>
    <m/>
    <m/>
    <m/>
    <m/>
    <m/>
    <m/>
    <m/>
    <m/>
    <m/>
    <m/>
    <m/>
    <m/>
    <m/>
    <m/>
    <m/>
  </r>
  <r>
    <n v="1900"/>
    <s v="Closed End"/>
    <x v="4"/>
    <s v="Q14D"/>
    <x v="1"/>
    <n v="1"/>
    <s v="Labels"/>
    <m/>
    <m/>
    <m/>
    <s v="Excellent"/>
    <s v="Good"/>
    <s v="Fair"/>
    <s v="Poor"/>
    <s v="Number of respondents (unweighted)"/>
    <m/>
    <m/>
    <m/>
    <m/>
    <m/>
    <m/>
    <m/>
    <m/>
    <m/>
    <m/>
    <m/>
    <m/>
    <m/>
    <m/>
  </r>
  <r>
    <n v="1901"/>
    <s v="Closed End"/>
    <x v="4"/>
    <s v="Q14D"/>
    <x v="2"/>
    <n v="1"/>
    <s v="Header"/>
    <m/>
    <m/>
    <s v="Results by region:"/>
    <s v=""/>
    <s v=""/>
    <s v=""/>
    <s v=""/>
    <s v=""/>
    <m/>
    <m/>
    <m/>
    <m/>
    <m/>
    <m/>
    <m/>
    <m/>
    <m/>
    <m/>
    <m/>
    <m/>
    <m/>
    <m/>
  </r>
  <r>
    <n v="1902"/>
    <s v="Closed End"/>
    <x v="4"/>
    <s v="Q14D"/>
    <x v="2"/>
    <n v="2"/>
    <s v="Data"/>
    <m/>
    <m/>
    <s v="   East Metro overall"/>
    <n v="6.2913588095278042E-2"/>
    <n v="0.44383750577645359"/>
    <n v="0.29726445586178801"/>
    <n v="0.19598445026648115"/>
    <n v="1611.9999999999998"/>
    <m/>
    <m/>
    <m/>
    <m/>
    <m/>
    <m/>
    <m/>
    <m/>
    <m/>
    <m/>
    <m/>
    <m/>
    <m/>
    <m/>
  </r>
  <r>
    <n v="1903"/>
    <s v="Closed End"/>
    <x v="4"/>
    <s v="Q14D"/>
    <x v="2"/>
    <n v="3"/>
    <s v="Data"/>
    <m/>
    <m/>
    <s v="   Dakota County"/>
    <n v="5.8311572145198484E-2"/>
    <n v="0.6848028514777188"/>
    <n v="0.15323343861394362"/>
    <n v="0.10365213776313884"/>
    <n v="128.99999999999997"/>
    <m/>
    <m/>
    <m/>
    <m/>
    <m/>
    <m/>
    <m/>
    <m/>
    <m/>
    <m/>
    <m/>
    <m/>
    <m/>
    <m/>
  </r>
  <r>
    <n v="1904"/>
    <s v="Closed End"/>
    <x v="4"/>
    <s v="Q14D"/>
    <x v="2"/>
    <n v="4"/>
    <s v="Data"/>
    <m/>
    <m/>
    <s v="   Ramsey County (overall)"/>
    <n v="6.8197077672488088E-2"/>
    <n v="0.37174782611937168"/>
    <n v="0.34699046313578663"/>
    <n v="0.21306463307235279"/>
    <n v="1371.0000000000005"/>
    <m/>
    <m/>
    <m/>
    <m/>
    <m/>
    <m/>
    <m/>
    <m/>
    <m/>
    <m/>
    <m/>
    <m/>
    <m/>
    <m/>
  </r>
  <r>
    <n v="1905"/>
    <s v="Closed End"/>
    <x v="4"/>
    <s v="Q14D"/>
    <x v="2"/>
    <n v="5"/>
    <s v="Data"/>
    <m/>
    <m/>
    <s v="      City of Saint Paul"/>
    <n v="6.5538932875600781E-2"/>
    <n v="0.34218419238962311"/>
    <n v="0.38480941623375897"/>
    <n v="0.20746745850101653"/>
    <n v="1211.000000000003"/>
    <m/>
    <m/>
    <m/>
    <m/>
    <m/>
    <m/>
    <m/>
    <m/>
    <m/>
    <m/>
    <m/>
    <m/>
    <m/>
    <m/>
  </r>
  <r>
    <n v="1906"/>
    <s v="Closed End"/>
    <x v="4"/>
    <s v="Q14D"/>
    <x v="2"/>
    <n v="6"/>
    <s v="Data"/>
    <m/>
    <m/>
    <s v="      Suburban Ramsey County"/>
    <n v="7.276037143694998E-2"/>
    <n v="0.42250034555013161"/>
    <n v="0.28206586119064747"/>
    <n v="0.22267342182227062"/>
    <n v="160.00000000000014"/>
    <m/>
    <m/>
    <m/>
    <m/>
    <m/>
    <m/>
    <m/>
    <m/>
    <m/>
    <m/>
    <m/>
    <m/>
    <m/>
    <m/>
  </r>
  <r>
    <n v="1907"/>
    <s v="Closed End"/>
    <x v="4"/>
    <s v="Q14D"/>
    <x v="2"/>
    <n v="7"/>
    <s v="Data"/>
    <m/>
    <m/>
    <s v="   Washington County"/>
    <n v="4.6817824552256714E-2"/>
    <n v="0.4099590941049725"/>
    <n v="0.28907395818738651"/>
    <n v="0.25414912315538485"/>
    <n v="111.99999999999994"/>
    <m/>
    <m/>
    <m/>
    <m/>
    <m/>
    <m/>
    <m/>
    <m/>
    <m/>
    <m/>
    <m/>
    <m/>
    <m/>
    <m/>
  </r>
  <r>
    <n v="1908"/>
    <s v="Closed End"/>
    <x v="4"/>
    <s v="Q14D"/>
    <x v="3"/>
    <n v="1"/>
    <s v="Header"/>
    <m/>
    <m/>
    <s v="Results by gender:"/>
    <s v=""/>
    <s v=""/>
    <s v=""/>
    <s v=""/>
    <s v=""/>
    <m/>
    <m/>
    <m/>
    <m/>
    <m/>
    <m/>
    <m/>
    <m/>
    <m/>
    <m/>
    <m/>
    <m/>
    <m/>
    <m/>
  </r>
  <r>
    <n v="1909"/>
    <s v="Closed End"/>
    <x v="4"/>
    <s v="Q14D"/>
    <x v="3"/>
    <n v="2"/>
    <s v="Data"/>
    <m/>
    <m/>
    <s v="   Females"/>
    <n v="5.8752254493171362E-2"/>
    <n v="0.43125867796045758"/>
    <n v="0.30965552817701691"/>
    <n v="0.20033353936935488"/>
    <n v="923.99999999999966"/>
    <m/>
    <m/>
    <m/>
    <m/>
    <m/>
    <m/>
    <m/>
    <m/>
    <m/>
    <m/>
    <m/>
    <m/>
    <m/>
    <m/>
  </r>
  <r>
    <n v="1910"/>
    <s v="Closed End"/>
    <x v="4"/>
    <s v="Q14D"/>
    <x v="3"/>
    <n v="3"/>
    <s v="Data"/>
    <m/>
    <m/>
    <s v="   Males"/>
    <n v="6.6644321485650193E-2"/>
    <n v="0.45526285154876661"/>
    <n v="0.29517799530914368"/>
    <n v="0.18291483165643879"/>
    <n v="602.00000000000034"/>
    <m/>
    <m/>
    <m/>
    <m/>
    <m/>
    <m/>
    <m/>
    <m/>
    <m/>
    <m/>
    <m/>
    <m/>
    <m/>
    <m/>
  </r>
  <r>
    <n v="1911"/>
    <s v="Closed End"/>
    <x v="4"/>
    <s v="Q14D"/>
    <x v="4"/>
    <n v="1"/>
    <s v="Header"/>
    <m/>
    <m/>
    <s v="Results by age:"/>
    <s v=""/>
    <s v=""/>
    <s v=""/>
    <s v=""/>
    <s v=""/>
    <m/>
    <m/>
    <m/>
    <m/>
    <m/>
    <m/>
    <m/>
    <m/>
    <m/>
    <m/>
    <m/>
    <m/>
    <m/>
    <m/>
  </r>
  <r>
    <n v="1912"/>
    <s v="Closed End"/>
    <x v="4"/>
    <s v="Q14D"/>
    <x v="4"/>
    <n v="2"/>
    <s v="Data"/>
    <m/>
    <m/>
    <s v="   18-34"/>
    <n v="3.8198038333908287E-2"/>
    <n v="0.39028089904820817"/>
    <n v="0.3404214266916375"/>
    <n v="0.23109963592624552"/>
    <n v="229.00000000000026"/>
    <m/>
    <m/>
    <m/>
    <m/>
    <m/>
    <m/>
    <m/>
    <m/>
    <m/>
    <m/>
    <m/>
    <m/>
    <m/>
    <m/>
  </r>
  <r>
    <n v="1913"/>
    <s v="Closed End"/>
    <x v="4"/>
    <s v="Q14D"/>
    <x v="4"/>
    <n v="3"/>
    <s v="Data"/>
    <m/>
    <m/>
    <s v="   35-44"/>
    <n v="5.1940115356154191E-2"/>
    <n v="0.57262541867174632"/>
    <n v="0.2641500856225123"/>
    <n v="0.11128438034958769"/>
    <n v="237.99999999999963"/>
    <m/>
    <m/>
    <m/>
    <m/>
    <m/>
    <m/>
    <m/>
    <m/>
    <m/>
    <m/>
    <m/>
    <m/>
    <m/>
    <m/>
  </r>
  <r>
    <n v="1914"/>
    <s v="Closed End"/>
    <x v="4"/>
    <s v="Q14D"/>
    <x v="4"/>
    <n v="4"/>
    <s v="Data"/>
    <m/>
    <m/>
    <s v="   45-54"/>
    <n v="7.8904334027038808E-2"/>
    <n v="0.31930677494524157"/>
    <n v="0.40293123655382856"/>
    <n v="0.19885765447389095"/>
    <n v="194.00000000000011"/>
    <m/>
    <m/>
    <m/>
    <m/>
    <m/>
    <m/>
    <m/>
    <m/>
    <m/>
    <m/>
    <m/>
    <m/>
    <m/>
    <m/>
  </r>
  <r>
    <n v="1915"/>
    <s v="Closed End"/>
    <x v="4"/>
    <s v="Q14D"/>
    <x v="4"/>
    <n v="5"/>
    <s v="Data"/>
    <m/>
    <m/>
    <s v="   55-64"/>
    <n v="6.2853239331641983E-2"/>
    <n v="0.48863557606374447"/>
    <n v="0.2725754513828989"/>
    <n v="0.17593573322171432"/>
    <n v="304"/>
    <m/>
    <m/>
    <m/>
    <m/>
    <m/>
    <m/>
    <m/>
    <m/>
    <m/>
    <m/>
    <m/>
    <m/>
    <m/>
    <m/>
  </r>
  <r>
    <n v="1916"/>
    <s v="Closed End"/>
    <x v="4"/>
    <s v="Q14D"/>
    <x v="4"/>
    <n v="6"/>
    <s v="Data"/>
    <m/>
    <m/>
    <s v="   65+"/>
    <n v="7.3258183992599368E-2"/>
    <n v="0.47280380278006168"/>
    <n v="0.29797569222411119"/>
    <n v="0.15596232100322771"/>
    <n v="384.99999999999983"/>
    <m/>
    <m/>
    <m/>
    <m/>
    <m/>
    <m/>
    <m/>
    <m/>
    <m/>
    <m/>
    <m/>
    <m/>
    <m/>
    <m/>
  </r>
  <r>
    <n v="1917"/>
    <s v="Closed End"/>
    <x v="4"/>
    <s v="Q14D"/>
    <x v="5"/>
    <n v="1"/>
    <s v="Header"/>
    <m/>
    <m/>
    <s v="Results by education level:"/>
    <s v=""/>
    <s v=""/>
    <s v=""/>
    <s v=""/>
    <s v=""/>
    <m/>
    <m/>
    <m/>
    <m/>
    <m/>
    <m/>
    <m/>
    <m/>
    <m/>
    <m/>
    <m/>
    <m/>
    <m/>
    <m/>
  </r>
  <r>
    <n v="1918"/>
    <s v="Closed End"/>
    <x v="4"/>
    <s v="Q14D"/>
    <x v="5"/>
    <n v="2"/>
    <s v="Data"/>
    <m/>
    <m/>
    <s v="   Less than HS diploma, no GED"/>
    <n v="5.6373482256015774E-2"/>
    <n v="0.5110855121561696"/>
    <n v="0.19211675292585426"/>
    <n v="0.24042425266196019"/>
    <n v="77.000000000000028"/>
    <m/>
    <m/>
    <m/>
    <m/>
    <m/>
    <m/>
    <m/>
    <m/>
    <m/>
    <m/>
    <m/>
    <m/>
    <m/>
    <m/>
  </r>
  <r>
    <n v="1919"/>
    <s v="Closed End"/>
    <x v="4"/>
    <s v="Q14D"/>
    <x v="5"/>
    <n v="3"/>
    <s v="Data"/>
    <m/>
    <m/>
    <s v="   HS diploma or GED"/>
    <n v="7.6750211512360195E-2"/>
    <n v="0.41199212341342117"/>
    <n v="0.30310279924449268"/>
    <n v="0.208154865829726"/>
    <n v="216.99999999999997"/>
    <m/>
    <m/>
    <m/>
    <m/>
    <m/>
    <m/>
    <m/>
    <m/>
    <m/>
    <m/>
    <m/>
    <m/>
    <m/>
    <m/>
  </r>
  <r>
    <n v="1920"/>
    <s v="Closed End"/>
    <x v="4"/>
    <s v="Q14D"/>
    <x v="5"/>
    <n v="4"/>
    <s v="Data"/>
    <m/>
    <m/>
    <s v="   Some college, trade school, or Associate degree"/>
    <n v="5.1202970405689732E-2"/>
    <n v="0.39770009251332189"/>
    <n v="0.33247707776595925"/>
    <n v="0.21861985931503031"/>
    <n v="517.99999999999875"/>
    <m/>
    <m/>
    <m/>
    <m/>
    <m/>
    <m/>
    <m/>
    <m/>
    <m/>
    <m/>
    <m/>
    <m/>
    <m/>
    <m/>
  </r>
  <r>
    <n v="1921"/>
    <s v="Closed End"/>
    <x v="4"/>
    <s v="Q14D"/>
    <x v="5"/>
    <n v="5"/>
    <s v="Data"/>
    <m/>
    <m/>
    <s v="   Bachelor's degree or higher"/>
    <n v="6.8909679100119026E-2"/>
    <n v="0.48081209429018751"/>
    <n v="0.29189517446932284"/>
    <n v="0.15838305214037002"/>
    <n v="744.00000000000034"/>
    <m/>
    <m/>
    <m/>
    <m/>
    <m/>
    <m/>
    <m/>
    <m/>
    <m/>
    <m/>
    <m/>
    <m/>
    <m/>
    <m/>
  </r>
  <r>
    <n v="1922"/>
    <s v="Closed End"/>
    <x v="4"/>
    <s v="Q14D"/>
    <x v="6"/>
    <n v="1"/>
    <s v="Header"/>
    <m/>
    <m/>
    <s v="Results by household income:"/>
    <s v=""/>
    <s v=""/>
    <s v=""/>
    <s v=""/>
    <s v=""/>
    <m/>
    <m/>
    <m/>
    <m/>
    <m/>
    <m/>
    <m/>
    <m/>
    <m/>
    <m/>
    <m/>
    <m/>
    <m/>
    <m/>
  </r>
  <r>
    <n v="1923"/>
    <s v="Closed End"/>
    <x v="4"/>
    <s v="Q14D"/>
    <x v="6"/>
    <n v="2"/>
    <s v="Data"/>
    <m/>
    <m/>
    <s v="   Less than $20,000"/>
    <n v="8.0692485275065284E-2"/>
    <n v="0.35196560873292881"/>
    <n v="0.31174820491998434"/>
    <n v="0.25559370107202095"/>
    <n v="357.00000000000023"/>
    <m/>
    <m/>
    <m/>
    <m/>
    <m/>
    <m/>
    <m/>
    <m/>
    <m/>
    <m/>
    <m/>
    <m/>
    <m/>
    <m/>
  </r>
  <r>
    <n v="1924"/>
    <s v="Closed End"/>
    <x v="4"/>
    <s v="Q14D"/>
    <x v="6"/>
    <n v="3"/>
    <s v="Data"/>
    <m/>
    <m/>
    <s v="   $20,000 to $39,999"/>
    <n v="9.8944063905238619E-2"/>
    <n v="0.29095539362018996"/>
    <n v="0.38596009249415436"/>
    <n v="0.22414044998041774"/>
    <n v="246.99999999999974"/>
    <m/>
    <m/>
    <m/>
    <m/>
    <m/>
    <m/>
    <m/>
    <m/>
    <m/>
    <m/>
    <m/>
    <m/>
    <m/>
    <m/>
  </r>
  <r>
    <n v="1925"/>
    <s v="Closed End"/>
    <x v="4"/>
    <s v="Q14D"/>
    <x v="6"/>
    <n v="4"/>
    <s v="Data"/>
    <m/>
    <m/>
    <s v="   $40,000 to $59,999"/>
    <n v="5.3734793142372152E-2"/>
    <n v="0.50100617221382449"/>
    <n v="0.28279165925430894"/>
    <n v="0.16246737538949443"/>
    <n v="215.99999999999997"/>
    <m/>
    <m/>
    <m/>
    <m/>
    <m/>
    <m/>
    <m/>
    <m/>
    <m/>
    <m/>
    <m/>
    <m/>
    <m/>
    <m/>
  </r>
  <r>
    <n v="1926"/>
    <s v="Closed End"/>
    <x v="4"/>
    <s v="Q14D"/>
    <x v="6"/>
    <n v="5"/>
    <s v="Data"/>
    <m/>
    <m/>
    <s v="   $60,000 to $79,999"/>
    <n v="2.1918770295002811E-2"/>
    <n v="0.4960331973479184"/>
    <n v="0.30200356146408802"/>
    <n v="0.18004447089299036"/>
    <n v="159.00000000000017"/>
    <m/>
    <m/>
    <m/>
    <m/>
    <m/>
    <m/>
    <m/>
    <m/>
    <m/>
    <m/>
    <m/>
    <m/>
    <m/>
    <m/>
  </r>
  <r>
    <n v="1927"/>
    <s v="Closed End"/>
    <x v="4"/>
    <s v="Q14D"/>
    <x v="6"/>
    <n v="6"/>
    <s v="Data"/>
    <m/>
    <m/>
    <s v="   $80,000 to $99,999"/>
    <n v="7.2729286853246117E-2"/>
    <n v="0.34911757259722181"/>
    <n v="0.29957651163645616"/>
    <n v="0.278576628913076"/>
    <n v="124.00000000000003"/>
    <m/>
    <m/>
    <m/>
    <m/>
    <m/>
    <m/>
    <m/>
    <m/>
    <m/>
    <m/>
    <m/>
    <m/>
    <m/>
    <m/>
  </r>
  <r>
    <n v="1928"/>
    <s v="Closed End"/>
    <x v="4"/>
    <s v="Q14D"/>
    <x v="6"/>
    <n v="7"/>
    <s v="Data"/>
    <m/>
    <m/>
    <s v="   $100,000 to $149,999"/>
    <n v="5.2790302785348589E-2"/>
    <n v="0.51038005506254946"/>
    <n v="0.31056890655456121"/>
    <n v="0.12626073559754086"/>
    <n v="137.99999999999986"/>
    <m/>
    <m/>
    <m/>
    <m/>
    <m/>
    <m/>
    <m/>
    <m/>
    <m/>
    <m/>
    <m/>
    <m/>
    <m/>
    <m/>
  </r>
  <r>
    <n v="1929"/>
    <s v="Closed End"/>
    <x v="4"/>
    <s v="Q14D"/>
    <x v="6"/>
    <n v="8"/>
    <s v="Data"/>
    <m/>
    <m/>
    <s v="   $150,000 or more"/>
    <n v="6.0037496871514474E-2"/>
    <n v="0.58412387174037061"/>
    <n v="0.22537960876215435"/>
    <n v="0.13045902262596026"/>
    <n v="106.99999999999999"/>
    <m/>
    <m/>
    <m/>
    <m/>
    <m/>
    <m/>
    <m/>
    <m/>
    <m/>
    <m/>
    <m/>
    <m/>
    <m/>
    <m/>
  </r>
  <r>
    <n v="1930"/>
    <s v="Closed End"/>
    <x v="4"/>
    <s v="Q14D"/>
    <x v="7"/>
    <n v="1"/>
    <s v="Header"/>
    <m/>
    <m/>
    <s v="Results by housing status:"/>
    <s v=""/>
    <s v=""/>
    <s v=""/>
    <s v=""/>
    <s v=""/>
    <m/>
    <m/>
    <m/>
    <m/>
    <m/>
    <m/>
    <m/>
    <m/>
    <m/>
    <m/>
    <m/>
    <m/>
    <m/>
    <m/>
  </r>
  <r>
    <n v="1931"/>
    <s v="Closed End"/>
    <x v="4"/>
    <s v="Q14D"/>
    <x v="7"/>
    <n v="2"/>
    <s v="Data"/>
    <m/>
    <m/>
    <s v="   Owner"/>
    <n v="5.2926931679234318E-2"/>
    <n v="0.48851825105886204"/>
    <n v="0.28311568490509054"/>
    <n v="0.17543913235681269"/>
    <n v="865.00000000000023"/>
    <m/>
    <m/>
    <m/>
    <m/>
    <m/>
    <m/>
    <m/>
    <m/>
    <m/>
    <m/>
    <m/>
    <m/>
    <m/>
    <m/>
  </r>
  <r>
    <n v="1932"/>
    <s v="Closed End"/>
    <x v="4"/>
    <s v="Q14D"/>
    <x v="7"/>
    <n v="3"/>
    <s v="Data"/>
    <m/>
    <m/>
    <s v="   Renter"/>
    <n v="8.32407226058961E-2"/>
    <n v="0.37861594844827423"/>
    <n v="0.31724414347020463"/>
    <n v="0.22089918547562587"/>
    <n v="693.00000000000057"/>
    <m/>
    <m/>
    <m/>
    <m/>
    <m/>
    <m/>
    <m/>
    <m/>
    <m/>
    <m/>
    <m/>
    <m/>
    <m/>
    <m/>
  </r>
  <r>
    <n v="1933"/>
    <s v="Closed End"/>
    <x v="4"/>
    <s v="Q14D"/>
    <x v="7"/>
    <n v="4"/>
    <s v="Data"/>
    <m/>
    <m/>
    <s v="   Lives with family or friends, homeless, or some other_x000a_      arrangement"/>
    <n v="5.095849106330555E-2"/>
    <n v="0.20891879568804061"/>
    <n v="0.36297184444776287"/>
    <n v="0.37715086880089127"/>
    <n v="44.000000000000014"/>
    <m/>
    <m/>
    <m/>
    <m/>
    <m/>
    <m/>
    <m/>
    <m/>
    <m/>
    <m/>
    <m/>
    <m/>
    <m/>
    <m/>
  </r>
  <r>
    <n v="1934"/>
    <s v="Closed End"/>
    <x v="4"/>
    <s v="Q14D"/>
    <x v="8"/>
    <n v="1"/>
    <s v="Header"/>
    <m/>
    <m/>
    <s v="Results by home language:"/>
    <s v=""/>
    <s v=""/>
    <s v=""/>
    <s v=""/>
    <s v=""/>
    <m/>
    <m/>
    <m/>
    <m/>
    <m/>
    <m/>
    <m/>
    <m/>
    <m/>
    <m/>
    <m/>
    <m/>
    <m/>
    <m/>
  </r>
  <r>
    <n v="1935"/>
    <s v="Closed End"/>
    <x v="4"/>
    <s v="Q14D"/>
    <x v="8"/>
    <n v="2"/>
    <s v="Data"/>
    <m/>
    <m/>
    <s v="   English only"/>
    <n v="6.8523901647822891E-2"/>
    <n v="0.44977817243014429"/>
    <n v="0.30598319198289481"/>
    <n v="0.17571473393913617"/>
    <n v="1314.0000000000023"/>
    <m/>
    <m/>
    <m/>
    <m/>
    <m/>
    <m/>
    <m/>
    <m/>
    <m/>
    <m/>
    <m/>
    <m/>
    <m/>
    <m/>
  </r>
  <r>
    <n v="1936"/>
    <s v="Closed End"/>
    <x v="4"/>
    <s v="Q14D"/>
    <x v="8"/>
    <n v="3"/>
    <s v="Data"/>
    <m/>
    <m/>
    <s v="   English plus another language"/>
    <n v="2.0391092075756238E-2"/>
    <n v="0.41554836027608277"/>
    <n v="0.28233927197977809"/>
    <n v="0.28172127566838295"/>
    <n v="167.00000000000003"/>
    <m/>
    <m/>
    <m/>
    <m/>
    <m/>
    <m/>
    <m/>
    <m/>
    <m/>
    <m/>
    <m/>
    <m/>
    <m/>
    <m/>
  </r>
  <r>
    <n v="1937"/>
    <s v="Closed End"/>
    <x v="4"/>
    <s v="Q14D"/>
    <x v="8"/>
    <n v="4"/>
    <s v="Data"/>
    <m/>
    <m/>
    <s v="   Another language only"/>
    <n v="0.12370185648801389"/>
    <n v="0.34818194094959071"/>
    <n v="0.3569383675051368"/>
    <n v="0.17117783505725853"/>
    <n v="75"/>
    <m/>
    <m/>
    <m/>
    <m/>
    <m/>
    <m/>
    <m/>
    <m/>
    <m/>
    <m/>
    <m/>
    <m/>
    <m/>
    <m/>
  </r>
  <r>
    <n v="1938"/>
    <s v="Closed End"/>
    <x v="4"/>
    <s v="Q14D"/>
    <x v="9"/>
    <n v="1"/>
    <s v="Header"/>
    <m/>
    <m/>
    <s v="Results by race/ethnicity:"/>
    <s v=""/>
    <s v=""/>
    <s v=""/>
    <s v=""/>
    <s v=""/>
    <m/>
    <m/>
    <m/>
    <m/>
    <m/>
    <m/>
    <m/>
    <m/>
    <m/>
    <m/>
    <m/>
    <m/>
    <m/>
    <m/>
  </r>
  <r>
    <n v="1939"/>
    <s v="Closed End"/>
    <x v="4"/>
    <s v="Q14D"/>
    <x v="9"/>
    <n v="2"/>
    <s v="Data"/>
    <m/>
    <m/>
    <s v="   BIPOC"/>
    <n v="5.8207342389138182E-2"/>
    <n v="0.38182933848041922"/>
    <n v="0.34805739481708964"/>
    <n v="0.21190592431335362"/>
    <n v="549.00000000000023"/>
    <m/>
    <m/>
    <m/>
    <m/>
    <m/>
    <m/>
    <m/>
    <m/>
    <m/>
    <m/>
    <m/>
    <m/>
    <m/>
    <m/>
  </r>
  <r>
    <n v="1940"/>
    <s v="Closed End"/>
    <x v="4"/>
    <s v="Q14D"/>
    <x v="9"/>
    <n v="3"/>
    <s v="Data"/>
    <m/>
    <m/>
    <s v="      American Indian, Native American, or Alaska Native"/>
    <n v="1.0675535114885166E-2"/>
    <n v="0.41252880792340491"/>
    <n v="0.26866567746264131"/>
    <n v="0.3081299794990684"/>
    <n v="93.000000000000043"/>
    <m/>
    <m/>
    <m/>
    <m/>
    <m/>
    <m/>
    <m/>
    <m/>
    <m/>
    <m/>
    <m/>
    <m/>
    <m/>
    <m/>
  </r>
  <r>
    <n v="1941"/>
    <s v="Closed End"/>
    <x v="4"/>
    <s v="Q14D"/>
    <x v="9"/>
    <n v="4"/>
    <s v="Data"/>
    <m/>
    <m/>
    <s v="      Asian American or Asian"/>
    <n v="5.3265400629810979E-2"/>
    <n v="0.33488201468328221"/>
    <n v="0.38938845425501484"/>
    <n v="0.22246413043189223"/>
    <n v="147"/>
    <m/>
    <m/>
    <m/>
    <m/>
    <m/>
    <m/>
    <m/>
    <m/>
    <m/>
    <m/>
    <m/>
    <m/>
    <m/>
    <m/>
  </r>
  <r>
    <n v="1942"/>
    <s v="Closed End"/>
    <x v="4"/>
    <s v="Q14D"/>
    <x v="9"/>
    <n v="5"/>
    <s v="Data"/>
    <m/>
    <m/>
    <s v="      Black, African American, or African"/>
    <n v="9.8077666162393495E-2"/>
    <n v="0.40280254431727691"/>
    <n v="0.31282080677638968"/>
    <n v="0.18629898274394063"/>
    <n v="268"/>
    <m/>
    <m/>
    <m/>
    <m/>
    <m/>
    <m/>
    <m/>
    <m/>
    <m/>
    <m/>
    <m/>
    <m/>
    <m/>
    <m/>
  </r>
  <r>
    <n v="1943"/>
    <s v="Closed End"/>
    <x v="4"/>
    <s v="Q14D"/>
    <x v="9"/>
    <n v="6"/>
    <s v="Data"/>
    <m/>
    <m/>
    <s v="      Latino/a or Hispanic"/>
    <n v="2.5682237354002123E-2"/>
    <n v="0.43198908045873013"/>
    <n v="0.3018070859580369"/>
    <n v="0.24052159622923081"/>
    <n v="83.999999999999986"/>
    <m/>
    <m/>
    <m/>
    <m/>
    <m/>
    <m/>
    <m/>
    <m/>
    <m/>
    <m/>
    <m/>
    <m/>
    <m/>
    <m/>
  </r>
  <r>
    <n v="1944"/>
    <s v="Closed End"/>
    <x v="4"/>
    <s v="Q14D"/>
    <x v="9"/>
    <n v="7"/>
    <s v="Data"/>
    <m/>
    <m/>
    <s v="   White or Caucasian alone"/>
    <n v="6.6880995534297175E-2"/>
    <n v="0.48498140642075716"/>
    <n v="0.28576902157581124"/>
    <n v="0.16236857646913333"/>
    <n v="938.00000000000034"/>
    <m/>
    <m/>
    <m/>
    <m/>
    <m/>
    <m/>
    <m/>
    <m/>
    <m/>
    <m/>
    <m/>
    <m/>
    <m/>
    <m/>
  </r>
  <r>
    <n v="1945"/>
    <s v=""/>
    <x v="1"/>
    <s v=""/>
    <x v="10"/>
    <s v=""/>
    <s v=""/>
    <m/>
    <m/>
    <m/>
    <m/>
    <m/>
    <m/>
    <m/>
    <m/>
    <m/>
    <m/>
    <m/>
    <m/>
    <m/>
    <m/>
    <m/>
    <m/>
    <m/>
    <m/>
    <m/>
    <m/>
    <m/>
    <m/>
  </r>
  <r>
    <n v="1946"/>
    <s v="Closed End"/>
    <x v="4"/>
    <s v="Q14E"/>
    <x v="0"/>
    <n v="1"/>
    <s v="Title"/>
    <s v="Q13D"/>
    <s v="Transportation"/>
    <s v="14E. Please rate the cost to use public transit in the East Metro."/>
    <m/>
    <m/>
    <m/>
    <m/>
    <m/>
    <m/>
    <m/>
    <m/>
    <m/>
    <m/>
    <m/>
    <m/>
    <m/>
    <m/>
    <m/>
    <m/>
    <m/>
    <m/>
    <m/>
  </r>
  <r>
    <n v="1947"/>
    <s v="Closed End"/>
    <x v="4"/>
    <s v="Q14E"/>
    <x v="1"/>
    <n v="1"/>
    <s v="Labels"/>
    <s v="Q13D"/>
    <s v="Transportation"/>
    <m/>
    <s v="Excellent"/>
    <s v="Good"/>
    <s v="Fair"/>
    <s v="Poor"/>
    <s v="Number of respondents (unweighted)"/>
    <m/>
    <m/>
    <m/>
    <m/>
    <m/>
    <m/>
    <m/>
    <m/>
    <m/>
    <m/>
    <m/>
    <m/>
    <m/>
    <m/>
  </r>
  <r>
    <n v="1948"/>
    <s v="Closed End"/>
    <x v="4"/>
    <s v="Q14E"/>
    <x v="2"/>
    <n v="1"/>
    <s v="Header"/>
    <s v="Q13D"/>
    <s v="Transportation"/>
    <s v="Results by region:"/>
    <s v=""/>
    <s v=""/>
    <s v=""/>
    <s v=""/>
    <s v=""/>
    <m/>
    <m/>
    <m/>
    <m/>
    <m/>
    <m/>
    <m/>
    <m/>
    <m/>
    <m/>
    <m/>
    <m/>
    <m/>
    <m/>
  </r>
  <r>
    <n v="1949"/>
    <s v="Closed End"/>
    <x v="4"/>
    <s v="Q14E"/>
    <x v="2"/>
    <n v="2"/>
    <s v="Data"/>
    <s v="Q13D"/>
    <s v="Transportation"/>
    <s v="   East Metro overall"/>
    <n v="0.10817152369601594"/>
    <n v="0.48119150615166079"/>
    <n v="0.30982989159819341"/>
    <n v="0.10080707855413074"/>
    <n v="1747.9999999999986"/>
    <m/>
    <m/>
    <m/>
    <m/>
    <m/>
    <m/>
    <m/>
    <m/>
    <m/>
    <m/>
    <m/>
    <m/>
    <m/>
    <m/>
  </r>
  <r>
    <n v="1950"/>
    <s v="Closed End"/>
    <x v="4"/>
    <s v="Q14E"/>
    <x v="2"/>
    <n v="3"/>
    <s v="Data"/>
    <s v="Q13D"/>
    <s v="Transportation"/>
    <s v="   Dakota County"/>
    <n v="7.5864390094135203E-2"/>
    <n v="0.57693372505269325"/>
    <n v="0.24218687362006042"/>
    <n v="0.10501501123311135"/>
    <n v="148.99999999999994"/>
    <m/>
    <m/>
    <m/>
    <m/>
    <m/>
    <m/>
    <m/>
    <m/>
    <m/>
    <m/>
    <m/>
    <m/>
    <m/>
    <m/>
  </r>
  <r>
    <n v="1951"/>
    <s v="Closed End"/>
    <x v="4"/>
    <s v="Q14E"/>
    <x v="2"/>
    <n v="4"/>
    <s v="Data"/>
    <s v="Q13D"/>
    <s v="Transportation"/>
    <s v="   Ramsey County (overall)"/>
    <n v="0.13121972237160459"/>
    <n v="0.42950011489681195"/>
    <n v="0.33385346566445245"/>
    <n v="0.10542669706713066"/>
    <n v="1473.0000000000023"/>
    <m/>
    <m/>
    <m/>
    <m/>
    <m/>
    <m/>
    <m/>
    <m/>
    <m/>
    <m/>
    <m/>
    <m/>
    <m/>
    <m/>
  </r>
  <r>
    <n v="1952"/>
    <s v="Closed End"/>
    <x v="4"/>
    <s v="Q14E"/>
    <x v="2"/>
    <n v="5"/>
    <s v="Data"/>
    <s v="Q13D"/>
    <s v="Transportation"/>
    <s v="      City of Saint Paul"/>
    <n v="0.14194083915117633"/>
    <n v="0.40748567625231485"/>
    <n v="0.36462778761602854"/>
    <n v="8.5945696980479672E-2"/>
    <n v="1301.0000000000009"/>
    <m/>
    <m/>
    <m/>
    <m/>
    <m/>
    <m/>
    <m/>
    <m/>
    <m/>
    <m/>
    <m/>
    <m/>
    <m/>
    <m/>
  </r>
  <r>
    <n v="1953"/>
    <s v="Closed End"/>
    <x v="4"/>
    <s v="Q14E"/>
    <x v="2"/>
    <n v="6"/>
    <s v="Data"/>
    <s v="Q13D"/>
    <s v="Transportation"/>
    <s v="      Suburban Ramsey County"/>
    <n v="0.11087730130240858"/>
    <n v="0.4712706682557336"/>
    <n v="0.27546176747394324"/>
    <n v="0.1423902629679141"/>
    <n v="172.00000000000009"/>
    <m/>
    <m/>
    <m/>
    <m/>
    <m/>
    <m/>
    <m/>
    <m/>
    <m/>
    <m/>
    <m/>
    <m/>
    <m/>
    <m/>
  </r>
  <r>
    <n v="1954"/>
    <s v="Closed End"/>
    <x v="4"/>
    <s v="Q14E"/>
    <x v="2"/>
    <n v="7"/>
    <s v="Data"/>
    <s v="Q13D"/>
    <s v="Transportation"/>
    <s v="   Washington County"/>
    <n v="6.1076602495057371E-2"/>
    <n v="0.55184392128384419"/>
    <n v="0.31175597360997442"/>
    <n v="7.5323502611124374E-2"/>
    <n v="125.99999999999989"/>
    <m/>
    <m/>
    <m/>
    <m/>
    <m/>
    <m/>
    <m/>
    <m/>
    <m/>
    <m/>
    <m/>
    <m/>
    <m/>
    <m/>
  </r>
  <r>
    <n v="1955"/>
    <s v="Closed End"/>
    <x v="4"/>
    <s v="Q14E"/>
    <x v="3"/>
    <n v="1"/>
    <s v="Header"/>
    <s v="Q13D"/>
    <s v="Transportation"/>
    <s v="Results by gender:"/>
    <s v=""/>
    <s v=""/>
    <s v=""/>
    <s v=""/>
    <s v=""/>
    <m/>
    <m/>
    <m/>
    <m/>
    <m/>
    <m/>
    <m/>
    <m/>
    <m/>
    <m/>
    <m/>
    <m/>
    <m/>
    <m/>
  </r>
  <r>
    <n v="1956"/>
    <s v="Closed End"/>
    <x v="4"/>
    <s v="Q14E"/>
    <x v="3"/>
    <n v="2"/>
    <s v="Data"/>
    <s v="Q13D"/>
    <s v="Transportation"/>
    <s v="   Females"/>
    <n v="0.10828673247660081"/>
    <n v="0.48268469161754024"/>
    <n v="0.33926447192076375"/>
    <n v="6.9764103985095846E-2"/>
    <n v="1033.9999999999993"/>
    <m/>
    <m/>
    <m/>
    <m/>
    <m/>
    <m/>
    <m/>
    <m/>
    <m/>
    <m/>
    <m/>
    <m/>
    <m/>
    <m/>
  </r>
  <r>
    <n v="1957"/>
    <s v="Closed End"/>
    <x v="4"/>
    <s v="Q14E"/>
    <x v="3"/>
    <n v="3"/>
    <s v="Data"/>
    <s v="Q13D"/>
    <s v="Transportation"/>
    <s v="   Males"/>
    <n v="0.11086272232605392"/>
    <n v="0.48250039208103812"/>
    <n v="0.29264107662189348"/>
    <n v="0.11399580897101401"/>
    <n v="622.00000000000057"/>
    <m/>
    <m/>
    <m/>
    <m/>
    <m/>
    <m/>
    <m/>
    <m/>
    <m/>
    <m/>
    <m/>
    <m/>
    <m/>
    <m/>
  </r>
  <r>
    <n v="1958"/>
    <s v="Closed End"/>
    <x v="4"/>
    <s v="Q14E"/>
    <x v="4"/>
    <n v="1"/>
    <s v="Header"/>
    <s v="Q13D"/>
    <s v="Transportation"/>
    <s v="Results by age:"/>
    <s v=""/>
    <s v=""/>
    <s v=""/>
    <s v=""/>
    <s v=""/>
    <m/>
    <m/>
    <m/>
    <m/>
    <m/>
    <m/>
    <m/>
    <m/>
    <m/>
    <m/>
    <m/>
    <m/>
    <m/>
    <m/>
  </r>
  <r>
    <n v="1959"/>
    <s v="Closed End"/>
    <x v="4"/>
    <s v="Q14E"/>
    <x v="4"/>
    <n v="2"/>
    <s v="Data"/>
    <s v="Q13D"/>
    <s v="Transportation"/>
    <s v="   18-34"/>
    <n v="0.12714315654865729"/>
    <n v="0.35836452921459011"/>
    <n v="0.37916347059804861"/>
    <n v="0.13532884363870309"/>
    <n v="257.00000000000045"/>
    <m/>
    <m/>
    <m/>
    <m/>
    <m/>
    <m/>
    <m/>
    <m/>
    <m/>
    <m/>
    <m/>
    <m/>
    <m/>
    <m/>
  </r>
  <r>
    <n v="1960"/>
    <s v="Closed End"/>
    <x v="4"/>
    <s v="Q14E"/>
    <x v="4"/>
    <n v="3"/>
    <s v="Data"/>
    <s v="Q13D"/>
    <s v="Transportation"/>
    <s v="   35-44"/>
    <n v="8.8988182404266217E-2"/>
    <n v="0.62026698008177705"/>
    <n v="0.24730403973664089"/>
    <n v="4.3440797777316534E-2"/>
    <n v="266.99999999999966"/>
    <m/>
    <m/>
    <m/>
    <m/>
    <m/>
    <m/>
    <m/>
    <m/>
    <m/>
    <m/>
    <m/>
    <m/>
    <m/>
    <m/>
  </r>
  <r>
    <n v="1961"/>
    <s v="Closed End"/>
    <x v="4"/>
    <s v="Q14E"/>
    <x v="4"/>
    <n v="4"/>
    <s v="Data"/>
    <s v="Q13D"/>
    <s v="Transportation"/>
    <s v="   45-54"/>
    <n v="9.8191558430161821E-2"/>
    <n v="0.49411604474498477"/>
    <n v="0.33342681579241351"/>
    <n v="7.4265581032439687E-2"/>
    <n v="217.99999999999997"/>
    <m/>
    <m/>
    <m/>
    <m/>
    <m/>
    <m/>
    <m/>
    <m/>
    <m/>
    <m/>
    <m/>
    <m/>
    <m/>
    <m/>
  </r>
  <r>
    <n v="1962"/>
    <s v="Closed End"/>
    <x v="4"/>
    <s v="Q14E"/>
    <x v="4"/>
    <n v="5"/>
    <s v="Data"/>
    <s v="Q13D"/>
    <s v="Transportation"/>
    <s v="   55-64"/>
    <n v="0.11996267641614784"/>
    <n v="0.54392228596982006"/>
    <n v="0.25533119023146628"/>
    <n v="8.0783847382565319E-2"/>
    <n v="316.99999999999977"/>
    <m/>
    <m/>
    <m/>
    <m/>
    <m/>
    <m/>
    <m/>
    <m/>
    <m/>
    <m/>
    <m/>
    <m/>
    <m/>
    <m/>
  </r>
  <r>
    <n v="1963"/>
    <s v="Closed End"/>
    <x v="4"/>
    <s v="Q14E"/>
    <x v="4"/>
    <n v="6"/>
    <s v="Data"/>
    <s v="Q13D"/>
    <s v="Transportation"/>
    <s v="   65+"/>
    <n v="0.1455200453847133"/>
    <n v="0.48520574957543033"/>
    <n v="0.27900055773943644"/>
    <n v="9.0273647300419591E-2"/>
    <n v="417.00000000000011"/>
    <m/>
    <m/>
    <m/>
    <m/>
    <m/>
    <m/>
    <m/>
    <m/>
    <m/>
    <m/>
    <m/>
    <m/>
    <m/>
    <m/>
  </r>
  <r>
    <n v="1964"/>
    <s v="Closed End"/>
    <x v="4"/>
    <s v="Q14E"/>
    <x v="5"/>
    <n v="1"/>
    <s v="Header"/>
    <s v="Q13D"/>
    <s v="Transportation"/>
    <s v="Results by education level:"/>
    <s v=""/>
    <s v=""/>
    <s v=""/>
    <s v=""/>
    <s v=""/>
    <m/>
    <m/>
    <m/>
    <m/>
    <m/>
    <m/>
    <m/>
    <m/>
    <m/>
    <m/>
    <m/>
    <m/>
    <m/>
    <m/>
  </r>
  <r>
    <n v="1965"/>
    <s v="Closed End"/>
    <x v="4"/>
    <s v="Q14E"/>
    <x v="5"/>
    <n v="2"/>
    <s v="Data"/>
    <s v="Q13D"/>
    <s v="Transportation"/>
    <s v="   Less than HS diploma, no GED"/>
    <n v="0.26813700022389553"/>
    <n v="0.45555986640755458"/>
    <n v="0.23494866027548864"/>
    <n v="4.1354473093061096E-2"/>
    <n v="73.000000000000043"/>
    <m/>
    <m/>
    <m/>
    <m/>
    <m/>
    <m/>
    <m/>
    <m/>
    <m/>
    <m/>
    <m/>
    <m/>
    <m/>
    <m/>
  </r>
  <r>
    <n v="1966"/>
    <s v="Closed End"/>
    <x v="4"/>
    <s v="Q14E"/>
    <x v="5"/>
    <n v="3"/>
    <s v="Data"/>
    <s v="Q13D"/>
    <s v="Transportation"/>
    <s v="   HS diploma or GED"/>
    <n v="7.4792334781158779E-2"/>
    <n v="0.44287417733184392"/>
    <n v="0.31314530068980639"/>
    <n v="0.16918818719719086"/>
    <n v="217.99999999999997"/>
    <m/>
    <m/>
    <m/>
    <m/>
    <m/>
    <m/>
    <m/>
    <m/>
    <m/>
    <m/>
    <m/>
    <m/>
    <m/>
    <m/>
  </r>
  <r>
    <n v="1967"/>
    <s v="Closed End"/>
    <x v="4"/>
    <s v="Q14E"/>
    <x v="5"/>
    <n v="4"/>
    <s v="Data"/>
    <s v="Q13D"/>
    <s v="Transportation"/>
    <s v="   Some college, trade school, or Associate degree"/>
    <n v="8.5445035914807843E-2"/>
    <n v="0.48802488611264921"/>
    <n v="0.35166298908613519"/>
    <n v="7.4867088886409403E-2"/>
    <n v="538.99999999999909"/>
    <m/>
    <m/>
    <m/>
    <m/>
    <m/>
    <m/>
    <m/>
    <m/>
    <m/>
    <m/>
    <m/>
    <m/>
    <m/>
    <m/>
  </r>
  <r>
    <n v="1968"/>
    <s v="Closed End"/>
    <x v="4"/>
    <s v="Q14E"/>
    <x v="5"/>
    <n v="5"/>
    <s v="Data"/>
    <s v="Q13D"/>
    <s v="Transportation"/>
    <s v="   Bachelor's degree or higher"/>
    <n v="0.12679950853710462"/>
    <n v="0.50557805404005374"/>
    <n v="0.29645740047632879"/>
    <n v="7.1165036946511648E-2"/>
    <n v="859.00000000000227"/>
    <m/>
    <m/>
    <m/>
    <m/>
    <m/>
    <m/>
    <m/>
    <m/>
    <m/>
    <m/>
    <m/>
    <m/>
    <m/>
    <m/>
  </r>
  <r>
    <n v="1969"/>
    <s v="Closed End"/>
    <x v="4"/>
    <s v="Q14E"/>
    <x v="6"/>
    <n v="1"/>
    <s v="Header"/>
    <s v="Q13D"/>
    <s v="Transportation"/>
    <s v="Results by household income:"/>
    <s v=""/>
    <s v=""/>
    <s v=""/>
    <s v=""/>
    <s v=""/>
    <m/>
    <m/>
    <m/>
    <m/>
    <m/>
    <m/>
    <m/>
    <m/>
    <m/>
    <m/>
    <m/>
    <m/>
    <m/>
    <m/>
  </r>
  <r>
    <n v="1970"/>
    <s v="Closed End"/>
    <x v="4"/>
    <s v="Q14E"/>
    <x v="6"/>
    <n v="2"/>
    <s v="Data"/>
    <s v="Q13D"/>
    <s v="Transportation"/>
    <s v="   Less than $20,000"/>
    <n v="9.1321810817978466E-2"/>
    <n v="0.43190330567448554"/>
    <n v="0.3431452440541593"/>
    <n v="0.13362963945337647"/>
    <n v="370.00000000000017"/>
    <m/>
    <m/>
    <m/>
    <m/>
    <m/>
    <m/>
    <m/>
    <m/>
    <m/>
    <m/>
    <m/>
    <m/>
    <m/>
    <m/>
  </r>
  <r>
    <n v="1971"/>
    <s v="Closed End"/>
    <x v="4"/>
    <s v="Q14E"/>
    <x v="6"/>
    <n v="3"/>
    <s v="Data"/>
    <s v="Q13D"/>
    <s v="Transportation"/>
    <s v="   $20,000 to $39,999"/>
    <n v="9.0419076857104944E-2"/>
    <n v="0.47862838106368671"/>
    <n v="0.36169136328697138"/>
    <n v="6.9261178792237588E-2"/>
    <n v="274.00000000000006"/>
    <m/>
    <m/>
    <m/>
    <m/>
    <m/>
    <m/>
    <m/>
    <m/>
    <m/>
    <m/>
    <m/>
    <m/>
    <m/>
    <m/>
  </r>
  <r>
    <n v="1972"/>
    <s v="Closed End"/>
    <x v="4"/>
    <s v="Q14E"/>
    <x v="6"/>
    <n v="4"/>
    <s v="Data"/>
    <s v="Q13D"/>
    <s v="Transportation"/>
    <s v="   $40,000 to $59,999"/>
    <n v="0.16928922962559007"/>
    <n v="0.42257826016728872"/>
    <n v="0.26757461403809046"/>
    <n v="0.14055789616903114"/>
    <n v="229.99999999999983"/>
    <m/>
    <m/>
    <m/>
    <m/>
    <m/>
    <m/>
    <m/>
    <m/>
    <m/>
    <m/>
    <m/>
    <m/>
    <m/>
    <m/>
  </r>
  <r>
    <n v="1973"/>
    <s v="Closed End"/>
    <x v="4"/>
    <s v="Q14E"/>
    <x v="6"/>
    <n v="5"/>
    <s v="Data"/>
    <s v="Q13D"/>
    <s v="Transportation"/>
    <s v="   $60,000 to $79,999"/>
    <n v="7.3591523597143688E-2"/>
    <n v="0.56330603413692881"/>
    <n v="0.27884538917334412"/>
    <n v="8.4257053092583287E-2"/>
    <n v="164.00000000000009"/>
    <m/>
    <m/>
    <m/>
    <m/>
    <m/>
    <m/>
    <m/>
    <m/>
    <m/>
    <m/>
    <m/>
    <m/>
    <m/>
    <m/>
  </r>
  <r>
    <n v="1974"/>
    <s v="Closed End"/>
    <x v="4"/>
    <s v="Q14E"/>
    <x v="6"/>
    <n v="6"/>
    <s v="Data"/>
    <s v="Q13D"/>
    <s v="Transportation"/>
    <s v="   $80,000 to $99,999"/>
    <n v="0.11433434770322011"/>
    <n v="0.43964788767218815"/>
    <n v="0.40745242041721075"/>
    <n v="3.8565344207381197E-2"/>
    <n v="135.99999999999991"/>
    <m/>
    <m/>
    <m/>
    <m/>
    <m/>
    <m/>
    <m/>
    <m/>
    <m/>
    <m/>
    <m/>
    <m/>
    <m/>
    <m/>
  </r>
  <r>
    <n v="1975"/>
    <s v="Closed End"/>
    <x v="4"/>
    <s v="Q14E"/>
    <x v="6"/>
    <n v="7"/>
    <s v="Data"/>
    <s v="Q13D"/>
    <s v="Transportation"/>
    <s v="   $100,000 to $149,999"/>
    <n v="8.565538199375379E-2"/>
    <n v="0.49120816646508281"/>
    <n v="0.32706855313060179"/>
    <n v="9.6067898410560598E-2"/>
    <n v="169.00000000000009"/>
    <m/>
    <m/>
    <m/>
    <m/>
    <m/>
    <m/>
    <m/>
    <m/>
    <m/>
    <m/>
    <m/>
    <m/>
    <m/>
    <m/>
  </r>
  <r>
    <n v="1976"/>
    <s v="Closed End"/>
    <x v="4"/>
    <s v="Q14E"/>
    <x v="6"/>
    <n v="8"/>
    <s v="Data"/>
    <s v="Q13D"/>
    <s v="Transportation"/>
    <s v="   $150,000 or more"/>
    <n v="0.16441879025366743"/>
    <n v="0.55413219517808265"/>
    <n v="0.2352633543829219"/>
    <n v="4.6185660185327569E-2"/>
    <n v="130.00000000000003"/>
    <m/>
    <m/>
    <m/>
    <m/>
    <m/>
    <m/>
    <m/>
    <m/>
    <m/>
    <m/>
    <m/>
    <m/>
    <m/>
    <m/>
  </r>
  <r>
    <n v="1977"/>
    <s v="Closed End"/>
    <x v="4"/>
    <s v="Q14E"/>
    <x v="7"/>
    <n v="1"/>
    <s v="Header"/>
    <s v="Q13D"/>
    <s v="Transportation"/>
    <s v="Results by housing status:"/>
    <s v=""/>
    <s v=""/>
    <s v=""/>
    <s v=""/>
    <s v=""/>
    <m/>
    <m/>
    <m/>
    <m/>
    <m/>
    <m/>
    <m/>
    <m/>
    <m/>
    <m/>
    <m/>
    <m/>
    <m/>
    <m/>
  </r>
  <r>
    <n v="1978"/>
    <s v="Closed End"/>
    <x v="4"/>
    <s v="Q14E"/>
    <x v="7"/>
    <n v="2"/>
    <s v="Data"/>
    <s v="Q13D"/>
    <s v="Transportation"/>
    <s v="   Owner"/>
    <n v="9.3884726027952059E-2"/>
    <n v="0.51216464254320981"/>
    <n v="0.29447846436338382"/>
    <n v="9.9472167065454031E-2"/>
    <n v="951.00000000000057"/>
    <m/>
    <m/>
    <m/>
    <m/>
    <m/>
    <m/>
    <m/>
    <m/>
    <m/>
    <m/>
    <m/>
    <m/>
    <m/>
    <m/>
  </r>
  <r>
    <n v="1979"/>
    <s v="Closed End"/>
    <x v="4"/>
    <s v="Q14E"/>
    <x v="7"/>
    <n v="3"/>
    <s v="Data"/>
    <s v="Q13D"/>
    <s v="Transportation"/>
    <s v="   Renter"/>
    <n v="0.13374430885508271"/>
    <n v="0.44769750746246745"/>
    <n v="0.3133821920304185"/>
    <n v="0.10517599165203211"/>
    <n v="737.99999999999909"/>
    <m/>
    <m/>
    <m/>
    <m/>
    <m/>
    <m/>
    <m/>
    <m/>
    <m/>
    <m/>
    <m/>
    <m/>
    <m/>
    <m/>
  </r>
  <r>
    <n v="1980"/>
    <s v="Closed End"/>
    <x v="4"/>
    <s v="Q14E"/>
    <x v="7"/>
    <n v="4"/>
    <s v="Data"/>
    <s v="Q13D"/>
    <s v="Transportation"/>
    <s v="   Lives with family or friends, homeless, or some other_x000a_      arrangement"/>
    <n v="0.17027068148352864"/>
    <n v="0.12061233023920519"/>
    <n v="0.6283619312486769"/>
    <n v="8.0755057028589511E-2"/>
    <n v="47.999999999999972"/>
    <m/>
    <m/>
    <m/>
    <m/>
    <m/>
    <m/>
    <m/>
    <m/>
    <m/>
    <m/>
    <m/>
    <m/>
    <m/>
    <m/>
  </r>
  <r>
    <n v="1981"/>
    <s v="Closed End"/>
    <x v="4"/>
    <s v="Q14E"/>
    <x v="8"/>
    <n v="1"/>
    <s v="Header"/>
    <s v="Q13D"/>
    <s v="Transportation"/>
    <s v="Results by home language:"/>
    <s v=""/>
    <s v=""/>
    <s v=""/>
    <s v=""/>
    <s v=""/>
    <m/>
    <m/>
    <m/>
    <m/>
    <m/>
    <m/>
    <m/>
    <m/>
    <m/>
    <m/>
    <m/>
    <m/>
    <m/>
    <m/>
  </r>
  <r>
    <n v="1982"/>
    <s v="Closed End"/>
    <x v="4"/>
    <s v="Q14E"/>
    <x v="8"/>
    <n v="2"/>
    <s v="Data"/>
    <s v="Q13D"/>
    <s v="Transportation"/>
    <s v="   English only"/>
    <n v="0.11160118277696718"/>
    <n v="0.48491002379470932"/>
    <n v="0.29806772480723009"/>
    <n v="0.10542106862109162"/>
    <n v="1436.0000000000016"/>
    <m/>
    <m/>
    <m/>
    <m/>
    <m/>
    <m/>
    <m/>
    <m/>
    <m/>
    <m/>
    <m/>
    <m/>
    <m/>
    <m/>
  </r>
  <r>
    <n v="1983"/>
    <s v="Closed End"/>
    <x v="4"/>
    <s v="Q14E"/>
    <x v="8"/>
    <n v="3"/>
    <s v="Data"/>
    <s v="Q13D"/>
    <s v="Transportation"/>
    <s v="   English plus another language"/>
    <n v="0.10432460260570191"/>
    <n v="0.48001921966474642"/>
    <n v="0.35199458374798082"/>
    <n v="6.3661593981570855E-2"/>
    <n v="176.99999999999989"/>
    <m/>
    <m/>
    <m/>
    <m/>
    <m/>
    <m/>
    <m/>
    <m/>
    <m/>
    <m/>
    <m/>
    <m/>
    <m/>
    <m/>
  </r>
  <r>
    <n v="1984"/>
    <s v="Closed End"/>
    <x v="4"/>
    <s v="Q14E"/>
    <x v="8"/>
    <n v="4"/>
    <s v="Data"/>
    <s v="Q13D"/>
    <s v="Transportation"/>
    <s v="   Another language only"/>
    <n v="0.1251736732799838"/>
    <n v="0.36594771852245517"/>
    <n v="0.47215041317474915"/>
    <n v="3.6728195022811876E-2"/>
    <n v="79"/>
    <m/>
    <m/>
    <m/>
    <m/>
    <m/>
    <m/>
    <m/>
    <m/>
    <m/>
    <m/>
    <m/>
    <m/>
    <m/>
    <m/>
  </r>
  <r>
    <n v="1985"/>
    <s v="Closed End"/>
    <x v="4"/>
    <s v="Q14E"/>
    <x v="9"/>
    <n v="1"/>
    <s v="Header"/>
    <s v="Q13D"/>
    <s v="Transportation"/>
    <s v="Results by race/ethnicity:"/>
    <s v=""/>
    <s v=""/>
    <s v=""/>
    <s v=""/>
    <s v=""/>
    <m/>
    <m/>
    <m/>
    <m/>
    <m/>
    <m/>
    <m/>
    <m/>
    <m/>
    <m/>
    <m/>
    <m/>
    <m/>
    <m/>
  </r>
  <r>
    <n v="1986"/>
    <s v="Closed End"/>
    <x v="4"/>
    <s v="Q14E"/>
    <x v="9"/>
    <n v="2"/>
    <s v="Data"/>
    <s v="Q13D"/>
    <s v="Transportation"/>
    <s v="   BIPOC"/>
    <n v="0.10314168463153324"/>
    <n v="0.47211033367884397"/>
    <n v="0.32814391629702461"/>
    <n v="9.6604065392599345E-2"/>
    <n v="562.99999999999909"/>
    <m/>
    <m/>
    <m/>
    <m/>
    <m/>
    <m/>
    <m/>
    <m/>
    <m/>
    <m/>
    <m/>
    <m/>
    <m/>
    <m/>
  </r>
  <r>
    <n v="1987"/>
    <s v="Closed End"/>
    <x v="4"/>
    <s v="Q14E"/>
    <x v="9"/>
    <n v="3"/>
    <s v="Data"/>
    <s v="Q13D"/>
    <s v="Transportation"/>
    <s v="      American Indian, Native American, or Alaska Native"/>
    <n v="3.0642137732726581E-2"/>
    <n v="0.4697809202930574"/>
    <n v="0.3529059241492512"/>
    <n v="0.14667101782496467"/>
    <n v="99.999999999999986"/>
    <m/>
    <m/>
    <m/>
    <m/>
    <m/>
    <m/>
    <m/>
    <m/>
    <m/>
    <m/>
    <m/>
    <m/>
    <m/>
    <m/>
  </r>
  <r>
    <n v="1988"/>
    <s v="Closed End"/>
    <x v="4"/>
    <s v="Q14E"/>
    <x v="9"/>
    <n v="4"/>
    <s v="Data"/>
    <s v="Q13D"/>
    <s v="Transportation"/>
    <s v="      Asian American or Asian"/>
    <n v="9.4224445568421425E-2"/>
    <n v="0.41694670257667454"/>
    <n v="0.4241825509387796"/>
    <n v="6.4646300916124819E-2"/>
    <n v="146"/>
    <m/>
    <m/>
    <m/>
    <m/>
    <m/>
    <m/>
    <m/>
    <m/>
    <m/>
    <m/>
    <m/>
    <m/>
    <m/>
    <m/>
  </r>
  <r>
    <n v="1989"/>
    <s v="Closed End"/>
    <x v="4"/>
    <s v="Q14E"/>
    <x v="9"/>
    <n v="5"/>
    <s v="Data"/>
    <s v="Q13D"/>
    <s v="Transportation"/>
    <s v="      Black, African American, or African"/>
    <n v="9.4328746263741645E-2"/>
    <n v="0.56289688596538823"/>
    <n v="0.25071752323096597"/>
    <n v="9.2056844539903745E-2"/>
    <n v="275.00000000000011"/>
    <m/>
    <m/>
    <m/>
    <m/>
    <m/>
    <m/>
    <m/>
    <m/>
    <m/>
    <m/>
    <m/>
    <m/>
    <m/>
    <m/>
  </r>
  <r>
    <n v="1990"/>
    <s v="Closed End"/>
    <x v="4"/>
    <s v="Q14E"/>
    <x v="9"/>
    <n v="6"/>
    <s v="Data"/>
    <s v="Q13D"/>
    <s v="Transportation"/>
    <s v="      Latino/a or Hispanic"/>
    <n v="0.13799709265586102"/>
    <n v="0.40987415295672336"/>
    <n v="0.28475440071572922"/>
    <n v="0.16737435367168615"/>
    <n v="91.999999999999972"/>
    <m/>
    <m/>
    <m/>
    <m/>
    <m/>
    <m/>
    <m/>
    <m/>
    <m/>
    <m/>
    <m/>
    <m/>
    <m/>
    <m/>
  </r>
  <r>
    <n v="1991"/>
    <s v="Closed End"/>
    <x v="4"/>
    <s v="Q14E"/>
    <x v="9"/>
    <n v="7"/>
    <s v="Data"/>
    <s v="Q13D"/>
    <s v="Transportation"/>
    <s v="   White or Caucasian alone"/>
    <n v="0.11266012601086615"/>
    <n v="0.4893578381405661"/>
    <n v="0.30173289227840205"/>
    <n v="9.6249143570163898E-2"/>
    <n v="1054.0000000000007"/>
    <m/>
    <m/>
    <m/>
    <m/>
    <m/>
    <m/>
    <m/>
    <m/>
    <m/>
    <m/>
    <m/>
    <m/>
    <m/>
    <m/>
  </r>
  <r>
    <n v="1992"/>
    <s v=""/>
    <x v="1"/>
    <s v=""/>
    <x v="10"/>
    <s v=""/>
    <s v=""/>
    <m/>
    <m/>
    <m/>
    <m/>
    <m/>
    <m/>
    <m/>
    <m/>
    <m/>
    <m/>
    <m/>
    <m/>
    <m/>
    <m/>
    <m/>
    <m/>
    <m/>
    <m/>
    <m/>
    <m/>
    <m/>
    <m/>
  </r>
  <r>
    <n v="1993"/>
    <s v="Closed End"/>
    <x v="4"/>
    <s v="Q14F"/>
    <x v="0"/>
    <n v="1"/>
    <s v="Title"/>
    <s v="Q13E"/>
    <s v="Transportation"/>
    <s v="14F. Please rate the road conditions and maintenance in the East Metro."/>
    <m/>
    <m/>
    <m/>
    <m/>
    <m/>
    <m/>
    <m/>
    <m/>
    <m/>
    <m/>
    <m/>
    <m/>
    <m/>
    <m/>
    <m/>
    <m/>
    <m/>
    <m/>
    <m/>
  </r>
  <r>
    <n v="1994"/>
    <s v="Closed End"/>
    <x v="4"/>
    <s v="Q14F"/>
    <x v="1"/>
    <n v="1"/>
    <s v="Labels"/>
    <s v="Q13E"/>
    <s v="Transportation"/>
    <m/>
    <s v="Excellent"/>
    <s v="Good"/>
    <s v="Fair"/>
    <s v="Poor"/>
    <s v="Number of respondents (unweighted)"/>
    <m/>
    <m/>
    <m/>
    <m/>
    <m/>
    <m/>
    <m/>
    <m/>
    <m/>
    <m/>
    <m/>
    <m/>
    <m/>
    <m/>
  </r>
  <r>
    <n v="1995"/>
    <s v="Closed End"/>
    <x v="4"/>
    <s v="Q14F"/>
    <x v="2"/>
    <n v="1"/>
    <s v="Header"/>
    <s v="Q13E"/>
    <s v="Transportation"/>
    <s v="Results by region:"/>
    <s v=""/>
    <s v=""/>
    <s v=""/>
    <s v=""/>
    <s v=""/>
    <m/>
    <m/>
    <m/>
    <m/>
    <m/>
    <m/>
    <m/>
    <m/>
    <m/>
    <m/>
    <m/>
    <m/>
    <m/>
    <m/>
  </r>
  <r>
    <n v="1996"/>
    <s v="Closed End"/>
    <x v="4"/>
    <s v="Q14F"/>
    <x v="2"/>
    <n v="2"/>
    <s v="Data"/>
    <s v="Q13E"/>
    <s v="Transportation"/>
    <s v="   East Metro overall"/>
    <n v="5.0930246414064684E-2"/>
    <n v="0.38056718401269518"/>
    <n v="0.38780749122223118"/>
    <n v="0.18069507835101131"/>
    <n v="2924.0000000000009"/>
    <m/>
    <m/>
    <m/>
    <m/>
    <m/>
    <m/>
    <m/>
    <m/>
    <m/>
    <m/>
    <m/>
    <m/>
    <m/>
    <m/>
  </r>
  <r>
    <n v="1997"/>
    <s v="Closed End"/>
    <x v="4"/>
    <s v="Q14F"/>
    <x v="2"/>
    <n v="3"/>
    <s v="Data"/>
    <s v="Q13E"/>
    <s v="Transportation"/>
    <s v="   Dakota County"/>
    <n v="7.5825729390595967E-2"/>
    <n v="0.47407276492238526"/>
    <n v="0.3740377051722043"/>
    <n v="7.6063800514814719E-2"/>
    <n v="402.99999999999977"/>
    <m/>
    <m/>
    <m/>
    <m/>
    <m/>
    <m/>
    <m/>
    <m/>
    <m/>
    <m/>
    <m/>
    <m/>
    <m/>
    <m/>
  </r>
  <r>
    <n v="1998"/>
    <s v="Closed End"/>
    <x v="4"/>
    <s v="Q14F"/>
    <x v="2"/>
    <n v="4"/>
    <s v="Data"/>
    <s v="Q13E"/>
    <s v="Transportation"/>
    <s v="   Ramsey County (overall)"/>
    <n v="4.026656325467106E-2"/>
    <n v="0.29170559457427425"/>
    <n v="0.40793423234654047"/>
    <n v="0.26009360982451674"/>
    <n v="2139.9999999999918"/>
    <m/>
    <m/>
    <m/>
    <m/>
    <m/>
    <m/>
    <m/>
    <m/>
    <m/>
    <m/>
    <m/>
    <m/>
    <m/>
    <m/>
  </r>
  <r>
    <n v="1999"/>
    <s v="Closed End"/>
    <x v="4"/>
    <s v="Q14F"/>
    <x v="2"/>
    <n v="5"/>
    <s v="Data"/>
    <s v="Q13E"/>
    <s v="Transportation"/>
    <s v="      City of Saint Paul"/>
    <n v="3.0471161025479844E-2"/>
    <n v="0.21570318194213381"/>
    <n v="0.40475527774682457"/>
    <n v="0.34907037928556173"/>
    <n v="1732.9999999999991"/>
    <m/>
    <m/>
    <m/>
    <m/>
    <m/>
    <m/>
    <m/>
    <m/>
    <m/>
    <m/>
    <m/>
    <m/>
    <m/>
    <m/>
  </r>
  <r>
    <n v="2000"/>
    <s v="Closed End"/>
    <x v="4"/>
    <s v="Q14F"/>
    <x v="2"/>
    <n v="6"/>
    <s v="Data"/>
    <s v="Q13E"/>
    <s v="Transportation"/>
    <s v="      Suburban Ramsey County"/>
    <n v="5.1858858973865198E-2"/>
    <n v="0.381650083017883"/>
    <n v="0.41169634246060605"/>
    <n v="0.15479471554764609"/>
    <n v="406.99999999999989"/>
    <m/>
    <m/>
    <m/>
    <m/>
    <m/>
    <m/>
    <m/>
    <m/>
    <m/>
    <m/>
    <m/>
    <m/>
    <m/>
    <m/>
  </r>
  <r>
    <n v="2001"/>
    <s v="Closed End"/>
    <x v="4"/>
    <s v="Q14F"/>
    <x v="2"/>
    <n v="7"/>
    <s v="Data"/>
    <s v="Q13E"/>
    <s v="Transportation"/>
    <s v="   Washington County"/>
    <n v="3.2756551772748672E-2"/>
    <n v="0.42014876507053051"/>
    <n v="0.36642251354644356"/>
    <n v="0.18067216961027627"/>
    <n v="381.00000000000011"/>
    <m/>
    <m/>
    <m/>
    <m/>
    <m/>
    <m/>
    <m/>
    <m/>
    <m/>
    <m/>
    <m/>
    <m/>
    <m/>
    <m/>
  </r>
  <r>
    <n v="2002"/>
    <s v="Closed End"/>
    <x v="4"/>
    <s v="Q14F"/>
    <x v="3"/>
    <n v="1"/>
    <s v="Header"/>
    <s v="Q13E"/>
    <s v="Transportation"/>
    <s v="Results by gender:"/>
    <s v=""/>
    <s v=""/>
    <s v=""/>
    <s v=""/>
    <s v=""/>
    <m/>
    <m/>
    <m/>
    <m/>
    <m/>
    <m/>
    <m/>
    <m/>
    <m/>
    <m/>
    <m/>
    <m/>
    <m/>
    <m/>
  </r>
  <r>
    <n v="2003"/>
    <s v="Closed End"/>
    <x v="4"/>
    <s v="Q14F"/>
    <x v="3"/>
    <n v="2"/>
    <s v="Data"/>
    <s v="Q13E"/>
    <s v="Transportation"/>
    <s v="   Females"/>
    <n v="4.0830073805868713E-2"/>
    <n v="0.38280314432445983"/>
    <n v="0.40354426291394285"/>
    <n v="0.17282251895572984"/>
    <n v="1804.9999999999991"/>
    <m/>
    <m/>
    <m/>
    <m/>
    <m/>
    <m/>
    <m/>
    <m/>
    <m/>
    <m/>
    <m/>
    <m/>
    <m/>
    <m/>
  </r>
  <r>
    <n v="2004"/>
    <s v="Closed End"/>
    <x v="4"/>
    <s v="Q14F"/>
    <x v="3"/>
    <n v="3"/>
    <s v="Data"/>
    <s v="Q13E"/>
    <s v="Transportation"/>
    <s v="   Males"/>
    <n v="5.7544465702252259E-2"/>
    <n v="0.38674752212252833"/>
    <n v="0.37385016570529217"/>
    <n v="0.18185784646992711"/>
    <n v="971.99999999999989"/>
    <m/>
    <m/>
    <m/>
    <m/>
    <m/>
    <m/>
    <m/>
    <m/>
    <m/>
    <m/>
    <m/>
    <m/>
    <m/>
    <m/>
  </r>
  <r>
    <n v="2005"/>
    <s v="Closed End"/>
    <x v="4"/>
    <s v="Q14F"/>
    <x v="4"/>
    <n v="1"/>
    <s v="Header"/>
    <s v="Q13E"/>
    <s v="Transportation"/>
    <s v="Results by age:"/>
    <s v=""/>
    <s v=""/>
    <s v=""/>
    <s v=""/>
    <s v=""/>
    <m/>
    <m/>
    <m/>
    <m/>
    <m/>
    <m/>
    <m/>
    <m/>
    <m/>
    <m/>
    <m/>
    <m/>
    <m/>
    <m/>
  </r>
  <r>
    <n v="2006"/>
    <s v="Closed End"/>
    <x v="4"/>
    <s v="Q14F"/>
    <x v="4"/>
    <n v="2"/>
    <s v="Data"/>
    <s v="Q13E"/>
    <s v="Transportation"/>
    <s v="   18-34"/>
    <n v="3.9090428759816359E-2"/>
    <n v="0.35635335169921384"/>
    <n v="0.38717876686275793"/>
    <n v="0.21737745267821043"/>
    <n v="394.00000000000051"/>
    <m/>
    <m/>
    <m/>
    <m/>
    <m/>
    <m/>
    <m/>
    <m/>
    <m/>
    <m/>
    <m/>
    <m/>
    <m/>
    <m/>
  </r>
  <r>
    <n v="2007"/>
    <s v="Closed End"/>
    <x v="4"/>
    <s v="Q14F"/>
    <x v="4"/>
    <n v="3"/>
    <s v="Data"/>
    <s v="Q13E"/>
    <s v="Transportation"/>
    <s v="   35-44"/>
    <n v="5.8590648653149252E-2"/>
    <n v="0.3770021405345847"/>
    <n v="0.40490400269266352"/>
    <n v="0.15950320811960142"/>
    <n v="417.00000000000034"/>
    <m/>
    <m/>
    <m/>
    <m/>
    <m/>
    <m/>
    <m/>
    <m/>
    <m/>
    <m/>
    <m/>
    <m/>
    <m/>
    <m/>
  </r>
  <r>
    <n v="2008"/>
    <s v="Closed End"/>
    <x v="4"/>
    <s v="Q14F"/>
    <x v="4"/>
    <n v="4"/>
    <s v="Data"/>
    <s v="Q13E"/>
    <s v="Transportation"/>
    <s v="   45-54"/>
    <n v="3.4965821085134942E-2"/>
    <n v="0.34392835050451448"/>
    <n v="0.41880564836425033"/>
    <n v="0.20230018004609934"/>
    <n v="362.00000000000063"/>
    <m/>
    <m/>
    <m/>
    <m/>
    <m/>
    <m/>
    <m/>
    <m/>
    <m/>
    <m/>
    <m/>
    <m/>
    <m/>
    <m/>
  </r>
  <r>
    <n v="2009"/>
    <s v="Closed End"/>
    <x v="4"/>
    <s v="Q14F"/>
    <x v="4"/>
    <n v="5"/>
    <s v="Data"/>
    <s v="Q13E"/>
    <s v="Transportation"/>
    <s v="   55-64"/>
    <n v="5.506186893309252E-2"/>
    <n v="0.42998506533580544"/>
    <n v="0.37305206479451702"/>
    <n v="0.14190100093658617"/>
    <n v="502.99999999999881"/>
    <m/>
    <m/>
    <m/>
    <m/>
    <m/>
    <m/>
    <m/>
    <m/>
    <m/>
    <m/>
    <m/>
    <m/>
    <m/>
    <m/>
  </r>
  <r>
    <n v="2010"/>
    <s v="Closed End"/>
    <x v="4"/>
    <s v="Q14F"/>
    <x v="4"/>
    <n v="6"/>
    <s v="Data"/>
    <s v="Q13E"/>
    <s v="Transportation"/>
    <s v="   65+"/>
    <n v="6.9862048544643243E-2"/>
    <n v="0.4461673895913672"/>
    <n v="0.35310970378889495"/>
    <n v="0.1308608580750979"/>
    <n v="802.99999999999795"/>
    <m/>
    <m/>
    <m/>
    <m/>
    <m/>
    <m/>
    <m/>
    <m/>
    <m/>
    <m/>
    <m/>
    <m/>
    <m/>
    <m/>
  </r>
  <r>
    <n v="2011"/>
    <s v="Closed End"/>
    <x v="4"/>
    <s v="Q14F"/>
    <x v="5"/>
    <n v="1"/>
    <s v="Header"/>
    <s v="Q13E"/>
    <s v="Transportation"/>
    <s v="Results by education level:"/>
    <s v=""/>
    <s v=""/>
    <s v=""/>
    <s v=""/>
    <s v=""/>
    <m/>
    <m/>
    <m/>
    <m/>
    <m/>
    <m/>
    <m/>
    <m/>
    <m/>
    <m/>
    <m/>
    <m/>
    <m/>
    <m/>
  </r>
  <r>
    <n v="2012"/>
    <s v="Closed End"/>
    <x v="4"/>
    <s v="Q14F"/>
    <x v="5"/>
    <n v="2"/>
    <s v="Data"/>
    <s v="Q13E"/>
    <s v="Transportation"/>
    <s v="   Less than HS diploma, no GED"/>
    <n v="6.6213223989137288E-2"/>
    <n v="0.43780808511683278"/>
    <n v="0.15507386968811165"/>
    <n v="0.34090482120591814"/>
    <n v="87.000000000000028"/>
    <m/>
    <m/>
    <m/>
    <m/>
    <m/>
    <m/>
    <m/>
    <m/>
    <m/>
    <m/>
    <m/>
    <m/>
    <m/>
    <m/>
  </r>
  <r>
    <n v="2013"/>
    <s v="Closed End"/>
    <x v="4"/>
    <s v="Q14F"/>
    <x v="5"/>
    <n v="3"/>
    <s v="Data"/>
    <s v="Q13E"/>
    <s v="Transportation"/>
    <s v="   HS diploma or GED"/>
    <n v="3.6215595621627988E-2"/>
    <n v="0.39545202914656891"/>
    <n v="0.32560959459326516"/>
    <n v="0.24272278063853847"/>
    <n v="331.99999999999994"/>
    <m/>
    <m/>
    <m/>
    <m/>
    <m/>
    <m/>
    <m/>
    <m/>
    <m/>
    <m/>
    <m/>
    <m/>
    <m/>
    <m/>
  </r>
  <r>
    <n v="2014"/>
    <s v="Closed End"/>
    <x v="4"/>
    <s v="Q14F"/>
    <x v="5"/>
    <n v="4"/>
    <s v="Data"/>
    <s v="Q13E"/>
    <s v="Transportation"/>
    <s v="   Some college, trade school, or Associate degree"/>
    <n v="4.6389001127128807E-2"/>
    <n v="0.34528516821149274"/>
    <n v="0.42901764056033281"/>
    <n v="0.17930819010104343"/>
    <n v="932.00000000000307"/>
    <m/>
    <m/>
    <m/>
    <m/>
    <m/>
    <m/>
    <m/>
    <m/>
    <m/>
    <m/>
    <m/>
    <m/>
    <m/>
    <m/>
  </r>
  <r>
    <n v="2015"/>
    <s v="Closed End"/>
    <x v="4"/>
    <s v="Q14F"/>
    <x v="5"/>
    <n v="5"/>
    <s v="Data"/>
    <s v="Q13E"/>
    <s v="Transportation"/>
    <s v="   Bachelor's degree or higher"/>
    <n v="5.5007571874287703E-2"/>
    <n v="0.40800865868123037"/>
    <n v="0.39361126118561424"/>
    <n v="0.14337250825886977"/>
    <n v="1476.9999999999959"/>
    <m/>
    <m/>
    <m/>
    <m/>
    <m/>
    <m/>
    <m/>
    <m/>
    <m/>
    <m/>
    <m/>
    <m/>
    <m/>
    <m/>
  </r>
  <r>
    <n v="2016"/>
    <s v="Closed End"/>
    <x v="4"/>
    <s v="Q14F"/>
    <x v="6"/>
    <n v="1"/>
    <s v="Header"/>
    <s v="Q13E"/>
    <s v="Transportation"/>
    <s v="Results by household income:"/>
    <s v=""/>
    <s v=""/>
    <s v=""/>
    <s v=""/>
    <s v=""/>
    <m/>
    <m/>
    <m/>
    <m/>
    <m/>
    <m/>
    <m/>
    <m/>
    <m/>
    <m/>
    <m/>
    <m/>
    <m/>
    <m/>
  </r>
  <r>
    <n v="2017"/>
    <s v="Closed End"/>
    <x v="4"/>
    <s v="Q14F"/>
    <x v="6"/>
    <n v="2"/>
    <s v="Data"/>
    <s v="Q13E"/>
    <s v="Transportation"/>
    <s v="   Less than $20,000"/>
    <n v="4.0865121370080255E-2"/>
    <n v="0.416092328636255"/>
    <n v="0.2915423428376348"/>
    <n v="0.25150020715602894"/>
    <n v="458.00000000000034"/>
    <m/>
    <m/>
    <m/>
    <m/>
    <m/>
    <m/>
    <m/>
    <m/>
    <m/>
    <m/>
    <m/>
    <m/>
    <m/>
    <m/>
  </r>
  <r>
    <n v="2018"/>
    <s v="Closed End"/>
    <x v="4"/>
    <s v="Q14F"/>
    <x v="6"/>
    <n v="3"/>
    <s v="Data"/>
    <s v="Q13E"/>
    <s v="Transportation"/>
    <s v="   $20,000 to $39,999"/>
    <n v="5.8243003842829551E-2"/>
    <n v="0.36483008107776543"/>
    <n v="0.30269026871125104"/>
    <n v="0.27423664636815553"/>
    <n v="411.99999999999949"/>
    <m/>
    <m/>
    <m/>
    <m/>
    <m/>
    <m/>
    <m/>
    <m/>
    <m/>
    <m/>
    <m/>
    <m/>
    <m/>
    <m/>
  </r>
  <r>
    <n v="2019"/>
    <s v="Closed End"/>
    <x v="4"/>
    <s v="Q14F"/>
    <x v="6"/>
    <n v="4"/>
    <s v="Data"/>
    <s v="Q13E"/>
    <s v="Transportation"/>
    <s v="   $40,000 to $59,999"/>
    <n v="4.1011490558514795E-2"/>
    <n v="0.29794622906325646"/>
    <n v="0.50230799285835115"/>
    <n v="0.15873428751987767"/>
    <n v="381.99999999999943"/>
    <m/>
    <m/>
    <m/>
    <m/>
    <m/>
    <m/>
    <m/>
    <m/>
    <m/>
    <m/>
    <m/>
    <m/>
    <m/>
    <m/>
  </r>
  <r>
    <n v="2020"/>
    <s v="Closed End"/>
    <x v="4"/>
    <s v="Q14F"/>
    <x v="6"/>
    <n v="5"/>
    <s v="Data"/>
    <s v="Q13E"/>
    <s v="Transportation"/>
    <s v="   $60,000 to $79,999"/>
    <n v="3.0627913694693844E-2"/>
    <n v="0.4243933414944443"/>
    <n v="0.36370739037551675"/>
    <n v="0.18127135443534534"/>
    <n v="293.99999999999983"/>
    <m/>
    <m/>
    <m/>
    <m/>
    <m/>
    <m/>
    <m/>
    <m/>
    <m/>
    <m/>
    <m/>
    <m/>
    <m/>
    <m/>
  </r>
  <r>
    <n v="2021"/>
    <s v="Closed End"/>
    <x v="4"/>
    <s v="Q14F"/>
    <x v="6"/>
    <n v="6"/>
    <s v="Data"/>
    <s v="Q13E"/>
    <s v="Transportation"/>
    <s v="   $80,000 to $99,999"/>
    <n v="6.7590967998211654E-2"/>
    <n v="0.32931430016016483"/>
    <n v="0.4607613777279484"/>
    <n v="0.14233335411367376"/>
    <n v="261.00000000000023"/>
    <m/>
    <m/>
    <m/>
    <m/>
    <m/>
    <m/>
    <m/>
    <m/>
    <m/>
    <m/>
    <m/>
    <m/>
    <m/>
    <m/>
  </r>
  <r>
    <n v="2022"/>
    <s v="Closed End"/>
    <x v="4"/>
    <s v="Q14F"/>
    <x v="6"/>
    <n v="7"/>
    <s v="Data"/>
    <s v="Q13E"/>
    <s v="Transportation"/>
    <s v="   $100,000 to $149,999"/>
    <n v="4.4768647903088231E-2"/>
    <n v="0.41590788770768744"/>
    <n v="0.38321019848563526"/>
    <n v="0.15611326590358909"/>
    <n v="337.00000000000023"/>
    <m/>
    <m/>
    <m/>
    <m/>
    <m/>
    <m/>
    <m/>
    <m/>
    <m/>
    <m/>
    <m/>
    <m/>
    <m/>
    <m/>
  </r>
  <r>
    <n v="2023"/>
    <s v="Closed End"/>
    <x v="4"/>
    <s v="Q14F"/>
    <x v="6"/>
    <n v="8"/>
    <s v="Data"/>
    <s v="Q13E"/>
    <s v="Transportation"/>
    <s v="   $150,000 or more"/>
    <n v="8.3884862518744316E-2"/>
    <n v="0.41768124623510622"/>
    <n v="0.33534876532358282"/>
    <n v="0.16308512592256583"/>
    <n v="259.00000000000023"/>
    <m/>
    <m/>
    <m/>
    <m/>
    <m/>
    <m/>
    <m/>
    <m/>
    <m/>
    <m/>
    <m/>
    <m/>
    <m/>
    <m/>
  </r>
  <r>
    <n v="2024"/>
    <s v="Closed End"/>
    <x v="4"/>
    <s v="Q14F"/>
    <x v="7"/>
    <n v="1"/>
    <s v="Header"/>
    <s v="Q13E"/>
    <s v="Transportation"/>
    <s v="Results by housing status:"/>
    <s v=""/>
    <s v=""/>
    <s v=""/>
    <s v=""/>
    <s v=""/>
    <m/>
    <m/>
    <m/>
    <m/>
    <m/>
    <m/>
    <m/>
    <m/>
    <m/>
    <m/>
    <m/>
    <m/>
    <m/>
    <m/>
  </r>
  <r>
    <n v="2025"/>
    <s v="Closed End"/>
    <x v="4"/>
    <s v="Q14F"/>
    <x v="7"/>
    <n v="2"/>
    <s v="Data"/>
    <s v="Q13E"/>
    <s v="Transportation"/>
    <s v="   Owner"/>
    <n v="5.3808960023637636E-2"/>
    <n v="0.40599892402054555"/>
    <n v="0.38217704797059276"/>
    <n v="0.15801506798522597"/>
    <n v="1901.9999999999973"/>
    <m/>
    <m/>
    <m/>
    <m/>
    <m/>
    <m/>
    <m/>
    <m/>
    <m/>
    <m/>
    <m/>
    <m/>
    <m/>
    <m/>
  </r>
  <r>
    <n v="2026"/>
    <s v="Closed End"/>
    <x v="4"/>
    <s v="Q14F"/>
    <x v="7"/>
    <n v="3"/>
    <s v="Data"/>
    <s v="Q13E"/>
    <s v="Transportation"/>
    <s v="   Renter"/>
    <n v="4.0676409931561269E-2"/>
    <n v="0.32192383432816946"/>
    <n v="0.40765648127977305"/>
    <n v="0.22974327446049461"/>
    <n v="946.00000000000205"/>
    <m/>
    <m/>
    <m/>
    <m/>
    <m/>
    <m/>
    <m/>
    <m/>
    <m/>
    <m/>
    <m/>
    <m/>
    <m/>
    <m/>
  </r>
  <r>
    <n v="2027"/>
    <s v="Closed End"/>
    <x v="4"/>
    <s v="Q14F"/>
    <x v="7"/>
    <n v="4"/>
    <s v="Data"/>
    <s v="Q13E"/>
    <s v="Transportation"/>
    <s v="   Lives with family or friends, homeless, or some other_x000a_      arrangement"/>
    <n v="7.3427775212562482E-2"/>
    <n v="0.13913295634134051"/>
    <n v="0.35333168871859466"/>
    <n v="0.43410757972750241"/>
    <n v="62.999999999999993"/>
    <m/>
    <m/>
    <m/>
    <m/>
    <m/>
    <m/>
    <m/>
    <m/>
    <m/>
    <m/>
    <m/>
    <m/>
    <m/>
    <m/>
  </r>
  <r>
    <n v="2028"/>
    <s v="Closed End"/>
    <x v="4"/>
    <s v="Q14F"/>
    <x v="8"/>
    <n v="1"/>
    <s v="Header"/>
    <s v="Q13E"/>
    <s v="Transportation"/>
    <s v="Results by home language:"/>
    <s v=""/>
    <s v=""/>
    <s v=""/>
    <s v=""/>
    <s v=""/>
    <m/>
    <m/>
    <m/>
    <m/>
    <m/>
    <m/>
    <m/>
    <m/>
    <m/>
    <m/>
    <m/>
    <m/>
    <m/>
    <m/>
  </r>
  <r>
    <n v="2029"/>
    <s v="Closed End"/>
    <x v="4"/>
    <s v="Q14F"/>
    <x v="8"/>
    <n v="2"/>
    <s v="Data"/>
    <s v="Q13E"/>
    <s v="Transportation"/>
    <s v="   English only"/>
    <n v="5.0590081275917277E-2"/>
    <n v="0.38524283710458412"/>
    <n v="0.40092728711259851"/>
    <n v="0.16323979450690079"/>
    <n v="2500.0000000000041"/>
    <m/>
    <m/>
    <m/>
    <m/>
    <m/>
    <m/>
    <m/>
    <m/>
    <m/>
    <m/>
    <m/>
    <m/>
    <m/>
    <m/>
  </r>
  <r>
    <n v="2030"/>
    <s v="Closed End"/>
    <x v="4"/>
    <s v="Q14F"/>
    <x v="8"/>
    <n v="3"/>
    <s v="Data"/>
    <s v="Q13E"/>
    <s v="Transportation"/>
    <s v="   English plus another language"/>
    <n v="1.8073516655270645E-2"/>
    <n v="0.36931768311547741"/>
    <n v="0.31425991112641083"/>
    <n v="0.29834888910284096"/>
    <n v="238.00000000000014"/>
    <m/>
    <m/>
    <m/>
    <m/>
    <m/>
    <m/>
    <m/>
    <m/>
    <m/>
    <m/>
    <m/>
    <m/>
    <m/>
    <m/>
  </r>
  <r>
    <n v="2031"/>
    <s v="Closed End"/>
    <x v="4"/>
    <s v="Q14F"/>
    <x v="8"/>
    <n v="4"/>
    <s v="Data"/>
    <s v="Q13E"/>
    <s v="Transportation"/>
    <s v="   Another language only"/>
    <n v="0.10950249921811997"/>
    <n v="0.23959614101747004"/>
    <n v="0.41159340976296815"/>
    <n v="0.23930795000144156"/>
    <n v="95.000000000000028"/>
    <m/>
    <m/>
    <m/>
    <m/>
    <m/>
    <m/>
    <m/>
    <m/>
    <m/>
    <m/>
    <m/>
    <m/>
    <m/>
    <m/>
  </r>
  <r>
    <n v="2032"/>
    <s v="Closed End"/>
    <x v="4"/>
    <s v="Q14F"/>
    <x v="9"/>
    <n v="1"/>
    <s v="Header"/>
    <s v="Q13E"/>
    <s v="Transportation"/>
    <s v="Results by race/ethnicity:"/>
    <s v=""/>
    <s v=""/>
    <s v=""/>
    <s v=""/>
    <s v=""/>
    <m/>
    <m/>
    <m/>
    <m/>
    <m/>
    <m/>
    <m/>
    <m/>
    <m/>
    <m/>
    <m/>
    <m/>
    <m/>
    <m/>
  </r>
  <r>
    <n v="2033"/>
    <s v="Closed End"/>
    <x v="4"/>
    <s v="Q14F"/>
    <x v="9"/>
    <n v="2"/>
    <s v="Data"/>
    <s v="Q13E"/>
    <s v="Transportation"/>
    <s v="   BIPOC"/>
    <n v="6.1937535918285554E-2"/>
    <n v="0.32623075624036313"/>
    <n v="0.35493103116019903"/>
    <n v="0.25690067668115379"/>
    <n v="731.99999999999864"/>
    <m/>
    <m/>
    <m/>
    <m/>
    <m/>
    <m/>
    <m/>
    <m/>
    <m/>
    <m/>
    <m/>
    <m/>
    <m/>
    <m/>
  </r>
  <r>
    <n v="2034"/>
    <s v="Closed End"/>
    <x v="4"/>
    <s v="Q14F"/>
    <x v="9"/>
    <n v="3"/>
    <s v="Data"/>
    <s v="Q13E"/>
    <s v="Transportation"/>
    <s v="      American Indian, Native American, or Alaska Native"/>
    <n v="1.0446366563154487E-2"/>
    <n v="0.29368785949649234"/>
    <n v="0.46592255256432241"/>
    <n v="0.22994322137603021"/>
    <n v="122.00000000000003"/>
    <m/>
    <m/>
    <m/>
    <m/>
    <m/>
    <m/>
    <m/>
    <m/>
    <m/>
    <m/>
    <m/>
    <m/>
    <m/>
    <m/>
  </r>
  <r>
    <n v="2035"/>
    <s v="Closed End"/>
    <x v="4"/>
    <s v="Q14F"/>
    <x v="9"/>
    <n v="4"/>
    <s v="Data"/>
    <s v="Q13E"/>
    <s v="Transportation"/>
    <s v="      Asian American or Asian"/>
    <n v="4.0606567702257193E-2"/>
    <n v="0.37847367998399639"/>
    <n v="0.3812179295852306"/>
    <n v="0.1997018227285158"/>
    <n v="201.99999999999997"/>
    <m/>
    <m/>
    <m/>
    <m/>
    <m/>
    <m/>
    <m/>
    <m/>
    <m/>
    <m/>
    <m/>
    <m/>
    <m/>
    <m/>
  </r>
  <r>
    <n v="2036"/>
    <s v="Closed End"/>
    <x v="4"/>
    <s v="Q14F"/>
    <x v="9"/>
    <n v="5"/>
    <s v="Data"/>
    <s v="Q13E"/>
    <s v="Transportation"/>
    <s v="      Black, African American, or African"/>
    <n v="0.11364838161511086"/>
    <n v="0.30388122203589357"/>
    <n v="0.38957960336698294"/>
    <n v="0.19289079298201298"/>
    <n v="330.00000000000006"/>
    <m/>
    <m/>
    <m/>
    <m/>
    <m/>
    <m/>
    <m/>
    <m/>
    <m/>
    <m/>
    <m/>
    <m/>
    <m/>
    <m/>
  </r>
  <r>
    <n v="2037"/>
    <s v="Closed End"/>
    <x v="4"/>
    <s v="Q14F"/>
    <x v="9"/>
    <n v="6"/>
    <s v="Data"/>
    <s v="Q13E"/>
    <s v="Transportation"/>
    <s v="      Latino/a or Hispanic"/>
    <n v="3.9495349166712955E-2"/>
    <n v="0.25026631879787431"/>
    <n v="0.23424482387949255"/>
    <n v="0.47599350815591995"/>
    <n v="128.00000000000006"/>
    <m/>
    <m/>
    <m/>
    <m/>
    <m/>
    <m/>
    <m/>
    <m/>
    <m/>
    <m/>
    <m/>
    <m/>
    <m/>
    <m/>
  </r>
  <r>
    <n v="2038"/>
    <s v="Closed End"/>
    <x v="4"/>
    <s v="Q14F"/>
    <x v="9"/>
    <n v="7"/>
    <s v="Data"/>
    <s v="Q13E"/>
    <s v="Transportation"/>
    <s v="   White or Caucasian alone"/>
    <n v="4.5453626967147359E-2"/>
    <n v="0.40789414446257966"/>
    <n v="0.39849046760575763"/>
    <n v="0.14816176096451836"/>
    <n v="1978.999999999995"/>
    <m/>
    <m/>
    <m/>
    <m/>
    <m/>
    <m/>
    <m/>
    <m/>
    <m/>
    <m/>
    <m/>
    <m/>
    <m/>
    <m/>
  </r>
  <r>
    <n v="2039"/>
    <s v=""/>
    <x v="1"/>
    <s v=""/>
    <x v="10"/>
    <s v=""/>
    <s v=""/>
    <m/>
    <m/>
    <m/>
    <m/>
    <m/>
    <m/>
    <m/>
    <m/>
    <m/>
    <m/>
    <m/>
    <m/>
    <m/>
    <m/>
    <m/>
    <m/>
    <m/>
    <m/>
    <m/>
    <m/>
    <m/>
    <m/>
  </r>
  <r>
    <n v="2040"/>
    <s v="Closed End"/>
    <x v="4"/>
    <s v="Q14G"/>
    <x v="0"/>
    <n v="1"/>
    <s v="Title"/>
    <s v="Q13F"/>
    <s v="Transportation"/>
    <s v="14G. Please rate the traffic conditions (congestion) in the East Metro."/>
    <m/>
    <m/>
    <m/>
    <m/>
    <m/>
    <m/>
    <m/>
    <m/>
    <m/>
    <m/>
    <m/>
    <m/>
    <m/>
    <m/>
    <m/>
    <m/>
    <m/>
    <m/>
    <m/>
  </r>
  <r>
    <n v="2041"/>
    <s v="Closed End"/>
    <x v="4"/>
    <s v="Q14G"/>
    <x v="1"/>
    <n v="1"/>
    <s v="Labels"/>
    <s v="Q13F"/>
    <s v="Transportation"/>
    <m/>
    <s v="Excellent"/>
    <s v="Good"/>
    <s v="Fair"/>
    <s v="Poor"/>
    <s v="Number of respondents (unweighted)"/>
    <m/>
    <m/>
    <m/>
    <m/>
    <m/>
    <m/>
    <m/>
    <m/>
    <m/>
    <m/>
    <m/>
    <m/>
    <m/>
    <m/>
  </r>
  <r>
    <n v="2042"/>
    <s v="Closed End"/>
    <x v="4"/>
    <s v="Q14G"/>
    <x v="2"/>
    <n v="1"/>
    <s v="Header"/>
    <s v="Q13F"/>
    <s v="Transportation"/>
    <s v="Results by region:"/>
    <s v=""/>
    <s v=""/>
    <s v=""/>
    <s v=""/>
    <s v=""/>
    <m/>
    <m/>
    <m/>
    <m/>
    <m/>
    <m/>
    <m/>
    <m/>
    <m/>
    <m/>
    <m/>
    <m/>
    <m/>
    <m/>
  </r>
  <r>
    <n v="2043"/>
    <s v="Closed End"/>
    <x v="4"/>
    <s v="Q14G"/>
    <x v="2"/>
    <n v="2"/>
    <s v="Data"/>
    <s v="Q13F"/>
    <s v="Transportation"/>
    <s v="   East Metro overall"/>
    <n v="4.7891121475605439E-2"/>
    <n v="0.35553842205500968"/>
    <n v="0.45358194287915476"/>
    <n v="0.14298851359023163"/>
    <n v="2909.9999999999964"/>
    <m/>
    <m/>
    <m/>
    <m/>
    <m/>
    <m/>
    <m/>
    <m/>
    <m/>
    <m/>
    <m/>
    <m/>
    <m/>
    <m/>
  </r>
  <r>
    <n v="2044"/>
    <s v="Closed End"/>
    <x v="4"/>
    <s v="Q14G"/>
    <x v="2"/>
    <n v="3"/>
    <s v="Data"/>
    <s v="Q13F"/>
    <s v="Transportation"/>
    <s v="   Dakota County"/>
    <n v="8.9012519541815729E-2"/>
    <n v="0.40135695889702538"/>
    <n v="0.40600789322609043"/>
    <n v="0.10362262833506872"/>
    <n v="402"/>
    <m/>
    <m/>
    <m/>
    <m/>
    <m/>
    <m/>
    <m/>
    <m/>
    <m/>
    <m/>
    <m/>
    <m/>
    <m/>
    <m/>
  </r>
  <r>
    <n v="2045"/>
    <s v="Closed End"/>
    <x v="4"/>
    <s v="Q14G"/>
    <x v="2"/>
    <n v="4"/>
    <s v="Data"/>
    <s v="Q13F"/>
    <s v="Transportation"/>
    <s v="   Ramsey County (overall)"/>
    <n v="3.4654788956072088E-2"/>
    <n v="0.32341967889242795"/>
    <n v="0.46556395321069194"/>
    <n v="0.17636157894081028"/>
    <n v="2133.0000000000005"/>
    <m/>
    <m/>
    <m/>
    <m/>
    <m/>
    <m/>
    <m/>
    <m/>
    <m/>
    <m/>
    <m/>
    <m/>
    <m/>
    <m/>
  </r>
  <r>
    <n v="2046"/>
    <s v="Closed End"/>
    <x v="4"/>
    <s v="Q14G"/>
    <x v="2"/>
    <n v="5"/>
    <s v="Data"/>
    <s v="Q13F"/>
    <s v="Transportation"/>
    <s v="      City of Saint Paul"/>
    <n v="4.4885524286243116E-2"/>
    <n v="0.2982207299863745"/>
    <n v="0.4751863615532676"/>
    <n v="0.18170738417411469"/>
    <n v="1723"/>
    <m/>
    <m/>
    <m/>
    <m/>
    <m/>
    <m/>
    <m/>
    <m/>
    <m/>
    <m/>
    <m/>
    <m/>
    <m/>
    <m/>
  </r>
  <r>
    <n v="2047"/>
    <s v="Closed End"/>
    <x v="4"/>
    <s v="Q14G"/>
    <x v="2"/>
    <n v="6"/>
    <s v="Data"/>
    <s v="Q13F"/>
    <s v="Transportation"/>
    <s v="      Suburban Ramsey County"/>
    <n v="2.2424491341693168E-2"/>
    <n v="0.3535436763124053"/>
    <n v="0.45406087801630768"/>
    <n v="0.1699709543295943"/>
    <n v="410.00000000000017"/>
    <m/>
    <m/>
    <m/>
    <m/>
    <m/>
    <m/>
    <m/>
    <m/>
    <m/>
    <m/>
    <m/>
    <m/>
    <m/>
    <m/>
  </r>
  <r>
    <n v="2048"/>
    <s v="Closed End"/>
    <x v="4"/>
    <s v="Q14G"/>
    <x v="2"/>
    <n v="7"/>
    <s v="Data"/>
    <s v="Q13F"/>
    <s v="Transportation"/>
    <s v="   Washington County"/>
    <n v="8.0114451175626756E-3"/>
    <n v="0.3494592475138717"/>
    <n v="0.50707534284776068"/>
    <n v="0.13545396452080424"/>
    <n v="375.00000000000028"/>
    <m/>
    <m/>
    <m/>
    <m/>
    <m/>
    <m/>
    <m/>
    <m/>
    <m/>
    <m/>
    <m/>
    <m/>
    <m/>
    <m/>
  </r>
  <r>
    <n v="2049"/>
    <s v="Closed End"/>
    <x v="4"/>
    <s v="Q14G"/>
    <x v="3"/>
    <n v="1"/>
    <s v="Header"/>
    <s v="Q13F"/>
    <s v="Transportation"/>
    <s v="Results by gender:"/>
    <s v=""/>
    <s v=""/>
    <s v=""/>
    <s v=""/>
    <s v=""/>
    <m/>
    <m/>
    <m/>
    <m/>
    <m/>
    <m/>
    <m/>
    <m/>
    <m/>
    <m/>
    <m/>
    <m/>
    <m/>
    <m/>
  </r>
  <r>
    <n v="2050"/>
    <s v="Closed End"/>
    <x v="4"/>
    <s v="Q14G"/>
    <x v="3"/>
    <n v="2"/>
    <s v="Data"/>
    <s v="Q13F"/>
    <s v="Transportation"/>
    <s v="   Females"/>
    <n v="4.4441790354444247E-2"/>
    <n v="0.37065867253885615"/>
    <n v="0.46196507726945979"/>
    <n v="0.12293445983724065"/>
    <n v="1800.9999999999936"/>
    <m/>
    <m/>
    <m/>
    <m/>
    <m/>
    <m/>
    <m/>
    <m/>
    <m/>
    <m/>
    <m/>
    <m/>
    <m/>
    <m/>
  </r>
  <r>
    <n v="2051"/>
    <s v="Closed End"/>
    <x v="4"/>
    <s v="Q14G"/>
    <x v="3"/>
    <n v="3"/>
    <s v="Data"/>
    <s v="Q13F"/>
    <s v="Transportation"/>
    <s v="   Males"/>
    <n v="5.0647212548679377E-2"/>
    <n v="0.34582186881005683"/>
    <n v="0.4416981118352315"/>
    <n v="0.1618328068060326"/>
    <n v="961.99999999999977"/>
    <m/>
    <m/>
    <m/>
    <m/>
    <m/>
    <m/>
    <m/>
    <m/>
    <m/>
    <m/>
    <m/>
    <m/>
    <m/>
    <m/>
  </r>
  <r>
    <n v="2052"/>
    <s v="Closed End"/>
    <x v="4"/>
    <s v="Q14G"/>
    <x v="4"/>
    <n v="1"/>
    <s v="Header"/>
    <s v="Q13F"/>
    <s v="Transportation"/>
    <s v="Results by age:"/>
    <s v=""/>
    <s v=""/>
    <s v=""/>
    <s v=""/>
    <s v=""/>
    <m/>
    <m/>
    <m/>
    <m/>
    <m/>
    <m/>
    <m/>
    <m/>
    <m/>
    <m/>
    <m/>
    <m/>
    <m/>
    <m/>
  </r>
  <r>
    <n v="2053"/>
    <s v="Closed End"/>
    <x v="4"/>
    <s v="Q14G"/>
    <x v="4"/>
    <n v="2"/>
    <s v="Data"/>
    <s v="Q13F"/>
    <s v="Transportation"/>
    <s v="   18-34"/>
    <n v="4.7122912776250629E-2"/>
    <n v="0.34439237366042574"/>
    <n v="0.4364875383578144"/>
    <n v="0.1719971752055082"/>
    <n v="397.00000000000045"/>
    <m/>
    <m/>
    <m/>
    <m/>
    <m/>
    <m/>
    <m/>
    <m/>
    <m/>
    <m/>
    <m/>
    <m/>
    <m/>
    <m/>
  </r>
  <r>
    <n v="2054"/>
    <s v="Closed End"/>
    <x v="4"/>
    <s v="Q14G"/>
    <x v="4"/>
    <n v="3"/>
    <s v="Data"/>
    <s v="Q13F"/>
    <s v="Transportation"/>
    <s v="   35-44"/>
    <n v="9.956960962971062E-2"/>
    <n v="0.37022360268390059"/>
    <n v="0.40390711845612853"/>
    <n v="0.12629966923025895"/>
    <n v="414.00000000000006"/>
    <m/>
    <m/>
    <m/>
    <m/>
    <m/>
    <m/>
    <m/>
    <m/>
    <m/>
    <m/>
    <m/>
    <m/>
    <m/>
    <m/>
  </r>
  <r>
    <n v="2055"/>
    <s v="Closed End"/>
    <x v="4"/>
    <s v="Q14G"/>
    <x v="4"/>
    <n v="4"/>
    <s v="Data"/>
    <s v="Q13F"/>
    <s v="Transportation"/>
    <s v="   45-54"/>
    <n v="1.1408448527441974E-2"/>
    <n v="0.28725178573637378"/>
    <n v="0.53153413533420546"/>
    <n v="0.16980563040197702"/>
    <n v="353.00000000000068"/>
    <m/>
    <m/>
    <m/>
    <m/>
    <m/>
    <m/>
    <m/>
    <m/>
    <m/>
    <m/>
    <m/>
    <m/>
    <m/>
    <m/>
  </r>
  <r>
    <n v="2056"/>
    <s v="Closed End"/>
    <x v="4"/>
    <s v="Q14G"/>
    <x v="4"/>
    <n v="5"/>
    <s v="Data"/>
    <s v="Q13F"/>
    <s v="Transportation"/>
    <s v="   55-64"/>
    <n v="5.3951536984632821E-2"/>
    <n v="0.42510813736835312"/>
    <n v="0.41465988847095614"/>
    <n v="0.10628043717605812"/>
    <n v="497.9999999999996"/>
    <m/>
    <m/>
    <m/>
    <m/>
    <m/>
    <m/>
    <m/>
    <m/>
    <m/>
    <m/>
    <m/>
    <m/>
    <m/>
    <m/>
  </r>
  <r>
    <n v="2057"/>
    <s v="Closed End"/>
    <x v="4"/>
    <s v="Q14G"/>
    <x v="4"/>
    <n v="6"/>
    <s v="Data"/>
    <s v="Q13F"/>
    <s v="Transportation"/>
    <s v="   65+"/>
    <n v="2.6993455734012947E-2"/>
    <n v="0.42000047808475943"/>
    <n v="0.45304686318653464"/>
    <n v="9.9959202994696225E-2"/>
    <n v="804.99999999999761"/>
    <m/>
    <m/>
    <m/>
    <m/>
    <m/>
    <m/>
    <m/>
    <m/>
    <m/>
    <m/>
    <m/>
    <m/>
    <m/>
    <m/>
  </r>
  <r>
    <n v="2058"/>
    <s v="Closed End"/>
    <x v="4"/>
    <s v="Q14G"/>
    <x v="5"/>
    <n v="1"/>
    <s v="Header"/>
    <s v="Q13F"/>
    <s v="Transportation"/>
    <s v="Results by education level:"/>
    <s v=""/>
    <s v=""/>
    <s v=""/>
    <s v=""/>
    <s v=""/>
    <m/>
    <m/>
    <m/>
    <m/>
    <m/>
    <m/>
    <m/>
    <m/>
    <m/>
    <m/>
    <m/>
    <m/>
    <m/>
    <m/>
  </r>
  <r>
    <n v="2059"/>
    <s v="Closed End"/>
    <x v="4"/>
    <s v="Q14G"/>
    <x v="5"/>
    <n v="2"/>
    <s v="Data"/>
    <s v="Q13F"/>
    <s v="Transportation"/>
    <s v="   Less than HS diploma, no GED"/>
    <n v="5.7133238117261585E-2"/>
    <n v="0.33369470102988141"/>
    <n v="0.43757079215247058"/>
    <n v="0.17160126870038636"/>
    <n v="90"/>
    <m/>
    <m/>
    <m/>
    <m/>
    <m/>
    <m/>
    <m/>
    <m/>
    <m/>
    <m/>
    <m/>
    <m/>
    <m/>
    <m/>
  </r>
  <r>
    <n v="2060"/>
    <s v="Closed End"/>
    <x v="4"/>
    <s v="Q14G"/>
    <x v="5"/>
    <n v="3"/>
    <s v="Data"/>
    <s v="Q13F"/>
    <s v="Transportation"/>
    <s v="   HS diploma or GED"/>
    <n v="6.1221824691017807E-2"/>
    <n v="0.34878692243331083"/>
    <n v="0.45247354576469889"/>
    <n v="0.13751770711097264"/>
    <n v="323.00000000000023"/>
    <m/>
    <m/>
    <m/>
    <m/>
    <m/>
    <m/>
    <m/>
    <m/>
    <m/>
    <m/>
    <m/>
    <m/>
    <m/>
    <m/>
  </r>
  <r>
    <n v="2061"/>
    <s v="Closed End"/>
    <x v="4"/>
    <s v="Q14G"/>
    <x v="5"/>
    <n v="4"/>
    <s v="Data"/>
    <s v="Q13F"/>
    <s v="Transportation"/>
    <s v="   Some college, trade school, or Associate degree"/>
    <n v="3.7639860462075E-2"/>
    <n v="0.34268637386772516"/>
    <n v="0.46210567019339521"/>
    <n v="0.15756809547680231"/>
    <n v="922.00000000000284"/>
    <m/>
    <m/>
    <m/>
    <m/>
    <m/>
    <m/>
    <m/>
    <m/>
    <m/>
    <m/>
    <m/>
    <m/>
    <m/>
    <m/>
  </r>
  <r>
    <n v="2062"/>
    <s v="Closed End"/>
    <x v="4"/>
    <s v="Q14G"/>
    <x v="5"/>
    <n v="5"/>
    <s v="Data"/>
    <s v="Q13F"/>
    <s v="Transportation"/>
    <s v="   Bachelor's degree or higher"/>
    <n v="5.2108061348807799E-2"/>
    <n v="0.37023663706408094"/>
    <n v="0.44993046695547517"/>
    <n v="0.1277248346316377"/>
    <n v="1482.0000000000014"/>
    <m/>
    <m/>
    <m/>
    <m/>
    <m/>
    <m/>
    <m/>
    <m/>
    <m/>
    <m/>
    <m/>
    <m/>
    <m/>
    <m/>
  </r>
  <r>
    <n v="2063"/>
    <s v="Closed End"/>
    <x v="4"/>
    <s v="Q14G"/>
    <x v="6"/>
    <n v="1"/>
    <s v="Header"/>
    <s v="Q13F"/>
    <s v="Transportation"/>
    <s v="Results by household income:"/>
    <s v=""/>
    <s v=""/>
    <s v=""/>
    <s v=""/>
    <s v=""/>
    <m/>
    <m/>
    <m/>
    <m/>
    <m/>
    <m/>
    <m/>
    <m/>
    <m/>
    <m/>
    <m/>
    <m/>
    <m/>
    <m/>
  </r>
  <r>
    <n v="2064"/>
    <s v="Closed End"/>
    <x v="4"/>
    <s v="Q14G"/>
    <x v="6"/>
    <n v="2"/>
    <s v="Data"/>
    <s v="Q13F"/>
    <s v="Transportation"/>
    <s v="   Less than $20,000"/>
    <n v="6.0904863247650889E-2"/>
    <n v="0.29530650981310785"/>
    <n v="0.52658285222668888"/>
    <n v="0.11720577471255154"/>
    <n v="447"/>
    <m/>
    <m/>
    <m/>
    <m/>
    <m/>
    <m/>
    <m/>
    <m/>
    <m/>
    <m/>
    <m/>
    <m/>
    <m/>
    <m/>
  </r>
  <r>
    <n v="2065"/>
    <s v="Closed End"/>
    <x v="4"/>
    <s v="Q14G"/>
    <x v="6"/>
    <n v="3"/>
    <s v="Data"/>
    <s v="Q13F"/>
    <s v="Transportation"/>
    <s v="   $20,000 to $39,999"/>
    <n v="7.114311590142644E-2"/>
    <n v="0.33091131991743689"/>
    <n v="0.4173034656040065"/>
    <n v="0.18064209857713187"/>
    <n v="407.99999999999966"/>
    <m/>
    <m/>
    <m/>
    <m/>
    <m/>
    <m/>
    <m/>
    <m/>
    <m/>
    <m/>
    <m/>
    <m/>
    <m/>
    <m/>
  </r>
  <r>
    <n v="2066"/>
    <s v="Closed End"/>
    <x v="4"/>
    <s v="Q14G"/>
    <x v="6"/>
    <n v="4"/>
    <s v="Data"/>
    <s v="Q13F"/>
    <s v="Transportation"/>
    <s v="   $40,000 to $59,999"/>
    <n v="4.9677715883702636E-2"/>
    <n v="0.31550820613454283"/>
    <n v="0.49732977151942154"/>
    <n v="0.13748430646233287"/>
    <n v="381.99999999999977"/>
    <m/>
    <m/>
    <m/>
    <m/>
    <m/>
    <m/>
    <m/>
    <m/>
    <m/>
    <m/>
    <m/>
    <m/>
    <m/>
    <m/>
  </r>
  <r>
    <n v="2067"/>
    <s v="Closed End"/>
    <x v="4"/>
    <s v="Q14G"/>
    <x v="6"/>
    <n v="5"/>
    <s v="Data"/>
    <s v="Q13F"/>
    <s v="Transportation"/>
    <s v="   $60,000 to $79,999"/>
    <n v="5.2993874974452335E-2"/>
    <n v="0.35604264437387001"/>
    <n v="0.40878108140057756"/>
    <n v="0.18218239925110033"/>
    <n v="299.99999999999972"/>
    <m/>
    <m/>
    <m/>
    <m/>
    <m/>
    <m/>
    <m/>
    <m/>
    <m/>
    <m/>
    <m/>
    <m/>
    <m/>
    <m/>
  </r>
  <r>
    <n v="2068"/>
    <s v="Closed End"/>
    <x v="4"/>
    <s v="Q14G"/>
    <x v="6"/>
    <n v="6"/>
    <s v="Data"/>
    <s v="Q13F"/>
    <s v="Transportation"/>
    <s v="   $80,000 to $99,999"/>
    <n v="1.9218555490979856E-2"/>
    <n v="0.38545949272199515"/>
    <n v="0.41079464758033246"/>
    <n v="0.18452730420669103"/>
    <n v="262.00000000000028"/>
    <m/>
    <m/>
    <m/>
    <m/>
    <m/>
    <m/>
    <m/>
    <m/>
    <m/>
    <m/>
    <m/>
    <m/>
    <m/>
    <m/>
  </r>
  <r>
    <n v="2069"/>
    <s v="Closed End"/>
    <x v="4"/>
    <s v="Q14G"/>
    <x v="6"/>
    <n v="7"/>
    <s v="Data"/>
    <s v="Q13F"/>
    <s v="Transportation"/>
    <s v="   $100,000 to $149,999"/>
    <n v="4.0863908991481346E-2"/>
    <n v="0.39288782686056711"/>
    <n v="0.4271663194290185"/>
    <n v="0.13908194471893304"/>
    <n v="339.00000000000023"/>
    <m/>
    <m/>
    <m/>
    <m/>
    <m/>
    <m/>
    <m/>
    <m/>
    <m/>
    <m/>
    <m/>
    <m/>
    <m/>
    <m/>
  </r>
  <r>
    <n v="2070"/>
    <s v="Closed End"/>
    <x v="4"/>
    <s v="Q14G"/>
    <x v="6"/>
    <n v="8"/>
    <s v="Data"/>
    <s v="Q13F"/>
    <s v="Transportation"/>
    <s v="   $150,000 or more"/>
    <n v="6.2752531886150778E-2"/>
    <n v="0.39197675686653788"/>
    <n v="0.4431165859620993"/>
    <n v="0.10215412528521134"/>
    <n v="257.00000000000045"/>
    <m/>
    <m/>
    <m/>
    <m/>
    <m/>
    <m/>
    <m/>
    <m/>
    <m/>
    <m/>
    <m/>
    <m/>
    <m/>
    <m/>
  </r>
  <r>
    <n v="2071"/>
    <s v="Closed End"/>
    <x v="4"/>
    <s v="Q14G"/>
    <x v="7"/>
    <n v="1"/>
    <s v="Header"/>
    <s v="Q13F"/>
    <s v="Transportation"/>
    <s v="Results by housing status:"/>
    <s v=""/>
    <s v=""/>
    <s v=""/>
    <s v=""/>
    <s v=""/>
    <m/>
    <m/>
    <m/>
    <m/>
    <m/>
    <m/>
    <m/>
    <m/>
    <m/>
    <m/>
    <m/>
    <m/>
    <m/>
    <m/>
  </r>
  <r>
    <n v="2072"/>
    <s v="Closed End"/>
    <x v="4"/>
    <s v="Q14G"/>
    <x v="7"/>
    <n v="2"/>
    <s v="Data"/>
    <s v="Q13F"/>
    <s v="Transportation"/>
    <s v="   Owner"/>
    <n v="3.7714878259828652E-2"/>
    <n v="0.38755030771914112"/>
    <n v="0.44229084999512464"/>
    <n v="0.13244396402590708"/>
    <n v="1902.0000000000011"/>
    <m/>
    <m/>
    <m/>
    <m/>
    <m/>
    <m/>
    <m/>
    <m/>
    <m/>
    <m/>
    <m/>
    <m/>
    <m/>
    <m/>
  </r>
  <r>
    <n v="2073"/>
    <s v="Closed End"/>
    <x v="4"/>
    <s v="Q14G"/>
    <x v="7"/>
    <n v="3"/>
    <s v="Data"/>
    <s v="Q13F"/>
    <s v="Transportation"/>
    <s v="   Renter"/>
    <n v="7.9831102433657194E-2"/>
    <n v="0.27819961384075304"/>
    <n v="0.49323448803047543"/>
    <n v="0.14873479569511291"/>
    <n v="930.00000000000068"/>
    <m/>
    <m/>
    <m/>
    <m/>
    <m/>
    <m/>
    <m/>
    <m/>
    <m/>
    <m/>
    <m/>
    <m/>
    <m/>
    <m/>
  </r>
  <r>
    <n v="2074"/>
    <s v="Closed End"/>
    <x v="4"/>
    <s v="Q14G"/>
    <x v="7"/>
    <n v="4"/>
    <s v="Data"/>
    <s v="Q13F"/>
    <s v="Transportation"/>
    <s v="   Lives with family or friends, homeless, or some other_x000a_      arrangement"/>
    <n v="5.2408365035590349E-2"/>
    <n v="7.6369503377719652E-2"/>
    <n v="0.41726383330408612"/>
    <n v="0.4539582982826042"/>
    <n v="64.999999999999972"/>
    <m/>
    <m/>
    <m/>
    <m/>
    <m/>
    <m/>
    <m/>
    <m/>
    <m/>
    <m/>
    <m/>
    <m/>
    <m/>
    <m/>
  </r>
  <r>
    <n v="2075"/>
    <s v="Closed End"/>
    <x v="4"/>
    <s v="Q14G"/>
    <x v="8"/>
    <n v="1"/>
    <s v="Header"/>
    <s v="Q13F"/>
    <s v="Transportation"/>
    <s v="Results by home language:"/>
    <s v=""/>
    <s v=""/>
    <s v=""/>
    <s v=""/>
    <s v=""/>
    <m/>
    <m/>
    <m/>
    <m/>
    <m/>
    <m/>
    <m/>
    <m/>
    <m/>
    <m/>
    <m/>
    <m/>
    <m/>
    <m/>
  </r>
  <r>
    <n v="2076"/>
    <s v="Closed End"/>
    <x v="4"/>
    <s v="Q14G"/>
    <x v="8"/>
    <n v="2"/>
    <s v="Data"/>
    <s v="Q13F"/>
    <s v="Transportation"/>
    <s v="   English only"/>
    <n v="3.9920464502988695E-2"/>
    <n v="0.36901182878403943"/>
    <n v="0.4610969607963456"/>
    <n v="0.12997074591662669"/>
    <n v="2485.0000000000041"/>
    <m/>
    <m/>
    <m/>
    <m/>
    <m/>
    <m/>
    <m/>
    <m/>
    <m/>
    <m/>
    <m/>
    <m/>
    <m/>
    <m/>
  </r>
  <r>
    <n v="2077"/>
    <s v="Closed End"/>
    <x v="4"/>
    <s v="Q14G"/>
    <x v="8"/>
    <n v="3"/>
    <s v="Data"/>
    <s v="Q13F"/>
    <s v="Transportation"/>
    <s v="   English plus another language"/>
    <n v="0.11536749688901421"/>
    <n v="0.26271567405233937"/>
    <n v="0.4118415783022929"/>
    <n v="0.21007525075635308"/>
    <n v="237.00000000000011"/>
    <m/>
    <m/>
    <m/>
    <m/>
    <m/>
    <m/>
    <m/>
    <m/>
    <m/>
    <m/>
    <m/>
    <m/>
    <m/>
    <m/>
  </r>
  <r>
    <n v="2078"/>
    <s v="Closed End"/>
    <x v="4"/>
    <s v="Q14G"/>
    <x v="8"/>
    <n v="4"/>
    <s v="Data"/>
    <s v="Q13F"/>
    <s v="Transportation"/>
    <s v="   Another language only"/>
    <n v="0.10139177468137796"/>
    <n v="0.2424173313876527"/>
    <n v="0.44950705703073063"/>
    <n v="0.20668383690023831"/>
    <n v="98.000000000000043"/>
    <m/>
    <m/>
    <m/>
    <m/>
    <m/>
    <m/>
    <m/>
    <m/>
    <m/>
    <m/>
    <m/>
    <m/>
    <m/>
    <m/>
  </r>
  <r>
    <n v="2079"/>
    <s v="Closed End"/>
    <x v="4"/>
    <s v="Q14G"/>
    <x v="9"/>
    <n v="1"/>
    <s v="Header"/>
    <s v="Q13F"/>
    <s v="Transportation"/>
    <s v="Results by race/ethnicity:"/>
    <s v=""/>
    <s v=""/>
    <s v=""/>
    <s v=""/>
    <s v=""/>
    <m/>
    <m/>
    <m/>
    <m/>
    <m/>
    <m/>
    <m/>
    <m/>
    <m/>
    <m/>
    <m/>
    <m/>
    <m/>
    <m/>
  </r>
  <r>
    <n v="2080"/>
    <s v="Closed End"/>
    <x v="4"/>
    <s v="Q14G"/>
    <x v="9"/>
    <n v="2"/>
    <s v="Data"/>
    <s v="Q13F"/>
    <s v="Transportation"/>
    <s v="   BIPOC"/>
    <n v="0.10200950873606032"/>
    <n v="0.29367658692535431"/>
    <n v="0.41350752164029542"/>
    <n v="0.19080638269829084"/>
    <n v="731.99999999999977"/>
    <m/>
    <m/>
    <m/>
    <m/>
    <m/>
    <m/>
    <m/>
    <m/>
    <m/>
    <m/>
    <m/>
    <m/>
    <m/>
    <m/>
  </r>
  <r>
    <n v="2081"/>
    <s v="Closed End"/>
    <x v="4"/>
    <s v="Q14G"/>
    <x v="9"/>
    <n v="3"/>
    <s v="Data"/>
    <s v="Q13F"/>
    <s v="Transportation"/>
    <s v="      American Indian, Native American, or Alaska Native"/>
    <n v="1.4026141950251269E-2"/>
    <n v="0.23082934451016776"/>
    <n v="0.53620115894163367"/>
    <n v="0.21894335459794662"/>
    <n v="127"/>
    <m/>
    <m/>
    <m/>
    <m/>
    <m/>
    <m/>
    <m/>
    <m/>
    <m/>
    <m/>
    <m/>
    <m/>
    <m/>
    <m/>
  </r>
  <r>
    <n v="2082"/>
    <s v="Closed End"/>
    <x v="4"/>
    <s v="Q14G"/>
    <x v="9"/>
    <n v="4"/>
    <s v="Data"/>
    <s v="Q13F"/>
    <s v="Transportation"/>
    <s v="      Asian American or Asian"/>
    <n v="8.0525038342797922E-2"/>
    <n v="0.31498799794387228"/>
    <n v="0.4871417552653145"/>
    <n v="0.11734520844801521"/>
    <n v="200.99999999999997"/>
    <m/>
    <m/>
    <m/>
    <m/>
    <m/>
    <m/>
    <m/>
    <m/>
    <m/>
    <m/>
    <m/>
    <m/>
    <m/>
    <m/>
  </r>
  <r>
    <n v="2083"/>
    <s v="Closed End"/>
    <x v="4"/>
    <s v="Q14G"/>
    <x v="9"/>
    <n v="5"/>
    <s v="Data"/>
    <s v="Q13F"/>
    <s v="Transportation"/>
    <s v="      Black, African American, or African"/>
    <n v="0.16339800913703934"/>
    <n v="0.31876571793829661"/>
    <n v="0.35065418362327949"/>
    <n v="0.16718208930138523"/>
    <n v="327.99999999999994"/>
    <m/>
    <m/>
    <m/>
    <m/>
    <m/>
    <m/>
    <m/>
    <m/>
    <m/>
    <m/>
    <m/>
    <m/>
    <m/>
    <m/>
  </r>
  <r>
    <n v="2084"/>
    <s v="Closed End"/>
    <x v="4"/>
    <s v="Q14G"/>
    <x v="9"/>
    <n v="6"/>
    <s v="Data"/>
    <s v="Q13F"/>
    <s v="Transportation"/>
    <s v="      Latino/a or Hispanic"/>
    <n v="6.7531147415137174E-2"/>
    <n v="0.2268972719284022"/>
    <n v="0.34134693603999433"/>
    <n v="0.36422464461646592"/>
    <n v="132.00000000000003"/>
    <m/>
    <m/>
    <m/>
    <m/>
    <m/>
    <m/>
    <m/>
    <m/>
    <m/>
    <m/>
    <m/>
    <m/>
    <m/>
    <m/>
  </r>
  <r>
    <n v="2085"/>
    <s v="Closed End"/>
    <x v="4"/>
    <s v="Q14G"/>
    <x v="9"/>
    <n v="7"/>
    <s v="Data"/>
    <s v="Q13F"/>
    <s v="Transportation"/>
    <s v="   White or Caucasian alone"/>
    <n v="2.9967911500269628E-2"/>
    <n v="0.38135135321154151"/>
    <n v="0.46648727172894483"/>
    <n v="0.12219346355924651"/>
    <n v="1969.9999999999968"/>
    <m/>
    <m/>
    <m/>
    <m/>
    <m/>
    <m/>
    <m/>
    <m/>
    <m/>
    <m/>
    <m/>
    <m/>
    <m/>
    <m/>
  </r>
  <r>
    <n v="2086"/>
    <s v=""/>
    <x v="1"/>
    <s v=""/>
    <x v="10"/>
    <s v=""/>
    <s v=""/>
    <m/>
    <m/>
    <m/>
    <m/>
    <m/>
    <m/>
    <m/>
    <m/>
    <m/>
    <m/>
    <m/>
    <m/>
    <m/>
    <m/>
    <m/>
    <m/>
    <m/>
    <m/>
    <m/>
    <m/>
    <m/>
    <m/>
  </r>
  <r>
    <n v="2087"/>
    <s v="Closed End"/>
    <x v="4"/>
    <s v="Q14H"/>
    <x v="0"/>
    <n v="1"/>
    <s v="Title"/>
    <s v="Q13G"/>
    <s v="Transportation"/>
    <s v="14H. Please rate pedestrian walkability and safety in the East Metro."/>
    <m/>
    <m/>
    <m/>
    <m/>
    <m/>
    <m/>
    <m/>
    <m/>
    <m/>
    <m/>
    <m/>
    <m/>
    <m/>
    <m/>
    <m/>
    <m/>
    <m/>
    <m/>
    <m/>
  </r>
  <r>
    <n v="2088"/>
    <s v="Closed End"/>
    <x v="4"/>
    <s v="Q14H"/>
    <x v="1"/>
    <n v="1"/>
    <s v="Labels"/>
    <s v="Q13G"/>
    <s v="Transportation"/>
    <m/>
    <s v="Excellent"/>
    <s v="Good"/>
    <s v="Fair"/>
    <s v="Poor"/>
    <s v="Number of respondents (unweighted)"/>
    <m/>
    <m/>
    <m/>
    <m/>
    <m/>
    <m/>
    <m/>
    <m/>
    <m/>
    <m/>
    <m/>
    <m/>
    <m/>
    <m/>
  </r>
  <r>
    <n v="2089"/>
    <s v="Closed End"/>
    <x v="4"/>
    <s v="Q14H"/>
    <x v="2"/>
    <n v="1"/>
    <s v="Header"/>
    <s v="Q13G"/>
    <s v="Transportation"/>
    <s v="Results by region:"/>
    <s v=""/>
    <s v=""/>
    <s v=""/>
    <s v=""/>
    <s v=""/>
    <m/>
    <m/>
    <m/>
    <m/>
    <m/>
    <m/>
    <m/>
    <m/>
    <m/>
    <m/>
    <m/>
    <m/>
    <m/>
    <m/>
  </r>
  <r>
    <n v="2090"/>
    <s v="Closed End"/>
    <x v="4"/>
    <s v="Q14H"/>
    <x v="2"/>
    <n v="2"/>
    <s v="Data"/>
    <s v="Q13G"/>
    <s v="Transportation"/>
    <s v="   East Metro overall"/>
    <n v="9.124084990516293E-2"/>
    <n v="0.431728407768672"/>
    <n v="0.35935877899948926"/>
    <n v="0.11767196332667682"/>
    <n v="2879.9999999999964"/>
    <m/>
    <m/>
    <m/>
    <m/>
    <m/>
    <m/>
    <m/>
    <m/>
    <m/>
    <m/>
    <m/>
    <m/>
    <m/>
    <m/>
  </r>
  <r>
    <n v="2091"/>
    <s v="Closed End"/>
    <x v="4"/>
    <s v="Q14H"/>
    <x v="2"/>
    <n v="3"/>
    <s v="Data"/>
    <s v="Q13G"/>
    <s v="Transportation"/>
    <s v="   Dakota County"/>
    <n v="9.6156150286476463E-2"/>
    <n v="0.52148089806442721"/>
    <n v="0.2966174877262126"/>
    <n v="8.5745463922883736E-2"/>
    <n v="385.99999999999977"/>
    <m/>
    <m/>
    <m/>
    <m/>
    <m/>
    <m/>
    <m/>
    <m/>
    <m/>
    <m/>
    <m/>
    <m/>
    <m/>
    <m/>
  </r>
  <r>
    <n v="2092"/>
    <s v="Closed End"/>
    <x v="4"/>
    <s v="Q14H"/>
    <x v="2"/>
    <n v="4"/>
    <s v="Data"/>
    <s v="Q13G"/>
    <s v="Transportation"/>
    <s v="   Ramsey County (overall)"/>
    <n v="8.5721432642846859E-2"/>
    <n v="0.38354949159669904"/>
    <n v="0.3821899515235373"/>
    <n v="0.14853912423691976"/>
    <n v="2126.9999999999945"/>
    <m/>
    <m/>
    <m/>
    <m/>
    <m/>
    <m/>
    <m/>
    <m/>
    <m/>
    <m/>
    <m/>
    <m/>
    <m/>
    <m/>
  </r>
  <r>
    <n v="2093"/>
    <s v="Closed End"/>
    <x v="4"/>
    <s v="Q14H"/>
    <x v="2"/>
    <n v="5"/>
    <s v="Data"/>
    <s v="Q13G"/>
    <s v="Transportation"/>
    <s v="      City of Saint Paul"/>
    <n v="7.7729010012702729E-2"/>
    <n v="0.37681057162251963"/>
    <n v="0.3807353851461785"/>
    <n v="0.16472503321859855"/>
    <n v="1734.0000000000009"/>
    <m/>
    <m/>
    <m/>
    <m/>
    <m/>
    <m/>
    <m/>
    <m/>
    <m/>
    <m/>
    <m/>
    <m/>
    <m/>
    <m/>
  </r>
  <r>
    <n v="2094"/>
    <s v="Closed End"/>
    <x v="4"/>
    <s v="Q14H"/>
    <x v="2"/>
    <n v="6"/>
    <s v="Data"/>
    <s v="Q13G"/>
    <s v="Transportation"/>
    <s v="      Suburban Ramsey County"/>
    <n v="9.5482474319950328E-2"/>
    <n v="0.39177964680377431"/>
    <n v="0.3839663944981534"/>
    <n v="0.12877148437812197"/>
    <n v="393.00000000000063"/>
    <m/>
    <m/>
    <m/>
    <m/>
    <m/>
    <m/>
    <m/>
    <m/>
    <m/>
    <m/>
    <m/>
    <m/>
    <m/>
    <m/>
  </r>
  <r>
    <n v="2095"/>
    <s v="Closed End"/>
    <x v="4"/>
    <s v="Q14H"/>
    <x v="2"/>
    <n v="7"/>
    <s v="Data"/>
    <s v="Q13G"/>
    <s v="Transportation"/>
    <s v="   Washington County"/>
    <n v="9.5606009398518002E-2"/>
    <n v="0.39465320231755385"/>
    <n v="0.40935910930046371"/>
    <n v="0.10038167898346328"/>
    <n v="367.00000000000063"/>
    <m/>
    <m/>
    <m/>
    <m/>
    <m/>
    <m/>
    <m/>
    <m/>
    <m/>
    <m/>
    <m/>
    <m/>
    <m/>
    <m/>
  </r>
  <r>
    <n v="2096"/>
    <s v="Closed End"/>
    <x v="4"/>
    <s v="Q14H"/>
    <x v="3"/>
    <n v="1"/>
    <s v="Header"/>
    <s v="Q13G"/>
    <s v="Transportation"/>
    <s v="Results by gender:"/>
    <s v=""/>
    <s v=""/>
    <s v=""/>
    <s v=""/>
    <s v=""/>
    <m/>
    <m/>
    <m/>
    <m/>
    <m/>
    <m/>
    <m/>
    <m/>
    <m/>
    <m/>
    <m/>
    <m/>
    <m/>
    <m/>
  </r>
  <r>
    <n v="2097"/>
    <s v="Closed End"/>
    <x v="4"/>
    <s v="Q14H"/>
    <x v="3"/>
    <n v="2"/>
    <s v="Data"/>
    <s v="Q13G"/>
    <s v="Transportation"/>
    <s v="   Females"/>
    <n v="8.3957719544592843E-2"/>
    <n v="0.43411751814476351"/>
    <n v="0.35783561443857997"/>
    <n v="0.12408914787206406"/>
    <n v="1779.0000000000002"/>
    <m/>
    <m/>
    <m/>
    <m/>
    <m/>
    <m/>
    <m/>
    <m/>
    <m/>
    <m/>
    <m/>
    <m/>
    <m/>
    <m/>
  </r>
  <r>
    <n v="2098"/>
    <s v="Closed End"/>
    <x v="4"/>
    <s v="Q14H"/>
    <x v="3"/>
    <n v="3"/>
    <s v="Data"/>
    <s v="Q13G"/>
    <s v="Transportation"/>
    <s v="   Males"/>
    <n v="9.8320825928399552E-2"/>
    <n v="0.43888039890272634"/>
    <n v="0.35956396136596136"/>
    <n v="0.10323481380291262"/>
    <n v="952"/>
    <m/>
    <m/>
    <m/>
    <m/>
    <m/>
    <m/>
    <m/>
    <m/>
    <m/>
    <m/>
    <m/>
    <m/>
    <m/>
    <m/>
  </r>
  <r>
    <n v="2099"/>
    <s v="Closed End"/>
    <x v="4"/>
    <s v="Q14H"/>
    <x v="4"/>
    <n v="1"/>
    <s v="Header"/>
    <s v="Q13G"/>
    <s v="Transportation"/>
    <s v="Results by age:"/>
    <s v=""/>
    <s v=""/>
    <s v=""/>
    <s v=""/>
    <s v=""/>
    <m/>
    <m/>
    <m/>
    <m/>
    <m/>
    <m/>
    <m/>
    <m/>
    <m/>
    <m/>
    <m/>
    <m/>
    <m/>
    <m/>
  </r>
  <r>
    <n v="2100"/>
    <s v="Closed End"/>
    <x v="4"/>
    <s v="Q14H"/>
    <x v="4"/>
    <n v="2"/>
    <s v="Data"/>
    <s v="Q13G"/>
    <s v="Transportation"/>
    <s v="   18-34"/>
    <n v="8.5386995653718933E-2"/>
    <n v="0.41540333424787795"/>
    <n v="0.32842404761006955"/>
    <n v="0.17078562248833204"/>
    <n v="396.00000000000063"/>
    <m/>
    <m/>
    <m/>
    <m/>
    <m/>
    <m/>
    <m/>
    <m/>
    <m/>
    <m/>
    <m/>
    <m/>
    <m/>
    <m/>
  </r>
  <r>
    <n v="2101"/>
    <s v="Closed End"/>
    <x v="4"/>
    <s v="Q14H"/>
    <x v="4"/>
    <n v="3"/>
    <s v="Data"/>
    <s v="Q13G"/>
    <s v="Transportation"/>
    <s v="   35-44"/>
    <n v="0.10301497567940288"/>
    <n v="0.42913429212892851"/>
    <n v="0.3627790548454759"/>
    <n v="0.10507167734619141"/>
    <n v="408.00000000000034"/>
    <m/>
    <m/>
    <m/>
    <m/>
    <m/>
    <m/>
    <m/>
    <m/>
    <m/>
    <m/>
    <m/>
    <m/>
    <m/>
    <m/>
  </r>
  <r>
    <n v="2102"/>
    <s v="Closed End"/>
    <x v="4"/>
    <s v="Q14H"/>
    <x v="4"/>
    <n v="4"/>
    <s v="Data"/>
    <s v="Q13G"/>
    <s v="Transportation"/>
    <s v="   45-54"/>
    <n v="3.3555844986783448E-2"/>
    <n v="0.42401103184847855"/>
    <n v="0.4448237605518644"/>
    <n v="9.7609362612872452E-2"/>
    <n v="351.00000000000017"/>
    <m/>
    <m/>
    <m/>
    <m/>
    <m/>
    <m/>
    <m/>
    <m/>
    <m/>
    <m/>
    <m/>
    <m/>
    <m/>
    <m/>
  </r>
  <r>
    <n v="2103"/>
    <s v="Closed End"/>
    <x v="4"/>
    <s v="Q14H"/>
    <x v="4"/>
    <n v="5"/>
    <s v="Data"/>
    <s v="Q13G"/>
    <s v="Transportation"/>
    <s v="   55-64"/>
    <n v="0.11107046524275989"/>
    <n v="0.43843627155954851"/>
    <n v="0.36055701314012778"/>
    <n v="8.9936250057564712E-2"/>
    <n v="503.99999999999932"/>
    <m/>
    <m/>
    <m/>
    <m/>
    <m/>
    <m/>
    <m/>
    <m/>
    <m/>
    <m/>
    <m/>
    <m/>
    <m/>
    <m/>
  </r>
  <r>
    <n v="2104"/>
    <s v="Closed End"/>
    <x v="4"/>
    <s v="Q14H"/>
    <x v="4"/>
    <n v="6"/>
    <s v="Data"/>
    <s v="Q13G"/>
    <s v="Transportation"/>
    <s v="   65+"/>
    <n v="0.1057239240889772"/>
    <n v="0.53124458571270583"/>
    <n v="0.25798843229917212"/>
    <n v="0.10504305789914842"/>
    <n v="783.99999999999773"/>
    <m/>
    <m/>
    <m/>
    <m/>
    <m/>
    <m/>
    <m/>
    <m/>
    <m/>
    <m/>
    <m/>
    <m/>
    <m/>
    <m/>
  </r>
  <r>
    <n v="2105"/>
    <s v="Closed End"/>
    <x v="4"/>
    <s v="Q14H"/>
    <x v="5"/>
    <n v="1"/>
    <s v="Header"/>
    <s v="Q13G"/>
    <s v="Transportation"/>
    <s v="Results by education level:"/>
    <s v=""/>
    <s v=""/>
    <s v=""/>
    <s v=""/>
    <s v=""/>
    <m/>
    <m/>
    <m/>
    <m/>
    <m/>
    <m/>
    <m/>
    <m/>
    <m/>
    <m/>
    <m/>
    <m/>
    <m/>
    <m/>
  </r>
  <r>
    <n v="2106"/>
    <s v="Closed End"/>
    <x v="4"/>
    <s v="Q14H"/>
    <x v="5"/>
    <n v="2"/>
    <s v="Data"/>
    <s v="Q13G"/>
    <s v="Transportation"/>
    <s v="   Less than HS diploma, no GED"/>
    <n v="7.9407078725585847E-2"/>
    <n v="0.42655913313234317"/>
    <n v="0.39873579273861881"/>
    <n v="9.5297995403452157E-2"/>
    <n v="91.000000000000028"/>
    <m/>
    <m/>
    <m/>
    <m/>
    <m/>
    <m/>
    <m/>
    <m/>
    <m/>
    <m/>
    <m/>
    <m/>
    <m/>
    <m/>
  </r>
  <r>
    <n v="2107"/>
    <s v="Closed End"/>
    <x v="4"/>
    <s v="Q14H"/>
    <x v="5"/>
    <n v="3"/>
    <s v="Data"/>
    <s v="Q13G"/>
    <s v="Transportation"/>
    <s v="   HS diploma or GED"/>
    <n v="0.12636605944929211"/>
    <n v="0.44271955733645824"/>
    <n v="0.31223234270372319"/>
    <n v="0.11868204051052655"/>
    <n v="337.00000000000051"/>
    <m/>
    <m/>
    <m/>
    <m/>
    <m/>
    <m/>
    <m/>
    <m/>
    <m/>
    <m/>
    <m/>
    <m/>
    <m/>
    <m/>
  </r>
  <r>
    <n v="2108"/>
    <s v="Closed End"/>
    <x v="4"/>
    <s v="Q14H"/>
    <x v="5"/>
    <n v="4"/>
    <s v="Data"/>
    <s v="Q13G"/>
    <s v="Transportation"/>
    <s v="   Some college, trade school, or Associate degree"/>
    <n v="7.2582666299328871E-2"/>
    <n v="0.44059311929078304"/>
    <n v="0.37940025264870925"/>
    <n v="0.10742396176117738"/>
    <n v="906.00000000000102"/>
    <m/>
    <m/>
    <m/>
    <m/>
    <m/>
    <m/>
    <m/>
    <m/>
    <m/>
    <m/>
    <m/>
    <m/>
    <m/>
    <m/>
  </r>
  <r>
    <n v="2109"/>
    <s v="Closed End"/>
    <x v="4"/>
    <s v="Q14H"/>
    <x v="5"/>
    <n v="5"/>
    <s v="Data"/>
    <s v="Q13G"/>
    <s v="Transportation"/>
    <s v="   Bachelor's degree or higher"/>
    <n v="8.6299400948807115E-2"/>
    <n v="0.4284637349564312"/>
    <n v="0.36370846614631519"/>
    <n v="0.12152839794844866"/>
    <n v="1452.999999999997"/>
    <m/>
    <m/>
    <m/>
    <m/>
    <m/>
    <m/>
    <m/>
    <m/>
    <m/>
    <m/>
    <m/>
    <m/>
    <m/>
    <m/>
  </r>
  <r>
    <n v="2110"/>
    <s v="Closed End"/>
    <x v="4"/>
    <s v="Q14H"/>
    <x v="6"/>
    <n v="1"/>
    <s v="Header"/>
    <s v="Q13G"/>
    <s v="Transportation"/>
    <s v="Results by household income:"/>
    <s v=""/>
    <s v=""/>
    <s v=""/>
    <s v=""/>
    <s v=""/>
    <m/>
    <m/>
    <m/>
    <m/>
    <m/>
    <m/>
    <m/>
    <m/>
    <m/>
    <m/>
    <m/>
    <m/>
    <m/>
    <m/>
  </r>
  <r>
    <n v="2111"/>
    <s v="Closed End"/>
    <x v="4"/>
    <s v="Q14H"/>
    <x v="6"/>
    <n v="2"/>
    <s v="Data"/>
    <s v="Q13G"/>
    <s v="Transportation"/>
    <s v="   Less than $20,000"/>
    <n v="6.7504016508520198E-2"/>
    <n v="0.44640473154157484"/>
    <n v="0.32501523830888457"/>
    <n v="0.16107601364101926"/>
    <n v="456.00000000000085"/>
    <m/>
    <m/>
    <m/>
    <m/>
    <m/>
    <m/>
    <m/>
    <m/>
    <m/>
    <m/>
    <m/>
    <m/>
    <m/>
    <m/>
  </r>
  <r>
    <n v="2112"/>
    <s v="Closed End"/>
    <x v="4"/>
    <s v="Q14H"/>
    <x v="6"/>
    <n v="3"/>
    <s v="Data"/>
    <s v="Q13G"/>
    <s v="Transportation"/>
    <s v="   $20,000 to $39,999"/>
    <n v="0.13639665088248962"/>
    <n v="0.3626446556222605"/>
    <n v="0.34231850868723518"/>
    <n v="0.15864018480801653"/>
    <n v="403.99999999999903"/>
    <m/>
    <m/>
    <m/>
    <m/>
    <m/>
    <m/>
    <m/>
    <m/>
    <m/>
    <m/>
    <m/>
    <m/>
    <m/>
    <m/>
  </r>
  <r>
    <n v="2113"/>
    <s v="Closed End"/>
    <x v="4"/>
    <s v="Q14H"/>
    <x v="6"/>
    <n v="4"/>
    <s v="Data"/>
    <s v="Q13G"/>
    <s v="Transportation"/>
    <s v="   $40,000 to $59,999"/>
    <n v="6.7862360786487969E-2"/>
    <n v="0.44698273783320791"/>
    <n v="0.3255046128633145"/>
    <n v="0.15965028851698945"/>
    <n v="372.00000000000034"/>
    <m/>
    <m/>
    <m/>
    <m/>
    <m/>
    <m/>
    <m/>
    <m/>
    <m/>
    <m/>
    <m/>
    <m/>
    <m/>
    <m/>
  </r>
  <r>
    <n v="2114"/>
    <s v="Closed End"/>
    <x v="4"/>
    <s v="Q14H"/>
    <x v="6"/>
    <n v="5"/>
    <s v="Data"/>
    <s v="Q13G"/>
    <s v="Transportation"/>
    <s v="   $60,000 to $79,999"/>
    <n v="0.17803339694366307"/>
    <n v="0.37292801260131453"/>
    <n v="0.32836995569379196"/>
    <n v="0.12066863476123046"/>
    <n v="293"/>
    <m/>
    <m/>
    <m/>
    <m/>
    <m/>
    <m/>
    <m/>
    <m/>
    <m/>
    <m/>
    <m/>
    <m/>
    <m/>
    <m/>
  </r>
  <r>
    <n v="2115"/>
    <s v="Closed End"/>
    <x v="4"/>
    <s v="Q14H"/>
    <x v="6"/>
    <n v="6"/>
    <s v="Data"/>
    <s v="Q13G"/>
    <s v="Transportation"/>
    <s v="   $80,000 to $99,999"/>
    <n v="4.3640208170123179E-2"/>
    <n v="0.46770480474633103"/>
    <n v="0.39289433148167019"/>
    <n v="9.5760655601874148E-2"/>
    <n v="260.00000000000028"/>
    <m/>
    <m/>
    <m/>
    <m/>
    <m/>
    <m/>
    <m/>
    <m/>
    <m/>
    <m/>
    <m/>
    <m/>
    <m/>
    <m/>
  </r>
  <r>
    <n v="2116"/>
    <s v="Closed End"/>
    <x v="4"/>
    <s v="Q14H"/>
    <x v="6"/>
    <n v="7"/>
    <s v="Data"/>
    <s v="Q13G"/>
    <s v="Transportation"/>
    <s v="   $100,000 to $149,999"/>
    <n v="7.4252700635699664E-2"/>
    <n v="0.40630604871809678"/>
    <n v="0.40727544499350155"/>
    <n v="0.11216580565270191"/>
    <n v="328.99999999999989"/>
    <m/>
    <m/>
    <m/>
    <m/>
    <m/>
    <m/>
    <m/>
    <m/>
    <m/>
    <m/>
    <m/>
    <m/>
    <m/>
    <m/>
  </r>
  <r>
    <n v="2117"/>
    <s v="Closed End"/>
    <x v="4"/>
    <s v="Q14H"/>
    <x v="6"/>
    <n v="8"/>
    <s v="Data"/>
    <s v="Q13G"/>
    <s v="Transportation"/>
    <s v="   $150,000 or more"/>
    <n v="8.4804742194145535E-2"/>
    <n v="0.51533478132422927"/>
    <n v="0.30657026655253783"/>
    <n v="9.3290209929086487E-2"/>
    <n v="253.00000000000045"/>
    <m/>
    <m/>
    <m/>
    <m/>
    <m/>
    <m/>
    <m/>
    <m/>
    <m/>
    <m/>
    <m/>
    <m/>
    <m/>
    <m/>
  </r>
  <r>
    <n v="2118"/>
    <s v="Closed End"/>
    <x v="4"/>
    <s v="Q14H"/>
    <x v="7"/>
    <n v="1"/>
    <s v="Header"/>
    <s v="Q13G"/>
    <s v="Transportation"/>
    <s v="Results by housing status:"/>
    <s v=""/>
    <s v=""/>
    <s v=""/>
    <s v=""/>
    <s v=""/>
    <m/>
    <m/>
    <m/>
    <m/>
    <m/>
    <m/>
    <m/>
    <m/>
    <m/>
    <m/>
    <m/>
    <m/>
    <m/>
    <m/>
  </r>
  <r>
    <n v="2119"/>
    <s v="Closed End"/>
    <x v="4"/>
    <s v="Q14H"/>
    <x v="7"/>
    <n v="2"/>
    <s v="Data"/>
    <s v="Q13G"/>
    <s v="Transportation"/>
    <s v="   Owner"/>
    <n v="8.9377955583317625E-2"/>
    <n v="0.45730338904339929"/>
    <n v="0.35320228181622509"/>
    <n v="0.10011637355705924"/>
    <n v="1868.000000000002"/>
    <m/>
    <m/>
    <m/>
    <m/>
    <m/>
    <m/>
    <m/>
    <m/>
    <m/>
    <m/>
    <m/>
    <m/>
    <m/>
    <m/>
  </r>
  <r>
    <n v="2120"/>
    <s v="Closed End"/>
    <x v="4"/>
    <s v="Q14H"/>
    <x v="7"/>
    <n v="3"/>
    <s v="Data"/>
    <s v="Q13G"/>
    <s v="Transportation"/>
    <s v="   Renter"/>
    <n v="9.1515141999687979E-2"/>
    <n v="0.37192067199882872"/>
    <n v="0.36736225234098063"/>
    <n v="0.16920193366050162"/>
    <n v="938.99999999999943"/>
    <m/>
    <m/>
    <m/>
    <m/>
    <m/>
    <m/>
    <m/>
    <m/>
    <m/>
    <m/>
    <m/>
    <m/>
    <m/>
    <m/>
  </r>
  <r>
    <n v="2121"/>
    <s v="Closed End"/>
    <x v="4"/>
    <s v="Q14H"/>
    <x v="7"/>
    <n v="4"/>
    <s v="Data"/>
    <s v="Q13G"/>
    <s v="Transportation"/>
    <s v="   Lives with family or friends, homeless, or some other_x000a_      arrangement"/>
    <n v="0.16586579883421065"/>
    <n v="0.19673377023317046"/>
    <n v="0.503585179276126"/>
    <n v="0.13381525165649313"/>
    <n v="61.999999999999964"/>
    <m/>
    <m/>
    <m/>
    <m/>
    <m/>
    <m/>
    <m/>
    <m/>
    <m/>
    <m/>
    <m/>
    <m/>
    <m/>
    <m/>
  </r>
  <r>
    <n v="2122"/>
    <s v="Closed End"/>
    <x v="4"/>
    <s v="Q14H"/>
    <x v="8"/>
    <n v="1"/>
    <s v="Header"/>
    <s v="Q13G"/>
    <s v="Transportation"/>
    <s v="Results by home language:"/>
    <s v=""/>
    <s v=""/>
    <s v=""/>
    <s v=""/>
    <s v=""/>
    <m/>
    <m/>
    <m/>
    <m/>
    <m/>
    <m/>
    <m/>
    <m/>
    <m/>
    <m/>
    <m/>
    <m/>
    <m/>
    <m/>
  </r>
  <r>
    <n v="2123"/>
    <s v="Closed End"/>
    <x v="4"/>
    <s v="Q14H"/>
    <x v="8"/>
    <n v="2"/>
    <s v="Data"/>
    <s v="Q13G"/>
    <s v="Transportation"/>
    <s v="   English only"/>
    <n v="8.6876750233952735E-2"/>
    <n v="0.44269549779931311"/>
    <n v="0.35911361199908609"/>
    <n v="0.11131413996764816"/>
    <n v="2453.0000000000036"/>
    <m/>
    <m/>
    <m/>
    <m/>
    <m/>
    <m/>
    <m/>
    <m/>
    <m/>
    <m/>
    <m/>
    <m/>
    <m/>
    <m/>
  </r>
  <r>
    <n v="2124"/>
    <s v="Closed End"/>
    <x v="4"/>
    <s v="Q14H"/>
    <x v="8"/>
    <n v="3"/>
    <s v="Data"/>
    <s v="Q13G"/>
    <s v="Transportation"/>
    <s v="   English plus another language"/>
    <n v="0.10084760516680345"/>
    <n v="0.38074877158016007"/>
    <n v="0.36681575630876673"/>
    <n v="0.15158786694426898"/>
    <n v="240.00000000000017"/>
    <m/>
    <m/>
    <m/>
    <m/>
    <m/>
    <m/>
    <m/>
    <m/>
    <m/>
    <m/>
    <m/>
    <m/>
    <m/>
    <m/>
  </r>
  <r>
    <n v="2125"/>
    <s v="Closed End"/>
    <x v="4"/>
    <s v="Q14H"/>
    <x v="8"/>
    <n v="4"/>
    <s v="Data"/>
    <s v="Q13G"/>
    <s v="Transportation"/>
    <s v="   Another language only"/>
    <n v="0.14574643128794715"/>
    <n v="0.2459611551458051"/>
    <n v="0.48287779077023157"/>
    <n v="0.12541462279601567"/>
    <n v="96.000000000000071"/>
    <m/>
    <m/>
    <m/>
    <m/>
    <m/>
    <m/>
    <m/>
    <m/>
    <m/>
    <m/>
    <m/>
    <m/>
    <m/>
    <m/>
  </r>
  <r>
    <n v="2126"/>
    <s v="Closed End"/>
    <x v="4"/>
    <s v="Q14H"/>
    <x v="9"/>
    <n v="1"/>
    <s v="Header"/>
    <s v="Q13G"/>
    <s v="Transportation"/>
    <s v="Results by race/ethnicity:"/>
    <s v=""/>
    <s v=""/>
    <s v=""/>
    <s v=""/>
    <s v=""/>
    <m/>
    <m/>
    <m/>
    <m/>
    <m/>
    <m/>
    <m/>
    <m/>
    <m/>
    <m/>
    <m/>
    <m/>
    <m/>
    <m/>
  </r>
  <r>
    <n v="2127"/>
    <s v="Closed End"/>
    <x v="4"/>
    <s v="Q14H"/>
    <x v="9"/>
    <n v="2"/>
    <s v="Data"/>
    <s v="Q13G"/>
    <s v="Transportation"/>
    <s v="   BIPOC"/>
    <n v="0.11532121034175451"/>
    <n v="0.36373799768722231"/>
    <n v="0.38413887190495527"/>
    <n v="0.13680192006606939"/>
    <n v="739.99999999999966"/>
    <m/>
    <m/>
    <m/>
    <m/>
    <m/>
    <m/>
    <m/>
    <m/>
    <m/>
    <m/>
    <m/>
    <m/>
    <m/>
    <m/>
  </r>
  <r>
    <n v="2128"/>
    <s v="Closed End"/>
    <x v="4"/>
    <s v="Q14H"/>
    <x v="9"/>
    <n v="3"/>
    <s v="Data"/>
    <s v="Q13G"/>
    <s v="Transportation"/>
    <s v="      American Indian, Native American, or Alaska Native"/>
    <n v="2.0915007124169785E-2"/>
    <n v="0.3743663911167151"/>
    <n v="0.43915834256178365"/>
    <n v="0.16556025919733081"/>
    <n v="129.00000000000009"/>
    <m/>
    <m/>
    <m/>
    <m/>
    <m/>
    <m/>
    <m/>
    <m/>
    <m/>
    <m/>
    <m/>
    <m/>
    <m/>
    <m/>
  </r>
  <r>
    <n v="2129"/>
    <s v="Closed End"/>
    <x v="4"/>
    <s v="Q14H"/>
    <x v="9"/>
    <n v="4"/>
    <s v="Data"/>
    <s v="Q13G"/>
    <s v="Transportation"/>
    <s v="      Asian American or Asian"/>
    <n v="6.1825663322296324E-2"/>
    <n v="0.46041817372311267"/>
    <n v="0.41266830499732798"/>
    <n v="6.5087857957262837E-2"/>
    <n v="202.99999999999994"/>
    <m/>
    <m/>
    <m/>
    <m/>
    <m/>
    <m/>
    <m/>
    <m/>
    <m/>
    <m/>
    <m/>
    <m/>
    <m/>
    <m/>
  </r>
  <r>
    <n v="2130"/>
    <s v="Closed End"/>
    <x v="4"/>
    <s v="Q14H"/>
    <x v="9"/>
    <n v="5"/>
    <s v="Data"/>
    <s v="Q13G"/>
    <s v="Transportation"/>
    <s v="      Black, African American, or African"/>
    <n v="0.21566814626646816"/>
    <n v="0.28118723076535351"/>
    <n v="0.35085584227592792"/>
    <n v="0.15228878069225102"/>
    <n v="331.99999999999972"/>
    <m/>
    <m/>
    <m/>
    <m/>
    <m/>
    <m/>
    <m/>
    <m/>
    <m/>
    <m/>
    <m/>
    <m/>
    <m/>
    <m/>
  </r>
  <r>
    <n v="2131"/>
    <s v="Closed End"/>
    <x v="4"/>
    <s v="Q14H"/>
    <x v="9"/>
    <n v="6"/>
    <s v="Data"/>
    <s v="Q13G"/>
    <s v="Transportation"/>
    <s v="      Latino/a or Hispanic"/>
    <n v="6.8066186114175975E-2"/>
    <n v="0.29675181626973091"/>
    <n v="0.35568962550818595"/>
    <n v="0.27949237210790701"/>
    <n v="132"/>
    <m/>
    <m/>
    <m/>
    <m/>
    <m/>
    <m/>
    <m/>
    <m/>
    <m/>
    <m/>
    <m/>
    <m/>
    <m/>
    <m/>
  </r>
  <r>
    <n v="2132"/>
    <s v="Closed End"/>
    <x v="4"/>
    <s v="Q14H"/>
    <x v="9"/>
    <n v="7"/>
    <s v="Data"/>
    <s v="Q13G"/>
    <s v="Transportation"/>
    <s v="   White or Caucasian alone"/>
    <n v="8.1786474946528631E-2"/>
    <n v="0.45378793565840231"/>
    <n v="0.35564205065221022"/>
    <n v="0.10878353874286245"/>
    <n v="1927.999999999998"/>
    <m/>
    <m/>
    <m/>
    <m/>
    <m/>
    <m/>
    <m/>
    <m/>
    <m/>
    <m/>
    <m/>
    <m/>
    <m/>
    <m/>
  </r>
  <r>
    <n v="2133"/>
    <s v=""/>
    <x v="1"/>
    <s v=""/>
    <x v="10"/>
    <s v=""/>
    <s v=""/>
    <m/>
    <m/>
    <m/>
    <m/>
    <m/>
    <m/>
    <m/>
    <m/>
    <m/>
    <m/>
    <m/>
    <m/>
    <m/>
    <m/>
    <m/>
    <m/>
    <m/>
    <m/>
    <m/>
    <m/>
    <m/>
    <m/>
  </r>
  <r>
    <n v="2134"/>
    <s v="Closed End"/>
    <x v="4"/>
    <s v="Q14I"/>
    <x v="0"/>
    <n v="1"/>
    <s v="Title"/>
    <s v="Q13H"/>
    <s v="Transportation"/>
    <s v="14I. Please rate the options for biking in the East Metro."/>
    <m/>
    <m/>
    <m/>
    <m/>
    <m/>
    <m/>
    <m/>
    <m/>
    <m/>
    <m/>
    <m/>
    <m/>
    <m/>
    <m/>
    <m/>
    <m/>
    <m/>
    <m/>
    <m/>
  </r>
  <r>
    <n v="2135"/>
    <s v="Closed End"/>
    <x v="4"/>
    <s v="Q14I"/>
    <x v="1"/>
    <n v="1"/>
    <s v="Labels"/>
    <s v="Q13H"/>
    <s v="Transportation"/>
    <m/>
    <s v="Excellent"/>
    <s v="Good"/>
    <s v="Fair"/>
    <s v="Poor"/>
    <s v="Number of respondents (unweighted)"/>
    <m/>
    <m/>
    <m/>
    <m/>
    <m/>
    <m/>
    <m/>
    <m/>
    <m/>
    <m/>
    <m/>
    <m/>
    <m/>
    <m/>
  </r>
  <r>
    <n v="2136"/>
    <s v="Closed End"/>
    <x v="4"/>
    <s v="Q14I"/>
    <x v="2"/>
    <n v="1"/>
    <s v="Header"/>
    <s v="Q13H"/>
    <s v="Transportation"/>
    <s v="Results by region:"/>
    <s v=""/>
    <s v=""/>
    <s v=""/>
    <s v=""/>
    <s v=""/>
    <m/>
    <m/>
    <m/>
    <m/>
    <m/>
    <m/>
    <m/>
    <m/>
    <m/>
    <m/>
    <m/>
    <m/>
    <m/>
    <m/>
  </r>
  <r>
    <n v="2137"/>
    <s v="Closed End"/>
    <x v="4"/>
    <s v="Q14I"/>
    <x v="2"/>
    <n v="2"/>
    <s v="Data"/>
    <s v="Q13H"/>
    <s v="Transportation"/>
    <s v="   East Metro overall"/>
    <n v="0.16198042137848948"/>
    <n v="0.44359492220397068"/>
    <n v="0.29684119789345875"/>
    <n v="9.7583458524081901E-2"/>
    <n v="2490.0000000000018"/>
    <m/>
    <m/>
    <m/>
    <m/>
    <m/>
    <m/>
    <m/>
    <m/>
    <m/>
    <m/>
    <m/>
    <m/>
    <m/>
    <m/>
  </r>
  <r>
    <n v="2138"/>
    <s v="Closed End"/>
    <x v="4"/>
    <s v="Q14I"/>
    <x v="2"/>
    <n v="3"/>
    <s v="Data"/>
    <s v="Q13H"/>
    <s v="Transportation"/>
    <s v="   Dakota County"/>
    <n v="0.15390778022084137"/>
    <n v="0.51130208387795251"/>
    <n v="0.2797472366271429"/>
    <n v="5.5042899274063639E-2"/>
    <n v="327.99999999999994"/>
    <m/>
    <m/>
    <m/>
    <m/>
    <m/>
    <m/>
    <m/>
    <m/>
    <m/>
    <m/>
    <m/>
    <m/>
    <m/>
    <m/>
  </r>
  <r>
    <n v="2139"/>
    <s v="Closed End"/>
    <x v="4"/>
    <s v="Q14I"/>
    <x v="2"/>
    <n v="4"/>
    <s v="Data"/>
    <s v="Q13H"/>
    <s v="Transportation"/>
    <s v="   Ramsey County (overall)"/>
    <n v="0.15289631193816447"/>
    <n v="0.41361349559599525"/>
    <n v="0.30399924980131016"/>
    <n v="0.12949094266453315"/>
    <n v="1820.9999999999936"/>
    <m/>
    <m/>
    <m/>
    <m/>
    <m/>
    <m/>
    <m/>
    <m/>
    <m/>
    <m/>
    <m/>
    <m/>
    <m/>
    <m/>
  </r>
  <r>
    <n v="2140"/>
    <s v="Closed End"/>
    <x v="4"/>
    <s v="Q14I"/>
    <x v="2"/>
    <n v="5"/>
    <s v="Data"/>
    <s v="Q13H"/>
    <s v="Transportation"/>
    <s v="      City of Saint Paul"/>
    <n v="0.15670845082464493"/>
    <n v="0.40877226550674595"/>
    <n v="0.33665356823479742"/>
    <n v="9.7865715433810424E-2"/>
    <n v="1478.0000000000023"/>
    <m/>
    <m/>
    <m/>
    <m/>
    <m/>
    <m/>
    <m/>
    <m/>
    <m/>
    <m/>
    <m/>
    <m/>
    <m/>
    <m/>
  </r>
  <r>
    <n v="2141"/>
    <s v="Closed End"/>
    <x v="4"/>
    <s v="Q14I"/>
    <x v="2"/>
    <n v="6"/>
    <s v="Data"/>
    <s v="Q13H"/>
    <s v="Transportation"/>
    <s v="      Suburban Ramsey County"/>
    <n v="0.14842873599614856"/>
    <n v="0.41928709871501602"/>
    <n v="0.26573053720174644"/>
    <n v="0.16655362808708907"/>
    <n v="342.99999999999994"/>
    <m/>
    <m/>
    <m/>
    <m/>
    <m/>
    <m/>
    <m/>
    <m/>
    <m/>
    <m/>
    <m/>
    <m/>
    <m/>
    <m/>
  </r>
  <r>
    <n v="2142"/>
    <s v="Closed End"/>
    <x v="4"/>
    <s v="Q14I"/>
    <x v="2"/>
    <n v="7"/>
    <s v="Data"/>
    <s v="Q13H"/>
    <s v="Transportation"/>
    <s v="   Washington County"/>
    <n v="0.19310984467510184"/>
    <n v="0.40804115731314455"/>
    <n v="0.30669119031166142"/>
    <n v="9.2157807700091396E-2"/>
    <n v="340.99999999999972"/>
    <m/>
    <m/>
    <m/>
    <m/>
    <m/>
    <m/>
    <m/>
    <m/>
    <m/>
    <m/>
    <m/>
    <m/>
    <m/>
    <m/>
  </r>
  <r>
    <n v="2143"/>
    <s v="Closed End"/>
    <x v="4"/>
    <s v="Q14I"/>
    <x v="3"/>
    <n v="1"/>
    <s v="Header"/>
    <s v="Q13H"/>
    <s v="Transportation"/>
    <s v="Results by gender:"/>
    <s v=""/>
    <s v=""/>
    <s v=""/>
    <s v=""/>
    <s v=""/>
    <m/>
    <m/>
    <m/>
    <m/>
    <m/>
    <m/>
    <m/>
    <m/>
    <m/>
    <m/>
    <m/>
    <m/>
    <m/>
    <m/>
  </r>
  <r>
    <n v="2144"/>
    <s v="Closed End"/>
    <x v="4"/>
    <s v="Q14I"/>
    <x v="3"/>
    <n v="2"/>
    <s v="Data"/>
    <s v="Q13H"/>
    <s v="Transportation"/>
    <s v="   Females"/>
    <n v="0.16432003647065063"/>
    <n v="0.41946145532477397"/>
    <n v="0.323598449404497"/>
    <n v="9.2620058800078411E-2"/>
    <n v="1510.9999999999998"/>
    <m/>
    <m/>
    <m/>
    <m/>
    <m/>
    <m/>
    <m/>
    <m/>
    <m/>
    <m/>
    <m/>
    <m/>
    <m/>
    <m/>
  </r>
  <r>
    <n v="2145"/>
    <s v="Closed End"/>
    <x v="4"/>
    <s v="Q14I"/>
    <x v="3"/>
    <n v="3"/>
    <s v="Data"/>
    <s v="Q13H"/>
    <s v="Transportation"/>
    <s v="   Males"/>
    <n v="0.15353520965705841"/>
    <n v="0.48167825018701188"/>
    <n v="0.27095584500126196"/>
    <n v="9.3830695154667562E-2"/>
    <n v="847.99999999999989"/>
    <m/>
    <m/>
    <m/>
    <m/>
    <m/>
    <m/>
    <m/>
    <m/>
    <m/>
    <m/>
    <m/>
    <m/>
    <m/>
    <m/>
  </r>
  <r>
    <n v="2146"/>
    <s v="Closed End"/>
    <x v="4"/>
    <s v="Q14I"/>
    <x v="4"/>
    <n v="1"/>
    <s v="Header"/>
    <s v="Q13H"/>
    <s v="Transportation"/>
    <s v="Results by age:"/>
    <s v=""/>
    <s v=""/>
    <s v=""/>
    <s v=""/>
    <s v=""/>
    <m/>
    <m/>
    <m/>
    <m/>
    <m/>
    <m/>
    <m/>
    <m/>
    <m/>
    <m/>
    <m/>
    <m/>
    <m/>
    <m/>
  </r>
  <r>
    <n v="2147"/>
    <s v="Closed End"/>
    <x v="4"/>
    <s v="Q14I"/>
    <x v="4"/>
    <n v="2"/>
    <s v="Data"/>
    <s v="Q13H"/>
    <s v="Transportation"/>
    <s v="   18-34"/>
    <n v="0.17104935515593353"/>
    <n v="0.35696788178406891"/>
    <n v="0.33985369974387258"/>
    <n v="0.13212906331612337"/>
    <n v="349.00000000000057"/>
    <m/>
    <m/>
    <m/>
    <m/>
    <m/>
    <m/>
    <m/>
    <m/>
    <m/>
    <m/>
    <m/>
    <m/>
    <m/>
    <m/>
  </r>
  <r>
    <n v="2148"/>
    <s v="Closed End"/>
    <x v="4"/>
    <s v="Q14I"/>
    <x v="4"/>
    <n v="3"/>
    <s v="Data"/>
    <s v="Q13H"/>
    <s v="Transportation"/>
    <s v="   35-44"/>
    <n v="0.14030373156563924"/>
    <n v="0.44681062512084885"/>
    <n v="0.30155196411764057"/>
    <n v="0.11133367919587114"/>
    <n v="364.00000000000006"/>
    <m/>
    <m/>
    <m/>
    <m/>
    <m/>
    <m/>
    <m/>
    <m/>
    <m/>
    <m/>
    <m/>
    <m/>
    <m/>
    <m/>
  </r>
  <r>
    <n v="2149"/>
    <s v="Closed End"/>
    <x v="4"/>
    <s v="Q14I"/>
    <x v="4"/>
    <n v="4"/>
    <s v="Data"/>
    <s v="Q13H"/>
    <s v="Transportation"/>
    <s v="   45-54"/>
    <n v="0.10290233933081155"/>
    <n v="0.52878998984029624"/>
    <n v="0.27920764394521813"/>
    <n v="8.9100026883672662E-2"/>
    <n v="319.00000000000028"/>
    <m/>
    <m/>
    <m/>
    <m/>
    <m/>
    <m/>
    <m/>
    <m/>
    <m/>
    <m/>
    <m/>
    <m/>
    <m/>
    <m/>
  </r>
  <r>
    <n v="2150"/>
    <s v="Closed End"/>
    <x v="4"/>
    <s v="Q14I"/>
    <x v="4"/>
    <n v="5"/>
    <s v="Data"/>
    <s v="Q13H"/>
    <s v="Transportation"/>
    <s v="   55-64"/>
    <n v="0.20012888106237781"/>
    <n v="0.43498357847078156"/>
    <n v="0.27857976363801862"/>
    <n v="8.6307776828821792E-2"/>
    <n v="446.99999999999955"/>
    <m/>
    <m/>
    <m/>
    <m/>
    <m/>
    <m/>
    <m/>
    <m/>
    <m/>
    <m/>
    <m/>
    <m/>
    <m/>
    <m/>
  </r>
  <r>
    <n v="2151"/>
    <s v="Closed End"/>
    <x v="4"/>
    <s v="Q14I"/>
    <x v="4"/>
    <n v="6"/>
    <s v="Data"/>
    <s v="Q13H"/>
    <s v="Transportation"/>
    <s v="   65+"/>
    <n v="0.19386401629597727"/>
    <n v="0.5449465482782202"/>
    <n v="0.21198496343793433"/>
    <n v="4.9204471987870695E-2"/>
    <n v="635.99999999999886"/>
    <m/>
    <m/>
    <m/>
    <m/>
    <m/>
    <m/>
    <m/>
    <m/>
    <m/>
    <m/>
    <m/>
    <m/>
    <m/>
    <m/>
  </r>
  <r>
    <n v="2152"/>
    <s v="Closed End"/>
    <x v="4"/>
    <s v="Q14I"/>
    <x v="5"/>
    <n v="1"/>
    <s v="Header"/>
    <s v="Q13H"/>
    <s v="Transportation"/>
    <s v="Results by education level:"/>
    <s v=""/>
    <s v=""/>
    <s v=""/>
    <s v=""/>
    <s v=""/>
    <m/>
    <m/>
    <m/>
    <m/>
    <m/>
    <m/>
    <m/>
    <m/>
    <m/>
    <m/>
    <m/>
    <m/>
    <m/>
    <m/>
  </r>
  <r>
    <n v="2153"/>
    <s v="Closed End"/>
    <x v="4"/>
    <s v="Q14I"/>
    <x v="5"/>
    <n v="2"/>
    <s v="Data"/>
    <s v="Q13H"/>
    <s v="Transportation"/>
    <s v="   Less than HS diploma, no GED"/>
    <n v="8.0456766037157748E-2"/>
    <n v="0.24554750364349009"/>
    <n v="0.5125756565919245"/>
    <n v="0.16142007372742753"/>
    <n v="70"/>
    <m/>
    <m/>
    <m/>
    <m/>
    <m/>
    <m/>
    <m/>
    <m/>
    <m/>
    <m/>
    <m/>
    <m/>
    <m/>
    <m/>
  </r>
  <r>
    <n v="2154"/>
    <s v="Closed End"/>
    <x v="4"/>
    <s v="Q14I"/>
    <x v="5"/>
    <n v="3"/>
    <s v="Data"/>
    <s v="Q13H"/>
    <s v="Transportation"/>
    <s v="   HS diploma or GED"/>
    <n v="0.19447187226329729"/>
    <n v="0.39850795164494002"/>
    <n v="0.33318349606302777"/>
    <n v="7.3836680028734503E-2"/>
    <n v="274.00000000000011"/>
    <m/>
    <m/>
    <m/>
    <m/>
    <m/>
    <m/>
    <m/>
    <m/>
    <m/>
    <m/>
    <m/>
    <m/>
    <m/>
    <m/>
  </r>
  <r>
    <n v="2155"/>
    <s v="Closed End"/>
    <x v="4"/>
    <s v="Q14I"/>
    <x v="5"/>
    <n v="4"/>
    <s v="Data"/>
    <s v="Q13H"/>
    <s v="Transportation"/>
    <s v="   Some college, trade school, or Associate degree"/>
    <n v="0.15842435674843475"/>
    <n v="0.45687653073582224"/>
    <n v="0.29303128820760782"/>
    <n v="9.166782430813411E-2"/>
    <n v="789.00000000000136"/>
    <m/>
    <m/>
    <m/>
    <m/>
    <m/>
    <m/>
    <m/>
    <m/>
    <m/>
    <m/>
    <m/>
    <m/>
    <m/>
    <m/>
  </r>
  <r>
    <n v="2156"/>
    <s v="Closed End"/>
    <x v="4"/>
    <s v="Q14I"/>
    <x v="5"/>
    <n v="5"/>
    <s v="Data"/>
    <s v="Q13H"/>
    <s v="Transportation"/>
    <s v="   Bachelor's degree or higher"/>
    <n v="0.15330534352844641"/>
    <n v="0.47378866516800533"/>
    <n v="0.27625957703015103"/>
    <n v="9.6646414273396222E-2"/>
    <n v="1274.0000000000011"/>
    <m/>
    <m/>
    <m/>
    <m/>
    <m/>
    <m/>
    <m/>
    <m/>
    <m/>
    <m/>
    <m/>
    <m/>
    <m/>
    <m/>
  </r>
  <r>
    <n v="2157"/>
    <s v="Closed End"/>
    <x v="4"/>
    <s v="Q14I"/>
    <x v="6"/>
    <n v="1"/>
    <s v="Header"/>
    <s v="Q13H"/>
    <s v="Transportation"/>
    <s v="Results by household income:"/>
    <s v=""/>
    <s v=""/>
    <s v=""/>
    <s v=""/>
    <s v=""/>
    <m/>
    <m/>
    <m/>
    <m/>
    <m/>
    <m/>
    <m/>
    <m/>
    <m/>
    <m/>
    <m/>
    <m/>
    <m/>
    <m/>
  </r>
  <r>
    <n v="2158"/>
    <s v="Closed End"/>
    <x v="4"/>
    <s v="Q14I"/>
    <x v="6"/>
    <n v="2"/>
    <s v="Data"/>
    <s v="Q13H"/>
    <s v="Transportation"/>
    <s v="   Less than $20,000"/>
    <n v="0.14139460680707033"/>
    <n v="0.40882861993126451"/>
    <n v="0.35791710861275861"/>
    <n v="9.1859664648905243E-2"/>
    <n v="378.00000000000023"/>
    <m/>
    <m/>
    <m/>
    <m/>
    <m/>
    <m/>
    <m/>
    <m/>
    <m/>
    <m/>
    <m/>
    <m/>
    <m/>
    <m/>
  </r>
  <r>
    <n v="2159"/>
    <s v="Closed End"/>
    <x v="4"/>
    <s v="Q14I"/>
    <x v="6"/>
    <n v="3"/>
    <s v="Data"/>
    <s v="Q13H"/>
    <s v="Transportation"/>
    <s v="   $20,000 to $39,999"/>
    <n v="0.18410015571232929"/>
    <n v="0.43993035725860724"/>
    <n v="0.31278343170391226"/>
    <n v="6.3186055325151549E-2"/>
    <n v="349.99999999999994"/>
    <m/>
    <m/>
    <m/>
    <m/>
    <m/>
    <m/>
    <m/>
    <m/>
    <m/>
    <m/>
    <m/>
    <m/>
    <m/>
    <m/>
  </r>
  <r>
    <n v="2160"/>
    <s v="Closed End"/>
    <x v="4"/>
    <s v="Q14I"/>
    <x v="6"/>
    <n v="4"/>
    <s v="Data"/>
    <s v="Q13H"/>
    <s v="Transportation"/>
    <s v="   $40,000 to $59,999"/>
    <n v="0.14131926509272552"/>
    <n v="0.42959543826806462"/>
    <n v="0.3429597438143579"/>
    <n v="8.6125552824851889E-2"/>
    <n v="311.00000000000017"/>
    <m/>
    <m/>
    <m/>
    <m/>
    <m/>
    <m/>
    <m/>
    <m/>
    <m/>
    <m/>
    <m/>
    <m/>
    <m/>
    <m/>
  </r>
  <r>
    <n v="2161"/>
    <s v="Closed End"/>
    <x v="4"/>
    <s v="Q14I"/>
    <x v="6"/>
    <n v="5"/>
    <s v="Data"/>
    <s v="Q13H"/>
    <s v="Transportation"/>
    <s v="   $60,000 to $79,999"/>
    <n v="0.22918412258559676"/>
    <n v="0.34241840801017259"/>
    <n v="0.26597567961006374"/>
    <n v="0.16242178979416663"/>
    <n v="263"/>
    <m/>
    <m/>
    <m/>
    <m/>
    <m/>
    <m/>
    <m/>
    <m/>
    <m/>
    <m/>
    <m/>
    <m/>
    <m/>
    <m/>
  </r>
  <r>
    <n v="2162"/>
    <s v="Closed End"/>
    <x v="4"/>
    <s v="Q14I"/>
    <x v="6"/>
    <n v="6"/>
    <s v="Data"/>
    <s v="Q13H"/>
    <s v="Transportation"/>
    <s v="   $80,000 to $99,999"/>
    <n v="5.8086993580198018E-2"/>
    <n v="0.4817317308849019"/>
    <n v="0.36060765101020775"/>
    <n v="9.9573624524691789E-2"/>
    <n v="237.00000000000011"/>
    <m/>
    <m/>
    <m/>
    <m/>
    <m/>
    <m/>
    <m/>
    <m/>
    <m/>
    <m/>
    <m/>
    <m/>
    <m/>
    <m/>
  </r>
  <r>
    <n v="2163"/>
    <s v="Closed End"/>
    <x v="4"/>
    <s v="Q14I"/>
    <x v="6"/>
    <n v="7"/>
    <s v="Data"/>
    <s v="Q13H"/>
    <s v="Transportation"/>
    <s v="   $100,000 to $149,999"/>
    <n v="0.14237612757935716"/>
    <n v="0.44038283069418521"/>
    <n v="0.31050828897621696"/>
    <n v="0.10673275275023936"/>
    <n v="293.00000000000045"/>
    <m/>
    <m/>
    <m/>
    <m/>
    <m/>
    <m/>
    <m/>
    <m/>
    <m/>
    <m/>
    <m/>
    <m/>
    <m/>
    <m/>
  </r>
  <r>
    <n v="2164"/>
    <s v="Closed End"/>
    <x v="4"/>
    <s v="Q14I"/>
    <x v="6"/>
    <n v="8"/>
    <s v="Data"/>
    <s v="Q13H"/>
    <s v="Transportation"/>
    <s v="   $150,000 or more"/>
    <n v="0.18872903254319018"/>
    <n v="0.55734157312390475"/>
    <n v="0.1894850881829456"/>
    <n v="6.444430614995883E-2"/>
    <n v="226.00000000000023"/>
    <m/>
    <m/>
    <m/>
    <m/>
    <m/>
    <m/>
    <m/>
    <m/>
    <m/>
    <m/>
    <m/>
    <m/>
    <m/>
    <m/>
  </r>
  <r>
    <n v="2165"/>
    <s v="Closed End"/>
    <x v="4"/>
    <s v="Q14I"/>
    <x v="7"/>
    <n v="1"/>
    <s v="Header"/>
    <s v="Q13H"/>
    <s v="Transportation"/>
    <s v="Results by housing status:"/>
    <s v=""/>
    <s v=""/>
    <s v=""/>
    <s v=""/>
    <s v=""/>
    <m/>
    <m/>
    <m/>
    <m/>
    <m/>
    <m/>
    <m/>
    <m/>
    <m/>
    <m/>
    <m/>
    <m/>
    <m/>
    <m/>
  </r>
  <r>
    <n v="2166"/>
    <s v="Closed End"/>
    <x v="4"/>
    <s v="Q14I"/>
    <x v="7"/>
    <n v="2"/>
    <s v="Data"/>
    <s v="Q13H"/>
    <s v="Transportation"/>
    <s v="   Owner"/>
    <n v="0.16413286466658009"/>
    <n v="0.46850094452606122"/>
    <n v="0.26927635701965458"/>
    <n v="9.808983378770654E-2"/>
    <n v="1633.9999999999986"/>
    <m/>
    <m/>
    <m/>
    <m/>
    <m/>
    <m/>
    <m/>
    <m/>
    <m/>
    <m/>
    <m/>
    <m/>
    <m/>
    <m/>
  </r>
  <r>
    <n v="2167"/>
    <s v="Closed End"/>
    <x v="4"/>
    <s v="Q14I"/>
    <x v="7"/>
    <n v="3"/>
    <s v="Data"/>
    <s v="Q13H"/>
    <s v="Transportation"/>
    <s v="   Renter"/>
    <n v="0.15094928923024006"/>
    <n v="0.38159058533442825"/>
    <n v="0.37824180766745985"/>
    <n v="8.9218317767871452E-2"/>
    <n v="781.99999999999966"/>
    <m/>
    <m/>
    <m/>
    <m/>
    <m/>
    <m/>
    <m/>
    <m/>
    <m/>
    <m/>
    <m/>
    <m/>
    <m/>
    <m/>
  </r>
  <r>
    <n v="2168"/>
    <s v="Closed End"/>
    <x v="4"/>
    <s v="Q14I"/>
    <x v="7"/>
    <n v="4"/>
    <s v="Data"/>
    <s v="Q13H"/>
    <s v="Transportation"/>
    <s v="   Lives with family or friends, homeless, or some other_x000a_      arrangement"/>
    <n v="0.22308975083528229"/>
    <n v="0.27489255194592649"/>
    <n v="0.33906196826460461"/>
    <n v="0.16295572895418683"/>
    <n v="61.999999999999972"/>
    <m/>
    <m/>
    <m/>
    <m/>
    <m/>
    <m/>
    <m/>
    <m/>
    <m/>
    <m/>
    <m/>
    <m/>
    <m/>
    <m/>
  </r>
  <r>
    <n v="2169"/>
    <s v="Closed End"/>
    <x v="4"/>
    <s v="Q14I"/>
    <x v="8"/>
    <n v="1"/>
    <s v="Header"/>
    <s v="Q13H"/>
    <s v="Transportation"/>
    <s v="Results by home language:"/>
    <s v=""/>
    <s v=""/>
    <s v=""/>
    <s v=""/>
    <s v=""/>
    <m/>
    <m/>
    <m/>
    <m/>
    <m/>
    <m/>
    <m/>
    <m/>
    <m/>
    <m/>
    <m/>
    <m/>
    <m/>
    <m/>
  </r>
  <r>
    <n v="2170"/>
    <s v="Closed End"/>
    <x v="4"/>
    <s v="Q14I"/>
    <x v="8"/>
    <n v="2"/>
    <s v="Data"/>
    <s v="Q13H"/>
    <s v="Transportation"/>
    <s v="   English only"/>
    <n v="0.1650324217525678"/>
    <n v="0.45645243926614465"/>
    <n v="0.28928325928576565"/>
    <n v="8.9231879695523819E-2"/>
    <n v="2101.9999999999955"/>
    <m/>
    <m/>
    <m/>
    <m/>
    <m/>
    <m/>
    <m/>
    <m/>
    <m/>
    <m/>
    <m/>
    <m/>
    <m/>
    <m/>
  </r>
  <r>
    <n v="2171"/>
    <s v="Closed End"/>
    <x v="4"/>
    <s v="Q14I"/>
    <x v="8"/>
    <n v="3"/>
    <s v="Data"/>
    <s v="Q13H"/>
    <s v="Transportation"/>
    <s v="   English plus another language"/>
    <n v="0.12945335841445851"/>
    <n v="0.33887332382411456"/>
    <n v="0.406258758834803"/>
    <n v="0.12541455892662359"/>
    <n v="222.00000000000014"/>
    <m/>
    <m/>
    <m/>
    <m/>
    <m/>
    <m/>
    <m/>
    <m/>
    <m/>
    <m/>
    <m/>
    <m/>
    <m/>
    <m/>
  </r>
  <r>
    <n v="2172"/>
    <s v="Closed End"/>
    <x v="4"/>
    <s v="Q14I"/>
    <x v="8"/>
    <n v="4"/>
    <s v="Data"/>
    <s v="Q13H"/>
    <s v="Transportation"/>
    <s v="   Another language only"/>
    <n v="0.1312383485623064"/>
    <n v="0.46332693336372854"/>
    <n v="0.26819672122328442"/>
    <n v="0.13723799685068033"/>
    <n v="86.000000000000014"/>
    <m/>
    <m/>
    <m/>
    <m/>
    <m/>
    <m/>
    <m/>
    <m/>
    <m/>
    <m/>
    <m/>
    <m/>
    <m/>
    <m/>
  </r>
  <r>
    <n v="2173"/>
    <s v="Closed End"/>
    <x v="4"/>
    <s v="Q14I"/>
    <x v="9"/>
    <n v="1"/>
    <s v="Header"/>
    <s v="Q13H"/>
    <s v="Transportation"/>
    <s v="Results by race/ethnicity:"/>
    <s v=""/>
    <s v=""/>
    <s v=""/>
    <s v=""/>
    <s v=""/>
    <m/>
    <m/>
    <m/>
    <m/>
    <m/>
    <m/>
    <m/>
    <m/>
    <m/>
    <m/>
    <m/>
    <m/>
    <m/>
    <m/>
  </r>
  <r>
    <n v="2174"/>
    <s v="Closed End"/>
    <x v="4"/>
    <s v="Q14I"/>
    <x v="9"/>
    <n v="2"/>
    <s v="Data"/>
    <s v="Q13H"/>
    <s v="Transportation"/>
    <s v="   BIPOC"/>
    <n v="0.13600388541978459"/>
    <n v="0.35741318515579429"/>
    <n v="0.37939131947345656"/>
    <n v="0.12719160995096607"/>
    <n v="661.99999999999932"/>
    <m/>
    <m/>
    <m/>
    <m/>
    <m/>
    <m/>
    <m/>
    <m/>
    <m/>
    <m/>
    <m/>
    <m/>
    <m/>
    <m/>
  </r>
  <r>
    <n v="2175"/>
    <s v="Closed End"/>
    <x v="4"/>
    <s v="Q14I"/>
    <x v="9"/>
    <n v="3"/>
    <s v="Data"/>
    <s v="Q13H"/>
    <s v="Transportation"/>
    <s v="      American Indian, Native American, or Alaska Native"/>
    <n v="5.3314087610941592E-2"/>
    <n v="0.40900642983600916"/>
    <n v="0.37480838064044902"/>
    <n v="0.16287110191259971"/>
    <n v="112.00000000000006"/>
    <m/>
    <m/>
    <m/>
    <m/>
    <m/>
    <m/>
    <m/>
    <m/>
    <m/>
    <m/>
    <m/>
    <m/>
    <m/>
    <m/>
  </r>
  <r>
    <n v="2176"/>
    <s v="Closed End"/>
    <x v="4"/>
    <s v="Q14I"/>
    <x v="9"/>
    <n v="4"/>
    <s v="Data"/>
    <s v="Q13H"/>
    <s v="Transportation"/>
    <s v="      Asian American or Asian"/>
    <n v="6.5498097495427426E-2"/>
    <n v="0.42840742447810781"/>
    <n v="0.39265809028585791"/>
    <n v="0.11343638774060626"/>
    <n v="181.00000000000017"/>
    <m/>
    <m/>
    <m/>
    <m/>
    <m/>
    <m/>
    <m/>
    <m/>
    <m/>
    <m/>
    <m/>
    <m/>
    <m/>
    <m/>
  </r>
  <r>
    <n v="2177"/>
    <s v="Closed End"/>
    <x v="4"/>
    <s v="Q14I"/>
    <x v="9"/>
    <n v="5"/>
    <s v="Data"/>
    <s v="Q13H"/>
    <s v="Transportation"/>
    <s v="      Black, African American, or African"/>
    <n v="0.19025215788054506"/>
    <n v="0.35905271772782399"/>
    <n v="0.37618693488091032"/>
    <n v="7.4508189510721412E-2"/>
    <n v="300.99999999999989"/>
    <m/>
    <m/>
    <m/>
    <m/>
    <m/>
    <m/>
    <m/>
    <m/>
    <m/>
    <m/>
    <m/>
    <m/>
    <m/>
    <m/>
  </r>
  <r>
    <n v="2178"/>
    <s v="Closed End"/>
    <x v="4"/>
    <s v="Q14I"/>
    <x v="9"/>
    <n v="6"/>
    <s v="Data"/>
    <s v="Q13H"/>
    <s v="Transportation"/>
    <s v="      Latino/a or Hispanic"/>
    <n v="0.1845850431305639"/>
    <n v="0.2162001717437376"/>
    <n v="0.34615297615548357"/>
    <n v="0.25306180897021469"/>
    <n v="120.00000000000004"/>
    <m/>
    <m/>
    <m/>
    <m/>
    <m/>
    <m/>
    <m/>
    <m/>
    <m/>
    <m/>
    <m/>
    <m/>
    <m/>
    <m/>
  </r>
  <r>
    <n v="2179"/>
    <s v="Closed End"/>
    <x v="4"/>
    <s v="Q14I"/>
    <x v="9"/>
    <n v="7"/>
    <s v="Data"/>
    <s v="Q13H"/>
    <s v="Transportation"/>
    <s v="   White or Caucasian alone"/>
    <n v="0.16907081591866266"/>
    <n v="0.47079396080734609"/>
    <n v="0.27501491056282262"/>
    <n v="8.5120312711170515E-2"/>
    <n v="1641"/>
    <m/>
    <m/>
    <m/>
    <m/>
    <m/>
    <m/>
    <m/>
    <m/>
    <m/>
    <m/>
    <m/>
    <m/>
    <m/>
    <m/>
  </r>
  <r>
    <n v="2180"/>
    <s v=""/>
    <x v="1"/>
    <s v=""/>
    <x v="10"/>
    <s v=""/>
    <s v=""/>
    <m/>
    <m/>
    <m/>
    <m/>
    <m/>
    <m/>
    <m/>
    <m/>
    <m/>
    <m/>
    <m/>
    <m/>
    <m/>
    <m/>
    <m/>
    <m/>
    <m/>
    <m/>
    <m/>
    <m/>
    <m/>
    <m/>
  </r>
  <r>
    <n v="2181"/>
    <s v="Closed End"/>
    <x v="4"/>
    <s v="Q14J"/>
    <x v="0"/>
    <n v="1"/>
    <s v="Title"/>
    <m/>
    <m/>
    <s v="14J. Please rate the accessibility of public transit for older adults and people with disabilities in the East Metro."/>
    <m/>
    <m/>
    <m/>
    <m/>
    <m/>
    <m/>
    <m/>
    <m/>
    <m/>
    <m/>
    <m/>
    <m/>
    <m/>
    <m/>
    <m/>
    <m/>
    <m/>
    <m/>
    <m/>
  </r>
  <r>
    <n v="2182"/>
    <s v="Closed End"/>
    <x v="4"/>
    <s v="Q14J"/>
    <x v="1"/>
    <n v="1"/>
    <s v="Labels"/>
    <m/>
    <m/>
    <m/>
    <s v="Excellent"/>
    <s v="Good"/>
    <s v="Fair"/>
    <s v="Poor"/>
    <s v="Number of respondents (unweighted)"/>
    <m/>
    <m/>
    <m/>
    <m/>
    <m/>
    <m/>
    <m/>
    <m/>
    <m/>
    <m/>
    <m/>
    <m/>
    <m/>
    <m/>
  </r>
  <r>
    <n v="2183"/>
    <s v="Closed End"/>
    <x v="4"/>
    <s v="Q14J"/>
    <x v="2"/>
    <n v="1"/>
    <s v="Header"/>
    <m/>
    <m/>
    <s v="Results by region:"/>
    <s v=""/>
    <s v=""/>
    <s v=""/>
    <s v=""/>
    <s v=""/>
    <m/>
    <m/>
    <m/>
    <m/>
    <m/>
    <m/>
    <m/>
    <m/>
    <m/>
    <m/>
    <m/>
    <m/>
    <m/>
    <m/>
  </r>
  <r>
    <n v="2184"/>
    <s v="Closed End"/>
    <x v="4"/>
    <s v="Q14J"/>
    <x v="2"/>
    <n v="2"/>
    <s v="Data"/>
    <m/>
    <m/>
    <s v="   East Metro overall"/>
    <n v="9.9914910748840638E-2"/>
    <n v="0.33476919529752458"/>
    <n v="0.3575968442640669"/>
    <n v="0.20771904968956834"/>
    <n v="1592.9999999999998"/>
    <m/>
    <m/>
    <m/>
    <m/>
    <m/>
    <m/>
    <m/>
    <m/>
    <m/>
    <m/>
    <m/>
    <m/>
    <m/>
    <m/>
  </r>
  <r>
    <n v="2185"/>
    <s v="Closed End"/>
    <x v="4"/>
    <s v="Q14J"/>
    <x v="2"/>
    <n v="3"/>
    <s v="Data"/>
    <m/>
    <m/>
    <s v="   Dakota County"/>
    <n v="0.10854671006821089"/>
    <n v="0.3966442068030932"/>
    <n v="0.33930033884982369"/>
    <n v="0.15550874427887251"/>
    <n v="156.99999999999989"/>
    <m/>
    <m/>
    <m/>
    <m/>
    <m/>
    <m/>
    <m/>
    <m/>
    <m/>
    <m/>
    <m/>
    <m/>
    <m/>
    <m/>
  </r>
  <r>
    <n v="2186"/>
    <s v="Closed End"/>
    <x v="4"/>
    <s v="Q14J"/>
    <x v="2"/>
    <n v="4"/>
    <s v="Data"/>
    <m/>
    <m/>
    <s v="   Ramsey County (overall)"/>
    <n v="0.10747777759941375"/>
    <n v="0.32455122955020316"/>
    <n v="0.35209520407106637"/>
    <n v="0.21587578877931635"/>
    <n v="1292.000000000002"/>
    <m/>
    <m/>
    <m/>
    <m/>
    <m/>
    <m/>
    <m/>
    <m/>
    <m/>
    <m/>
    <m/>
    <m/>
    <m/>
    <m/>
  </r>
  <r>
    <n v="2187"/>
    <s v="Closed End"/>
    <x v="4"/>
    <s v="Q14J"/>
    <x v="2"/>
    <n v="5"/>
    <s v="Data"/>
    <m/>
    <m/>
    <s v="      City of Saint Paul"/>
    <n v="0.11504559407371023"/>
    <n v="0.32277767015454129"/>
    <n v="0.39123515836195449"/>
    <n v="0.17094157740979432"/>
    <n v="1120.0000000000016"/>
    <m/>
    <m/>
    <m/>
    <m/>
    <m/>
    <m/>
    <m/>
    <m/>
    <m/>
    <m/>
    <m/>
    <m/>
    <m/>
    <m/>
  </r>
  <r>
    <n v="2188"/>
    <s v="Closed End"/>
    <x v="4"/>
    <s v="Q14J"/>
    <x v="2"/>
    <n v="6"/>
    <s v="Data"/>
    <m/>
    <m/>
    <s v="      Suburban Ramsey County"/>
    <n v="9.6252361462639602E-2"/>
    <n v="0.32718196753482615"/>
    <n v="0.29403852735568958"/>
    <n v="0.28252714364684406"/>
    <n v="172.0000000000002"/>
    <m/>
    <m/>
    <m/>
    <m/>
    <m/>
    <m/>
    <m/>
    <m/>
    <m/>
    <m/>
    <m/>
    <m/>
    <m/>
    <m/>
  </r>
  <r>
    <n v="2189"/>
    <s v="Closed End"/>
    <x v="4"/>
    <s v="Q14J"/>
    <x v="2"/>
    <n v="7"/>
    <s v="Data"/>
    <m/>
    <m/>
    <s v="   Washington County"/>
    <n v="6.0576818231838539E-2"/>
    <n v="0.282866873261649"/>
    <n v="0.40338066296447439"/>
    <n v="0.25317564554203792"/>
    <n v="143.99999999999994"/>
    <m/>
    <m/>
    <m/>
    <m/>
    <m/>
    <m/>
    <m/>
    <m/>
    <m/>
    <m/>
    <m/>
    <m/>
    <m/>
    <m/>
  </r>
  <r>
    <n v="2190"/>
    <s v="Closed End"/>
    <x v="4"/>
    <s v="Q14J"/>
    <x v="3"/>
    <n v="1"/>
    <s v="Header"/>
    <m/>
    <m/>
    <s v="Results by gender:"/>
    <s v=""/>
    <s v=""/>
    <s v=""/>
    <s v=""/>
    <s v=""/>
    <m/>
    <m/>
    <m/>
    <m/>
    <m/>
    <m/>
    <m/>
    <m/>
    <m/>
    <m/>
    <m/>
    <m/>
    <m/>
    <m/>
  </r>
  <r>
    <n v="2191"/>
    <s v="Closed End"/>
    <x v="4"/>
    <s v="Q14J"/>
    <x v="3"/>
    <n v="2"/>
    <s v="Data"/>
    <m/>
    <m/>
    <s v="   Females"/>
    <n v="9.8740013448960509E-2"/>
    <n v="0.32803053237626079"/>
    <n v="0.36781399541027043"/>
    <n v="0.20541545876450812"/>
    <n v="941.00000000000114"/>
    <m/>
    <m/>
    <m/>
    <m/>
    <m/>
    <m/>
    <m/>
    <m/>
    <m/>
    <m/>
    <m/>
    <m/>
    <m/>
    <m/>
  </r>
  <r>
    <n v="2192"/>
    <s v="Closed End"/>
    <x v="4"/>
    <s v="Q14J"/>
    <x v="3"/>
    <n v="3"/>
    <s v="Data"/>
    <m/>
    <m/>
    <s v="   Males"/>
    <n v="0.10148224395530375"/>
    <n v="0.34165418243262563"/>
    <n v="0.35804590327658042"/>
    <n v="0.1988176703354913"/>
    <n v="557.9999999999992"/>
    <m/>
    <m/>
    <m/>
    <m/>
    <m/>
    <m/>
    <m/>
    <m/>
    <m/>
    <m/>
    <m/>
    <m/>
    <m/>
    <m/>
  </r>
  <r>
    <n v="2193"/>
    <s v="Closed End"/>
    <x v="4"/>
    <s v="Q14J"/>
    <x v="4"/>
    <n v="1"/>
    <s v="Header"/>
    <m/>
    <m/>
    <s v="Results by age:"/>
    <s v=""/>
    <s v=""/>
    <s v=""/>
    <s v=""/>
    <s v=""/>
    <m/>
    <m/>
    <m/>
    <m/>
    <m/>
    <m/>
    <m/>
    <m/>
    <m/>
    <m/>
    <m/>
    <m/>
    <m/>
    <m/>
  </r>
  <r>
    <n v="2194"/>
    <s v="Closed End"/>
    <x v="4"/>
    <s v="Q14J"/>
    <x v="4"/>
    <n v="2"/>
    <s v="Data"/>
    <m/>
    <m/>
    <s v="   18-34"/>
    <n v="6.2924616397913136E-2"/>
    <n v="0.32318642992154922"/>
    <n v="0.39829540225760934"/>
    <n v="0.21559355142292799"/>
    <n v="164.00000000000017"/>
    <m/>
    <m/>
    <m/>
    <m/>
    <m/>
    <m/>
    <m/>
    <m/>
    <m/>
    <m/>
    <m/>
    <m/>
    <m/>
    <m/>
  </r>
  <r>
    <n v="2195"/>
    <s v="Closed End"/>
    <x v="4"/>
    <s v="Q14J"/>
    <x v="4"/>
    <n v="3"/>
    <s v="Data"/>
    <m/>
    <m/>
    <s v="   35-44"/>
    <n v="0.12909209657941492"/>
    <n v="0.32833414307850634"/>
    <n v="0.37214091787553999"/>
    <n v="0.17043284246653961"/>
    <n v="178.99999999999972"/>
    <m/>
    <m/>
    <m/>
    <m/>
    <m/>
    <m/>
    <m/>
    <m/>
    <m/>
    <m/>
    <m/>
    <m/>
    <m/>
    <m/>
  </r>
  <r>
    <n v="2196"/>
    <s v="Closed End"/>
    <x v="4"/>
    <s v="Q14J"/>
    <x v="4"/>
    <n v="4"/>
    <s v="Data"/>
    <m/>
    <m/>
    <s v="   45-54"/>
    <n v="0.12209382372185219"/>
    <n v="0.25901848520953313"/>
    <n v="0.3702969432092662"/>
    <n v="0.24859074785934837"/>
    <n v="182.00000000000003"/>
    <m/>
    <m/>
    <m/>
    <m/>
    <m/>
    <m/>
    <m/>
    <m/>
    <m/>
    <m/>
    <m/>
    <m/>
    <m/>
    <m/>
  </r>
  <r>
    <n v="2197"/>
    <s v="Closed End"/>
    <x v="4"/>
    <s v="Q14J"/>
    <x v="4"/>
    <n v="5"/>
    <s v="Data"/>
    <m/>
    <m/>
    <s v="   55-64"/>
    <n v="0.11183584915781571"/>
    <n v="0.41194348134491238"/>
    <n v="0.2859320783396313"/>
    <n v="0.19028859115764005"/>
    <n v="302"/>
    <m/>
    <m/>
    <m/>
    <m/>
    <m/>
    <m/>
    <m/>
    <m/>
    <m/>
    <m/>
    <m/>
    <m/>
    <m/>
    <m/>
  </r>
  <r>
    <n v="2198"/>
    <s v="Closed End"/>
    <x v="4"/>
    <s v="Q14J"/>
    <x v="4"/>
    <n v="6"/>
    <s v="Data"/>
    <m/>
    <m/>
    <s v="   65+"/>
    <n v="9.5926176554882739E-2"/>
    <n v="0.32627490923670921"/>
    <n v="0.40433921565795067"/>
    <n v="0.17345969855045731"/>
    <n v="500.00000000000045"/>
    <m/>
    <m/>
    <m/>
    <m/>
    <m/>
    <m/>
    <m/>
    <m/>
    <m/>
    <m/>
    <m/>
    <m/>
    <m/>
    <m/>
  </r>
  <r>
    <n v="2199"/>
    <s v="Closed End"/>
    <x v="4"/>
    <s v="Q14J"/>
    <x v="5"/>
    <n v="1"/>
    <s v="Header"/>
    <m/>
    <m/>
    <s v="Results by education level:"/>
    <s v=""/>
    <s v=""/>
    <s v=""/>
    <s v=""/>
    <s v=""/>
    <m/>
    <m/>
    <m/>
    <m/>
    <m/>
    <m/>
    <m/>
    <m/>
    <m/>
    <m/>
    <m/>
    <m/>
    <m/>
    <m/>
  </r>
  <r>
    <n v="2200"/>
    <s v="Closed End"/>
    <x v="4"/>
    <s v="Q14J"/>
    <x v="5"/>
    <n v="2"/>
    <s v="Data"/>
    <m/>
    <m/>
    <s v="   Less than HS diploma, no GED"/>
    <n v="0.14307113466978713"/>
    <n v="0.28534367652041892"/>
    <n v="0.43152879396261939"/>
    <n v="0.1400563948471743"/>
    <n v="75.000000000000057"/>
    <m/>
    <m/>
    <m/>
    <m/>
    <m/>
    <m/>
    <m/>
    <m/>
    <m/>
    <m/>
    <m/>
    <m/>
    <m/>
    <m/>
  </r>
  <r>
    <n v="2201"/>
    <s v="Closed End"/>
    <x v="4"/>
    <s v="Q14J"/>
    <x v="5"/>
    <n v="3"/>
    <s v="Data"/>
    <m/>
    <m/>
    <s v="   HS diploma or GED"/>
    <n v="0.12922359362224464"/>
    <n v="0.36136358667788693"/>
    <n v="0.29708296495754039"/>
    <n v="0.21232985474232746"/>
    <n v="259.00000000000023"/>
    <m/>
    <m/>
    <m/>
    <m/>
    <m/>
    <m/>
    <m/>
    <m/>
    <m/>
    <m/>
    <m/>
    <m/>
    <m/>
    <m/>
  </r>
  <r>
    <n v="2202"/>
    <s v="Closed End"/>
    <x v="4"/>
    <s v="Q14J"/>
    <x v="5"/>
    <n v="4"/>
    <s v="Data"/>
    <m/>
    <m/>
    <s v="   Some college, trade school, or Associate degree"/>
    <n v="7.8200808379603928E-2"/>
    <n v="0.32784198584630153"/>
    <n v="0.39743783768498742"/>
    <n v="0.19651936808910925"/>
    <n v="554.99999999999886"/>
    <m/>
    <m/>
    <m/>
    <m/>
    <m/>
    <m/>
    <m/>
    <m/>
    <m/>
    <m/>
    <m/>
    <m/>
    <m/>
    <m/>
  </r>
  <r>
    <n v="2203"/>
    <s v="Closed End"/>
    <x v="4"/>
    <s v="Q14J"/>
    <x v="5"/>
    <n v="5"/>
    <s v="Data"/>
    <m/>
    <m/>
    <s v="   Bachelor's degree or higher"/>
    <n v="9.7864414622483575E-2"/>
    <n v="0.33049103007333847"/>
    <n v="0.38088835762885287"/>
    <n v="0.19075619767532548"/>
    <n v="638.99999999999943"/>
    <m/>
    <m/>
    <m/>
    <m/>
    <m/>
    <m/>
    <m/>
    <m/>
    <m/>
    <m/>
    <m/>
    <m/>
    <m/>
    <m/>
  </r>
  <r>
    <n v="2204"/>
    <s v="Closed End"/>
    <x v="4"/>
    <s v="Q14J"/>
    <x v="6"/>
    <n v="1"/>
    <s v="Header"/>
    <m/>
    <m/>
    <s v="Results by household income:"/>
    <s v=""/>
    <s v=""/>
    <s v=""/>
    <s v=""/>
    <s v=""/>
    <m/>
    <m/>
    <m/>
    <m/>
    <m/>
    <m/>
    <m/>
    <m/>
    <m/>
    <m/>
    <m/>
    <m/>
    <m/>
    <m/>
  </r>
  <r>
    <n v="2205"/>
    <s v="Closed End"/>
    <x v="4"/>
    <s v="Q14J"/>
    <x v="6"/>
    <n v="2"/>
    <s v="Data"/>
    <m/>
    <m/>
    <s v="   Less than $20,000"/>
    <n v="7.3518194530710221E-2"/>
    <n v="0.43223413816945144"/>
    <n v="0.28093796663125392"/>
    <n v="0.2133097006685841"/>
    <n v="386.99999999999972"/>
    <m/>
    <m/>
    <m/>
    <m/>
    <m/>
    <m/>
    <m/>
    <m/>
    <m/>
    <m/>
    <m/>
    <m/>
    <m/>
    <m/>
  </r>
  <r>
    <n v="2206"/>
    <s v="Closed End"/>
    <x v="4"/>
    <s v="Q14J"/>
    <x v="6"/>
    <n v="3"/>
    <s v="Data"/>
    <m/>
    <m/>
    <s v="   $20,000 to $39,999"/>
    <n v="0.16965454310788428"/>
    <n v="0.27150280437095503"/>
    <n v="0.39698745123966789"/>
    <n v="0.16185520128149325"/>
    <n v="269.99999999999994"/>
    <m/>
    <m/>
    <m/>
    <m/>
    <m/>
    <m/>
    <m/>
    <m/>
    <m/>
    <m/>
    <m/>
    <m/>
    <m/>
    <m/>
  </r>
  <r>
    <n v="2207"/>
    <s v="Closed End"/>
    <x v="4"/>
    <s v="Q14J"/>
    <x v="6"/>
    <n v="4"/>
    <s v="Data"/>
    <m/>
    <m/>
    <s v="   $40,000 to $59,999"/>
    <n v="0.12615162930223739"/>
    <n v="0.29319434331201449"/>
    <n v="0.43106923402356367"/>
    <n v="0.14958479336218458"/>
    <n v="200.99999999999989"/>
    <m/>
    <m/>
    <m/>
    <m/>
    <m/>
    <m/>
    <m/>
    <m/>
    <m/>
    <m/>
    <m/>
    <m/>
    <m/>
    <m/>
  </r>
  <r>
    <n v="2208"/>
    <s v="Closed End"/>
    <x v="4"/>
    <s v="Q14J"/>
    <x v="6"/>
    <n v="5"/>
    <s v="Data"/>
    <m/>
    <m/>
    <s v="   $60,000 to $79,999"/>
    <n v="7.4320289871205536E-2"/>
    <n v="0.34107962027823241"/>
    <n v="0.36978182180997071"/>
    <n v="0.21481826804059193"/>
    <n v="146.99999999999989"/>
    <m/>
    <m/>
    <m/>
    <m/>
    <m/>
    <m/>
    <m/>
    <m/>
    <m/>
    <m/>
    <m/>
    <m/>
    <m/>
    <m/>
  </r>
  <r>
    <n v="2209"/>
    <s v="Closed End"/>
    <x v="4"/>
    <s v="Q14J"/>
    <x v="6"/>
    <n v="6"/>
    <s v="Data"/>
    <m/>
    <m/>
    <s v="   $80,000 to $99,999"/>
    <n v="6.0472418969715488E-2"/>
    <n v="0.4181727937475454"/>
    <n v="0.2778849732711548"/>
    <n v="0.24346981401158449"/>
    <n v="106.00000000000001"/>
    <m/>
    <m/>
    <m/>
    <m/>
    <m/>
    <m/>
    <m/>
    <m/>
    <m/>
    <m/>
    <m/>
    <m/>
    <m/>
    <m/>
  </r>
  <r>
    <n v="2210"/>
    <s v="Closed End"/>
    <x v="4"/>
    <s v="Q14J"/>
    <x v="6"/>
    <n v="7"/>
    <s v="Data"/>
    <m/>
    <m/>
    <s v="   $100,000 to $149,999"/>
    <n v="5.2391859663026882E-2"/>
    <n v="0.38092054736166941"/>
    <n v="0.39002371514370293"/>
    <n v="0.17666387783160067"/>
    <n v="109.99999999999999"/>
    <m/>
    <m/>
    <m/>
    <m/>
    <m/>
    <m/>
    <m/>
    <m/>
    <m/>
    <m/>
    <m/>
    <m/>
    <m/>
    <m/>
  </r>
  <r>
    <n v="2211"/>
    <s v="Closed End"/>
    <x v="4"/>
    <s v="Q14J"/>
    <x v="6"/>
    <n v="8"/>
    <s v="Data"/>
    <m/>
    <m/>
    <s v="   $150,000 or more"/>
    <n v="0.14556207703505628"/>
    <n v="0.36911871117151596"/>
    <n v="0.26800888673504147"/>
    <n v="0.21731032505838621"/>
    <n v="85.000000000000028"/>
    <m/>
    <m/>
    <m/>
    <m/>
    <m/>
    <m/>
    <m/>
    <m/>
    <m/>
    <m/>
    <m/>
    <m/>
    <m/>
    <m/>
  </r>
  <r>
    <n v="2212"/>
    <s v="Closed End"/>
    <x v="4"/>
    <s v="Q14J"/>
    <x v="7"/>
    <n v="1"/>
    <s v="Header"/>
    <m/>
    <m/>
    <s v="Results by housing status:"/>
    <s v=""/>
    <s v=""/>
    <s v=""/>
    <s v=""/>
    <s v=""/>
    <m/>
    <m/>
    <m/>
    <m/>
    <m/>
    <m/>
    <m/>
    <m/>
    <m/>
    <m/>
    <m/>
    <m/>
    <m/>
    <m/>
  </r>
  <r>
    <n v="2213"/>
    <s v="Closed End"/>
    <x v="4"/>
    <s v="Q14J"/>
    <x v="7"/>
    <n v="2"/>
    <s v="Data"/>
    <m/>
    <m/>
    <s v="   Owner"/>
    <n v="8.2846301884688694E-2"/>
    <n v="0.32473067053229643"/>
    <n v="0.3606652988941822"/>
    <n v="0.23175772868883196"/>
    <n v="858.00000000000068"/>
    <m/>
    <m/>
    <m/>
    <m/>
    <m/>
    <m/>
    <m/>
    <m/>
    <m/>
    <m/>
    <m/>
    <m/>
    <m/>
    <m/>
  </r>
  <r>
    <n v="2214"/>
    <s v="Closed End"/>
    <x v="4"/>
    <s v="Q14J"/>
    <x v="7"/>
    <n v="3"/>
    <s v="Data"/>
    <m/>
    <m/>
    <s v="   Renter"/>
    <n v="0.12771240994741823"/>
    <n v="0.36312144179763628"/>
    <n v="0.34693441839690481"/>
    <n v="0.16223172985804235"/>
    <n v="684.99999999999955"/>
    <m/>
    <m/>
    <m/>
    <m/>
    <m/>
    <m/>
    <m/>
    <m/>
    <m/>
    <m/>
    <m/>
    <m/>
    <m/>
    <m/>
  </r>
  <r>
    <n v="2215"/>
    <s v="Closed End"/>
    <x v="4"/>
    <s v="Q14J"/>
    <x v="7"/>
    <n v="4"/>
    <s v="Data"/>
    <m/>
    <m/>
    <s v="   Lives with family or friends, homeless, or some other_x000a_      arrangement"/>
    <n v="0.23814056588525712"/>
    <n v="0.18971772429416631"/>
    <n v="0.36955611909211861"/>
    <n v="0.20258559072845808"/>
    <n v="41"/>
    <m/>
    <m/>
    <m/>
    <m/>
    <m/>
    <m/>
    <m/>
    <m/>
    <m/>
    <m/>
    <m/>
    <m/>
    <m/>
    <m/>
  </r>
  <r>
    <n v="2216"/>
    <s v="Closed End"/>
    <x v="4"/>
    <s v="Q14J"/>
    <x v="8"/>
    <n v="1"/>
    <s v="Header"/>
    <m/>
    <m/>
    <s v="Results by home language:"/>
    <s v=""/>
    <s v=""/>
    <s v=""/>
    <s v=""/>
    <s v=""/>
    <m/>
    <m/>
    <m/>
    <m/>
    <m/>
    <m/>
    <m/>
    <m/>
    <m/>
    <m/>
    <m/>
    <m/>
    <m/>
    <m/>
  </r>
  <r>
    <n v="2217"/>
    <s v="Closed End"/>
    <x v="4"/>
    <s v="Q14J"/>
    <x v="8"/>
    <n v="2"/>
    <s v="Data"/>
    <m/>
    <m/>
    <s v="   English only"/>
    <n v="9.8403363427933932E-2"/>
    <n v="0.34733974869440765"/>
    <n v="0.35217255771386713"/>
    <n v="0.20208433016378968"/>
    <n v="1298.0000000000045"/>
    <m/>
    <m/>
    <m/>
    <m/>
    <m/>
    <m/>
    <m/>
    <m/>
    <m/>
    <m/>
    <m/>
    <m/>
    <m/>
    <m/>
  </r>
  <r>
    <n v="2218"/>
    <s v="Closed End"/>
    <x v="4"/>
    <s v="Q14J"/>
    <x v="8"/>
    <n v="3"/>
    <s v="Data"/>
    <m/>
    <m/>
    <s v="   English plus another language"/>
    <n v="0.1066363726724518"/>
    <n v="0.25186841665718301"/>
    <n v="0.4406804622221101"/>
    <n v="0.20081474844825523"/>
    <n v="162.99999999999997"/>
    <m/>
    <m/>
    <m/>
    <m/>
    <m/>
    <m/>
    <m/>
    <m/>
    <m/>
    <m/>
    <m/>
    <m/>
    <m/>
    <m/>
  </r>
  <r>
    <n v="2219"/>
    <s v="Closed End"/>
    <x v="4"/>
    <s v="Q14J"/>
    <x v="8"/>
    <n v="4"/>
    <s v="Data"/>
    <m/>
    <m/>
    <s v="   Another language only"/>
    <n v="0.13812361781423829"/>
    <n v="0.38371102318710887"/>
    <n v="0.38122462145014746"/>
    <n v="9.6940737548505268E-2"/>
    <n v="71.000000000000028"/>
    <m/>
    <m/>
    <m/>
    <m/>
    <m/>
    <m/>
    <m/>
    <m/>
    <m/>
    <m/>
    <m/>
    <m/>
    <m/>
    <m/>
  </r>
  <r>
    <n v="2220"/>
    <s v="Closed End"/>
    <x v="4"/>
    <s v="Q14J"/>
    <x v="9"/>
    <n v="1"/>
    <s v="Header"/>
    <m/>
    <m/>
    <s v="Results by race/ethnicity:"/>
    <s v=""/>
    <s v=""/>
    <s v=""/>
    <s v=""/>
    <s v=""/>
    <m/>
    <m/>
    <m/>
    <m/>
    <m/>
    <m/>
    <m/>
    <m/>
    <m/>
    <m/>
    <m/>
    <m/>
    <m/>
    <m/>
  </r>
  <r>
    <n v="2221"/>
    <s v="Closed End"/>
    <x v="4"/>
    <s v="Q14J"/>
    <x v="9"/>
    <n v="2"/>
    <s v="Data"/>
    <m/>
    <m/>
    <s v="   BIPOC"/>
    <n v="0.10495893470729209"/>
    <n v="0.26523706276452974"/>
    <n v="0.46122078871942823"/>
    <n v="0.1685832138087506"/>
    <n v="543"/>
    <m/>
    <m/>
    <m/>
    <m/>
    <m/>
    <m/>
    <m/>
    <m/>
    <m/>
    <m/>
    <m/>
    <m/>
    <m/>
    <m/>
  </r>
  <r>
    <n v="2222"/>
    <s v="Closed End"/>
    <x v="4"/>
    <s v="Q14J"/>
    <x v="9"/>
    <n v="3"/>
    <s v="Data"/>
    <m/>
    <m/>
    <s v="      American Indian, Native American, or Alaska Native"/>
    <n v="2.9163176292338607E-2"/>
    <n v="0.3400496595426401"/>
    <n v="0.38151841018139537"/>
    <n v="0.2492687539836258"/>
    <n v="99.000000000000028"/>
    <m/>
    <m/>
    <m/>
    <m/>
    <m/>
    <m/>
    <m/>
    <m/>
    <m/>
    <m/>
    <m/>
    <m/>
    <m/>
    <m/>
  </r>
  <r>
    <n v="2223"/>
    <s v="Closed End"/>
    <x v="4"/>
    <s v="Q14J"/>
    <x v="9"/>
    <n v="4"/>
    <s v="Data"/>
    <m/>
    <m/>
    <s v="      Asian American or Asian"/>
    <n v="9.5019041413705277E-2"/>
    <n v="0.28928264317615648"/>
    <n v="0.43568342872591903"/>
    <n v="0.18001488668421917"/>
    <n v="131"/>
    <m/>
    <m/>
    <m/>
    <m/>
    <m/>
    <m/>
    <m/>
    <m/>
    <m/>
    <m/>
    <m/>
    <m/>
    <m/>
    <m/>
  </r>
  <r>
    <n v="2224"/>
    <s v="Closed End"/>
    <x v="4"/>
    <s v="Q14J"/>
    <x v="9"/>
    <n v="5"/>
    <s v="Data"/>
    <m/>
    <m/>
    <s v="      Black, African American, or African"/>
    <n v="9.2902223016665869E-2"/>
    <n v="0.2950735123667399"/>
    <n v="0.46126058163149108"/>
    <n v="0.15076368298510265"/>
    <n v="276"/>
    <m/>
    <m/>
    <m/>
    <m/>
    <m/>
    <m/>
    <m/>
    <m/>
    <m/>
    <m/>
    <m/>
    <m/>
    <m/>
    <m/>
  </r>
  <r>
    <n v="2225"/>
    <s v="Closed End"/>
    <x v="4"/>
    <s v="Q14J"/>
    <x v="9"/>
    <n v="6"/>
    <s v="Data"/>
    <m/>
    <m/>
    <s v="      Latino/a or Hispanic"/>
    <n v="0.16316169339639855"/>
    <n v="0.1881004875780006"/>
    <n v="0.49181064794979773"/>
    <n v="0.15692717107580303"/>
    <n v="86"/>
    <m/>
    <m/>
    <m/>
    <m/>
    <m/>
    <m/>
    <m/>
    <m/>
    <m/>
    <m/>
    <m/>
    <m/>
    <m/>
    <m/>
  </r>
  <r>
    <n v="2226"/>
    <s v="Closed End"/>
    <x v="4"/>
    <s v="Q14J"/>
    <x v="9"/>
    <n v="7"/>
    <s v="Data"/>
    <m/>
    <m/>
    <s v="   White or Caucasian alone"/>
    <n v="0.10198347807094255"/>
    <n v="0.36099821643191354"/>
    <n v="0.32687782743367449"/>
    <n v="0.21014047806346856"/>
    <n v="914.00000000000091"/>
    <m/>
    <m/>
    <m/>
    <m/>
    <m/>
    <m/>
    <m/>
    <m/>
    <m/>
    <m/>
    <m/>
    <m/>
    <m/>
    <m/>
  </r>
  <r>
    <n v="2227"/>
    <s v=""/>
    <x v="1"/>
    <s v=""/>
    <x v="10"/>
    <s v=""/>
    <s v=""/>
    <m/>
    <m/>
    <m/>
    <m/>
    <m/>
    <m/>
    <m/>
    <m/>
    <m/>
    <m/>
    <m/>
    <m/>
    <m/>
    <m/>
    <m/>
    <m/>
    <m/>
    <m/>
    <m/>
    <m/>
    <m/>
    <m/>
  </r>
  <r>
    <n v="2228"/>
    <s v="Closed End"/>
    <x v="4"/>
    <s v="Q14K"/>
    <x v="0"/>
    <n v="1"/>
    <s v="Title"/>
    <m/>
    <m/>
    <s v="14K. Please rate getting the rest of the way from the public transit stop to your destination (home, work, etc) in the East Metro."/>
    <m/>
    <m/>
    <m/>
    <m/>
    <m/>
    <m/>
    <m/>
    <m/>
    <m/>
    <m/>
    <m/>
    <m/>
    <m/>
    <m/>
    <m/>
    <m/>
    <m/>
    <m/>
    <m/>
  </r>
  <r>
    <n v="2229"/>
    <s v="Closed End"/>
    <x v="4"/>
    <s v="Q14K"/>
    <x v="1"/>
    <n v="1"/>
    <s v="Labels"/>
    <m/>
    <m/>
    <m/>
    <s v="Excellent"/>
    <s v="Good"/>
    <s v="Fair"/>
    <s v="Poor"/>
    <s v="Number of respondents (unweighted)"/>
    <m/>
    <m/>
    <m/>
    <m/>
    <m/>
    <m/>
    <m/>
    <m/>
    <m/>
    <m/>
    <m/>
    <m/>
    <m/>
    <m/>
  </r>
  <r>
    <n v="2230"/>
    <s v="Closed End"/>
    <x v="4"/>
    <s v="Q14K"/>
    <x v="2"/>
    <n v="1"/>
    <s v="Header"/>
    <m/>
    <m/>
    <s v="Results by region:"/>
    <s v=""/>
    <s v=""/>
    <s v=""/>
    <s v=""/>
    <s v=""/>
    <m/>
    <m/>
    <m/>
    <m/>
    <m/>
    <m/>
    <m/>
    <m/>
    <m/>
    <m/>
    <m/>
    <m/>
    <m/>
    <m/>
  </r>
  <r>
    <n v="2231"/>
    <s v="Closed End"/>
    <x v="4"/>
    <s v="Q14K"/>
    <x v="2"/>
    <n v="2"/>
    <s v="Data"/>
    <m/>
    <m/>
    <s v="   East Metro overall"/>
    <n v="8.7822492720161266E-2"/>
    <n v="0.3328266061154832"/>
    <n v="0.39477248786755598"/>
    <n v="0.18457841329680022"/>
    <n v="1686.9999999999948"/>
    <m/>
    <m/>
    <m/>
    <m/>
    <m/>
    <m/>
    <m/>
    <m/>
    <m/>
    <m/>
    <m/>
    <m/>
    <m/>
    <m/>
  </r>
  <r>
    <n v="2232"/>
    <s v="Closed End"/>
    <x v="4"/>
    <s v="Q14K"/>
    <x v="2"/>
    <n v="3"/>
    <s v="Data"/>
    <m/>
    <m/>
    <s v="   Dakota County"/>
    <n v="0.1304881678512832"/>
    <n v="0.29552815929504067"/>
    <n v="0.42162138847399722"/>
    <n v="0.15236228437967914"/>
    <n v="149.99999999999994"/>
    <m/>
    <m/>
    <m/>
    <m/>
    <m/>
    <m/>
    <m/>
    <m/>
    <m/>
    <m/>
    <m/>
    <m/>
    <m/>
    <m/>
  </r>
  <r>
    <n v="2233"/>
    <s v="Closed End"/>
    <x v="4"/>
    <s v="Q14K"/>
    <x v="2"/>
    <n v="4"/>
    <s v="Data"/>
    <m/>
    <m/>
    <s v="   Ramsey County (overall)"/>
    <n v="8.5579051159195604E-2"/>
    <n v="0.39186610890401607"/>
    <n v="0.373354035276866"/>
    <n v="0.14920080465992169"/>
    <n v="1414.0000000000025"/>
    <m/>
    <m/>
    <m/>
    <m/>
    <m/>
    <m/>
    <m/>
    <m/>
    <m/>
    <m/>
    <m/>
    <m/>
    <m/>
    <m/>
  </r>
  <r>
    <n v="2234"/>
    <s v="Closed End"/>
    <x v="4"/>
    <s v="Q14K"/>
    <x v="2"/>
    <n v="5"/>
    <s v="Data"/>
    <m/>
    <m/>
    <s v="      City of Saint Paul"/>
    <n v="9.9938741247417195E-2"/>
    <n v="0.40015108110344544"/>
    <n v="0.35904639456511311"/>
    <n v="0.140863783084024"/>
    <n v="1242.0000000000007"/>
    <m/>
    <m/>
    <m/>
    <m/>
    <m/>
    <m/>
    <m/>
    <m/>
    <m/>
    <m/>
    <m/>
    <m/>
    <m/>
    <m/>
  </r>
  <r>
    <n v="2235"/>
    <s v="Closed End"/>
    <x v="4"/>
    <s v="Q14K"/>
    <x v="2"/>
    <n v="6"/>
    <s v="Data"/>
    <m/>
    <m/>
    <s v="      Suburban Ramsey County"/>
    <n v="6.0962594737862232E-2"/>
    <n v="0.37766338893957224"/>
    <n v="0.39788126475808283"/>
    <n v="0.16349275156448231"/>
    <n v="172.00000000000009"/>
    <m/>
    <m/>
    <m/>
    <m/>
    <m/>
    <m/>
    <m/>
    <m/>
    <m/>
    <m/>
    <m/>
    <m/>
    <m/>
    <m/>
  </r>
  <r>
    <n v="2236"/>
    <s v="Closed End"/>
    <x v="4"/>
    <s v="Q14K"/>
    <x v="2"/>
    <n v="7"/>
    <s v="Data"/>
    <m/>
    <m/>
    <s v="   Washington County"/>
    <n v="3.6867227098725627E-2"/>
    <n v="0.13958151585476022"/>
    <n v="0.44605569603378215"/>
    <n v="0.37749556101273252"/>
    <n v="122.99999999999991"/>
    <m/>
    <m/>
    <m/>
    <m/>
    <m/>
    <m/>
    <m/>
    <m/>
    <m/>
    <m/>
    <m/>
    <m/>
    <m/>
    <m/>
  </r>
  <r>
    <n v="2237"/>
    <s v="Closed End"/>
    <x v="4"/>
    <s v="Q14K"/>
    <x v="3"/>
    <n v="1"/>
    <s v="Header"/>
    <m/>
    <m/>
    <s v="Results by gender:"/>
    <s v=""/>
    <s v=""/>
    <s v=""/>
    <s v=""/>
    <s v=""/>
    <m/>
    <m/>
    <m/>
    <m/>
    <m/>
    <m/>
    <m/>
    <m/>
    <m/>
    <m/>
    <m/>
    <m/>
    <m/>
    <m/>
  </r>
  <r>
    <n v="2238"/>
    <s v="Closed End"/>
    <x v="4"/>
    <s v="Q14K"/>
    <x v="3"/>
    <n v="2"/>
    <s v="Data"/>
    <m/>
    <m/>
    <s v="   Females"/>
    <n v="7.5762783931495409E-2"/>
    <n v="0.33972308726722811"/>
    <n v="0.39333781950469288"/>
    <n v="0.19117630929658297"/>
    <n v="994.00000000000102"/>
    <m/>
    <m/>
    <m/>
    <m/>
    <m/>
    <m/>
    <m/>
    <m/>
    <m/>
    <m/>
    <m/>
    <m/>
    <m/>
    <m/>
  </r>
  <r>
    <n v="2239"/>
    <s v="Closed End"/>
    <x v="4"/>
    <s v="Q14K"/>
    <x v="3"/>
    <n v="3"/>
    <s v="Data"/>
    <m/>
    <m/>
    <s v="   Males"/>
    <n v="9.0941077150271402E-2"/>
    <n v="0.33398147364632363"/>
    <n v="0.4054210490701457"/>
    <n v="0.16965640013325889"/>
    <n v="599.00000000000057"/>
    <m/>
    <m/>
    <m/>
    <m/>
    <m/>
    <m/>
    <m/>
    <m/>
    <m/>
    <m/>
    <m/>
    <m/>
    <m/>
    <m/>
  </r>
  <r>
    <n v="2240"/>
    <s v="Closed End"/>
    <x v="4"/>
    <s v="Q14K"/>
    <x v="4"/>
    <n v="1"/>
    <s v="Header"/>
    <m/>
    <m/>
    <s v="Results by age:"/>
    <s v=""/>
    <s v=""/>
    <s v=""/>
    <s v=""/>
    <s v=""/>
    <m/>
    <m/>
    <m/>
    <m/>
    <m/>
    <m/>
    <m/>
    <m/>
    <m/>
    <m/>
    <m/>
    <m/>
    <m/>
    <m/>
  </r>
  <r>
    <n v="2241"/>
    <s v="Closed End"/>
    <x v="4"/>
    <s v="Q14K"/>
    <x v="4"/>
    <n v="2"/>
    <s v="Data"/>
    <m/>
    <m/>
    <s v="   18-34"/>
    <n v="3.8415363228213276E-2"/>
    <n v="0.37810631168088393"/>
    <n v="0.41842931023851887"/>
    <n v="0.16504901485238313"/>
    <n v="223.00000000000026"/>
    <m/>
    <m/>
    <m/>
    <m/>
    <m/>
    <m/>
    <m/>
    <m/>
    <m/>
    <m/>
    <m/>
    <m/>
    <m/>
    <m/>
  </r>
  <r>
    <n v="2242"/>
    <s v="Closed End"/>
    <x v="4"/>
    <s v="Q14K"/>
    <x v="4"/>
    <n v="3"/>
    <s v="Data"/>
    <m/>
    <m/>
    <s v="   35-44"/>
    <n v="0.11687411948310189"/>
    <n v="0.3001537350536943"/>
    <n v="0.38821912890192967"/>
    <n v="0.19475301656127506"/>
    <n v="238.99999999999963"/>
    <m/>
    <m/>
    <m/>
    <m/>
    <m/>
    <m/>
    <m/>
    <m/>
    <m/>
    <m/>
    <m/>
    <m/>
    <m/>
    <m/>
  </r>
  <r>
    <n v="2243"/>
    <s v="Closed End"/>
    <x v="4"/>
    <s v="Q14K"/>
    <x v="4"/>
    <n v="4"/>
    <s v="Data"/>
    <m/>
    <m/>
    <s v="   45-54"/>
    <n v="8.7597367721704719E-2"/>
    <n v="0.31519120948366447"/>
    <n v="0.33372080417472899"/>
    <n v="0.26349061861990197"/>
    <n v="204.00000000000003"/>
    <m/>
    <m/>
    <m/>
    <m/>
    <m/>
    <m/>
    <m/>
    <m/>
    <m/>
    <m/>
    <m/>
    <m/>
    <m/>
    <m/>
  </r>
  <r>
    <n v="2244"/>
    <s v="Closed End"/>
    <x v="4"/>
    <s v="Q14K"/>
    <x v="4"/>
    <n v="5"/>
    <s v="Data"/>
    <m/>
    <m/>
    <s v="   55-64"/>
    <n v="0.11707751259129383"/>
    <n v="0.32279783632713349"/>
    <n v="0.37540015316703029"/>
    <n v="0.18472449791454218"/>
    <n v="321"/>
    <m/>
    <m/>
    <m/>
    <m/>
    <m/>
    <m/>
    <m/>
    <m/>
    <m/>
    <m/>
    <m/>
    <m/>
    <m/>
    <m/>
  </r>
  <r>
    <n v="2245"/>
    <s v="Closed End"/>
    <x v="4"/>
    <s v="Q14K"/>
    <x v="4"/>
    <n v="6"/>
    <s v="Data"/>
    <m/>
    <m/>
    <s v="   65+"/>
    <n v="7.4454824427164182E-2"/>
    <n v="0.3313300819178176"/>
    <n v="0.42499608161534819"/>
    <n v="0.1692190120396693"/>
    <n v="426.00000000000011"/>
    <m/>
    <m/>
    <m/>
    <m/>
    <m/>
    <m/>
    <m/>
    <m/>
    <m/>
    <m/>
    <m/>
    <m/>
    <m/>
    <m/>
  </r>
  <r>
    <n v="2246"/>
    <s v="Closed End"/>
    <x v="4"/>
    <s v="Q14K"/>
    <x v="5"/>
    <n v="1"/>
    <s v="Header"/>
    <m/>
    <m/>
    <s v="Results by education level:"/>
    <s v=""/>
    <s v=""/>
    <s v=""/>
    <s v=""/>
    <s v=""/>
    <m/>
    <m/>
    <m/>
    <m/>
    <m/>
    <m/>
    <m/>
    <m/>
    <m/>
    <m/>
    <m/>
    <m/>
    <m/>
    <m/>
  </r>
  <r>
    <n v="2247"/>
    <s v="Closed End"/>
    <x v="4"/>
    <s v="Q14K"/>
    <x v="5"/>
    <n v="2"/>
    <s v="Data"/>
    <m/>
    <m/>
    <s v="   Less than HS diploma, no GED"/>
    <n v="0.13321276183322678"/>
    <n v="0.34774356598064815"/>
    <n v="0.26619948575255969"/>
    <n v="0.25284418643356504"/>
    <n v="73.000000000000014"/>
    <m/>
    <m/>
    <m/>
    <m/>
    <m/>
    <m/>
    <m/>
    <m/>
    <m/>
    <m/>
    <m/>
    <m/>
    <m/>
    <m/>
  </r>
  <r>
    <n v="2248"/>
    <s v="Closed End"/>
    <x v="4"/>
    <s v="Q14K"/>
    <x v="5"/>
    <n v="3"/>
    <s v="Data"/>
    <m/>
    <m/>
    <s v="   HS diploma or GED"/>
    <n v="0.10482835370904875"/>
    <n v="0.31095800076880437"/>
    <n v="0.42014092550891596"/>
    <n v="0.16407272001323026"/>
    <n v="236.00000000000028"/>
    <m/>
    <m/>
    <m/>
    <m/>
    <m/>
    <m/>
    <m/>
    <m/>
    <m/>
    <m/>
    <m/>
    <m/>
    <m/>
    <m/>
  </r>
  <r>
    <n v="2249"/>
    <s v="Closed End"/>
    <x v="4"/>
    <s v="Q14K"/>
    <x v="5"/>
    <n v="4"/>
    <s v="Data"/>
    <m/>
    <m/>
    <s v="   Some college, trade school, or Associate degree"/>
    <n v="8.126260836474776E-2"/>
    <n v="0.34089113240880919"/>
    <n v="0.43189545863307727"/>
    <n v="0.1459508005933676"/>
    <n v="534.99999999999818"/>
    <m/>
    <m/>
    <m/>
    <m/>
    <m/>
    <m/>
    <m/>
    <m/>
    <m/>
    <m/>
    <m/>
    <m/>
    <m/>
    <m/>
  </r>
  <r>
    <n v="2250"/>
    <s v="Closed End"/>
    <x v="4"/>
    <s v="Q14K"/>
    <x v="5"/>
    <n v="5"/>
    <s v="Data"/>
    <m/>
    <m/>
    <s v="   Bachelor's degree or higher"/>
    <n v="8.0450152080849116E-2"/>
    <n v="0.34523303110784115"/>
    <n v="0.39225982836292078"/>
    <n v="0.18205698844838764"/>
    <n v="778.00000000000057"/>
    <m/>
    <m/>
    <m/>
    <m/>
    <m/>
    <m/>
    <m/>
    <m/>
    <m/>
    <m/>
    <m/>
    <m/>
    <m/>
    <m/>
  </r>
  <r>
    <n v="2251"/>
    <s v="Closed End"/>
    <x v="4"/>
    <s v="Q14K"/>
    <x v="6"/>
    <n v="1"/>
    <s v="Header"/>
    <m/>
    <m/>
    <s v="Results by household income:"/>
    <s v=""/>
    <s v=""/>
    <s v=""/>
    <s v=""/>
    <s v=""/>
    <m/>
    <m/>
    <m/>
    <m/>
    <m/>
    <m/>
    <m/>
    <m/>
    <m/>
    <m/>
    <m/>
    <m/>
    <m/>
    <m/>
  </r>
  <r>
    <n v="2252"/>
    <s v="Closed End"/>
    <x v="4"/>
    <s v="Q14K"/>
    <x v="6"/>
    <n v="2"/>
    <s v="Data"/>
    <m/>
    <m/>
    <s v="   Less than $20,000"/>
    <n v="6.3521382931761877E-2"/>
    <n v="0.30178608544901531"/>
    <n v="0.34502857945431925"/>
    <n v="0.28966395216490276"/>
    <n v="383.00000000000017"/>
    <m/>
    <m/>
    <m/>
    <m/>
    <m/>
    <m/>
    <m/>
    <m/>
    <m/>
    <m/>
    <m/>
    <m/>
    <m/>
    <m/>
  </r>
  <r>
    <n v="2253"/>
    <s v="Closed End"/>
    <x v="4"/>
    <s v="Q14K"/>
    <x v="6"/>
    <n v="3"/>
    <s v="Data"/>
    <m/>
    <m/>
    <s v="   $20,000 to $39,999"/>
    <n v="0.13716444797526797"/>
    <n v="0.28633980869018516"/>
    <n v="0.43010443963072281"/>
    <n v="0.14639130370382486"/>
    <n v="268.99999999999977"/>
    <m/>
    <m/>
    <m/>
    <m/>
    <m/>
    <m/>
    <m/>
    <m/>
    <m/>
    <m/>
    <m/>
    <m/>
    <m/>
    <m/>
  </r>
  <r>
    <n v="2254"/>
    <s v="Closed End"/>
    <x v="4"/>
    <s v="Q14K"/>
    <x v="6"/>
    <n v="4"/>
    <s v="Data"/>
    <m/>
    <m/>
    <s v="   $40,000 to $59,999"/>
    <n v="8.0489974567854047E-2"/>
    <n v="0.44462011844885113"/>
    <n v="0.26437613812758382"/>
    <n v="0.21051376885571199"/>
    <n v="218.99999999999969"/>
    <m/>
    <m/>
    <m/>
    <m/>
    <m/>
    <m/>
    <m/>
    <m/>
    <m/>
    <m/>
    <m/>
    <m/>
    <m/>
    <m/>
  </r>
  <r>
    <n v="2255"/>
    <s v="Closed End"/>
    <x v="4"/>
    <s v="Q14K"/>
    <x v="6"/>
    <n v="5"/>
    <s v="Data"/>
    <m/>
    <m/>
    <s v="   $60,000 to $79,999"/>
    <n v="4.4004164048684631E-2"/>
    <n v="0.41482700585595483"/>
    <n v="0.38670363212358388"/>
    <n v="0.1544651979717768"/>
    <n v="160.00000000000006"/>
    <m/>
    <m/>
    <m/>
    <m/>
    <m/>
    <m/>
    <m/>
    <m/>
    <m/>
    <m/>
    <m/>
    <m/>
    <m/>
    <m/>
  </r>
  <r>
    <n v="2256"/>
    <s v="Closed End"/>
    <x v="4"/>
    <s v="Q14K"/>
    <x v="6"/>
    <n v="6"/>
    <s v="Data"/>
    <m/>
    <m/>
    <s v="   $80,000 to $99,999"/>
    <n v="4.7128858649694426E-2"/>
    <n v="0.27728336183082647"/>
    <n v="0.46593680457994152"/>
    <n v="0.20965097493953777"/>
    <n v="124.00000000000001"/>
    <m/>
    <m/>
    <m/>
    <m/>
    <m/>
    <m/>
    <m/>
    <m/>
    <m/>
    <m/>
    <m/>
    <m/>
    <m/>
    <m/>
  </r>
  <r>
    <n v="2257"/>
    <s v="Closed End"/>
    <x v="4"/>
    <s v="Q14K"/>
    <x v="6"/>
    <n v="7"/>
    <s v="Data"/>
    <m/>
    <m/>
    <s v="   $100,000 to $149,999"/>
    <n v="4.3588126018503592E-2"/>
    <n v="0.2845375501033563"/>
    <n v="0.55583892779453858"/>
    <n v="0.1160353960836014"/>
    <n v="143.00000000000003"/>
    <m/>
    <m/>
    <m/>
    <m/>
    <m/>
    <m/>
    <m/>
    <m/>
    <m/>
    <m/>
    <m/>
    <m/>
    <m/>
    <m/>
  </r>
  <r>
    <n v="2258"/>
    <s v="Closed End"/>
    <x v="4"/>
    <s v="Q14K"/>
    <x v="6"/>
    <n v="8"/>
    <s v="Data"/>
    <m/>
    <m/>
    <s v="   $150,000 or more"/>
    <n v="0.18362821421415723"/>
    <n v="0.35735295983259863"/>
    <n v="0.30018207355277032"/>
    <n v="0.15883675240047357"/>
    <n v="114.00000000000007"/>
    <m/>
    <m/>
    <m/>
    <m/>
    <m/>
    <m/>
    <m/>
    <m/>
    <m/>
    <m/>
    <m/>
    <m/>
    <m/>
    <m/>
  </r>
  <r>
    <n v="2259"/>
    <s v="Closed End"/>
    <x v="4"/>
    <s v="Q14K"/>
    <x v="7"/>
    <n v="1"/>
    <s v="Header"/>
    <m/>
    <m/>
    <s v="Results by housing status:"/>
    <s v=""/>
    <s v=""/>
    <s v=""/>
    <s v=""/>
    <s v=""/>
    <m/>
    <m/>
    <m/>
    <m/>
    <m/>
    <m/>
    <m/>
    <m/>
    <m/>
    <m/>
    <m/>
    <m/>
    <m/>
    <m/>
  </r>
  <r>
    <n v="2260"/>
    <s v="Closed End"/>
    <x v="4"/>
    <s v="Q14K"/>
    <x v="7"/>
    <n v="2"/>
    <s v="Data"/>
    <m/>
    <m/>
    <s v="   Owner"/>
    <n v="7.1438808183108479E-2"/>
    <n v="0.31250260027601118"/>
    <n v="0.41691393071793198"/>
    <n v="0.19914466082294829"/>
    <n v="909.00000000000102"/>
    <m/>
    <m/>
    <m/>
    <m/>
    <m/>
    <m/>
    <m/>
    <m/>
    <m/>
    <m/>
    <m/>
    <m/>
    <m/>
    <m/>
  </r>
  <r>
    <n v="2261"/>
    <s v="Closed End"/>
    <x v="4"/>
    <s v="Q14K"/>
    <x v="7"/>
    <n v="3"/>
    <s v="Data"/>
    <m/>
    <m/>
    <s v="   Renter"/>
    <n v="0.11860426641125614"/>
    <n v="0.37943408441783399"/>
    <n v="0.34098030569660104"/>
    <n v="0.1609813434743094"/>
    <n v="724.99999999999966"/>
    <m/>
    <m/>
    <m/>
    <m/>
    <m/>
    <m/>
    <m/>
    <m/>
    <m/>
    <m/>
    <m/>
    <m/>
    <m/>
    <m/>
  </r>
  <r>
    <n v="2262"/>
    <s v="Closed End"/>
    <x v="4"/>
    <s v="Q14K"/>
    <x v="7"/>
    <n v="4"/>
    <s v="Data"/>
    <m/>
    <m/>
    <s v="   Lives with family or friends, homeless, or some other_x000a_      arrangement"/>
    <n v="0.10798408388047913"/>
    <n v="0.23780592041059986"/>
    <n v="0.50819155403585015"/>
    <n v="0.14601844167307099"/>
    <n v="44"/>
    <m/>
    <m/>
    <m/>
    <m/>
    <m/>
    <m/>
    <m/>
    <m/>
    <m/>
    <m/>
    <m/>
    <m/>
    <m/>
    <m/>
  </r>
  <r>
    <n v="2263"/>
    <s v="Closed End"/>
    <x v="4"/>
    <s v="Q14K"/>
    <x v="8"/>
    <n v="1"/>
    <s v="Header"/>
    <m/>
    <m/>
    <s v="Results by home language:"/>
    <s v=""/>
    <s v=""/>
    <s v=""/>
    <s v=""/>
    <s v=""/>
    <m/>
    <m/>
    <m/>
    <m/>
    <m/>
    <m/>
    <m/>
    <m/>
    <m/>
    <m/>
    <m/>
    <m/>
    <m/>
    <m/>
  </r>
  <r>
    <n v="2264"/>
    <s v="Closed End"/>
    <x v="4"/>
    <s v="Q14K"/>
    <x v="8"/>
    <n v="2"/>
    <s v="Data"/>
    <m/>
    <m/>
    <s v="   English only"/>
    <n v="8.4543630188729846E-2"/>
    <n v="0.3288177498697864"/>
    <n v="0.40241670790782164"/>
    <n v="0.18422191203366051"/>
    <n v="1377.0000000000005"/>
    <m/>
    <m/>
    <m/>
    <m/>
    <m/>
    <m/>
    <m/>
    <m/>
    <m/>
    <m/>
    <m/>
    <m/>
    <m/>
    <m/>
  </r>
  <r>
    <n v="2265"/>
    <s v="Closed End"/>
    <x v="4"/>
    <s v="Q14K"/>
    <x v="8"/>
    <n v="3"/>
    <s v="Data"/>
    <m/>
    <m/>
    <s v="   English plus another language"/>
    <n v="6.8112646489305581E-2"/>
    <n v="0.34517355638887581"/>
    <n v="0.43761537786502719"/>
    <n v="0.1490984192567916"/>
    <n v="168"/>
    <m/>
    <m/>
    <m/>
    <m/>
    <m/>
    <m/>
    <m/>
    <m/>
    <m/>
    <m/>
    <m/>
    <m/>
    <m/>
    <m/>
  </r>
  <r>
    <n v="2266"/>
    <s v="Closed End"/>
    <x v="4"/>
    <s v="Q14K"/>
    <x v="8"/>
    <n v="4"/>
    <s v="Data"/>
    <m/>
    <m/>
    <s v="   Another language only"/>
    <n v="0.14934100205601"/>
    <n v="0.47027643179087769"/>
    <n v="0.30722533063803542"/>
    <n v="7.315723551507701E-2"/>
    <n v="79.000000000000014"/>
    <m/>
    <m/>
    <m/>
    <m/>
    <m/>
    <m/>
    <m/>
    <m/>
    <m/>
    <m/>
    <m/>
    <m/>
    <m/>
    <m/>
  </r>
  <r>
    <n v="2267"/>
    <s v="Closed End"/>
    <x v="4"/>
    <s v="Q14K"/>
    <x v="9"/>
    <n v="1"/>
    <s v="Header"/>
    <m/>
    <m/>
    <s v="Results by race/ethnicity:"/>
    <s v=""/>
    <s v=""/>
    <s v=""/>
    <s v=""/>
    <s v=""/>
    <m/>
    <m/>
    <m/>
    <m/>
    <m/>
    <m/>
    <m/>
    <m/>
    <m/>
    <m/>
    <m/>
    <m/>
    <m/>
    <m/>
  </r>
  <r>
    <n v="2268"/>
    <s v="Closed End"/>
    <x v="4"/>
    <s v="Q14K"/>
    <x v="9"/>
    <n v="2"/>
    <s v="Data"/>
    <m/>
    <m/>
    <s v="   BIPOC"/>
    <n v="8.2683246282575465E-2"/>
    <n v="0.3504877651350719"/>
    <n v="0.38645457629480973"/>
    <n v="0.18037441228754297"/>
    <n v="560.99999999999989"/>
    <m/>
    <m/>
    <m/>
    <m/>
    <m/>
    <m/>
    <m/>
    <m/>
    <m/>
    <m/>
    <m/>
    <m/>
    <m/>
    <m/>
  </r>
  <r>
    <n v="2269"/>
    <s v="Closed End"/>
    <x v="4"/>
    <s v="Q14K"/>
    <x v="9"/>
    <n v="3"/>
    <s v="Data"/>
    <m/>
    <m/>
    <s v="      American Indian, Native American, or Alaska Native"/>
    <n v="0.13021901228894317"/>
    <n v="0.4141447751927696"/>
    <n v="0.16830776968746813"/>
    <n v="0.28732844283081893"/>
    <n v="100.00000000000007"/>
    <m/>
    <m/>
    <m/>
    <m/>
    <m/>
    <m/>
    <m/>
    <m/>
    <m/>
    <m/>
    <m/>
    <m/>
    <m/>
    <m/>
  </r>
  <r>
    <n v="2270"/>
    <s v="Closed End"/>
    <x v="4"/>
    <s v="Q14K"/>
    <x v="9"/>
    <n v="4"/>
    <s v="Data"/>
    <m/>
    <m/>
    <s v="      Asian American or Asian"/>
    <n v="8.9685387684466378E-2"/>
    <n v="0.40454130224536411"/>
    <n v="0.34675139503961605"/>
    <n v="0.15902191503055382"/>
    <n v="140.99999999999994"/>
    <m/>
    <m/>
    <m/>
    <m/>
    <m/>
    <m/>
    <m/>
    <m/>
    <m/>
    <m/>
    <m/>
    <m/>
    <m/>
    <m/>
  </r>
  <r>
    <n v="2271"/>
    <s v="Closed End"/>
    <x v="4"/>
    <s v="Q14K"/>
    <x v="9"/>
    <n v="5"/>
    <s v="Data"/>
    <m/>
    <m/>
    <s v="      Black, African American, or African"/>
    <n v="9.9678205778397769E-2"/>
    <n v="0.27762738384269908"/>
    <n v="0.46610853323283252"/>
    <n v="0.15658587714607086"/>
    <n v="276.99999999999994"/>
    <m/>
    <m/>
    <m/>
    <m/>
    <m/>
    <m/>
    <m/>
    <m/>
    <m/>
    <m/>
    <m/>
    <m/>
    <m/>
    <m/>
  </r>
  <r>
    <n v="2272"/>
    <s v="Closed End"/>
    <x v="4"/>
    <s v="Q14K"/>
    <x v="9"/>
    <n v="6"/>
    <s v="Data"/>
    <m/>
    <m/>
    <s v="      Latino/a or Hispanic"/>
    <n v="4.8854054514164511E-2"/>
    <n v="0.37208541577128101"/>
    <n v="0.33296941136569363"/>
    <n v="0.24609111834886049"/>
    <n v="89.000000000000028"/>
    <m/>
    <m/>
    <m/>
    <m/>
    <m/>
    <m/>
    <m/>
    <m/>
    <m/>
    <m/>
    <m/>
    <m/>
    <m/>
    <m/>
  </r>
  <r>
    <n v="2273"/>
    <s v="Closed End"/>
    <x v="4"/>
    <s v="Q14K"/>
    <x v="9"/>
    <n v="7"/>
    <s v="Data"/>
    <m/>
    <m/>
    <s v="   White or Caucasian alone"/>
    <n v="8.6883073061569741E-2"/>
    <n v="0.33190169282147508"/>
    <n v="0.4083680277779323"/>
    <n v="0.17284720633902162"/>
    <n v="989.00000000000261"/>
    <m/>
    <m/>
    <m/>
    <m/>
    <m/>
    <m/>
    <m/>
    <m/>
    <m/>
    <m/>
    <m/>
    <m/>
    <m/>
    <m/>
  </r>
  <r>
    <n v="2274"/>
    <s v=""/>
    <x v="1"/>
    <s v=""/>
    <x v="10"/>
    <s v=""/>
    <s v=""/>
    <m/>
    <m/>
    <m/>
    <m/>
    <m/>
    <m/>
    <m/>
    <m/>
    <m/>
    <m/>
    <m/>
    <m/>
    <m/>
    <m/>
    <m/>
    <m/>
    <m/>
    <m/>
    <m/>
    <m/>
    <m/>
    <m/>
  </r>
  <r>
    <n v="2275"/>
    <s v="Closed End"/>
    <x v="4"/>
    <s v="Q14L"/>
    <x v="0"/>
    <n v="1"/>
    <s v="Title"/>
    <s v="Q13I"/>
    <s v="Transportation"/>
    <s v="14L. Please rate your overall experience getting around the East Metro."/>
    <m/>
    <m/>
    <m/>
    <m/>
    <m/>
    <m/>
    <m/>
    <m/>
    <m/>
    <m/>
    <m/>
    <m/>
    <m/>
    <m/>
    <m/>
    <m/>
    <m/>
    <m/>
    <m/>
  </r>
  <r>
    <n v="2276"/>
    <s v="Closed End"/>
    <x v="4"/>
    <s v="Q14L"/>
    <x v="1"/>
    <n v="1"/>
    <s v="Labels"/>
    <s v="Q13I"/>
    <s v="Transportation"/>
    <m/>
    <s v="Excellent"/>
    <s v="Good"/>
    <s v="Fair"/>
    <s v="Poor"/>
    <s v="Number of respondents (unweighted)"/>
    <m/>
    <m/>
    <m/>
    <m/>
    <m/>
    <m/>
    <m/>
    <m/>
    <m/>
    <m/>
    <m/>
    <m/>
    <m/>
    <m/>
  </r>
  <r>
    <n v="2277"/>
    <s v="Closed End"/>
    <x v="4"/>
    <s v="Q14L"/>
    <x v="2"/>
    <n v="1"/>
    <s v="Header"/>
    <s v="Q13I"/>
    <s v="Transportation"/>
    <s v="Results by region:"/>
    <s v=""/>
    <s v=""/>
    <s v=""/>
    <s v=""/>
    <s v=""/>
    <m/>
    <m/>
    <m/>
    <m/>
    <m/>
    <m/>
    <m/>
    <m/>
    <m/>
    <m/>
    <m/>
    <m/>
    <m/>
    <m/>
  </r>
  <r>
    <n v="2278"/>
    <s v="Closed End"/>
    <x v="4"/>
    <s v="Q14L"/>
    <x v="2"/>
    <n v="2"/>
    <s v="Data"/>
    <s v="Q13I"/>
    <s v="Transportation"/>
    <s v="   East Metro overall"/>
    <n v="0.12379680440275145"/>
    <n v="0.53222974188673111"/>
    <n v="0.30538537363696944"/>
    <n v="3.858808007354831E-2"/>
    <n v="2906.0000000000045"/>
    <m/>
    <m/>
    <m/>
    <m/>
    <m/>
    <m/>
    <m/>
    <m/>
    <m/>
    <m/>
    <m/>
    <m/>
    <m/>
    <m/>
  </r>
  <r>
    <n v="2279"/>
    <s v="Closed End"/>
    <x v="4"/>
    <s v="Q14L"/>
    <x v="2"/>
    <n v="3"/>
    <s v="Data"/>
    <s v="Q13I"/>
    <s v="Transportation"/>
    <s v="   Dakota County"/>
    <n v="0.1481149189310183"/>
    <n v="0.57448650925534239"/>
    <n v="0.26105220884522423"/>
    <n v="1.6346362968415625E-2"/>
    <n v="389.00000000000017"/>
    <m/>
    <m/>
    <m/>
    <m/>
    <m/>
    <m/>
    <m/>
    <m/>
    <m/>
    <m/>
    <m/>
    <m/>
    <m/>
    <m/>
  </r>
  <r>
    <n v="2280"/>
    <s v="Closed End"/>
    <x v="4"/>
    <s v="Q14L"/>
    <x v="2"/>
    <n v="4"/>
    <s v="Data"/>
    <s v="Q13I"/>
    <s v="Transportation"/>
    <s v="   Ramsey County (overall)"/>
    <n v="0.11256717257178978"/>
    <n v="0.49369839001009402"/>
    <n v="0.34602361651706476"/>
    <n v="4.7710820901053504E-2"/>
    <n v="2143.9999999999995"/>
    <m/>
    <m/>
    <m/>
    <m/>
    <m/>
    <m/>
    <m/>
    <m/>
    <m/>
    <m/>
    <m/>
    <m/>
    <m/>
    <m/>
  </r>
  <r>
    <n v="2281"/>
    <s v="Closed End"/>
    <x v="4"/>
    <s v="Q14L"/>
    <x v="2"/>
    <n v="5"/>
    <s v="Data"/>
    <s v="Q13I"/>
    <s v="Transportation"/>
    <s v="      City of Saint Paul"/>
    <n v="9.9735782629091205E-2"/>
    <n v="0.51120151113995627"/>
    <n v="0.33921340981190551"/>
    <n v="4.9849296419047187E-2"/>
    <n v="1747.000000000003"/>
    <m/>
    <m/>
    <m/>
    <m/>
    <m/>
    <m/>
    <m/>
    <m/>
    <m/>
    <m/>
    <m/>
    <m/>
    <m/>
    <m/>
  </r>
  <r>
    <n v="2282"/>
    <s v="Closed End"/>
    <x v="4"/>
    <s v="Q14L"/>
    <x v="2"/>
    <n v="6"/>
    <s v="Data"/>
    <s v="Q13I"/>
    <s v="Transportation"/>
    <s v="      Suburban Ramsey County"/>
    <n v="0.12849468037377829"/>
    <n v="0.47197189743212553"/>
    <n v="0.35447707486522101"/>
    <n v="4.5056347328875E-2"/>
    <n v="397.00000000000011"/>
    <m/>
    <m/>
    <m/>
    <m/>
    <m/>
    <m/>
    <m/>
    <m/>
    <m/>
    <m/>
    <m/>
    <m/>
    <m/>
    <m/>
  </r>
  <r>
    <n v="2283"/>
    <s v="Closed End"/>
    <x v="4"/>
    <s v="Q14L"/>
    <x v="2"/>
    <n v="7"/>
    <s v="Data"/>
    <s v="Q13I"/>
    <s v="Transportation"/>
    <s v="   Washington County"/>
    <n v="0.10889450225298969"/>
    <n v="0.54832766015471202"/>
    <n v="0.2880249039622173"/>
    <n v="5.4752933630080304E-2"/>
    <n v="372.99999999999994"/>
    <m/>
    <m/>
    <m/>
    <m/>
    <m/>
    <m/>
    <m/>
    <m/>
    <m/>
    <m/>
    <m/>
    <m/>
    <m/>
    <m/>
  </r>
  <r>
    <n v="2284"/>
    <s v="Closed End"/>
    <x v="4"/>
    <s v="Q14L"/>
    <x v="3"/>
    <n v="1"/>
    <s v="Header"/>
    <s v="Q13I"/>
    <s v="Transportation"/>
    <s v="Results by gender:"/>
    <s v=""/>
    <s v=""/>
    <s v=""/>
    <s v=""/>
    <s v=""/>
    <m/>
    <m/>
    <m/>
    <m/>
    <m/>
    <m/>
    <m/>
    <m/>
    <m/>
    <m/>
    <m/>
    <m/>
    <m/>
    <m/>
  </r>
  <r>
    <n v="2285"/>
    <s v="Closed End"/>
    <x v="4"/>
    <s v="Q14L"/>
    <x v="3"/>
    <n v="2"/>
    <s v="Data"/>
    <s v="Q13I"/>
    <s v="Transportation"/>
    <s v="   Females"/>
    <n v="0.12218253203531529"/>
    <n v="0.54104277768718834"/>
    <n v="0.30503560274931713"/>
    <n v="3.1739087528180443E-2"/>
    <n v="1797.0000000000034"/>
    <m/>
    <m/>
    <m/>
    <m/>
    <m/>
    <m/>
    <m/>
    <m/>
    <m/>
    <m/>
    <m/>
    <m/>
    <m/>
    <m/>
  </r>
  <r>
    <n v="2286"/>
    <s v="Closed End"/>
    <x v="4"/>
    <s v="Q14L"/>
    <x v="3"/>
    <n v="3"/>
    <s v="Data"/>
    <s v="Q13I"/>
    <s v="Transportation"/>
    <s v="   Males"/>
    <n v="0.12118917752859967"/>
    <n v="0.52706330486712372"/>
    <n v="0.3091671628943416"/>
    <n v="4.2580354709934862E-2"/>
    <n v="967.0000000000008"/>
    <m/>
    <m/>
    <m/>
    <m/>
    <m/>
    <m/>
    <m/>
    <m/>
    <m/>
    <m/>
    <m/>
    <m/>
    <m/>
    <m/>
  </r>
  <r>
    <n v="2287"/>
    <s v="Closed End"/>
    <x v="4"/>
    <s v="Q14L"/>
    <x v="4"/>
    <n v="1"/>
    <s v="Header"/>
    <s v="Q13I"/>
    <s v="Transportation"/>
    <s v="Results by age:"/>
    <s v=""/>
    <s v=""/>
    <s v=""/>
    <s v=""/>
    <s v=""/>
    <m/>
    <m/>
    <m/>
    <m/>
    <m/>
    <m/>
    <m/>
    <m/>
    <m/>
    <m/>
    <m/>
    <m/>
    <m/>
    <m/>
  </r>
  <r>
    <n v="2288"/>
    <s v="Closed End"/>
    <x v="4"/>
    <s v="Q14L"/>
    <x v="4"/>
    <n v="2"/>
    <s v="Data"/>
    <s v="Q13I"/>
    <s v="Transportation"/>
    <s v="   18-34"/>
    <n v="9.5368702382559706E-2"/>
    <n v="0.49656443876025785"/>
    <n v="0.37777168350399171"/>
    <n v="3.0295175353189787E-2"/>
    <n v="395.00000000000045"/>
    <m/>
    <m/>
    <m/>
    <m/>
    <m/>
    <m/>
    <m/>
    <m/>
    <m/>
    <m/>
    <m/>
    <m/>
    <m/>
    <m/>
  </r>
  <r>
    <n v="2289"/>
    <s v="Closed End"/>
    <x v="4"/>
    <s v="Q14L"/>
    <x v="4"/>
    <n v="3"/>
    <s v="Data"/>
    <s v="Q13I"/>
    <s v="Transportation"/>
    <s v="   35-44"/>
    <n v="0.13961681225239275"/>
    <n v="0.53677361879110308"/>
    <n v="0.27733182219869806"/>
    <n v="4.6277746757805202E-2"/>
    <n v="409.00000000000017"/>
    <m/>
    <m/>
    <m/>
    <m/>
    <m/>
    <m/>
    <m/>
    <m/>
    <m/>
    <m/>
    <m/>
    <m/>
    <m/>
    <m/>
  </r>
  <r>
    <n v="2290"/>
    <s v="Closed End"/>
    <x v="4"/>
    <s v="Q14L"/>
    <x v="4"/>
    <n v="4"/>
    <s v="Data"/>
    <s v="Q13I"/>
    <s v="Transportation"/>
    <s v="   45-54"/>
    <n v="7.3231688371832235E-2"/>
    <n v="0.55056141168607942"/>
    <n v="0.32426706462610594"/>
    <n v="5.1939835315981744E-2"/>
    <n v="354.00000000000063"/>
    <m/>
    <m/>
    <m/>
    <m/>
    <m/>
    <m/>
    <m/>
    <m/>
    <m/>
    <m/>
    <m/>
    <m/>
    <m/>
    <m/>
  </r>
  <r>
    <n v="2291"/>
    <s v="Closed End"/>
    <x v="4"/>
    <s v="Q14L"/>
    <x v="4"/>
    <n v="5"/>
    <s v="Data"/>
    <s v="Q13I"/>
    <s v="Transportation"/>
    <s v="   55-64"/>
    <n v="0.19881357614180989"/>
    <n v="0.53185183402281577"/>
    <n v="0.25199936508027493"/>
    <n v="1.7335224755099538E-2"/>
    <n v="495.99999999999943"/>
    <m/>
    <m/>
    <m/>
    <m/>
    <m/>
    <m/>
    <m/>
    <m/>
    <m/>
    <m/>
    <m/>
    <m/>
    <m/>
    <m/>
  </r>
  <r>
    <n v="2292"/>
    <s v="Closed End"/>
    <x v="4"/>
    <s v="Q14L"/>
    <x v="4"/>
    <n v="6"/>
    <s v="Data"/>
    <s v="Q13I"/>
    <s v="Transportation"/>
    <s v="   65+"/>
    <n v="0.11685358921684777"/>
    <n v="0.5996480299397916"/>
    <n v="0.25084954266971243"/>
    <n v="3.2648838173650115E-2"/>
    <n v="815.99999999999864"/>
    <m/>
    <m/>
    <m/>
    <m/>
    <m/>
    <m/>
    <m/>
    <m/>
    <m/>
    <m/>
    <m/>
    <m/>
    <m/>
    <m/>
  </r>
  <r>
    <n v="2293"/>
    <s v="Closed End"/>
    <x v="4"/>
    <s v="Q14L"/>
    <x v="5"/>
    <n v="1"/>
    <s v="Header"/>
    <s v="Q13I"/>
    <s v="Transportation"/>
    <s v="Results by education level:"/>
    <s v=""/>
    <s v=""/>
    <s v=""/>
    <s v=""/>
    <s v=""/>
    <m/>
    <m/>
    <m/>
    <m/>
    <m/>
    <m/>
    <m/>
    <m/>
    <m/>
    <m/>
    <m/>
    <m/>
    <m/>
    <m/>
  </r>
  <r>
    <n v="2294"/>
    <s v="Closed End"/>
    <x v="4"/>
    <s v="Q14L"/>
    <x v="5"/>
    <n v="2"/>
    <s v="Data"/>
    <s v="Q13I"/>
    <s v="Transportation"/>
    <s v="   Less than HS diploma, no GED"/>
    <n v="0.21258869949185616"/>
    <n v="0.20752201700104286"/>
    <n v="0.42338489619844638"/>
    <n v="0.15650438730865451"/>
    <n v="92.000000000000028"/>
    <m/>
    <m/>
    <m/>
    <m/>
    <m/>
    <m/>
    <m/>
    <m/>
    <m/>
    <m/>
    <m/>
    <m/>
    <m/>
    <m/>
  </r>
  <r>
    <n v="2295"/>
    <s v="Closed End"/>
    <x v="4"/>
    <s v="Q14L"/>
    <x v="5"/>
    <n v="3"/>
    <s v="Data"/>
    <s v="Q13I"/>
    <s v="Transportation"/>
    <s v="   HS diploma or GED"/>
    <n v="0.12968580878464339"/>
    <n v="0.46292583368678231"/>
    <n v="0.35796511423677768"/>
    <n v="4.9423243291797148E-2"/>
    <n v="335.99999999999989"/>
    <m/>
    <m/>
    <m/>
    <m/>
    <m/>
    <m/>
    <m/>
    <m/>
    <m/>
    <m/>
    <m/>
    <m/>
    <m/>
    <m/>
  </r>
  <r>
    <n v="2296"/>
    <s v="Closed End"/>
    <x v="4"/>
    <s v="Q14L"/>
    <x v="5"/>
    <n v="4"/>
    <s v="Data"/>
    <s v="Q13I"/>
    <s v="Transportation"/>
    <s v="   Some college, trade school, or Associate degree"/>
    <n v="0.13659380647539307"/>
    <n v="0.51427847417351347"/>
    <n v="0.31251159791790867"/>
    <n v="3.6616121433182436E-2"/>
    <n v="929.00000000000114"/>
    <m/>
    <m/>
    <m/>
    <m/>
    <m/>
    <m/>
    <m/>
    <m/>
    <m/>
    <m/>
    <m/>
    <m/>
    <m/>
    <m/>
  </r>
  <r>
    <n v="2297"/>
    <s v="Closed End"/>
    <x v="4"/>
    <s v="Q14L"/>
    <x v="5"/>
    <n v="5"/>
    <s v="Data"/>
    <s v="Q13I"/>
    <s v="Transportation"/>
    <s v="   Bachelor's degree or higher"/>
    <n v="0.10235182810029907"/>
    <n v="0.61275465858617884"/>
    <n v="0.26538696468559991"/>
    <n v="1.9506548627923448E-2"/>
    <n v="1460.0000000000002"/>
    <m/>
    <m/>
    <m/>
    <m/>
    <m/>
    <m/>
    <m/>
    <m/>
    <m/>
    <m/>
    <m/>
    <m/>
    <m/>
    <m/>
  </r>
  <r>
    <n v="2298"/>
    <s v="Closed End"/>
    <x v="4"/>
    <s v="Q14L"/>
    <x v="6"/>
    <n v="1"/>
    <s v="Header"/>
    <s v="Q13I"/>
    <s v="Transportation"/>
    <s v="Results by household income:"/>
    <s v=""/>
    <s v=""/>
    <s v=""/>
    <s v=""/>
    <s v=""/>
    <m/>
    <m/>
    <m/>
    <m/>
    <m/>
    <m/>
    <m/>
    <m/>
    <m/>
    <m/>
    <m/>
    <m/>
    <m/>
    <m/>
  </r>
  <r>
    <n v="2299"/>
    <s v="Closed End"/>
    <x v="4"/>
    <s v="Q14L"/>
    <x v="6"/>
    <n v="2"/>
    <s v="Data"/>
    <s v="Q13I"/>
    <s v="Transportation"/>
    <s v="   Less than $20,000"/>
    <n v="0.10055476512436722"/>
    <n v="0.33994043550012198"/>
    <n v="0.41928975772219496"/>
    <n v="0.14021504165331503"/>
    <n v="463.00000000000068"/>
    <m/>
    <m/>
    <m/>
    <m/>
    <m/>
    <m/>
    <m/>
    <m/>
    <m/>
    <m/>
    <m/>
    <m/>
    <m/>
    <m/>
  </r>
  <r>
    <n v="2300"/>
    <s v="Closed End"/>
    <x v="4"/>
    <s v="Q14L"/>
    <x v="6"/>
    <n v="3"/>
    <s v="Data"/>
    <s v="Q13I"/>
    <s v="Transportation"/>
    <s v="   $20,000 to $39,999"/>
    <n v="0.13755578272899496"/>
    <n v="0.45615377381128847"/>
    <n v="0.37831355113435383"/>
    <n v="2.7976892325364548E-2"/>
    <n v="414.99999999999943"/>
    <m/>
    <m/>
    <m/>
    <m/>
    <m/>
    <m/>
    <m/>
    <m/>
    <m/>
    <m/>
    <m/>
    <m/>
    <m/>
    <m/>
  </r>
  <r>
    <n v="2301"/>
    <s v="Closed End"/>
    <x v="4"/>
    <s v="Q14L"/>
    <x v="6"/>
    <n v="4"/>
    <s v="Data"/>
    <s v="Q13I"/>
    <s v="Transportation"/>
    <s v="   $40,000 to $59,999"/>
    <n v="0.12679046712446768"/>
    <n v="0.54402480950030296"/>
    <n v="0.28920962285660939"/>
    <n v="3.9975100518620188E-2"/>
    <n v="385"/>
    <m/>
    <m/>
    <m/>
    <m/>
    <m/>
    <m/>
    <m/>
    <m/>
    <m/>
    <m/>
    <m/>
    <m/>
    <m/>
    <m/>
  </r>
  <r>
    <n v="2302"/>
    <s v="Closed End"/>
    <x v="4"/>
    <s v="Q14L"/>
    <x v="6"/>
    <n v="5"/>
    <s v="Data"/>
    <s v="Q13I"/>
    <s v="Transportation"/>
    <s v="   $60,000 to $79,999"/>
    <n v="7.6075522693249256E-2"/>
    <n v="0.5803842555044626"/>
    <n v="0.31779195982215186"/>
    <n v="2.5748261980136723E-2"/>
    <n v="292.99999999999977"/>
    <m/>
    <m/>
    <m/>
    <m/>
    <m/>
    <m/>
    <m/>
    <m/>
    <m/>
    <m/>
    <m/>
    <m/>
    <m/>
    <m/>
  </r>
  <r>
    <n v="2303"/>
    <s v="Closed End"/>
    <x v="4"/>
    <s v="Q14L"/>
    <x v="6"/>
    <n v="6"/>
    <s v="Data"/>
    <s v="Q13I"/>
    <s v="Transportation"/>
    <s v="   $80,000 to $99,999"/>
    <n v="0.13174804491126804"/>
    <n v="0.54043478246806365"/>
    <n v="0.30750158773106201"/>
    <n v="2.0315584889605064E-2"/>
    <n v="256.00000000000028"/>
    <m/>
    <m/>
    <m/>
    <m/>
    <m/>
    <m/>
    <m/>
    <m/>
    <m/>
    <m/>
    <m/>
    <m/>
    <m/>
    <m/>
  </r>
  <r>
    <n v="2304"/>
    <s v="Closed End"/>
    <x v="4"/>
    <s v="Q14L"/>
    <x v="6"/>
    <n v="7"/>
    <s v="Data"/>
    <s v="Q13I"/>
    <s v="Transportation"/>
    <s v="   $100,000 to $149,999"/>
    <n v="0.10074958038312853"/>
    <n v="0.59980470774325845"/>
    <n v="0.27729727263918108"/>
    <n v="2.2148439234431602E-2"/>
    <n v="328.00000000000028"/>
    <m/>
    <m/>
    <m/>
    <m/>
    <m/>
    <m/>
    <m/>
    <m/>
    <m/>
    <m/>
    <m/>
    <m/>
    <m/>
    <m/>
  </r>
  <r>
    <n v="2305"/>
    <s v="Closed End"/>
    <x v="4"/>
    <s v="Q14L"/>
    <x v="6"/>
    <n v="8"/>
    <s v="Data"/>
    <s v="Q13I"/>
    <s v="Transportation"/>
    <s v="   $150,000 or more"/>
    <n v="0.13815885777065323"/>
    <n v="0.62655465889405726"/>
    <n v="0.21477852871498157"/>
    <n v="2.0507954620307502E-2"/>
    <n v="250.00000000000014"/>
    <m/>
    <m/>
    <m/>
    <m/>
    <m/>
    <m/>
    <m/>
    <m/>
    <m/>
    <m/>
    <m/>
    <m/>
    <m/>
    <m/>
  </r>
  <r>
    <n v="2306"/>
    <s v="Closed End"/>
    <x v="4"/>
    <s v="Q14L"/>
    <x v="7"/>
    <n v="1"/>
    <s v="Header"/>
    <s v="Q13I"/>
    <s v="Transportation"/>
    <s v="Results by housing status:"/>
    <s v=""/>
    <s v=""/>
    <s v=""/>
    <s v=""/>
    <s v=""/>
    <m/>
    <m/>
    <m/>
    <m/>
    <m/>
    <m/>
    <m/>
    <m/>
    <m/>
    <m/>
    <m/>
    <m/>
    <m/>
    <m/>
  </r>
  <r>
    <n v="2307"/>
    <s v="Closed End"/>
    <x v="4"/>
    <s v="Q14L"/>
    <x v="7"/>
    <n v="2"/>
    <s v="Data"/>
    <s v="Q13I"/>
    <s v="Transportation"/>
    <s v="   Owner"/>
    <n v="0.11844685121649197"/>
    <n v="0.5802247236757655"/>
    <n v="0.27178182809262014"/>
    <n v="2.9546597015123754E-2"/>
    <n v="1870.0000000000007"/>
    <m/>
    <m/>
    <m/>
    <m/>
    <m/>
    <m/>
    <m/>
    <m/>
    <m/>
    <m/>
    <m/>
    <m/>
    <m/>
    <m/>
  </r>
  <r>
    <n v="2308"/>
    <s v="Closed End"/>
    <x v="4"/>
    <s v="Q14L"/>
    <x v="7"/>
    <n v="3"/>
    <s v="Data"/>
    <s v="Q13I"/>
    <s v="Transportation"/>
    <s v="   Renter"/>
    <n v="0.14330290739846482"/>
    <n v="0.40778281183635628"/>
    <n v="0.3824316388952253"/>
    <n v="6.6482641869952661E-2"/>
    <n v="959.0000000000008"/>
    <m/>
    <m/>
    <m/>
    <m/>
    <m/>
    <m/>
    <m/>
    <m/>
    <m/>
    <m/>
    <m/>
    <m/>
    <m/>
    <m/>
  </r>
  <r>
    <n v="2309"/>
    <s v="Closed End"/>
    <x v="4"/>
    <s v="Q14L"/>
    <x v="7"/>
    <n v="4"/>
    <s v="Data"/>
    <s v="Q13I"/>
    <s v="Transportation"/>
    <s v="   Lives with family or friends, homeless, or some other_x000a_      arrangement"/>
    <n v="9.2498732561979935E-2"/>
    <n v="0.28514803311122228"/>
    <n v="0.59390724588936306"/>
    <n v="2.8445988437434996E-2"/>
    <n v="64.999999999999986"/>
    <m/>
    <m/>
    <m/>
    <m/>
    <m/>
    <m/>
    <m/>
    <m/>
    <m/>
    <m/>
    <m/>
    <m/>
    <m/>
    <m/>
  </r>
  <r>
    <n v="2310"/>
    <s v="Closed End"/>
    <x v="4"/>
    <s v="Q14L"/>
    <x v="8"/>
    <n v="1"/>
    <s v="Header"/>
    <s v="Q13I"/>
    <s v="Transportation"/>
    <s v="Results by home language:"/>
    <s v=""/>
    <s v=""/>
    <s v=""/>
    <s v=""/>
    <s v=""/>
    <m/>
    <m/>
    <m/>
    <m/>
    <m/>
    <m/>
    <m/>
    <m/>
    <m/>
    <m/>
    <m/>
    <m/>
    <m/>
    <m/>
  </r>
  <r>
    <n v="2311"/>
    <s v="Closed End"/>
    <x v="4"/>
    <s v="Q14L"/>
    <x v="8"/>
    <n v="2"/>
    <s v="Data"/>
    <s v="Q13I"/>
    <s v="Transportation"/>
    <s v="   English only"/>
    <n v="0.12248993256829092"/>
    <n v="0.55948191190191787"/>
    <n v="0.28405086061734197"/>
    <n v="3.39772949124484E-2"/>
    <n v="2485.0000000000055"/>
    <m/>
    <m/>
    <m/>
    <m/>
    <m/>
    <m/>
    <m/>
    <m/>
    <m/>
    <m/>
    <m/>
    <m/>
    <m/>
    <m/>
  </r>
  <r>
    <n v="2312"/>
    <s v="Closed End"/>
    <x v="4"/>
    <s v="Q14L"/>
    <x v="8"/>
    <n v="3"/>
    <s v="Data"/>
    <s v="Q13I"/>
    <s v="Transportation"/>
    <s v="   English plus another language"/>
    <n v="0.11875852384037304"/>
    <n v="0.34435284654357723"/>
    <n v="0.47686357930151507"/>
    <n v="6.0025050314534048E-2"/>
    <n v="236.00000000000017"/>
    <m/>
    <m/>
    <m/>
    <m/>
    <m/>
    <m/>
    <m/>
    <m/>
    <m/>
    <m/>
    <m/>
    <m/>
    <m/>
    <m/>
  </r>
  <r>
    <n v="2313"/>
    <s v="Closed End"/>
    <x v="4"/>
    <s v="Q14L"/>
    <x v="8"/>
    <n v="4"/>
    <s v="Data"/>
    <s v="Q13I"/>
    <s v="Transportation"/>
    <s v="   Another language only"/>
    <n v="0.10945022995491312"/>
    <n v="0.45850095411389263"/>
    <n v="0.39335998311334225"/>
    <n v="3.8688832817852029E-2"/>
    <n v="96.000000000000043"/>
    <m/>
    <m/>
    <m/>
    <m/>
    <m/>
    <m/>
    <m/>
    <m/>
    <m/>
    <m/>
    <m/>
    <m/>
    <m/>
    <m/>
  </r>
  <r>
    <n v="2314"/>
    <s v="Closed End"/>
    <x v="4"/>
    <s v="Q14L"/>
    <x v="9"/>
    <n v="1"/>
    <s v="Header"/>
    <s v="Q13I"/>
    <s v="Transportation"/>
    <s v="Results by race/ethnicity:"/>
    <s v=""/>
    <s v=""/>
    <s v=""/>
    <s v=""/>
    <s v=""/>
    <m/>
    <m/>
    <m/>
    <m/>
    <m/>
    <m/>
    <m/>
    <m/>
    <m/>
    <m/>
    <m/>
    <m/>
    <m/>
    <m/>
  </r>
  <r>
    <n v="2315"/>
    <s v="Closed End"/>
    <x v="4"/>
    <s v="Q14L"/>
    <x v="9"/>
    <n v="2"/>
    <s v="Data"/>
    <s v="Q13I"/>
    <s v="Transportation"/>
    <s v="   BIPOC"/>
    <n v="0.14269817889878345"/>
    <n v="0.43513692609953092"/>
    <n v="0.38750396291263739"/>
    <n v="3.4660932089049662E-2"/>
    <n v="730.99999999999886"/>
    <m/>
    <m/>
    <m/>
    <m/>
    <m/>
    <m/>
    <m/>
    <m/>
    <m/>
    <m/>
    <m/>
    <m/>
    <m/>
    <m/>
  </r>
  <r>
    <n v="2316"/>
    <s v="Closed End"/>
    <x v="4"/>
    <s v="Q14L"/>
    <x v="9"/>
    <n v="3"/>
    <s v="Data"/>
    <s v="Q13I"/>
    <s v="Transportation"/>
    <s v="      American Indian, Native American, or Alaska Native"/>
    <n v="0.1942693115800414"/>
    <n v="0.36549592807686893"/>
    <n v="0.36974507317617245"/>
    <n v="7.0489687166916615E-2"/>
    <n v="124.00000000000004"/>
    <m/>
    <m/>
    <m/>
    <m/>
    <m/>
    <m/>
    <m/>
    <m/>
    <m/>
    <m/>
    <m/>
    <m/>
    <m/>
    <m/>
  </r>
  <r>
    <n v="2317"/>
    <s v="Closed End"/>
    <x v="4"/>
    <s v="Q14L"/>
    <x v="9"/>
    <n v="4"/>
    <s v="Data"/>
    <s v="Q13I"/>
    <s v="Transportation"/>
    <s v="      Asian American or Asian"/>
    <n v="5.5851642787308101E-2"/>
    <n v="0.57892982245729885"/>
    <n v="0.33519696766399076"/>
    <n v="3.0021567091402034E-2"/>
    <n v="200.00000000000011"/>
    <m/>
    <m/>
    <m/>
    <m/>
    <m/>
    <m/>
    <m/>
    <m/>
    <m/>
    <m/>
    <m/>
    <m/>
    <m/>
    <m/>
  </r>
  <r>
    <n v="2318"/>
    <s v="Closed End"/>
    <x v="4"/>
    <s v="Q14L"/>
    <x v="9"/>
    <n v="5"/>
    <s v="Data"/>
    <s v="Q13I"/>
    <s v="Transportation"/>
    <s v="      Black, African American, or African"/>
    <n v="0.20795338428238319"/>
    <n v="0.35907051449561889"/>
    <n v="0.38280463066157772"/>
    <n v="5.0171470560421046E-2"/>
    <n v="331.99999999999977"/>
    <m/>
    <m/>
    <m/>
    <m/>
    <m/>
    <m/>
    <m/>
    <m/>
    <m/>
    <m/>
    <m/>
    <m/>
    <m/>
    <m/>
  </r>
  <r>
    <n v="2319"/>
    <s v="Closed End"/>
    <x v="4"/>
    <s v="Q14L"/>
    <x v="9"/>
    <n v="6"/>
    <s v="Data"/>
    <s v="Q13I"/>
    <s v="Transportation"/>
    <s v="      Latino/a or Hispanic"/>
    <n v="0.20538693590815549"/>
    <n v="0.28837666161804554"/>
    <n v="0.47798600144045922"/>
    <n v="2.825040103333953E-2"/>
    <n v="130.00000000000003"/>
    <m/>
    <m/>
    <m/>
    <m/>
    <m/>
    <m/>
    <m/>
    <m/>
    <m/>
    <m/>
    <m/>
    <m/>
    <m/>
    <m/>
  </r>
  <r>
    <n v="2320"/>
    <s v="Closed End"/>
    <x v="4"/>
    <s v="Q14L"/>
    <x v="9"/>
    <n v="7"/>
    <s v="Data"/>
    <s v="Q13I"/>
    <s v="Transportation"/>
    <s v="   White or Caucasian alone"/>
    <n v="0.11562209249826698"/>
    <n v="0.57140754655333148"/>
    <n v="0.28028160072772762"/>
    <n v="3.2688760220677716E-2"/>
    <n v="1965.9999999999957"/>
    <m/>
    <m/>
    <m/>
    <m/>
    <m/>
    <m/>
    <m/>
    <m/>
    <m/>
    <m/>
    <m/>
    <m/>
    <m/>
    <m/>
  </r>
  <r>
    <n v="2321"/>
    <s v=""/>
    <x v="1"/>
    <s v=""/>
    <x v="10"/>
    <s v=""/>
    <s v=""/>
    <m/>
    <m/>
    <m/>
    <m/>
    <m/>
    <m/>
    <m/>
    <m/>
    <m/>
    <m/>
    <m/>
    <m/>
    <m/>
    <m/>
    <m/>
    <m/>
    <m/>
    <m/>
    <m/>
    <m/>
    <m/>
    <m/>
  </r>
  <r>
    <n v="2322"/>
    <s v="Closed End"/>
    <x v="4"/>
    <s v="Q15"/>
    <x v="0"/>
    <n v="1"/>
    <s v="Title"/>
    <s v="Q14"/>
    <s v="Transportation"/>
    <s v="15. Which transportation issues are most important to you?_x000a_(Please select up to two.)"/>
    <m/>
    <m/>
    <m/>
    <m/>
    <m/>
    <m/>
    <m/>
    <m/>
    <m/>
    <m/>
    <m/>
    <m/>
    <m/>
    <m/>
    <m/>
    <m/>
    <m/>
    <m/>
    <m/>
  </r>
  <r>
    <n v="2323"/>
    <s v="Closed End"/>
    <x v="4"/>
    <s v="Q15"/>
    <x v="1"/>
    <n v="1"/>
    <s v="Labels"/>
    <s v="Q14"/>
    <s v="Transportation"/>
    <m/>
    <s v="Public transit routes available"/>
    <s v="Condition and cleanliness of public transit stops and shelters"/>
    <s v="Crime-related safety of public transit"/>
    <s v="Health-related safety of public transit"/>
    <s v="Cost to use public transit"/>
    <s v="Road condition and maintenance"/>
    <s v="Traffic conditions (congestion)"/>
    <s v="Pedestrian walkability and safety"/>
    <s v="Options for biking"/>
    <s v="Accessibility of public transit for older adults and people with disabilities"/>
    <s v="Getting the rest of the way from the public transit stop to your destination (home, work, etc.)"/>
    <s v="Something else"/>
    <s v="Number of respondents (unweighted)"/>
    <m/>
    <m/>
    <m/>
    <m/>
    <m/>
    <m/>
  </r>
  <r>
    <n v="2324"/>
    <s v="Closed End"/>
    <x v="4"/>
    <s v="Q15"/>
    <x v="2"/>
    <n v="1"/>
    <s v="Header"/>
    <s v="Q14"/>
    <s v="Transportation"/>
    <s v="Results by region:"/>
    <s v=""/>
    <s v=""/>
    <s v=""/>
    <s v=""/>
    <s v=""/>
    <s v=""/>
    <s v=""/>
    <s v=""/>
    <s v=""/>
    <s v=""/>
    <s v=""/>
    <s v=""/>
    <s v=""/>
    <m/>
    <m/>
    <m/>
    <m/>
    <m/>
    <m/>
  </r>
  <r>
    <n v="2325"/>
    <s v="Closed End"/>
    <x v="4"/>
    <s v="Q15"/>
    <x v="2"/>
    <n v="2"/>
    <s v="Data"/>
    <s v="Q14"/>
    <s v="Transportation"/>
    <s v="   East Metro overall"/>
    <n v="0.16680425516926412"/>
    <n v="6.9460884360233136E-2"/>
    <n v="0.25489458537311238"/>
    <n v="5.9128529940876903E-2"/>
    <n v="5.2329549591243335E-2"/>
    <n v="0.58834478840943549"/>
    <n v="0.42806445573227153"/>
    <n v="0.23566653018732453"/>
    <n v="0.11307731592065066"/>
    <n v="7.8360440851287572E-2"/>
    <n v="5.8065921202661054E-2"/>
    <n v="1.9520631822057422E-2"/>
    <n v="3078.9999999999977"/>
    <m/>
    <m/>
    <m/>
    <m/>
    <m/>
    <m/>
  </r>
  <r>
    <n v="2326"/>
    <s v="Closed End"/>
    <x v="4"/>
    <s v="Q15"/>
    <x v="2"/>
    <n v="3"/>
    <s v="Data"/>
    <s v="Q14"/>
    <s v="Transportation"/>
    <s v="   Dakota County"/>
    <n v="0.13687256945935564"/>
    <n v="3.6584202665955481E-2"/>
    <n v="0.18444702976344327"/>
    <n v="2.8497271523371417E-2"/>
    <n v="3.7787324574118424E-2"/>
    <n v="0.64854727271798174"/>
    <n v="0.49711999226357023"/>
    <n v="0.24120882141043562"/>
    <n v="0.11307166463128722"/>
    <n v="7.9787995444894982E-2"/>
    <n v="4.5628938816218836E-2"/>
    <s v="&lt;.5%"/>
    <n v="418.00000000000006"/>
    <m/>
    <m/>
    <m/>
    <m/>
    <m/>
    <m/>
  </r>
  <r>
    <n v="2327"/>
    <s v="Closed End"/>
    <x v="4"/>
    <s v="Q15"/>
    <x v="2"/>
    <n v="4"/>
    <s v="Data"/>
    <s v="Q14"/>
    <s v="Transportation"/>
    <s v="   Ramsey County (overall)"/>
    <n v="0.19501072352674106"/>
    <n v="9.8542474480808245E-2"/>
    <n v="0.32378986054795478"/>
    <n v="8.0151716713203439E-2"/>
    <n v="6.1089710306076732E-2"/>
    <n v="0.52515105502958359"/>
    <n v="0.32831894126478611"/>
    <n v="0.248541839338068"/>
    <n v="0.13102363655858504"/>
    <n v="8.4136482923652847E-2"/>
    <n v="6.6519616512600507E-2"/>
    <n v="3.5396618436986403E-2"/>
    <n v="2258.9999999999941"/>
    <m/>
    <m/>
    <m/>
    <m/>
    <m/>
    <m/>
  </r>
  <r>
    <n v="2328"/>
    <s v="Closed End"/>
    <x v="4"/>
    <s v="Q15"/>
    <x v="2"/>
    <n v="5"/>
    <s v="Data"/>
    <s v="Q14"/>
    <s v="Transportation"/>
    <s v="      City of Saint Paul"/>
    <n v="0.24971232466376478"/>
    <n v="0.13216229191253287"/>
    <n v="0.41409997540151511"/>
    <n v="9.5763906208348987E-2"/>
    <n v="7.4683903434885776E-2"/>
    <n v="0.4627508697998276"/>
    <n v="0.20599766868054392"/>
    <n v="0.22818061675853263"/>
    <n v="0.10349532962032361"/>
    <n v="0.10302443452017522"/>
    <n v="7.9692133590212239E-2"/>
    <n v="3.1846394013652191E-2"/>
    <n v="1837.0000000000007"/>
    <m/>
    <m/>
    <m/>
    <m/>
    <m/>
    <m/>
  </r>
  <r>
    <n v="2329"/>
    <s v="Closed End"/>
    <x v="4"/>
    <s v="Q15"/>
    <x v="2"/>
    <n v="6"/>
    <s v="Data"/>
    <s v="Q14"/>
    <s v="Transportation"/>
    <s v="      Suburban Ramsey County"/>
    <n v="0.12775019803125953"/>
    <n v="5.7203893150152597E-2"/>
    <n v="0.21274547324762658"/>
    <n v="6.0955129268749131E-2"/>
    <n v="4.4374430414353377E-2"/>
    <n v="0.60187768025313459"/>
    <n v="0.47872391849173906"/>
    <n v="0.27357778896227353"/>
    <n v="0.1648721593107848"/>
    <n v="6.0912052129880975E-2"/>
    <n v="5.0322825151429405E-2"/>
    <n v="3.9761937831242954E-2"/>
    <n v="421.9999999999996"/>
    <m/>
    <m/>
    <m/>
    <m/>
    <m/>
    <m/>
  </r>
  <r>
    <n v="2330"/>
    <s v="Closed End"/>
    <x v="4"/>
    <s v="Q15"/>
    <x v="2"/>
    <n v="7"/>
    <s v="Data"/>
    <s v="Q14"/>
    <s v="Transportation"/>
    <s v="   Washington County"/>
    <n v="0.15459274866726597"/>
    <n v="6.0126025645665299E-2"/>
    <n v="0.2207702068928063"/>
    <n v="6.3463617573845998E-2"/>
    <n v="5.7007391332424551E-2"/>
    <n v="0.62677354288066511"/>
    <n v="0.53064854556741203"/>
    <n v="0.19908458014824368"/>
    <n v="7.4569215893476565E-2"/>
    <n v="6.3658758413325051E-2"/>
    <n v="6.000247127106368E-2"/>
    <n v="9.5711830293815758E-3"/>
    <n v="402.00000000000051"/>
    <m/>
    <m/>
    <m/>
    <m/>
    <m/>
    <m/>
  </r>
  <r>
    <n v="2331"/>
    <s v="Closed End"/>
    <x v="4"/>
    <s v="Q15"/>
    <x v="3"/>
    <n v="1"/>
    <s v="Header"/>
    <s v="Q14"/>
    <s v="Transportation"/>
    <s v="Results by gender:"/>
    <s v=""/>
    <s v=""/>
    <s v=""/>
    <s v=""/>
    <s v=""/>
    <s v=""/>
    <s v=""/>
    <s v=""/>
    <s v=""/>
    <s v=""/>
    <s v=""/>
    <s v=""/>
    <s v=""/>
    <m/>
    <m/>
    <m/>
    <m/>
    <m/>
    <m/>
  </r>
  <r>
    <n v="2332"/>
    <s v="Closed End"/>
    <x v="4"/>
    <s v="Q15"/>
    <x v="3"/>
    <n v="2"/>
    <s v="Data"/>
    <s v="Q14"/>
    <s v="Transportation"/>
    <s v="   Females"/>
    <n v="0.16522839277572202"/>
    <n v="8.3116698210958934E-2"/>
    <n v="0.2723046921300854"/>
    <n v="7.9288312408293038E-2"/>
    <n v="6.0918072596685142E-2"/>
    <n v="0.53743293501463496"/>
    <n v="0.41956862051689892"/>
    <n v="0.30004376844283226"/>
    <n v="0.10283631445426587"/>
    <n v="9.3129225342482705E-2"/>
    <n v="7.2073002567250521E-2"/>
    <n v="1.3384091411267786E-2"/>
    <n v="1907.9999999999927"/>
    <m/>
    <m/>
    <m/>
    <m/>
    <m/>
    <m/>
  </r>
  <r>
    <n v="2333"/>
    <s v="Closed End"/>
    <x v="4"/>
    <s v="Q15"/>
    <x v="3"/>
    <n v="3"/>
    <s v="Data"/>
    <s v="Q14"/>
    <s v="Transportation"/>
    <s v="   Males"/>
    <n v="0.17901607612475806"/>
    <n v="5.0609673418383128E-2"/>
    <n v="0.23045541619375814"/>
    <n v="3.6564794052372965E-2"/>
    <n v="3.6679862036251114E-2"/>
    <n v="0.65310654778674471"/>
    <n v="0.44395945488863953"/>
    <n v="0.16353101123495142"/>
    <n v="0.12974892881792427"/>
    <n v="5.6923955305067976E-2"/>
    <n v="3.8238925497225712E-2"/>
    <n v="2.2295412133797682E-2"/>
    <n v="1010.9999999999987"/>
    <m/>
    <m/>
    <m/>
    <m/>
    <m/>
    <m/>
  </r>
  <r>
    <n v="2334"/>
    <s v="Closed End"/>
    <x v="4"/>
    <s v="Q15"/>
    <x v="4"/>
    <n v="1"/>
    <s v="Header"/>
    <s v="Q14"/>
    <s v="Transportation"/>
    <s v="Results by age:"/>
    <s v=""/>
    <s v=""/>
    <s v=""/>
    <s v=""/>
    <s v=""/>
    <s v=""/>
    <s v=""/>
    <s v=""/>
    <s v=""/>
    <s v=""/>
    <s v=""/>
    <s v=""/>
    <s v=""/>
    <m/>
    <m/>
    <m/>
    <m/>
    <m/>
    <m/>
  </r>
  <r>
    <n v="2335"/>
    <s v="Closed End"/>
    <x v="4"/>
    <s v="Q15"/>
    <x v="4"/>
    <n v="2"/>
    <s v="Data"/>
    <s v="Q14"/>
    <s v="Transportation"/>
    <s v="   18-34"/>
    <n v="0.16980342088120934"/>
    <n v="8.6662287673070645E-2"/>
    <n v="0.29435379927621136"/>
    <n v="6.132060084492006E-2"/>
    <n v="7.7058608673686149E-2"/>
    <n v="0.55704709609247127"/>
    <n v="0.39164239249799787"/>
    <n v="0.27231692244405437"/>
    <n v="0.1254544481256758"/>
    <n v="5.6517237255398263E-2"/>
    <n v="5.8009342890070315E-2"/>
    <n v="2.2925814932437595E-2"/>
    <n v="415.00000000000051"/>
    <m/>
    <m/>
    <m/>
    <m/>
    <m/>
    <m/>
  </r>
  <r>
    <n v="2336"/>
    <s v="Closed End"/>
    <x v="4"/>
    <s v="Q15"/>
    <x v="4"/>
    <n v="3"/>
    <s v="Data"/>
    <s v="Q14"/>
    <s v="Transportation"/>
    <s v="   35-44"/>
    <n v="0.21066870000210541"/>
    <n v="5.7724896094667605E-2"/>
    <n v="0.19891182874745741"/>
    <n v="4.6415688309578124E-2"/>
    <n v="3.8881632078789106E-2"/>
    <n v="0.57536305717862313"/>
    <n v="0.4232075101030881"/>
    <n v="0.28878903904596981"/>
    <n v="0.13988719801027183"/>
    <n v="4.626334604456811E-2"/>
    <n v="5.7646012388817176E-2"/>
    <n v="1.4028368920413693E-2"/>
    <n v="426.00000000000006"/>
    <m/>
    <m/>
    <m/>
    <m/>
    <m/>
    <m/>
  </r>
  <r>
    <n v="2337"/>
    <s v="Closed End"/>
    <x v="4"/>
    <s v="Q15"/>
    <x v="4"/>
    <n v="4"/>
    <s v="Data"/>
    <s v="Q14"/>
    <s v="Transportation"/>
    <s v="   45-54"/>
    <n v="0.17933663413906017"/>
    <n v="6.2343269262108245E-2"/>
    <n v="0.24566587011962754"/>
    <n v="3.814258240154695E-2"/>
    <n v="2.586517622465823E-2"/>
    <n v="0.61595630307824567"/>
    <n v="0.4921646251142564"/>
    <n v="0.15782695551968973"/>
    <n v="0.10112044014861191"/>
    <n v="7.0070436828855373E-2"/>
    <n v="4.1937364124105321E-2"/>
    <s v="&lt;.5%"/>
    <n v="370.00000000000045"/>
    <m/>
    <m/>
    <m/>
    <m/>
    <m/>
    <m/>
  </r>
  <r>
    <n v="2338"/>
    <s v="Closed End"/>
    <x v="4"/>
    <s v="Q15"/>
    <x v="4"/>
    <n v="5"/>
    <s v="Data"/>
    <s v="Q14"/>
    <s v="Transportation"/>
    <s v="   55-64"/>
    <n v="0.16498077168366007"/>
    <n v="5.0917405423553191E-2"/>
    <n v="0.25837252322153442"/>
    <n v="6.6295942294921834E-2"/>
    <n v="4.7327411497752499E-2"/>
    <n v="0.62214257572660703"/>
    <n v="0.40383750257965007"/>
    <n v="0.25393592915892416"/>
    <n v="0.14018849851706494"/>
    <n v="6.7226540567588464E-2"/>
    <n v="4.2536957917491437E-2"/>
    <n v="1.1879606053341945E-2"/>
    <n v="526.99999999999943"/>
    <m/>
    <m/>
    <m/>
    <m/>
    <m/>
    <m/>
  </r>
  <r>
    <n v="2339"/>
    <s v="Closed End"/>
    <x v="4"/>
    <s v="Q15"/>
    <x v="4"/>
    <n v="6"/>
    <s v="Data"/>
    <s v="Q14"/>
    <s v="Transportation"/>
    <s v="   65+"/>
    <n v="0.12538186295866532"/>
    <n v="5.005519267637637E-2"/>
    <n v="0.20643840428247359"/>
    <n v="4.458525181379551E-2"/>
    <n v="3.5589914372348319E-2"/>
    <n v="0.63099741347923621"/>
    <n v="0.475707961372205"/>
    <n v="0.25446988928278275"/>
    <n v="8.0795158696023675E-2"/>
    <n v="0.13074089234661976"/>
    <n v="6.8018166326009391E-2"/>
    <n v="1.6071717962956693E-2"/>
    <n v="866.99999999999852"/>
    <m/>
    <m/>
    <m/>
    <m/>
    <m/>
    <m/>
  </r>
  <r>
    <n v="2340"/>
    <s v="Closed End"/>
    <x v="4"/>
    <s v="Q15"/>
    <x v="5"/>
    <n v="1"/>
    <s v="Header"/>
    <s v="Q14"/>
    <s v="Transportation"/>
    <s v="Results by education level:"/>
    <s v=""/>
    <s v=""/>
    <s v=""/>
    <s v=""/>
    <s v=""/>
    <s v=""/>
    <s v=""/>
    <s v=""/>
    <s v=""/>
    <s v=""/>
    <s v=""/>
    <s v=""/>
    <s v=""/>
    <m/>
    <m/>
    <m/>
    <m/>
    <m/>
    <m/>
  </r>
  <r>
    <n v="2341"/>
    <s v="Closed End"/>
    <x v="4"/>
    <s v="Q15"/>
    <x v="5"/>
    <n v="2"/>
    <s v="Data"/>
    <s v="Q14"/>
    <s v="Transportation"/>
    <s v="   Less than HS diploma, no GED"/>
    <n v="0.22279607734381049"/>
    <n v="0.26570198890877422"/>
    <n v="0.39463502391716271"/>
    <n v="9.1277566971939283E-2"/>
    <n v="8.9830098075415546E-2"/>
    <n v="0.56315416638161264"/>
    <n v="0.30979918825845504"/>
    <n v="0.11961051324799868"/>
    <n v="2.0886988603693785E-2"/>
    <n v="0.10912508526157919"/>
    <n v="0.11077752327917732"/>
    <n v="2.8271329281303097E-2"/>
    <n v="102.99999999999999"/>
    <m/>
    <m/>
    <m/>
    <m/>
    <m/>
    <m/>
  </r>
  <r>
    <n v="2342"/>
    <s v="Closed End"/>
    <x v="4"/>
    <s v="Q15"/>
    <x v="5"/>
    <n v="3"/>
    <s v="Data"/>
    <s v="Q14"/>
    <s v="Transportation"/>
    <s v="   HS diploma or GED"/>
    <n v="0.17577932814173611"/>
    <n v="8.7020985433332088E-2"/>
    <n v="0.25870288974337324"/>
    <n v="6.6097593224494711E-2"/>
    <n v="5.3146691249705905E-2"/>
    <n v="0.50235128657106654"/>
    <n v="0.40694365358970969"/>
    <n v="0.30889946655740441"/>
    <n v="9.9516812085535658E-2"/>
    <n v="0.11250395933360563"/>
    <n v="6.5555521612601586E-2"/>
    <n v="2.3638592093149849E-2"/>
    <n v="371"/>
    <m/>
    <m/>
    <m/>
    <m/>
    <m/>
    <m/>
  </r>
  <r>
    <n v="2343"/>
    <s v="Closed End"/>
    <x v="4"/>
    <s v="Q15"/>
    <x v="5"/>
    <n v="4"/>
    <s v="Data"/>
    <s v="Q14"/>
    <s v="Transportation"/>
    <s v="   Some college, trade school, or Associate degree"/>
    <n v="0.13677614448381856"/>
    <n v="6.1344552195025812E-2"/>
    <n v="0.26016517507052167"/>
    <n v="6.5515526217976058E-2"/>
    <n v="3.6186089769686638E-2"/>
    <n v="0.6754565718531883"/>
    <n v="0.42223882527821233"/>
    <n v="0.22191930182866737"/>
    <n v="0.10880507498688209"/>
    <n v="7.8891162790583919E-2"/>
    <n v="6.150377366226422E-2"/>
    <n v="2.145713617126236E-2"/>
    <n v="981.00000000000193"/>
    <m/>
    <m/>
    <m/>
    <m/>
    <m/>
    <m/>
  </r>
  <r>
    <n v="2344"/>
    <s v="Closed End"/>
    <x v="4"/>
    <s v="Q15"/>
    <x v="5"/>
    <n v="5"/>
    <s v="Data"/>
    <s v="Q14"/>
    <s v="Transportation"/>
    <s v="   Bachelor's degree or higher"/>
    <n v="0.17445460916247174"/>
    <n v="4.9291132609398824E-2"/>
    <n v="0.231379813905676"/>
    <n v="4.6112156565448495E-2"/>
    <n v="6.2596832624236071E-2"/>
    <n v="0.57731839743920321"/>
    <n v="0.46074475803813664"/>
    <n v="0.2221289903268496"/>
    <n v="0.13268653693314592"/>
    <n v="5.3930514553731351E-2"/>
    <n v="4.6844521815573963E-2"/>
    <n v="1.4449611483813386E-2"/>
    <n v="1520.9999999999984"/>
    <m/>
    <m/>
    <m/>
    <m/>
    <m/>
    <m/>
  </r>
  <r>
    <n v="2345"/>
    <s v="Closed End"/>
    <x v="4"/>
    <s v="Q15"/>
    <x v="6"/>
    <n v="1"/>
    <s v="Header"/>
    <s v="Q14"/>
    <s v="Transportation"/>
    <s v="Results by household income:"/>
    <s v=""/>
    <s v=""/>
    <s v=""/>
    <s v=""/>
    <s v=""/>
    <s v=""/>
    <s v=""/>
    <s v=""/>
    <s v=""/>
    <s v=""/>
    <s v=""/>
    <s v=""/>
    <s v=""/>
    <m/>
    <m/>
    <m/>
    <m/>
    <m/>
    <m/>
  </r>
  <r>
    <n v="2346"/>
    <s v="Closed End"/>
    <x v="4"/>
    <s v="Q15"/>
    <x v="6"/>
    <n v="2"/>
    <s v="Data"/>
    <s v="Q14"/>
    <s v="Transportation"/>
    <s v="   Less than $20,000"/>
    <n v="0.34509797518191493"/>
    <n v="0.13188646669326354"/>
    <n v="0.38225156767898882"/>
    <n v="0.12977530684986402"/>
    <n v="0.1645127654050216"/>
    <n v="0.44934888842179971"/>
    <n v="0.21613156459799479"/>
    <n v="0.21631988983773154"/>
    <n v="3.0021962099198739E-2"/>
    <n v="0.23290831807358617"/>
    <n v="0.15747648056358676"/>
    <n v="2.288203215069394E-2"/>
    <n v="496.00000000000057"/>
    <m/>
    <m/>
    <m/>
    <m/>
    <m/>
    <m/>
  </r>
  <r>
    <n v="2347"/>
    <s v="Closed End"/>
    <x v="4"/>
    <s v="Q15"/>
    <x v="6"/>
    <n v="3"/>
    <s v="Data"/>
    <s v="Q14"/>
    <s v="Transportation"/>
    <s v="   $20,000 to $39,999"/>
    <n v="0.21008441008983422"/>
    <n v="0.11412108155176356"/>
    <n v="0.37074582455038557"/>
    <n v="0.12280824075615322"/>
    <n v="6.6301602121807218E-2"/>
    <n v="0.51828020355984561"/>
    <n v="0.34959432460231843"/>
    <n v="0.29125022377492632"/>
    <n v="0.11227989419608146"/>
    <n v="0.15233776249457334"/>
    <n v="0.10042247296023937"/>
    <n v="8.9425089726115712E-3"/>
    <n v="431.99999999999966"/>
    <m/>
    <m/>
    <m/>
    <m/>
    <m/>
    <m/>
  </r>
  <r>
    <n v="2348"/>
    <s v="Closed End"/>
    <x v="4"/>
    <s v="Q15"/>
    <x v="6"/>
    <n v="4"/>
    <s v="Data"/>
    <s v="Q14"/>
    <s v="Transportation"/>
    <s v="   $40,000 to $59,999"/>
    <n v="0.1597402870683291"/>
    <n v="6.7953228311618E-2"/>
    <n v="0.23825765424640466"/>
    <n v="1.8916517862980101E-2"/>
    <n v="8.1708253468523701E-2"/>
    <n v="0.59537076418527368"/>
    <n v="0.32812303717099234"/>
    <n v="0.33901460662861915"/>
    <n v="6.3334522412187136E-2"/>
    <n v="6.5653155977851402E-2"/>
    <n v="4.6857878353357411E-2"/>
    <n v="1.9880285700277802E-2"/>
    <n v="404.00000000000023"/>
    <m/>
    <m/>
    <m/>
    <m/>
    <m/>
    <m/>
  </r>
  <r>
    <n v="2349"/>
    <s v="Closed End"/>
    <x v="4"/>
    <s v="Q15"/>
    <x v="6"/>
    <n v="5"/>
    <s v="Data"/>
    <s v="Q14"/>
    <s v="Transportation"/>
    <s v="   $60,000 to $79,999"/>
    <n v="0.127858866155243"/>
    <n v="8.1255410343090292E-2"/>
    <n v="0.27479297219757881"/>
    <n v="5.3052456868320809E-2"/>
    <n v="3.4261944159319921E-2"/>
    <n v="0.49624487269300488"/>
    <n v="0.3991686460365933"/>
    <n v="0.24560882771805417"/>
    <n v="0.13923392083106439"/>
    <n v="5.8134762642683864E-2"/>
    <n v="5.0243047512249221E-2"/>
    <n v="2.2873471702866272E-2"/>
    <n v="314.99999999999983"/>
    <m/>
    <m/>
    <m/>
    <m/>
    <m/>
    <m/>
  </r>
  <r>
    <n v="2350"/>
    <s v="Closed End"/>
    <x v="4"/>
    <s v="Q15"/>
    <x v="6"/>
    <n v="6"/>
    <s v="Data"/>
    <s v="Q14"/>
    <s v="Transportation"/>
    <s v="   $80,000 to $99,999"/>
    <n v="0.14614542156737154"/>
    <n v="5.0582726651403336E-2"/>
    <n v="0.2316137418938794"/>
    <n v="9.0658175720835565E-2"/>
    <n v="3.8155412317033149E-2"/>
    <n v="0.72685504328741646"/>
    <n v="0.43289607794456098"/>
    <n v="0.22947248016896821"/>
    <n v="0.15062291114152823"/>
    <n v="3.9582020101559305E-2"/>
    <n v="1.9298937333652594E-2"/>
    <n v="3.3068209584767125E-2"/>
    <n v="272.00000000000034"/>
    <m/>
    <m/>
    <m/>
    <m/>
    <m/>
    <m/>
  </r>
  <r>
    <n v="2351"/>
    <s v="Closed End"/>
    <x v="4"/>
    <s v="Q15"/>
    <x v="6"/>
    <n v="7"/>
    <s v="Data"/>
    <s v="Q14"/>
    <s v="Transportation"/>
    <s v="   $100,000 to $149,999"/>
    <n v="0.16200119638976804"/>
    <n v="4.6681359706938236E-2"/>
    <n v="0.23794320056764084"/>
    <n v="2.7013514504342272E-2"/>
    <n v="5.1947710452639191E-2"/>
    <n v="0.6101120647516316"/>
    <n v="0.50943622775688002"/>
    <n v="0.19546513834971058"/>
    <n v="0.12876882287584726"/>
    <n v="5.2275694485366682E-2"/>
    <n v="5.3874458738225404E-2"/>
    <n v="5.2126163553804731E-3"/>
    <n v="342.00000000000006"/>
    <m/>
    <m/>
    <m/>
    <m/>
    <m/>
    <m/>
  </r>
  <r>
    <n v="2352"/>
    <s v="Closed End"/>
    <x v="4"/>
    <s v="Q15"/>
    <x v="6"/>
    <n v="8"/>
    <s v="Data"/>
    <s v="Q14"/>
    <s v="Transportation"/>
    <s v="   $150,000 or more"/>
    <n v="0.12281962868852307"/>
    <n v="3.7583091180843312E-2"/>
    <n v="0.16050352937020138"/>
    <n v="8.5391582154702422E-3"/>
    <n v="2.3712005655062204E-2"/>
    <n v="0.62161300950536436"/>
    <n v="0.56880763993980099"/>
    <n v="0.26986444473919063"/>
    <n v="0.14362028879073216"/>
    <n v="2.7158652688208818E-2"/>
    <n v="2.8849015899018914E-2"/>
    <n v="1.4825092939025836E-2"/>
    <n v="261.0000000000004"/>
    <m/>
    <m/>
    <m/>
    <m/>
    <m/>
    <m/>
  </r>
  <r>
    <n v="2353"/>
    <s v="Closed End"/>
    <x v="4"/>
    <s v="Q15"/>
    <x v="7"/>
    <n v="1"/>
    <s v="Header"/>
    <s v="Q14"/>
    <s v="Transportation"/>
    <s v="Results by housing status:"/>
    <s v=""/>
    <s v=""/>
    <s v=""/>
    <s v=""/>
    <s v=""/>
    <s v=""/>
    <s v=""/>
    <s v=""/>
    <s v=""/>
    <s v=""/>
    <s v=""/>
    <s v=""/>
    <s v=""/>
    <m/>
    <m/>
    <m/>
    <m/>
    <m/>
    <m/>
  </r>
  <r>
    <n v="2354"/>
    <s v="Closed End"/>
    <x v="4"/>
    <s v="Q15"/>
    <x v="7"/>
    <n v="2"/>
    <s v="Data"/>
    <s v="Q14"/>
    <s v="Transportation"/>
    <s v="   Owner"/>
    <n v="0.13605232780528417"/>
    <n v="4.8233061938042804E-2"/>
    <n v="0.20282788817162412"/>
    <n v="3.9849599895278802E-2"/>
    <n v="4.0583199476661308E-2"/>
    <n v="0.64078244151920283"/>
    <n v="0.47832170553972891"/>
    <n v="0.22737502184097236"/>
    <n v="0.12452981184785301"/>
    <n v="5.9212146782789583E-2"/>
    <n v="4.387935754633826E-2"/>
    <n v="2.1458352528746692E-2"/>
    <n v="1980.9999999999943"/>
    <m/>
    <m/>
    <m/>
    <m/>
    <m/>
    <m/>
  </r>
  <r>
    <n v="2355"/>
    <s v="Closed End"/>
    <x v="4"/>
    <s v="Q15"/>
    <x v="7"/>
    <n v="3"/>
    <s v="Data"/>
    <s v="Q14"/>
    <s v="Transportation"/>
    <s v="   Renter"/>
    <n v="0.26084764975899749"/>
    <n v="0.13579624031212373"/>
    <n v="0.41947504291679438"/>
    <n v="0.1184778405460854"/>
    <n v="8.7241634541210158E-2"/>
    <n v="0.42217217929183759"/>
    <n v="0.26548365080784331"/>
    <n v="0.27306617350945511"/>
    <n v="8.5656320092364999E-2"/>
    <n v="0.14063682849443873"/>
    <n v="9.8383060560080893E-2"/>
    <n v="1.3185738994110827E-2"/>
    <n v="1014.9999999999981"/>
    <m/>
    <m/>
    <m/>
    <m/>
    <m/>
    <m/>
  </r>
  <r>
    <n v="2356"/>
    <s v="Closed End"/>
    <x v="4"/>
    <s v="Q15"/>
    <x v="7"/>
    <n v="4"/>
    <s v="Data"/>
    <s v="Q14"/>
    <s v="Transportation"/>
    <s v="   Lives with family or friends, homeless, or some other_x000a_      arrangement"/>
    <n v="0.12791882485408421"/>
    <n v="4.6965087781763358E-2"/>
    <n v="0.12942170485371499"/>
    <n v="1.8012209587597874E-2"/>
    <n v="6.373365751030384E-2"/>
    <n v="0.71643930309590065"/>
    <n v="0.58670977399425361"/>
    <n v="9.0768467301228575E-2"/>
    <n v="3.3170410717437322E-2"/>
    <n v="1.9336280437471154E-2"/>
    <n v="9.3962407216208299E-2"/>
    <n v="2.7756992250082612E-2"/>
    <n v="69"/>
    <m/>
    <m/>
    <m/>
    <m/>
    <m/>
    <m/>
  </r>
  <r>
    <n v="2357"/>
    <s v="Closed End"/>
    <x v="4"/>
    <s v="Q15"/>
    <x v="8"/>
    <n v="1"/>
    <s v="Header"/>
    <s v="Q14"/>
    <s v="Transportation"/>
    <s v="Results by home language:"/>
    <s v=""/>
    <s v=""/>
    <s v=""/>
    <s v=""/>
    <s v=""/>
    <s v=""/>
    <s v=""/>
    <s v=""/>
    <s v=""/>
    <s v=""/>
    <s v=""/>
    <s v=""/>
    <s v=""/>
    <m/>
    <m/>
    <m/>
    <m/>
    <m/>
    <m/>
  </r>
  <r>
    <n v="2358"/>
    <s v="Closed End"/>
    <x v="4"/>
    <s v="Q15"/>
    <x v="8"/>
    <n v="2"/>
    <s v="Data"/>
    <s v="Q14"/>
    <s v="Transportation"/>
    <s v="   English only"/>
    <n v="0.15423875620152239"/>
    <n v="5.6328048280526302E-2"/>
    <n v="0.23507656997019225"/>
    <n v="4.9813052431394889E-2"/>
    <n v="4.6803755159688307E-2"/>
    <n v="0.60666412131017844"/>
    <n v="0.44738693798463541"/>
    <n v="0.24324232028012097"/>
    <n v="0.12193861183014583"/>
    <n v="7.7421757543774464E-2"/>
    <n v="5.6025190544015988E-2"/>
    <n v="1.8963951464189117E-2"/>
    <n v="2623.0000000000064"/>
    <m/>
    <m/>
    <m/>
    <m/>
    <m/>
    <m/>
  </r>
  <r>
    <n v="2359"/>
    <s v="Closed End"/>
    <x v="4"/>
    <s v="Q15"/>
    <x v="8"/>
    <n v="3"/>
    <s v="Data"/>
    <s v="Q14"/>
    <s v="Transportation"/>
    <s v="   English plus another language"/>
    <n v="0.21171299448606459"/>
    <n v="0.15781809598911309"/>
    <n v="0.38578560491491926"/>
    <n v="0.10547618446816415"/>
    <n v="9.6465982462842714E-2"/>
    <n v="0.49334697952251327"/>
    <n v="0.30990704509605971"/>
    <n v="0.21680312487880518"/>
    <n v="7.1049087804318831E-2"/>
    <n v="5.3808332646219988E-2"/>
    <n v="8.8741626562879164E-2"/>
    <n v="6.1212957602748575E-3"/>
    <n v="247.99999999999994"/>
    <m/>
    <m/>
    <m/>
    <m/>
    <m/>
    <m/>
  </r>
  <r>
    <n v="2360"/>
    <s v="Closed End"/>
    <x v="4"/>
    <s v="Q15"/>
    <x v="8"/>
    <n v="4"/>
    <s v="Data"/>
    <s v="Q14"/>
    <s v="Transportation"/>
    <s v="   Another language only"/>
    <n v="0.39332155000261976"/>
    <n v="0.16898130712982476"/>
    <n v="0.35917658171211203"/>
    <n v="0.15611464590319418"/>
    <n v="7.7527153722921252E-2"/>
    <n v="0.42606824805448373"/>
    <n v="0.18536740863556223"/>
    <n v="0.16743123178971467"/>
    <n v="7.3920479605063649E-2"/>
    <n v="0.14007118738202592"/>
    <n v="5.8348702294325913E-2"/>
    <n v="2.7774155092143527E-2"/>
    <n v="107.00000000000003"/>
    <m/>
    <m/>
    <m/>
    <m/>
    <m/>
    <m/>
  </r>
  <r>
    <n v="2361"/>
    <s v="Closed End"/>
    <x v="4"/>
    <s v="Q15"/>
    <x v="9"/>
    <n v="1"/>
    <s v="Header"/>
    <s v="Q14"/>
    <s v="Transportation"/>
    <s v="Results by race/ethnicity:"/>
    <s v=""/>
    <s v=""/>
    <s v=""/>
    <s v=""/>
    <s v=""/>
    <s v=""/>
    <s v=""/>
    <s v=""/>
    <s v=""/>
    <s v=""/>
    <s v=""/>
    <s v=""/>
    <s v=""/>
    <m/>
    <m/>
    <m/>
    <m/>
    <m/>
    <m/>
  </r>
  <r>
    <n v="2362"/>
    <s v="Closed End"/>
    <x v="4"/>
    <s v="Q15"/>
    <x v="9"/>
    <n v="2"/>
    <s v="Data"/>
    <s v="Q14"/>
    <s v="Transportation"/>
    <s v="   BIPOC"/>
    <n v="0.26269222474551929"/>
    <n v="0.13955244061247871"/>
    <n v="0.39574632047346259"/>
    <n v="0.13294607210475989"/>
    <n v="0.10387695046635821"/>
    <n v="0.49005693419961188"/>
    <n v="0.30221505609913574"/>
    <n v="0.20291109336198804"/>
    <n v="3.9901707306138123E-2"/>
    <n v="8.7011180742220418E-2"/>
    <n v="9.8414530741661899E-2"/>
    <n v="1.3523391352144214E-2"/>
    <n v="782.99999999999943"/>
    <m/>
    <m/>
    <m/>
    <m/>
    <m/>
    <m/>
  </r>
  <r>
    <n v="2363"/>
    <s v="Closed End"/>
    <x v="4"/>
    <s v="Q15"/>
    <x v="9"/>
    <n v="3"/>
    <s v="Data"/>
    <s v="Q14"/>
    <s v="Transportation"/>
    <s v="      American Indian, Native American, or Alaska Native"/>
    <n v="0.24291741029713609"/>
    <n v="0.20533940320552665"/>
    <n v="0.49039041209764028"/>
    <n v="0.25753823217176125"/>
    <n v="8.2586373793667067E-2"/>
    <n v="0.31929441010951071"/>
    <n v="0.25036862175814906"/>
    <n v="0.18678834150229856"/>
    <n v="0.1203233588472167"/>
    <n v="0.11570871274222289"/>
    <n v="0.12475350020546623"/>
    <n v="3.635595227519909E-2"/>
    <n v="132"/>
    <m/>
    <m/>
    <m/>
    <m/>
    <m/>
    <m/>
  </r>
  <r>
    <n v="2364"/>
    <s v="Closed End"/>
    <x v="4"/>
    <s v="Q15"/>
    <x v="9"/>
    <n v="4"/>
    <s v="Data"/>
    <s v="Q14"/>
    <s v="Transportation"/>
    <s v="      Asian American or Asian"/>
    <n v="0.27451266248093131"/>
    <n v="0.15395196433548522"/>
    <n v="0.33396806420050473"/>
    <n v="0.11651387815390254"/>
    <n v="0.15457793008620457"/>
    <n v="0.5569889800413077"/>
    <n v="0.38256046984959646"/>
    <n v="0.13030338754480136"/>
    <n v="2.8887864649819895E-2"/>
    <n v="7.1124108063300134E-2"/>
    <n v="9.8104417493799237E-2"/>
    <n v="6.5906884762937665E-3"/>
    <n v="216.00000000000009"/>
    <m/>
    <m/>
    <m/>
    <m/>
    <m/>
    <m/>
  </r>
  <r>
    <n v="2365"/>
    <s v="Closed End"/>
    <x v="4"/>
    <s v="Q15"/>
    <x v="9"/>
    <n v="5"/>
    <s v="Data"/>
    <s v="Q14"/>
    <s v="Transportation"/>
    <s v="      Black, African American, or African"/>
    <n v="0.31942179284151601"/>
    <n v="0.14168214622905784"/>
    <n v="0.42957936270968167"/>
    <n v="0.16964041542582262"/>
    <n v="9.9869052296692157E-2"/>
    <n v="0.43065700080973279"/>
    <n v="0.15223545062800367"/>
    <n v="0.29953984566974234"/>
    <n v="3.9903597171734292E-2"/>
    <n v="0.13161889284201608"/>
    <n v="0.10939832787298079"/>
    <n v="2.2591081156182007E-2"/>
    <n v="351.99999999999955"/>
    <m/>
    <m/>
    <m/>
    <m/>
    <m/>
    <m/>
  </r>
  <r>
    <n v="2366"/>
    <s v="Closed End"/>
    <x v="4"/>
    <s v="Q15"/>
    <x v="9"/>
    <n v="6"/>
    <s v="Data"/>
    <s v="Q14"/>
    <s v="Transportation"/>
    <s v="      Latino/a or Hispanic"/>
    <n v="0.15424228604317461"/>
    <n v="0.13238604894764316"/>
    <n v="0.44181706516785163"/>
    <n v="0.10185624858856163"/>
    <n v="4.1700316979505242E-2"/>
    <n v="0.45548053516118858"/>
    <n v="0.38072237145954557"/>
    <n v="0.20821565587322016"/>
    <n v="5.4849813930844829E-2"/>
    <n v="5.6119118609253185E-2"/>
    <n v="9.1235400979905526E-2"/>
    <n v="1.6867351026773211E-2"/>
    <n v="141.00000000000011"/>
    <m/>
    <m/>
    <m/>
    <m/>
    <m/>
    <m/>
  </r>
  <r>
    <n v="2367"/>
    <s v="Closed End"/>
    <x v="4"/>
    <s v="Q15"/>
    <x v="9"/>
    <n v="7"/>
    <s v="Data"/>
    <s v="Q14"/>
    <s v="Transportation"/>
    <s v="   White or Caucasian alone"/>
    <n v="0.14218713777397435"/>
    <n v="4.9574834473632506E-2"/>
    <n v="0.21007485606416135"/>
    <n v="3.7035977957807907E-2"/>
    <n v="3.8087400212813108E-2"/>
    <n v="0.61819040122162305"/>
    <n v="0.46304328731365529"/>
    <n v="0.25200048716705353"/>
    <n v="0.1378236002331103"/>
    <n v="7.0886938502707553E-2"/>
    <n v="4.7781893533407685E-2"/>
    <n v="1.8692202505829845E-2"/>
    <n v="2066.9999999999982"/>
    <m/>
    <m/>
    <m/>
    <m/>
    <m/>
    <m/>
  </r>
  <r>
    <n v="2397"/>
    <s v=""/>
    <x v="1"/>
    <s v=""/>
    <x v="10"/>
    <s v=""/>
    <s v=""/>
    <m/>
    <m/>
    <m/>
    <m/>
    <m/>
    <m/>
    <m/>
    <m/>
    <m/>
    <m/>
    <m/>
    <m/>
    <m/>
    <m/>
    <m/>
    <m/>
    <m/>
    <m/>
    <m/>
    <m/>
    <m/>
    <m/>
  </r>
  <r>
    <n v="2398"/>
    <s v="Closed End"/>
    <x v="5"/>
    <s v="Q16"/>
    <x v="0"/>
    <n v="1"/>
    <s v="Title"/>
    <s v="Q15"/>
    <s v="Health"/>
    <s v="16. Do you currently have health care coverage?"/>
    <m/>
    <m/>
    <m/>
    <m/>
    <m/>
    <m/>
    <m/>
    <m/>
    <m/>
    <m/>
    <m/>
    <m/>
    <m/>
    <m/>
    <m/>
    <m/>
    <m/>
    <m/>
    <m/>
  </r>
  <r>
    <n v="2399"/>
    <s v="Closed End"/>
    <x v="5"/>
    <s v="Q16"/>
    <x v="1"/>
    <n v="1"/>
    <s v="Labels"/>
    <s v="Q15"/>
    <s v="Health"/>
    <m/>
    <s v="Yes"/>
    <s v="No"/>
    <s v="Number of respondents (unweighted)"/>
    <m/>
    <m/>
    <m/>
    <m/>
    <m/>
    <m/>
    <m/>
    <m/>
    <m/>
    <m/>
    <m/>
    <m/>
    <m/>
    <m/>
    <m/>
    <m/>
  </r>
  <r>
    <n v="2400"/>
    <s v="Closed End"/>
    <x v="5"/>
    <s v="Q16"/>
    <x v="2"/>
    <n v="1"/>
    <s v="Header"/>
    <s v="Q15"/>
    <s v="Health"/>
    <s v="Results by region:"/>
    <s v=""/>
    <s v=""/>
    <s v=""/>
    <m/>
    <m/>
    <m/>
    <m/>
    <m/>
    <m/>
    <m/>
    <m/>
    <m/>
    <m/>
    <m/>
    <m/>
    <m/>
    <m/>
    <m/>
    <m/>
  </r>
  <r>
    <n v="2401"/>
    <s v="Closed End"/>
    <x v="5"/>
    <s v="Q16"/>
    <x v="2"/>
    <n v="2"/>
    <s v="Data"/>
    <s v="Q15"/>
    <s v="Health"/>
    <s v="   East Metro overall"/>
    <n v="0.96345291711180348"/>
    <n v="3.6547082888196879E-2"/>
    <n v="3102.9999999999986"/>
    <m/>
    <m/>
    <m/>
    <m/>
    <m/>
    <m/>
    <m/>
    <m/>
    <m/>
    <m/>
    <m/>
    <m/>
    <m/>
    <m/>
    <m/>
    <m/>
  </r>
  <r>
    <n v="2402"/>
    <s v="Closed End"/>
    <x v="5"/>
    <s v="Q16"/>
    <x v="2"/>
    <n v="3"/>
    <s v="Data"/>
    <s v="Q15"/>
    <s v="Health"/>
    <s v="   Dakota County"/>
    <n v="0.96514648502761002"/>
    <n v="3.4853514972389914E-2"/>
    <n v="422.00000000000017"/>
    <m/>
    <m/>
    <m/>
    <m/>
    <m/>
    <m/>
    <m/>
    <m/>
    <m/>
    <m/>
    <m/>
    <m/>
    <m/>
    <m/>
    <m/>
    <m/>
  </r>
  <r>
    <n v="2403"/>
    <s v="Closed End"/>
    <x v="5"/>
    <s v="Q16"/>
    <x v="2"/>
    <n v="4"/>
    <s v="Data"/>
    <s v="Q15"/>
    <s v="Health"/>
    <s v="   Ramsey County (overall)"/>
    <n v="0.95640741374494509"/>
    <n v="4.359258625505482E-2"/>
    <n v="2277.9999999999968"/>
    <m/>
    <m/>
    <m/>
    <m/>
    <m/>
    <m/>
    <m/>
    <m/>
    <m/>
    <m/>
    <m/>
    <m/>
    <m/>
    <m/>
    <m/>
    <m/>
  </r>
  <r>
    <n v="2404"/>
    <s v="Closed End"/>
    <x v="5"/>
    <s v="Q16"/>
    <x v="2"/>
    <n v="5"/>
    <s v="Data"/>
    <s v="Q15"/>
    <s v="Health"/>
    <s v="      City of Saint Paul"/>
    <n v="0.9438834966181685"/>
    <n v="5.611650338183205E-2"/>
    <n v="1845.0000000000034"/>
    <m/>
    <m/>
    <m/>
    <m/>
    <m/>
    <m/>
    <m/>
    <m/>
    <m/>
    <m/>
    <m/>
    <m/>
    <m/>
    <m/>
    <m/>
    <m/>
  </r>
  <r>
    <n v="2405"/>
    <s v="Closed End"/>
    <x v="5"/>
    <s v="Q16"/>
    <x v="2"/>
    <n v="6"/>
    <s v="Data"/>
    <s v="Q15"/>
    <s v="Health"/>
    <s v="      Suburban Ramsey County"/>
    <n v="0.97144579528261343"/>
    <n v="2.8554204717386594E-2"/>
    <n v="432.99999999999989"/>
    <m/>
    <m/>
    <m/>
    <m/>
    <m/>
    <m/>
    <m/>
    <m/>
    <m/>
    <m/>
    <m/>
    <m/>
    <m/>
    <m/>
    <m/>
    <m/>
  </r>
  <r>
    <n v="2406"/>
    <s v="Closed End"/>
    <x v="5"/>
    <s v="Q16"/>
    <x v="2"/>
    <n v="7"/>
    <s v="Data"/>
    <s v="Q15"/>
    <s v="Health"/>
    <s v="   Washington County"/>
    <n v="0.97584358026615792"/>
    <n v="2.4156419733842652E-2"/>
    <n v="403.00000000000034"/>
    <m/>
    <m/>
    <m/>
    <m/>
    <m/>
    <m/>
    <m/>
    <m/>
    <m/>
    <m/>
    <m/>
    <m/>
    <m/>
    <m/>
    <m/>
    <m/>
  </r>
  <r>
    <n v="2407"/>
    <s v="Closed End"/>
    <x v="5"/>
    <s v="Q16"/>
    <x v="3"/>
    <n v="1"/>
    <s v="Header"/>
    <s v="Q15"/>
    <s v="Health"/>
    <s v="Results by gender:"/>
    <s v=""/>
    <s v=""/>
    <s v=""/>
    <m/>
    <m/>
    <m/>
    <m/>
    <m/>
    <m/>
    <m/>
    <m/>
    <m/>
    <m/>
    <m/>
    <m/>
    <m/>
    <m/>
    <m/>
    <m/>
  </r>
  <r>
    <n v="2408"/>
    <s v="Closed End"/>
    <x v="5"/>
    <s v="Q16"/>
    <x v="3"/>
    <n v="2"/>
    <s v="Data"/>
    <s v="Q15"/>
    <s v="Health"/>
    <s v="   Females"/>
    <n v="0.97247804578879593"/>
    <n v="2.752195421120417E-2"/>
    <n v="1926.9999999999993"/>
    <m/>
    <m/>
    <m/>
    <m/>
    <m/>
    <m/>
    <m/>
    <m/>
    <m/>
    <m/>
    <m/>
    <m/>
    <m/>
    <m/>
    <m/>
    <m/>
  </r>
  <r>
    <n v="2409"/>
    <s v="Closed End"/>
    <x v="5"/>
    <s v="Q16"/>
    <x v="3"/>
    <n v="3"/>
    <s v="Data"/>
    <s v="Q15"/>
    <s v="Health"/>
    <s v="   Males"/>
    <n v="0.95245766665805087"/>
    <n v="4.7542333341948219E-2"/>
    <n v="1016.0000000000002"/>
    <m/>
    <m/>
    <m/>
    <m/>
    <m/>
    <m/>
    <m/>
    <m/>
    <m/>
    <m/>
    <m/>
    <m/>
    <m/>
    <m/>
    <m/>
    <m/>
  </r>
  <r>
    <n v="2410"/>
    <s v="Closed End"/>
    <x v="5"/>
    <s v="Q16"/>
    <x v="4"/>
    <n v="1"/>
    <s v="Header"/>
    <s v="Q15"/>
    <s v="Health"/>
    <s v="Results by age:"/>
    <s v=""/>
    <s v=""/>
    <s v=""/>
    <m/>
    <m/>
    <m/>
    <m/>
    <m/>
    <m/>
    <m/>
    <m/>
    <m/>
    <m/>
    <m/>
    <m/>
    <m/>
    <m/>
    <m/>
    <m/>
  </r>
  <r>
    <n v="2411"/>
    <s v="Closed End"/>
    <x v="5"/>
    <s v="Q16"/>
    <x v="4"/>
    <n v="2"/>
    <s v="Data"/>
    <s v="Q15"/>
    <s v="Health"/>
    <s v="   18-34"/>
    <n v="0.94634042695521448"/>
    <n v="5.3659573044785754E-2"/>
    <n v="414.00000000000057"/>
    <m/>
    <m/>
    <m/>
    <m/>
    <m/>
    <m/>
    <m/>
    <m/>
    <m/>
    <m/>
    <m/>
    <m/>
    <m/>
    <m/>
    <m/>
    <m/>
  </r>
  <r>
    <n v="2412"/>
    <s v="Closed End"/>
    <x v="5"/>
    <s v="Q16"/>
    <x v="4"/>
    <n v="3"/>
    <s v="Data"/>
    <s v="Q15"/>
    <s v="Health"/>
    <s v="   35-44"/>
    <n v="0.98310828918071447"/>
    <n v="1.6891710819285689E-2"/>
    <n v="424.99999999999994"/>
    <m/>
    <m/>
    <m/>
    <m/>
    <m/>
    <m/>
    <m/>
    <m/>
    <m/>
    <m/>
    <m/>
    <m/>
    <m/>
    <m/>
    <m/>
    <m/>
  </r>
  <r>
    <n v="2413"/>
    <s v="Closed End"/>
    <x v="5"/>
    <s v="Q16"/>
    <x v="4"/>
    <n v="4"/>
    <s v="Data"/>
    <s v="Q15"/>
    <s v="Health"/>
    <s v="   45-54"/>
    <n v="0.98021868096723952"/>
    <n v="1.9781319032760605E-2"/>
    <n v="369.0000000000004"/>
    <m/>
    <m/>
    <m/>
    <m/>
    <m/>
    <m/>
    <m/>
    <m/>
    <m/>
    <m/>
    <m/>
    <m/>
    <m/>
    <m/>
    <m/>
    <m/>
  </r>
  <r>
    <n v="2414"/>
    <s v="Closed End"/>
    <x v="5"/>
    <s v="Q16"/>
    <x v="4"/>
    <n v="5"/>
    <s v="Data"/>
    <s v="Q15"/>
    <s v="Health"/>
    <s v="   55-64"/>
    <n v="0.96346378508629482"/>
    <n v="3.653621491370538E-2"/>
    <n v="530.99999999999966"/>
    <m/>
    <m/>
    <m/>
    <m/>
    <m/>
    <m/>
    <m/>
    <m/>
    <m/>
    <m/>
    <m/>
    <m/>
    <m/>
    <m/>
    <m/>
    <m/>
  </r>
  <r>
    <n v="2415"/>
    <s v="Closed End"/>
    <x v="5"/>
    <s v="Q16"/>
    <x v="4"/>
    <n v="6"/>
    <s v="Data"/>
    <s v="Q15"/>
    <s v="Health"/>
    <s v="   65+"/>
    <n v="0.97667550748933318"/>
    <n v="2.332449251066647E-2"/>
    <n v="884.99999999999989"/>
    <m/>
    <m/>
    <m/>
    <m/>
    <m/>
    <m/>
    <m/>
    <m/>
    <m/>
    <m/>
    <m/>
    <m/>
    <m/>
    <m/>
    <m/>
    <m/>
  </r>
  <r>
    <n v="2416"/>
    <s v="Closed End"/>
    <x v="5"/>
    <s v="Q16"/>
    <x v="5"/>
    <n v="1"/>
    <s v="Header"/>
    <s v="Q15"/>
    <s v="Health"/>
    <s v="Results by education level:"/>
    <s v=""/>
    <s v=""/>
    <s v=""/>
    <m/>
    <m/>
    <m/>
    <m/>
    <m/>
    <m/>
    <m/>
    <m/>
    <m/>
    <m/>
    <m/>
    <m/>
    <m/>
    <m/>
    <m/>
    <m/>
  </r>
  <r>
    <n v="2417"/>
    <s v="Closed End"/>
    <x v="5"/>
    <s v="Q16"/>
    <x v="5"/>
    <n v="2"/>
    <s v="Data"/>
    <s v="Q15"/>
    <s v="Health"/>
    <s v="   Less than HS diploma, no GED"/>
    <n v="0.92777173108920818"/>
    <n v="7.2228268910791732E-2"/>
    <n v="103.00000000000003"/>
    <m/>
    <m/>
    <m/>
    <m/>
    <m/>
    <m/>
    <m/>
    <m/>
    <m/>
    <m/>
    <m/>
    <m/>
    <m/>
    <m/>
    <m/>
    <m/>
  </r>
  <r>
    <n v="2418"/>
    <s v="Closed End"/>
    <x v="5"/>
    <s v="Q16"/>
    <x v="5"/>
    <n v="3"/>
    <s v="Data"/>
    <s v="Q15"/>
    <s v="Health"/>
    <s v="   HS diploma or GED"/>
    <n v="0.93564541606915441"/>
    <n v="6.4354583930845796E-2"/>
    <n v="381.00000000000017"/>
    <m/>
    <m/>
    <m/>
    <m/>
    <m/>
    <m/>
    <m/>
    <m/>
    <m/>
    <m/>
    <m/>
    <m/>
    <m/>
    <m/>
    <m/>
    <m/>
  </r>
  <r>
    <n v="2419"/>
    <s v="Closed End"/>
    <x v="5"/>
    <s v="Q16"/>
    <x v="5"/>
    <n v="4"/>
    <s v="Data"/>
    <s v="Q15"/>
    <s v="Health"/>
    <s v="   Some college, trade school, or Associate degree"/>
    <n v="0.96976784691872131"/>
    <n v="3.0232153081278773E-2"/>
    <n v="987.00000000000205"/>
    <m/>
    <m/>
    <m/>
    <m/>
    <m/>
    <m/>
    <m/>
    <m/>
    <m/>
    <m/>
    <m/>
    <m/>
    <m/>
    <m/>
    <m/>
    <m/>
  </r>
  <r>
    <n v="2420"/>
    <s v="Closed End"/>
    <x v="5"/>
    <s v="Q16"/>
    <x v="5"/>
    <n v="5"/>
    <s v="Data"/>
    <s v="Q15"/>
    <s v="Health"/>
    <s v="   Bachelor's degree or higher"/>
    <n v="0.97596065492409478"/>
    <n v="2.4039345075905296E-2"/>
    <n v="1525.9999999999975"/>
    <m/>
    <m/>
    <m/>
    <m/>
    <m/>
    <m/>
    <m/>
    <m/>
    <m/>
    <m/>
    <m/>
    <m/>
    <m/>
    <m/>
    <m/>
    <m/>
  </r>
  <r>
    <n v="2421"/>
    <s v="Closed End"/>
    <x v="5"/>
    <s v="Q16"/>
    <x v="6"/>
    <n v="1"/>
    <s v="Header"/>
    <s v="Q15"/>
    <s v="Health"/>
    <s v="Results by household income:"/>
    <s v=""/>
    <s v=""/>
    <s v=""/>
    <m/>
    <m/>
    <m/>
    <m/>
    <m/>
    <m/>
    <m/>
    <m/>
    <m/>
    <m/>
    <m/>
    <m/>
    <m/>
    <m/>
    <m/>
    <m/>
  </r>
  <r>
    <n v="2422"/>
    <s v="Closed End"/>
    <x v="5"/>
    <s v="Q16"/>
    <x v="6"/>
    <n v="2"/>
    <s v="Data"/>
    <s v="Q15"/>
    <s v="Health"/>
    <s v="   Less than $20,000"/>
    <n v="0.93540201562302816"/>
    <n v="6.4597984376972464E-2"/>
    <n v="506.00000000000006"/>
    <m/>
    <m/>
    <m/>
    <m/>
    <m/>
    <m/>
    <m/>
    <m/>
    <m/>
    <m/>
    <m/>
    <m/>
    <m/>
    <m/>
    <m/>
    <m/>
  </r>
  <r>
    <n v="2423"/>
    <s v="Closed End"/>
    <x v="5"/>
    <s v="Q16"/>
    <x v="6"/>
    <n v="3"/>
    <s v="Data"/>
    <s v="Q15"/>
    <s v="Health"/>
    <s v="   $20,000 to $39,999"/>
    <n v="0.89151277944316698"/>
    <n v="0.10848722055683306"/>
    <n v="433.9999999999992"/>
    <m/>
    <m/>
    <m/>
    <m/>
    <m/>
    <m/>
    <m/>
    <m/>
    <m/>
    <m/>
    <m/>
    <m/>
    <m/>
    <m/>
    <m/>
    <m/>
  </r>
  <r>
    <n v="2424"/>
    <s v="Closed End"/>
    <x v="5"/>
    <s v="Q16"/>
    <x v="6"/>
    <n v="4"/>
    <s v="Data"/>
    <s v="Q15"/>
    <s v="Health"/>
    <s v="   $40,000 to $59,999"/>
    <n v="0.9698405983814653"/>
    <n v="3.015940161853483E-2"/>
    <n v="406.99999999999955"/>
    <m/>
    <m/>
    <m/>
    <m/>
    <m/>
    <m/>
    <m/>
    <m/>
    <m/>
    <m/>
    <m/>
    <m/>
    <m/>
    <m/>
    <m/>
    <m/>
  </r>
  <r>
    <n v="2425"/>
    <s v="Closed End"/>
    <x v="5"/>
    <s v="Q16"/>
    <x v="6"/>
    <n v="5"/>
    <s v="Data"/>
    <s v="Q15"/>
    <s v="Health"/>
    <s v="   $60,000 to $79,999"/>
    <n v="0.94203644388772323"/>
    <n v="5.7963556112276812E-2"/>
    <n v="314"/>
    <m/>
    <m/>
    <m/>
    <m/>
    <m/>
    <m/>
    <m/>
    <m/>
    <m/>
    <m/>
    <m/>
    <m/>
    <m/>
    <m/>
    <m/>
    <m/>
  </r>
  <r>
    <n v="2426"/>
    <s v="Closed End"/>
    <x v="5"/>
    <s v="Q16"/>
    <x v="6"/>
    <n v="6"/>
    <s v="Data"/>
    <s v="Q15"/>
    <s v="Health"/>
    <s v="   $80,000 to $99,999"/>
    <n v="0.97424127277487271"/>
    <n v="2.5758727225127301E-2"/>
    <n v="274.00000000000023"/>
    <m/>
    <m/>
    <m/>
    <m/>
    <m/>
    <m/>
    <m/>
    <m/>
    <m/>
    <m/>
    <m/>
    <m/>
    <m/>
    <m/>
    <m/>
    <m/>
  </r>
  <r>
    <n v="2427"/>
    <s v="Closed End"/>
    <x v="5"/>
    <s v="Q16"/>
    <x v="6"/>
    <n v="7"/>
    <s v="Data"/>
    <s v="Q15"/>
    <s v="Health"/>
    <s v="   $100,000 to $149,999"/>
    <n v="0.99896679671602195"/>
    <s v="&lt;.5%"/>
    <n v="343.00000000000028"/>
    <m/>
    <m/>
    <m/>
    <m/>
    <m/>
    <m/>
    <m/>
    <m/>
    <m/>
    <m/>
    <m/>
    <m/>
    <m/>
    <m/>
    <m/>
    <m/>
  </r>
  <r>
    <n v="2428"/>
    <s v="Closed End"/>
    <x v="5"/>
    <s v="Q16"/>
    <x v="6"/>
    <n v="8"/>
    <s v="Data"/>
    <s v="Q15"/>
    <s v="Health"/>
    <s v="   $150,000 or more"/>
    <n v="0.97455221854522112"/>
    <n v="2.5447781454778926E-2"/>
    <n v="262.00000000000006"/>
    <m/>
    <m/>
    <m/>
    <m/>
    <m/>
    <m/>
    <m/>
    <m/>
    <m/>
    <m/>
    <m/>
    <m/>
    <m/>
    <m/>
    <m/>
    <m/>
  </r>
  <r>
    <n v="2429"/>
    <s v="Closed End"/>
    <x v="5"/>
    <s v="Q16"/>
    <x v="7"/>
    <n v="1"/>
    <s v="Header"/>
    <s v="Q15"/>
    <s v="Health"/>
    <s v="Results by housing status:"/>
    <s v=""/>
    <s v=""/>
    <s v=""/>
    <m/>
    <m/>
    <m/>
    <m/>
    <m/>
    <m/>
    <m/>
    <m/>
    <m/>
    <m/>
    <m/>
    <m/>
    <m/>
    <m/>
    <m/>
    <m/>
  </r>
  <r>
    <n v="2430"/>
    <s v="Closed End"/>
    <x v="5"/>
    <s v="Q16"/>
    <x v="7"/>
    <n v="2"/>
    <s v="Data"/>
    <s v="Q15"/>
    <s v="Health"/>
    <s v="   Owner"/>
    <n v="0.97573790328822085"/>
    <n v="2.4262096711779146E-2"/>
    <n v="1995.9999999999925"/>
    <m/>
    <m/>
    <m/>
    <m/>
    <m/>
    <m/>
    <m/>
    <m/>
    <m/>
    <m/>
    <m/>
    <m/>
    <m/>
    <m/>
    <m/>
    <m/>
  </r>
  <r>
    <n v="2431"/>
    <s v="Closed End"/>
    <x v="5"/>
    <s v="Q16"/>
    <x v="7"/>
    <n v="3"/>
    <s v="Data"/>
    <s v="Q15"/>
    <s v="Health"/>
    <s v="   Renter"/>
    <n v="0.93289976205475611"/>
    <n v="6.7100237945243432E-2"/>
    <n v="1023.000000000002"/>
    <m/>
    <m/>
    <m/>
    <m/>
    <m/>
    <m/>
    <m/>
    <m/>
    <m/>
    <m/>
    <m/>
    <m/>
    <m/>
    <m/>
    <m/>
    <m/>
  </r>
  <r>
    <n v="2432"/>
    <s v="Closed End"/>
    <x v="5"/>
    <s v="Q16"/>
    <x v="7"/>
    <n v="4"/>
    <s v="Data"/>
    <s v="Q15"/>
    <s v="Health"/>
    <s v="   Lives with family or friends, homeless, or some other_x000a_      arrangement"/>
    <n v="0.87767288569166324"/>
    <n v="0.12232711430833661"/>
    <n v="68.999999999999972"/>
    <m/>
    <m/>
    <m/>
    <m/>
    <m/>
    <m/>
    <m/>
    <m/>
    <m/>
    <m/>
    <m/>
    <m/>
    <m/>
    <m/>
    <m/>
    <m/>
  </r>
  <r>
    <n v="2433"/>
    <s v="Closed End"/>
    <x v="5"/>
    <s v="Q16"/>
    <x v="8"/>
    <n v="1"/>
    <s v="Header"/>
    <s v="Q15"/>
    <s v="Health"/>
    <s v="Results by home language:"/>
    <s v=""/>
    <s v=""/>
    <s v=""/>
    <m/>
    <m/>
    <m/>
    <m/>
    <m/>
    <m/>
    <m/>
    <m/>
    <m/>
    <m/>
    <m/>
    <m/>
    <m/>
    <m/>
    <m/>
    <m/>
  </r>
  <r>
    <n v="2434"/>
    <s v="Closed End"/>
    <x v="5"/>
    <s v="Q16"/>
    <x v="8"/>
    <n v="2"/>
    <s v="Data"/>
    <s v="Q15"/>
    <s v="Health"/>
    <s v="   English only"/>
    <n v="0.97891992674279815"/>
    <n v="2.1080073257201917E-2"/>
    <n v="2649.0000000000064"/>
    <m/>
    <m/>
    <m/>
    <m/>
    <m/>
    <m/>
    <m/>
    <m/>
    <m/>
    <m/>
    <m/>
    <m/>
    <m/>
    <m/>
    <m/>
    <m/>
  </r>
  <r>
    <n v="2435"/>
    <s v="Closed End"/>
    <x v="5"/>
    <s v="Q16"/>
    <x v="8"/>
    <n v="3"/>
    <s v="Data"/>
    <s v="Q15"/>
    <s v="Health"/>
    <s v="   English plus another language"/>
    <n v="0.87576983143347542"/>
    <n v="0.12423016856652494"/>
    <n v="245.00000000000011"/>
    <m/>
    <m/>
    <m/>
    <m/>
    <m/>
    <m/>
    <m/>
    <m/>
    <m/>
    <m/>
    <m/>
    <m/>
    <m/>
    <m/>
    <m/>
    <m/>
  </r>
  <r>
    <n v="2436"/>
    <s v="Closed End"/>
    <x v="5"/>
    <s v="Q16"/>
    <x v="8"/>
    <n v="4"/>
    <s v="Data"/>
    <s v="Q15"/>
    <s v="Health"/>
    <s v="   Another language only"/>
    <n v="0.86582698151441218"/>
    <n v="0.13417301848558771"/>
    <n v="108.00000000000003"/>
    <m/>
    <m/>
    <m/>
    <m/>
    <m/>
    <m/>
    <m/>
    <m/>
    <m/>
    <m/>
    <m/>
    <m/>
    <m/>
    <m/>
    <m/>
    <m/>
  </r>
  <r>
    <n v="2437"/>
    <s v="Closed End"/>
    <x v="5"/>
    <s v="Q16"/>
    <x v="9"/>
    <n v="1"/>
    <s v="Header"/>
    <s v="Q15"/>
    <s v="Health"/>
    <s v="Results by race/ethnicity:"/>
    <s v=""/>
    <s v=""/>
    <s v=""/>
    <m/>
    <m/>
    <m/>
    <m/>
    <m/>
    <m/>
    <m/>
    <m/>
    <m/>
    <m/>
    <m/>
    <m/>
    <m/>
    <m/>
    <m/>
    <m/>
  </r>
  <r>
    <n v="2438"/>
    <s v="Closed End"/>
    <x v="5"/>
    <s v="Q16"/>
    <x v="9"/>
    <n v="2"/>
    <s v="Data"/>
    <s v="Q15"/>
    <s v="Health"/>
    <s v="   BIPOC"/>
    <n v="0.91158697892862339"/>
    <n v="8.8413021071376885E-2"/>
    <n v="786"/>
    <m/>
    <m/>
    <m/>
    <m/>
    <m/>
    <m/>
    <m/>
    <m/>
    <m/>
    <m/>
    <m/>
    <m/>
    <m/>
    <m/>
    <m/>
    <m/>
  </r>
  <r>
    <n v="2439"/>
    <s v="Closed End"/>
    <x v="5"/>
    <s v="Q16"/>
    <x v="9"/>
    <n v="3"/>
    <s v="Data"/>
    <s v="Q15"/>
    <s v="Health"/>
    <s v="      American Indian, Native American, or Alaska Native"/>
    <n v="0.99549009323988547"/>
    <s v="&lt;.5%"/>
    <n v="132.00000000000003"/>
    <m/>
    <m/>
    <m/>
    <m/>
    <m/>
    <m/>
    <m/>
    <m/>
    <m/>
    <m/>
    <m/>
    <m/>
    <m/>
    <m/>
    <m/>
    <m/>
  </r>
  <r>
    <n v="2440"/>
    <s v="Closed End"/>
    <x v="5"/>
    <s v="Q16"/>
    <x v="9"/>
    <n v="4"/>
    <s v="Data"/>
    <s v="Q15"/>
    <s v="Health"/>
    <s v="      Asian American or Asian"/>
    <n v="0.9515486775375368"/>
    <n v="4.8451322462463177E-2"/>
    <n v="217.00000000000014"/>
    <m/>
    <m/>
    <m/>
    <m/>
    <m/>
    <m/>
    <m/>
    <m/>
    <m/>
    <m/>
    <m/>
    <m/>
    <m/>
    <m/>
    <m/>
    <m/>
  </r>
  <r>
    <n v="2441"/>
    <s v="Closed End"/>
    <x v="5"/>
    <s v="Q16"/>
    <x v="9"/>
    <n v="5"/>
    <s v="Data"/>
    <s v="Q15"/>
    <s v="Health"/>
    <s v="      Black, African American, or African"/>
    <n v="0.93971015600304331"/>
    <n v="6.0289843996956936E-2"/>
    <n v="356.99999999999983"/>
    <m/>
    <m/>
    <m/>
    <m/>
    <m/>
    <m/>
    <m/>
    <m/>
    <m/>
    <m/>
    <m/>
    <m/>
    <m/>
    <m/>
    <m/>
    <m/>
  </r>
  <r>
    <n v="2442"/>
    <s v="Closed End"/>
    <x v="5"/>
    <s v="Q16"/>
    <x v="9"/>
    <n v="6"/>
    <s v="Data"/>
    <s v="Q15"/>
    <s v="Health"/>
    <s v="      Latino/a or Hispanic"/>
    <n v="0.78951714616691315"/>
    <n v="0.2104828538330864"/>
    <n v="138.00000000000006"/>
    <m/>
    <m/>
    <m/>
    <m/>
    <m/>
    <m/>
    <m/>
    <m/>
    <m/>
    <m/>
    <m/>
    <m/>
    <m/>
    <m/>
    <m/>
    <m/>
  </r>
  <r>
    <n v="2443"/>
    <s v="Closed End"/>
    <x v="5"/>
    <s v="Q16"/>
    <x v="9"/>
    <n v="7"/>
    <s v="Data"/>
    <s v="Q15"/>
    <s v="Health"/>
    <s v="   White or Caucasian alone"/>
    <n v="0.97843757462789127"/>
    <n v="2.1562425372109398E-2"/>
    <n v="2089.9999999999945"/>
    <m/>
    <m/>
    <m/>
    <m/>
    <m/>
    <m/>
    <m/>
    <m/>
    <m/>
    <m/>
    <m/>
    <m/>
    <m/>
    <m/>
    <m/>
    <m/>
  </r>
  <r>
    <n v="2444"/>
    <s v=""/>
    <x v="1"/>
    <s v=""/>
    <x v="10"/>
    <s v=""/>
    <s v=""/>
    <m/>
    <m/>
    <m/>
    <m/>
    <m/>
    <m/>
    <m/>
    <m/>
    <m/>
    <m/>
    <m/>
    <m/>
    <m/>
    <m/>
    <m/>
    <m/>
    <m/>
    <m/>
    <m/>
    <m/>
    <m/>
    <m/>
  </r>
  <r>
    <n v="2445"/>
    <s v="Closed End"/>
    <x v="5"/>
    <s v="Q17"/>
    <x v="0"/>
    <n v="1"/>
    <s v="Title"/>
    <s v="Q17"/>
    <s v="Health"/>
    <s v="17. If you currently have health care coverage, how worried are you about losing your health care coverage?"/>
    <m/>
    <m/>
    <m/>
    <m/>
    <m/>
    <m/>
    <m/>
    <m/>
    <m/>
    <m/>
    <m/>
    <m/>
    <m/>
    <m/>
    <m/>
    <m/>
    <m/>
    <m/>
    <m/>
  </r>
  <r>
    <n v="2446"/>
    <s v="Closed End"/>
    <x v="5"/>
    <s v="Q17"/>
    <x v="1"/>
    <n v="1"/>
    <s v="Labels"/>
    <s v="Q17"/>
    <s v="Health"/>
    <m/>
    <s v="Very worried"/>
    <s v="Fairly worried"/>
    <s v="Slightly worried"/>
    <s v="Not at all worried"/>
    <s v="Number of respondents (unweighted)"/>
    <m/>
    <m/>
    <m/>
    <m/>
    <m/>
    <m/>
    <m/>
    <m/>
    <m/>
    <m/>
    <m/>
    <m/>
    <m/>
    <m/>
  </r>
  <r>
    <n v="2447"/>
    <s v="Closed End"/>
    <x v="5"/>
    <s v="Q17"/>
    <x v="2"/>
    <n v="1"/>
    <s v="Header"/>
    <s v="Q17"/>
    <s v="Health"/>
    <s v="Results by region:"/>
    <s v=""/>
    <s v=""/>
    <s v=""/>
    <s v=""/>
    <s v=""/>
    <m/>
    <m/>
    <m/>
    <m/>
    <m/>
    <m/>
    <m/>
    <m/>
    <m/>
    <m/>
    <m/>
    <m/>
    <m/>
    <m/>
  </r>
  <r>
    <n v="2448"/>
    <s v="Closed End"/>
    <x v="5"/>
    <s v="Q17"/>
    <x v="2"/>
    <n v="2"/>
    <s v="Data"/>
    <s v="Q17"/>
    <s v="Health"/>
    <s v="   East Metro overall"/>
    <n v="5.4309061672888903E-2"/>
    <n v="5.0799521761826331E-2"/>
    <n v="0.17220593508560467"/>
    <n v="0.72268548147968081"/>
    <n v="2910.9999999999959"/>
    <m/>
    <m/>
    <m/>
    <m/>
    <m/>
    <m/>
    <m/>
    <m/>
    <m/>
    <m/>
    <m/>
    <m/>
    <m/>
    <m/>
  </r>
  <r>
    <n v="2449"/>
    <s v="Closed End"/>
    <x v="5"/>
    <s v="Q17"/>
    <x v="2"/>
    <n v="3"/>
    <s v="Data"/>
    <s v="Q17"/>
    <s v="Health"/>
    <s v="   Dakota County"/>
    <n v="3.8715148732098061E-2"/>
    <n v="2.5510383919152849E-2"/>
    <n v="0.14811435090134875"/>
    <n v="0.78766011644740075"/>
    <n v="402.99999999999966"/>
    <m/>
    <m/>
    <m/>
    <m/>
    <m/>
    <m/>
    <m/>
    <m/>
    <m/>
    <m/>
    <m/>
    <m/>
    <m/>
    <m/>
  </r>
  <r>
    <n v="2450"/>
    <s v="Closed End"/>
    <x v="5"/>
    <s v="Q17"/>
    <x v="2"/>
    <n v="4"/>
    <s v="Data"/>
    <s v="Q17"/>
    <s v="Health"/>
    <s v="   Ramsey County (overall)"/>
    <n v="7.4083089973849867E-2"/>
    <n v="6.3041620420016181E-2"/>
    <n v="0.19647414451221276"/>
    <n v="0.66640114509392423"/>
    <n v="2120"/>
    <m/>
    <m/>
    <m/>
    <m/>
    <m/>
    <m/>
    <m/>
    <m/>
    <m/>
    <m/>
    <m/>
    <m/>
    <m/>
    <m/>
  </r>
  <r>
    <n v="2451"/>
    <s v="Closed End"/>
    <x v="5"/>
    <s v="Q17"/>
    <x v="2"/>
    <n v="5"/>
    <s v="Data"/>
    <s v="Q17"/>
    <s v="Health"/>
    <s v="      City of Saint Paul"/>
    <n v="9.9662384197344356E-2"/>
    <n v="8.9579224137207814E-2"/>
    <n v="0.18763150672836068"/>
    <n v="0.62312688493708723"/>
    <n v="1698.9999999999961"/>
    <m/>
    <m/>
    <m/>
    <m/>
    <m/>
    <m/>
    <m/>
    <m/>
    <m/>
    <m/>
    <m/>
    <m/>
    <m/>
    <m/>
  </r>
  <r>
    <n v="2452"/>
    <s v="Closed End"/>
    <x v="5"/>
    <s v="Q17"/>
    <x v="2"/>
    <n v="6"/>
    <s v="Data"/>
    <s v="Q17"/>
    <s v="Health"/>
    <s v="      Suburban Ramsey County"/>
    <n v="4.4460359283231193E-2"/>
    <n v="3.2309095854632257E-2"/>
    <n v="0.20671457864526699"/>
    <n v="0.71651596621686897"/>
    <n v="421.00000000000045"/>
    <m/>
    <m/>
    <m/>
    <m/>
    <m/>
    <m/>
    <m/>
    <m/>
    <m/>
    <m/>
    <m/>
    <m/>
    <m/>
    <m/>
  </r>
  <r>
    <n v="2453"/>
    <s v="Closed End"/>
    <x v="5"/>
    <s v="Q17"/>
    <x v="2"/>
    <n v="7"/>
    <s v="Data"/>
    <s v="Q17"/>
    <s v="Health"/>
    <s v="   Washington County"/>
    <n v="3.7776259629721906E-2"/>
    <n v="6.5890531850813047E-2"/>
    <n v="0.15993965195919321"/>
    <n v="0.73639355656027117"/>
    <n v="388.0000000000008"/>
    <m/>
    <m/>
    <m/>
    <m/>
    <m/>
    <m/>
    <m/>
    <m/>
    <m/>
    <m/>
    <m/>
    <m/>
    <m/>
    <m/>
  </r>
  <r>
    <n v="2454"/>
    <s v="Closed End"/>
    <x v="5"/>
    <s v="Q17"/>
    <x v="3"/>
    <n v="1"/>
    <s v="Header"/>
    <s v="Q17"/>
    <s v="Health"/>
    <s v="Results by gender:"/>
    <s v=""/>
    <s v=""/>
    <s v=""/>
    <s v=""/>
    <s v=""/>
    <m/>
    <m/>
    <m/>
    <m/>
    <m/>
    <m/>
    <m/>
    <m/>
    <m/>
    <m/>
    <m/>
    <m/>
    <m/>
    <m/>
  </r>
  <r>
    <n v="2455"/>
    <s v="Closed End"/>
    <x v="5"/>
    <s v="Q17"/>
    <x v="3"/>
    <n v="2"/>
    <s v="Data"/>
    <s v="Q17"/>
    <s v="Health"/>
    <s v="   Females"/>
    <n v="4.5795768654412677E-2"/>
    <n v="5.304527526899571E-2"/>
    <n v="0.16011066090541332"/>
    <n v="0.74104829517118032"/>
    <n v="1819.0000000000036"/>
    <m/>
    <m/>
    <m/>
    <m/>
    <m/>
    <m/>
    <m/>
    <m/>
    <m/>
    <m/>
    <m/>
    <m/>
    <m/>
    <m/>
  </r>
  <r>
    <n v="2456"/>
    <s v="Closed End"/>
    <x v="5"/>
    <s v="Q17"/>
    <x v="3"/>
    <n v="3"/>
    <s v="Data"/>
    <s v="Q17"/>
    <s v="Health"/>
    <s v="   Males"/>
    <n v="5.8344329938282667E-2"/>
    <n v="4.9624337297643747E-2"/>
    <n v="0.18355226532087976"/>
    <n v="0.70847906744319422"/>
    <n v="945.00000000000136"/>
    <m/>
    <m/>
    <m/>
    <m/>
    <m/>
    <m/>
    <m/>
    <m/>
    <m/>
    <m/>
    <m/>
    <m/>
    <m/>
    <m/>
  </r>
  <r>
    <n v="2457"/>
    <s v="Closed End"/>
    <x v="5"/>
    <s v="Q17"/>
    <x v="4"/>
    <n v="1"/>
    <s v="Header"/>
    <s v="Q17"/>
    <s v="Health"/>
    <s v="Results by age:"/>
    <s v=""/>
    <s v=""/>
    <s v=""/>
    <s v=""/>
    <s v=""/>
    <m/>
    <m/>
    <m/>
    <m/>
    <m/>
    <m/>
    <m/>
    <m/>
    <m/>
    <m/>
    <m/>
    <m/>
    <m/>
    <m/>
  </r>
  <r>
    <n v="2458"/>
    <s v="Closed End"/>
    <x v="5"/>
    <s v="Q17"/>
    <x v="4"/>
    <n v="2"/>
    <s v="Data"/>
    <s v="Q17"/>
    <s v="Health"/>
    <s v="   18-34"/>
    <n v="3.5251912702715139E-2"/>
    <n v="3.3056014964541955E-2"/>
    <n v="0.1807386115960668"/>
    <n v="0.75095346073667568"/>
    <n v="391.0000000000004"/>
    <m/>
    <m/>
    <m/>
    <m/>
    <m/>
    <m/>
    <m/>
    <m/>
    <m/>
    <m/>
    <m/>
    <m/>
    <m/>
    <m/>
  </r>
  <r>
    <n v="2459"/>
    <s v="Closed End"/>
    <x v="5"/>
    <s v="Q17"/>
    <x v="4"/>
    <n v="3"/>
    <s v="Data"/>
    <s v="Q17"/>
    <s v="Health"/>
    <s v="   35-44"/>
    <n v="8.0951705460810791E-2"/>
    <n v="7.935458087643997E-2"/>
    <n v="0.15569573538620338"/>
    <n v="0.68399797827654507"/>
    <n v="405.00000000000034"/>
    <m/>
    <m/>
    <m/>
    <m/>
    <m/>
    <m/>
    <m/>
    <m/>
    <m/>
    <m/>
    <m/>
    <m/>
    <m/>
    <m/>
  </r>
  <r>
    <n v="2460"/>
    <s v="Closed End"/>
    <x v="5"/>
    <s v="Q17"/>
    <x v="4"/>
    <n v="4"/>
    <s v="Data"/>
    <s v="Q17"/>
    <s v="Health"/>
    <s v="   45-54"/>
    <n v="2.9439724703461723E-2"/>
    <n v="5.6362467217023475E-2"/>
    <n v="0.14427481242585555"/>
    <n v="0.76992299565365974"/>
    <n v="344"/>
    <m/>
    <m/>
    <m/>
    <m/>
    <m/>
    <m/>
    <m/>
    <m/>
    <m/>
    <m/>
    <m/>
    <m/>
    <m/>
    <m/>
  </r>
  <r>
    <n v="2461"/>
    <s v="Closed End"/>
    <x v="5"/>
    <s v="Q17"/>
    <x v="4"/>
    <n v="5"/>
    <s v="Data"/>
    <s v="Q17"/>
    <s v="Health"/>
    <s v="   55-64"/>
    <n v="8.654976405480036E-2"/>
    <n v="6.4701453407112253E-2"/>
    <n v="0.21475289660843516"/>
    <n v="0.63399588592965339"/>
    <n v="501.99999999999983"/>
    <m/>
    <m/>
    <m/>
    <m/>
    <m/>
    <m/>
    <m/>
    <m/>
    <m/>
    <m/>
    <m/>
    <m/>
    <m/>
    <m/>
  </r>
  <r>
    <n v="2462"/>
    <s v="Closed End"/>
    <x v="5"/>
    <s v="Q17"/>
    <x v="4"/>
    <n v="6"/>
    <s v="Data"/>
    <s v="Q17"/>
    <s v="Health"/>
    <s v="   65+"/>
    <n v="3.6933663866039433E-2"/>
    <n v="3.1516830415632392E-2"/>
    <n v="0.15518107340199297"/>
    <n v="0.77636843231633601"/>
    <n v="834.99999999999773"/>
    <m/>
    <m/>
    <m/>
    <m/>
    <m/>
    <m/>
    <m/>
    <m/>
    <m/>
    <m/>
    <m/>
    <m/>
    <m/>
    <m/>
  </r>
  <r>
    <n v="2463"/>
    <s v="Closed End"/>
    <x v="5"/>
    <s v="Q17"/>
    <x v="5"/>
    <n v="1"/>
    <s v="Header"/>
    <s v="Q17"/>
    <s v="Health"/>
    <s v="Results by education level:"/>
    <s v=""/>
    <s v=""/>
    <s v=""/>
    <s v=""/>
    <s v=""/>
    <m/>
    <m/>
    <m/>
    <m/>
    <m/>
    <m/>
    <m/>
    <m/>
    <m/>
    <m/>
    <m/>
    <m/>
    <m/>
    <m/>
  </r>
  <r>
    <n v="2464"/>
    <s v="Closed End"/>
    <x v="5"/>
    <s v="Q17"/>
    <x v="5"/>
    <n v="2"/>
    <s v="Data"/>
    <s v="Q17"/>
    <s v="Health"/>
    <s v="   Less than HS diploma, no GED"/>
    <n v="0.22860357385210717"/>
    <n v="0.10874633511313854"/>
    <n v="0.3486589910170973"/>
    <n v="0.3139911000176569"/>
    <n v="88.000000000000043"/>
    <m/>
    <m/>
    <m/>
    <m/>
    <m/>
    <m/>
    <m/>
    <m/>
    <m/>
    <m/>
    <m/>
    <m/>
    <m/>
    <m/>
  </r>
  <r>
    <n v="2465"/>
    <s v="Closed End"/>
    <x v="5"/>
    <s v="Q17"/>
    <x v="5"/>
    <n v="3"/>
    <s v="Data"/>
    <s v="Q17"/>
    <s v="Health"/>
    <s v="   HS diploma or GED"/>
    <n v="9.980420856680064E-2"/>
    <n v="6.296771838760612E-2"/>
    <n v="0.17281360982761665"/>
    <n v="0.66441446321797704"/>
    <n v="337.99999999999966"/>
    <m/>
    <m/>
    <m/>
    <m/>
    <m/>
    <m/>
    <m/>
    <m/>
    <m/>
    <m/>
    <m/>
    <m/>
    <m/>
    <m/>
  </r>
  <r>
    <n v="2466"/>
    <s v="Closed End"/>
    <x v="5"/>
    <s v="Q17"/>
    <x v="5"/>
    <n v="4"/>
    <s v="Data"/>
    <s v="Q17"/>
    <s v="Health"/>
    <s v="   Some college, trade school, or Associate degree"/>
    <n v="4.5639839940408967E-2"/>
    <n v="6.0281696963106361E-2"/>
    <n v="0.17286102150999053"/>
    <n v="0.72121744158649259"/>
    <n v="921.00000000000102"/>
    <m/>
    <m/>
    <m/>
    <m/>
    <m/>
    <m/>
    <m/>
    <m/>
    <m/>
    <m/>
    <m/>
    <m/>
    <m/>
    <m/>
  </r>
  <r>
    <n v="2467"/>
    <s v="Closed End"/>
    <x v="5"/>
    <s v="Q17"/>
    <x v="5"/>
    <n v="5"/>
    <s v="Data"/>
    <s v="Q17"/>
    <s v="Health"/>
    <s v="   Bachelor's degree or higher"/>
    <n v="2.3482739021595055E-2"/>
    <n v="2.8733266259816342E-2"/>
    <n v="0.16035019882753565"/>
    <n v="0.78743379589105578"/>
    <n v="1469.0000000000025"/>
    <m/>
    <m/>
    <m/>
    <m/>
    <m/>
    <m/>
    <m/>
    <m/>
    <m/>
    <m/>
    <m/>
    <m/>
    <m/>
    <m/>
  </r>
  <r>
    <n v="2468"/>
    <s v="Closed End"/>
    <x v="5"/>
    <s v="Q17"/>
    <x v="6"/>
    <n v="1"/>
    <s v="Header"/>
    <s v="Q17"/>
    <s v="Health"/>
    <s v="Results by household income:"/>
    <s v=""/>
    <s v=""/>
    <s v=""/>
    <s v=""/>
    <s v=""/>
    <m/>
    <m/>
    <m/>
    <m/>
    <m/>
    <m/>
    <m/>
    <m/>
    <m/>
    <m/>
    <m/>
    <m/>
    <m/>
    <m/>
  </r>
  <r>
    <n v="2469"/>
    <s v="Closed End"/>
    <x v="5"/>
    <s v="Q17"/>
    <x v="6"/>
    <n v="2"/>
    <s v="Data"/>
    <s v="Q17"/>
    <s v="Health"/>
    <s v="   Less than $20,000"/>
    <n v="0.14190143052502233"/>
    <n v="8.6418123815733411E-2"/>
    <n v="0.29447326845240518"/>
    <n v="0.47720717720683803"/>
    <n v="443.00000000000097"/>
    <m/>
    <m/>
    <m/>
    <m/>
    <m/>
    <m/>
    <m/>
    <m/>
    <m/>
    <m/>
    <m/>
    <m/>
    <m/>
    <m/>
  </r>
  <r>
    <n v="2470"/>
    <s v="Closed End"/>
    <x v="5"/>
    <s v="Q17"/>
    <x v="6"/>
    <n v="3"/>
    <s v="Data"/>
    <s v="Q17"/>
    <s v="Health"/>
    <s v="   $20,000 to $39,999"/>
    <n v="9.6985553306026956E-2"/>
    <n v="6.3479431261017974E-2"/>
    <n v="0.30856582465149313"/>
    <n v="0.5309691907814631"/>
    <n v="392.99999999999966"/>
    <m/>
    <m/>
    <m/>
    <m/>
    <m/>
    <m/>
    <m/>
    <m/>
    <m/>
    <m/>
    <m/>
    <m/>
    <m/>
    <m/>
  </r>
  <r>
    <n v="2471"/>
    <s v="Closed End"/>
    <x v="5"/>
    <s v="Q17"/>
    <x v="6"/>
    <n v="4"/>
    <s v="Data"/>
    <s v="Q17"/>
    <s v="Health"/>
    <s v="   $40,000 to $59,999"/>
    <n v="4.7835108335273262E-2"/>
    <n v="9.7156758946719476E-2"/>
    <n v="0.21459280766429395"/>
    <n v="0.64041532505371346"/>
    <n v="391"/>
    <m/>
    <m/>
    <m/>
    <m/>
    <m/>
    <m/>
    <m/>
    <m/>
    <m/>
    <m/>
    <m/>
    <m/>
    <m/>
    <m/>
  </r>
  <r>
    <n v="2472"/>
    <s v="Closed End"/>
    <x v="5"/>
    <s v="Q17"/>
    <x v="6"/>
    <n v="5"/>
    <s v="Data"/>
    <s v="Q17"/>
    <s v="Health"/>
    <s v="   $60,000 to $79,999"/>
    <n v="0.11285974304506466"/>
    <n v="4.7102654237829979E-2"/>
    <n v="0.12544226579514597"/>
    <n v="0.71459533692195942"/>
    <n v="295.9999999999996"/>
    <m/>
    <m/>
    <m/>
    <m/>
    <m/>
    <m/>
    <m/>
    <m/>
    <m/>
    <m/>
    <m/>
    <m/>
    <m/>
    <m/>
  </r>
  <r>
    <n v="2473"/>
    <s v="Closed End"/>
    <x v="5"/>
    <s v="Q17"/>
    <x v="6"/>
    <n v="6"/>
    <s v="Data"/>
    <s v="Q17"/>
    <s v="Health"/>
    <s v="   $80,000 to $99,999"/>
    <n v="4.7760714128572912E-2"/>
    <n v="3.3717808711741223E-2"/>
    <n v="0.18388775803435015"/>
    <n v="0.73463371912533437"/>
    <n v="261.00000000000028"/>
    <m/>
    <m/>
    <m/>
    <m/>
    <m/>
    <m/>
    <m/>
    <m/>
    <m/>
    <m/>
    <m/>
    <m/>
    <m/>
    <m/>
  </r>
  <r>
    <n v="2474"/>
    <s v="Closed End"/>
    <x v="5"/>
    <s v="Q17"/>
    <x v="6"/>
    <n v="7"/>
    <s v="Data"/>
    <s v="Q17"/>
    <s v="Health"/>
    <s v="   $100,000 to $149,999"/>
    <n v="2.2164012217478976E-2"/>
    <n v="1.4877005580997858E-2"/>
    <n v="0.10253473062163625"/>
    <n v="0.86042425157988722"/>
    <n v="340.00000000000006"/>
    <m/>
    <m/>
    <m/>
    <m/>
    <m/>
    <m/>
    <m/>
    <m/>
    <m/>
    <m/>
    <m/>
    <m/>
    <m/>
    <m/>
  </r>
  <r>
    <n v="2475"/>
    <s v="Closed End"/>
    <x v="5"/>
    <s v="Q17"/>
    <x v="6"/>
    <n v="8"/>
    <s v="Data"/>
    <s v="Q17"/>
    <s v="Health"/>
    <s v="   $150,000 or more"/>
    <n v="5.4235753369257077E-3"/>
    <n v="4.3774626475430393E-2"/>
    <n v="0.12107001611549634"/>
    <n v="0.82973178207214726"/>
    <n v="258.00000000000011"/>
    <m/>
    <m/>
    <m/>
    <m/>
    <m/>
    <m/>
    <m/>
    <m/>
    <m/>
    <m/>
    <m/>
    <m/>
    <m/>
    <m/>
  </r>
  <r>
    <n v="2476"/>
    <s v="Closed End"/>
    <x v="5"/>
    <s v="Q17"/>
    <x v="7"/>
    <n v="1"/>
    <s v="Header"/>
    <s v="Q17"/>
    <s v="Health"/>
    <s v="Results by housing status:"/>
    <s v=""/>
    <s v=""/>
    <s v=""/>
    <s v=""/>
    <s v=""/>
    <m/>
    <m/>
    <m/>
    <m/>
    <m/>
    <m/>
    <m/>
    <m/>
    <m/>
    <m/>
    <m/>
    <m/>
    <m/>
    <m/>
  </r>
  <r>
    <n v="2477"/>
    <s v="Closed End"/>
    <x v="5"/>
    <s v="Q17"/>
    <x v="7"/>
    <n v="2"/>
    <s v="Data"/>
    <s v="Q17"/>
    <s v="Health"/>
    <s v="   Owner"/>
    <n v="3.7564378515974536E-2"/>
    <n v="4.4110123046835724E-2"/>
    <n v="0.16062375338851848"/>
    <n v="0.75770174504867205"/>
    <n v="1922.9999999999982"/>
    <m/>
    <m/>
    <m/>
    <m/>
    <m/>
    <m/>
    <m/>
    <m/>
    <m/>
    <m/>
    <m/>
    <m/>
    <m/>
    <m/>
  </r>
  <r>
    <n v="2478"/>
    <s v="Closed End"/>
    <x v="5"/>
    <s v="Q17"/>
    <x v="7"/>
    <n v="3"/>
    <s v="Data"/>
    <s v="Q17"/>
    <s v="Health"/>
    <s v="   Renter"/>
    <n v="0.10133684957485579"/>
    <n v="6.8748517576310952E-2"/>
    <n v="0.20466540287386814"/>
    <n v="0.62524922997496435"/>
    <n v="910.99999999999932"/>
    <m/>
    <m/>
    <m/>
    <m/>
    <m/>
    <m/>
    <m/>
    <m/>
    <m/>
    <m/>
    <m/>
    <m/>
    <m/>
    <m/>
  </r>
  <r>
    <n v="2479"/>
    <s v="Closed End"/>
    <x v="5"/>
    <s v="Q17"/>
    <x v="7"/>
    <n v="4"/>
    <s v="Data"/>
    <s v="Q17"/>
    <s v="Health"/>
    <s v="   Lives with family or friends, homeless, or some other_x000a_      arrangement"/>
    <n v="0.13724578007367058"/>
    <n v="5.2518329184432881E-2"/>
    <n v="0.22498227822724826"/>
    <n v="0.58525361251464847"/>
    <n v="62.000000000000007"/>
    <m/>
    <m/>
    <m/>
    <m/>
    <m/>
    <m/>
    <m/>
    <m/>
    <m/>
    <m/>
    <m/>
    <m/>
    <m/>
    <m/>
  </r>
  <r>
    <n v="2480"/>
    <s v="Closed End"/>
    <x v="5"/>
    <s v="Q17"/>
    <x v="8"/>
    <n v="1"/>
    <s v="Header"/>
    <s v="Q17"/>
    <s v="Health"/>
    <s v="Results by home language:"/>
    <s v=""/>
    <s v=""/>
    <s v=""/>
    <s v=""/>
    <s v=""/>
    <m/>
    <m/>
    <m/>
    <m/>
    <m/>
    <m/>
    <m/>
    <m/>
    <m/>
    <m/>
    <m/>
    <m/>
    <m/>
    <m/>
  </r>
  <r>
    <n v="2481"/>
    <s v="Closed End"/>
    <x v="5"/>
    <s v="Q17"/>
    <x v="8"/>
    <n v="2"/>
    <s v="Data"/>
    <s v="Q17"/>
    <s v="Health"/>
    <s v="   English only"/>
    <n v="3.8254227957955807E-2"/>
    <n v="4.7944878405420527E-2"/>
    <n v="0.15992793716559114"/>
    <n v="0.75387295647103025"/>
    <n v="2509.0000000000014"/>
    <m/>
    <m/>
    <m/>
    <m/>
    <m/>
    <m/>
    <m/>
    <m/>
    <m/>
    <m/>
    <m/>
    <m/>
    <m/>
    <m/>
  </r>
  <r>
    <n v="2482"/>
    <s v="Closed End"/>
    <x v="5"/>
    <s v="Q17"/>
    <x v="8"/>
    <n v="3"/>
    <s v="Data"/>
    <s v="Q17"/>
    <s v="Health"/>
    <s v="   English plus another language"/>
    <n v="0.14727813100861017"/>
    <n v="6.1983530031484921E-2"/>
    <n v="0.25229999307297152"/>
    <n v="0.53843834588693285"/>
    <n v="222.00000000000011"/>
    <m/>
    <m/>
    <m/>
    <m/>
    <m/>
    <m/>
    <m/>
    <m/>
    <m/>
    <m/>
    <m/>
    <m/>
    <m/>
    <m/>
  </r>
  <r>
    <n v="2483"/>
    <s v="Closed End"/>
    <x v="5"/>
    <s v="Q17"/>
    <x v="8"/>
    <n v="4"/>
    <s v="Data"/>
    <s v="Q17"/>
    <s v="Health"/>
    <s v="   Another language only"/>
    <n v="0.19978772408337023"/>
    <n v="0.14414335204921841"/>
    <n v="0.26542370434758722"/>
    <n v="0.39064521951982423"/>
    <n v="93.000000000000028"/>
    <m/>
    <m/>
    <m/>
    <m/>
    <m/>
    <m/>
    <m/>
    <m/>
    <m/>
    <m/>
    <m/>
    <m/>
    <m/>
    <m/>
  </r>
  <r>
    <n v="2484"/>
    <s v="Closed End"/>
    <x v="5"/>
    <s v="Q17"/>
    <x v="9"/>
    <n v="1"/>
    <s v="Header"/>
    <s v="Q17"/>
    <s v="Health"/>
    <s v="Results by race/ethnicity:"/>
    <s v=""/>
    <s v=""/>
    <s v=""/>
    <s v=""/>
    <s v=""/>
    <m/>
    <m/>
    <m/>
    <m/>
    <m/>
    <m/>
    <m/>
    <m/>
    <m/>
    <m/>
    <m/>
    <m/>
    <m/>
    <m/>
  </r>
  <r>
    <n v="2485"/>
    <s v="Closed End"/>
    <x v="5"/>
    <s v="Q17"/>
    <x v="9"/>
    <n v="2"/>
    <s v="Data"/>
    <s v="Q17"/>
    <s v="Health"/>
    <s v="   BIPOC"/>
    <n v="0.14258918310566696"/>
    <n v="9.0616268027927035E-2"/>
    <n v="0.2331112310183712"/>
    <n v="0.53368331784803469"/>
    <n v="705.99999999999977"/>
    <m/>
    <m/>
    <m/>
    <m/>
    <m/>
    <m/>
    <m/>
    <m/>
    <m/>
    <m/>
    <m/>
    <m/>
    <m/>
    <m/>
  </r>
  <r>
    <n v="2486"/>
    <s v="Closed End"/>
    <x v="5"/>
    <s v="Q17"/>
    <x v="9"/>
    <n v="3"/>
    <s v="Data"/>
    <s v="Q17"/>
    <s v="Health"/>
    <s v="      American Indian, Native American, or Alaska Native"/>
    <n v="9.5086232468856571E-2"/>
    <n v="0.15097965647251177"/>
    <n v="0.36263079833800793"/>
    <n v="0.3913033127206233"/>
    <n v="126.00000000000014"/>
    <m/>
    <m/>
    <m/>
    <m/>
    <m/>
    <m/>
    <m/>
    <m/>
    <m/>
    <m/>
    <m/>
    <m/>
    <m/>
    <m/>
  </r>
  <r>
    <n v="2487"/>
    <s v="Closed End"/>
    <x v="5"/>
    <s v="Q17"/>
    <x v="9"/>
    <n v="4"/>
    <s v="Data"/>
    <s v="Q17"/>
    <s v="Health"/>
    <s v="      Asian American or Asian"/>
    <n v="0.18265031449689989"/>
    <n v="8.9891675329430779E-2"/>
    <n v="0.24253020710042988"/>
    <n v="0.48492780307323946"/>
    <n v="204"/>
    <m/>
    <m/>
    <m/>
    <m/>
    <m/>
    <m/>
    <m/>
    <m/>
    <m/>
    <m/>
    <m/>
    <m/>
    <m/>
    <m/>
  </r>
  <r>
    <n v="2488"/>
    <s v="Closed End"/>
    <x v="5"/>
    <s v="Q17"/>
    <x v="9"/>
    <n v="5"/>
    <s v="Data"/>
    <s v="Q17"/>
    <s v="Health"/>
    <s v="      Black, African American, or African"/>
    <n v="0.14890729111243473"/>
    <n v="9.739721455783186E-2"/>
    <n v="0.1474804892542097"/>
    <n v="0.60621500507552428"/>
    <n v="312.99999999999972"/>
    <m/>
    <m/>
    <m/>
    <m/>
    <m/>
    <m/>
    <m/>
    <m/>
    <m/>
    <m/>
    <m/>
    <m/>
    <m/>
    <m/>
  </r>
  <r>
    <n v="2489"/>
    <s v="Closed End"/>
    <x v="5"/>
    <s v="Q17"/>
    <x v="9"/>
    <n v="6"/>
    <s v="Data"/>
    <s v="Q17"/>
    <s v="Health"/>
    <s v="      Latino/a or Hispanic"/>
    <n v="4.5187381710981599E-2"/>
    <n v="7.5908697721459625E-2"/>
    <n v="0.32424255411261022"/>
    <n v="0.55466136645494835"/>
    <n v="120.0000000000001"/>
    <m/>
    <m/>
    <m/>
    <m/>
    <m/>
    <m/>
    <m/>
    <m/>
    <m/>
    <m/>
    <m/>
    <m/>
    <m/>
    <m/>
  </r>
  <r>
    <n v="2490"/>
    <s v="Closed End"/>
    <x v="5"/>
    <s v="Q17"/>
    <x v="9"/>
    <n v="7"/>
    <s v="Data"/>
    <s v="Q17"/>
    <s v="Health"/>
    <s v="   White or Caucasian alone"/>
    <n v="2.8904641330183275E-2"/>
    <n v="4.1663467879014121E-2"/>
    <n v="0.15225035511620524"/>
    <n v="0.77718153567459969"/>
    <n v="2003.9999999999984"/>
    <m/>
    <m/>
    <m/>
    <m/>
    <m/>
    <m/>
    <m/>
    <m/>
    <m/>
    <m/>
    <m/>
    <m/>
    <m/>
    <m/>
  </r>
  <r>
    <n v="2491"/>
    <s v=""/>
    <x v="1"/>
    <s v=""/>
    <x v="10"/>
    <s v=""/>
    <s v=""/>
    <m/>
    <m/>
    <m/>
    <m/>
    <m/>
    <m/>
    <m/>
    <m/>
    <m/>
    <m/>
    <m/>
    <m/>
    <m/>
    <m/>
    <m/>
    <m/>
    <m/>
    <m/>
    <m/>
    <m/>
    <m/>
    <m/>
  </r>
  <r>
    <n v="2492"/>
    <s v="Closed End"/>
    <x v="5"/>
    <s v="Q18"/>
    <x v="0"/>
    <n v="1"/>
    <s v="Title"/>
    <s v="Q18"/>
    <s v="Health"/>
    <s v="18. If you currently have health care coverage, how worried are you about not knowing what your insurance will pay for?"/>
    <m/>
    <m/>
    <m/>
    <m/>
    <m/>
    <m/>
    <m/>
    <m/>
    <m/>
    <m/>
    <m/>
    <m/>
    <m/>
    <m/>
    <m/>
    <m/>
    <m/>
    <m/>
    <m/>
  </r>
  <r>
    <n v="2493"/>
    <s v="Closed End"/>
    <x v="5"/>
    <s v="Q18"/>
    <x v="1"/>
    <n v="1"/>
    <s v="Labels"/>
    <s v="Q18"/>
    <s v="Health"/>
    <m/>
    <s v="Very worried"/>
    <s v="Fairly worried"/>
    <s v="Slightly worried"/>
    <s v="Not at all worried"/>
    <s v="Number of respondents (unweighted)"/>
    <m/>
    <m/>
    <m/>
    <m/>
    <m/>
    <m/>
    <m/>
    <m/>
    <m/>
    <m/>
    <m/>
    <m/>
    <m/>
    <m/>
  </r>
  <r>
    <n v="2494"/>
    <s v="Closed End"/>
    <x v="5"/>
    <s v="Q18"/>
    <x v="2"/>
    <n v="1"/>
    <s v="Header"/>
    <s v="Q18"/>
    <s v="Health"/>
    <s v="Results by region:"/>
    <s v=""/>
    <s v=""/>
    <s v=""/>
    <s v=""/>
    <s v=""/>
    <m/>
    <m/>
    <m/>
    <m/>
    <m/>
    <m/>
    <m/>
    <m/>
    <m/>
    <m/>
    <m/>
    <m/>
    <m/>
    <m/>
  </r>
  <r>
    <n v="2495"/>
    <s v="Closed End"/>
    <x v="5"/>
    <s v="Q18"/>
    <x v="2"/>
    <n v="2"/>
    <s v="Data"/>
    <s v="Q18"/>
    <s v="Health"/>
    <s v="   East Metro overall"/>
    <n v="0.10754784274287102"/>
    <n v="0.13620353190915527"/>
    <n v="0.3290125916991723"/>
    <n v="0.42723603364880247"/>
    <n v="2771.9999999999977"/>
    <m/>
    <m/>
    <m/>
    <m/>
    <m/>
    <m/>
    <m/>
    <m/>
    <m/>
    <m/>
    <m/>
    <m/>
    <m/>
    <m/>
  </r>
  <r>
    <n v="2496"/>
    <s v="Closed End"/>
    <x v="5"/>
    <s v="Q18"/>
    <x v="2"/>
    <n v="3"/>
    <s v="Data"/>
    <s v="Q18"/>
    <s v="Health"/>
    <s v="   Dakota County"/>
    <n v="7.3903444875542901E-2"/>
    <n v="0.10951312880196755"/>
    <n v="0.34414670603245834"/>
    <n v="0.47243672029003181"/>
    <n v="381.99999999999994"/>
    <m/>
    <m/>
    <m/>
    <m/>
    <m/>
    <m/>
    <m/>
    <m/>
    <m/>
    <m/>
    <m/>
    <m/>
    <m/>
    <m/>
  </r>
  <r>
    <n v="2497"/>
    <s v="Closed End"/>
    <x v="5"/>
    <s v="Q18"/>
    <x v="2"/>
    <n v="4"/>
    <s v="Data"/>
    <s v="Q18"/>
    <s v="Health"/>
    <s v="   Ramsey County (overall)"/>
    <n v="0.14479184654785618"/>
    <n v="0.15476133033416761"/>
    <n v="0.30751680612506843"/>
    <n v="0.39293001699291097"/>
    <n v="2026.9999999999914"/>
    <m/>
    <m/>
    <m/>
    <m/>
    <m/>
    <m/>
    <m/>
    <m/>
    <m/>
    <m/>
    <m/>
    <m/>
    <m/>
    <m/>
  </r>
  <r>
    <n v="2498"/>
    <s v="Closed End"/>
    <x v="5"/>
    <s v="Q18"/>
    <x v="2"/>
    <n v="5"/>
    <s v="Data"/>
    <s v="Q18"/>
    <s v="Health"/>
    <s v="      City of Saint Paul"/>
    <n v="0.1546644657547934"/>
    <n v="0.1631909725449846"/>
    <n v="0.31213762086824076"/>
    <n v="0.37000694083198099"/>
    <n v="1631.9999999999991"/>
    <m/>
    <m/>
    <m/>
    <m/>
    <m/>
    <m/>
    <m/>
    <m/>
    <m/>
    <m/>
    <m/>
    <m/>
    <m/>
    <m/>
  </r>
  <r>
    <n v="2499"/>
    <s v="Closed End"/>
    <x v="5"/>
    <s v="Q18"/>
    <x v="2"/>
    <n v="6"/>
    <s v="Data"/>
    <s v="Q18"/>
    <s v="Health"/>
    <s v="      Suburban Ramsey County"/>
    <n v="0.13314100649059038"/>
    <n v="0.14481337112703091"/>
    <n v="0.30206370676222216"/>
    <n v="0.41998191562015619"/>
    <n v="395.00000000000023"/>
    <m/>
    <m/>
    <m/>
    <m/>
    <m/>
    <m/>
    <m/>
    <m/>
    <m/>
    <m/>
    <m/>
    <m/>
    <m/>
    <m/>
  </r>
  <r>
    <n v="2500"/>
    <s v="Closed End"/>
    <x v="5"/>
    <s v="Q18"/>
    <x v="2"/>
    <n v="7"/>
    <s v="Data"/>
    <s v="Q18"/>
    <s v="Health"/>
    <s v="   Washington County"/>
    <n v="8.2913395961519143E-2"/>
    <n v="0.13998086068836638"/>
    <n v="0.35015866507894494"/>
    <n v="0.42694707827116851"/>
    <n v="362.99999999999989"/>
    <m/>
    <m/>
    <m/>
    <m/>
    <m/>
    <m/>
    <m/>
    <m/>
    <m/>
    <m/>
    <m/>
    <m/>
    <m/>
    <m/>
  </r>
  <r>
    <n v="2501"/>
    <s v="Closed End"/>
    <x v="5"/>
    <s v="Q18"/>
    <x v="3"/>
    <n v="1"/>
    <s v="Header"/>
    <s v="Q18"/>
    <s v="Health"/>
    <s v="Results by gender:"/>
    <s v=""/>
    <s v=""/>
    <s v=""/>
    <s v=""/>
    <s v=""/>
    <m/>
    <m/>
    <m/>
    <m/>
    <m/>
    <m/>
    <m/>
    <m/>
    <m/>
    <m/>
    <m/>
    <m/>
    <m/>
    <m/>
  </r>
  <r>
    <n v="2502"/>
    <s v="Closed End"/>
    <x v="5"/>
    <s v="Q18"/>
    <x v="3"/>
    <n v="2"/>
    <s v="Data"/>
    <s v="Q18"/>
    <s v="Health"/>
    <s v="   Females"/>
    <n v="9.7828862915901732E-2"/>
    <n v="0.1200135813242364"/>
    <n v="0.36069159241391074"/>
    <n v="0.42146596334595166"/>
    <n v="1725.0000000000039"/>
    <m/>
    <m/>
    <m/>
    <m/>
    <m/>
    <m/>
    <m/>
    <m/>
    <m/>
    <m/>
    <m/>
    <m/>
    <m/>
    <m/>
  </r>
  <r>
    <n v="2503"/>
    <s v="Closed End"/>
    <x v="5"/>
    <s v="Q18"/>
    <x v="3"/>
    <n v="3"/>
    <s v="Data"/>
    <s v="Q18"/>
    <s v="Health"/>
    <s v="   Males"/>
    <n v="0.10998763664754332"/>
    <n v="0.15371480275208257"/>
    <n v="0.2876428796633243"/>
    <n v="0.44865468093704969"/>
    <n v="903.99999999999909"/>
    <m/>
    <m/>
    <m/>
    <m/>
    <m/>
    <m/>
    <m/>
    <m/>
    <m/>
    <m/>
    <m/>
    <m/>
    <m/>
    <m/>
  </r>
  <r>
    <n v="2504"/>
    <s v="Closed End"/>
    <x v="5"/>
    <s v="Q18"/>
    <x v="4"/>
    <n v="1"/>
    <s v="Header"/>
    <s v="Q18"/>
    <s v="Health"/>
    <s v="Results by age:"/>
    <s v=""/>
    <s v=""/>
    <s v=""/>
    <s v=""/>
    <s v=""/>
    <m/>
    <m/>
    <m/>
    <m/>
    <m/>
    <m/>
    <m/>
    <m/>
    <m/>
    <m/>
    <m/>
    <m/>
    <m/>
    <m/>
  </r>
  <r>
    <n v="2505"/>
    <s v="Closed End"/>
    <x v="5"/>
    <s v="Q18"/>
    <x v="4"/>
    <n v="2"/>
    <s v="Data"/>
    <s v="Q18"/>
    <s v="Health"/>
    <s v="   18-34"/>
    <n v="0.10703591402942343"/>
    <n v="0.16729508410531857"/>
    <n v="0.3446730749195544"/>
    <n v="0.38099592694570233"/>
    <n v="384.00000000000068"/>
    <m/>
    <m/>
    <m/>
    <m/>
    <m/>
    <m/>
    <m/>
    <m/>
    <m/>
    <m/>
    <m/>
    <m/>
    <m/>
    <m/>
  </r>
  <r>
    <n v="2506"/>
    <s v="Closed End"/>
    <x v="5"/>
    <s v="Q18"/>
    <x v="4"/>
    <n v="3"/>
    <s v="Data"/>
    <s v="Q18"/>
    <s v="Health"/>
    <s v="   35-44"/>
    <n v="0.12036300691953006"/>
    <n v="0.21569533409761152"/>
    <n v="0.28206730129738866"/>
    <n v="0.38187435768546896"/>
    <n v="396.00000000000045"/>
    <m/>
    <m/>
    <m/>
    <m/>
    <m/>
    <m/>
    <m/>
    <m/>
    <m/>
    <m/>
    <m/>
    <m/>
    <m/>
    <m/>
  </r>
  <r>
    <n v="2507"/>
    <s v="Closed End"/>
    <x v="5"/>
    <s v="Q18"/>
    <x v="4"/>
    <n v="4"/>
    <s v="Data"/>
    <s v="Q18"/>
    <s v="Health"/>
    <s v="   45-54"/>
    <n v="8.0462249931841534E-2"/>
    <n v="8.9714524448781544E-2"/>
    <n v="0.31362126024769416"/>
    <n v="0.51620196537168161"/>
    <n v="332.00000000000023"/>
    <m/>
    <m/>
    <m/>
    <m/>
    <m/>
    <m/>
    <m/>
    <m/>
    <m/>
    <m/>
    <m/>
    <m/>
    <m/>
    <m/>
  </r>
  <r>
    <n v="2508"/>
    <s v="Closed End"/>
    <x v="5"/>
    <s v="Q18"/>
    <x v="4"/>
    <n v="5"/>
    <s v="Data"/>
    <s v="Q18"/>
    <s v="Health"/>
    <s v="   55-64"/>
    <n v="0.14691643078720326"/>
    <n v="0.13197441111856664"/>
    <n v="0.3219551942984038"/>
    <n v="0.39915396379582657"/>
    <n v="477.00000000000034"/>
    <m/>
    <m/>
    <m/>
    <m/>
    <m/>
    <m/>
    <m/>
    <m/>
    <m/>
    <m/>
    <m/>
    <m/>
    <m/>
    <m/>
  </r>
  <r>
    <n v="2509"/>
    <s v="Closed End"/>
    <x v="5"/>
    <s v="Q18"/>
    <x v="4"/>
    <n v="6"/>
    <s v="Data"/>
    <s v="Q18"/>
    <s v="Health"/>
    <s v="   65+"/>
    <n v="5.2383560839445092E-2"/>
    <n v="7.3528538444230018E-2"/>
    <n v="0.32737541216557808"/>
    <n v="0.54671248855074939"/>
    <n v="771.99999999999784"/>
    <m/>
    <m/>
    <m/>
    <m/>
    <m/>
    <m/>
    <m/>
    <m/>
    <m/>
    <m/>
    <m/>
    <m/>
    <m/>
    <m/>
  </r>
  <r>
    <n v="2510"/>
    <s v="Closed End"/>
    <x v="5"/>
    <s v="Q18"/>
    <x v="5"/>
    <n v="1"/>
    <s v="Header"/>
    <s v="Q18"/>
    <s v="Health"/>
    <s v="Results by education level:"/>
    <s v=""/>
    <s v=""/>
    <s v=""/>
    <s v=""/>
    <s v=""/>
    <m/>
    <m/>
    <m/>
    <m/>
    <m/>
    <m/>
    <m/>
    <m/>
    <m/>
    <m/>
    <m/>
    <m/>
    <m/>
    <m/>
  </r>
  <r>
    <n v="2511"/>
    <s v="Closed End"/>
    <x v="5"/>
    <s v="Q18"/>
    <x v="5"/>
    <n v="2"/>
    <s v="Data"/>
    <s v="Q18"/>
    <s v="Health"/>
    <s v="   Less than HS diploma, no GED"/>
    <n v="0.3180890975953517"/>
    <n v="0.21893719337628817"/>
    <n v="0.1804175156159252"/>
    <n v="0.28255619341243482"/>
    <n v="86"/>
    <m/>
    <m/>
    <m/>
    <m/>
    <m/>
    <m/>
    <m/>
    <m/>
    <m/>
    <m/>
    <m/>
    <m/>
    <m/>
    <m/>
  </r>
  <r>
    <n v="2512"/>
    <s v="Closed End"/>
    <x v="5"/>
    <s v="Q18"/>
    <x v="5"/>
    <n v="3"/>
    <s v="Data"/>
    <s v="Q18"/>
    <s v="Health"/>
    <s v="   HS diploma or GED"/>
    <n v="0.14801024141834787"/>
    <n v="0.14817245517358507"/>
    <n v="0.24456446162213716"/>
    <n v="0.45925284178593018"/>
    <n v="316"/>
    <m/>
    <m/>
    <m/>
    <m/>
    <m/>
    <m/>
    <m/>
    <m/>
    <m/>
    <m/>
    <m/>
    <m/>
    <m/>
    <m/>
  </r>
  <r>
    <n v="2513"/>
    <s v="Closed End"/>
    <x v="5"/>
    <s v="Q18"/>
    <x v="5"/>
    <n v="4"/>
    <s v="Data"/>
    <s v="Q18"/>
    <s v="Health"/>
    <s v="   Some college, trade school, or Associate degree"/>
    <n v="0.11708032986121966"/>
    <n v="0.13048589304514474"/>
    <n v="0.34090242831588752"/>
    <n v="0.411531348777747"/>
    <n v="889.00000000000045"/>
    <m/>
    <m/>
    <m/>
    <m/>
    <m/>
    <m/>
    <m/>
    <m/>
    <m/>
    <m/>
    <m/>
    <m/>
    <m/>
    <m/>
  </r>
  <r>
    <n v="2514"/>
    <s v="Closed End"/>
    <x v="5"/>
    <s v="Q18"/>
    <x v="5"/>
    <n v="5"/>
    <s v="Data"/>
    <s v="Q18"/>
    <s v="Health"/>
    <s v="   Bachelor's degree or higher"/>
    <n v="6.2614904456814072E-2"/>
    <n v="0.13307539833638546"/>
    <n v="0.36837439704470237"/>
    <n v="0.43593530016209919"/>
    <n v="1392.9999999999986"/>
    <m/>
    <m/>
    <m/>
    <m/>
    <m/>
    <m/>
    <m/>
    <m/>
    <m/>
    <m/>
    <m/>
    <m/>
    <m/>
    <m/>
  </r>
  <r>
    <n v="2515"/>
    <s v="Closed End"/>
    <x v="5"/>
    <s v="Q18"/>
    <x v="6"/>
    <n v="1"/>
    <s v="Header"/>
    <s v="Q18"/>
    <s v="Health"/>
    <s v="Results by household income:"/>
    <s v=""/>
    <s v=""/>
    <s v=""/>
    <s v=""/>
    <s v=""/>
    <m/>
    <m/>
    <m/>
    <m/>
    <m/>
    <m/>
    <m/>
    <m/>
    <m/>
    <m/>
    <m/>
    <m/>
    <m/>
    <m/>
  </r>
  <r>
    <n v="2516"/>
    <s v="Closed End"/>
    <x v="5"/>
    <s v="Q18"/>
    <x v="6"/>
    <n v="2"/>
    <s v="Data"/>
    <s v="Q18"/>
    <s v="Health"/>
    <s v="   Less than $20,000"/>
    <n v="0.21265188551171477"/>
    <n v="0.1484328028835307"/>
    <n v="0.31910314276601681"/>
    <n v="0.31981216883873709"/>
    <n v="432.00000000000074"/>
    <m/>
    <m/>
    <m/>
    <m/>
    <m/>
    <m/>
    <m/>
    <m/>
    <m/>
    <m/>
    <m/>
    <m/>
    <m/>
    <m/>
  </r>
  <r>
    <n v="2517"/>
    <s v="Closed End"/>
    <x v="5"/>
    <s v="Q18"/>
    <x v="6"/>
    <n v="3"/>
    <s v="Data"/>
    <s v="Q18"/>
    <s v="Health"/>
    <s v="   $20,000 to $39,999"/>
    <n v="0.17185193632329449"/>
    <n v="0.1575472640806185"/>
    <n v="0.28508200496358499"/>
    <n v="0.38551879463250399"/>
    <n v="376.99999999999898"/>
    <m/>
    <m/>
    <m/>
    <m/>
    <m/>
    <m/>
    <m/>
    <m/>
    <m/>
    <m/>
    <m/>
    <m/>
    <m/>
    <m/>
  </r>
  <r>
    <n v="2518"/>
    <s v="Closed End"/>
    <x v="5"/>
    <s v="Q18"/>
    <x v="6"/>
    <n v="4"/>
    <s v="Data"/>
    <s v="Q18"/>
    <s v="Health"/>
    <s v="   $40,000 to $59,999"/>
    <n v="0.15072983863025"/>
    <n v="0.18640969859836518"/>
    <n v="0.35045712876232393"/>
    <n v="0.31240333400906101"/>
    <n v="371.99999999999983"/>
    <m/>
    <m/>
    <m/>
    <m/>
    <m/>
    <m/>
    <m/>
    <m/>
    <m/>
    <m/>
    <m/>
    <m/>
    <m/>
    <m/>
  </r>
  <r>
    <n v="2519"/>
    <s v="Closed End"/>
    <x v="5"/>
    <s v="Q18"/>
    <x v="6"/>
    <n v="5"/>
    <s v="Data"/>
    <s v="Q18"/>
    <s v="Health"/>
    <s v="   $60,000 to $79,999"/>
    <n v="0.11236984140848402"/>
    <n v="0.2259325587731523"/>
    <n v="0.28305648925470189"/>
    <n v="0.37864111056366212"/>
    <n v="281.99999999999989"/>
    <m/>
    <m/>
    <m/>
    <m/>
    <m/>
    <m/>
    <m/>
    <m/>
    <m/>
    <m/>
    <m/>
    <m/>
    <m/>
    <m/>
  </r>
  <r>
    <n v="2520"/>
    <s v="Closed End"/>
    <x v="5"/>
    <s v="Q18"/>
    <x v="6"/>
    <n v="6"/>
    <s v="Data"/>
    <s v="Q18"/>
    <s v="Health"/>
    <s v="   $80,000 to $99,999"/>
    <n v="0.16132999289202318"/>
    <n v="0.1291472558383672"/>
    <n v="0.31062952379551811"/>
    <n v="0.39889322747409017"/>
    <n v="247.00000000000037"/>
    <m/>
    <m/>
    <m/>
    <m/>
    <m/>
    <m/>
    <m/>
    <m/>
    <m/>
    <m/>
    <m/>
    <m/>
    <m/>
    <m/>
  </r>
  <r>
    <n v="2521"/>
    <s v="Closed End"/>
    <x v="5"/>
    <s v="Q18"/>
    <x v="6"/>
    <n v="7"/>
    <s v="Data"/>
    <s v="Q18"/>
    <s v="Health"/>
    <s v="   $100,000 to $149,999"/>
    <n v="3.8554263180806667E-2"/>
    <n v="7.8730461753540995E-2"/>
    <n v="0.35262803358049299"/>
    <n v="0.5300872414851594"/>
    <n v="326.00000000000028"/>
    <m/>
    <m/>
    <m/>
    <m/>
    <m/>
    <m/>
    <m/>
    <m/>
    <m/>
    <m/>
    <m/>
    <m/>
    <m/>
    <m/>
  </r>
  <r>
    <n v="2522"/>
    <s v="Closed End"/>
    <x v="5"/>
    <s v="Q18"/>
    <x v="6"/>
    <n v="8"/>
    <s v="Data"/>
    <s v="Q18"/>
    <s v="Health"/>
    <s v="   $150,000 or more"/>
    <n v="5.4678927070053417E-2"/>
    <n v="0.13836002374956299"/>
    <n v="0.29050393409245989"/>
    <n v="0.5164571150879228"/>
    <n v="249.00000000000026"/>
    <m/>
    <m/>
    <m/>
    <m/>
    <m/>
    <m/>
    <m/>
    <m/>
    <m/>
    <m/>
    <m/>
    <m/>
    <m/>
    <m/>
  </r>
  <r>
    <n v="2523"/>
    <s v="Closed End"/>
    <x v="5"/>
    <s v="Q18"/>
    <x v="7"/>
    <n v="1"/>
    <s v="Header"/>
    <s v="Q18"/>
    <s v="Health"/>
    <s v="Results by housing status:"/>
    <s v=""/>
    <s v=""/>
    <s v=""/>
    <s v=""/>
    <s v=""/>
    <m/>
    <m/>
    <m/>
    <m/>
    <m/>
    <m/>
    <m/>
    <m/>
    <m/>
    <m/>
    <m/>
    <m/>
    <m/>
    <m/>
  </r>
  <r>
    <n v="2524"/>
    <s v="Closed End"/>
    <x v="5"/>
    <s v="Q18"/>
    <x v="7"/>
    <n v="2"/>
    <s v="Data"/>
    <s v="Q18"/>
    <s v="Health"/>
    <s v="   Owner"/>
    <n v="8.6894917516637624E-2"/>
    <n v="0.12131395958361631"/>
    <n v="0.33829019682170136"/>
    <n v="0.45350092607804549"/>
    <n v="1819"/>
    <m/>
    <m/>
    <m/>
    <m/>
    <m/>
    <m/>
    <m/>
    <m/>
    <m/>
    <m/>
    <m/>
    <m/>
    <m/>
    <m/>
  </r>
  <r>
    <n v="2525"/>
    <s v="Closed End"/>
    <x v="5"/>
    <s v="Q18"/>
    <x v="7"/>
    <n v="3"/>
    <s v="Data"/>
    <s v="Q18"/>
    <s v="Health"/>
    <s v="   Renter"/>
    <n v="0.17454385394610855"/>
    <n v="0.17312840298900298"/>
    <n v="0.29571393067864782"/>
    <n v="0.35661381238623929"/>
    <n v="881.00000000000352"/>
    <m/>
    <m/>
    <m/>
    <m/>
    <m/>
    <m/>
    <m/>
    <m/>
    <m/>
    <m/>
    <m/>
    <m/>
    <m/>
    <m/>
  </r>
  <r>
    <n v="2526"/>
    <s v="Closed End"/>
    <x v="5"/>
    <s v="Q18"/>
    <x v="7"/>
    <n v="4"/>
    <s v="Data"/>
    <s v="Q18"/>
    <s v="Health"/>
    <s v="   Lives with family or friends, homeless, or some other_x000a_      arrangement"/>
    <n v="9.6898524419043855E-2"/>
    <n v="0.25433327751521523"/>
    <n v="0.34980405631252642"/>
    <n v="0.29896414175321467"/>
    <n v="59.000000000000007"/>
    <m/>
    <m/>
    <m/>
    <m/>
    <m/>
    <m/>
    <m/>
    <m/>
    <m/>
    <m/>
    <m/>
    <m/>
    <m/>
    <m/>
  </r>
  <r>
    <n v="2527"/>
    <s v="Closed End"/>
    <x v="5"/>
    <s v="Q18"/>
    <x v="8"/>
    <n v="1"/>
    <s v="Header"/>
    <s v="Q18"/>
    <s v="Health"/>
    <s v="Results by home language:"/>
    <s v=""/>
    <s v=""/>
    <s v=""/>
    <s v=""/>
    <s v=""/>
    <m/>
    <m/>
    <m/>
    <m/>
    <m/>
    <m/>
    <m/>
    <m/>
    <m/>
    <m/>
    <m/>
    <m/>
    <m/>
    <m/>
  </r>
  <r>
    <n v="2528"/>
    <s v="Closed End"/>
    <x v="5"/>
    <s v="Q18"/>
    <x v="8"/>
    <n v="2"/>
    <s v="Data"/>
    <s v="Q18"/>
    <s v="Health"/>
    <s v="   English only"/>
    <n v="9.58760631716567E-2"/>
    <n v="0.11885735550018031"/>
    <n v="0.33385820767810259"/>
    <n v="0.45140837365006087"/>
    <n v="2395.0000000000027"/>
    <m/>
    <m/>
    <m/>
    <m/>
    <m/>
    <m/>
    <m/>
    <m/>
    <m/>
    <m/>
    <m/>
    <m/>
    <m/>
    <m/>
  </r>
  <r>
    <n v="2529"/>
    <s v="Closed End"/>
    <x v="5"/>
    <s v="Q18"/>
    <x v="8"/>
    <n v="3"/>
    <s v="Data"/>
    <s v="Q18"/>
    <s v="Health"/>
    <s v="   English plus another language"/>
    <n v="0.16585966623527404"/>
    <n v="0.25941244138138125"/>
    <n v="0.33196680142966928"/>
    <n v="0.24276109095367501"/>
    <n v="209.00000000000011"/>
    <m/>
    <m/>
    <m/>
    <m/>
    <m/>
    <m/>
    <m/>
    <m/>
    <m/>
    <m/>
    <m/>
    <m/>
    <m/>
    <m/>
  </r>
  <r>
    <n v="2530"/>
    <s v="Closed End"/>
    <x v="5"/>
    <s v="Q18"/>
    <x v="8"/>
    <n v="4"/>
    <s v="Data"/>
    <s v="Q18"/>
    <s v="Health"/>
    <s v="   Another language only"/>
    <n v="0.2462797230935784"/>
    <n v="0.26845285070971175"/>
    <n v="0.23872807824439024"/>
    <n v="0.24653934795231952"/>
    <n v="83"/>
    <m/>
    <m/>
    <m/>
    <m/>
    <m/>
    <m/>
    <m/>
    <m/>
    <m/>
    <m/>
    <m/>
    <m/>
    <m/>
    <m/>
  </r>
  <r>
    <n v="2531"/>
    <s v="Closed End"/>
    <x v="5"/>
    <s v="Q18"/>
    <x v="9"/>
    <n v="1"/>
    <s v="Header"/>
    <s v="Q18"/>
    <s v="Health"/>
    <s v="Results by race/ethnicity:"/>
    <s v=""/>
    <s v=""/>
    <s v=""/>
    <s v=""/>
    <s v=""/>
    <m/>
    <m/>
    <m/>
    <m/>
    <m/>
    <m/>
    <m/>
    <m/>
    <m/>
    <m/>
    <m/>
    <m/>
    <m/>
    <m/>
  </r>
  <r>
    <n v="2532"/>
    <s v="Closed End"/>
    <x v="5"/>
    <s v="Q18"/>
    <x v="9"/>
    <n v="2"/>
    <s v="Data"/>
    <s v="Q18"/>
    <s v="Health"/>
    <s v="   BIPOC"/>
    <n v="0.17184062872239259"/>
    <n v="0.20894429983431348"/>
    <n v="0.29060198355784145"/>
    <n v="0.32861308788545301"/>
    <n v="683.99999999999943"/>
    <m/>
    <m/>
    <m/>
    <m/>
    <m/>
    <m/>
    <m/>
    <m/>
    <m/>
    <m/>
    <m/>
    <m/>
    <m/>
    <m/>
  </r>
  <r>
    <n v="2533"/>
    <s v="Closed End"/>
    <x v="5"/>
    <s v="Q18"/>
    <x v="9"/>
    <n v="3"/>
    <s v="Data"/>
    <s v="Q18"/>
    <s v="Health"/>
    <s v="      American Indian, Native American, or Alaska Native"/>
    <n v="0.26790768105747997"/>
    <n v="0.18400153803141261"/>
    <n v="0.28461266106849792"/>
    <n v="0.26347811984260899"/>
    <n v="123.99999999999999"/>
    <m/>
    <m/>
    <m/>
    <m/>
    <m/>
    <m/>
    <m/>
    <m/>
    <m/>
    <m/>
    <m/>
    <m/>
    <m/>
    <m/>
  </r>
  <r>
    <n v="2534"/>
    <s v="Closed End"/>
    <x v="5"/>
    <s v="Q18"/>
    <x v="9"/>
    <n v="4"/>
    <s v="Data"/>
    <s v="Q18"/>
    <s v="Health"/>
    <s v="      Asian American or Asian"/>
    <n v="0.20605024959089868"/>
    <n v="0.22657025049528337"/>
    <n v="0.34752080862575724"/>
    <n v="0.2198586912880604"/>
    <n v="191.99999999999997"/>
    <m/>
    <m/>
    <m/>
    <m/>
    <m/>
    <m/>
    <m/>
    <m/>
    <m/>
    <m/>
    <m/>
    <m/>
    <m/>
    <m/>
  </r>
  <r>
    <n v="2535"/>
    <s v="Closed End"/>
    <x v="5"/>
    <s v="Q18"/>
    <x v="9"/>
    <n v="5"/>
    <s v="Data"/>
    <s v="Q18"/>
    <s v="Health"/>
    <s v="      Black, African American, or African"/>
    <n v="0.15853698661382606"/>
    <n v="0.1877149786134131"/>
    <n v="0.25112756218838617"/>
    <n v="0.40262047258437489"/>
    <n v="308.99999999999983"/>
    <m/>
    <m/>
    <m/>
    <m/>
    <m/>
    <m/>
    <m/>
    <m/>
    <m/>
    <m/>
    <m/>
    <m/>
    <m/>
    <m/>
  </r>
  <r>
    <n v="2536"/>
    <s v="Closed End"/>
    <x v="5"/>
    <s v="Q18"/>
    <x v="9"/>
    <n v="6"/>
    <s v="Data"/>
    <s v="Q18"/>
    <s v="Health"/>
    <s v="      Latino/a or Hispanic"/>
    <n v="0.12683718856865658"/>
    <n v="0.19732196428260529"/>
    <n v="0.23405549280514124"/>
    <n v="0.44178535434359639"/>
    <n v="116.00000000000003"/>
    <m/>
    <m/>
    <m/>
    <m/>
    <m/>
    <m/>
    <m/>
    <m/>
    <m/>
    <m/>
    <m/>
    <m/>
    <m/>
    <m/>
  </r>
  <r>
    <n v="2537"/>
    <s v="Closed End"/>
    <x v="5"/>
    <s v="Q18"/>
    <x v="9"/>
    <n v="7"/>
    <s v="Data"/>
    <s v="Q18"/>
    <s v="Health"/>
    <s v="   White or Caucasian alone"/>
    <n v="8.7130418672756546E-2"/>
    <n v="0.11884797529164012"/>
    <n v="0.33385430851211256"/>
    <n v="0.46016729752349372"/>
    <n v="1891.999999999998"/>
    <m/>
    <m/>
    <m/>
    <m/>
    <m/>
    <m/>
    <m/>
    <m/>
    <m/>
    <m/>
    <m/>
    <m/>
    <m/>
    <m/>
  </r>
  <r>
    <n v="2538"/>
    <s v=""/>
    <x v="1"/>
    <s v=""/>
    <x v="10"/>
    <s v=""/>
    <s v=""/>
    <m/>
    <m/>
    <m/>
    <m/>
    <m/>
    <m/>
    <m/>
    <m/>
    <m/>
    <m/>
    <m/>
    <m/>
    <m/>
    <m/>
    <m/>
    <m/>
    <m/>
    <m/>
    <m/>
    <m/>
    <m/>
    <m/>
  </r>
  <r>
    <n v="2539"/>
    <s v="Closed End"/>
    <x v="5"/>
    <s v="Q19"/>
    <x v="0"/>
    <n v="1"/>
    <s v="Title"/>
    <s v="Q19"/>
    <s v="Health"/>
    <s v="19. If you currently have health care coverage, how worried are you about paying for your health insurance premiums?"/>
    <m/>
    <m/>
    <m/>
    <m/>
    <m/>
    <m/>
    <m/>
    <m/>
    <m/>
    <m/>
    <m/>
    <m/>
    <m/>
    <m/>
    <m/>
    <m/>
    <m/>
    <m/>
    <m/>
  </r>
  <r>
    <n v="2540"/>
    <s v="Closed End"/>
    <x v="5"/>
    <s v="Q19"/>
    <x v="1"/>
    <n v="1"/>
    <s v="Labels"/>
    <s v="Q19"/>
    <s v="Health"/>
    <m/>
    <s v="Very worried"/>
    <s v="Fairly worried"/>
    <s v="Slightly worried"/>
    <s v="Not at all worried"/>
    <s v="Number of respondents (unweighted)"/>
    <m/>
    <m/>
    <m/>
    <m/>
    <m/>
    <m/>
    <m/>
    <m/>
    <m/>
    <m/>
    <m/>
    <m/>
    <m/>
    <m/>
  </r>
  <r>
    <n v="2541"/>
    <s v="Closed End"/>
    <x v="5"/>
    <s v="Q19"/>
    <x v="2"/>
    <n v="1"/>
    <s v="Header"/>
    <s v="Q19"/>
    <s v="Health"/>
    <s v="Results by region:"/>
    <s v=""/>
    <s v=""/>
    <s v=""/>
    <s v=""/>
    <s v=""/>
    <m/>
    <m/>
    <m/>
    <m/>
    <m/>
    <m/>
    <m/>
    <m/>
    <m/>
    <m/>
    <m/>
    <m/>
    <m/>
    <m/>
  </r>
  <r>
    <n v="2542"/>
    <s v="Closed End"/>
    <x v="5"/>
    <s v="Q19"/>
    <x v="2"/>
    <n v="2"/>
    <s v="Data"/>
    <s v="Q19"/>
    <s v="Health"/>
    <s v="   East Metro overall"/>
    <n v="7.9316381899701457E-2"/>
    <n v="9.4897738214351962E-2"/>
    <n v="0.23864057109487341"/>
    <n v="0.58714530879107363"/>
    <n v="2770.0000000000041"/>
    <m/>
    <m/>
    <m/>
    <m/>
    <m/>
    <m/>
    <m/>
    <m/>
    <m/>
    <m/>
    <m/>
    <m/>
    <m/>
    <m/>
  </r>
  <r>
    <n v="2543"/>
    <s v="Closed End"/>
    <x v="5"/>
    <s v="Q19"/>
    <x v="2"/>
    <n v="3"/>
    <s v="Data"/>
    <s v="Q19"/>
    <s v="Health"/>
    <s v="   Dakota County"/>
    <n v="4.6767565439238525E-2"/>
    <n v="7.1923171985748491E-2"/>
    <n v="0.2322061577753034"/>
    <n v="0.64910310479971012"/>
    <n v="382"/>
    <m/>
    <m/>
    <m/>
    <m/>
    <m/>
    <m/>
    <m/>
    <m/>
    <m/>
    <m/>
    <m/>
    <m/>
    <m/>
    <m/>
  </r>
  <r>
    <n v="2544"/>
    <s v="Closed End"/>
    <x v="5"/>
    <s v="Q19"/>
    <x v="2"/>
    <n v="4"/>
    <s v="Data"/>
    <s v="Q19"/>
    <s v="Health"/>
    <s v="   Ramsey County (overall)"/>
    <n v="0.11746805974392086"/>
    <n v="0.11029166098144887"/>
    <n v="0.2219042170182485"/>
    <n v="0.55033606225638454"/>
    <n v="2023.9999999999973"/>
    <m/>
    <m/>
    <m/>
    <m/>
    <m/>
    <m/>
    <m/>
    <m/>
    <m/>
    <m/>
    <m/>
    <m/>
    <m/>
    <m/>
  </r>
  <r>
    <n v="2545"/>
    <s v="Closed End"/>
    <x v="5"/>
    <s v="Q19"/>
    <x v="2"/>
    <n v="5"/>
    <s v="Data"/>
    <s v="Q19"/>
    <s v="Health"/>
    <s v="      City of Saint Paul"/>
    <n v="0.12780286173879646"/>
    <n v="0.10764872195493014"/>
    <n v="0.23078479329821086"/>
    <n v="0.53376362300806235"/>
    <n v="1627.0000000000043"/>
    <m/>
    <m/>
    <m/>
    <m/>
    <m/>
    <m/>
    <m/>
    <m/>
    <m/>
    <m/>
    <m/>
    <m/>
    <m/>
    <m/>
  </r>
  <r>
    <n v="2546"/>
    <s v="Closed End"/>
    <x v="5"/>
    <s v="Q19"/>
    <x v="2"/>
    <n v="6"/>
    <s v="Data"/>
    <s v="Q19"/>
    <s v="Health"/>
    <s v="      Suburban Ramsey County"/>
    <n v="0.10535913080666813"/>
    <n v="0.11338830094353675"/>
    <n v="0.21149915389761556"/>
    <n v="0.5697534143521793"/>
    <n v="397.00000000000051"/>
    <m/>
    <m/>
    <m/>
    <m/>
    <m/>
    <m/>
    <m/>
    <m/>
    <m/>
    <m/>
    <m/>
    <m/>
    <m/>
    <m/>
  </r>
  <r>
    <n v="2547"/>
    <s v="Closed End"/>
    <x v="5"/>
    <s v="Q19"/>
    <x v="2"/>
    <n v="7"/>
    <s v="Data"/>
    <s v="Q19"/>
    <s v="Health"/>
    <s v="   Washington County"/>
    <n v="5.1565522340327678E-2"/>
    <n v="9.9685167804029848E-2"/>
    <n v="0.28445697619838911"/>
    <n v="0.56429233365725262"/>
    <n v="364.00000000000011"/>
    <m/>
    <m/>
    <m/>
    <m/>
    <m/>
    <m/>
    <m/>
    <m/>
    <m/>
    <m/>
    <m/>
    <m/>
    <m/>
    <m/>
  </r>
  <r>
    <n v="2548"/>
    <s v="Closed End"/>
    <x v="5"/>
    <s v="Q19"/>
    <x v="3"/>
    <n v="1"/>
    <s v="Header"/>
    <s v="Q19"/>
    <s v="Health"/>
    <s v="Results by gender:"/>
    <s v=""/>
    <s v=""/>
    <s v=""/>
    <s v=""/>
    <s v=""/>
    <m/>
    <m/>
    <m/>
    <m/>
    <m/>
    <m/>
    <m/>
    <m/>
    <m/>
    <m/>
    <m/>
    <m/>
    <m/>
    <m/>
  </r>
  <r>
    <n v="2549"/>
    <s v="Closed End"/>
    <x v="5"/>
    <s v="Q19"/>
    <x v="3"/>
    <n v="2"/>
    <s v="Data"/>
    <s v="Q19"/>
    <s v="Health"/>
    <s v="   Females"/>
    <n v="7.2378452180210592E-2"/>
    <n v="8.0555665351839056E-2"/>
    <n v="0.26499006959223192"/>
    <n v="0.5820758128757183"/>
    <n v="1724.9999999999989"/>
    <m/>
    <m/>
    <m/>
    <m/>
    <m/>
    <m/>
    <m/>
    <m/>
    <m/>
    <m/>
    <m/>
    <m/>
    <m/>
    <m/>
  </r>
  <r>
    <n v="2550"/>
    <s v="Closed End"/>
    <x v="5"/>
    <s v="Q19"/>
    <x v="3"/>
    <n v="3"/>
    <s v="Data"/>
    <s v="Q19"/>
    <s v="Health"/>
    <s v="   Males"/>
    <n v="8.8230158026581615E-2"/>
    <n v="0.11228997459076392"/>
    <n v="0.20074186532610047"/>
    <n v="0.5987380020565547"/>
    <n v="902.99999999999955"/>
    <m/>
    <m/>
    <m/>
    <m/>
    <m/>
    <m/>
    <m/>
    <m/>
    <m/>
    <m/>
    <m/>
    <m/>
    <m/>
    <m/>
  </r>
  <r>
    <n v="2551"/>
    <s v="Closed End"/>
    <x v="5"/>
    <s v="Q19"/>
    <x v="4"/>
    <n v="1"/>
    <s v="Header"/>
    <s v="Q19"/>
    <s v="Health"/>
    <s v="Results by age:"/>
    <s v=""/>
    <s v=""/>
    <s v=""/>
    <s v=""/>
    <s v=""/>
    <m/>
    <m/>
    <m/>
    <m/>
    <m/>
    <m/>
    <m/>
    <m/>
    <m/>
    <m/>
    <m/>
    <m/>
    <m/>
    <m/>
  </r>
  <r>
    <n v="2552"/>
    <s v="Closed End"/>
    <x v="5"/>
    <s v="Q19"/>
    <x v="4"/>
    <n v="2"/>
    <s v="Data"/>
    <s v="Q19"/>
    <s v="Health"/>
    <s v="   18-34"/>
    <n v="7.3314444516484584E-2"/>
    <n v="9.5378743898434551E-2"/>
    <n v="0.25934208885366061"/>
    <n v="0.57196472273141918"/>
    <n v="382.00000000000063"/>
    <m/>
    <m/>
    <m/>
    <m/>
    <m/>
    <m/>
    <m/>
    <m/>
    <m/>
    <m/>
    <m/>
    <m/>
    <m/>
    <m/>
  </r>
  <r>
    <n v="2553"/>
    <s v="Closed End"/>
    <x v="5"/>
    <s v="Q19"/>
    <x v="4"/>
    <n v="3"/>
    <s v="Data"/>
    <s v="Q19"/>
    <s v="Health"/>
    <s v="   35-44"/>
    <n v="0.10874424951848974"/>
    <n v="0.12814999866586116"/>
    <n v="0.20888797062189016"/>
    <n v="0.5542177811937582"/>
    <n v="396.00000000000045"/>
    <m/>
    <m/>
    <m/>
    <m/>
    <m/>
    <m/>
    <m/>
    <m/>
    <m/>
    <m/>
    <m/>
    <m/>
    <m/>
    <m/>
  </r>
  <r>
    <n v="2554"/>
    <s v="Closed End"/>
    <x v="5"/>
    <s v="Q19"/>
    <x v="4"/>
    <n v="4"/>
    <s v="Data"/>
    <s v="Q19"/>
    <s v="Health"/>
    <s v="   45-54"/>
    <n v="5.543517823171628E-2"/>
    <n v="5.3692859548674955E-2"/>
    <n v="0.22769750082731968"/>
    <n v="0.66317446139228897"/>
    <n v="332.00000000000006"/>
    <m/>
    <m/>
    <m/>
    <m/>
    <m/>
    <m/>
    <m/>
    <m/>
    <m/>
    <m/>
    <m/>
    <m/>
    <m/>
    <m/>
  </r>
  <r>
    <n v="2555"/>
    <s v="Closed End"/>
    <x v="5"/>
    <s v="Q19"/>
    <x v="4"/>
    <n v="5"/>
    <s v="Data"/>
    <s v="Q19"/>
    <s v="Health"/>
    <s v="   55-64"/>
    <n v="0.11837364794284203"/>
    <n v="0.11298706298061571"/>
    <n v="0.29222388674683047"/>
    <n v="0.47641540232971219"/>
    <n v="476.00000000000085"/>
    <m/>
    <m/>
    <m/>
    <m/>
    <m/>
    <m/>
    <m/>
    <m/>
    <m/>
    <m/>
    <m/>
    <m/>
    <m/>
    <m/>
  </r>
  <r>
    <n v="2556"/>
    <s v="Closed End"/>
    <x v="5"/>
    <s v="Q19"/>
    <x v="4"/>
    <n v="6"/>
    <s v="Data"/>
    <s v="Q19"/>
    <s v="Health"/>
    <s v="   65+"/>
    <n v="3.67193767422892E-2"/>
    <n v="5.9688622490994631E-2"/>
    <n v="0.18709728351950106"/>
    <n v="0.71649471724721692"/>
    <n v="773.99999999999773"/>
    <m/>
    <m/>
    <m/>
    <m/>
    <m/>
    <m/>
    <m/>
    <m/>
    <m/>
    <m/>
    <m/>
    <m/>
    <m/>
    <m/>
  </r>
  <r>
    <n v="2557"/>
    <s v="Closed End"/>
    <x v="5"/>
    <s v="Q19"/>
    <x v="5"/>
    <n v="1"/>
    <s v="Header"/>
    <s v="Q19"/>
    <s v="Health"/>
    <s v="Results by education level:"/>
    <s v=""/>
    <s v=""/>
    <s v=""/>
    <s v=""/>
    <s v=""/>
    <m/>
    <m/>
    <m/>
    <m/>
    <m/>
    <m/>
    <m/>
    <m/>
    <m/>
    <m/>
    <m/>
    <m/>
    <m/>
    <m/>
  </r>
  <r>
    <n v="2558"/>
    <s v="Closed End"/>
    <x v="5"/>
    <s v="Q19"/>
    <x v="5"/>
    <n v="2"/>
    <s v="Data"/>
    <s v="Q19"/>
    <s v="Health"/>
    <s v="   Less than HS diploma, no GED"/>
    <n v="0.26018759046849094"/>
    <n v="0.25256641062023455"/>
    <n v="4.7505511509395318E-2"/>
    <n v="0.43974048740187915"/>
    <n v="85.000000000000028"/>
    <m/>
    <m/>
    <m/>
    <m/>
    <m/>
    <m/>
    <m/>
    <m/>
    <m/>
    <m/>
    <m/>
    <m/>
    <m/>
    <m/>
  </r>
  <r>
    <n v="2559"/>
    <s v="Closed End"/>
    <x v="5"/>
    <s v="Q19"/>
    <x v="5"/>
    <n v="3"/>
    <s v="Data"/>
    <s v="Q19"/>
    <s v="Health"/>
    <s v="   HS diploma or GED"/>
    <n v="0.12167614018013363"/>
    <n v="0.10895044931640888"/>
    <n v="0.20076220316657556"/>
    <n v="0.56861120733688275"/>
    <n v="314.9999999999996"/>
    <m/>
    <m/>
    <m/>
    <m/>
    <m/>
    <m/>
    <m/>
    <m/>
    <m/>
    <m/>
    <m/>
    <m/>
    <m/>
    <m/>
  </r>
  <r>
    <n v="2560"/>
    <s v="Closed End"/>
    <x v="5"/>
    <s v="Q19"/>
    <x v="5"/>
    <n v="4"/>
    <s v="Data"/>
    <s v="Q19"/>
    <s v="Health"/>
    <s v="   Some college, trade school, or Associate degree"/>
    <n v="7.4642229475077274E-2"/>
    <n v="9.8550488170458361E-2"/>
    <n v="0.27952190253780129"/>
    <n v="0.54728537981666148"/>
    <n v="888.00000000000171"/>
    <m/>
    <m/>
    <m/>
    <m/>
    <m/>
    <m/>
    <m/>
    <m/>
    <m/>
    <m/>
    <m/>
    <m/>
    <m/>
    <m/>
  </r>
  <r>
    <n v="2561"/>
    <s v="Closed End"/>
    <x v="5"/>
    <s v="Q19"/>
    <x v="5"/>
    <n v="5"/>
    <s v="Data"/>
    <s v="Q19"/>
    <s v="Health"/>
    <s v="   Bachelor's degree or higher"/>
    <n v="4.518910282295413E-2"/>
    <n v="7.726405517150077E-2"/>
    <n v="0.23847270625576913"/>
    <n v="0.63907413574977745"/>
    <n v="1395.0000000000011"/>
    <m/>
    <m/>
    <m/>
    <m/>
    <m/>
    <m/>
    <m/>
    <m/>
    <m/>
    <m/>
    <m/>
    <m/>
    <m/>
    <m/>
  </r>
  <r>
    <n v="2562"/>
    <s v="Closed End"/>
    <x v="5"/>
    <s v="Q19"/>
    <x v="6"/>
    <n v="1"/>
    <s v="Header"/>
    <s v="Q19"/>
    <s v="Health"/>
    <s v="Results by household income:"/>
    <s v=""/>
    <s v=""/>
    <s v=""/>
    <s v=""/>
    <s v=""/>
    <m/>
    <m/>
    <m/>
    <m/>
    <m/>
    <m/>
    <m/>
    <m/>
    <m/>
    <m/>
    <m/>
    <m/>
    <m/>
    <m/>
  </r>
  <r>
    <n v="2563"/>
    <s v="Closed End"/>
    <x v="5"/>
    <s v="Q19"/>
    <x v="6"/>
    <n v="2"/>
    <s v="Data"/>
    <s v="Q19"/>
    <s v="Health"/>
    <s v="   Less than $20,000"/>
    <n v="0.16153431074963034"/>
    <n v="0.10641313229553545"/>
    <n v="0.2324826042601664"/>
    <n v="0.49956995269466681"/>
    <n v="431.00000000000023"/>
    <m/>
    <m/>
    <m/>
    <m/>
    <m/>
    <m/>
    <m/>
    <m/>
    <m/>
    <m/>
    <m/>
    <m/>
    <m/>
    <m/>
  </r>
  <r>
    <n v="2564"/>
    <s v="Closed End"/>
    <x v="5"/>
    <s v="Q19"/>
    <x v="6"/>
    <n v="3"/>
    <s v="Data"/>
    <s v="Q19"/>
    <s v="Health"/>
    <s v="   $20,000 to $39,999"/>
    <n v="0.15923469123193698"/>
    <n v="0.10894046995945375"/>
    <n v="0.27297507082233241"/>
    <n v="0.45884976798627852"/>
    <n v="376.99999999999898"/>
    <m/>
    <m/>
    <m/>
    <m/>
    <m/>
    <m/>
    <m/>
    <m/>
    <m/>
    <m/>
    <m/>
    <m/>
    <m/>
    <m/>
  </r>
  <r>
    <n v="2565"/>
    <s v="Closed End"/>
    <x v="5"/>
    <s v="Q19"/>
    <x v="6"/>
    <n v="4"/>
    <s v="Data"/>
    <s v="Q19"/>
    <s v="Health"/>
    <s v="   $40,000 to $59,999"/>
    <n v="9.4212718806696405E-2"/>
    <n v="0.19016753242406992"/>
    <n v="0.2316446112271015"/>
    <n v="0.48397513754213184"/>
    <n v="371.00000000000017"/>
    <m/>
    <m/>
    <m/>
    <m/>
    <m/>
    <m/>
    <m/>
    <m/>
    <m/>
    <m/>
    <m/>
    <m/>
    <m/>
    <m/>
  </r>
  <r>
    <n v="2566"/>
    <s v="Closed End"/>
    <x v="5"/>
    <s v="Q19"/>
    <x v="6"/>
    <n v="5"/>
    <s v="Data"/>
    <s v="Q19"/>
    <s v="Health"/>
    <s v="   $60,000 to $79,999"/>
    <n v="0.11288337095338313"/>
    <n v="0.11331094240275212"/>
    <n v="0.27506320129930723"/>
    <n v="0.49874248534455801"/>
    <n v="281.99999999999989"/>
    <m/>
    <m/>
    <m/>
    <m/>
    <m/>
    <m/>
    <m/>
    <m/>
    <m/>
    <m/>
    <m/>
    <m/>
    <m/>
    <m/>
  </r>
  <r>
    <n v="2567"/>
    <s v="Closed End"/>
    <x v="5"/>
    <s v="Q19"/>
    <x v="6"/>
    <n v="6"/>
    <s v="Data"/>
    <s v="Q19"/>
    <s v="Health"/>
    <s v="   $80,000 to $99,999"/>
    <n v="7.4405559215460035E-2"/>
    <n v="0.1036756502164828"/>
    <n v="0.30332463048926289"/>
    <n v="0.51859416007879289"/>
    <n v="248.00000000000031"/>
    <m/>
    <m/>
    <m/>
    <m/>
    <m/>
    <m/>
    <m/>
    <m/>
    <m/>
    <m/>
    <m/>
    <m/>
    <m/>
    <m/>
  </r>
  <r>
    <n v="2568"/>
    <s v="Closed End"/>
    <x v="5"/>
    <s v="Q19"/>
    <x v="6"/>
    <n v="7"/>
    <s v="Data"/>
    <s v="Q19"/>
    <s v="Health"/>
    <s v="   $100,000 to $149,999"/>
    <n v="2.6852648595074288E-2"/>
    <n v="5.6390994945742519E-2"/>
    <n v="0.22893344186813791"/>
    <n v="0.68782291459104561"/>
    <n v="326.00000000000028"/>
    <m/>
    <m/>
    <m/>
    <m/>
    <m/>
    <m/>
    <m/>
    <m/>
    <m/>
    <m/>
    <m/>
    <m/>
    <m/>
    <m/>
  </r>
  <r>
    <n v="2569"/>
    <s v="Closed End"/>
    <x v="5"/>
    <s v="Q19"/>
    <x v="6"/>
    <n v="8"/>
    <s v="Data"/>
    <s v="Q19"/>
    <s v="Health"/>
    <s v="   $150,000 or more"/>
    <n v="2.4976802374011994E-2"/>
    <n v="5.7877006089782954E-2"/>
    <n v="0.16094554504725397"/>
    <n v="0.75620064648895058"/>
    <n v="249.00000000000026"/>
    <m/>
    <m/>
    <m/>
    <m/>
    <m/>
    <m/>
    <m/>
    <m/>
    <m/>
    <m/>
    <m/>
    <m/>
    <m/>
    <m/>
  </r>
  <r>
    <n v="2570"/>
    <s v="Closed End"/>
    <x v="5"/>
    <s v="Q19"/>
    <x v="7"/>
    <n v="1"/>
    <s v="Header"/>
    <s v="Q19"/>
    <s v="Health"/>
    <s v="Results by housing status:"/>
    <s v=""/>
    <s v=""/>
    <s v=""/>
    <s v=""/>
    <s v=""/>
    <m/>
    <m/>
    <m/>
    <m/>
    <m/>
    <m/>
    <m/>
    <m/>
    <m/>
    <m/>
    <m/>
    <m/>
    <m/>
    <m/>
  </r>
  <r>
    <n v="2571"/>
    <s v="Closed End"/>
    <x v="5"/>
    <s v="Q19"/>
    <x v="7"/>
    <n v="2"/>
    <s v="Data"/>
    <s v="Q19"/>
    <s v="Health"/>
    <s v="   Owner"/>
    <n v="6.5670329148425549E-2"/>
    <n v="8.5017362604596858E-2"/>
    <n v="0.2474812018519956"/>
    <n v="0.60183110639498194"/>
    <n v="1820.9999999999998"/>
    <m/>
    <m/>
    <m/>
    <m/>
    <m/>
    <m/>
    <m/>
    <m/>
    <m/>
    <m/>
    <m/>
    <m/>
    <m/>
    <m/>
  </r>
  <r>
    <n v="2572"/>
    <s v="Closed End"/>
    <x v="5"/>
    <s v="Q19"/>
    <x v="7"/>
    <n v="3"/>
    <s v="Data"/>
    <s v="Q19"/>
    <s v="Health"/>
    <s v="   Renter"/>
    <n v="0.12250439961889713"/>
    <n v="0.11589486337196403"/>
    <n v="0.22391397627731266"/>
    <n v="0.53768676073182475"/>
    <n v="877.00000000000171"/>
    <m/>
    <m/>
    <m/>
    <m/>
    <m/>
    <m/>
    <m/>
    <m/>
    <m/>
    <m/>
    <m/>
    <m/>
    <m/>
    <m/>
  </r>
  <r>
    <n v="2573"/>
    <s v="Closed End"/>
    <x v="5"/>
    <s v="Q19"/>
    <x v="7"/>
    <n v="4"/>
    <s v="Data"/>
    <s v="Q19"/>
    <s v="Health"/>
    <s v="   Lives with family or friends, homeless, or some other_x000a_      arrangement"/>
    <n v="7.9983822130840251E-2"/>
    <n v="0.22870759388464651"/>
    <n v="9.7418225211967122E-2"/>
    <n v="0.59389035877254637"/>
    <n v="59.000000000000007"/>
    <m/>
    <m/>
    <m/>
    <m/>
    <m/>
    <m/>
    <m/>
    <m/>
    <m/>
    <m/>
    <m/>
    <m/>
    <m/>
    <m/>
  </r>
  <r>
    <n v="2574"/>
    <s v="Closed End"/>
    <x v="5"/>
    <s v="Q19"/>
    <x v="8"/>
    <n v="1"/>
    <s v="Header"/>
    <s v="Q19"/>
    <s v="Health"/>
    <s v="Results by home language:"/>
    <s v=""/>
    <s v=""/>
    <s v=""/>
    <s v=""/>
    <s v=""/>
    <m/>
    <m/>
    <m/>
    <m/>
    <m/>
    <m/>
    <m/>
    <m/>
    <m/>
    <m/>
    <m/>
    <m/>
    <m/>
    <m/>
  </r>
  <r>
    <n v="2575"/>
    <s v="Closed End"/>
    <x v="5"/>
    <s v="Q19"/>
    <x v="8"/>
    <n v="2"/>
    <s v="Data"/>
    <s v="Q19"/>
    <s v="Health"/>
    <s v="   English only"/>
    <n v="6.0679727733707098E-2"/>
    <n v="8.9089262314029957E-2"/>
    <n v="0.23417159255071102"/>
    <n v="0.61605941740155157"/>
    <n v="2392.0000000000032"/>
    <m/>
    <m/>
    <m/>
    <m/>
    <m/>
    <m/>
    <m/>
    <m/>
    <m/>
    <m/>
    <m/>
    <m/>
    <m/>
    <m/>
  </r>
  <r>
    <n v="2576"/>
    <s v="Closed End"/>
    <x v="5"/>
    <s v="Q19"/>
    <x v="8"/>
    <n v="3"/>
    <s v="Data"/>
    <s v="Q19"/>
    <s v="Health"/>
    <s v="   English plus another language"/>
    <n v="0.23303591509810018"/>
    <n v="0.12681381427558414"/>
    <n v="0.2509597668030582"/>
    <n v="0.38919050382325709"/>
    <n v="211.00000000000011"/>
    <m/>
    <m/>
    <m/>
    <m/>
    <m/>
    <m/>
    <m/>
    <m/>
    <m/>
    <m/>
    <m/>
    <m/>
    <m/>
    <m/>
  </r>
  <r>
    <n v="2577"/>
    <s v="Closed End"/>
    <x v="5"/>
    <s v="Q19"/>
    <x v="8"/>
    <n v="4"/>
    <s v="Data"/>
    <s v="Q19"/>
    <s v="Health"/>
    <s v="   Another language only"/>
    <n v="0.20804212720472515"/>
    <n v="0.17841445793582067"/>
    <n v="0.30423418666711954"/>
    <n v="0.30930922819233442"/>
    <n v="81.999999999999986"/>
    <m/>
    <m/>
    <m/>
    <m/>
    <m/>
    <m/>
    <m/>
    <m/>
    <m/>
    <m/>
    <m/>
    <m/>
    <m/>
    <m/>
  </r>
  <r>
    <n v="2578"/>
    <s v="Closed End"/>
    <x v="5"/>
    <s v="Q19"/>
    <x v="9"/>
    <n v="1"/>
    <s v="Header"/>
    <s v="Q19"/>
    <s v="Health"/>
    <s v="Results by race/ethnicity:"/>
    <s v=""/>
    <s v=""/>
    <s v=""/>
    <s v=""/>
    <s v=""/>
    <m/>
    <m/>
    <m/>
    <m/>
    <m/>
    <m/>
    <m/>
    <m/>
    <m/>
    <m/>
    <m/>
    <m/>
    <m/>
    <m/>
  </r>
  <r>
    <n v="2579"/>
    <s v="Closed End"/>
    <x v="5"/>
    <s v="Q19"/>
    <x v="9"/>
    <n v="2"/>
    <s v="Data"/>
    <s v="Q19"/>
    <s v="Health"/>
    <s v="   BIPOC"/>
    <n v="0.17803055507284393"/>
    <n v="0.13259888781483661"/>
    <n v="0.22350357148005251"/>
    <n v="0.46586698563226731"/>
    <n v="682.99999999999977"/>
    <m/>
    <m/>
    <m/>
    <m/>
    <m/>
    <m/>
    <m/>
    <m/>
    <m/>
    <m/>
    <m/>
    <m/>
    <m/>
    <m/>
  </r>
  <r>
    <n v="2580"/>
    <s v="Closed End"/>
    <x v="5"/>
    <s v="Q19"/>
    <x v="9"/>
    <n v="3"/>
    <s v="Data"/>
    <s v="Q19"/>
    <s v="Health"/>
    <s v="      American Indian, Native American, or Alaska Native"/>
    <n v="0.10956541484020159"/>
    <n v="0.14711626767623501"/>
    <n v="0.27589148566189831"/>
    <n v="0.46742683182166461"/>
    <n v="123.00000000000007"/>
    <m/>
    <m/>
    <m/>
    <m/>
    <m/>
    <m/>
    <m/>
    <m/>
    <m/>
    <m/>
    <m/>
    <m/>
    <m/>
    <m/>
  </r>
  <r>
    <n v="2581"/>
    <s v="Closed End"/>
    <x v="5"/>
    <s v="Q19"/>
    <x v="9"/>
    <n v="4"/>
    <s v="Data"/>
    <s v="Q19"/>
    <s v="Health"/>
    <s v="      Asian American or Asian"/>
    <n v="0.20373194347333129"/>
    <n v="0.10872086903739862"/>
    <n v="0.28906970595481479"/>
    <n v="0.39847748153445528"/>
    <n v="189.99999999999997"/>
    <m/>
    <m/>
    <m/>
    <m/>
    <m/>
    <m/>
    <m/>
    <m/>
    <m/>
    <m/>
    <m/>
    <m/>
    <m/>
    <m/>
  </r>
  <r>
    <n v="2582"/>
    <s v="Closed End"/>
    <x v="5"/>
    <s v="Q19"/>
    <x v="9"/>
    <n v="5"/>
    <s v="Data"/>
    <s v="Q19"/>
    <s v="Health"/>
    <s v="      Black, African American, or African"/>
    <n v="0.17927083358186655"/>
    <n v="0.14269040520501799"/>
    <n v="0.1710265417944562"/>
    <n v="0.5070122194186597"/>
    <n v="308"/>
    <m/>
    <m/>
    <m/>
    <m/>
    <m/>
    <m/>
    <m/>
    <m/>
    <m/>
    <m/>
    <m/>
    <m/>
    <m/>
    <m/>
  </r>
  <r>
    <n v="2583"/>
    <s v="Closed End"/>
    <x v="5"/>
    <s v="Q19"/>
    <x v="9"/>
    <n v="6"/>
    <s v="Data"/>
    <s v="Q19"/>
    <s v="Health"/>
    <s v="      Latino/a or Hispanic"/>
    <n v="0.1102666380320043"/>
    <n v="0.16348165874633952"/>
    <n v="0.15213624778952287"/>
    <n v="0.57411545543213294"/>
    <n v="116.00000000000007"/>
    <m/>
    <m/>
    <m/>
    <m/>
    <m/>
    <m/>
    <m/>
    <m/>
    <m/>
    <m/>
    <m/>
    <m/>
    <m/>
    <m/>
  </r>
  <r>
    <n v="2584"/>
    <s v="Closed End"/>
    <x v="5"/>
    <s v="Q19"/>
    <x v="9"/>
    <n v="7"/>
    <s v="Data"/>
    <s v="Q19"/>
    <s v="Health"/>
    <s v="   White or Caucasian alone"/>
    <n v="5.4344127048886894E-2"/>
    <n v="8.4562691613558977E-2"/>
    <n v="0.23624434007459269"/>
    <n v="0.62484884126296436"/>
    <n v="1892.0000000000016"/>
    <m/>
    <m/>
    <m/>
    <m/>
    <m/>
    <m/>
    <m/>
    <m/>
    <m/>
    <m/>
    <m/>
    <m/>
    <m/>
    <m/>
  </r>
  <r>
    <n v="2585"/>
    <s v=""/>
    <x v="1"/>
    <s v=""/>
    <x v="10"/>
    <s v=""/>
    <s v=""/>
    <m/>
    <m/>
    <m/>
    <m/>
    <m/>
    <m/>
    <m/>
    <m/>
    <m/>
    <m/>
    <m/>
    <m/>
    <m/>
    <m/>
    <m/>
    <m/>
    <m/>
    <m/>
    <m/>
    <m/>
    <m/>
    <m/>
  </r>
  <r>
    <n v="2586"/>
    <s v="Closed End"/>
    <x v="5"/>
    <s v="Q20"/>
    <x v="0"/>
    <n v="1"/>
    <s v="Title"/>
    <m/>
    <m/>
    <s v="20. If you currently have health care coverage, how worried are you about paying for your health insurance deductibles?"/>
    <m/>
    <m/>
    <m/>
    <m/>
    <m/>
    <m/>
    <m/>
    <m/>
    <m/>
    <m/>
    <m/>
    <m/>
    <m/>
    <m/>
    <m/>
    <m/>
    <m/>
    <m/>
    <m/>
  </r>
  <r>
    <n v="2587"/>
    <s v="Closed End"/>
    <x v="5"/>
    <s v="Q20"/>
    <x v="1"/>
    <n v="1"/>
    <s v="Labels"/>
    <m/>
    <m/>
    <m/>
    <s v="Very worried"/>
    <s v="Fairly worried"/>
    <s v="Slightly worried"/>
    <s v="Not at all worried"/>
    <s v="Number of respondents (unweighted)"/>
    <m/>
    <m/>
    <m/>
    <m/>
    <m/>
    <m/>
    <m/>
    <m/>
    <m/>
    <m/>
    <m/>
    <m/>
    <m/>
    <m/>
  </r>
  <r>
    <n v="2588"/>
    <s v="Closed End"/>
    <x v="5"/>
    <s v="Q20"/>
    <x v="2"/>
    <n v="1"/>
    <s v="Header"/>
    <m/>
    <m/>
    <s v="Results by region:"/>
    <s v=""/>
    <s v=""/>
    <s v=""/>
    <s v=""/>
    <s v=""/>
    <m/>
    <m/>
    <m/>
    <m/>
    <m/>
    <m/>
    <m/>
    <m/>
    <m/>
    <m/>
    <m/>
    <m/>
    <m/>
    <m/>
  </r>
  <r>
    <n v="2589"/>
    <s v="Closed End"/>
    <x v="5"/>
    <s v="Q20"/>
    <x v="2"/>
    <n v="2"/>
    <s v="Data"/>
    <m/>
    <m/>
    <s v="   East Metro overall"/>
    <n v="0.11835706895401238"/>
    <n v="0.12236047087530962"/>
    <n v="0.27821931971726632"/>
    <n v="0.48106314045341231"/>
    <n v="2767.0000000000005"/>
    <m/>
    <m/>
    <m/>
    <m/>
    <m/>
    <m/>
    <m/>
    <m/>
    <m/>
    <m/>
    <m/>
    <m/>
    <m/>
    <m/>
  </r>
  <r>
    <n v="2590"/>
    <s v="Closed End"/>
    <x v="5"/>
    <s v="Q20"/>
    <x v="2"/>
    <n v="3"/>
    <s v="Data"/>
    <m/>
    <m/>
    <s v="   Dakota County"/>
    <n v="8.2130277218640038E-2"/>
    <n v="0.11496000637821081"/>
    <n v="0.28845992323093028"/>
    <n v="0.51444979317221928"/>
    <n v="382"/>
    <m/>
    <m/>
    <m/>
    <m/>
    <m/>
    <m/>
    <m/>
    <m/>
    <m/>
    <m/>
    <m/>
    <m/>
    <m/>
    <m/>
  </r>
  <r>
    <n v="2591"/>
    <s v="Closed End"/>
    <x v="5"/>
    <s v="Q20"/>
    <x v="2"/>
    <n v="4"/>
    <s v="Data"/>
    <m/>
    <m/>
    <s v="   Ramsey County (overall)"/>
    <n v="0.15324866026135789"/>
    <n v="0.12757118572703113"/>
    <n v="0.25323656282554297"/>
    <n v="0.46594359118607087"/>
    <n v="2021"/>
    <m/>
    <m/>
    <m/>
    <m/>
    <m/>
    <m/>
    <m/>
    <m/>
    <m/>
    <m/>
    <m/>
    <m/>
    <m/>
    <m/>
  </r>
  <r>
    <n v="2592"/>
    <s v="Closed End"/>
    <x v="5"/>
    <s v="Q20"/>
    <x v="2"/>
    <n v="5"/>
    <s v="Data"/>
    <m/>
    <m/>
    <s v="      City of Saint Paul"/>
    <n v="0.15319806734673241"/>
    <n v="0.15227426815531969"/>
    <n v="0.25470873981275954"/>
    <n v="0.43981892468518796"/>
    <n v="1626.000000000003"/>
    <m/>
    <m/>
    <m/>
    <m/>
    <m/>
    <m/>
    <m/>
    <m/>
    <m/>
    <m/>
    <m/>
    <m/>
    <m/>
    <m/>
  </r>
  <r>
    <n v="2593"/>
    <s v="Closed End"/>
    <x v="5"/>
    <s v="Q20"/>
    <x v="2"/>
    <n v="6"/>
    <s v="Data"/>
    <m/>
    <m/>
    <s v="      Suburban Ramsey County"/>
    <n v="0.15330837174382647"/>
    <n v="9.8415765758061949E-2"/>
    <n v="0.25149904936115591"/>
    <n v="0.49677681313695515"/>
    <n v="395.00000000000057"/>
    <m/>
    <m/>
    <m/>
    <m/>
    <m/>
    <m/>
    <m/>
    <m/>
    <m/>
    <m/>
    <m/>
    <m/>
    <m/>
    <m/>
  </r>
  <r>
    <n v="2594"/>
    <s v="Closed End"/>
    <x v="5"/>
    <s v="Q20"/>
    <x v="2"/>
    <n v="7"/>
    <s v="Data"/>
    <m/>
    <m/>
    <s v="   Washington County"/>
    <n v="0.10375811764060876"/>
    <n v="0.12341306313202444"/>
    <n v="0.31416988087434078"/>
    <n v="0.45865893835302485"/>
    <n v="364.00000000000011"/>
    <m/>
    <m/>
    <m/>
    <m/>
    <m/>
    <m/>
    <m/>
    <m/>
    <m/>
    <m/>
    <m/>
    <m/>
    <m/>
    <m/>
  </r>
  <r>
    <n v="2595"/>
    <s v="Closed End"/>
    <x v="5"/>
    <s v="Q20"/>
    <x v="3"/>
    <n v="1"/>
    <s v="Header"/>
    <m/>
    <m/>
    <s v="Results by gender:"/>
    <s v=""/>
    <s v=""/>
    <s v=""/>
    <s v=""/>
    <s v=""/>
    <m/>
    <m/>
    <m/>
    <m/>
    <m/>
    <m/>
    <m/>
    <m/>
    <m/>
    <m/>
    <m/>
    <m/>
    <m/>
    <m/>
  </r>
  <r>
    <n v="2596"/>
    <s v="Closed End"/>
    <x v="5"/>
    <s v="Q20"/>
    <x v="3"/>
    <n v="2"/>
    <s v="Data"/>
    <m/>
    <m/>
    <s v="   Females"/>
    <n v="0.11843694330152246"/>
    <n v="0.11001033701802321"/>
    <n v="0.29789151133075709"/>
    <n v="0.47366120834969716"/>
    <n v="1723.000000000003"/>
    <m/>
    <m/>
    <m/>
    <m/>
    <m/>
    <m/>
    <m/>
    <m/>
    <m/>
    <m/>
    <m/>
    <m/>
    <m/>
    <m/>
  </r>
  <r>
    <n v="2597"/>
    <s v="Closed End"/>
    <x v="5"/>
    <s v="Q20"/>
    <x v="3"/>
    <n v="3"/>
    <s v="Data"/>
    <m/>
    <m/>
    <s v="   Males"/>
    <n v="0.11990088246374617"/>
    <n v="0.14298412783886003"/>
    <n v="0.23272892954145688"/>
    <n v="0.50438606015593745"/>
    <n v="901.99999999999966"/>
    <m/>
    <m/>
    <m/>
    <m/>
    <m/>
    <m/>
    <m/>
    <m/>
    <m/>
    <m/>
    <m/>
    <m/>
    <m/>
    <m/>
  </r>
  <r>
    <n v="2598"/>
    <s v="Closed End"/>
    <x v="5"/>
    <s v="Q20"/>
    <x v="4"/>
    <n v="1"/>
    <s v="Header"/>
    <m/>
    <m/>
    <s v="Results by age:"/>
    <s v=""/>
    <s v=""/>
    <s v=""/>
    <s v=""/>
    <s v=""/>
    <m/>
    <m/>
    <m/>
    <m/>
    <m/>
    <m/>
    <m/>
    <m/>
    <m/>
    <m/>
    <m/>
    <m/>
    <m/>
    <m/>
  </r>
  <r>
    <n v="2599"/>
    <s v="Closed End"/>
    <x v="5"/>
    <s v="Q20"/>
    <x v="4"/>
    <n v="2"/>
    <s v="Data"/>
    <m/>
    <m/>
    <s v="   18-34"/>
    <n v="0.11928689185486795"/>
    <n v="0.14451553916104318"/>
    <n v="0.28346013158535904"/>
    <n v="0.45273743739872835"/>
    <n v="382.00000000000063"/>
    <m/>
    <m/>
    <m/>
    <m/>
    <m/>
    <m/>
    <m/>
    <m/>
    <m/>
    <m/>
    <m/>
    <m/>
    <m/>
    <m/>
  </r>
  <r>
    <n v="2600"/>
    <s v="Closed End"/>
    <x v="5"/>
    <s v="Q20"/>
    <x v="4"/>
    <n v="3"/>
    <s v="Data"/>
    <m/>
    <m/>
    <s v="   35-44"/>
    <n v="0.17325268024621279"/>
    <n v="0.15816514988623101"/>
    <n v="0.21908137250120135"/>
    <n v="0.44950079736635407"/>
    <n v="396.00000000000045"/>
    <m/>
    <m/>
    <m/>
    <m/>
    <m/>
    <m/>
    <m/>
    <m/>
    <m/>
    <m/>
    <m/>
    <m/>
    <m/>
    <m/>
  </r>
  <r>
    <n v="2601"/>
    <s v="Closed End"/>
    <x v="5"/>
    <s v="Q20"/>
    <x v="4"/>
    <n v="4"/>
    <s v="Data"/>
    <m/>
    <m/>
    <s v="   45-54"/>
    <n v="7.7611955282021167E-2"/>
    <n v="0.10278537410125815"/>
    <n v="0.29448657492141955"/>
    <n v="0.52511609569530004"/>
    <n v="332.00000000000023"/>
    <m/>
    <m/>
    <m/>
    <m/>
    <m/>
    <m/>
    <m/>
    <m/>
    <m/>
    <m/>
    <m/>
    <m/>
    <m/>
    <m/>
  </r>
  <r>
    <n v="2602"/>
    <s v="Closed End"/>
    <x v="5"/>
    <s v="Q20"/>
    <x v="4"/>
    <n v="5"/>
    <s v="Data"/>
    <m/>
    <m/>
    <s v="   55-64"/>
    <n v="0.15883983876604715"/>
    <n v="0.15422738337218603"/>
    <n v="0.32629360708379679"/>
    <n v="0.36063917077797036"/>
    <n v="473.9999999999996"/>
    <m/>
    <m/>
    <m/>
    <m/>
    <m/>
    <m/>
    <m/>
    <m/>
    <m/>
    <m/>
    <m/>
    <m/>
    <m/>
    <m/>
  </r>
  <r>
    <n v="2603"/>
    <s v="Closed End"/>
    <x v="5"/>
    <s v="Q20"/>
    <x v="4"/>
    <n v="6"/>
    <s v="Data"/>
    <m/>
    <m/>
    <s v="   65+"/>
    <n v="4.5391223383406398E-2"/>
    <n v="7.4760838770442775E-2"/>
    <n v="0.23756031975501857"/>
    <n v="0.64228761809113422"/>
    <n v="772.99999999999807"/>
    <m/>
    <m/>
    <m/>
    <m/>
    <m/>
    <m/>
    <m/>
    <m/>
    <m/>
    <m/>
    <m/>
    <m/>
    <m/>
    <m/>
  </r>
  <r>
    <n v="2604"/>
    <s v="Closed End"/>
    <x v="5"/>
    <s v="Q20"/>
    <x v="5"/>
    <n v="1"/>
    <s v="Header"/>
    <m/>
    <m/>
    <s v="Results by education level:"/>
    <s v=""/>
    <s v=""/>
    <s v=""/>
    <s v=""/>
    <s v=""/>
    <m/>
    <m/>
    <m/>
    <m/>
    <m/>
    <m/>
    <m/>
    <m/>
    <m/>
    <m/>
    <m/>
    <m/>
    <m/>
    <m/>
  </r>
  <r>
    <n v="2605"/>
    <s v="Closed End"/>
    <x v="5"/>
    <s v="Q20"/>
    <x v="5"/>
    <n v="2"/>
    <s v="Data"/>
    <m/>
    <m/>
    <s v="   Less than HS diploma, no GED"/>
    <n v="0.34488480742879513"/>
    <n v="0.17023416870007782"/>
    <n v="4.7141303596055784E-2"/>
    <n v="0.43773972027507119"/>
    <n v="85"/>
    <m/>
    <m/>
    <m/>
    <m/>
    <m/>
    <m/>
    <m/>
    <m/>
    <m/>
    <m/>
    <m/>
    <m/>
    <m/>
    <m/>
  </r>
  <r>
    <n v="2606"/>
    <s v="Closed End"/>
    <x v="5"/>
    <s v="Q20"/>
    <x v="5"/>
    <n v="3"/>
    <s v="Data"/>
    <m/>
    <m/>
    <s v="   HS diploma or GED"/>
    <n v="0.17199484328811276"/>
    <n v="9.8761643189882592E-2"/>
    <n v="0.22948929577099822"/>
    <n v="0.49975421775100687"/>
    <n v="311.99999999999943"/>
    <m/>
    <m/>
    <m/>
    <m/>
    <m/>
    <m/>
    <m/>
    <m/>
    <m/>
    <m/>
    <m/>
    <m/>
    <m/>
    <m/>
  </r>
  <r>
    <n v="2607"/>
    <s v="Closed End"/>
    <x v="5"/>
    <s v="Q20"/>
    <x v="5"/>
    <n v="4"/>
    <s v="Data"/>
    <m/>
    <m/>
    <s v="   Some college, trade school, or Associate degree"/>
    <n v="0.11944132326900495"/>
    <n v="0.14574634413418255"/>
    <n v="0.29722955495774017"/>
    <n v="0.43758277763907105"/>
    <n v="886.00000000000068"/>
    <m/>
    <m/>
    <m/>
    <m/>
    <m/>
    <m/>
    <m/>
    <m/>
    <m/>
    <m/>
    <m/>
    <m/>
    <m/>
    <m/>
  </r>
  <r>
    <n v="2608"/>
    <s v="Closed End"/>
    <x v="5"/>
    <s v="Q20"/>
    <x v="5"/>
    <n v="5"/>
    <s v="Data"/>
    <m/>
    <m/>
    <s v="   Bachelor's degree or higher"/>
    <n v="7.2694905288066533E-2"/>
    <n v="0.11632739777049739"/>
    <n v="0.29919489154244328"/>
    <n v="0.5117828053989939"/>
    <n v="1397.0000000000014"/>
    <m/>
    <m/>
    <m/>
    <m/>
    <m/>
    <m/>
    <m/>
    <m/>
    <m/>
    <m/>
    <m/>
    <m/>
    <m/>
    <m/>
  </r>
  <r>
    <n v="2609"/>
    <s v="Closed End"/>
    <x v="5"/>
    <s v="Q20"/>
    <x v="6"/>
    <n v="1"/>
    <s v="Header"/>
    <m/>
    <m/>
    <s v="Results by household income:"/>
    <s v=""/>
    <s v=""/>
    <s v=""/>
    <s v=""/>
    <s v=""/>
    <m/>
    <m/>
    <m/>
    <m/>
    <m/>
    <m/>
    <m/>
    <m/>
    <m/>
    <m/>
    <m/>
    <m/>
    <m/>
    <m/>
  </r>
  <r>
    <n v="2610"/>
    <s v="Closed End"/>
    <x v="5"/>
    <s v="Q20"/>
    <x v="6"/>
    <n v="2"/>
    <s v="Data"/>
    <m/>
    <m/>
    <s v="   Less than $20,000"/>
    <n v="0.16199816224982735"/>
    <n v="0.13534213287643823"/>
    <n v="0.21895180363797606"/>
    <n v="0.48370790123575735"/>
    <n v="431.0000000000004"/>
    <m/>
    <m/>
    <m/>
    <m/>
    <m/>
    <m/>
    <m/>
    <m/>
    <m/>
    <m/>
    <m/>
    <m/>
    <m/>
    <m/>
  </r>
  <r>
    <n v="2611"/>
    <s v="Closed End"/>
    <x v="5"/>
    <s v="Q20"/>
    <x v="6"/>
    <n v="3"/>
    <s v="Data"/>
    <m/>
    <m/>
    <s v="   $20,000 to $39,999"/>
    <n v="0.20492980770344332"/>
    <n v="0.15758760944245429"/>
    <n v="0.24757772110250881"/>
    <n v="0.38990486175159561"/>
    <n v="375.99999999999932"/>
    <m/>
    <m/>
    <m/>
    <m/>
    <m/>
    <m/>
    <m/>
    <m/>
    <m/>
    <m/>
    <m/>
    <m/>
    <m/>
    <m/>
  </r>
  <r>
    <n v="2612"/>
    <s v="Closed End"/>
    <x v="5"/>
    <s v="Q20"/>
    <x v="6"/>
    <n v="4"/>
    <s v="Data"/>
    <m/>
    <m/>
    <s v="   $40,000 to $59,999"/>
    <n v="0.2309253478222375"/>
    <n v="0.19418573588787916"/>
    <n v="0.26211444563830055"/>
    <n v="0.31277447065158281"/>
    <n v="371.00000000000017"/>
    <m/>
    <m/>
    <m/>
    <m/>
    <m/>
    <m/>
    <m/>
    <m/>
    <m/>
    <m/>
    <m/>
    <m/>
    <m/>
    <m/>
  </r>
  <r>
    <n v="2613"/>
    <s v="Closed End"/>
    <x v="5"/>
    <s v="Q20"/>
    <x v="6"/>
    <n v="5"/>
    <s v="Data"/>
    <m/>
    <m/>
    <s v="   $60,000 to $79,999"/>
    <n v="0.18180055095253236"/>
    <n v="0.12713651663146411"/>
    <n v="0.27483054542577057"/>
    <n v="0.41623238699023318"/>
    <n v="280.99999999999983"/>
    <m/>
    <m/>
    <m/>
    <m/>
    <m/>
    <m/>
    <m/>
    <m/>
    <m/>
    <m/>
    <m/>
    <m/>
    <m/>
    <m/>
  </r>
  <r>
    <n v="2614"/>
    <s v="Closed End"/>
    <x v="5"/>
    <s v="Q20"/>
    <x v="6"/>
    <n v="6"/>
    <s v="Data"/>
    <m/>
    <m/>
    <s v="   $80,000 to $99,999"/>
    <n v="0.1310517582445983"/>
    <n v="0.16983951560004262"/>
    <n v="0.30844095403341637"/>
    <n v="0.39066777212194148"/>
    <n v="248.00000000000031"/>
    <m/>
    <m/>
    <m/>
    <m/>
    <m/>
    <m/>
    <m/>
    <m/>
    <m/>
    <m/>
    <m/>
    <m/>
    <m/>
    <m/>
  </r>
  <r>
    <n v="2615"/>
    <s v="Closed End"/>
    <x v="5"/>
    <s v="Q20"/>
    <x v="6"/>
    <n v="7"/>
    <s v="Data"/>
    <m/>
    <m/>
    <s v="   $100,000 to $149,999"/>
    <n v="4.388608772834629E-2"/>
    <n v="8.661261629627455E-2"/>
    <n v="0.30494189108312952"/>
    <n v="0.56455940489224932"/>
    <n v="327.00000000000023"/>
    <m/>
    <m/>
    <m/>
    <m/>
    <m/>
    <m/>
    <m/>
    <m/>
    <m/>
    <m/>
    <m/>
    <m/>
    <m/>
    <m/>
  </r>
  <r>
    <n v="2616"/>
    <s v="Closed End"/>
    <x v="5"/>
    <s v="Q20"/>
    <x v="6"/>
    <n v="8"/>
    <s v="Data"/>
    <m/>
    <m/>
    <s v="   $150,000 or more"/>
    <n v="3.0453754213695478E-2"/>
    <n v="0.10281027440625551"/>
    <n v="0.230227647875103"/>
    <n v="0.63650832350494535"/>
    <n v="249.00000000000026"/>
    <m/>
    <m/>
    <m/>
    <m/>
    <m/>
    <m/>
    <m/>
    <m/>
    <m/>
    <m/>
    <m/>
    <m/>
    <m/>
    <m/>
  </r>
  <r>
    <n v="2617"/>
    <s v="Closed End"/>
    <x v="5"/>
    <s v="Q20"/>
    <x v="7"/>
    <n v="1"/>
    <s v="Header"/>
    <m/>
    <m/>
    <s v="Results by housing status:"/>
    <s v=""/>
    <s v=""/>
    <s v=""/>
    <s v=""/>
    <s v=""/>
    <m/>
    <m/>
    <m/>
    <m/>
    <m/>
    <m/>
    <m/>
    <m/>
    <m/>
    <m/>
    <m/>
    <m/>
    <m/>
    <m/>
  </r>
  <r>
    <n v="2618"/>
    <s v="Closed End"/>
    <x v="5"/>
    <s v="Q20"/>
    <x v="7"/>
    <n v="2"/>
    <s v="Data"/>
    <m/>
    <m/>
    <s v="   Owner"/>
    <n v="9.5649451789061229E-2"/>
    <n v="0.10452072444870859"/>
    <n v="0.30582368503913387"/>
    <n v="0.49400613872309718"/>
    <n v="1817.9999999999973"/>
    <m/>
    <m/>
    <m/>
    <m/>
    <m/>
    <m/>
    <m/>
    <m/>
    <m/>
    <m/>
    <m/>
    <m/>
    <m/>
    <m/>
  </r>
  <r>
    <n v="2619"/>
    <s v="Closed End"/>
    <x v="5"/>
    <s v="Q20"/>
    <x v="7"/>
    <n v="3"/>
    <s v="Data"/>
    <m/>
    <m/>
    <s v="   Renter"/>
    <n v="0.19041332869390135"/>
    <n v="0.17214889159182778"/>
    <n v="0.20590220799045547"/>
    <n v="0.43153557172381385"/>
    <n v="877.00000000000216"/>
    <m/>
    <m/>
    <m/>
    <m/>
    <m/>
    <m/>
    <m/>
    <m/>
    <m/>
    <m/>
    <m/>
    <m/>
    <m/>
    <m/>
  </r>
  <r>
    <n v="2620"/>
    <s v="Closed End"/>
    <x v="5"/>
    <s v="Q20"/>
    <x v="7"/>
    <n v="4"/>
    <s v="Data"/>
    <m/>
    <m/>
    <s v="   Lives with family or friends, homeless, or some other_x000a_      arrangement"/>
    <n v="0.12131496929693096"/>
    <n v="0.21233491820987294"/>
    <n v="0.10151297705024827"/>
    <n v="0.564837135442948"/>
    <n v="59.000000000000007"/>
    <m/>
    <m/>
    <m/>
    <m/>
    <m/>
    <m/>
    <m/>
    <m/>
    <m/>
    <m/>
    <m/>
    <m/>
    <m/>
    <m/>
  </r>
  <r>
    <n v="2621"/>
    <s v="Closed End"/>
    <x v="5"/>
    <s v="Q20"/>
    <x v="8"/>
    <n v="1"/>
    <s v="Header"/>
    <m/>
    <m/>
    <s v="Results by home language:"/>
    <s v=""/>
    <s v=""/>
    <s v=""/>
    <s v=""/>
    <s v=""/>
    <m/>
    <m/>
    <m/>
    <m/>
    <m/>
    <m/>
    <m/>
    <m/>
    <m/>
    <m/>
    <m/>
    <m/>
    <m/>
    <m/>
  </r>
  <r>
    <n v="2622"/>
    <s v="Closed End"/>
    <x v="5"/>
    <s v="Q20"/>
    <x v="8"/>
    <n v="2"/>
    <s v="Data"/>
    <m/>
    <m/>
    <s v="   English only"/>
    <n v="9.9941002229878992E-2"/>
    <n v="0.11692138796244303"/>
    <n v="0.27813391550266564"/>
    <n v="0.50500369430501191"/>
    <n v="2390.0000000000005"/>
    <m/>
    <m/>
    <m/>
    <m/>
    <m/>
    <m/>
    <m/>
    <m/>
    <m/>
    <m/>
    <m/>
    <m/>
    <m/>
    <m/>
  </r>
  <r>
    <n v="2623"/>
    <s v="Closed End"/>
    <x v="5"/>
    <s v="Q20"/>
    <x v="8"/>
    <n v="3"/>
    <s v="Data"/>
    <m/>
    <m/>
    <s v="   English plus another language"/>
    <n v="0.27776799447697581"/>
    <n v="0.1384797191900124"/>
    <n v="0.29276831402030645"/>
    <n v="0.29098397231270484"/>
    <n v="209.0000000000002"/>
    <m/>
    <m/>
    <m/>
    <m/>
    <m/>
    <m/>
    <m/>
    <m/>
    <m/>
    <m/>
    <m/>
    <m/>
    <m/>
    <m/>
  </r>
  <r>
    <n v="2624"/>
    <s v="Closed End"/>
    <x v="5"/>
    <s v="Q20"/>
    <x v="8"/>
    <n v="4"/>
    <s v="Data"/>
    <m/>
    <m/>
    <s v="   Another language only"/>
    <n v="0.26123976882969252"/>
    <n v="0.29744744383694027"/>
    <n v="0.14202109998402801"/>
    <n v="0.29929168734933925"/>
    <n v="82.999999999999986"/>
    <m/>
    <m/>
    <m/>
    <m/>
    <m/>
    <m/>
    <m/>
    <m/>
    <m/>
    <m/>
    <m/>
    <m/>
    <m/>
    <m/>
  </r>
  <r>
    <n v="2625"/>
    <s v="Closed End"/>
    <x v="5"/>
    <s v="Q20"/>
    <x v="9"/>
    <n v="1"/>
    <s v="Header"/>
    <m/>
    <m/>
    <s v="Results by race/ethnicity:"/>
    <s v=""/>
    <s v=""/>
    <s v=""/>
    <s v=""/>
    <s v=""/>
    <m/>
    <m/>
    <m/>
    <m/>
    <m/>
    <m/>
    <m/>
    <m/>
    <m/>
    <m/>
    <m/>
    <m/>
    <m/>
    <m/>
  </r>
  <r>
    <n v="2626"/>
    <s v="Closed End"/>
    <x v="5"/>
    <s v="Q20"/>
    <x v="9"/>
    <n v="2"/>
    <s v="Data"/>
    <m/>
    <m/>
    <s v="   BIPOC"/>
    <n v="0.22268513956318736"/>
    <n v="0.15102591498871334"/>
    <n v="0.23414744481886196"/>
    <n v="0.39214150062923792"/>
    <n v="682.99999999999852"/>
    <m/>
    <m/>
    <m/>
    <m/>
    <m/>
    <m/>
    <m/>
    <m/>
    <m/>
    <m/>
    <m/>
    <m/>
    <m/>
    <m/>
  </r>
  <r>
    <n v="2627"/>
    <s v="Closed End"/>
    <x v="5"/>
    <s v="Q20"/>
    <x v="9"/>
    <n v="3"/>
    <s v="Data"/>
    <m/>
    <m/>
    <s v="      American Indian, Native American, or Alaska Native"/>
    <n v="0.11031825341288934"/>
    <n v="0.31565893688016922"/>
    <n v="0.15624661867775236"/>
    <n v="0.4177761910291885"/>
    <n v="123.99999999999999"/>
    <m/>
    <m/>
    <m/>
    <m/>
    <m/>
    <m/>
    <m/>
    <m/>
    <m/>
    <m/>
    <m/>
    <m/>
    <m/>
    <m/>
  </r>
  <r>
    <n v="2628"/>
    <s v="Closed End"/>
    <x v="5"/>
    <s v="Q20"/>
    <x v="9"/>
    <n v="4"/>
    <s v="Data"/>
    <m/>
    <m/>
    <s v="      Asian American or Asian"/>
    <n v="0.25648166110368797"/>
    <n v="0.11660837586767939"/>
    <n v="0.31344961513569031"/>
    <n v="0.31346034789294236"/>
    <n v="191"/>
    <m/>
    <m/>
    <m/>
    <m/>
    <m/>
    <m/>
    <m/>
    <m/>
    <m/>
    <m/>
    <m/>
    <m/>
    <m/>
    <m/>
  </r>
  <r>
    <n v="2629"/>
    <s v="Closed End"/>
    <x v="5"/>
    <s v="Q20"/>
    <x v="9"/>
    <n v="5"/>
    <s v="Data"/>
    <m/>
    <m/>
    <s v="      Black, African American, or African"/>
    <n v="0.19891685258819605"/>
    <n v="0.20644003737702435"/>
    <n v="0.15546121336439497"/>
    <n v="0.43918189667038476"/>
    <n v="306.99999999999994"/>
    <m/>
    <m/>
    <m/>
    <m/>
    <m/>
    <m/>
    <m/>
    <m/>
    <m/>
    <m/>
    <m/>
    <m/>
    <m/>
    <m/>
  </r>
  <r>
    <n v="2630"/>
    <s v="Closed End"/>
    <x v="5"/>
    <s v="Q20"/>
    <x v="9"/>
    <n v="6"/>
    <s v="Data"/>
    <m/>
    <m/>
    <s v="      Latino/a or Hispanic"/>
    <n v="0.18223142836329981"/>
    <n v="0.1072630127378898"/>
    <n v="0.22657678042307075"/>
    <n v="0.48392877847573923"/>
    <n v="115"/>
    <m/>
    <m/>
    <m/>
    <m/>
    <m/>
    <m/>
    <m/>
    <m/>
    <m/>
    <m/>
    <m/>
    <m/>
    <m/>
    <m/>
  </r>
  <r>
    <n v="2631"/>
    <s v="Closed End"/>
    <x v="5"/>
    <s v="Q20"/>
    <x v="9"/>
    <n v="7"/>
    <s v="Data"/>
    <m/>
    <m/>
    <s v="   White or Caucasian alone"/>
    <n v="9.371484147911667E-2"/>
    <n v="0.11462157749434559"/>
    <n v="0.28462804477902309"/>
    <n v="0.50703553624751785"/>
    <n v="1889"/>
    <m/>
    <m/>
    <m/>
    <m/>
    <m/>
    <m/>
    <m/>
    <m/>
    <m/>
    <m/>
    <m/>
    <m/>
    <m/>
    <m/>
  </r>
  <r>
    <n v="2632"/>
    <s v=""/>
    <x v="1"/>
    <s v=""/>
    <x v="10"/>
    <s v=""/>
    <s v=""/>
    <m/>
    <m/>
    <m/>
    <m/>
    <m/>
    <m/>
    <m/>
    <m/>
    <m/>
    <m/>
    <m/>
    <m/>
    <m/>
    <m/>
    <m/>
    <m/>
    <m/>
    <m/>
    <m/>
    <m/>
    <m/>
    <m/>
  </r>
  <r>
    <n v="2633"/>
    <s v="Closed End"/>
    <x v="5"/>
    <s v="Q21"/>
    <x v="0"/>
    <n v="1"/>
    <s v="Title"/>
    <m/>
    <m/>
    <s v="21. Has your health insurance situation changed since the beginning of the COVID-19 pandemic?"/>
    <m/>
    <m/>
    <m/>
    <m/>
    <m/>
    <m/>
    <m/>
    <m/>
    <m/>
    <m/>
    <m/>
    <m/>
    <m/>
    <m/>
    <m/>
    <m/>
    <m/>
    <m/>
    <m/>
  </r>
  <r>
    <n v="2634"/>
    <s v="Closed End"/>
    <x v="5"/>
    <s v="Q21"/>
    <x v="1"/>
    <n v="1"/>
    <s v="Labels"/>
    <m/>
    <m/>
    <m/>
    <s v="No"/>
    <s v="Yes, I have lost my health insurance"/>
    <s v="Yes, I have changed my health insurance"/>
    <s v="Yes, I have gained health insurance"/>
    <s v="Number of respondents (unweighted)"/>
    <m/>
    <m/>
    <m/>
    <m/>
    <m/>
    <m/>
    <m/>
    <m/>
    <m/>
    <m/>
    <m/>
    <m/>
    <m/>
    <m/>
  </r>
  <r>
    <n v="2635"/>
    <s v="Closed End"/>
    <x v="5"/>
    <s v="Q21"/>
    <x v="2"/>
    <n v="1"/>
    <s v="Header"/>
    <m/>
    <m/>
    <s v="Results by region:"/>
    <s v=""/>
    <s v=""/>
    <s v=""/>
    <s v=""/>
    <s v=""/>
    <m/>
    <m/>
    <m/>
    <m/>
    <m/>
    <m/>
    <m/>
    <m/>
    <m/>
    <m/>
    <m/>
    <m/>
    <m/>
    <m/>
  </r>
  <r>
    <n v="2636"/>
    <s v="Closed End"/>
    <x v="5"/>
    <s v="Q21"/>
    <x v="2"/>
    <n v="2"/>
    <s v="Data"/>
    <m/>
    <m/>
    <s v="   East Metro overall"/>
    <n v="0.87308339245569666"/>
    <n v="1.5778777105771004E-2"/>
    <n v="9.8543482926621351E-2"/>
    <n v="1.2594347511911802E-2"/>
    <n v="3102.9999999999982"/>
    <m/>
    <m/>
    <m/>
    <m/>
    <m/>
    <m/>
    <m/>
    <m/>
    <m/>
    <m/>
    <m/>
    <m/>
    <m/>
    <m/>
  </r>
  <r>
    <n v="2637"/>
    <s v="Closed End"/>
    <x v="5"/>
    <s v="Q21"/>
    <x v="2"/>
    <n v="3"/>
    <s v="Data"/>
    <m/>
    <m/>
    <s v="   Dakota County"/>
    <n v="0.89199389240085447"/>
    <n v="1.5424933326746316E-2"/>
    <n v="9.0354499157434279E-2"/>
    <s v="&lt;.5%"/>
    <n v="422.00000000000017"/>
    <m/>
    <m/>
    <m/>
    <m/>
    <m/>
    <m/>
    <m/>
    <m/>
    <m/>
    <m/>
    <m/>
    <m/>
    <m/>
    <m/>
  </r>
  <r>
    <n v="2638"/>
    <s v="Closed End"/>
    <x v="5"/>
    <s v="Q21"/>
    <x v="2"/>
    <n v="4"/>
    <s v="Data"/>
    <m/>
    <m/>
    <s v="   Ramsey County (overall)"/>
    <n v="0.8604063459718263"/>
    <n v="2.0635108396793892E-2"/>
    <n v="9.6694886917932751E-2"/>
    <n v="2.2263658713447418E-2"/>
    <n v="2275.999999999995"/>
    <m/>
    <m/>
    <m/>
    <m/>
    <m/>
    <m/>
    <m/>
    <m/>
    <m/>
    <m/>
    <m/>
    <m/>
    <m/>
    <m/>
  </r>
  <r>
    <n v="2639"/>
    <s v="Closed End"/>
    <x v="5"/>
    <s v="Q21"/>
    <x v="2"/>
    <n v="5"/>
    <s v="Data"/>
    <m/>
    <m/>
    <s v="      City of Saint Paul"/>
    <n v="0.82457806263593403"/>
    <n v="3.1368332037022342E-2"/>
    <n v="0.11932344893593799"/>
    <n v="2.4730156391105637E-2"/>
    <n v="1841.0000000000025"/>
    <m/>
    <m/>
    <m/>
    <m/>
    <m/>
    <m/>
    <m/>
    <m/>
    <m/>
    <m/>
    <m/>
    <m/>
    <m/>
    <m/>
  </r>
  <r>
    <n v="2640"/>
    <s v="Closed End"/>
    <x v="5"/>
    <s v="Q21"/>
    <x v="2"/>
    <n v="6"/>
    <s v="Data"/>
    <m/>
    <m/>
    <s v="      Suburban Ramsey County"/>
    <n v="0.90323809353632312"/>
    <n v="7.8038286728498987E-3"/>
    <n v="6.9643050607041956E-2"/>
    <n v="1.9315027183785315E-2"/>
    <n v="435.00000000000028"/>
    <m/>
    <m/>
    <m/>
    <m/>
    <m/>
    <m/>
    <m/>
    <m/>
    <m/>
    <m/>
    <m/>
    <m/>
    <m/>
    <m/>
  </r>
  <r>
    <n v="2641"/>
    <s v="Closed End"/>
    <x v="5"/>
    <s v="Q21"/>
    <x v="2"/>
    <n v="7"/>
    <s v="Data"/>
    <m/>
    <m/>
    <s v="   Washington County"/>
    <n v="0.8692822062218819"/>
    <n v="5.8832269267097706E-3"/>
    <n v="0.11602327481778114"/>
    <n v="8.8112920336270439E-3"/>
    <n v="405.0000000000004"/>
    <m/>
    <m/>
    <m/>
    <m/>
    <m/>
    <m/>
    <m/>
    <m/>
    <m/>
    <m/>
    <m/>
    <m/>
    <m/>
    <m/>
  </r>
  <r>
    <n v="2642"/>
    <s v="Closed End"/>
    <x v="5"/>
    <s v="Q21"/>
    <x v="3"/>
    <n v="1"/>
    <s v="Header"/>
    <m/>
    <m/>
    <s v="Results by gender:"/>
    <s v=""/>
    <s v=""/>
    <s v=""/>
    <s v=""/>
    <s v=""/>
    <m/>
    <m/>
    <m/>
    <m/>
    <m/>
    <m/>
    <m/>
    <m/>
    <m/>
    <m/>
    <m/>
    <m/>
    <m/>
    <m/>
  </r>
  <r>
    <n v="2643"/>
    <s v="Closed End"/>
    <x v="5"/>
    <s v="Q21"/>
    <x v="3"/>
    <n v="2"/>
    <s v="Data"/>
    <m/>
    <m/>
    <s v="   Females"/>
    <n v="0.8617370525068051"/>
    <n v="1.3473560688372389E-2"/>
    <n v="0.11258577340224979"/>
    <n v="1.2203613402573593E-2"/>
    <n v="1928.9999999999989"/>
    <m/>
    <m/>
    <m/>
    <m/>
    <m/>
    <m/>
    <m/>
    <m/>
    <m/>
    <m/>
    <m/>
    <m/>
    <m/>
    <m/>
  </r>
  <r>
    <n v="2644"/>
    <s v="Closed End"/>
    <x v="5"/>
    <s v="Q21"/>
    <x v="3"/>
    <n v="3"/>
    <s v="Data"/>
    <m/>
    <m/>
    <s v="   Males"/>
    <n v="0.89052114781081715"/>
    <n v="1.7928180585328413E-2"/>
    <n v="7.8235359072074864E-2"/>
    <n v="1.3315312531779406E-2"/>
    <n v="1017.0000000000003"/>
    <m/>
    <m/>
    <m/>
    <m/>
    <m/>
    <m/>
    <m/>
    <m/>
    <m/>
    <m/>
    <m/>
    <m/>
    <m/>
    <m/>
  </r>
  <r>
    <n v="2645"/>
    <s v="Closed End"/>
    <x v="5"/>
    <s v="Q21"/>
    <x v="4"/>
    <n v="1"/>
    <s v="Header"/>
    <m/>
    <m/>
    <s v="Results by age:"/>
    <s v=""/>
    <s v=""/>
    <s v=""/>
    <s v=""/>
    <s v=""/>
    <m/>
    <m/>
    <m/>
    <m/>
    <m/>
    <m/>
    <m/>
    <m/>
    <m/>
    <m/>
    <m/>
    <m/>
    <m/>
    <m/>
  </r>
  <r>
    <n v="2646"/>
    <s v="Closed End"/>
    <x v="5"/>
    <s v="Q21"/>
    <x v="4"/>
    <n v="2"/>
    <s v="Data"/>
    <m/>
    <m/>
    <s v="   18-34"/>
    <n v="0.82738267413699607"/>
    <n v="1.3973084051547886E-2"/>
    <n v="0.13529855572537686"/>
    <n v="2.3345686086079134E-2"/>
    <n v="416.0000000000004"/>
    <m/>
    <m/>
    <m/>
    <m/>
    <m/>
    <m/>
    <m/>
    <m/>
    <m/>
    <m/>
    <m/>
    <m/>
    <m/>
    <m/>
  </r>
  <r>
    <n v="2647"/>
    <s v="Closed End"/>
    <x v="5"/>
    <s v="Q21"/>
    <x v="4"/>
    <n v="3"/>
    <s v="Data"/>
    <m/>
    <m/>
    <s v="   35-44"/>
    <n v="0.84851342951183739"/>
    <n v="3.5919782150842225E-2"/>
    <n v="0.10315637014544514"/>
    <n v="1.2410418191874353E-2"/>
    <n v="427.00000000000006"/>
    <m/>
    <m/>
    <m/>
    <m/>
    <m/>
    <m/>
    <m/>
    <m/>
    <m/>
    <m/>
    <m/>
    <m/>
    <m/>
    <m/>
  </r>
  <r>
    <n v="2648"/>
    <s v="Closed End"/>
    <x v="5"/>
    <s v="Q21"/>
    <x v="4"/>
    <n v="4"/>
    <s v="Data"/>
    <m/>
    <m/>
    <s v="   45-54"/>
    <n v="0.93485286212643681"/>
    <n v="1.1688014819597824E-2"/>
    <n v="4.7935855254767804E-2"/>
    <n v="5.5232677991979232E-3"/>
    <n v="367.00000000000023"/>
    <m/>
    <m/>
    <m/>
    <m/>
    <m/>
    <m/>
    <m/>
    <m/>
    <m/>
    <m/>
    <m/>
    <m/>
    <m/>
    <m/>
  </r>
  <r>
    <n v="2649"/>
    <s v="Closed End"/>
    <x v="5"/>
    <s v="Q21"/>
    <x v="4"/>
    <n v="5"/>
    <s v="Data"/>
    <m/>
    <m/>
    <s v="   55-64"/>
    <n v="0.86959811348293992"/>
    <n v="1.0995489895439827E-2"/>
    <n v="0.11110841871381016"/>
    <n v="8.2979779078109998E-3"/>
    <n v="531.99999999999966"/>
    <m/>
    <m/>
    <m/>
    <m/>
    <m/>
    <m/>
    <m/>
    <m/>
    <m/>
    <m/>
    <m/>
    <m/>
    <m/>
    <m/>
  </r>
  <r>
    <n v="2650"/>
    <s v="Closed End"/>
    <x v="5"/>
    <s v="Q21"/>
    <x v="4"/>
    <n v="6"/>
    <s v="Data"/>
    <m/>
    <m/>
    <s v="   65+"/>
    <n v="0.91061801992526048"/>
    <n v="7.1272185629659215E-3"/>
    <n v="7.169348048417544E-2"/>
    <n v="1.0561281027597345E-2"/>
    <n v="885.00000000000011"/>
    <m/>
    <m/>
    <m/>
    <m/>
    <m/>
    <m/>
    <m/>
    <m/>
    <m/>
    <m/>
    <m/>
    <m/>
    <m/>
    <m/>
  </r>
  <r>
    <n v="2651"/>
    <s v="Closed End"/>
    <x v="5"/>
    <s v="Q21"/>
    <x v="5"/>
    <n v="1"/>
    <s v="Header"/>
    <m/>
    <m/>
    <s v="Results by education level:"/>
    <s v=""/>
    <s v=""/>
    <s v=""/>
    <s v=""/>
    <s v=""/>
    <m/>
    <m/>
    <m/>
    <m/>
    <m/>
    <m/>
    <m/>
    <m/>
    <m/>
    <m/>
    <m/>
    <m/>
    <m/>
    <m/>
  </r>
  <r>
    <n v="2652"/>
    <s v="Closed End"/>
    <x v="5"/>
    <s v="Q21"/>
    <x v="5"/>
    <n v="2"/>
    <s v="Data"/>
    <m/>
    <m/>
    <s v="   Less than HS diploma, no GED"/>
    <n v="0.85921395448081783"/>
    <n v="4.4172025224971018E-2"/>
    <n v="2.4788340734239162E-2"/>
    <n v="7.1825679559971933E-2"/>
    <n v="101.99999999999999"/>
    <m/>
    <m/>
    <m/>
    <m/>
    <m/>
    <m/>
    <m/>
    <m/>
    <m/>
    <m/>
    <m/>
    <m/>
    <m/>
    <m/>
  </r>
  <r>
    <n v="2653"/>
    <s v="Closed End"/>
    <x v="5"/>
    <s v="Q21"/>
    <x v="5"/>
    <n v="3"/>
    <s v="Data"/>
    <m/>
    <m/>
    <s v="   HS diploma or GED"/>
    <n v="0.90746781237471252"/>
    <n v="1.6069406018813865E-2"/>
    <n v="6.2709119412997796E-2"/>
    <n v="1.3753662193475831E-2"/>
    <n v="383"/>
    <m/>
    <m/>
    <m/>
    <m/>
    <m/>
    <m/>
    <m/>
    <m/>
    <m/>
    <m/>
    <m/>
    <m/>
    <m/>
    <m/>
  </r>
  <r>
    <n v="2654"/>
    <s v="Closed End"/>
    <x v="5"/>
    <s v="Q21"/>
    <x v="5"/>
    <n v="4"/>
    <s v="Data"/>
    <m/>
    <m/>
    <s v="   Some college, trade school, or Associate degree"/>
    <n v="0.87196976003430193"/>
    <n v="1.9394957456159882E-2"/>
    <n v="9.0905349762475551E-2"/>
    <n v="1.7729932747061392E-2"/>
    <n v="986.00000000000296"/>
    <m/>
    <m/>
    <m/>
    <m/>
    <m/>
    <m/>
    <m/>
    <m/>
    <m/>
    <m/>
    <m/>
    <m/>
    <m/>
    <m/>
  </r>
  <r>
    <n v="2655"/>
    <s v="Closed End"/>
    <x v="5"/>
    <s v="Q21"/>
    <x v="5"/>
    <n v="5"/>
    <s v="Data"/>
    <m/>
    <m/>
    <s v="   Bachelor's degree or higher"/>
    <n v="0.85529698361705908"/>
    <n v="1.0529813445743557E-2"/>
    <n v="0.13022663577109164"/>
    <s v="&lt;.5%"/>
    <n v="1528.0000000000007"/>
    <m/>
    <m/>
    <m/>
    <m/>
    <m/>
    <m/>
    <m/>
    <m/>
    <m/>
    <m/>
    <m/>
    <m/>
    <m/>
    <m/>
  </r>
  <r>
    <n v="2656"/>
    <s v="Closed End"/>
    <x v="5"/>
    <s v="Q21"/>
    <x v="6"/>
    <n v="1"/>
    <s v="Header"/>
    <m/>
    <m/>
    <s v="Results by household income:"/>
    <s v=""/>
    <s v=""/>
    <s v=""/>
    <s v=""/>
    <s v=""/>
    <m/>
    <m/>
    <m/>
    <m/>
    <m/>
    <m/>
    <m/>
    <m/>
    <m/>
    <m/>
    <m/>
    <m/>
    <m/>
    <m/>
  </r>
  <r>
    <n v="2657"/>
    <s v="Closed End"/>
    <x v="5"/>
    <s v="Q21"/>
    <x v="6"/>
    <n v="2"/>
    <s v="Data"/>
    <m/>
    <m/>
    <s v="   Less than $20,000"/>
    <n v="0.89765742771382695"/>
    <n v="2.3517773622461768E-2"/>
    <n v="5.6869466412893796E-2"/>
    <n v="2.1955332250818079E-2"/>
    <n v="504.99999999999983"/>
    <m/>
    <m/>
    <m/>
    <m/>
    <m/>
    <m/>
    <m/>
    <m/>
    <m/>
    <m/>
    <m/>
    <m/>
    <m/>
    <m/>
  </r>
  <r>
    <n v="2658"/>
    <s v="Closed End"/>
    <x v="5"/>
    <s v="Q21"/>
    <x v="6"/>
    <n v="3"/>
    <s v="Data"/>
    <m/>
    <m/>
    <s v="   $20,000 to $39,999"/>
    <n v="0.8329564330755721"/>
    <n v="3.5942007270894763E-2"/>
    <n v="0.12188601281590314"/>
    <n v="9.2155468376300727E-3"/>
    <n v="430.99999999999955"/>
    <m/>
    <m/>
    <m/>
    <m/>
    <m/>
    <m/>
    <m/>
    <m/>
    <m/>
    <m/>
    <m/>
    <m/>
    <m/>
    <m/>
  </r>
  <r>
    <n v="2659"/>
    <s v="Closed End"/>
    <x v="5"/>
    <s v="Q21"/>
    <x v="6"/>
    <n v="4"/>
    <s v="Data"/>
    <m/>
    <m/>
    <s v="   $40,000 to $59,999"/>
    <n v="0.81561616730810771"/>
    <n v="1.5215157502265328E-2"/>
    <n v="0.1076719776395805"/>
    <n v="6.1496697550046935E-2"/>
    <n v="410.00000000000006"/>
    <m/>
    <m/>
    <m/>
    <m/>
    <m/>
    <m/>
    <m/>
    <m/>
    <m/>
    <m/>
    <m/>
    <m/>
    <m/>
    <m/>
  </r>
  <r>
    <n v="2660"/>
    <s v="Closed End"/>
    <x v="5"/>
    <s v="Q21"/>
    <x v="6"/>
    <n v="5"/>
    <s v="Data"/>
    <m/>
    <m/>
    <s v="   $60,000 to $79,999"/>
    <n v="0.8470832142821384"/>
    <n v="1.4803524458599747E-2"/>
    <n v="0.1325878999592919"/>
    <n v="5.5253612999697048E-3"/>
    <n v="315.99999999999989"/>
    <m/>
    <m/>
    <m/>
    <m/>
    <m/>
    <m/>
    <m/>
    <m/>
    <m/>
    <m/>
    <m/>
    <m/>
    <m/>
    <m/>
  </r>
  <r>
    <n v="2661"/>
    <s v="Closed End"/>
    <x v="5"/>
    <s v="Q21"/>
    <x v="6"/>
    <n v="6"/>
    <s v="Data"/>
    <m/>
    <m/>
    <s v="   $80,000 to $99,999"/>
    <n v="0.8847470963688997"/>
    <n v="1.4339570794454129E-2"/>
    <n v="9.8394446011758827E-2"/>
    <s v="&lt;.5%"/>
    <n v="273.0000000000004"/>
    <m/>
    <m/>
    <m/>
    <m/>
    <m/>
    <m/>
    <m/>
    <m/>
    <m/>
    <m/>
    <m/>
    <m/>
    <m/>
    <m/>
  </r>
  <r>
    <n v="2662"/>
    <s v="Closed End"/>
    <x v="5"/>
    <s v="Q21"/>
    <x v="6"/>
    <n v="7"/>
    <s v="Data"/>
    <m/>
    <m/>
    <s v="   $100,000 to $149,999"/>
    <n v="0.87249260480190727"/>
    <n v="9.3613559486392869E-3"/>
    <n v="0.11253549756361375"/>
    <n v="5.6105416858401799E-3"/>
    <n v="344.00000000000017"/>
    <m/>
    <m/>
    <m/>
    <m/>
    <m/>
    <m/>
    <m/>
    <m/>
    <m/>
    <m/>
    <m/>
    <m/>
    <m/>
    <m/>
  </r>
  <r>
    <n v="2663"/>
    <s v="Closed End"/>
    <x v="5"/>
    <s v="Q21"/>
    <x v="6"/>
    <n v="8"/>
    <s v="Data"/>
    <m/>
    <m/>
    <s v="   $150,000 or more"/>
    <n v="0.91225495176373261"/>
    <n v="2.0772002199819773E-2"/>
    <n v="6.6973046036447631E-2"/>
    <s v="0%"/>
    <n v="262.00000000000006"/>
    <m/>
    <m/>
    <m/>
    <m/>
    <m/>
    <m/>
    <m/>
    <m/>
    <m/>
    <m/>
    <m/>
    <m/>
    <m/>
    <m/>
  </r>
  <r>
    <n v="2664"/>
    <s v="Closed End"/>
    <x v="5"/>
    <s v="Q21"/>
    <x v="7"/>
    <n v="1"/>
    <s v="Header"/>
    <m/>
    <m/>
    <s v="Results by housing status:"/>
    <s v=""/>
    <s v=""/>
    <s v=""/>
    <s v=""/>
    <s v=""/>
    <m/>
    <m/>
    <m/>
    <m/>
    <m/>
    <m/>
    <m/>
    <m/>
    <m/>
    <m/>
    <m/>
    <m/>
    <m/>
    <m/>
  </r>
  <r>
    <n v="2665"/>
    <s v="Closed End"/>
    <x v="5"/>
    <s v="Q21"/>
    <x v="7"/>
    <n v="2"/>
    <s v="Data"/>
    <m/>
    <m/>
    <s v="   Owner"/>
    <n v="0.87883620696272391"/>
    <n v="1.3231950272821414E-2"/>
    <n v="9.8099610369861756E-2"/>
    <n v="9.8322323945924297E-3"/>
    <n v="1994.9999999999957"/>
    <m/>
    <m/>
    <m/>
    <m/>
    <m/>
    <m/>
    <m/>
    <m/>
    <m/>
    <m/>
    <m/>
    <m/>
    <m/>
    <m/>
  </r>
  <r>
    <n v="2666"/>
    <s v="Closed End"/>
    <x v="5"/>
    <s v="Q21"/>
    <x v="7"/>
    <n v="3"/>
    <s v="Data"/>
    <m/>
    <m/>
    <s v="   Renter"/>
    <n v="0.85580855728040706"/>
    <n v="2.0801187344302263E-2"/>
    <n v="0.10671919946269702"/>
    <n v="1.6671055912592582E-2"/>
    <n v="1026.0000000000027"/>
    <m/>
    <m/>
    <m/>
    <m/>
    <m/>
    <m/>
    <m/>
    <m/>
    <m/>
    <m/>
    <m/>
    <m/>
    <m/>
    <m/>
  </r>
  <r>
    <n v="2667"/>
    <s v="Closed End"/>
    <x v="5"/>
    <s v="Q21"/>
    <x v="7"/>
    <n v="4"/>
    <s v="Data"/>
    <m/>
    <m/>
    <s v="   Lives with family or friends, homeless, or some other_x000a_      arrangement"/>
    <n v="0.8687341644103368"/>
    <n v="5.053984123731943E-2"/>
    <n v="1.3787933835415217E-2"/>
    <n v="6.6938060516928438E-2"/>
    <n v="67.000000000000028"/>
    <m/>
    <m/>
    <m/>
    <m/>
    <m/>
    <m/>
    <m/>
    <m/>
    <m/>
    <m/>
    <m/>
    <m/>
    <m/>
    <m/>
  </r>
  <r>
    <n v="2668"/>
    <s v="Closed End"/>
    <x v="5"/>
    <s v="Q21"/>
    <x v="8"/>
    <n v="1"/>
    <s v="Header"/>
    <m/>
    <m/>
    <s v="Results by home language:"/>
    <s v=""/>
    <s v=""/>
    <s v=""/>
    <s v=""/>
    <s v=""/>
    <m/>
    <m/>
    <m/>
    <m/>
    <m/>
    <m/>
    <m/>
    <m/>
    <m/>
    <m/>
    <m/>
    <m/>
    <m/>
    <m/>
  </r>
  <r>
    <n v="2669"/>
    <s v="Closed End"/>
    <x v="5"/>
    <s v="Q21"/>
    <x v="8"/>
    <n v="2"/>
    <s v="Data"/>
    <m/>
    <m/>
    <s v="   English only"/>
    <n v="0.87934868708088532"/>
    <n v="1.4948262048198529E-2"/>
    <n v="9.2914648557967577E-2"/>
    <n v="1.2788402312948911E-2"/>
    <n v="2652.9999999999982"/>
    <m/>
    <m/>
    <m/>
    <m/>
    <m/>
    <m/>
    <m/>
    <m/>
    <m/>
    <m/>
    <m/>
    <m/>
    <m/>
    <m/>
  </r>
  <r>
    <n v="2670"/>
    <s v="Closed End"/>
    <x v="5"/>
    <s v="Q21"/>
    <x v="8"/>
    <n v="3"/>
    <s v="Data"/>
    <m/>
    <m/>
    <s v="   English plus another language"/>
    <n v="0.83216996709532576"/>
    <n v="1.7778180017780521E-2"/>
    <n v="0.14151799276077823"/>
    <n v="8.5338601261159761E-3"/>
    <n v="243.99999999999997"/>
    <m/>
    <m/>
    <m/>
    <m/>
    <m/>
    <m/>
    <m/>
    <m/>
    <m/>
    <m/>
    <m/>
    <m/>
    <m/>
    <m/>
  </r>
  <r>
    <n v="2671"/>
    <s v="Closed End"/>
    <x v="5"/>
    <s v="Q21"/>
    <x v="8"/>
    <n v="4"/>
    <s v="Data"/>
    <m/>
    <m/>
    <s v="   Another language only"/>
    <n v="0.87567674433873999"/>
    <n v="2.003690448377686E-2"/>
    <n v="8.3226481466359331E-2"/>
    <n v="2.1059869711123422E-2"/>
    <n v="107.00000000000001"/>
    <m/>
    <m/>
    <m/>
    <m/>
    <m/>
    <m/>
    <m/>
    <m/>
    <m/>
    <m/>
    <m/>
    <m/>
    <m/>
    <m/>
  </r>
  <r>
    <n v="2672"/>
    <s v="Closed End"/>
    <x v="5"/>
    <s v="Q21"/>
    <x v="9"/>
    <n v="1"/>
    <s v="Header"/>
    <m/>
    <m/>
    <s v="Results by race/ethnicity:"/>
    <s v=""/>
    <s v=""/>
    <s v=""/>
    <s v=""/>
    <s v=""/>
    <m/>
    <m/>
    <m/>
    <m/>
    <m/>
    <m/>
    <m/>
    <m/>
    <m/>
    <m/>
    <m/>
    <m/>
    <m/>
    <m/>
  </r>
  <r>
    <n v="2673"/>
    <s v="Closed End"/>
    <x v="5"/>
    <s v="Q21"/>
    <x v="9"/>
    <n v="2"/>
    <s v="Data"/>
    <m/>
    <m/>
    <s v="   BIPOC"/>
    <n v="0.84252898215434224"/>
    <n v="1.7919781263931362E-2"/>
    <n v="0.11499240498778382"/>
    <n v="2.4558831593943242E-2"/>
    <n v="779.9999999999992"/>
    <m/>
    <m/>
    <m/>
    <m/>
    <m/>
    <m/>
    <m/>
    <m/>
    <m/>
    <m/>
    <m/>
    <m/>
    <m/>
    <m/>
  </r>
  <r>
    <n v="2674"/>
    <s v="Closed End"/>
    <x v="5"/>
    <s v="Q21"/>
    <x v="9"/>
    <n v="3"/>
    <s v="Data"/>
    <m/>
    <m/>
    <s v="      American Indian, Native American, or Alaska Native"/>
    <n v="0.89340889960268455"/>
    <n v="8.6461087760670696E-3"/>
    <n v="8.5827628091865366E-2"/>
    <n v="1.2117363529382719E-2"/>
    <n v="130"/>
    <m/>
    <m/>
    <m/>
    <m/>
    <m/>
    <m/>
    <m/>
    <m/>
    <m/>
    <m/>
    <m/>
    <m/>
    <m/>
    <m/>
  </r>
  <r>
    <n v="2675"/>
    <s v="Closed End"/>
    <x v="5"/>
    <s v="Q21"/>
    <x v="9"/>
    <n v="4"/>
    <s v="Data"/>
    <m/>
    <m/>
    <s v="      Asian American or Asian"/>
    <n v="0.81947114209927663"/>
    <n v="1.9026439920687248E-2"/>
    <n v="0.14658827868722238"/>
    <n v="1.4914139292813973E-2"/>
    <n v="217"/>
    <m/>
    <m/>
    <m/>
    <m/>
    <m/>
    <m/>
    <m/>
    <m/>
    <m/>
    <m/>
    <m/>
    <m/>
    <m/>
    <m/>
  </r>
  <r>
    <n v="2676"/>
    <s v="Closed End"/>
    <x v="5"/>
    <s v="Q21"/>
    <x v="9"/>
    <n v="5"/>
    <s v="Data"/>
    <m/>
    <m/>
    <s v="      Black, African American, or African"/>
    <n v="0.8603844780006682"/>
    <n v="2.1130474634534709E-2"/>
    <n v="7.2156342223404987E-2"/>
    <n v="4.6328705141392451E-2"/>
    <n v="353"/>
    <m/>
    <m/>
    <m/>
    <m/>
    <m/>
    <m/>
    <m/>
    <m/>
    <m/>
    <m/>
    <m/>
    <m/>
    <m/>
    <m/>
  </r>
  <r>
    <n v="2677"/>
    <s v="Closed End"/>
    <x v="5"/>
    <s v="Q21"/>
    <x v="9"/>
    <n v="6"/>
    <s v="Data"/>
    <m/>
    <m/>
    <s v="      Latino/a or Hispanic"/>
    <n v="0.85465705661221347"/>
    <n v="1.2037046757352364E-2"/>
    <n v="0.12331337115221552"/>
    <n v="9.9925254782182085E-3"/>
    <n v="139"/>
    <m/>
    <m/>
    <m/>
    <m/>
    <m/>
    <m/>
    <m/>
    <m/>
    <m/>
    <m/>
    <m/>
    <m/>
    <m/>
    <m/>
  </r>
  <r>
    <n v="2678"/>
    <s v="Closed End"/>
    <x v="5"/>
    <s v="Q21"/>
    <x v="9"/>
    <n v="7"/>
    <s v="Data"/>
    <m/>
    <m/>
    <s v="   White or Caucasian alone"/>
    <n v="0.87895977933298886"/>
    <n v="1.4580414867102789E-2"/>
    <n v="9.6776092699315197E-2"/>
    <n v="9.6837131005939655E-3"/>
    <n v="2094.9999999999945"/>
    <m/>
    <m/>
    <m/>
    <m/>
    <m/>
    <m/>
    <m/>
    <m/>
    <m/>
    <m/>
    <m/>
    <m/>
    <m/>
    <m/>
  </r>
  <r>
    <n v="2679"/>
    <s v=""/>
    <x v="1"/>
    <s v=""/>
    <x v="10"/>
    <s v=""/>
    <s v=""/>
    <m/>
    <m/>
    <m/>
    <m/>
    <m/>
    <m/>
    <m/>
    <m/>
    <m/>
    <m/>
    <m/>
    <m/>
    <m/>
    <m/>
    <m/>
    <m/>
    <m/>
    <m/>
    <m/>
    <m/>
    <m/>
    <m/>
  </r>
  <r>
    <n v="2680"/>
    <s v="Closed End"/>
    <x v="5"/>
    <s v="Q22"/>
    <x v="0"/>
    <n v="1"/>
    <s v="Title"/>
    <m/>
    <m/>
    <s v="22. How worried are you about you or a member of your household incurring major medical expenses due to COVID-19 or any other serious injury or illness?"/>
    <m/>
    <m/>
    <m/>
    <m/>
    <m/>
    <m/>
    <m/>
    <m/>
    <m/>
    <m/>
    <m/>
    <m/>
    <m/>
    <m/>
    <m/>
    <m/>
    <m/>
    <m/>
    <m/>
  </r>
  <r>
    <n v="2681"/>
    <s v="Closed End"/>
    <x v="5"/>
    <s v="Q22"/>
    <x v="1"/>
    <n v="1"/>
    <s v="Labels"/>
    <m/>
    <m/>
    <m/>
    <s v="Very worried"/>
    <s v="Fairly worried"/>
    <s v="Slightly worried"/>
    <s v="Not worried at all"/>
    <s v="Number of respondents (unweighted)"/>
    <m/>
    <m/>
    <m/>
    <m/>
    <m/>
    <m/>
    <m/>
    <m/>
    <m/>
    <m/>
    <m/>
    <m/>
    <m/>
    <m/>
  </r>
  <r>
    <n v="2682"/>
    <s v="Closed End"/>
    <x v="5"/>
    <s v="Q22"/>
    <x v="2"/>
    <n v="1"/>
    <s v="Header"/>
    <m/>
    <m/>
    <s v="Results by region:"/>
    <s v=""/>
    <s v=""/>
    <s v=""/>
    <s v=""/>
    <s v=""/>
    <m/>
    <m/>
    <m/>
    <m/>
    <m/>
    <m/>
    <m/>
    <m/>
    <m/>
    <m/>
    <m/>
    <m/>
    <m/>
    <m/>
  </r>
  <r>
    <n v="2683"/>
    <s v="Closed End"/>
    <x v="5"/>
    <s v="Q22"/>
    <x v="2"/>
    <n v="2"/>
    <s v="Data"/>
    <m/>
    <m/>
    <s v="   East Metro overall"/>
    <n v="8.0566760833536144E-2"/>
    <n v="0.12039099797125571"/>
    <n v="0.29368416227781835"/>
    <n v="0.50535807891739204"/>
    <n v="3115.9999999999914"/>
    <m/>
    <m/>
    <m/>
    <m/>
    <m/>
    <m/>
    <m/>
    <m/>
    <m/>
    <m/>
    <m/>
    <m/>
    <m/>
    <m/>
  </r>
  <r>
    <n v="2684"/>
    <s v="Closed End"/>
    <x v="5"/>
    <s v="Q22"/>
    <x v="2"/>
    <n v="3"/>
    <s v="Data"/>
    <m/>
    <m/>
    <s v="   Dakota County"/>
    <n v="4.006026848152873E-2"/>
    <n v="0.11201620488616905"/>
    <n v="0.31355736108350163"/>
    <n v="0.53436616554880068"/>
    <n v="419.99999999999977"/>
    <m/>
    <m/>
    <m/>
    <m/>
    <m/>
    <m/>
    <m/>
    <m/>
    <m/>
    <m/>
    <m/>
    <m/>
    <m/>
    <m/>
  </r>
  <r>
    <n v="2685"/>
    <s v="Closed End"/>
    <x v="5"/>
    <s v="Q22"/>
    <x v="2"/>
    <n v="4"/>
    <s v="Data"/>
    <m/>
    <m/>
    <s v="   Ramsey County (overall)"/>
    <n v="0.11156247512451617"/>
    <n v="0.12414255501538378"/>
    <n v="0.26500304930083612"/>
    <n v="0.49929192055926674"/>
    <n v="2291"/>
    <m/>
    <m/>
    <m/>
    <m/>
    <m/>
    <m/>
    <m/>
    <m/>
    <m/>
    <m/>
    <m/>
    <m/>
    <m/>
    <m/>
  </r>
  <r>
    <n v="2686"/>
    <s v="Closed End"/>
    <x v="5"/>
    <s v="Q22"/>
    <x v="2"/>
    <n v="5"/>
    <s v="Data"/>
    <m/>
    <m/>
    <s v="      City of Saint Paul"/>
    <n v="0.14913391321576336"/>
    <n v="0.14429096538884092"/>
    <n v="0.28887946320197211"/>
    <n v="0.41769565819342325"/>
    <n v="1857.0000000000025"/>
    <m/>
    <m/>
    <m/>
    <m/>
    <m/>
    <m/>
    <m/>
    <m/>
    <m/>
    <m/>
    <m/>
    <m/>
    <m/>
    <m/>
  </r>
  <r>
    <n v="2687"/>
    <s v="Closed End"/>
    <x v="5"/>
    <s v="Q22"/>
    <x v="2"/>
    <n v="6"/>
    <s v="Data"/>
    <m/>
    <m/>
    <s v="      Suburban Ramsey County"/>
    <n v="6.6256694784303391E-2"/>
    <n v="9.9846454015273561E-2"/>
    <n v="0.23621150927807327"/>
    <n v="0.59768534192234968"/>
    <n v="433.99999999999994"/>
    <m/>
    <m/>
    <m/>
    <m/>
    <m/>
    <m/>
    <m/>
    <m/>
    <m/>
    <m/>
    <m/>
    <m/>
    <m/>
    <m/>
  </r>
  <r>
    <n v="2688"/>
    <s v="Closed End"/>
    <x v="5"/>
    <s v="Q22"/>
    <x v="2"/>
    <n v="7"/>
    <s v="Data"/>
    <m/>
    <m/>
    <s v="   Washington County"/>
    <n v="8.0227006165816434E-2"/>
    <n v="0.12608523698894142"/>
    <n v="0.32308495311396057"/>
    <n v="0.47060280373128083"/>
    <n v="405.0000000000004"/>
    <m/>
    <m/>
    <m/>
    <m/>
    <m/>
    <m/>
    <m/>
    <m/>
    <m/>
    <m/>
    <m/>
    <m/>
    <m/>
    <m/>
  </r>
  <r>
    <n v="2689"/>
    <s v="Closed End"/>
    <x v="5"/>
    <s v="Q22"/>
    <x v="3"/>
    <n v="1"/>
    <s v="Header"/>
    <m/>
    <m/>
    <s v="Results by gender:"/>
    <s v=""/>
    <s v=""/>
    <s v=""/>
    <s v=""/>
    <s v=""/>
    <m/>
    <m/>
    <m/>
    <m/>
    <m/>
    <m/>
    <m/>
    <m/>
    <m/>
    <m/>
    <m/>
    <m/>
    <m/>
    <m/>
  </r>
  <r>
    <n v="2690"/>
    <s v="Closed End"/>
    <x v="5"/>
    <s v="Q22"/>
    <x v="3"/>
    <n v="2"/>
    <s v="Data"/>
    <m/>
    <m/>
    <s v="   Females"/>
    <n v="8.4964159118296051E-2"/>
    <n v="0.11691017306424957"/>
    <n v="0.30927673707300762"/>
    <n v="0.48884893074444785"/>
    <n v="1934.9999999999982"/>
    <m/>
    <m/>
    <m/>
    <m/>
    <m/>
    <m/>
    <m/>
    <m/>
    <m/>
    <m/>
    <m/>
    <m/>
    <m/>
    <m/>
  </r>
  <r>
    <n v="2691"/>
    <s v="Closed End"/>
    <x v="5"/>
    <s v="Q22"/>
    <x v="3"/>
    <n v="3"/>
    <s v="Data"/>
    <m/>
    <m/>
    <s v="   Males"/>
    <n v="7.5652041875266404E-2"/>
    <n v="0.12044245045955387"/>
    <n v="0.28652826694789435"/>
    <n v="0.51737724071728475"/>
    <n v="1021.0000000000026"/>
    <m/>
    <m/>
    <m/>
    <m/>
    <m/>
    <m/>
    <m/>
    <m/>
    <m/>
    <m/>
    <m/>
    <m/>
    <m/>
    <m/>
  </r>
  <r>
    <n v="2692"/>
    <s v="Closed End"/>
    <x v="5"/>
    <s v="Q22"/>
    <x v="4"/>
    <n v="1"/>
    <s v="Header"/>
    <m/>
    <m/>
    <s v="Results by age:"/>
    <s v=""/>
    <s v=""/>
    <s v=""/>
    <s v=""/>
    <s v=""/>
    <m/>
    <m/>
    <m/>
    <m/>
    <m/>
    <m/>
    <m/>
    <m/>
    <m/>
    <m/>
    <m/>
    <m/>
    <m/>
    <m/>
  </r>
  <r>
    <n v="2693"/>
    <s v="Closed End"/>
    <x v="5"/>
    <s v="Q22"/>
    <x v="4"/>
    <n v="2"/>
    <s v="Data"/>
    <m/>
    <m/>
    <s v="   18-34"/>
    <n v="6.9049125055178073E-2"/>
    <n v="0.16433132775162132"/>
    <n v="0.25652270356928786"/>
    <n v="0.51009684362391161"/>
    <n v="417.00000000000017"/>
    <m/>
    <m/>
    <m/>
    <m/>
    <m/>
    <m/>
    <m/>
    <m/>
    <m/>
    <m/>
    <m/>
    <m/>
    <m/>
    <m/>
  </r>
  <r>
    <n v="2694"/>
    <s v="Closed End"/>
    <x v="5"/>
    <s v="Q22"/>
    <x v="4"/>
    <n v="3"/>
    <s v="Data"/>
    <m/>
    <m/>
    <s v="   35-44"/>
    <n v="0.11863076328160677"/>
    <n v="0.11668812783645591"/>
    <n v="0.31149071036682241"/>
    <n v="0.45319039851511389"/>
    <n v="428.00000000000006"/>
    <m/>
    <m/>
    <m/>
    <m/>
    <m/>
    <m/>
    <m/>
    <m/>
    <m/>
    <m/>
    <m/>
    <m/>
    <m/>
    <m/>
  </r>
  <r>
    <n v="2695"/>
    <s v="Closed End"/>
    <x v="5"/>
    <s v="Q22"/>
    <x v="4"/>
    <n v="4"/>
    <s v="Data"/>
    <m/>
    <m/>
    <s v="   45-54"/>
    <n v="5.8595976071757531E-2"/>
    <n v="9.1038013534470524E-2"/>
    <n v="0.31844268957353145"/>
    <n v="0.53192332082023996"/>
    <n v="369.00000000000023"/>
    <m/>
    <m/>
    <m/>
    <m/>
    <m/>
    <m/>
    <m/>
    <m/>
    <m/>
    <m/>
    <m/>
    <m/>
    <m/>
    <m/>
  </r>
  <r>
    <n v="2696"/>
    <s v="Closed End"/>
    <x v="5"/>
    <s v="Q22"/>
    <x v="4"/>
    <n v="5"/>
    <s v="Data"/>
    <m/>
    <m/>
    <s v="   55-64"/>
    <n v="0.10562151801414943"/>
    <n v="9.5291777046455556E-2"/>
    <n v="0.32716374212398741"/>
    <n v="0.47192296281540819"/>
    <n v="531.99999999999977"/>
    <m/>
    <m/>
    <m/>
    <m/>
    <m/>
    <m/>
    <m/>
    <m/>
    <m/>
    <m/>
    <m/>
    <m/>
    <m/>
    <m/>
  </r>
  <r>
    <n v="2697"/>
    <s v="Closed End"/>
    <x v="5"/>
    <s v="Q22"/>
    <x v="4"/>
    <n v="6"/>
    <s v="Data"/>
    <m/>
    <m/>
    <s v="   65+"/>
    <n v="5.5513677996341847E-2"/>
    <n v="9.903845566740363E-2"/>
    <n v="0.32116131999625014"/>
    <n v="0.52428654634000482"/>
    <n v="888.99999999999818"/>
    <m/>
    <m/>
    <m/>
    <m/>
    <m/>
    <m/>
    <m/>
    <m/>
    <m/>
    <m/>
    <m/>
    <m/>
    <m/>
    <m/>
  </r>
  <r>
    <n v="2698"/>
    <s v="Closed End"/>
    <x v="5"/>
    <s v="Q22"/>
    <x v="5"/>
    <n v="1"/>
    <s v="Header"/>
    <m/>
    <m/>
    <s v="Results by education level:"/>
    <s v=""/>
    <s v=""/>
    <s v=""/>
    <s v=""/>
    <s v=""/>
    <m/>
    <m/>
    <m/>
    <m/>
    <m/>
    <m/>
    <m/>
    <m/>
    <m/>
    <m/>
    <m/>
    <m/>
    <m/>
    <m/>
  </r>
  <r>
    <n v="2699"/>
    <s v="Closed End"/>
    <x v="5"/>
    <s v="Q22"/>
    <x v="5"/>
    <n v="2"/>
    <s v="Data"/>
    <m/>
    <m/>
    <s v="   Less than HS diploma, no GED"/>
    <n v="0.24016897315119481"/>
    <n v="0.13843405691411506"/>
    <n v="0.21005545952490423"/>
    <n v="0.41134151040978589"/>
    <n v="103"/>
    <m/>
    <m/>
    <m/>
    <m/>
    <m/>
    <m/>
    <m/>
    <m/>
    <m/>
    <m/>
    <m/>
    <m/>
    <m/>
    <m/>
  </r>
  <r>
    <n v="2700"/>
    <s v="Closed End"/>
    <x v="5"/>
    <s v="Q22"/>
    <x v="5"/>
    <n v="3"/>
    <s v="Data"/>
    <m/>
    <m/>
    <s v="   HS diploma or GED"/>
    <n v="0.1210241638805535"/>
    <n v="0.15042780502070804"/>
    <n v="0.16215356237136749"/>
    <n v="0.56639446872737154"/>
    <n v="380.99999999999972"/>
    <m/>
    <m/>
    <m/>
    <m/>
    <m/>
    <m/>
    <m/>
    <m/>
    <m/>
    <m/>
    <m/>
    <m/>
    <m/>
    <m/>
  </r>
  <r>
    <n v="2701"/>
    <s v="Closed End"/>
    <x v="5"/>
    <s v="Q22"/>
    <x v="5"/>
    <n v="4"/>
    <s v="Data"/>
    <m/>
    <m/>
    <s v="   Some college, trade school, or Associate degree"/>
    <n v="7.3588363320950118E-2"/>
    <n v="0.10522286106145236"/>
    <n v="0.34701849903672122"/>
    <n v="0.47417027658087368"/>
    <n v="994.00000000000159"/>
    <m/>
    <m/>
    <m/>
    <m/>
    <m/>
    <m/>
    <m/>
    <m/>
    <m/>
    <m/>
    <m/>
    <m/>
    <m/>
    <m/>
  </r>
  <r>
    <n v="2702"/>
    <s v="Closed End"/>
    <x v="5"/>
    <s v="Q22"/>
    <x v="5"/>
    <n v="5"/>
    <s v="Data"/>
    <m/>
    <m/>
    <s v="   Bachelor's degree or higher"/>
    <n v="5.3118527889390678E-2"/>
    <n v="0.11063931138479415"/>
    <n v="0.33152570570318213"/>
    <n v="0.50471645502263518"/>
    <n v="1530.9999999999984"/>
    <m/>
    <m/>
    <m/>
    <m/>
    <m/>
    <m/>
    <m/>
    <m/>
    <m/>
    <m/>
    <m/>
    <m/>
    <m/>
    <m/>
  </r>
  <r>
    <n v="2703"/>
    <s v="Closed End"/>
    <x v="5"/>
    <s v="Q22"/>
    <x v="6"/>
    <n v="1"/>
    <s v="Header"/>
    <m/>
    <m/>
    <s v="Results by household income:"/>
    <s v=""/>
    <s v=""/>
    <s v=""/>
    <s v=""/>
    <s v=""/>
    <m/>
    <m/>
    <m/>
    <m/>
    <m/>
    <m/>
    <m/>
    <m/>
    <m/>
    <m/>
    <m/>
    <m/>
    <m/>
    <m/>
  </r>
  <r>
    <n v="2704"/>
    <s v="Closed End"/>
    <x v="5"/>
    <s v="Q22"/>
    <x v="6"/>
    <n v="2"/>
    <s v="Data"/>
    <m/>
    <m/>
    <s v="   Less than $20,000"/>
    <n v="0.10676591562982747"/>
    <n v="0.15931864107837965"/>
    <n v="0.24282753914475094"/>
    <n v="0.49108790414704179"/>
    <n v="509.00000000000057"/>
    <m/>
    <m/>
    <m/>
    <m/>
    <m/>
    <m/>
    <m/>
    <m/>
    <m/>
    <m/>
    <m/>
    <m/>
    <m/>
    <m/>
  </r>
  <r>
    <n v="2705"/>
    <s v="Closed End"/>
    <x v="5"/>
    <s v="Q22"/>
    <x v="6"/>
    <n v="3"/>
    <s v="Data"/>
    <m/>
    <m/>
    <s v="   $20,000 to $39,999"/>
    <n v="0.11303149314124594"/>
    <n v="0.19973697779246455"/>
    <n v="0.23702646900246824"/>
    <n v="0.45020506006382305"/>
    <n v="434.99999999999966"/>
    <m/>
    <m/>
    <m/>
    <m/>
    <m/>
    <m/>
    <m/>
    <m/>
    <m/>
    <m/>
    <m/>
    <m/>
    <m/>
    <m/>
  </r>
  <r>
    <n v="2706"/>
    <s v="Closed End"/>
    <x v="5"/>
    <s v="Q22"/>
    <x v="6"/>
    <n v="4"/>
    <s v="Data"/>
    <m/>
    <m/>
    <s v="   $40,000 to $59,999"/>
    <n v="0.13734716385170059"/>
    <n v="0.17066330064402468"/>
    <n v="0.24685326203224975"/>
    <n v="0.44513627347202489"/>
    <n v="409"/>
    <m/>
    <m/>
    <m/>
    <m/>
    <m/>
    <m/>
    <m/>
    <m/>
    <m/>
    <m/>
    <m/>
    <m/>
    <m/>
    <m/>
  </r>
  <r>
    <n v="2707"/>
    <s v="Closed End"/>
    <x v="5"/>
    <s v="Q22"/>
    <x v="6"/>
    <n v="5"/>
    <s v="Data"/>
    <m/>
    <m/>
    <s v="   $60,000 to $79,999"/>
    <n v="0.12875386747914563"/>
    <n v="0.14922158501070806"/>
    <n v="0.27179607343600859"/>
    <n v="0.45022847407413819"/>
    <n v="314.99999999999989"/>
    <m/>
    <m/>
    <m/>
    <m/>
    <m/>
    <m/>
    <m/>
    <m/>
    <m/>
    <m/>
    <m/>
    <m/>
    <m/>
    <m/>
  </r>
  <r>
    <n v="2708"/>
    <s v="Closed End"/>
    <x v="5"/>
    <s v="Q22"/>
    <x v="6"/>
    <n v="6"/>
    <s v="Data"/>
    <m/>
    <m/>
    <s v="   $80,000 to $99,999"/>
    <n v="0.12442481606185536"/>
    <n v="9.7417499297137694E-2"/>
    <n v="0.34393587469110171"/>
    <n v="0.43422180994990389"/>
    <n v="273.00000000000017"/>
    <m/>
    <m/>
    <m/>
    <m/>
    <m/>
    <m/>
    <m/>
    <m/>
    <m/>
    <m/>
    <m/>
    <m/>
    <m/>
    <m/>
  </r>
  <r>
    <n v="2709"/>
    <s v="Closed End"/>
    <x v="5"/>
    <s v="Q22"/>
    <x v="6"/>
    <n v="7"/>
    <s v="Data"/>
    <m/>
    <m/>
    <s v="   $100,000 to $149,999"/>
    <n v="4.0617756475523105E-2"/>
    <n v="7.9660047400872763E-2"/>
    <n v="0.34520107746147366"/>
    <n v="0.53452111866213081"/>
    <n v="344.00000000000017"/>
    <m/>
    <m/>
    <m/>
    <m/>
    <m/>
    <m/>
    <m/>
    <m/>
    <m/>
    <m/>
    <m/>
    <m/>
    <m/>
    <m/>
  </r>
  <r>
    <n v="2710"/>
    <s v="Closed End"/>
    <x v="5"/>
    <s v="Q22"/>
    <x v="6"/>
    <n v="8"/>
    <s v="Data"/>
    <m/>
    <m/>
    <s v="   $150,000 or more"/>
    <n v="2.107939519692904E-2"/>
    <n v="5.5425429204316853E-2"/>
    <n v="0.32144697542959816"/>
    <n v="0.60204820016915561"/>
    <n v="262.00000000000006"/>
    <m/>
    <m/>
    <m/>
    <m/>
    <m/>
    <m/>
    <m/>
    <m/>
    <m/>
    <m/>
    <m/>
    <m/>
    <m/>
    <m/>
  </r>
  <r>
    <n v="2711"/>
    <s v="Closed End"/>
    <x v="5"/>
    <s v="Q22"/>
    <x v="7"/>
    <n v="1"/>
    <s v="Header"/>
    <m/>
    <m/>
    <s v="Results by housing status:"/>
    <s v=""/>
    <s v=""/>
    <s v=""/>
    <s v=""/>
    <s v=""/>
    <m/>
    <m/>
    <m/>
    <m/>
    <m/>
    <m/>
    <m/>
    <m/>
    <m/>
    <m/>
    <m/>
    <m/>
    <m/>
    <m/>
  </r>
  <r>
    <n v="2712"/>
    <s v="Closed End"/>
    <x v="5"/>
    <s v="Q22"/>
    <x v="7"/>
    <n v="2"/>
    <s v="Data"/>
    <m/>
    <m/>
    <s v="   Owner"/>
    <n v="6.7918897810235232E-2"/>
    <n v="9.1395757042884357E-2"/>
    <n v="0.30857022046472404"/>
    <n v="0.53211512468215738"/>
    <n v="1996.0000000000011"/>
    <m/>
    <m/>
    <m/>
    <m/>
    <m/>
    <m/>
    <m/>
    <m/>
    <m/>
    <m/>
    <m/>
    <m/>
    <m/>
    <m/>
  </r>
  <r>
    <n v="2713"/>
    <s v="Closed End"/>
    <x v="5"/>
    <s v="Q22"/>
    <x v="7"/>
    <n v="3"/>
    <s v="Data"/>
    <m/>
    <m/>
    <s v="   Renter"/>
    <n v="0.12068902062302289"/>
    <n v="0.19128631581330618"/>
    <n v="0.25923396624649325"/>
    <n v="0.42879069731717556"/>
    <n v="1035.000000000003"/>
    <m/>
    <m/>
    <m/>
    <m/>
    <m/>
    <m/>
    <m/>
    <m/>
    <m/>
    <m/>
    <m/>
    <m/>
    <m/>
    <m/>
  </r>
  <r>
    <n v="2714"/>
    <s v="Closed End"/>
    <x v="5"/>
    <s v="Q22"/>
    <x v="7"/>
    <n v="4"/>
    <s v="Data"/>
    <m/>
    <m/>
    <s v="   Lives with family or friends, homeless, or some other_x000a_      arrangement"/>
    <n v="5.9363056026754457E-2"/>
    <n v="0.28491159258871485"/>
    <n v="0.17986424427695591"/>
    <n v="0.4758611071075749"/>
    <n v="69.999999999999986"/>
    <m/>
    <m/>
    <m/>
    <m/>
    <m/>
    <m/>
    <m/>
    <m/>
    <m/>
    <m/>
    <m/>
    <m/>
    <m/>
    <m/>
  </r>
  <r>
    <n v="2715"/>
    <s v="Closed End"/>
    <x v="5"/>
    <s v="Q22"/>
    <x v="8"/>
    <n v="1"/>
    <s v="Header"/>
    <m/>
    <m/>
    <s v="Results by home language:"/>
    <s v=""/>
    <s v=""/>
    <s v=""/>
    <s v=""/>
    <s v=""/>
    <m/>
    <m/>
    <m/>
    <m/>
    <m/>
    <m/>
    <m/>
    <m/>
    <m/>
    <m/>
    <m/>
    <m/>
    <m/>
    <m/>
  </r>
  <r>
    <n v="2716"/>
    <s v="Closed End"/>
    <x v="5"/>
    <s v="Q22"/>
    <x v="8"/>
    <n v="2"/>
    <s v="Data"/>
    <m/>
    <m/>
    <s v="   English only"/>
    <n v="6.3306110863635287E-2"/>
    <n v="0.10371934856834435"/>
    <n v="0.30510316348656513"/>
    <n v="0.52787137708145593"/>
    <n v="2658.999999999995"/>
    <m/>
    <m/>
    <m/>
    <m/>
    <m/>
    <m/>
    <m/>
    <m/>
    <m/>
    <m/>
    <m/>
    <m/>
    <m/>
    <m/>
  </r>
  <r>
    <n v="2717"/>
    <s v="Closed End"/>
    <x v="5"/>
    <s v="Q22"/>
    <x v="8"/>
    <n v="3"/>
    <s v="Data"/>
    <m/>
    <m/>
    <s v="   English plus another language"/>
    <n v="0.16801248311418837"/>
    <n v="0.25999601860487059"/>
    <n v="0.22803482198304006"/>
    <n v="0.34395667629790105"/>
    <n v="248.00000000000009"/>
    <m/>
    <m/>
    <m/>
    <m/>
    <m/>
    <m/>
    <m/>
    <m/>
    <m/>
    <m/>
    <m/>
    <m/>
    <m/>
    <m/>
  </r>
  <r>
    <n v="2718"/>
    <s v="Closed End"/>
    <x v="5"/>
    <s v="Q22"/>
    <x v="8"/>
    <n v="4"/>
    <s v="Data"/>
    <m/>
    <m/>
    <s v="   Another language only"/>
    <n v="0.25881994080535758"/>
    <n v="0.17988092433207317"/>
    <n v="0.30862348327798828"/>
    <n v="0.25267565158458066"/>
    <n v="107"/>
    <m/>
    <m/>
    <m/>
    <m/>
    <m/>
    <m/>
    <m/>
    <m/>
    <m/>
    <m/>
    <m/>
    <m/>
    <m/>
    <m/>
  </r>
  <r>
    <n v="2719"/>
    <s v="Closed End"/>
    <x v="5"/>
    <s v="Q22"/>
    <x v="9"/>
    <n v="1"/>
    <s v="Header"/>
    <m/>
    <m/>
    <s v="Results by race/ethnicity:"/>
    <s v=""/>
    <s v=""/>
    <s v=""/>
    <s v=""/>
    <s v=""/>
    <m/>
    <m/>
    <m/>
    <m/>
    <m/>
    <m/>
    <m/>
    <m/>
    <m/>
    <m/>
    <m/>
    <m/>
    <m/>
    <m/>
  </r>
  <r>
    <n v="2720"/>
    <s v="Closed End"/>
    <x v="5"/>
    <s v="Q22"/>
    <x v="9"/>
    <n v="2"/>
    <s v="Data"/>
    <m/>
    <m/>
    <s v="   BIPOC"/>
    <n v="0.18368660555331728"/>
    <n v="0.1714403847555811"/>
    <n v="0.22961376832334365"/>
    <n v="0.41525924136775882"/>
    <n v="790.99999999999989"/>
    <m/>
    <m/>
    <m/>
    <m/>
    <m/>
    <m/>
    <m/>
    <m/>
    <m/>
    <m/>
    <m/>
    <m/>
    <m/>
    <m/>
  </r>
  <r>
    <n v="2721"/>
    <s v="Closed End"/>
    <x v="5"/>
    <s v="Q22"/>
    <x v="9"/>
    <n v="3"/>
    <s v="Data"/>
    <m/>
    <m/>
    <s v="      American Indian, Native American, or Alaska Native"/>
    <n v="0.16630657361529166"/>
    <n v="0.11510048066668262"/>
    <n v="0.33273203512147442"/>
    <n v="0.38586091059655092"/>
    <n v="132"/>
    <m/>
    <m/>
    <m/>
    <m/>
    <m/>
    <m/>
    <m/>
    <m/>
    <m/>
    <m/>
    <m/>
    <m/>
    <m/>
    <m/>
  </r>
  <r>
    <n v="2722"/>
    <s v="Closed End"/>
    <x v="5"/>
    <s v="Q22"/>
    <x v="9"/>
    <n v="4"/>
    <s v="Data"/>
    <m/>
    <m/>
    <s v="      Asian American or Asian"/>
    <n v="0.25993969857830501"/>
    <n v="0.14902534040143378"/>
    <n v="0.27919187413334684"/>
    <n v="0.31184308688691414"/>
    <n v="217.00000000000017"/>
    <m/>
    <m/>
    <m/>
    <m/>
    <m/>
    <m/>
    <m/>
    <m/>
    <m/>
    <m/>
    <m/>
    <m/>
    <m/>
    <m/>
  </r>
  <r>
    <n v="2723"/>
    <s v="Closed End"/>
    <x v="5"/>
    <s v="Q22"/>
    <x v="9"/>
    <n v="5"/>
    <s v="Data"/>
    <m/>
    <m/>
    <s v="      Black, African American, or African"/>
    <n v="0.13039533417039334"/>
    <n v="0.15168899809587635"/>
    <n v="0.198191529155266"/>
    <n v="0.51972413857846478"/>
    <n v="359.99999999999972"/>
    <m/>
    <m/>
    <m/>
    <m/>
    <m/>
    <m/>
    <m/>
    <m/>
    <m/>
    <m/>
    <m/>
    <m/>
    <m/>
    <m/>
  </r>
  <r>
    <n v="2724"/>
    <s v="Closed End"/>
    <x v="5"/>
    <s v="Q22"/>
    <x v="9"/>
    <n v="6"/>
    <s v="Data"/>
    <m/>
    <m/>
    <s v="      Latino/a or Hispanic"/>
    <n v="0.11907364076374638"/>
    <n v="0.25660368644462628"/>
    <n v="0.16524603385150521"/>
    <n v="0.45907663894012141"/>
    <n v="140.00000000000011"/>
    <m/>
    <m/>
    <m/>
    <m/>
    <m/>
    <m/>
    <m/>
    <m/>
    <m/>
    <m/>
    <m/>
    <m/>
    <m/>
    <m/>
  </r>
  <r>
    <n v="2725"/>
    <s v="Closed End"/>
    <x v="5"/>
    <s v="Q22"/>
    <x v="9"/>
    <n v="7"/>
    <s v="Data"/>
    <m/>
    <m/>
    <s v="   White or Caucasian alone"/>
    <n v="5.0422367717776764E-2"/>
    <n v="0.10356659015581711"/>
    <n v="0.31774036721652038"/>
    <n v="0.52827067490988922"/>
    <n v="2093.9999999999923"/>
    <m/>
    <m/>
    <m/>
    <m/>
    <m/>
    <m/>
    <m/>
    <m/>
    <m/>
    <m/>
    <m/>
    <m/>
    <m/>
    <m/>
  </r>
  <r>
    <n v="2726"/>
    <s v=""/>
    <x v="1"/>
    <s v=""/>
    <x v="10"/>
    <s v=""/>
    <s v=""/>
    <m/>
    <m/>
    <m/>
    <m/>
    <m/>
    <m/>
    <m/>
    <m/>
    <m/>
    <m/>
    <m/>
    <m/>
    <m/>
    <m/>
    <m/>
    <m/>
    <m/>
    <m/>
    <m/>
    <m/>
    <m/>
    <m/>
  </r>
  <r>
    <n v="2727"/>
    <s v="Closed End"/>
    <x v="5"/>
    <s v="Q23A"/>
    <x v="0"/>
    <n v="1"/>
    <s v="Title"/>
    <s v="Q22"/>
    <s v="Health"/>
    <s v="23A. Was there any time during the past 12 months when you waited longer than you wanted to or didn't seek care at all because you could not afford it for a physical health problem?"/>
    <m/>
    <m/>
    <m/>
    <m/>
    <m/>
    <m/>
    <m/>
    <m/>
    <m/>
    <m/>
    <m/>
    <m/>
    <m/>
    <m/>
    <m/>
    <m/>
    <m/>
    <m/>
    <m/>
  </r>
  <r>
    <n v="2728"/>
    <s v="Closed End"/>
    <x v="5"/>
    <s v="Q23A"/>
    <x v="1"/>
    <n v="1"/>
    <s v="Labels"/>
    <s v="Q22"/>
    <s v="Health"/>
    <m/>
    <s v="Yes"/>
    <s v="No"/>
    <s v="Number of respondents (unweighted)"/>
    <m/>
    <m/>
    <m/>
    <m/>
    <m/>
    <m/>
    <m/>
    <m/>
    <m/>
    <m/>
    <m/>
    <m/>
    <m/>
    <m/>
    <m/>
    <m/>
  </r>
  <r>
    <n v="2729"/>
    <s v="Closed End"/>
    <x v="5"/>
    <s v="Q23A"/>
    <x v="2"/>
    <n v="1"/>
    <s v="Header"/>
    <s v="Q22"/>
    <s v="Health"/>
    <s v="Results by region:"/>
    <s v=""/>
    <s v=""/>
    <s v=""/>
    <m/>
    <m/>
    <m/>
    <m/>
    <m/>
    <m/>
    <m/>
    <m/>
    <m/>
    <m/>
    <m/>
    <m/>
    <m/>
    <m/>
    <m/>
    <m/>
  </r>
  <r>
    <n v="2730"/>
    <s v="Closed End"/>
    <x v="5"/>
    <s v="Q23A"/>
    <x v="2"/>
    <n v="2"/>
    <s v="Data"/>
    <s v="Q22"/>
    <s v="Health"/>
    <s v="   East Metro overall"/>
    <n v="0.16395874533484647"/>
    <n v="0.83604125466515522"/>
    <n v="3116.999999999995"/>
    <m/>
    <m/>
    <m/>
    <m/>
    <m/>
    <m/>
    <m/>
    <m/>
    <m/>
    <m/>
    <m/>
    <m/>
    <m/>
    <m/>
    <m/>
    <m/>
  </r>
  <r>
    <n v="2731"/>
    <s v="Closed End"/>
    <x v="5"/>
    <s v="Q23A"/>
    <x v="2"/>
    <n v="3"/>
    <s v="Data"/>
    <s v="Q22"/>
    <s v="Health"/>
    <s v="   Dakota County"/>
    <n v="0.11421268173554194"/>
    <n v="0.88578731826445822"/>
    <n v="420.99999999999977"/>
    <m/>
    <m/>
    <m/>
    <m/>
    <m/>
    <m/>
    <m/>
    <m/>
    <m/>
    <m/>
    <m/>
    <m/>
    <m/>
    <m/>
    <m/>
    <m/>
  </r>
  <r>
    <n v="2732"/>
    <s v="Closed End"/>
    <x v="5"/>
    <s v="Q23A"/>
    <x v="2"/>
    <n v="4"/>
    <s v="Data"/>
    <s v="Q22"/>
    <s v="Health"/>
    <s v="   Ramsey County (overall)"/>
    <n v="0.20770127447123787"/>
    <n v="0.79229872552876357"/>
    <n v="2290.9999999999932"/>
    <m/>
    <m/>
    <m/>
    <m/>
    <m/>
    <m/>
    <m/>
    <m/>
    <m/>
    <m/>
    <m/>
    <m/>
    <m/>
    <m/>
    <m/>
    <m/>
  </r>
  <r>
    <n v="2733"/>
    <s v="Closed End"/>
    <x v="5"/>
    <s v="Q23A"/>
    <x v="2"/>
    <n v="5"/>
    <s v="Data"/>
    <s v="Q22"/>
    <s v="Health"/>
    <s v="      City of Saint Paul"/>
    <n v="0.21845211670799125"/>
    <n v="0.78154788329200908"/>
    <n v="1856.9999999999977"/>
    <m/>
    <m/>
    <m/>
    <m/>
    <m/>
    <m/>
    <m/>
    <m/>
    <m/>
    <m/>
    <m/>
    <m/>
    <m/>
    <m/>
    <m/>
    <m/>
  </r>
  <r>
    <n v="2734"/>
    <s v="Closed End"/>
    <x v="5"/>
    <s v="Q23A"/>
    <x v="2"/>
    <n v="6"/>
    <s v="Data"/>
    <s v="Q22"/>
    <s v="Health"/>
    <s v="      Suburban Ramsey County"/>
    <n v="0.19480440058255"/>
    <n v="0.80519559941744989"/>
    <n v="434.00000000000023"/>
    <m/>
    <m/>
    <m/>
    <m/>
    <m/>
    <m/>
    <m/>
    <m/>
    <m/>
    <m/>
    <m/>
    <m/>
    <m/>
    <m/>
    <m/>
    <m/>
  </r>
  <r>
    <n v="2735"/>
    <s v="Closed End"/>
    <x v="5"/>
    <s v="Q23A"/>
    <x v="2"/>
    <n v="7"/>
    <s v="Data"/>
    <s v="Q22"/>
    <s v="Health"/>
    <s v="   Washington County"/>
    <n v="0.15132396078046009"/>
    <n v="0.84867603921954005"/>
    <n v="405"/>
    <m/>
    <m/>
    <m/>
    <m/>
    <m/>
    <m/>
    <m/>
    <m/>
    <m/>
    <m/>
    <m/>
    <m/>
    <m/>
    <m/>
    <m/>
    <m/>
  </r>
  <r>
    <n v="2736"/>
    <s v="Closed End"/>
    <x v="5"/>
    <s v="Q23A"/>
    <x v="3"/>
    <n v="1"/>
    <s v="Header"/>
    <s v="Q22"/>
    <s v="Health"/>
    <s v="Results by gender:"/>
    <s v=""/>
    <s v=""/>
    <s v=""/>
    <m/>
    <m/>
    <m/>
    <m/>
    <m/>
    <m/>
    <m/>
    <m/>
    <m/>
    <m/>
    <m/>
    <m/>
    <m/>
    <m/>
    <m/>
    <m/>
  </r>
  <r>
    <n v="2737"/>
    <s v="Closed End"/>
    <x v="5"/>
    <s v="Q23A"/>
    <x v="3"/>
    <n v="2"/>
    <s v="Data"/>
    <s v="Q22"/>
    <s v="Health"/>
    <s v="   Females"/>
    <n v="0.1642113669766837"/>
    <n v="0.83578863302331674"/>
    <n v="1939.000000000002"/>
    <m/>
    <m/>
    <m/>
    <m/>
    <m/>
    <m/>
    <m/>
    <m/>
    <m/>
    <m/>
    <m/>
    <m/>
    <m/>
    <m/>
    <m/>
    <m/>
  </r>
  <r>
    <n v="2738"/>
    <s v="Closed End"/>
    <x v="5"/>
    <s v="Q23A"/>
    <x v="3"/>
    <n v="3"/>
    <s v="Data"/>
    <s v="Q22"/>
    <s v="Health"/>
    <s v="   Males"/>
    <n v="0.15323969338322757"/>
    <n v="0.8467603066167716"/>
    <n v="1020.0000000000019"/>
    <m/>
    <m/>
    <m/>
    <m/>
    <m/>
    <m/>
    <m/>
    <m/>
    <m/>
    <m/>
    <m/>
    <m/>
    <m/>
    <m/>
    <m/>
    <m/>
  </r>
  <r>
    <n v="2739"/>
    <s v="Closed End"/>
    <x v="5"/>
    <s v="Q23A"/>
    <x v="4"/>
    <n v="1"/>
    <s v="Header"/>
    <s v="Q22"/>
    <s v="Health"/>
    <s v="Results by age:"/>
    <s v=""/>
    <s v=""/>
    <s v=""/>
    <m/>
    <m/>
    <m/>
    <m/>
    <m/>
    <m/>
    <m/>
    <m/>
    <m/>
    <m/>
    <m/>
    <m/>
    <m/>
    <m/>
    <m/>
    <m/>
  </r>
  <r>
    <n v="2740"/>
    <s v="Closed End"/>
    <x v="5"/>
    <s v="Q23A"/>
    <x v="4"/>
    <n v="2"/>
    <s v="Data"/>
    <s v="Q22"/>
    <s v="Health"/>
    <s v="   18-34"/>
    <n v="0.21706952429863619"/>
    <n v="0.78293047570136376"/>
    <n v="417.00000000000017"/>
    <m/>
    <m/>
    <m/>
    <m/>
    <m/>
    <m/>
    <m/>
    <m/>
    <m/>
    <m/>
    <m/>
    <m/>
    <m/>
    <m/>
    <m/>
    <m/>
  </r>
  <r>
    <n v="2741"/>
    <s v="Closed End"/>
    <x v="5"/>
    <s v="Q23A"/>
    <x v="4"/>
    <n v="3"/>
    <s v="Data"/>
    <s v="Q22"/>
    <s v="Health"/>
    <s v="   35-44"/>
    <n v="0.17374204887843916"/>
    <n v="0.82625795112156042"/>
    <n v="427.0000000000004"/>
    <m/>
    <m/>
    <m/>
    <m/>
    <m/>
    <m/>
    <m/>
    <m/>
    <m/>
    <m/>
    <m/>
    <m/>
    <m/>
    <m/>
    <m/>
    <m/>
  </r>
  <r>
    <n v="2742"/>
    <s v="Closed End"/>
    <x v="5"/>
    <s v="Q23A"/>
    <x v="4"/>
    <n v="4"/>
    <s v="Data"/>
    <s v="Q22"/>
    <s v="Health"/>
    <s v="   45-54"/>
    <n v="0.1215353057658292"/>
    <n v="0.87846469423417106"/>
    <n v="370.00000000000034"/>
    <m/>
    <m/>
    <m/>
    <m/>
    <m/>
    <m/>
    <m/>
    <m/>
    <m/>
    <m/>
    <m/>
    <m/>
    <m/>
    <m/>
    <m/>
    <m/>
  </r>
  <r>
    <n v="2743"/>
    <s v="Closed End"/>
    <x v="5"/>
    <s v="Q23A"/>
    <x v="4"/>
    <n v="5"/>
    <s v="Data"/>
    <s v="Q22"/>
    <s v="Health"/>
    <s v="   55-64"/>
    <n v="0.17141161560393889"/>
    <n v="0.82858838439606219"/>
    <n v="530.9999999999992"/>
    <m/>
    <m/>
    <m/>
    <m/>
    <m/>
    <m/>
    <m/>
    <m/>
    <m/>
    <m/>
    <m/>
    <m/>
    <m/>
    <m/>
    <m/>
    <m/>
  </r>
  <r>
    <n v="2744"/>
    <s v="Closed End"/>
    <x v="5"/>
    <s v="Q23A"/>
    <x v="4"/>
    <n v="6"/>
    <s v="Data"/>
    <s v="Q22"/>
    <s v="Health"/>
    <s v="   65+"/>
    <n v="7.5331957379338899E-2"/>
    <n v="0.9246680426206606"/>
    <n v="890.99999999999966"/>
    <m/>
    <m/>
    <m/>
    <m/>
    <m/>
    <m/>
    <m/>
    <m/>
    <m/>
    <m/>
    <m/>
    <m/>
    <m/>
    <m/>
    <m/>
    <m/>
  </r>
  <r>
    <n v="2745"/>
    <s v="Closed End"/>
    <x v="5"/>
    <s v="Q23A"/>
    <x v="5"/>
    <n v="1"/>
    <s v="Header"/>
    <s v="Q22"/>
    <s v="Health"/>
    <s v="Results by education level:"/>
    <s v=""/>
    <s v=""/>
    <s v=""/>
    <m/>
    <m/>
    <m/>
    <m/>
    <m/>
    <m/>
    <m/>
    <m/>
    <m/>
    <m/>
    <m/>
    <m/>
    <m/>
    <m/>
    <m/>
    <m/>
  </r>
  <r>
    <n v="2746"/>
    <s v="Closed End"/>
    <x v="5"/>
    <s v="Q23A"/>
    <x v="5"/>
    <n v="2"/>
    <s v="Data"/>
    <s v="Q22"/>
    <s v="Health"/>
    <s v="   Less than HS diploma, no GED"/>
    <n v="0.23286627876476199"/>
    <n v="0.76713372123523793"/>
    <n v="104.99999999999994"/>
    <m/>
    <m/>
    <m/>
    <m/>
    <m/>
    <m/>
    <m/>
    <m/>
    <m/>
    <m/>
    <m/>
    <m/>
    <m/>
    <m/>
    <m/>
    <m/>
  </r>
  <r>
    <n v="2747"/>
    <s v="Closed End"/>
    <x v="5"/>
    <s v="Q23A"/>
    <x v="5"/>
    <n v="3"/>
    <s v="Data"/>
    <s v="Q22"/>
    <s v="Health"/>
    <s v="   HS diploma or GED"/>
    <n v="0.1392148640420135"/>
    <n v="0.86078513595798656"/>
    <n v="381.00000000000017"/>
    <m/>
    <m/>
    <m/>
    <m/>
    <m/>
    <m/>
    <m/>
    <m/>
    <m/>
    <m/>
    <m/>
    <m/>
    <m/>
    <m/>
    <m/>
    <m/>
  </r>
  <r>
    <n v="2748"/>
    <s v="Closed End"/>
    <x v="5"/>
    <s v="Q23A"/>
    <x v="5"/>
    <n v="4"/>
    <s v="Data"/>
    <s v="Q22"/>
    <s v="Health"/>
    <s v="   Some college, trade school, or Associate degree"/>
    <n v="0.17552986865644049"/>
    <n v="0.82447013134355784"/>
    <n v="993.00000000000205"/>
    <m/>
    <m/>
    <m/>
    <m/>
    <m/>
    <m/>
    <m/>
    <m/>
    <m/>
    <m/>
    <m/>
    <m/>
    <m/>
    <m/>
    <m/>
    <m/>
  </r>
  <r>
    <n v="2749"/>
    <s v="Closed End"/>
    <x v="5"/>
    <s v="Q23A"/>
    <x v="5"/>
    <n v="5"/>
    <s v="Data"/>
    <s v="Q22"/>
    <s v="Health"/>
    <s v="   Bachelor's degree or higher"/>
    <n v="0.16340007567103465"/>
    <n v="0.8365999243289679"/>
    <n v="1532.0000000000011"/>
    <m/>
    <m/>
    <m/>
    <m/>
    <m/>
    <m/>
    <m/>
    <m/>
    <m/>
    <m/>
    <m/>
    <m/>
    <m/>
    <m/>
    <m/>
    <m/>
  </r>
  <r>
    <n v="2750"/>
    <s v="Closed End"/>
    <x v="5"/>
    <s v="Q23A"/>
    <x v="6"/>
    <n v="1"/>
    <s v="Header"/>
    <s v="Q22"/>
    <s v="Health"/>
    <s v="Results by household income:"/>
    <s v=""/>
    <s v=""/>
    <s v=""/>
    <m/>
    <m/>
    <m/>
    <m/>
    <m/>
    <m/>
    <m/>
    <m/>
    <m/>
    <m/>
    <m/>
    <m/>
    <m/>
    <m/>
    <m/>
    <m/>
  </r>
  <r>
    <n v="2751"/>
    <s v="Closed End"/>
    <x v="5"/>
    <s v="Q23A"/>
    <x v="6"/>
    <n v="2"/>
    <s v="Data"/>
    <s v="Q22"/>
    <s v="Health"/>
    <s v="   Less than $20,000"/>
    <n v="0.20342550541837143"/>
    <n v="0.79657449458162932"/>
    <n v="507.99999999999989"/>
    <m/>
    <m/>
    <m/>
    <m/>
    <m/>
    <m/>
    <m/>
    <m/>
    <m/>
    <m/>
    <m/>
    <m/>
    <m/>
    <m/>
    <m/>
    <m/>
  </r>
  <r>
    <n v="2752"/>
    <s v="Closed End"/>
    <x v="5"/>
    <s v="Q23A"/>
    <x v="6"/>
    <n v="3"/>
    <s v="Data"/>
    <s v="Q22"/>
    <s v="Health"/>
    <s v="   $20,000 to $39,999"/>
    <n v="0.29094081355687929"/>
    <n v="0.70905918644312083"/>
    <n v="437.99999999999972"/>
    <m/>
    <m/>
    <m/>
    <m/>
    <m/>
    <m/>
    <m/>
    <m/>
    <m/>
    <m/>
    <m/>
    <m/>
    <m/>
    <m/>
    <m/>
    <m/>
  </r>
  <r>
    <n v="2753"/>
    <s v="Closed End"/>
    <x v="5"/>
    <s v="Q23A"/>
    <x v="6"/>
    <n v="4"/>
    <s v="Data"/>
    <s v="Q22"/>
    <s v="Health"/>
    <s v="   $40,000 to $59,999"/>
    <n v="0.19007880194899107"/>
    <n v="0.80992119805100982"/>
    <n v="410.00000000000006"/>
    <m/>
    <m/>
    <m/>
    <m/>
    <m/>
    <m/>
    <m/>
    <m/>
    <m/>
    <m/>
    <m/>
    <m/>
    <m/>
    <m/>
    <m/>
    <m/>
  </r>
  <r>
    <n v="2754"/>
    <s v="Closed End"/>
    <x v="5"/>
    <s v="Q23A"/>
    <x v="6"/>
    <n v="5"/>
    <s v="Data"/>
    <s v="Q22"/>
    <s v="Health"/>
    <s v="   $60,000 to $79,999"/>
    <n v="0.19180600831071262"/>
    <n v="0.80819399168928774"/>
    <n v="314.99999999999994"/>
    <m/>
    <m/>
    <m/>
    <m/>
    <m/>
    <m/>
    <m/>
    <m/>
    <m/>
    <m/>
    <m/>
    <m/>
    <m/>
    <m/>
    <m/>
    <m/>
  </r>
  <r>
    <n v="2755"/>
    <s v="Closed End"/>
    <x v="5"/>
    <s v="Q23A"/>
    <x v="6"/>
    <n v="6"/>
    <s v="Data"/>
    <s v="Q22"/>
    <s v="Health"/>
    <s v="   $80,000 to $99,999"/>
    <n v="0.23773785699550229"/>
    <n v="0.76226214300449702"/>
    <n v="274.00000000000023"/>
    <m/>
    <m/>
    <m/>
    <m/>
    <m/>
    <m/>
    <m/>
    <m/>
    <m/>
    <m/>
    <m/>
    <m/>
    <m/>
    <m/>
    <m/>
    <m/>
  </r>
  <r>
    <n v="2756"/>
    <s v="Closed End"/>
    <x v="5"/>
    <s v="Q23A"/>
    <x v="6"/>
    <n v="7"/>
    <s v="Data"/>
    <s v="Q22"/>
    <s v="Health"/>
    <s v="   $100,000 to $149,999"/>
    <n v="9.6879513977534484E-2"/>
    <n v="0.90312048602246575"/>
    <n v="343.00000000000028"/>
    <m/>
    <m/>
    <m/>
    <m/>
    <m/>
    <m/>
    <m/>
    <m/>
    <m/>
    <m/>
    <m/>
    <m/>
    <m/>
    <m/>
    <m/>
    <m/>
  </r>
  <r>
    <n v="2757"/>
    <s v="Closed End"/>
    <x v="5"/>
    <s v="Q23A"/>
    <x v="6"/>
    <n v="8"/>
    <s v="Data"/>
    <s v="Q22"/>
    <s v="Health"/>
    <s v="   $150,000 or more"/>
    <n v="9.736249071199829E-2"/>
    <n v="0.90263750928800168"/>
    <n v="262.00000000000006"/>
    <m/>
    <m/>
    <m/>
    <m/>
    <m/>
    <m/>
    <m/>
    <m/>
    <m/>
    <m/>
    <m/>
    <m/>
    <m/>
    <m/>
    <m/>
    <m/>
  </r>
  <r>
    <n v="2758"/>
    <s v="Closed End"/>
    <x v="5"/>
    <s v="Q23A"/>
    <x v="7"/>
    <n v="1"/>
    <s v="Header"/>
    <s v="Q22"/>
    <s v="Health"/>
    <s v="Results by housing status:"/>
    <s v=""/>
    <s v=""/>
    <s v=""/>
    <m/>
    <m/>
    <m/>
    <m/>
    <m/>
    <m/>
    <m/>
    <m/>
    <m/>
    <m/>
    <m/>
    <m/>
    <m/>
    <m/>
    <m/>
    <m/>
  </r>
  <r>
    <n v="2759"/>
    <s v="Closed End"/>
    <x v="5"/>
    <s v="Q23A"/>
    <x v="7"/>
    <n v="2"/>
    <s v="Data"/>
    <s v="Q22"/>
    <s v="Health"/>
    <s v="   Owner"/>
    <n v="0.13814702492139849"/>
    <n v="0.86185297507860104"/>
    <n v="1999.9999999999993"/>
    <m/>
    <m/>
    <m/>
    <m/>
    <m/>
    <m/>
    <m/>
    <m/>
    <m/>
    <m/>
    <m/>
    <m/>
    <m/>
    <m/>
    <m/>
    <m/>
  </r>
  <r>
    <n v="2760"/>
    <s v="Closed End"/>
    <x v="5"/>
    <s v="Q23A"/>
    <x v="7"/>
    <n v="3"/>
    <s v="Data"/>
    <s v="Q22"/>
    <s v="Health"/>
    <s v="   Renter"/>
    <n v="0.24527818478845739"/>
    <n v="0.75472181521154225"/>
    <n v="1033.0000000000011"/>
    <m/>
    <m/>
    <m/>
    <m/>
    <m/>
    <m/>
    <m/>
    <m/>
    <m/>
    <m/>
    <m/>
    <m/>
    <m/>
    <m/>
    <m/>
    <m/>
  </r>
  <r>
    <n v="2761"/>
    <s v="Closed End"/>
    <x v="5"/>
    <s v="Q23A"/>
    <x v="7"/>
    <n v="4"/>
    <s v="Data"/>
    <s v="Q22"/>
    <s v="Health"/>
    <s v="   Lives with family or friends, homeless, or some other_x000a_      arrangement"/>
    <n v="0.10972937827309695"/>
    <n v="0.89027062172690274"/>
    <n v="69.999999999999986"/>
    <m/>
    <m/>
    <m/>
    <m/>
    <m/>
    <m/>
    <m/>
    <m/>
    <m/>
    <m/>
    <m/>
    <m/>
    <m/>
    <m/>
    <m/>
    <m/>
  </r>
  <r>
    <n v="2762"/>
    <s v="Closed End"/>
    <x v="5"/>
    <s v="Q23A"/>
    <x v="8"/>
    <n v="1"/>
    <s v="Header"/>
    <s v="Q22"/>
    <s v="Health"/>
    <s v="Results by home language:"/>
    <s v=""/>
    <s v=""/>
    <s v=""/>
    <m/>
    <m/>
    <m/>
    <m/>
    <m/>
    <m/>
    <m/>
    <m/>
    <m/>
    <m/>
    <m/>
    <m/>
    <m/>
    <m/>
    <m/>
    <m/>
  </r>
  <r>
    <n v="2763"/>
    <s v="Closed End"/>
    <x v="5"/>
    <s v="Q23A"/>
    <x v="8"/>
    <n v="2"/>
    <s v="Data"/>
    <s v="Q22"/>
    <s v="Health"/>
    <s v="   English only"/>
    <n v="0.15425388894451261"/>
    <n v="0.84574611105548636"/>
    <n v="2658.0000000000014"/>
    <m/>
    <m/>
    <m/>
    <m/>
    <m/>
    <m/>
    <m/>
    <m/>
    <m/>
    <m/>
    <m/>
    <m/>
    <m/>
    <m/>
    <m/>
    <m/>
  </r>
  <r>
    <n v="2764"/>
    <s v="Closed End"/>
    <x v="5"/>
    <s v="Q23A"/>
    <x v="8"/>
    <n v="3"/>
    <s v="Data"/>
    <s v="Q22"/>
    <s v="Health"/>
    <s v="   English plus another language"/>
    <n v="0.24162154155208657"/>
    <n v="0.75837845844791341"/>
    <n v="249.00000000000006"/>
    <m/>
    <m/>
    <m/>
    <m/>
    <m/>
    <m/>
    <m/>
    <m/>
    <m/>
    <m/>
    <m/>
    <m/>
    <m/>
    <m/>
    <m/>
    <m/>
  </r>
  <r>
    <n v="2765"/>
    <s v="Closed End"/>
    <x v="5"/>
    <s v="Q23A"/>
    <x v="8"/>
    <n v="4"/>
    <s v="Data"/>
    <s v="Q22"/>
    <s v="Health"/>
    <s v="   Another language only"/>
    <n v="0.26222058826333644"/>
    <n v="0.73777941173666339"/>
    <n v="109.0000000000001"/>
    <m/>
    <m/>
    <m/>
    <m/>
    <m/>
    <m/>
    <m/>
    <m/>
    <m/>
    <m/>
    <m/>
    <m/>
    <m/>
    <m/>
    <m/>
    <m/>
  </r>
  <r>
    <n v="2766"/>
    <s v="Closed End"/>
    <x v="5"/>
    <s v="Q23A"/>
    <x v="9"/>
    <n v="1"/>
    <s v="Header"/>
    <s v="Q22"/>
    <s v="Health"/>
    <s v="Results by race/ethnicity:"/>
    <s v=""/>
    <s v=""/>
    <s v=""/>
    <m/>
    <m/>
    <m/>
    <m/>
    <m/>
    <m/>
    <m/>
    <m/>
    <m/>
    <m/>
    <m/>
    <m/>
    <m/>
    <m/>
    <m/>
    <m/>
  </r>
  <r>
    <n v="2767"/>
    <s v="Closed End"/>
    <x v="5"/>
    <s v="Q23A"/>
    <x v="9"/>
    <n v="2"/>
    <s v="Data"/>
    <s v="Q22"/>
    <s v="Health"/>
    <s v="   BIPOC"/>
    <n v="0.22223511443908781"/>
    <n v="0.7777648855609125"/>
    <n v="791.99999999999989"/>
    <m/>
    <m/>
    <m/>
    <m/>
    <m/>
    <m/>
    <m/>
    <m/>
    <m/>
    <m/>
    <m/>
    <m/>
    <m/>
    <m/>
    <m/>
    <m/>
  </r>
  <r>
    <n v="2768"/>
    <s v="Closed End"/>
    <x v="5"/>
    <s v="Q23A"/>
    <x v="9"/>
    <n v="3"/>
    <s v="Data"/>
    <s v="Q22"/>
    <s v="Health"/>
    <s v="      American Indian, Native American, or Alaska Native"/>
    <n v="0.36666968492617441"/>
    <n v="0.63333031507382487"/>
    <n v="132.99999999999994"/>
    <m/>
    <m/>
    <m/>
    <m/>
    <m/>
    <m/>
    <m/>
    <m/>
    <m/>
    <m/>
    <m/>
    <m/>
    <m/>
    <m/>
    <m/>
    <m/>
  </r>
  <r>
    <n v="2769"/>
    <s v="Closed End"/>
    <x v="5"/>
    <s v="Q23A"/>
    <x v="9"/>
    <n v="4"/>
    <s v="Data"/>
    <s v="Q22"/>
    <s v="Health"/>
    <s v="      Asian American or Asian"/>
    <n v="0.28442458926427189"/>
    <n v="0.71557541073572883"/>
    <n v="217.99999999999997"/>
    <m/>
    <m/>
    <m/>
    <m/>
    <m/>
    <m/>
    <m/>
    <m/>
    <m/>
    <m/>
    <m/>
    <m/>
    <m/>
    <m/>
    <m/>
    <m/>
  </r>
  <r>
    <n v="2770"/>
    <s v="Closed End"/>
    <x v="5"/>
    <s v="Q23A"/>
    <x v="9"/>
    <n v="5"/>
    <s v="Data"/>
    <s v="Q22"/>
    <s v="Health"/>
    <s v="      Black, African American, or African"/>
    <n v="0.16964377407809653"/>
    <n v="0.83035622592190417"/>
    <n v="357.99999999999989"/>
    <m/>
    <m/>
    <m/>
    <m/>
    <m/>
    <m/>
    <m/>
    <m/>
    <m/>
    <m/>
    <m/>
    <m/>
    <m/>
    <m/>
    <m/>
    <m/>
  </r>
  <r>
    <n v="2771"/>
    <s v="Closed End"/>
    <x v="5"/>
    <s v="Q23A"/>
    <x v="9"/>
    <n v="6"/>
    <s v="Data"/>
    <s v="Q22"/>
    <s v="Health"/>
    <s v="      Latino/a or Hispanic"/>
    <n v="0.17238510194159862"/>
    <n v="0.82761489805840105"/>
    <n v="142.00000000000006"/>
    <m/>
    <m/>
    <m/>
    <m/>
    <m/>
    <m/>
    <m/>
    <m/>
    <m/>
    <m/>
    <m/>
    <m/>
    <m/>
    <m/>
    <m/>
    <m/>
  </r>
  <r>
    <n v="2772"/>
    <s v="Closed End"/>
    <x v="5"/>
    <s v="Q23A"/>
    <x v="9"/>
    <n v="7"/>
    <s v="Data"/>
    <s v="Q22"/>
    <s v="Health"/>
    <s v="   White or Caucasian alone"/>
    <n v="0.14319887702821457"/>
    <n v="0.85680112297178601"/>
    <n v="2097.9999999999945"/>
    <m/>
    <m/>
    <m/>
    <m/>
    <m/>
    <m/>
    <m/>
    <m/>
    <m/>
    <m/>
    <m/>
    <m/>
    <m/>
    <m/>
    <m/>
    <m/>
  </r>
  <r>
    <n v="2773"/>
    <s v=""/>
    <x v="1"/>
    <s v=""/>
    <x v="10"/>
    <s v=""/>
    <s v=""/>
    <m/>
    <m/>
    <m/>
    <m/>
    <m/>
    <m/>
    <m/>
    <m/>
    <m/>
    <m/>
    <m/>
    <m/>
    <m/>
    <m/>
    <m/>
    <m/>
    <m/>
    <m/>
    <m/>
    <m/>
    <m/>
    <m/>
  </r>
  <r>
    <n v="2774"/>
    <s v="Closed End"/>
    <x v="5"/>
    <s v="Q23B"/>
    <x v="0"/>
    <n v="1"/>
    <s v="Title"/>
    <s v="Q23"/>
    <s v="Health"/>
    <s v="23B. Was there any time during the past 12 months when you waited longer than you wanted to or didn't seek care at all because you could not afford it for an emotional or mental health problem?"/>
    <m/>
    <m/>
    <m/>
    <m/>
    <m/>
    <m/>
    <m/>
    <m/>
    <m/>
    <m/>
    <m/>
    <m/>
    <m/>
    <m/>
    <m/>
    <m/>
    <m/>
    <m/>
    <m/>
  </r>
  <r>
    <n v="2775"/>
    <s v="Closed End"/>
    <x v="5"/>
    <s v="Q23B"/>
    <x v="1"/>
    <n v="1"/>
    <s v="Labels"/>
    <s v="Q23"/>
    <s v="Health"/>
    <m/>
    <s v="Yes"/>
    <s v="No"/>
    <s v="Number of respondents (unweighted)"/>
    <m/>
    <m/>
    <m/>
    <m/>
    <m/>
    <m/>
    <m/>
    <m/>
    <m/>
    <m/>
    <m/>
    <m/>
    <m/>
    <m/>
    <m/>
    <m/>
  </r>
  <r>
    <n v="2776"/>
    <s v="Closed End"/>
    <x v="5"/>
    <s v="Q23B"/>
    <x v="2"/>
    <n v="1"/>
    <s v="Header"/>
    <s v="Q23"/>
    <s v="Health"/>
    <s v="Results by region:"/>
    <s v=""/>
    <s v=""/>
    <s v=""/>
    <m/>
    <m/>
    <m/>
    <m/>
    <m/>
    <m/>
    <m/>
    <m/>
    <m/>
    <m/>
    <m/>
    <m/>
    <m/>
    <m/>
    <m/>
    <m/>
  </r>
  <r>
    <n v="2777"/>
    <s v="Closed End"/>
    <x v="5"/>
    <s v="Q23B"/>
    <x v="2"/>
    <n v="2"/>
    <s v="Data"/>
    <s v="Q23"/>
    <s v="Health"/>
    <s v="   East Metro overall"/>
    <n v="0.15394433863321927"/>
    <n v="0.84605566136678201"/>
    <n v="3094.9999999999982"/>
    <m/>
    <m/>
    <m/>
    <m/>
    <m/>
    <m/>
    <m/>
    <m/>
    <m/>
    <m/>
    <m/>
    <m/>
    <m/>
    <m/>
    <m/>
    <m/>
  </r>
  <r>
    <n v="2778"/>
    <s v="Closed End"/>
    <x v="5"/>
    <s v="Q23B"/>
    <x v="2"/>
    <n v="3"/>
    <s v="Data"/>
    <s v="Q23"/>
    <s v="Health"/>
    <s v="   Dakota County"/>
    <n v="0.14587044954587286"/>
    <n v="0.85412955045412775"/>
    <n v="416.99999999999966"/>
    <m/>
    <m/>
    <m/>
    <m/>
    <m/>
    <m/>
    <m/>
    <m/>
    <m/>
    <m/>
    <m/>
    <m/>
    <m/>
    <m/>
    <m/>
    <m/>
  </r>
  <r>
    <n v="2779"/>
    <s v="Closed End"/>
    <x v="5"/>
    <s v="Q23B"/>
    <x v="2"/>
    <n v="4"/>
    <s v="Data"/>
    <s v="Q23"/>
    <s v="Health"/>
    <s v="   Ramsey County (overall)"/>
    <n v="0.17278085912204935"/>
    <n v="0.82721914087795068"/>
    <n v="2275.9999999999995"/>
    <m/>
    <m/>
    <m/>
    <m/>
    <m/>
    <m/>
    <m/>
    <m/>
    <m/>
    <m/>
    <m/>
    <m/>
    <m/>
    <m/>
    <m/>
    <m/>
  </r>
  <r>
    <n v="2780"/>
    <s v="Closed End"/>
    <x v="5"/>
    <s v="Q23B"/>
    <x v="2"/>
    <n v="5"/>
    <s v="Data"/>
    <s v="Q23"/>
    <s v="Health"/>
    <s v="      City of Saint Paul"/>
    <n v="0.19617282716534079"/>
    <n v="0.8038271728346601"/>
    <n v="1844.9999999999995"/>
    <m/>
    <m/>
    <m/>
    <m/>
    <m/>
    <m/>
    <m/>
    <m/>
    <m/>
    <m/>
    <m/>
    <m/>
    <m/>
    <m/>
    <m/>
    <m/>
  </r>
  <r>
    <n v="2781"/>
    <s v="Closed End"/>
    <x v="5"/>
    <s v="Q23B"/>
    <x v="2"/>
    <n v="6"/>
    <s v="Data"/>
    <s v="Q23"/>
    <s v="Health"/>
    <s v="      Suburban Ramsey County"/>
    <n v="0.1445874718238799"/>
    <n v="0.85541252817612001"/>
    <n v="430.99999999999949"/>
    <m/>
    <m/>
    <m/>
    <m/>
    <m/>
    <m/>
    <m/>
    <m/>
    <m/>
    <m/>
    <m/>
    <m/>
    <m/>
    <m/>
    <m/>
    <m/>
  </r>
  <r>
    <n v="2782"/>
    <s v="Closed End"/>
    <x v="5"/>
    <s v="Q23B"/>
    <x v="2"/>
    <n v="7"/>
    <s v="Data"/>
    <s v="Q23"/>
    <s v="Health"/>
    <s v="   Washington County"/>
    <n v="0.12665672032080472"/>
    <n v="0.87334327967919512"/>
    <n v="402.00000000000011"/>
    <m/>
    <m/>
    <m/>
    <m/>
    <m/>
    <m/>
    <m/>
    <m/>
    <m/>
    <m/>
    <m/>
    <m/>
    <m/>
    <m/>
    <m/>
    <m/>
  </r>
  <r>
    <n v="2783"/>
    <s v="Closed End"/>
    <x v="5"/>
    <s v="Q23B"/>
    <x v="3"/>
    <n v="1"/>
    <s v="Header"/>
    <s v="Q23"/>
    <s v="Health"/>
    <s v="Results by gender:"/>
    <s v=""/>
    <s v=""/>
    <s v=""/>
    <m/>
    <m/>
    <m/>
    <m/>
    <m/>
    <m/>
    <m/>
    <m/>
    <m/>
    <m/>
    <m/>
    <m/>
    <m/>
    <m/>
    <m/>
    <m/>
  </r>
  <r>
    <n v="2784"/>
    <s v="Closed End"/>
    <x v="5"/>
    <s v="Q23B"/>
    <x v="3"/>
    <n v="2"/>
    <s v="Data"/>
    <s v="Q23"/>
    <s v="Health"/>
    <s v="   Females"/>
    <n v="0.18837285543972096"/>
    <n v="0.81162714456027896"/>
    <n v="1928.9999999999932"/>
    <m/>
    <m/>
    <m/>
    <m/>
    <m/>
    <m/>
    <m/>
    <m/>
    <m/>
    <m/>
    <m/>
    <m/>
    <m/>
    <m/>
    <m/>
    <m/>
  </r>
  <r>
    <n v="2785"/>
    <s v="Closed End"/>
    <x v="5"/>
    <s v="Q23B"/>
    <x v="3"/>
    <n v="3"/>
    <s v="Data"/>
    <s v="Q23"/>
    <s v="Health"/>
    <s v="   Males"/>
    <n v="0.10677608208496904"/>
    <n v="0.89322391791503009"/>
    <n v="1008.0000000000005"/>
    <m/>
    <m/>
    <m/>
    <m/>
    <m/>
    <m/>
    <m/>
    <m/>
    <m/>
    <m/>
    <m/>
    <m/>
    <m/>
    <m/>
    <m/>
    <m/>
  </r>
  <r>
    <n v="2786"/>
    <s v="Closed End"/>
    <x v="5"/>
    <s v="Q23B"/>
    <x v="4"/>
    <n v="1"/>
    <s v="Header"/>
    <s v="Q23"/>
    <s v="Health"/>
    <s v="Results by age:"/>
    <s v=""/>
    <s v=""/>
    <s v=""/>
    <m/>
    <m/>
    <m/>
    <m/>
    <m/>
    <m/>
    <m/>
    <m/>
    <m/>
    <m/>
    <m/>
    <m/>
    <m/>
    <m/>
    <m/>
    <m/>
  </r>
  <r>
    <n v="2787"/>
    <s v="Closed End"/>
    <x v="5"/>
    <s v="Q23B"/>
    <x v="4"/>
    <n v="2"/>
    <s v="Data"/>
    <s v="Q23"/>
    <s v="Health"/>
    <s v="   18-34"/>
    <n v="0.27193030127487389"/>
    <n v="0.72806969872512606"/>
    <n v="416.00000000000011"/>
    <m/>
    <m/>
    <m/>
    <m/>
    <m/>
    <m/>
    <m/>
    <m/>
    <m/>
    <m/>
    <m/>
    <m/>
    <m/>
    <m/>
    <m/>
    <m/>
  </r>
  <r>
    <n v="2788"/>
    <s v="Closed End"/>
    <x v="5"/>
    <s v="Q23B"/>
    <x v="4"/>
    <n v="3"/>
    <s v="Data"/>
    <s v="Q23"/>
    <s v="Health"/>
    <s v="   35-44"/>
    <n v="0.18757389903739535"/>
    <n v="0.81242610096260393"/>
    <n v="427.0000000000004"/>
    <m/>
    <m/>
    <m/>
    <m/>
    <m/>
    <m/>
    <m/>
    <m/>
    <m/>
    <m/>
    <m/>
    <m/>
    <m/>
    <m/>
    <m/>
    <m/>
  </r>
  <r>
    <n v="2789"/>
    <s v="Closed End"/>
    <x v="5"/>
    <s v="Q23B"/>
    <x v="4"/>
    <n v="4"/>
    <s v="Data"/>
    <s v="Q23"/>
    <s v="Health"/>
    <s v="   45-54"/>
    <n v="0.13857690486746063"/>
    <n v="0.86142309513253967"/>
    <n v="371.00000000000034"/>
    <m/>
    <m/>
    <m/>
    <m/>
    <m/>
    <m/>
    <m/>
    <m/>
    <m/>
    <m/>
    <m/>
    <m/>
    <m/>
    <m/>
    <m/>
    <m/>
  </r>
  <r>
    <n v="2790"/>
    <s v="Closed End"/>
    <x v="5"/>
    <s v="Q23B"/>
    <x v="4"/>
    <n v="5"/>
    <s v="Data"/>
    <s v="Q23"/>
    <s v="Health"/>
    <s v="   55-64"/>
    <n v="9.4150007594143895E-2"/>
    <n v="0.90584999240585662"/>
    <n v="529.99999999999989"/>
    <m/>
    <m/>
    <m/>
    <m/>
    <m/>
    <m/>
    <m/>
    <m/>
    <m/>
    <m/>
    <m/>
    <m/>
    <m/>
    <m/>
    <m/>
    <m/>
  </r>
  <r>
    <n v="2791"/>
    <s v="Closed End"/>
    <x v="5"/>
    <s v="Q23B"/>
    <x v="4"/>
    <n v="6"/>
    <s v="Data"/>
    <s v="Q23"/>
    <s v="Health"/>
    <s v="   65+"/>
    <n v="4.0056124814011856E-2"/>
    <n v="0.95994387518598723"/>
    <n v="875.99999999999909"/>
    <m/>
    <m/>
    <m/>
    <m/>
    <m/>
    <m/>
    <m/>
    <m/>
    <m/>
    <m/>
    <m/>
    <m/>
    <m/>
    <m/>
    <m/>
    <m/>
  </r>
  <r>
    <n v="2792"/>
    <s v="Closed End"/>
    <x v="5"/>
    <s v="Q23B"/>
    <x v="5"/>
    <n v="1"/>
    <s v="Header"/>
    <s v="Q23"/>
    <s v="Health"/>
    <s v="Results by education level:"/>
    <s v=""/>
    <s v=""/>
    <s v=""/>
    <m/>
    <m/>
    <m/>
    <m/>
    <m/>
    <m/>
    <m/>
    <m/>
    <m/>
    <m/>
    <m/>
    <m/>
    <m/>
    <m/>
    <m/>
    <m/>
  </r>
  <r>
    <n v="2793"/>
    <s v="Closed End"/>
    <x v="5"/>
    <s v="Q23B"/>
    <x v="5"/>
    <n v="2"/>
    <s v="Data"/>
    <s v="Q23"/>
    <s v="Health"/>
    <s v="   Less than HS diploma, no GED"/>
    <n v="0.28290306635860474"/>
    <n v="0.71709693364139493"/>
    <n v="103.00000000000004"/>
    <m/>
    <m/>
    <m/>
    <m/>
    <m/>
    <m/>
    <m/>
    <m/>
    <m/>
    <m/>
    <m/>
    <m/>
    <m/>
    <m/>
    <m/>
    <m/>
  </r>
  <r>
    <n v="2794"/>
    <s v="Closed End"/>
    <x v="5"/>
    <s v="Q23B"/>
    <x v="5"/>
    <n v="3"/>
    <s v="Data"/>
    <s v="Q23"/>
    <s v="Health"/>
    <s v="   HS diploma or GED"/>
    <n v="0.17914113459341055"/>
    <n v="0.82085886540658948"/>
    <n v="374.99999999999955"/>
    <m/>
    <m/>
    <m/>
    <m/>
    <m/>
    <m/>
    <m/>
    <m/>
    <m/>
    <m/>
    <m/>
    <m/>
    <m/>
    <m/>
    <m/>
    <m/>
  </r>
  <r>
    <n v="2795"/>
    <s v="Closed End"/>
    <x v="5"/>
    <s v="Q23B"/>
    <x v="5"/>
    <n v="4"/>
    <s v="Data"/>
    <s v="Q23"/>
    <s v="Health"/>
    <s v="   Some college, trade school, or Associate degree"/>
    <n v="0.13696038596728774"/>
    <n v="0.8630396140327109"/>
    <n v="983.00000000000171"/>
    <m/>
    <m/>
    <m/>
    <m/>
    <m/>
    <m/>
    <m/>
    <m/>
    <m/>
    <m/>
    <m/>
    <m/>
    <m/>
    <m/>
    <m/>
    <m/>
  </r>
  <r>
    <n v="2796"/>
    <s v="Closed End"/>
    <x v="5"/>
    <s v="Q23B"/>
    <x v="5"/>
    <n v="5"/>
    <s v="Data"/>
    <s v="Q23"/>
    <s v="Health"/>
    <s v="   Bachelor's degree or higher"/>
    <n v="0.1433871284332833"/>
    <n v="0.85661287156671917"/>
    <n v="1530.9999999999991"/>
    <m/>
    <m/>
    <m/>
    <m/>
    <m/>
    <m/>
    <m/>
    <m/>
    <m/>
    <m/>
    <m/>
    <m/>
    <m/>
    <m/>
    <m/>
    <m/>
  </r>
  <r>
    <n v="2797"/>
    <s v="Closed End"/>
    <x v="5"/>
    <s v="Q23B"/>
    <x v="6"/>
    <n v="1"/>
    <s v="Header"/>
    <s v="Q23"/>
    <s v="Health"/>
    <s v="Results by household income:"/>
    <s v=""/>
    <s v=""/>
    <s v=""/>
    <m/>
    <m/>
    <m/>
    <m/>
    <m/>
    <m/>
    <m/>
    <m/>
    <m/>
    <m/>
    <m/>
    <m/>
    <m/>
    <m/>
    <m/>
    <m/>
  </r>
  <r>
    <n v="2798"/>
    <s v="Closed End"/>
    <x v="5"/>
    <s v="Q23B"/>
    <x v="6"/>
    <n v="2"/>
    <s v="Data"/>
    <s v="Q23"/>
    <s v="Health"/>
    <s v="   Less than $20,000"/>
    <n v="0.23137151858997146"/>
    <n v="0.76862848141002837"/>
    <n v="500.99999999999972"/>
    <m/>
    <m/>
    <m/>
    <m/>
    <m/>
    <m/>
    <m/>
    <m/>
    <m/>
    <m/>
    <m/>
    <m/>
    <m/>
    <m/>
    <m/>
    <m/>
  </r>
  <r>
    <n v="2799"/>
    <s v="Closed End"/>
    <x v="5"/>
    <s v="Q23B"/>
    <x v="6"/>
    <n v="3"/>
    <s v="Data"/>
    <s v="Q23"/>
    <s v="Health"/>
    <s v="   $20,000 to $39,999"/>
    <n v="0.2429998206338512"/>
    <n v="0.75700017936614894"/>
    <n v="436.99999999999977"/>
    <m/>
    <m/>
    <m/>
    <m/>
    <m/>
    <m/>
    <m/>
    <m/>
    <m/>
    <m/>
    <m/>
    <m/>
    <m/>
    <m/>
    <m/>
    <m/>
  </r>
  <r>
    <n v="2800"/>
    <s v="Closed End"/>
    <x v="5"/>
    <s v="Q23B"/>
    <x v="6"/>
    <n v="4"/>
    <s v="Data"/>
    <s v="Q23"/>
    <s v="Health"/>
    <s v="   $40,000 to $59,999"/>
    <n v="0.16239767664472426"/>
    <n v="0.83760232335527651"/>
    <n v="407.99999999999932"/>
    <m/>
    <m/>
    <m/>
    <m/>
    <m/>
    <m/>
    <m/>
    <m/>
    <m/>
    <m/>
    <m/>
    <m/>
    <m/>
    <m/>
    <m/>
    <m/>
  </r>
  <r>
    <n v="2801"/>
    <s v="Closed End"/>
    <x v="5"/>
    <s v="Q23B"/>
    <x v="6"/>
    <n v="5"/>
    <s v="Data"/>
    <s v="Q23"/>
    <s v="Health"/>
    <s v="   $60,000 to $79,999"/>
    <n v="0.225586005862731"/>
    <n v="0.77441399413726908"/>
    <n v="314.99999999999994"/>
    <m/>
    <m/>
    <m/>
    <m/>
    <m/>
    <m/>
    <m/>
    <m/>
    <m/>
    <m/>
    <m/>
    <m/>
    <m/>
    <m/>
    <m/>
    <m/>
  </r>
  <r>
    <n v="2802"/>
    <s v="Closed End"/>
    <x v="5"/>
    <s v="Q23B"/>
    <x v="6"/>
    <n v="6"/>
    <s v="Data"/>
    <s v="Q23"/>
    <s v="Health"/>
    <s v="   $80,000 to $99,999"/>
    <n v="0.17934101891424245"/>
    <n v="0.82065898108575652"/>
    <n v="273.0000000000004"/>
    <m/>
    <m/>
    <m/>
    <m/>
    <m/>
    <m/>
    <m/>
    <m/>
    <m/>
    <m/>
    <m/>
    <m/>
    <m/>
    <m/>
    <m/>
    <m/>
  </r>
  <r>
    <n v="2803"/>
    <s v="Closed End"/>
    <x v="5"/>
    <s v="Q23B"/>
    <x v="6"/>
    <n v="7"/>
    <s v="Data"/>
    <s v="Q23"/>
    <s v="Health"/>
    <s v="   $100,000 to $149,999"/>
    <n v="0.13156548112423633"/>
    <n v="0.86843451887576439"/>
    <n v="343.00000000000028"/>
    <m/>
    <m/>
    <m/>
    <m/>
    <m/>
    <m/>
    <m/>
    <m/>
    <m/>
    <m/>
    <m/>
    <m/>
    <m/>
    <m/>
    <m/>
    <m/>
  </r>
  <r>
    <n v="2804"/>
    <s v="Closed End"/>
    <x v="5"/>
    <s v="Q23B"/>
    <x v="6"/>
    <n v="8"/>
    <s v="Data"/>
    <s v="Q23"/>
    <s v="Health"/>
    <s v="   $150,000 or more"/>
    <n v="0.11404699620100681"/>
    <n v="0.885953003798993"/>
    <n v="262.00000000000006"/>
    <m/>
    <m/>
    <m/>
    <m/>
    <m/>
    <m/>
    <m/>
    <m/>
    <m/>
    <m/>
    <m/>
    <m/>
    <m/>
    <m/>
    <m/>
    <m/>
  </r>
  <r>
    <n v="2805"/>
    <s v="Closed End"/>
    <x v="5"/>
    <s v="Q23B"/>
    <x v="7"/>
    <n v="1"/>
    <s v="Header"/>
    <s v="Q23"/>
    <s v="Health"/>
    <s v="Results by housing status:"/>
    <s v=""/>
    <s v=""/>
    <s v=""/>
    <m/>
    <m/>
    <m/>
    <m/>
    <m/>
    <m/>
    <m/>
    <m/>
    <m/>
    <m/>
    <m/>
    <m/>
    <m/>
    <m/>
    <m/>
    <m/>
  </r>
  <r>
    <n v="2806"/>
    <s v="Closed End"/>
    <x v="5"/>
    <s v="Q23B"/>
    <x v="7"/>
    <n v="2"/>
    <s v="Data"/>
    <s v="Q23"/>
    <s v="Health"/>
    <s v="   Owner"/>
    <n v="0.12659007235171985"/>
    <n v="0.87340992764828074"/>
    <n v="1988.0000000000011"/>
    <m/>
    <m/>
    <m/>
    <m/>
    <m/>
    <m/>
    <m/>
    <m/>
    <m/>
    <m/>
    <m/>
    <m/>
    <m/>
    <m/>
    <m/>
    <m/>
  </r>
  <r>
    <n v="2807"/>
    <s v="Closed End"/>
    <x v="5"/>
    <s v="Q23B"/>
    <x v="7"/>
    <n v="3"/>
    <s v="Data"/>
    <s v="Q23"/>
    <s v="Health"/>
    <s v="   Renter"/>
    <n v="0.23723288291235545"/>
    <n v="0.76276711708764333"/>
    <n v="1023.0000000000007"/>
    <m/>
    <m/>
    <m/>
    <m/>
    <m/>
    <m/>
    <m/>
    <m/>
    <m/>
    <m/>
    <m/>
    <m/>
    <m/>
    <m/>
    <m/>
    <m/>
  </r>
  <r>
    <n v="2808"/>
    <s v="Closed End"/>
    <x v="5"/>
    <s v="Q23B"/>
    <x v="7"/>
    <n v="4"/>
    <s v="Data"/>
    <s v="Q23"/>
    <s v="Health"/>
    <s v="   Lives with family or friends, homeless, or some other_x000a_      arrangement"/>
    <n v="0.15878946612951944"/>
    <n v="0.84121053387048017"/>
    <n v="69.999999999999986"/>
    <m/>
    <m/>
    <m/>
    <m/>
    <m/>
    <m/>
    <m/>
    <m/>
    <m/>
    <m/>
    <m/>
    <m/>
    <m/>
    <m/>
    <m/>
    <m/>
  </r>
  <r>
    <n v="2809"/>
    <s v="Closed End"/>
    <x v="5"/>
    <s v="Q23B"/>
    <x v="8"/>
    <n v="1"/>
    <s v="Header"/>
    <s v="Q23"/>
    <s v="Health"/>
    <s v="Results by home language:"/>
    <s v=""/>
    <s v=""/>
    <s v=""/>
    <m/>
    <m/>
    <m/>
    <m/>
    <m/>
    <m/>
    <m/>
    <m/>
    <m/>
    <m/>
    <m/>
    <m/>
    <m/>
    <m/>
    <m/>
    <m/>
  </r>
  <r>
    <n v="2810"/>
    <s v="Closed End"/>
    <x v="5"/>
    <s v="Q23B"/>
    <x v="8"/>
    <n v="2"/>
    <s v="Data"/>
    <s v="Q23"/>
    <s v="Health"/>
    <s v="   English only"/>
    <n v="0.14357156229384407"/>
    <n v="0.85642843770615484"/>
    <n v="2638.0000000000059"/>
    <m/>
    <m/>
    <m/>
    <m/>
    <m/>
    <m/>
    <m/>
    <m/>
    <m/>
    <m/>
    <m/>
    <m/>
    <m/>
    <m/>
    <m/>
    <m/>
  </r>
  <r>
    <n v="2811"/>
    <s v="Closed End"/>
    <x v="5"/>
    <s v="Q23B"/>
    <x v="8"/>
    <n v="3"/>
    <s v="Data"/>
    <s v="Q23"/>
    <s v="Health"/>
    <s v="   English plus another language"/>
    <n v="0.2238467751756"/>
    <n v="0.7761532248244003"/>
    <n v="248.00000000000009"/>
    <m/>
    <m/>
    <m/>
    <m/>
    <m/>
    <m/>
    <m/>
    <m/>
    <m/>
    <m/>
    <m/>
    <m/>
    <m/>
    <m/>
    <m/>
    <m/>
  </r>
  <r>
    <n v="2812"/>
    <s v="Closed End"/>
    <x v="5"/>
    <s v="Q23B"/>
    <x v="8"/>
    <n v="4"/>
    <s v="Data"/>
    <s v="Q23"/>
    <s v="Health"/>
    <s v="   Another language only"/>
    <n v="0.18464159998294238"/>
    <n v="0.81535840001705762"/>
    <n v="108"/>
    <m/>
    <m/>
    <m/>
    <m/>
    <m/>
    <m/>
    <m/>
    <m/>
    <m/>
    <m/>
    <m/>
    <m/>
    <m/>
    <m/>
    <m/>
    <m/>
  </r>
  <r>
    <n v="2813"/>
    <s v="Closed End"/>
    <x v="5"/>
    <s v="Q23B"/>
    <x v="9"/>
    <n v="1"/>
    <s v="Header"/>
    <s v="Q23"/>
    <s v="Health"/>
    <s v="Results by race/ethnicity:"/>
    <s v=""/>
    <s v=""/>
    <s v=""/>
    <m/>
    <m/>
    <m/>
    <m/>
    <m/>
    <m/>
    <m/>
    <m/>
    <m/>
    <m/>
    <m/>
    <m/>
    <m/>
    <m/>
    <m/>
    <m/>
  </r>
  <r>
    <n v="2814"/>
    <s v="Closed End"/>
    <x v="5"/>
    <s v="Q23B"/>
    <x v="9"/>
    <n v="2"/>
    <s v="Data"/>
    <s v="Q23"/>
    <s v="Health"/>
    <s v="   BIPOC"/>
    <n v="0.19830099813258623"/>
    <n v="0.80169900186741383"/>
    <n v="784.99999999999966"/>
    <m/>
    <m/>
    <m/>
    <m/>
    <m/>
    <m/>
    <m/>
    <m/>
    <m/>
    <m/>
    <m/>
    <m/>
    <m/>
    <m/>
    <m/>
    <m/>
  </r>
  <r>
    <n v="2815"/>
    <s v="Closed End"/>
    <x v="5"/>
    <s v="Q23B"/>
    <x v="9"/>
    <n v="3"/>
    <s v="Data"/>
    <s v="Q23"/>
    <s v="Health"/>
    <s v="      American Indian, Native American, or Alaska Native"/>
    <n v="0.23736214499639696"/>
    <n v="0.76263785500360226"/>
    <n v="130.00000000000006"/>
    <m/>
    <m/>
    <m/>
    <m/>
    <m/>
    <m/>
    <m/>
    <m/>
    <m/>
    <m/>
    <m/>
    <m/>
    <m/>
    <m/>
    <m/>
    <m/>
  </r>
  <r>
    <n v="2816"/>
    <s v="Closed End"/>
    <x v="5"/>
    <s v="Q23B"/>
    <x v="9"/>
    <n v="4"/>
    <s v="Data"/>
    <s v="Q23"/>
    <s v="Health"/>
    <s v="      Asian American or Asian"/>
    <n v="0.22156005471039397"/>
    <n v="0.77843994528960625"/>
    <n v="217.00000000000009"/>
    <m/>
    <m/>
    <m/>
    <m/>
    <m/>
    <m/>
    <m/>
    <m/>
    <m/>
    <m/>
    <m/>
    <m/>
    <m/>
    <m/>
    <m/>
    <m/>
  </r>
  <r>
    <n v="2817"/>
    <s v="Closed End"/>
    <x v="5"/>
    <s v="Q23B"/>
    <x v="9"/>
    <n v="5"/>
    <s v="Data"/>
    <s v="Q23"/>
    <s v="Health"/>
    <s v="      Black, African American, or African"/>
    <n v="0.13446807193307997"/>
    <n v="0.86553192806692048"/>
    <n v="355.99999999999977"/>
    <m/>
    <m/>
    <m/>
    <m/>
    <m/>
    <m/>
    <m/>
    <m/>
    <m/>
    <m/>
    <m/>
    <m/>
    <m/>
    <m/>
    <m/>
    <m/>
  </r>
  <r>
    <n v="2818"/>
    <s v="Closed End"/>
    <x v="5"/>
    <s v="Q23B"/>
    <x v="9"/>
    <n v="6"/>
    <s v="Data"/>
    <s v="Q23"/>
    <s v="Health"/>
    <s v="      Latino/a or Hispanic"/>
    <n v="0.25314402716254314"/>
    <n v="0.74685597283745642"/>
    <n v="141.00000000000006"/>
    <m/>
    <m/>
    <m/>
    <m/>
    <m/>
    <m/>
    <m/>
    <m/>
    <m/>
    <m/>
    <m/>
    <m/>
    <m/>
    <m/>
    <m/>
    <m/>
  </r>
  <r>
    <n v="2819"/>
    <s v="Closed End"/>
    <x v="5"/>
    <s v="Q23B"/>
    <x v="9"/>
    <n v="7"/>
    <s v="Data"/>
    <s v="Q23"/>
    <s v="Health"/>
    <s v="   White or Caucasian alone"/>
    <n v="0.14245313272149465"/>
    <n v="0.85754686727850571"/>
    <n v="2085"/>
    <m/>
    <m/>
    <m/>
    <m/>
    <m/>
    <m/>
    <m/>
    <m/>
    <m/>
    <m/>
    <m/>
    <m/>
    <m/>
    <m/>
    <m/>
    <m/>
  </r>
  <r>
    <n v="2820"/>
    <s v=""/>
    <x v="1"/>
    <s v=""/>
    <x v="10"/>
    <s v=""/>
    <s v=""/>
    <m/>
    <m/>
    <m/>
    <m/>
    <m/>
    <m/>
    <m/>
    <m/>
    <m/>
    <m/>
    <m/>
    <m/>
    <m/>
    <m/>
    <m/>
    <m/>
    <m/>
    <m/>
    <m/>
    <m/>
    <m/>
    <m/>
  </r>
  <r>
    <n v="2821"/>
    <s v="Closed End"/>
    <x v="5"/>
    <s v="Q23C"/>
    <x v="0"/>
    <n v="1"/>
    <s v="Title"/>
    <s v="Q24"/>
    <s v="Health"/>
    <s v="23C. Was there any time during the past 12 months when you waited longer than you wanted to or didn't seek care at all because you could not afford it for problems with your teeth or gums?"/>
    <m/>
    <m/>
    <m/>
    <m/>
    <m/>
    <m/>
    <m/>
    <m/>
    <m/>
    <m/>
    <m/>
    <m/>
    <m/>
    <m/>
    <m/>
    <m/>
    <m/>
    <m/>
    <m/>
  </r>
  <r>
    <n v="2822"/>
    <s v="Closed End"/>
    <x v="5"/>
    <s v="Q23C"/>
    <x v="1"/>
    <n v="1"/>
    <s v="Labels"/>
    <s v="Q24"/>
    <s v="Health"/>
    <m/>
    <s v="Yes"/>
    <s v="No"/>
    <s v="Number of respondents (unweighted)"/>
    <m/>
    <m/>
    <m/>
    <m/>
    <m/>
    <m/>
    <m/>
    <m/>
    <m/>
    <m/>
    <m/>
    <m/>
    <m/>
    <m/>
    <m/>
    <m/>
  </r>
  <r>
    <n v="2823"/>
    <s v="Closed End"/>
    <x v="5"/>
    <s v="Q23C"/>
    <x v="2"/>
    <n v="1"/>
    <s v="Header"/>
    <s v="Q24"/>
    <s v="Health"/>
    <s v="Results by region:"/>
    <s v=""/>
    <s v=""/>
    <s v=""/>
    <m/>
    <m/>
    <m/>
    <m/>
    <m/>
    <m/>
    <m/>
    <m/>
    <m/>
    <m/>
    <m/>
    <m/>
    <m/>
    <m/>
    <m/>
    <m/>
  </r>
  <r>
    <n v="2824"/>
    <s v="Closed End"/>
    <x v="5"/>
    <s v="Q23C"/>
    <x v="2"/>
    <n v="2"/>
    <s v="Data"/>
    <s v="Q24"/>
    <s v="Health"/>
    <s v="   East Metro overall"/>
    <n v="0.1916865423892187"/>
    <n v="0.80831345761078366"/>
    <n v="3103.9999999999941"/>
    <m/>
    <m/>
    <m/>
    <m/>
    <m/>
    <m/>
    <m/>
    <m/>
    <m/>
    <m/>
    <m/>
    <m/>
    <m/>
    <m/>
    <m/>
    <m/>
  </r>
  <r>
    <n v="2825"/>
    <s v="Closed End"/>
    <x v="5"/>
    <s v="Q23C"/>
    <x v="2"/>
    <n v="3"/>
    <s v="Data"/>
    <s v="Q24"/>
    <s v="Health"/>
    <s v="   Dakota County"/>
    <n v="0.13490287475645529"/>
    <n v="0.86509712524354487"/>
    <n v="420.00000000000011"/>
    <m/>
    <m/>
    <m/>
    <m/>
    <m/>
    <m/>
    <m/>
    <m/>
    <m/>
    <m/>
    <m/>
    <m/>
    <m/>
    <m/>
    <m/>
    <m/>
  </r>
  <r>
    <n v="2826"/>
    <s v="Closed End"/>
    <x v="5"/>
    <s v="Q23C"/>
    <x v="2"/>
    <n v="4"/>
    <s v="Data"/>
    <s v="Q24"/>
    <s v="Health"/>
    <s v="   Ramsey County (overall)"/>
    <n v="0.24723631574315616"/>
    <n v="0.75276368425684537"/>
    <n v="2279.9999999999982"/>
    <m/>
    <m/>
    <m/>
    <m/>
    <m/>
    <m/>
    <m/>
    <m/>
    <m/>
    <m/>
    <m/>
    <m/>
    <m/>
    <m/>
    <m/>
    <m/>
  </r>
  <r>
    <n v="2827"/>
    <s v="Closed End"/>
    <x v="5"/>
    <s v="Q23C"/>
    <x v="2"/>
    <n v="5"/>
    <s v="Data"/>
    <s v="Q24"/>
    <s v="Health"/>
    <s v="      City of Saint Paul"/>
    <n v="0.27488526572191518"/>
    <n v="0.72511473427808548"/>
    <n v="1846.9999999999986"/>
    <m/>
    <m/>
    <m/>
    <m/>
    <m/>
    <m/>
    <m/>
    <m/>
    <m/>
    <m/>
    <m/>
    <m/>
    <m/>
    <m/>
    <m/>
    <m/>
  </r>
  <r>
    <n v="2828"/>
    <s v="Closed End"/>
    <x v="5"/>
    <s v="Q23C"/>
    <x v="2"/>
    <n v="6"/>
    <s v="Data"/>
    <s v="Q24"/>
    <s v="Health"/>
    <s v="      Suburban Ramsey County"/>
    <n v="0.21411529215123043"/>
    <n v="0.78588470784876907"/>
    <n v="433.00000000000023"/>
    <m/>
    <m/>
    <m/>
    <m/>
    <m/>
    <m/>
    <m/>
    <m/>
    <m/>
    <m/>
    <m/>
    <m/>
    <m/>
    <m/>
    <m/>
    <m/>
  </r>
  <r>
    <n v="2829"/>
    <s v="Closed End"/>
    <x v="5"/>
    <s v="Q23C"/>
    <x v="2"/>
    <n v="7"/>
    <s v="Data"/>
    <s v="Q24"/>
    <s v="Health"/>
    <s v="   Washington County"/>
    <n v="0.16558403088774079"/>
    <n v="0.83441596911225902"/>
    <n v="404.00000000000006"/>
    <m/>
    <m/>
    <m/>
    <m/>
    <m/>
    <m/>
    <m/>
    <m/>
    <m/>
    <m/>
    <m/>
    <m/>
    <m/>
    <m/>
    <m/>
    <m/>
  </r>
  <r>
    <n v="2830"/>
    <s v="Closed End"/>
    <x v="5"/>
    <s v="Q23C"/>
    <x v="3"/>
    <n v="1"/>
    <s v="Header"/>
    <s v="Q24"/>
    <s v="Health"/>
    <s v="Results by gender:"/>
    <s v=""/>
    <s v=""/>
    <s v=""/>
    <m/>
    <m/>
    <m/>
    <m/>
    <m/>
    <m/>
    <m/>
    <m/>
    <m/>
    <m/>
    <m/>
    <m/>
    <m/>
    <m/>
    <m/>
    <m/>
  </r>
  <r>
    <n v="2831"/>
    <s v="Closed End"/>
    <x v="5"/>
    <s v="Q23C"/>
    <x v="3"/>
    <n v="2"/>
    <s v="Data"/>
    <s v="Q24"/>
    <s v="Health"/>
    <s v="   Females"/>
    <n v="0.20613601114772842"/>
    <n v="0.79386398885227127"/>
    <n v="1933.9999999999986"/>
    <m/>
    <m/>
    <m/>
    <m/>
    <m/>
    <m/>
    <m/>
    <m/>
    <m/>
    <m/>
    <m/>
    <m/>
    <m/>
    <m/>
    <m/>
    <m/>
  </r>
  <r>
    <n v="2832"/>
    <s v="Closed End"/>
    <x v="5"/>
    <s v="Q23C"/>
    <x v="3"/>
    <n v="3"/>
    <s v="Data"/>
    <s v="Q24"/>
    <s v="Health"/>
    <s v="   Males"/>
    <n v="0.16641661583001258"/>
    <n v="0.83358338416998701"/>
    <n v="1013"/>
    <m/>
    <m/>
    <m/>
    <m/>
    <m/>
    <m/>
    <m/>
    <m/>
    <m/>
    <m/>
    <m/>
    <m/>
    <m/>
    <m/>
    <m/>
    <m/>
  </r>
  <r>
    <n v="2833"/>
    <s v="Closed End"/>
    <x v="5"/>
    <s v="Q23C"/>
    <x v="4"/>
    <n v="1"/>
    <s v="Header"/>
    <s v="Q24"/>
    <s v="Health"/>
    <s v="Results by age:"/>
    <s v=""/>
    <s v=""/>
    <s v=""/>
    <m/>
    <m/>
    <m/>
    <m/>
    <m/>
    <m/>
    <m/>
    <m/>
    <m/>
    <m/>
    <m/>
    <m/>
    <m/>
    <m/>
    <m/>
    <m/>
  </r>
  <r>
    <n v="2834"/>
    <s v="Closed End"/>
    <x v="5"/>
    <s v="Q23C"/>
    <x v="4"/>
    <n v="2"/>
    <s v="Data"/>
    <s v="Q24"/>
    <s v="Health"/>
    <s v="   18-34"/>
    <n v="0.20829101601456027"/>
    <n v="0.79170898398543954"/>
    <n v="417.00000000000017"/>
    <m/>
    <m/>
    <m/>
    <m/>
    <m/>
    <m/>
    <m/>
    <m/>
    <m/>
    <m/>
    <m/>
    <m/>
    <m/>
    <m/>
    <m/>
    <m/>
  </r>
  <r>
    <n v="2835"/>
    <s v="Closed End"/>
    <x v="5"/>
    <s v="Q23C"/>
    <x v="4"/>
    <n v="3"/>
    <s v="Data"/>
    <s v="Q24"/>
    <s v="Health"/>
    <s v="   35-44"/>
    <n v="0.2127490660857054"/>
    <n v="0.78725093391429379"/>
    <n v="427.0000000000004"/>
    <m/>
    <m/>
    <m/>
    <m/>
    <m/>
    <m/>
    <m/>
    <m/>
    <m/>
    <m/>
    <m/>
    <m/>
    <m/>
    <m/>
    <m/>
    <m/>
  </r>
  <r>
    <n v="2836"/>
    <s v="Closed End"/>
    <x v="5"/>
    <s v="Q23C"/>
    <x v="4"/>
    <n v="4"/>
    <s v="Data"/>
    <s v="Q24"/>
    <s v="Health"/>
    <s v="   45-54"/>
    <n v="0.15879006737553469"/>
    <n v="0.84120993262446575"/>
    <n v="370.00000000000034"/>
    <m/>
    <m/>
    <m/>
    <m/>
    <m/>
    <m/>
    <m/>
    <m/>
    <m/>
    <m/>
    <m/>
    <m/>
    <m/>
    <m/>
    <m/>
    <m/>
  </r>
  <r>
    <n v="2837"/>
    <s v="Closed End"/>
    <x v="5"/>
    <s v="Q23C"/>
    <x v="4"/>
    <n v="5"/>
    <s v="Data"/>
    <s v="Q24"/>
    <s v="Health"/>
    <s v="   55-64"/>
    <n v="0.21585015259139237"/>
    <n v="0.78414984740860827"/>
    <n v="529.00000000000011"/>
    <m/>
    <m/>
    <m/>
    <m/>
    <m/>
    <m/>
    <m/>
    <m/>
    <m/>
    <m/>
    <m/>
    <m/>
    <m/>
    <m/>
    <m/>
    <m/>
  </r>
  <r>
    <n v="2838"/>
    <s v="Closed End"/>
    <x v="5"/>
    <s v="Q23C"/>
    <x v="4"/>
    <n v="6"/>
    <s v="Data"/>
    <s v="Q24"/>
    <s v="Health"/>
    <s v="   65+"/>
    <n v="0.11426518059595601"/>
    <n v="0.88573481940404264"/>
    <n v="883.99999999999807"/>
    <m/>
    <m/>
    <m/>
    <m/>
    <m/>
    <m/>
    <m/>
    <m/>
    <m/>
    <m/>
    <m/>
    <m/>
    <m/>
    <m/>
    <m/>
    <m/>
  </r>
  <r>
    <n v="2839"/>
    <s v="Closed End"/>
    <x v="5"/>
    <s v="Q23C"/>
    <x v="5"/>
    <n v="1"/>
    <s v="Header"/>
    <s v="Q24"/>
    <s v="Health"/>
    <s v="Results by education level:"/>
    <s v=""/>
    <s v=""/>
    <s v=""/>
    <m/>
    <m/>
    <m/>
    <m/>
    <m/>
    <m/>
    <m/>
    <m/>
    <m/>
    <m/>
    <m/>
    <m/>
    <m/>
    <m/>
    <m/>
    <m/>
  </r>
  <r>
    <n v="2840"/>
    <s v="Closed End"/>
    <x v="5"/>
    <s v="Q23C"/>
    <x v="5"/>
    <n v="2"/>
    <s v="Data"/>
    <s v="Q24"/>
    <s v="Health"/>
    <s v="   Less than HS diploma, no GED"/>
    <n v="0.45563327868381698"/>
    <n v="0.54436672131618291"/>
    <n v="103.00000000000004"/>
    <m/>
    <m/>
    <m/>
    <m/>
    <m/>
    <m/>
    <m/>
    <m/>
    <m/>
    <m/>
    <m/>
    <m/>
    <m/>
    <m/>
    <m/>
    <m/>
  </r>
  <r>
    <n v="2841"/>
    <s v="Closed End"/>
    <x v="5"/>
    <s v="Q23C"/>
    <x v="5"/>
    <n v="3"/>
    <s v="Data"/>
    <s v="Q24"/>
    <s v="Health"/>
    <s v="   HS diploma or GED"/>
    <n v="0.25716031190278604"/>
    <n v="0.74283968809721468"/>
    <n v="374.00000000000017"/>
    <m/>
    <m/>
    <m/>
    <m/>
    <m/>
    <m/>
    <m/>
    <m/>
    <m/>
    <m/>
    <m/>
    <m/>
    <m/>
    <m/>
    <m/>
    <m/>
  </r>
  <r>
    <n v="2842"/>
    <s v="Closed End"/>
    <x v="5"/>
    <s v="Q23C"/>
    <x v="5"/>
    <n v="4"/>
    <s v="Data"/>
    <s v="Q24"/>
    <s v="Health"/>
    <s v="   Some college, trade school, or Associate degree"/>
    <n v="0.18672371415875089"/>
    <n v="0.81327628584124767"/>
    <n v="991.00000000000284"/>
    <m/>
    <m/>
    <m/>
    <m/>
    <m/>
    <m/>
    <m/>
    <m/>
    <m/>
    <m/>
    <m/>
    <m/>
    <m/>
    <m/>
    <m/>
    <m/>
  </r>
  <r>
    <n v="2843"/>
    <s v="Closed End"/>
    <x v="5"/>
    <s v="Q23C"/>
    <x v="5"/>
    <n v="5"/>
    <s v="Data"/>
    <s v="Q24"/>
    <s v="Health"/>
    <s v="   Bachelor's degree or higher"/>
    <n v="0.14356284326151203"/>
    <n v="0.8564371567384903"/>
    <n v="1532.0000000000011"/>
    <m/>
    <m/>
    <m/>
    <m/>
    <m/>
    <m/>
    <m/>
    <m/>
    <m/>
    <m/>
    <m/>
    <m/>
    <m/>
    <m/>
    <m/>
    <m/>
  </r>
  <r>
    <n v="2844"/>
    <s v="Closed End"/>
    <x v="5"/>
    <s v="Q23C"/>
    <x v="6"/>
    <n v="1"/>
    <s v="Header"/>
    <s v="Q24"/>
    <s v="Health"/>
    <s v="Results by household income:"/>
    <s v=""/>
    <s v=""/>
    <s v=""/>
    <m/>
    <m/>
    <m/>
    <m/>
    <m/>
    <m/>
    <m/>
    <m/>
    <m/>
    <m/>
    <m/>
    <m/>
    <m/>
    <m/>
    <m/>
    <m/>
  </r>
  <r>
    <n v="2845"/>
    <s v="Closed End"/>
    <x v="5"/>
    <s v="Q23C"/>
    <x v="6"/>
    <n v="2"/>
    <s v="Data"/>
    <s v="Q24"/>
    <s v="Health"/>
    <s v="   Less than $20,000"/>
    <n v="0.47272781005770825"/>
    <n v="0.52727218994229119"/>
    <n v="502.00000000000011"/>
    <m/>
    <m/>
    <m/>
    <m/>
    <m/>
    <m/>
    <m/>
    <m/>
    <m/>
    <m/>
    <m/>
    <m/>
    <m/>
    <m/>
    <m/>
    <m/>
  </r>
  <r>
    <n v="2846"/>
    <s v="Closed End"/>
    <x v="5"/>
    <s v="Q23C"/>
    <x v="6"/>
    <n v="3"/>
    <s v="Data"/>
    <s v="Q24"/>
    <s v="Health"/>
    <s v="   $20,000 to $39,999"/>
    <n v="0.32874859021333369"/>
    <n v="0.67125140978666675"/>
    <n v="436.9999999999996"/>
    <m/>
    <m/>
    <m/>
    <m/>
    <m/>
    <m/>
    <m/>
    <m/>
    <m/>
    <m/>
    <m/>
    <m/>
    <m/>
    <m/>
    <m/>
    <m/>
  </r>
  <r>
    <n v="2847"/>
    <s v="Closed End"/>
    <x v="5"/>
    <s v="Q23C"/>
    <x v="6"/>
    <n v="4"/>
    <s v="Data"/>
    <s v="Q24"/>
    <s v="Health"/>
    <s v="   $40,000 to $59,999"/>
    <n v="0.24467028526165621"/>
    <n v="0.75532971473834432"/>
    <n v="408.99999999999977"/>
    <m/>
    <m/>
    <m/>
    <m/>
    <m/>
    <m/>
    <m/>
    <m/>
    <m/>
    <m/>
    <m/>
    <m/>
    <m/>
    <m/>
    <m/>
    <m/>
  </r>
  <r>
    <n v="2848"/>
    <s v="Closed End"/>
    <x v="5"/>
    <s v="Q23C"/>
    <x v="6"/>
    <n v="5"/>
    <s v="Data"/>
    <s v="Q24"/>
    <s v="Health"/>
    <s v="   $60,000 to $79,999"/>
    <n v="0.23118638773132993"/>
    <n v="0.76881361226867018"/>
    <n v="314.99999999999994"/>
    <m/>
    <m/>
    <m/>
    <m/>
    <m/>
    <m/>
    <m/>
    <m/>
    <m/>
    <m/>
    <m/>
    <m/>
    <m/>
    <m/>
    <m/>
    <m/>
  </r>
  <r>
    <n v="2849"/>
    <s v="Closed End"/>
    <x v="5"/>
    <s v="Q23C"/>
    <x v="6"/>
    <n v="6"/>
    <s v="Data"/>
    <s v="Q24"/>
    <s v="Health"/>
    <s v="   $80,000 to $99,999"/>
    <n v="0.17061180888202315"/>
    <n v="0.82938819111797646"/>
    <n v="274.00000000000023"/>
    <m/>
    <m/>
    <m/>
    <m/>
    <m/>
    <m/>
    <m/>
    <m/>
    <m/>
    <m/>
    <m/>
    <m/>
    <m/>
    <m/>
    <m/>
    <m/>
  </r>
  <r>
    <n v="2850"/>
    <s v="Closed End"/>
    <x v="5"/>
    <s v="Q23C"/>
    <x v="6"/>
    <n v="7"/>
    <s v="Data"/>
    <s v="Q24"/>
    <s v="Health"/>
    <s v="   $100,000 to $149,999"/>
    <n v="9.7233284392610669E-2"/>
    <n v="0.90276671560738952"/>
    <n v="343.00000000000028"/>
    <m/>
    <m/>
    <m/>
    <m/>
    <m/>
    <m/>
    <m/>
    <m/>
    <m/>
    <m/>
    <m/>
    <m/>
    <m/>
    <m/>
    <m/>
    <m/>
  </r>
  <r>
    <n v="2851"/>
    <s v="Closed End"/>
    <x v="5"/>
    <s v="Q23C"/>
    <x v="6"/>
    <n v="8"/>
    <s v="Data"/>
    <s v="Q24"/>
    <s v="Health"/>
    <s v="   $150,000 or more"/>
    <n v="7.8494455385901787E-2"/>
    <n v="0.92150554461409806"/>
    <n v="262.00000000000006"/>
    <m/>
    <m/>
    <m/>
    <m/>
    <m/>
    <m/>
    <m/>
    <m/>
    <m/>
    <m/>
    <m/>
    <m/>
    <m/>
    <m/>
    <m/>
    <m/>
  </r>
  <r>
    <n v="2852"/>
    <s v="Closed End"/>
    <x v="5"/>
    <s v="Q23C"/>
    <x v="7"/>
    <n v="1"/>
    <s v="Header"/>
    <s v="Q24"/>
    <s v="Health"/>
    <s v="Results by housing status:"/>
    <s v=""/>
    <s v=""/>
    <s v=""/>
    <m/>
    <m/>
    <m/>
    <m/>
    <m/>
    <m/>
    <m/>
    <m/>
    <m/>
    <m/>
    <m/>
    <m/>
    <m/>
    <m/>
    <m/>
    <m/>
  </r>
  <r>
    <n v="2853"/>
    <s v="Closed End"/>
    <x v="5"/>
    <s v="Q23C"/>
    <x v="7"/>
    <n v="2"/>
    <s v="Data"/>
    <s v="Q24"/>
    <s v="Health"/>
    <s v="   Owner"/>
    <n v="0.1448905840210587"/>
    <n v="0.85510941597894086"/>
    <n v="1993.9999999999991"/>
    <m/>
    <m/>
    <m/>
    <m/>
    <m/>
    <m/>
    <m/>
    <m/>
    <m/>
    <m/>
    <m/>
    <m/>
    <m/>
    <m/>
    <m/>
    <m/>
  </r>
  <r>
    <n v="2854"/>
    <s v="Closed End"/>
    <x v="5"/>
    <s v="Q23C"/>
    <x v="7"/>
    <n v="3"/>
    <s v="Data"/>
    <s v="Q24"/>
    <s v="Health"/>
    <s v="   Renter"/>
    <n v="0.32549472774577171"/>
    <n v="0.67450527225422718"/>
    <n v="1026.0000000000005"/>
    <m/>
    <m/>
    <m/>
    <m/>
    <m/>
    <m/>
    <m/>
    <m/>
    <m/>
    <m/>
    <m/>
    <m/>
    <m/>
    <m/>
    <m/>
    <m/>
  </r>
  <r>
    <n v="2855"/>
    <s v="Closed End"/>
    <x v="5"/>
    <s v="Q23C"/>
    <x v="7"/>
    <n v="4"/>
    <s v="Data"/>
    <s v="Q24"/>
    <s v="Health"/>
    <s v="   Lives with family or friends, homeless, or some other_x000a_      arrangement"/>
    <n v="0.28283583911770971"/>
    <n v="0.71716416088229007"/>
    <n v="69.999999999999986"/>
    <m/>
    <m/>
    <m/>
    <m/>
    <m/>
    <m/>
    <m/>
    <m/>
    <m/>
    <m/>
    <m/>
    <m/>
    <m/>
    <m/>
    <m/>
    <m/>
  </r>
  <r>
    <n v="2856"/>
    <s v="Closed End"/>
    <x v="5"/>
    <s v="Q23C"/>
    <x v="8"/>
    <n v="1"/>
    <s v="Header"/>
    <s v="Q24"/>
    <s v="Health"/>
    <s v="Results by home language:"/>
    <s v=""/>
    <s v=""/>
    <s v=""/>
    <m/>
    <m/>
    <m/>
    <m/>
    <m/>
    <m/>
    <m/>
    <m/>
    <m/>
    <m/>
    <m/>
    <m/>
    <m/>
    <m/>
    <m/>
    <m/>
  </r>
  <r>
    <n v="2857"/>
    <s v="Closed End"/>
    <x v="5"/>
    <s v="Q23C"/>
    <x v="8"/>
    <n v="2"/>
    <s v="Data"/>
    <s v="Q24"/>
    <s v="Health"/>
    <s v="   English only"/>
    <n v="0.17176202519110845"/>
    <n v="0.82823797480889028"/>
    <n v="2647.0000000000041"/>
    <m/>
    <m/>
    <m/>
    <m/>
    <m/>
    <m/>
    <m/>
    <m/>
    <m/>
    <m/>
    <m/>
    <m/>
    <m/>
    <m/>
    <m/>
    <m/>
  </r>
  <r>
    <n v="2858"/>
    <s v="Closed End"/>
    <x v="5"/>
    <s v="Q23C"/>
    <x v="8"/>
    <n v="3"/>
    <s v="Data"/>
    <s v="Q24"/>
    <s v="Health"/>
    <s v="   English plus another language"/>
    <n v="0.32895627835569546"/>
    <n v="0.67104372164430459"/>
    <n v="249.00000000000006"/>
    <m/>
    <m/>
    <m/>
    <m/>
    <m/>
    <m/>
    <m/>
    <m/>
    <m/>
    <m/>
    <m/>
    <m/>
    <m/>
    <m/>
    <m/>
    <m/>
  </r>
  <r>
    <n v="2859"/>
    <s v="Closed End"/>
    <x v="5"/>
    <s v="Q23C"/>
    <x v="8"/>
    <n v="4"/>
    <s v="Data"/>
    <s v="Q24"/>
    <s v="Health"/>
    <s v="   Another language only"/>
    <n v="0.28711020826234845"/>
    <n v="0.71288979173765132"/>
    <n v="108"/>
    <m/>
    <m/>
    <m/>
    <m/>
    <m/>
    <m/>
    <m/>
    <m/>
    <m/>
    <m/>
    <m/>
    <m/>
    <m/>
    <m/>
    <m/>
    <m/>
  </r>
  <r>
    <n v="2860"/>
    <s v="Closed End"/>
    <x v="5"/>
    <s v="Q23C"/>
    <x v="9"/>
    <n v="1"/>
    <s v="Header"/>
    <s v="Q24"/>
    <s v="Health"/>
    <s v="Results by race/ethnicity:"/>
    <s v=""/>
    <s v=""/>
    <s v=""/>
    <m/>
    <m/>
    <m/>
    <m/>
    <m/>
    <m/>
    <m/>
    <m/>
    <m/>
    <m/>
    <m/>
    <m/>
    <m/>
    <m/>
    <m/>
    <m/>
  </r>
  <r>
    <n v="2861"/>
    <s v="Closed End"/>
    <x v="5"/>
    <s v="Q23C"/>
    <x v="9"/>
    <n v="2"/>
    <s v="Data"/>
    <s v="Q24"/>
    <s v="Health"/>
    <s v="   BIPOC"/>
    <n v="0.29601608231920873"/>
    <n v="0.70398391768079083"/>
    <n v="786.99999999999818"/>
    <m/>
    <m/>
    <m/>
    <m/>
    <m/>
    <m/>
    <m/>
    <m/>
    <m/>
    <m/>
    <m/>
    <m/>
    <m/>
    <m/>
    <m/>
    <m/>
  </r>
  <r>
    <n v="2862"/>
    <s v="Closed End"/>
    <x v="5"/>
    <s v="Q23C"/>
    <x v="9"/>
    <n v="3"/>
    <s v="Data"/>
    <s v="Q24"/>
    <s v="Health"/>
    <s v="      American Indian, Native American, or Alaska Native"/>
    <n v="0.38488037006477221"/>
    <n v="0.61511962993522684"/>
    <n v="131.00000000000006"/>
    <m/>
    <m/>
    <m/>
    <m/>
    <m/>
    <m/>
    <m/>
    <m/>
    <m/>
    <m/>
    <m/>
    <m/>
    <m/>
    <m/>
    <m/>
    <m/>
  </r>
  <r>
    <n v="2863"/>
    <s v="Closed End"/>
    <x v="5"/>
    <s v="Q23C"/>
    <x v="9"/>
    <n v="4"/>
    <s v="Data"/>
    <s v="Q24"/>
    <s v="Health"/>
    <s v="      Asian American or Asian"/>
    <n v="0.29492184306288899"/>
    <n v="0.7050781569371114"/>
    <n v="217.00000000000009"/>
    <m/>
    <m/>
    <m/>
    <m/>
    <m/>
    <m/>
    <m/>
    <m/>
    <m/>
    <m/>
    <m/>
    <m/>
    <m/>
    <m/>
    <m/>
    <m/>
  </r>
  <r>
    <n v="2864"/>
    <s v="Closed End"/>
    <x v="5"/>
    <s v="Q23C"/>
    <x v="9"/>
    <n v="5"/>
    <s v="Data"/>
    <s v="Q24"/>
    <s v="Health"/>
    <s v="      Black, African American, or African"/>
    <n v="0.30197011014582298"/>
    <n v="0.69802988985417813"/>
    <n v="355.99999999999994"/>
    <m/>
    <m/>
    <m/>
    <m/>
    <m/>
    <m/>
    <m/>
    <m/>
    <m/>
    <m/>
    <m/>
    <m/>
    <m/>
    <m/>
    <m/>
    <m/>
  </r>
  <r>
    <n v="2865"/>
    <s v="Closed End"/>
    <x v="5"/>
    <s v="Q23C"/>
    <x v="9"/>
    <n v="6"/>
    <s v="Data"/>
    <s v="Q24"/>
    <s v="Health"/>
    <s v="      Latino/a or Hispanic"/>
    <n v="0.28600665315830059"/>
    <n v="0.71399334684169868"/>
    <n v="142.00000000000006"/>
    <m/>
    <m/>
    <m/>
    <m/>
    <m/>
    <m/>
    <m/>
    <m/>
    <m/>
    <m/>
    <m/>
    <m/>
    <m/>
    <m/>
    <m/>
    <m/>
  </r>
  <r>
    <n v="2866"/>
    <s v="Closed End"/>
    <x v="5"/>
    <s v="Q23C"/>
    <x v="9"/>
    <n v="7"/>
    <s v="Data"/>
    <s v="Q24"/>
    <s v="Health"/>
    <s v="   White or Caucasian alone"/>
    <n v="0.15896964746352224"/>
    <n v="0.84103035253647873"/>
    <n v="2090.9999999999945"/>
    <m/>
    <m/>
    <m/>
    <m/>
    <m/>
    <m/>
    <m/>
    <m/>
    <m/>
    <m/>
    <m/>
    <m/>
    <m/>
    <m/>
    <m/>
    <m/>
  </r>
  <r>
    <n v="2867"/>
    <s v=""/>
    <x v="1"/>
    <s v=""/>
    <x v="10"/>
    <s v=""/>
    <s v=""/>
    <m/>
    <m/>
    <m/>
    <m/>
    <m/>
    <m/>
    <m/>
    <m/>
    <m/>
    <m/>
    <m/>
    <m/>
    <m/>
    <m/>
    <m/>
    <m/>
    <m/>
    <m/>
    <m/>
    <m/>
    <m/>
    <m/>
  </r>
  <r>
    <n v="2868"/>
    <s v="Closed End"/>
    <x v="6"/>
    <s v="Q24"/>
    <x v="0"/>
    <n v="1"/>
    <s v="Title"/>
    <s v="Q26"/>
    <s v="Economic opportunity and security"/>
    <s v="24. Right now, is there anything that is making it hard for you to get a job or find a better job?"/>
    <m/>
    <m/>
    <m/>
    <m/>
    <m/>
    <m/>
    <m/>
    <m/>
    <m/>
    <m/>
    <m/>
    <m/>
    <m/>
    <m/>
    <m/>
    <m/>
    <m/>
    <m/>
    <m/>
  </r>
  <r>
    <n v="2869"/>
    <s v="Closed End"/>
    <x v="6"/>
    <s v="Q24"/>
    <x v="1"/>
    <n v="1"/>
    <s v="Labels"/>
    <s v="Q26"/>
    <s v="Economic opportunity and security"/>
    <m/>
    <s v="Yes"/>
    <s v="No, I am satisfied with my current job"/>
    <s v="No, I am not currently employed or in the job market (e.g., retired, full-time student or parent, disabled, etc.)"/>
    <s v="Number of respondents (unweighted)"/>
    <m/>
    <m/>
    <m/>
    <m/>
    <m/>
    <m/>
    <m/>
    <m/>
    <m/>
    <m/>
    <m/>
    <m/>
    <m/>
    <m/>
    <m/>
  </r>
  <r>
    <n v="2870"/>
    <s v="Closed End"/>
    <x v="6"/>
    <s v="Q24"/>
    <x v="2"/>
    <n v="1"/>
    <s v="Header"/>
    <s v="Q26"/>
    <s v="Economic opportunity and security"/>
    <s v="Results by region:"/>
    <s v=""/>
    <s v=""/>
    <s v=""/>
    <s v=""/>
    <m/>
    <m/>
    <m/>
    <m/>
    <m/>
    <m/>
    <m/>
    <m/>
    <m/>
    <m/>
    <m/>
    <m/>
    <m/>
    <m/>
    <m/>
  </r>
  <r>
    <n v="2871"/>
    <s v="Closed End"/>
    <x v="6"/>
    <s v="Q24"/>
    <x v="2"/>
    <n v="2"/>
    <s v="Data"/>
    <s v="Q26"/>
    <s v="Economic opportunity and security"/>
    <s v="   East Metro overall"/>
    <n v="0.14946701702718468"/>
    <n v="0.59519694636905163"/>
    <n v="0.25533603660376503"/>
    <n v="3072.9999999999918"/>
    <m/>
    <m/>
    <m/>
    <m/>
    <m/>
    <m/>
    <m/>
    <m/>
    <m/>
    <m/>
    <m/>
    <m/>
    <m/>
    <m/>
    <m/>
  </r>
  <r>
    <n v="2872"/>
    <s v="Closed End"/>
    <x v="6"/>
    <s v="Q24"/>
    <x v="2"/>
    <n v="3"/>
    <s v="Data"/>
    <s v="Q26"/>
    <s v="Economic opportunity and security"/>
    <s v="   Dakota County"/>
    <n v="0.10955508164361737"/>
    <n v="0.65661563723418792"/>
    <n v="0.23382928112219503"/>
    <n v="421.99999999999983"/>
    <m/>
    <m/>
    <m/>
    <m/>
    <m/>
    <m/>
    <m/>
    <m/>
    <m/>
    <m/>
    <m/>
    <m/>
    <m/>
    <m/>
    <m/>
  </r>
  <r>
    <n v="2873"/>
    <s v="Closed End"/>
    <x v="6"/>
    <s v="Q24"/>
    <x v="2"/>
    <n v="4"/>
    <s v="Data"/>
    <s v="Q26"/>
    <s v="Economic opportunity and security"/>
    <s v="   Ramsey County (overall)"/>
    <n v="0.18983719462214632"/>
    <n v="0.54263616122702929"/>
    <n v="0.26752664415082689"/>
    <n v="2252.9999999999986"/>
    <m/>
    <m/>
    <m/>
    <m/>
    <m/>
    <m/>
    <m/>
    <m/>
    <m/>
    <m/>
    <m/>
    <m/>
    <m/>
    <m/>
    <m/>
  </r>
  <r>
    <n v="2874"/>
    <s v="Closed End"/>
    <x v="6"/>
    <s v="Q24"/>
    <x v="2"/>
    <n v="5"/>
    <s v="Data"/>
    <s v="Q26"/>
    <s v="Economic opportunity and security"/>
    <s v="      City of Saint Paul"/>
    <n v="0.21804395664276557"/>
    <n v="0.5570348118632511"/>
    <n v="0.22492123149398446"/>
    <n v="1822.9999999999984"/>
    <m/>
    <m/>
    <m/>
    <m/>
    <m/>
    <m/>
    <m/>
    <m/>
    <m/>
    <m/>
    <m/>
    <m/>
    <m/>
    <m/>
    <m/>
  </r>
  <r>
    <n v="2875"/>
    <s v="Closed End"/>
    <x v="6"/>
    <s v="Q24"/>
    <x v="2"/>
    <n v="6"/>
    <s v="Data"/>
    <s v="Q26"/>
    <s v="Economic opportunity and security"/>
    <s v="      Suburban Ramsey County"/>
    <n v="0.15611469634492414"/>
    <n v="0.52542190349268048"/>
    <n v="0.3184634001623956"/>
    <n v="430.00000000000045"/>
    <m/>
    <m/>
    <m/>
    <m/>
    <m/>
    <m/>
    <m/>
    <m/>
    <m/>
    <m/>
    <m/>
    <m/>
    <m/>
    <m/>
    <m/>
  </r>
  <r>
    <n v="2876"/>
    <s v="Closed End"/>
    <x v="6"/>
    <s v="Q24"/>
    <x v="2"/>
    <n v="7"/>
    <s v="Data"/>
    <s v="Q26"/>
    <s v="Economic opportunity and security"/>
    <s v="   Washington County"/>
    <n v="0.12826579825387957"/>
    <n v="0.60698514464412745"/>
    <n v="0.26474905710199237"/>
    <n v="398.0000000000004"/>
    <m/>
    <m/>
    <m/>
    <m/>
    <m/>
    <m/>
    <m/>
    <m/>
    <m/>
    <m/>
    <m/>
    <m/>
    <m/>
    <m/>
    <m/>
  </r>
  <r>
    <n v="2877"/>
    <s v="Closed End"/>
    <x v="6"/>
    <s v="Q24"/>
    <x v="3"/>
    <n v="1"/>
    <s v="Header"/>
    <s v="Q26"/>
    <s v="Economic opportunity and security"/>
    <s v="Results by gender:"/>
    <s v=""/>
    <s v=""/>
    <s v=""/>
    <s v=""/>
    <m/>
    <m/>
    <m/>
    <m/>
    <m/>
    <m/>
    <m/>
    <m/>
    <m/>
    <m/>
    <m/>
    <m/>
    <m/>
    <m/>
    <m/>
  </r>
  <r>
    <n v="2878"/>
    <s v="Closed End"/>
    <x v="6"/>
    <s v="Q24"/>
    <x v="3"/>
    <n v="2"/>
    <s v="Data"/>
    <s v="Q26"/>
    <s v="Economic opportunity and security"/>
    <s v="   Females"/>
    <n v="0.14084478723598451"/>
    <n v="0.58003714375223014"/>
    <n v="0.27911806901178543"/>
    <n v="1910.999999999998"/>
    <m/>
    <m/>
    <m/>
    <m/>
    <m/>
    <m/>
    <m/>
    <m/>
    <m/>
    <m/>
    <m/>
    <m/>
    <m/>
    <m/>
    <m/>
  </r>
  <r>
    <n v="2879"/>
    <s v="Closed End"/>
    <x v="6"/>
    <s v="Q24"/>
    <x v="3"/>
    <n v="3"/>
    <s v="Data"/>
    <s v="Q26"/>
    <s v="Economic opportunity and security"/>
    <s v="   Males"/>
    <n v="0.14350771705360305"/>
    <n v="0.61627183140253106"/>
    <n v="0.24022045154386507"/>
    <n v="1010.000000000001"/>
    <m/>
    <m/>
    <m/>
    <m/>
    <m/>
    <m/>
    <m/>
    <m/>
    <m/>
    <m/>
    <m/>
    <m/>
    <m/>
    <m/>
    <m/>
  </r>
  <r>
    <n v="2880"/>
    <s v="Closed End"/>
    <x v="6"/>
    <s v="Q24"/>
    <x v="4"/>
    <n v="1"/>
    <s v="Header"/>
    <s v="Q26"/>
    <s v="Economic opportunity and security"/>
    <s v="Results by age:"/>
    <s v=""/>
    <s v=""/>
    <s v=""/>
    <s v=""/>
    <m/>
    <m/>
    <m/>
    <m/>
    <m/>
    <m/>
    <m/>
    <m/>
    <m/>
    <m/>
    <m/>
    <m/>
    <m/>
    <m/>
    <m/>
  </r>
  <r>
    <n v="2881"/>
    <s v="Closed End"/>
    <x v="6"/>
    <s v="Q24"/>
    <x v="4"/>
    <n v="2"/>
    <s v="Data"/>
    <s v="Q26"/>
    <s v="Economic opportunity and security"/>
    <s v="   18-34"/>
    <n v="0.18761937752636776"/>
    <n v="0.74704804364453881"/>
    <n v="6.5332578829093435E-2"/>
    <n v="416.00000000000017"/>
    <m/>
    <m/>
    <m/>
    <m/>
    <m/>
    <m/>
    <m/>
    <m/>
    <m/>
    <m/>
    <m/>
    <m/>
    <m/>
    <m/>
    <m/>
  </r>
  <r>
    <n v="2882"/>
    <s v="Closed End"/>
    <x v="6"/>
    <s v="Q24"/>
    <x v="4"/>
    <n v="3"/>
    <s v="Data"/>
    <s v="Q26"/>
    <s v="Economic opportunity and security"/>
    <s v="   35-44"/>
    <n v="0.17728253782250913"/>
    <n v="0.74810364608892077"/>
    <n v="7.4613816088569609E-2"/>
    <n v="426.99999999999977"/>
    <m/>
    <m/>
    <m/>
    <m/>
    <m/>
    <m/>
    <m/>
    <m/>
    <m/>
    <m/>
    <m/>
    <m/>
    <m/>
    <m/>
    <m/>
  </r>
  <r>
    <n v="2883"/>
    <s v="Closed End"/>
    <x v="6"/>
    <s v="Q24"/>
    <x v="4"/>
    <n v="4"/>
    <s v="Data"/>
    <s v="Q26"/>
    <s v="Economic opportunity and security"/>
    <s v="   45-54"/>
    <n v="0.16974197466896895"/>
    <n v="0.72826394750236156"/>
    <n v="0.10199407782866952"/>
    <n v="365.00000000000023"/>
    <m/>
    <m/>
    <m/>
    <m/>
    <m/>
    <m/>
    <m/>
    <m/>
    <m/>
    <m/>
    <m/>
    <m/>
    <m/>
    <m/>
    <m/>
  </r>
  <r>
    <n v="2884"/>
    <s v="Closed End"/>
    <x v="6"/>
    <s v="Q24"/>
    <x v="4"/>
    <n v="5"/>
    <s v="Data"/>
    <s v="Q26"/>
    <s v="Economic opportunity and security"/>
    <s v="   55-64"/>
    <n v="0.11092798775127807"/>
    <n v="0.55710556497520991"/>
    <n v="0.33196644727351277"/>
    <n v="524.99999999999966"/>
    <m/>
    <m/>
    <m/>
    <m/>
    <m/>
    <m/>
    <m/>
    <m/>
    <m/>
    <m/>
    <m/>
    <m/>
    <m/>
    <m/>
    <m/>
  </r>
  <r>
    <n v="2885"/>
    <s v="Closed End"/>
    <x v="6"/>
    <s v="Q24"/>
    <x v="4"/>
    <n v="6"/>
    <s v="Data"/>
    <s v="Q26"/>
    <s v="Economic opportunity and security"/>
    <s v="   65+"/>
    <n v="5.0057946274856296E-2"/>
    <n v="0.18865972565580716"/>
    <n v="0.76128232806933516"/>
    <n v="875.99999999999886"/>
    <m/>
    <m/>
    <m/>
    <m/>
    <m/>
    <m/>
    <m/>
    <m/>
    <m/>
    <m/>
    <m/>
    <m/>
    <m/>
    <m/>
    <m/>
  </r>
  <r>
    <n v="2886"/>
    <s v="Closed End"/>
    <x v="6"/>
    <s v="Q24"/>
    <x v="5"/>
    <n v="1"/>
    <s v="Header"/>
    <s v="Q26"/>
    <s v="Economic opportunity and security"/>
    <s v="Results by education level:"/>
    <s v=""/>
    <s v=""/>
    <s v=""/>
    <s v=""/>
    <m/>
    <m/>
    <m/>
    <m/>
    <m/>
    <m/>
    <m/>
    <m/>
    <m/>
    <m/>
    <m/>
    <m/>
    <m/>
    <m/>
    <m/>
  </r>
  <r>
    <n v="2887"/>
    <s v="Closed End"/>
    <x v="6"/>
    <s v="Q24"/>
    <x v="5"/>
    <n v="2"/>
    <s v="Data"/>
    <s v="Q26"/>
    <s v="Economic opportunity and security"/>
    <s v="   Less than HS diploma, no GED"/>
    <n v="0.26926771788721826"/>
    <n v="0.2887209817881069"/>
    <n v="0.44201130032467495"/>
    <n v="99.000000000000028"/>
    <m/>
    <m/>
    <m/>
    <m/>
    <m/>
    <m/>
    <m/>
    <m/>
    <m/>
    <m/>
    <m/>
    <m/>
    <m/>
    <m/>
    <m/>
  </r>
  <r>
    <n v="2888"/>
    <s v="Closed End"/>
    <x v="6"/>
    <s v="Q24"/>
    <x v="5"/>
    <n v="3"/>
    <s v="Data"/>
    <s v="Q26"/>
    <s v="Economic opportunity and security"/>
    <s v="   HS diploma or GED"/>
    <n v="0.1543087628746945"/>
    <n v="0.40270656831099172"/>
    <n v="0.44298466881431425"/>
    <n v="372.99999999999983"/>
    <m/>
    <m/>
    <m/>
    <m/>
    <m/>
    <m/>
    <m/>
    <m/>
    <m/>
    <m/>
    <m/>
    <m/>
    <m/>
    <m/>
    <m/>
  </r>
  <r>
    <n v="2889"/>
    <s v="Closed End"/>
    <x v="6"/>
    <s v="Q24"/>
    <x v="5"/>
    <n v="4"/>
    <s v="Data"/>
    <s v="Q26"/>
    <s v="Economic opportunity and security"/>
    <s v="   Some college, trade school, or Associate degree"/>
    <n v="0.14861944065614816"/>
    <n v="0.56218801441351829"/>
    <n v="0.28919254493033064"/>
    <n v="979.00000000000284"/>
    <m/>
    <m/>
    <m/>
    <m/>
    <m/>
    <m/>
    <m/>
    <m/>
    <m/>
    <m/>
    <m/>
    <m/>
    <m/>
    <m/>
    <m/>
  </r>
  <r>
    <n v="2890"/>
    <s v="Closed End"/>
    <x v="6"/>
    <s v="Q24"/>
    <x v="5"/>
    <n v="5"/>
    <s v="Data"/>
    <s v="Q26"/>
    <s v="Economic opportunity and security"/>
    <s v="   Bachelor's degree or higher"/>
    <n v="0.12920527506655247"/>
    <n v="0.74670943507864607"/>
    <n v="0.12408528985480365"/>
    <n v="1521.9999999999982"/>
    <m/>
    <m/>
    <m/>
    <m/>
    <m/>
    <m/>
    <m/>
    <m/>
    <m/>
    <m/>
    <m/>
    <m/>
    <m/>
    <m/>
    <m/>
  </r>
  <r>
    <n v="2891"/>
    <s v="Closed End"/>
    <x v="6"/>
    <s v="Q24"/>
    <x v="6"/>
    <n v="1"/>
    <s v="Header"/>
    <s v="Q26"/>
    <s v="Economic opportunity and security"/>
    <s v="Results by household income:"/>
    <s v=""/>
    <s v=""/>
    <s v=""/>
    <s v=""/>
    <m/>
    <m/>
    <m/>
    <m/>
    <m/>
    <m/>
    <m/>
    <m/>
    <m/>
    <m/>
    <m/>
    <m/>
    <m/>
    <m/>
    <m/>
  </r>
  <r>
    <n v="2892"/>
    <s v="Closed End"/>
    <x v="6"/>
    <s v="Q24"/>
    <x v="6"/>
    <n v="2"/>
    <s v="Data"/>
    <s v="Q26"/>
    <s v="Economic opportunity and security"/>
    <s v="   Less than $20,000"/>
    <n v="0.29269793497281166"/>
    <n v="0.14580788523502705"/>
    <n v="0.56149417979216087"/>
    <n v="492.00000000000023"/>
    <m/>
    <m/>
    <m/>
    <m/>
    <m/>
    <m/>
    <m/>
    <m/>
    <m/>
    <m/>
    <m/>
    <m/>
    <m/>
    <m/>
    <m/>
  </r>
  <r>
    <n v="2893"/>
    <s v="Closed End"/>
    <x v="6"/>
    <s v="Q24"/>
    <x v="6"/>
    <n v="3"/>
    <s v="Data"/>
    <s v="Q26"/>
    <s v="Economic opportunity and security"/>
    <s v="   $20,000 to $39,999"/>
    <n v="0.31596426711288655"/>
    <n v="0.34901324584969429"/>
    <n v="0.33502248703742088"/>
    <n v="434.99999999999949"/>
    <m/>
    <m/>
    <m/>
    <m/>
    <m/>
    <m/>
    <m/>
    <m/>
    <m/>
    <m/>
    <m/>
    <m/>
    <m/>
    <m/>
    <m/>
  </r>
  <r>
    <n v="2894"/>
    <s v="Closed End"/>
    <x v="6"/>
    <s v="Q24"/>
    <x v="6"/>
    <n v="4"/>
    <s v="Data"/>
    <s v="Q26"/>
    <s v="Economic opportunity and security"/>
    <s v="   $40,000 to $59,999"/>
    <n v="0.24131260371185767"/>
    <n v="0.49395950427279844"/>
    <n v="0.26472789201534402"/>
    <n v="405.99999999999983"/>
    <m/>
    <m/>
    <m/>
    <m/>
    <m/>
    <m/>
    <m/>
    <m/>
    <m/>
    <m/>
    <m/>
    <m/>
    <m/>
    <m/>
    <m/>
  </r>
  <r>
    <n v="2895"/>
    <s v="Closed End"/>
    <x v="6"/>
    <s v="Q24"/>
    <x v="6"/>
    <n v="5"/>
    <s v="Data"/>
    <s v="Q26"/>
    <s v="Economic opportunity and security"/>
    <s v="   $60,000 to $79,999"/>
    <n v="0.1735426245939225"/>
    <n v="0.55789743965941985"/>
    <n v="0.26855993574665799"/>
    <n v="312.99999999999989"/>
    <m/>
    <m/>
    <m/>
    <m/>
    <m/>
    <m/>
    <m/>
    <m/>
    <m/>
    <m/>
    <m/>
    <m/>
    <m/>
    <m/>
    <m/>
  </r>
  <r>
    <n v="2896"/>
    <s v="Closed End"/>
    <x v="6"/>
    <s v="Q24"/>
    <x v="6"/>
    <n v="6"/>
    <s v="Data"/>
    <s v="Q26"/>
    <s v="Economic opportunity and security"/>
    <s v="   $80,000 to $99,999"/>
    <n v="0.10511456222909916"/>
    <n v="0.70481349030392015"/>
    <n v="0.19007194746697928"/>
    <n v="272.00000000000051"/>
    <m/>
    <m/>
    <m/>
    <m/>
    <m/>
    <m/>
    <m/>
    <m/>
    <m/>
    <m/>
    <m/>
    <m/>
    <m/>
    <m/>
    <m/>
  </r>
  <r>
    <n v="2897"/>
    <s v="Closed End"/>
    <x v="6"/>
    <s v="Q24"/>
    <x v="6"/>
    <n v="7"/>
    <s v="Data"/>
    <s v="Q26"/>
    <s v="Economic opportunity and security"/>
    <s v="   $100,000 to $149,999"/>
    <n v="6.0174985425810484E-2"/>
    <n v="0.81222557507441995"/>
    <n v="0.1275994394997701"/>
    <n v="341.00000000000028"/>
    <m/>
    <m/>
    <m/>
    <m/>
    <m/>
    <m/>
    <m/>
    <m/>
    <m/>
    <m/>
    <m/>
    <m/>
    <m/>
    <m/>
    <m/>
  </r>
  <r>
    <n v="2898"/>
    <s v="Closed End"/>
    <x v="6"/>
    <s v="Q24"/>
    <x v="6"/>
    <n v="8"/>
    <s v="Data"/>
    <s v="Q26"/>
    <s v="Economic opportunity and security"/>
    <s v="   $150,000 or more"/>
    <n v="6.4223445876665619E-2"/>
    <n v="0.81000037532341707"/>
    <n v="0.12577617879991732"/>
    <n v="259.00000000000034"/>
    <m/>
    <m/>
    <m/>
    <m/>
    <m/>
    <m/>
    <m/>
    <m/>
    <m/>
    <m/>
    <m/>
    <m/>
    <m/>
    <m/>
    <m/>
  </r>
  <r>
    <n v="2899"/>
    <s v="Closed End"/>
    <x v="6"/>
    <s v="Q24"/>
    <x v="7"/>
    <n v="1"/>
    <s v="Header"/>
    <s v="Q26"/>
    <s v="Economic opportunity and security"/>
    <s v="Results by housing status:"/>
    <s v=""/>
    <s v=""/>
    <s v=""/>
    <s v=""/>
    <m/>
    <m/>
    <m/>
    <m/>
    <m/>
    <m/>
    <m/>
    <m/>
    <m/>
    <m/>
    <m/>
    <m/>
    <m/>
    <m/>
    <m/>
  </r>
  <r>
    <n v="2900"/>
    <s v="Closed End"/>
    <x v="6"/>
    <s v="Q24"/>
    <x v="7"/>
    <n v="2"/>
    <s v="Data"/>
    <s v="Q26"/>
    <s v="Economic opportunity and security"/>
    <s v="   Owner"/>
    <n v="0.11743622051805463"/>
    <n v="0.62452435267851092"/>
    <n v="0.258039426803435"/>
    <n v="1984.0000000000005"/>
    <m/>
    <m/>
    <m/>
    <m/>
    <m/>
    <m/>
    <m/>
    <m/>
    <m/>
    <m/>
    <m/>
    <m/>
    <m/>
    <m/>
    <m/>
  </r>
  <r>
    <n v="2901"/>
    <s v="Closed End"/>
    <x v="6"/>
    <s v="Q24"/>
    <x v="7"/>
    <n v="3"/>
    <s v="Data"/>
    <s v="Q26"/>
    <s v="Economic opportunity and security"/>
    <s v="   Renter"/>
    <n v="0.23480557794659124"/>
    <n v="0.515306514730548"/>
    <n v="0.24988790732285915"/>
    <n v="1006.0000000000005"/>
    <m/>
    <m/>
    <m/>
    <m/>
    <m/>
    <m/>
    <m/>
    <m/>
    <m/>
    <m/>
    <m/>
    <m/>
    <m/>
    <m/>
    <m/>
  </r>
  <r>
    <n v="2902"/>
    <s v="Closed End"/>
    <x v="6"/>
    <s v="Q24"/>
    <x v="7"/>
    <n v="4"/>
    <s v="Data"/>
    <s v="Q26"/>
    <s v="Economic opportunity and security"/>
    <s v="   Lives with family or friends, homeless, or some other_x000a_      arrangement"/>
    <n v="0.25459116440012308"/>
    <n v="0.52572737026265326"/>
    <n v="0.21968146533722366"/>
    <n v="68.999999999999972"/>
    <m/>
    <m/>
    <m/>
    <m/>
    <m/>
    <m/>
    <m/>
    <m/>
    <m/>
    <m/>
    <m/>
    <m/>
    <m/>
    <m/>
    <m/>
  </r>
  <r>
    <n v="2903"/>
    <s v="Closed End"/>
    <x v="6"/>
    <s v="Q24"/>
    <x v="8"/>
    <n v="1"/>
    <s v="Header"/>
    <s v="Q26"/>
    <s v="Economic opportunity and security"/>
    <s v="Results by home language:"/>
    <s v=""/>
    <s v=""/>
    <s v=""/>
    <s v=""/>
    <m/>
    <m/>
    <m/>
    <m/>
    <m/>
    <m/>
    <m/>
    <m/>
    <m/>
    <m/>
    <m/>
    <m/>
    <m/>
    <m/>
    <m/>
  </r>
  <r>
    <n v="2904"/>
    <s v="Closed End"/>
    <x v="6"/>
    <s v="Q24"/>
    <x v="8"/>
    <n v="2"/>
    <s v="Data"/>
    <s v="Q26"/>
    <s v="Economic opportunity and security"/>
    <s v="   English only"/>
    <n v="0.12631442544549501"/>
    <n v="0.59643394480607914"/>
    <n v="0.27725162974842565"/>
    <n v="2625.0000000000027"/>
    <m/>
    <m/>
    <m/>
    <m/>
    <m/>
    <m/>
    <m/>
    <m/>
    <m/>
    <m/>
    <m/>
    <m/>
    <m/>
    <m/>
    <m/>
  </r>
  <r>
    <n v="2905"/>
    <s v="Closed End"/>
    <x v="6"/>
    <s v="Q24"/>
    <x v="8"/>
    <n v="3"/>
    <s v="Data"/>
    <s v="Q26"/>
    <s v="Economic opportunity and security"/>
    <s v="   English plus another language"/>
    <n v="0.28883755726941102"/>
    <n v="0.60206658045859096"/>
    <n v="0.10909586227199793"/>
    <n v="248.99999999999997"/>
    <m/>
    <m/>
    <m/>
    <m/>
    <m/>
    <m/>
    <m/>
    <m/>
    <m/>
    <m/>
    <m/>
    <m/>
    <m/>
    <m/>
    <m/>
  </r>
  <r>
    <n v="2906"/>
    <s v="Closed End"/>
    <x v="6"/>
    <s v="Q24"/>
    <x v="8"/>
    <n v="4"/>
    <s v="Data"/>
    <s v="Q26"/>
    <s v="Economic opportunity and security"/>
    <s v="   Another language only"/>
    <n v="0.32304293386202765"/>
    <n v="0.44203562249645967"/>
    <n v="0.23492144364151238"/>
    <n v="105.00000000000001"/>
    <m/>
    <m/>
    <m/>
    <m/>
    <m/>
    <m/>
    <m/>
    <m/>
    <m/>
    <m/>
    <m/>
    <m/>
    <m/>
    <m/>
    <m/>
  </r>
  <r>
    <n v="2907"/>
    <s v="Closed End"/>
    <x v="6"/>
    <s v="Q24"/>
    <x v="9"/>
    <n v="1"/>
    <s v="Header"/>
    <s v="Q26"/>
    <s v="Economic opportunity and security"/>
    <s v="Results by race/ethnicity:"/>
    <s v=""/>
    <s v=""/>
    <s v=""/>
    <s v=""/>
    <m/>
    <m/>
    <m/>
    <m/>
    <m/>
    <m/>
    <m/>
    <m/>
    <m/>
    <m/>
    <m/>
    <m/>
    <m/>
    <m/>
    <m/>
  </r>
  <r>
    <n v="2908"/>
    <s v="Closed End"/>
    <x v="6"/>
    <s v="Q24"/>
    <x v="9"/>
    <n v="2"/>
    <s v="Data"/>
    <s v="Q26"/>
    <s v="Economic opportunity and security"/>
    <s v="   BIPOC"/>
    <n v="0.26171257880490095"/>
    <n v="0.58686221343856959"/>
    <n v="0.15142520775653026"/>
    <n v="771.99999999999909"/>
    <m/>
    <m/>
    <m/>
    <m/>
    <m/>
    <m/>
    <m/>
    <m/>
    <m/>
    <m/>
    <m/>
    <m/>
    <m/>
    <m/>
    <m/>
  </r>
  <r>
    <n v="2909"/>
    <s v="Closed End"/>
    <x v="6"/>
    <s v="Q24"/>
    <x v="9"/>
    <n v="3"/>
    <s v="Data"/>
    <s v="Q26"/>
    <s v="Economic opportunity and security"/>
    <s v="      American Indian, Native American, or Alaska Native"/>
    <n v="0.40876124221120952"/>
    <n v="0.35831302008883881"/>
    <n v="0.23292573769995106"/>
    <n v="127.0000000000001"/>
    <m/>
    <m/>
    <m/>
    <m/>
    <m/>
    <m/>
    <m/>
    <m/>
    <m/>
    <m/>
    <m/>
    <m/>
    <m/>
    <m/>
    <m/>
  </r>
  <r>
    <n v="2910"/>
    <s v="Closed End"/>
    <x v="6"/>
    <s v="Q24"/>
    <x v="9"/>
    <n v="4"/>
    <s v="Data"/>
    <s v="Q26"/>
    <s v="Economic opportunity and security"/>
    <s v="      Asian American or Asian"/>
    <n v="0.29220699765241603"/>
    <n v="0.55312795263520997"/>
    <n v="0.15466504971237413"/>
    <n v="214.00000000000017"/>
    <m/>
    <m/>
    <m/>
    <m/>
    <m/>
    <m/>
    <m/>
    <m/>
    <m/>
    <m/>
    <m/>
    <m/>
    <m/>
    <m/>
    <m/>
  </r>
  <r>
    <n v="2911"/>
    <s v="Closed End"/>
    <x v="6"/>
    <s v="Q24"/>
    <x v="9"/>
    <n v="5"/>
    <s v="Data"/>
    <s v="Q26"/>
    <s v="Economic opportunity and security"/>
    <s v="      Black, African American, or African"/>
    <n v="0.2351419005625828"/>
    <n v="0.59924970666426036"/>
    <n v="0.16560839277315775"/>
    <n v="348.9999999999996"/>
    <m/>
    <m/>
    <m/>
    <m/>
    <m/>
    <m/>
    <m/>
    <m/>
    <m/>
    <m/>
    <m/>
    <m/>
    <m/>
    <m/>
    <m/>
  </r>
  <r>
    <n v="2912"/>
    <s v="Closed End"/>
    <x v="6"/>
    <s v="Q24"/>
    <x v="9"/>
    <n v="6"/>
    <s v="Data"/>
    <s v="Q26"/>
    <s v="Economic opportunity and security"/>
    <s v="      Latino/a or Hispanic"/>
    <n v="0.22867787655037153"/>
    <n v="0.65601118697984651"/>
    <n v="0.11531093646978169"/>
    <n v="137"/>
    <m/>
    <m/>
    <m/>
    <m/>
    <m/>
    <m/>
    <m/>
    <m/>
    <m/>
    <m/>
    <m/>
    <m/>
    <m/>
    <m/>
    <m/>
  </r>
  <r>
    <n v="2913"/>
    <s v="Closed End"/>
    <x v="6"/>
    <s v="Q24"/>
    <x v="9"/>
    <n v="7"/>
    <s v="Data"/>
    <s v="Q26"/>
    <s v="Economic opportunity and security"/>
    <s v="   White or Caucasian alone"/>
    <n v="0.11554119517128143"/>
    <n v="0.59445818586914534"/>
    <n v="0.2900006189595758"/>
    <n v="2081.9999999999936"/>
    <m/>
    <m/>
    <m/>
    <m/>
    <m/>
    <m/>
    <m/>
    <m/>
    <m/>
    <m/>
    <m/>
    <m/>
    <m/>
    <m/>
    <m/>
  </r>
  <r>
    <n v="2914"/>
    <s v=""/>
    <x v="1"/>
    <s v=""/>
    <x v="10"/>
    <s v=""/>
    <s v=""/>
    <m/>
    <m/>
    <m/>
    <m/>
    <m/>
    <m/>
    <m/>
    <m/>
    <m/>
    <m/>
    <m/>
    <m/>
    <m/>
    <m/>
    <m/>
    <m/>
    <m/>
    <m/>
    <m/>
    <m/>
    <m/>
    <m/>
  </r>
  <r>
    <n v="2915"/>
    <s v="Closed End"/>
    <x v="6"/>
    <s v="Q25"/>
    <x v="0"/>
    <n v="1"/>
    <s v="Title"/>
    <s v="Q27"/>
    <s v="Economic opportunity and security"/>
    <s v="25. If there is something making it hard for you to get a job or find a better job,_x000a_what are the top three barriers you face?"/>
    <m/>
    <m/>
    <m/>
    <m/>
    <m/>
    <m/>
    <m/>
    <m/>
    <m/>
    <m/>
    <m/>
    <m/>
    <m/>
    <m/>
    <m/>
    <m/>
    <m/>
    <m/>
    <m/>
  </r>
  <r>
    <n v="2916"/>
    <s v="Closed End"/>
    <x v="6"/>
    <s v="Q25"/>
    <x v="1"/>
    <n v="1"/>
    <s v="Labels"/>
    <s v="Q27"/>
    <s v="Economic opportunity and security"/>
    <m/>
    <s v="Transportation"/>
    <s v="Housing"/>
    <s v="Child care"/>
    <s v="Need more / better education or skills"/>
    <s v="Economy / jobs in general"/>
    <s v="Don't know where / how to look for a job"/>
    <s v="Language barrier"/>
    <s v="No work experience or not enough work experience"/>
    <s v="Lack of resources needed to look for a job"/>
    <s v="Criminal background"/>
    <s v="Discrimination by employers"/>
    <s v="Physical or mental health problems due to COVID-19"/>
    <s v="Physical or mental health problems not due to COVID-19"/>
    <s v="Other"/>
    <s v="Number of respondents (unweighted)"/>
    <m/>
    <m/>
    <m/>
    <m/>
  </r>
  <r>
    <n v="2917"/>
    <s v="Closed End"/>
    <x v="6"/>
    <s v="Q25"/>
    <x v="2"/>
    <n v="1"/>
    <s v="Header"/>
    <s v="Q27"/>
    <s v="Economic opportunity and security"/>
    <s v="Results by region:"/>
    <s v=""/>
    <s v=""/>
    <s v=""/>
    <s v=""/>
    <s v=""/>
    <s v=""/>
    <s v=""/>
    <s v=""/>
    <s v=""/>
    <s v=""/>
    <s v=""/>
    <s v=""/>
    <s v=""/>
    <s v=""/>
    <s v=""/>
    <m/>
    <m/>
    <m/>
    <m/>
  </r>
  <r>
    <n v="2918"/>
    <s v="Closed End"/>
    <x v="6"/>
    <s v="Q25"/>
    <x v="2"/>
    <n v="2"/>
    <s v="Data"/>
    <s v="Q27"/>
    <s v="Economic opportunity and security"/>
    <s v="   East Metro overall"/>
    <n v="0.17832248851326141"/>
    <n v="3.0579596841571056E-2"/>
    <n v="0.22919849635933986"/>
    <n v="0.40582407855865638"/>
    <n v="0.49202310802348459"/>
    <n v="9.6556589283195327E-2"/>
    <n v="2.4217617978572217E-2"/>
    <n v="0.14931802364351923"/>
    <n v="5.3434231660358739E-2"/>
    <n v="3.0981873988110871E-2"/>
    <n v="0.17515393304171603"/>
    <n v="4.9802716569989781E-2"/>
    <n v="0.15906120975504442"/>
    <n v="6.8303283010922367E-2"/>
    <n v="545.99999999999943"/>
    <m/>
    <m/>
    <m/>
    <m/>
  </r>
  <r>
    <n v="2919"/>
    <s v="Closed End"/>
    <x v="6"/>
    <s v="Q25"/>
    <x v="2"/>
    <n v="3"/>
    <s v="Data"/>
    <s v="Q27"/>
    <s v="Economic opportunity and security"/>
    <s v="   Dakota County"/>
    <n v="0.14379029909948782"/>
    <s v="&lt;.5%"/>
    <n v="0.25816768964531234"/>
    <n v="0.38500131509826652"/>
    <n v="0.50806222328278972"/>
    <n v="6.8210267697861426E-2"/>
    <n v="1.3317039951735801E-2"/>
    <n v="8.6931538672071776E-2"/>
    <n v="2.1620347609668418E-2"/>
    <s v="0%"/>
    <n v="0.14288930681594841"/>
    <n v="3.1854094700676468E-2"/>
    <n v="0.13807809953903641"/>
    <n v="0.10610960029068921"/>
    <n v="48.999999999999993"/>
    <m/>
    <m/>
    <m/>
    <m/>
  </r>
  <r>
    <n v="2920"/>
    <s v="Closed End"/>
    <x v="6"/>
    <s v="Q25"/>
    <x v="2"/>
    <n v="4"/>
    <s v="Data"/>
    <s v="Q27"/>
    <s v="Economic opportunity and security"/>
    <s v="   Ramsey County (overall)"/>
    <n v="0.20162561428683945"/>
    <n v="5.2859011589593712E-2"/>
    <n v="0.20225592404596543"/>
    <n v="0.41559054782536931"/>
    <n v="0.51121073655928861"/>
    <n v="9.5692475117032882E-2"/>
    <n v="3.1476864356423322E-2"/>
    <n v="0.18466643445027528"/>
    <n v="6.8781477083688661E-2"/>
    <n v="5.4005145420570722E-2"/>
    <n v="0.18426332380701033"/>
    <n v="6.7765613015992932E-2"/>
    <n v="0.17082250053377637"/>
    <n v="5.4447786041275134E-2"/>
    <n v="455"/>
    <m/>
    <m/>
    <m/>
    <m/>
  </r>
  <r>
    <n v="2921"/>
    <s v="Closed End"/>
    <x v="6"/>
    <s v="Q25"/>
    <x v="2"/>
    <n v="5"/>
    <s v="Data"/>
    <s v="Q27"/>
    <s v="Economic opportunity and security"/>
    <s v="      City of Saint Paul"/>
    <n v="0.25110336645346992"/>
    <n v="8.465128209417136E-2"/>
    <n v="0.21205443153361445"/>
    <n v="0.42532125713999519"/>
    <n v="0.46776385486613997"/>
    <n v="0.10773442640912406"/>
    <n v="5.040875423028391E-2"/>
    <n v="0.17573119206374965"/>
    <n v="8.8389096087503546E-2"/>
    <n v="8.6486762844303455E-2"/>
    <n v="0.15097619697908005"/>
    <n v="0.10446160698251415"/>
    <n v="0.21854890800860038"/>
    <n v="6.076475401351962E-2"/>
    <n v="410.00000000000028"/>
    <m/>
    <m/>
    <m/>
    <m/>
  </r>
  <r>
    <n v="2922"/>
    <s v="Closed End"/>
    <x v="6"/>
    <s v="Q25"/>
    <x v="2"/>
    <n v="6"/>
    <s v="Data"/>
    <s v="Q27"/>
    <s v="Economic opportunity and security"/>
    <s v="      Suburban Ramsey County"/>
    <n v="0.11936206299922708"/>
    <s v="0%"/>
    <n v="0.18596456099985059"/>
    <n v="0.39941190854376424"/>
    <n v="0.58344713825381833"/>
    <n v="7.5671078947221054E-2"/>
    <s v="0%"/>
    <n v="0.1995225008264461"/>
    <n v="3.6181120339185066E-2"/>
    <s v="0%"/>
    <n v="0.23960773912734701"/>
    <n v="6.7534883837269263E-3"/>
    <n v="9.1470800079474127E-2"/>
    <n v="4.3944960104137815E-2"/>
    <n v="44.999999999999979"/>
    <m/>
    <m/>
    <m/>
    <m/>
  </r>
  <r>
    <n v="2923"/>
    <s v="Closed End"/>
    <x v="6"/>
    <s v="Q25"/>
    <x v="2"/>
    <n v="7"/>
    <s v="Data"/>
    <s v="Q27"/>
    <s v="Economic opportunity and security"/>
    <s v="   Washington County"/>
    <n v="0.15137566740865546"/>
    <s v="0%"/>
    <n v="0.27558351790002816"/>
    <n v="0.40335754438171972"/>
    <n v="0.40801584872974339"/>
    <n v="0.13873871681721431"/>
    <n v="1.6022536572760881E-2"/>
    <n v="0.12234966230014316"/>
    <n v="4.8296838067828592E-2"/>
    <s v="0%"/>
    <n v="0.19070553265315593"/>
    <n v="1.6979293069850441E-2"/>
    <n v="0.1504017417452867"/>
    <n v="6.0313047518765366E-2"/>
    <n v="42"/>
    <m/>
    <m/>
    <m/>
    <m/>
  </r>
  <r>
    <n v="2924"/>
    <s v="Closed End"/>
    <x v="6"/>
    <s v="Q25"/>
    <x v="3"/>
    <n v="1"/>
    <s v="Header"/>
    <s v="Q27"/>
    <s v="Economic opportunity and security"/>
    <s v="Results by gender:"/>
    <s v=""/>
    <s v=""/>
    <s v=""/>
    <s v=""/>
    <s v=""/>
    <s v=""/>
    <s v=""/>
    <s v=""/>
    <s v=""/>
    <s v=""/>
    <s v=""/>
    <s v=""/>
    <s v=""/>
    <s v=""/>
    <s v=""/>
    <m/>
    <m/>
    <m/>
    <m/>
  </r>
  <r>
    <n v="2925"/>
    <s v="Closed End"/>
    <x v="6"/>
    <s v="Q25"/>
    <x v="3"/>
    <n v="2"/>
    <s v="Data"/>
    <s v="Q27"/>
    <s v="Economic opportunity and security"/>
    <s v="   Females"/>
    <n v="0.17826965498683553"/>
    <n v="3.4035046838747356E-2"/>
    <n v="0.2536245993352591"/>
    <n v="0.42951368352356661"/>
    <n v="0.48574732363855239"/>
    <n v="0.10317495808244438"/>
    <n v="2.2221908117477037E-2"/>
    <n v="0.20289711908443453"/>
    <n v="3.7191739079559624E-2"/>
    <n v="1.8448419843874311E-2"/>
    <n v="9.4462951910723902E-2"/>
    <n v="6.4240774503949327E-2"/>
    <n v="0.1194792485298122"/>
    <n v="6.7498857364489392E-2"/>
    <n v="327.00000000000006"/>
    <m/>
    <m/>
    <m/>
    <m/>
  </r>
  <r>
    <n v="2926"/>
    <s v="Closed End"/>
    <x v="6"/>
    <s v="Q25"/>
    <x v="3"/>
    <n v="3"/>
    <s v="Data"/>
    <s v="Q27"/>
    <s v="Economic opportunity and security"/>
    <s v="   Males"/>
    <n v="0.21097623084347503"/>
    <n v="3.3054398420186745E-2"/>
    <n v="0.21982825489956248"/>
    <n v="0.40941658022323746"/>
    <n v="0.53913023113491931"/>
    <n v="0.10500116957252643"/>
    <n v="3.1758189487553053E-2"/>
    <n v="7.8472480571965597E-2"/>
    <n v="7.143400379354814E-2"/>
    <n v="4.533294891332109E-2"/>
    <n v="0.21949082312391685"/>
    <n v="2.9623971426205049E-2"/>
    <n v="0.1716895468141354"/>
    <n v="7.8959166434049724E-2"/>
    <n v="182.00000000000003"/>
    <m/>
    <m/>
    <m/>
    <m/>
  </r>
  <r>
    <n v="2927"/>
    <s v="Closed End"/>
    <x v="6"/>
    <s v="Q25"/>
    <x v="4"/>
    <n v="1"/>
    <s v="Header"/>
    <s v="Q27"/>
    <s v="Economic opportunity and security"/>
    <s v="Results by age:"/>
    <s v=""/>
    <s v=""/>
    <s v=""/>
    <s v=""/>
    <s v=""/>
    <s v=""/>
    <s v=""/>
    <s v=""/>
    <s v=""/>
    <s v=""/>
    <s v=""/>
    <s v=""/>
    <s v=""/>
    <s v=""/>
    <s v=""/>
    <m/>
    <m/>
    <m/>
    <m/>
  </r>
  <r>
    <n v="2928"/>
    <s v="Closed End"/>
    <x v="6"/>
    <s v="Q25"/>
    <x v="4"/>
    <n v="2"/>
    <s v="Data"/>
    <s v="Q27"/>
    <s v="Economic opportunity and security"/>
    <s v="   18-34"/>
    <n v="0.16325427784382993"/>
    <n v="3.2988728938201262E-2"/>
    <n v="0.38773476555701952"/>
    <n v="0.50072005690635435"/>
    <n v="0.5611053097964781"/>
    <n v="6.4431888659190625E-2"/>
    <n v="6.4756455392562797E-3"/>
    <n v="0.31299898228950018"/>
    <n v="2.5943424866325823E-2"/>
    <n v="3.6417148669848902E-2"/>
    <n v="6.865681719459113E-2"/>
    <n v="5.9092704788314333E-2"/>
    <n v="6.7806960527796278E-2"/>
    <n v="4.6522532092440484E-2"/>
    <n v="116.00000000000006"/>
    <m/>
    <m/>
    <m/>
    <m/>
  </r>
  <r>
    <n v="2929"/>
    <s v="Closed End"/>
    <x v="6"/>
    <s v="Q25"/>
    <x v="4"/>
    <n v="3"/>
    <s v="Data"/>
    <s v="Q27"/>
    <s v="Economic opportunity and security"/>
    <s v="   35-44"/>
    <n v="0.157599389779121"/>
    <n v="4.576002263207965E-2"/>
    <n v="0.31334031920744271"/>
    <n v="0.6142875497289122"/>
    <n v="0.47554037888380357"/>
    <n v="0.14642879138053386"/>
    <n v="2.3690803706226459E-2"/>
    <n v="0.12611657157305387"/>
    <n v="1.838533279138653E-2"/>
    <n v="5.0075755416205021E-3"/>
    <n v="0.16754238861021198"/>
    <n v="5.8524419598260907E-2"/>
    <n v="8.0112867477708474E-2"/>
    <n v="1.9424861223000901E-2"/>
    <n v="101.99999999999997"/>
    <m/>
    <m/>
    <m/>
    <m/>
  </r>
  <r>
    <n v="2930"/>
    <s v="Closed End"/>
    <x v="6"/>
    <s v="Q25"/>
    <x v="4"/>
    <n v="4"/>
    <s v="Data"/>
    <s v="Q27"/>
    <s v="Economic opportunity and security"/>
    <s v="   45-54"/>
    <n v="0.10735370377334526"/>
    <n v="1.2829933643730008E-2"/>
    <n v="0.17869224796553523"/>
    <n v="0.20100051519827525"/>
    <n v="0.72935925774838384"/>
    <n v="0.10002415667874526"/>
    <n v="1.3619409946883659E-2"/>
    <n v="3.745158843581501E-2"/>
    <n v="3.01995831224698E-2"/>
    <n v="2.8130028492462721E-2"/>
    <n v="8.3836971859684931E-2"/>
    <s v="&lt;.5%"/>
    <n v="0.10915946190489757"/>
    <n v="0.10501283714167643"/>
    <n v="85.999999999999986"/>
    <m/>
    <m/>
    <m/>
    <m/>
  </r>
  <r>
    <n v="2931"/>
    <s v="Closed End"/>
    <x v="6"/>
    <s v="Q25"/>
    <x v="4"/>
    <n v="5"/>
    <s v="Data"/>
    <s v="Q27"/>
    <s v="Economic opportunity and security"/>
    <s v="   55-64"/>
    <n v="0.29665406690787488"/>
    <n v="5.3377236032612838E-2"/>
    <n v="2.1071663340684096E-2"/>
    <n v="0.31193471311718113"/>
    <n v="0.34849880205573364"/>
    <n v="6.9709180775130192E-2"/>
    <n v="0.10985409710771256"/>
    <n v="5.0027365735367112E-2"/>
    <n v="0.2325454307222011"/>
    <n v="3.8712639566283936E-2"/>
    <n v="0.35164621982139976"/>
    <n v="3.1392091280248946E-2"/>
    <n v="0.27186375485745495"/>
    <n v="0.14305636192767154"/>
    <n v="97.000000000000014"/>
    <m/>
    <m/>
    <m/>
    <m/>
  </r>
  <r>
    <n v="2932"/>
    <s v="Closed End"/>
    <x v="6"/>
    <s v="Q25"/>
    <x v="4"/>
    <n v="6"/>
    <s v="Data"/>
    <s v="Q27"/>
    <s v="Economic opportunity and security"/>
    <s v="   65+"/>
    <n v="0.45494987167904433"/>
    <n v="5.0356922419966706E-3"/>
    <n v="7.2653184057428844E-3"/>
    <n v="0.11372825293103586"/>
    <n v="0.15677151724318472"/>
    <n v="6.1785254183193104E-2"/>
    <n v="3.1817333273451716E-2"/>
    <n v="2.0146737963713655E-2"/>
    <n v="3.6955873173915944E-2"/>
    <n v="1.0019684037199772E-2"/>
    <n v="0.32154765434754506"/>
    <n v="6.0559414333970815E-2"/>
    <n v="0.51031067079804637"/>
    <n v="6.8864851394467394E-2"/>
    <n v="60.000000000000021"/>
    <m/>
    <m/>
    <m/>
    <m/>
  </r>
  <r>
    <n v="2933"/>
    <s v="Closed End"/>
    <x v="6"/>
    <s v="Q25"/>
    <x v="5"/>
    <n v="1"/>
    <s v="Header"/>
    <s v="Q27"/>
    <s v="Economic opportunity and security"/>
    <s v="Results by education level:"/>
    <s v=""/>
    <s v=""/>
    <s v=""/>
    <s v=""/>
    <s v=""/>
    <s v=""/>
    <s v=""/>
    <s v=""/>
    <s v=""/>
    <s v=""/>
    <s v=""/>
    <s v=""/>
    <s v=""/>
    <s v=""/>
    <s v=""/>
    <m/>
    <m/>
    <m/>
    <m/>
  </r>
  <r>
    <n v="2934"/>
    <s v="Closed End"/>
    <x v="6"/>
    <s v="Q25"/>
    <x v="5"/>
    <n v="2"/>
    <s v="Data"/>
    <s v="Q27"/>
    <s v="Economic opportunity and security"/>
    <s v="   Less than HS diploma, no GED"/>
    <n v="0.22100645364265761"/>
    <n v="4.8594232731371631E-2"/>
    <n v="0.19095907478923813"/>
    <n v="0.8411484340370744"/>
    <n v="0.43830800658617375"/>
    <n v="0.38039543386091018"/>
    <n v="0.10468685992229113"/>
    <n v="7.0080992905136183E-2"/>
    <n v="6.4849165674416911E-2"/>
    <n v="7.1296270640696435E-2"/>
    <n v="0.22672832658712788"/>
    <n v="0.10533388944398393"/>
    <n v="0.24786620469775811"/>
    <s v="0%"/>
    <n v="25.000000000000004"/>
    <m/>
    <m/>
    <m/>
    <m/>
  </r>
  <r>
    <n v="2935"/>
    <s v="Closed End"/>
    <x v="6"/>
    <s v="Q25"/>
    <x v="5"/>
    <n v="3"/>
    <s v="Data"/>
    <s v="Q27"/>
    <s v="Economic opportunity and security"/>
    <s v="   HS diploma or GED"/>
    <n v="0.34642151097345886"/>
    <n v="7.239829611769219E-2"/>
    <n v="0.23599685254331187"/>
    <n v="0.3759011381400908"/>
    <n v="0.35083977472486561"/>
    <n v="6.1651501734909582E-2"/>
    <n v="5.1262003118069381E-2"/>
    <n v="0.12187202591937013"/>
    <n v="5.6910120795949773E-2"/>
    <n v="4.5061672120030198E-2"/>
    <n v="2.0181213628403395E-2"/>
    <n v="9.2707168394281142E-2"/>
    <n v="0.32516213304480923"/>
    <n v="4.4172913899842348E-2"/>
    <n v="80"/>
    <m/>
    <m/>
    <m/>
    <m/>
  </r>
  <r>
    <n v="2936"/>
    <s v="Closed End"/>
    <x v="6"/>
    <s v="Q25"/>
    <x v="5"/>
    <n v="4"/>
    <s v="Data"/>
    <s v="Q27"/>
    <s v="Economic opportunity and security"/>
    <s v="   Some college, trade school, or Associate degree"/>
    <n v="0.18633740272313845"/>
    <n v="3.1312827642657734E-2"/>
    <n v="0.32132813339828076"/>
    <n v="0.52466302222181072"/>
    <n v="0.4263307689206276"/>
    <n v="7.3334598345094135E-2"/>
    <n v="1.384467623069284E-2"/>
    <n v="0.15071481948136015"/>
    <n v="0.10067567556351294"/>
    <n v="4.0784879396242001E-2"/>
    <n v="0.16576054407287974"/>
    <n v="4.4562271391640616E-2"/>
    <n v="0.15207651466855088"/>
    <n v="5.1175327264727982E-2"/>
    <n v="191.99999999999994"/>
    <m/>
    <m/>
    <m/>
    <m/>
  </r>
  <r>
    <n v="2937"/>
    <s v="Closed End"/>
    <x v="6"/>
    <s v="Q25"/>
    <x v="5"/>
    <n v="5"/>
    <s v="Data"/>
    <s v="Q27"/>
    <s v="Economic opportunity and security"/>
    <s v="   Bachelor's degree or higher"/>
    <n v="8.1047264864166219E-2"/>
    <n v="5.447010877584698E-3"/>
    <n v="0.13681994815227946"/>
    <n v="0.28284866867024644"/>
    <n v="0.62756014042497332"/>
    <n v="0.10369605993938887"/>
    <n v="6.5667074954438498E-3"/>
    <n v="0.18768498831772054"/>
    <n v="1.5543352680980917E-2"/>
    <n v="5.0329901171399828E-3"/>
    <n v="0.2467673498483649"/>
    <n v="1.6765404193583942E-2"/>
    <n v="4.5517037939375574E-2"/>
    <n v="0.11317179210057617"/>
    <n v="233.00000000000023"/>
    <m/>
    <m/>
    <m/>
    <m/>
  </r>
  <r>
    <n v="2938"/>
    <s v="Closed End"/>
    <x v="6"/>
    <s v="Q25"/>
    <x v="6"/>
    <n v="1"/>
    <s v="Header"/>
    <s v="Q27"/>
    <s v="Economic opportunity and security"/>
    <s v="Results by household income:"/>
    <s v=""/>
    <s v=""/>
    <s v=""/>
    <s v=""/>
    <s v=""/>
    <s v=""/>
    <s v=""/>
    <s v=""/>
    <s v=""/>
    <s v=""/>
    <s v=""/>
    <s v=""/>
    <s v=""/>
    <s v=""/>
    <s v=""/>
    <m/>
    <m/>
    <m/>
    <m/>
  </r>
  <r>
    <n v="2939"/>
    <s v="Closed End"/>
    <x v="6"/>
    <s v="Q25"/>
    <x v="6"/>
    <n v="2"/>
    <s v="Data"/>
    <s v="Q27"/>
    <s v="Economic opportunity and security"/>
    <s v="   Less than $20,000"/>
    <n v="0.38181642654357151"/>
    <n v="9.3539443428546268E-2"/>
    <n v="0.11495525232125596"/>
    <n v="0.44833820371318817"/>
    <n v="0.39306513098831219"/>
    <n v="5.1730293122545984E-2"/>
    <n v="9.4347940647214936E-3"/>
    <n v="0.19295686821108635"/>
    <n v="0.13227789194396997"/>
    <n v="9.0685538784954375E-2"/>
    <n v="7.1463365405561821E-2"/>
    <n v="5.8502663105431202E-2"/>
    <n v="0.43806816056720804"/>
    <n v="4.354636658542746E-2"/>
    <n v="161.99999999999997"/>
    <m/>
    <m/>
    <m/>
    <m/>
  </r>
  <r>
    <n v="2940"/>
    <s v="Closed End"/>
    <x v="6"/>
    <s v="Q25"/>
    <x v="6"/>
    <n v="3"/>
    <s v="Data"/>
    <s v="Q27"/>
    <s v="Economic opportunity and security"/>
    <s v="   $20,000 to $39,999"/>
    <n v="0.33918273687214034"/>
    <n v="5.0201560907368457E-2"/>
    <n v="0.25921970219448293"/>
    <n v="0.51993287735889659"/>
    <n v="0.37664753748662494"/>
    <n v="0.18305796833060226"/>
    <n v="5.1893939196802054E-2"/>
    <n v="0.25162067435653646"/>
    <n v="6.4769052424577672E-2"/>
    <n v="1.3976301029199452E-2"/>
    <n v="7.4789698426356743E-2"/>
    <n v="6.9224326774336112E-2"/>
    <n v="0.18337547557656589"/>
    <n v="3.1633861691418838E-2"/>
    <n v="120.99999999999997"/>
    <m/>
    <m/>
    <m/>
    <m/>
  </r>
  <r>
    <n v="2941"/>
    <s v="Closed End"/>
    <x v="6"/>
    <s v="Q25"/>
    <x v="6"/>
    <n v="4"/>
    <s v="Data"/>
    <s v="Q27"/>
    <s v="Economic opportunity and security"/>
    <s v="   $40,000 to $59,999"/>
    <n v="9.4063851968579734E-2"/>
    <n v="1.2483067527181847E-2"/>
    <n v="0.39138615361790918"/>
    <n v="0.7271139705636176"/>
    <n v="0.45711749674912078"/>
    <n v="5.6974062543175746E-2"/>
    <n v="2.3234871910088616E-2"/>
    <n v="8.7264841407751245E-2"/>
    <n v="4.6902526465722037E-2"/>
    <n v="3.7737390227721657E-2"/>
    <n v="0.19097010722472393"/>
    <n v="4.0966297293862225E-2"/>
    <n v="4.8793316320805913E-2"/>
    <n v="7.2833470546558365E-2"/>
    <n v="71"/>
    <m/>
    <m/>
    <m/>
    <m/>
  </r>
  <r>
    <n v="2942"/>
    <s v="Closed End"/>
    <x v="6"/>
    <s v="Q25"/>
    <x v="6"/>
    <n v="5"/>
    <s v="Data"/>
    <s v="Q27"/>
    <s v="Economic opportunity and security"/>
    <s v="   $60,000 to $79,999"/>
    <n v="4.5248451618357353E-2"/>
    <s v="0%"/>
    <n v="0.29259621490000365"/>
    <n v="0.30708789003857517"/>
    <n v="0.60454729598284318"/>
    <n v="0.17126132701570188"/>
    <s v="0%"/>
    <n v="7.2427789001231396E-2"/>
    <s v="0%"/>
    <s v="0%"/>
    <n v="0.16057429322321887"/>
    <n v="1.2215253218369476E-2"/>
    <n v="3.8743277256690523E-2"/>
    <n v="0.15243434910094633"/>
    <n v="46.999999999999979"/>
    <m/>
    <m/>
    <m/>
    <m/>
  </r>
  <r>
    <n v="2943"/>
    <s v="Closed End"/>
    <x v="6"/>
    <s v="Q25"/>
    <x v="6"/>
    <n v="6"/>
    <s v="Data"/>
    <s v="Q27"/>
    <s v="Economic opportunity and security"/>
    <s v="   $80,000 to $99,999"/>
    <n v="5.0346964457517143E-2"/>
    <s v="0%"/>
    <n v="6.3004638047337996E-2"/>
    <n v="0.2253592149277292"/>
    <n v="0.75784148433901155"/>
    <n v="8.9468319419172937E-2"/>
    <n v="4.7950008271767305E-2"/>
    <n v="5.5331290817483392E-2"/>
    <n v="4.7950008271767305E-2"/>
    <s v="0%"/>
    <n v="7.3808727624085399E-2"/>
    <s v="0%"/>
    <n v="0.24139591167849414"/>
    <n v="4.4082734265216361E-2"/>
    <n v="32"/>
    <m/>
    <m/>
    <m/>
    <m/>
  </r>
  <r>
    <n v="2944"/>
    <s v="Closed End"/>
    <x v="6"/>
    <s v="Q25"/>
    <x v="6"/>
    <n v="7"/>
    <s v="Data"/>
    <s v="Q27"/>
    <s v="Economic opportunity and security"/>
    <s v="   $100,000 to $149,999"/>
    <n v="8.0775043091918561E-2"/>
    <s v="0%"/>
    <n v="0.12738877498695725"/>
    <n v="0.15024545294002473"/>
    <n v="0.56851967074630905"/>
    <s v="0%"/>
    <s v="0%"/>
    <n v="0.12302222469441697"/>
    <n v="2.2446057744567108E-2"/>
    <s v="0%"/>
    <n v="0.15633987429312479"/>
    <n v="6.8475860759433385E-3"/>
    <n v="3.9163472741084088E-2"/>
    <n v="0.1506351094318947"/>
    <n v="31"/>
    <m/>
    <m/>
    <m/>
    <m/>
  </r>
  <r>
    <n v="2945"/>
    <s v="Closed End"/>
    <x v="6"/>
    <s v="Q25"/>
    <x v="6"/>
    <n v="8"/>
    <s v="Data"/>
    <s v="Q27"/>
    <s v="Economic opportunity and security"/>
    <s v="   $150,000 or more"/>
    <s v="--"/>
    <s v="--"/>
    <s v="--"/>
    <s v="--"/>
    <s v="--"/>
    <s v="--"/>
    <s v="--"/>
    <s v="--"/>
    <s v="--"/>
    <s v="--"/>
    <s v="--"/>
    <s v="--"/>
    <s v="--"/>
    <s v="--"/>
    <n v="18"/>
    <m/>
    <m/>
    <m/>
    <m/>
  </r>
  <r>
    <n v="2946"/>
    <s v="Closed End"/>
    <x v="6"/>
    <s v="Q25"/>
    <x v="7"/>
    <n v="1"/>
    <s v="Header"/>
    <s v="Q27"/>
    <s v="Economic opportunity and security"/>
    <s v="Results by housing status:"/>
    <s v=""/>
    <s v=""/>
    <s v=""/>
    <s v=""/>
    <s v=""/>
    <s v=""/>
    <s v=""/>
    <s v=""/>
    <s v=""/>
    <s v=""/>
    <s v=""/>
    <s v=""/>
    <s v=""/>
    <s v=""/>
    <s v=""/>
    <m/>
    <m/>
    <m/>
    <m/>
  </r>
  <r>
    <n v="2947"/>
    <s v="Closed End"/>
    <x v="6"/>
    <s v="Q25"/>
    <x v="7"/>
    <n v="2"/>
    <s v="Data"/>
    <s v="Q27"/>
    <s v="Economic opportunity and security"/>
    <s v="   Owner"/>
    <n v="0.12807106944619118"/>
    <s v="&lt;.5%"/>
    <n v="0.27239482249950192"/>
    <n v="0.38747657016280884"/>
    <n v="0.51596836240004706"/>
    <n v="8.8031679524193371E-2"/>
    <n v="1.7315695703259734E-2"/>
    <n v="7.4080404561324795E-2"/>
    <n v="2.8048296338567737E-2"/>
    <n v="1.0109292736036281E-2"/>
    <n v="0.23959318847098218"/>
    <n v="8.3394208854663966E-3"/>
    <n v="8.4247554992500237E-2"/>
    <n v="8.7514655028536628E-2"/>
    <n v="212.00000000000003"/>
    <m/>
    <m/>
    <m/>
    <m/>
  </r>
  <r>
    <n v="2948"/>
    <s v="Closed End"/>
    <x v="6"/>
    <s v="Q25"/>
    <x v="7"/>
    <n v="3"/>
    <s v="Data"/>
    <s v="Q27"/>
    <s v="Economic opportunity and security"/>
    <s v="   Renter"/>
    <n v="0.24667496744389117"/>
    <n v="7.8768295092554008E-2"/>
    <n v="0.17571814322732954"/>
    <n v="0.46149452688241266"/>
    <n v="0.45837402690156787"/>
    <n v="0.10630927193170595"/>
    <n v="3.6185887315541204E-2"/>
    <n v="0.26114932898997051"/>
    <n v="9.130115790737181E-2"/>
    <n v="5.6625612269924082E-2"/>
    <n v="9.5491277571563074E-2"/>
    <n v="9.8227544005678472E-2"/>
    <n v="0.26982494685415598"/>
    <n v="4.2749227603096941E-2"/>
    <n v="304.00000000000017"/>
    <m/>
    <m/>
    <m/>
    <m/>
  </r>
  <r>
    <n v="2949"/>
    <s v="Closed End"/>
    <x v="6"/>
    <s v="Q25"/>
    <x v="7"/>
    <n v="4"/>
    <s v="Data"/>
    <s v="Q27"/>
    <s v="Economic opportunity and security"/>
    <s v="   Lives with family or friends, homeless, or some other_x000a_      arrangement"/>
    <n v="0.17594825782568779"/>
    <s v="&lt;.5%"/>
    <n v="0.10967814035130517"/>
    <n v="0.18120600421332736"/>
    <n v="0.4156898427936796"/>
    <n v="3.1862388667800293E-2"/>
    <n v="1.2078929974446413E-2"/>
    <n v="0.20008695103742669"/>
    <n v="6.9777980598714082E-2"/>
    <n v="0.10332139925977955"/>
    <n v="2.1735176308247658E-2"/>
    <n v="0.14796539895190111"/>
    <n v="0.21699612080200134"/>
    <n v="4.6750103630635094E-2"/>
    <n v="25.999999999999989"/>
    <m/>
    <m/>
    <m/>
    <m/>
  </r>
  <r>
    <n v="2950"/>
    <s v="Closed End"/>
    <x v="6"/>
    <s v="Q25"/>
    <x v="8"/>
    <n v="1"/>
    <s v="Header"/>
    <s v="Q27"/>
    <s v="Economic opportunity and security"/>
    <s v="Results by home language:"/>
    <s v=""/>
    <s v=""/>
    <s v=""/>
    <s v=""/>
    <s v=""/>
    <s v=""/>
    <s v=""/>
    <s v=""/>
    <s v=""/>
    <s v=""/>
    <s v=""/>
    <s v=""/>
    <s v=""/>
    <s v=""/>
    <s v=""/>
    <m/>
    <m/>
    <m/>
    <m/>
  </r>
  <r>
    <n v="2951"/>
    <s v="Closed End"/>
    <x v="6"/>
    <s v="Q25"/>
    <x v="8"/>
    <n v="2"/>
    <s v="Data"/>
    <s v="Q27"/>
    <s v="Economic opportunity and security"/>
    <s v="   English only"/>
    <n v="0.18904904514673762"/>
    <n v="2.5172974365612097E-2"/>
    <n v="0.24060583438241984"/>
    <n v="0.37221564428628567"/>
    <n v="0.47298401083094299"/>
    <n v="8.0661552689545168E-2"/>
    <n v="1.2723294174975468E-2"/>
    <n v="0.16562347010299919"/>
    <n v="6.291041219938133E-2"/>
    <n v="3.7600251857620406E-2"/>
    <n v="0.16736482443900788"/>
    <n v="4.5786808282052019E-2"/>
    <n v="0.18914028432555285"/>
    <n v="6.5156113560466758E-2"/>
    <n v="410.9999999999996"/>
    <m/>
    <m/>
    <m/>
    <m/>
  </r>
  <r>
    <n v="2952"/>
    <s v="Closed End"/>
    <x v="6"/>
    <s v="Q25"/>
    <x v="8"/>
    <n v="3"/>
    <s v="Data"/>
    <s v="Q27"/>
    <s v="Economic opportunity and security"/>
    <s v="   English plus another language"/>
    <n v="0.1772433542069721"/>
    <n v="5.0454932115085789E-2"/>
    <n v="0.23520268112731416"/>
    <n v="0.59468071232251229"/>
    <n v="0.59260742741304717"/>
    <n v="0.16657453074563244"/>
    <n v="2.3503783154464681E-2"/>
    <n v="0.12104183192143832"/>
    <n v="1.2775878397787549E-2"/>
    <n v="2.1359617620458377E-2"/>
    <n v="6.3865767837456178E-2"/>
    <n v="5.1983769929307033E-2"/>
    <n v="5.322067670033119E-2"/>
    <n v="9.7978709418277785E-2"/>
    <n v="84.000000000000028"/>
    <m/>
    <m/>
    <m/>
    <m/>
  </r>
  <r>
    <n v="2953"/>
    <s v="Closed End"/>
    <x v="6"/>
    <s v="Q25"/>
    <x v="8"/>
    <n v="4"/>
    <s v="Data"/>
    <s v="Q27"/>
    <s v="Economic opportunity and security"/>
    <s v="   Another language only"/>
    <n v="0.14693771441770181"/>
    <n v="5.8422491584299727E-2"/>
    <n v="0.15299993986455315"/>
    <n v="0.4914619552342222"/>
    <n v="0.41886273114109607"/>
    <n v="0.10105486200655113"/>
    <n v="0.2004012952728019"/>
    <n v="0.11137620587645024"/>
    <n v="0.10004696942569868"/>
    <s v="0%"/>
    <n v="0.3629367984119799"/>
    <n v="5.2445687771557295E-2"/>
    <n v="0.11432711948273312"/>
    <s v="&lt;.5%"/>
    <n v="32.000000000000007"/>
    <m/>
    <m/>
    <m/>
    <m/>
  </r>
  <r>
    <n v="2954"/>
    <s v="Closed End"/>
    <x v="6"/>
    <s v="Q25"/>
    <x v="9"/>
    <n v="1"/>
    <s v="Header"/>
    <s v="Q27"/>
    <s v="Economic opportunity and security"/>
    <s v="Results by race/ethnicity:"/>
    <s v=""/>
    <s v=""/>
    <s v=""/>
    <s v=""/>
    <s v=""/>
    <s v=""/>
    <s v=""/>
    <s v=""/>
    <s v=""/>
    <s v=""/>
    <s v=""/>
    <s v=""/>
    <s v=""/>
    <s v=""/>
    <s v=""/>
    <m/>
    <m/>
    <m/>
    <m/>
  </r>
  <r>
    <n v="2955"/>
    <s v="Closed End"/>
    <x v="6"/>
    <s v="Q25"/>
    <x v="9"/>
    <n v="2"/>
    <s v="Data"/>
    <s v="Q27"/>
    <s v="Economic opportunity and security"/>
    <s v="   BIPOC"/>
    <n v="0.29690331674221482"/>
    <n v="7.4620028644107231E-2"/>
    <n v="0.2384175579978681"/>
    <n v="0.54690544155366494"/>
    <n v="0.49582367369915675"/>
    <n v="0.1316441823459864"/>
    <n v="5.8309146086192302E-2"/>
    <n v="0.1668314972940205"/>
    <n v="6.2119411628667166E-2"/>
    <n v="4.5453448095095481E-2"/>
    <n v="0.12740249924689473"/>
    <n v="0.10079352862746443"/>
    <n v="0.12746933590516402"/>
    <n v="2.8777271496960993E-2"/>
    <n v="227.00000000000023"/>
    <m/>
    <m/>
    <m/>
    <m/>
  </r>
  <r>
    <n v="2956"/>
    <s v="Closed End"/>
    <x v="6"/>
    <s v="Q25"/>
    <x v="9"/>
    <n v="3"/>
    <s v="Data"/>
    <s v="Q27"/>
    <s v="Economic opportunity and security"/>
    <s v="      American Indian, Native American, or Alaska Native"/>
    <n v="0.41201781209328592"/>
    <n v="8.6759854084568266E-2"/>
    <n v="0.26117079145046573"/>
    <n v="0.30517451119427252"/>
    <n v="0.46614293049218231"/>
    <n v="1.934953234970805E-2"/>
    <s v="0%"/>
    <n v="0.14898852546198818"/>
    <n v="1.62816245427224E-2"/>
    <n v="6.6893479433321242E-3"/>
    <n v="0.1066557021395384"/>
    <n v="0.38679834608028829"/>
    <n v="0.11187190058384164"/>
    <n v="1.9971443255200269E-2"/>
    <n v="30.999999999999989"/>
    <m/>
    <m/>
    <m/>
    <m/>
  </r>
  <r>
    <n v="2957"/>
    <s v="Closed End"/>
    <x v="6"/>
    <s v="Q25"/>
    <x v="9"/>
    <n v="4"/>
    <s v="Data"/>
    <s v="Q27"/>
    <s v="Economic opportunity and security"/>
    <s v="      Asian American or Asian"/>
    <n v="0.2129506042529436"/>
    <n v="7.3946287787544709E-2"/>
    <n v="0.23040137609689929"/>
    <n v="0.65834659970017606"/>
    <n v="0.55545889232164858"/>
    <n v="0.13783693232730684"/>
    <n v="6.3775558843220212E-2"/>
    <n v="0.14623951174902569"/>
    <n v="3.5117830972966245E-2"/>
    <n v="1.8025816555100948E-2"/>
    <n v="0.14284943709896333"/>
    <n v="5.2912890192196096E-2"/>
    <n v="3.0043106862455066E-2"/>
    <n v="4.4021482940016218E-2"/>
    <n v="73.000000000000043"/>
    <m/>
    <m/>
    <m/>
    <m/>
  </r>
  <r>
    <n v="2958"/>
    <s v="Closed End"/>
    <x v="6"/>
    <s v="Q25"/>
    <x v="9"/>
    <n v="5"/>
    <s v="Data"/>
    <s v="Q27"/>
    <s v="Economic opportunity and security"/>
    <s v="      Black, African American, or African"/>
    <n v="0.41546047210847431"/>
    <n v="0.12761816401966253"/>
    <n v="0.15336826755801225"/>
    <n v="0.42892432724933061"/>
    <n v="0.38047740270668162"/>
    <n v="4.9904624516163273E-2"/>
    <n v="2.7199846110608092E-2"/>
    <n v="0.20695339662384066"/>
    <n v="8.6657023206727371E-2"/>
    <n v="7.5210176727017214E-2"/>
    <n v="0.17165633010763334"/>
    <n v="0.17530700139889632"/>
    <n v="0.28764940656608312"/>
    <n v="1.6449947737638505E-2"/>
    <n v="105.99999999999999"/>
    <m/>
    <m/>
    <m/>
    <m/>
  </r>
  <r>
    <n v="2959"/>
    <s v="Closed End"/>
    <x v="6"/>
    <s v="Q25"/>
    <x v="9"/>
    <n v="6"/>
    <s v="Data"/>
    <s v="Q27"/>
    <s v="Economic opportunity and security"/>
    <s v="      Latino/a or Hispanic"/>
    <n v="0.3570326904348895"/>
    <n v="2.190998963821671E-2"/>
    <n v="0.35601055020682781"/>
    <n v="0.50538809530029616"/>
    <n v="0.544891494008514"/>
    <n v="0.26579540391586726"/>
    <n v="0.10178189113326912"/>
    <n v="0.1389931139246651"/>
    <n v="8.8711343015292557E-2"/>
    <n v="6.6090926163899083E-2"/>
    <n v="2.7356093520383686E-2"/>
    <n v="3.4925361393869828E-2"/>
    <n v="0.15487902773355178"/>
    <n v="8.8057027683984268E-3"/>
    <n v="33.999999999999993"/>
    <m/>
    <m/>
    <m/>
    <m/>
  </r>
  <r>
    <n v="2960"/>
    <s v="Closed End"/>
    <x v="6"/>
    <s v="Q25"/>
    <x v="9"/>
    <n v="7"/>
    <s v="Data"/>
    <s v="Q27"/>
    <s v="Economic opportunity and security"/>
    <s v="   White or Caucasian alone"/>
    <n v="0.122683940446894"/>
    <n v="5.596912552357676E-3"/>
    <n v="0.23908505023556859"/>
    <n v="0.35532028547676803"/>
    <n v="0.50216070588549244"/>
    <n v="8.1538956171686633E-2"/>
    <n v="5.8732333819284431E-3"/>
    <n v="0.14899026118927269"/>
    <n v="4.7116830497836312E-2"/>
    <n v="1.5239595276479325E-2"/>
    <n v="0.17526940959193929"/>
    <n v="1.6628197152648901E-2"/>
    <n v="0.16993685619583071"/>
    <n v="8.4035258376982835E-2"/>
    <n v="276.00000000000028"/>
    <m/>
    <m/>
    <m/>
    <m/>
  </r>
  <r>
    <n v="2982"/>
    <s v=""/>
    <x v="1"/>
    <s v=""/>
    <x v="10"/>
    <s v=""/>
    <s v=""/>
    <m/>
    <m/>
    <m/>
    <m/>
    <m/>
    <m/>
    <m/>
    <m/>
    <m/>
    <m/>
    <m/>
    <m/>
    <m/>
    <m/>
    <m/>
    <m/>
    <m/>
    <m/>
    <m/>
    <m/>
    <m/>
    <m/>
  </r>
  <r>
    <n v="2983"/>
    <s v="Closed End"/>
    <x v="6"/>
    <s v="Q26A"/>
    <x v="0"/>
    <n v="1"/>
    <s v="Title"/>
    <m/>
    <m/>
    <s v="26A. How worried are you that the COVID-19 pandemic will affect your economic well-being?"/>
    <m/>
    <m/>
    <m/>
    <m/>
    <m/>
    <m/>
    <m/>
    <m/>
    <m/>
    <m/>
    <m/>
    <m/>
    <m/>
    <m/>
    <m/>
    <m/>
    <m/>
    <m/>
    <m/>
  </r>
  <r>
    <n v="2984"/>
    <s v="Closed End"/>
    <x v="6"/>
    <s v="Q26A"/>
    <x v="1"/>
    <n v="1"/>
    <s v="Labels"/>
    <m/>
    <m/>
    <m/>
    <s v="Very worried"/>
    <s v="Fairly worried"/>
    <s v="Slightly worried"/>
    <s v="Not worried at all"/>
    <s v="Number of respondents (unweighted)"/>
    <m/>
    <m/>
    <m/>
    <m/>
    <m/>
    <m/>
    <m/>
    <m/>
    <m/>
    <m/>
    <m/>
    <m/>
    <m/>
    <m/>
  </r>
  <r>
    <n v="2985"/>
    <s v="Closed End"/>
    <x v="6"/>
    <s v="Q26A"/>
    <x v="2"/>
    <n v="1"/>
    <s v="Header"/>
    <m/>
    <m/>
    <s v="Results by region:"/>
    <s v=""/>
    <s v=""/>
    <s v=""/>
    <s v=""/>
    <s v=""/>
    <m/>
    <m/>
    <m/>
    <m/>
    <m/>
    <m/>
    <m/>
    <m/>
    <m/>
    <m/>
    <m/>
    <m/>
    <m/>
    <m/>
  </r>
  <r>
    <n v="2986"/>
    <s v="Closed End"/>
    <x v="6"/>
    <s v="Q26A"/>
    <x v="2"/>
    <n v="2"/>
    <s v="Data"/>
    <m/>
    <m/>
    <s v="   East Metro overall"/>
    <n v="9.7322691677458342E-2"/>
    <n v="0.18645894959654183"/>
    <n v="0.36972819213862063"/>
    <n v="0.34649016658738174"/>
    <n v="3064.999999999995"/>
    <m/>
    <m/>
    <m/>
    <m/>
    <m/>
    <m/>
    <m/>
    <m/>
    <m/>
    <m/>
    <m/>
    <m/>
    <m/>
    <m/>
  </r>
  <r>
    <n v="2987"/>
    <s v="Closed End"/>
    <x v="6"/>
    <s v="Q26A"/>
    <x v="2"/>
    <n v="3"/>
    <s v="Data"/>
    <m/>
    <m/>
    <s v="   Dakota County"/>
    <n v="7.2962300474420233E-2"/>
    <n v="0.176764447754716"/>
    <n v="0.36888089132663282"/>
    <n v="0.38139236044423092"/>
    <n v="416.00000000000006"/>
    <m/>
    <m/>
    <m/>
    <m/>
    <m/>
    <m/>
    <m/>
    <m/>
    <m/>
    <m/>
    <m/>
    <m/>
    <m/>
    <m/>
  </r>
  <r>
    <n v="2988"/>
    <s v="Closed End"/>
    <x v="6"/>
    <s v="Q26A"/>
    <x v="2"/>
    <n v="4"/>
    <s v="Data"/>
    <m/>
    <m/>
    <s v="   Ramsey County (overall)"/>
    <n v="0.12566765611398042"/>
    <n v="0.19366033823940706"/>
    <n v="0.35222021381468571"/>
    <n v="0.32845179183192996"/>
    <n v="2254.9999999999936"/>
    <m/>
    <m/>
    <m/>
    <m/>
    <m/>
    <m/>
    <m/>
    <m/>
    <m/>
    <m/>
    <m/>
    <m/>
    <m/>
    <m/>
  </r>
  <r>
    <n v="2989"/>
    <s v="Closed End"/>
    <x v="6"/>
    <s v="Q26A"/>
    <x v="2"/>
    <n v="5"/>
    <s v="Data"/>
    <m/>
    <m/>
    <s v="      City of Saint Paul"/>
    <n v="0.16057800709415343"/>
    <n v="0.1923715033989857"/>
    <n v="0.33839082258478015"/>
    <n v="0.30865966692208108"/>
    <n v="1828.0000000000002"/>
    <m/>
    <m/>
    <m/>
    <m/>
    <m/>
    <m/>
    <m/>
    <m/>
    <m/>
    <m/>
    <m/>
    <m/>
    <m/>
    <m/>
  </r>
  <r>
    <n v="2990"/>
    <s v="Closed End"/>
    <x v="6"/>
    <s v="Q26A"/>
    <x v="2"/>
    <n v="6"/>
    <s v="Data"/>
    <m/>
    <m/>
    <s v="      Suburban Ramsey County"/>
    <n v="8.3190971154572732E-2"/>
    <n v="0.19522851014098241"/>
    <n v="0.36904693362585633"/>
    <n v="0.35253358507858851"/>
    <n v="427"/>
    <m/>
    <m/>
    <m/>
    <m/>
    <m/>
    <m/>
    <m/>
    <m/>
    <m/>
    <m/>
    <m/>
    <m/>
    <m/>
    <m/>
  </r>
  <r>
    <n v="2991"/>
    <s v="Closed End"/>
    <x v="6"/>
    <s v="Q26A"/>
    <x v="2"/>
    <n v="7"/>
    <s v="Data"/>
    <m/>
    <m/>
    <s v="   Washington County"/>
    <n v="7.6505160332440716E-2"/>
    <n v="0.18701278041711131"/>
    <n v="0.4090785490796181"/>
    <n v="0.32740351017082892"/>
    <n v="394.00000000000017"/>
    <m/>
    <m/>
    <m/>
    <m/>
    <m/>
    <m/>
    <m/>
    <m/>
    <m/>
    <m/>
    <m/>
    <m/>
    <m/>
    <m/>
  </r>
  <r>
    <n v="2992"/>
    <s v="Closed End"/>
    <x v="6"/>
    <s v="Q26A"/>
    <x v="3"/>
    <n v="1"/>
    <s v="Header"/>
    <m/>
    <m/>
    <s v="Results by gender:"/>
    <s v=""/>
    <s v=""/>
    <s v=""/>
    <s v=""/>
    <s v=""/>
    <m/>
    <m/>
    <m/>
    <m/>
    <m/>
    <m/>
    <m/>
    <m/>
    <m/>
    <m/>
    <m/>
    <m/>
    <m/>
    <m/>
  </r>
  <r>
    <n v="2993"/>
    <s v="Closed End"/>
    <x v="6"/>
    <s v="Q26A"/>
    <x v="3"/>
    <n v="2"/>
    <s v="Data"/>
    <m/>
    <m/>
    <s v="   Females"/>
    <n v="8.0695781349104531E-2"/>
    <n v="0.19928093540662403"/>
    <n v="0.3987286892963377"/>
    <n v="0.32129459394793514"/>
    <n v="1904.000000000003"/>
    <m/>
    <m/>
    <m/>
    <m/>
    <m/>
    <m/>
    <m/>
    <m/>
    <m/>
    <m/>
    <m/>
    <m/>
    <m/>
    <m/>
  </r>
  <r>
    <n v="2994"/>
    <s v="Closed End"/>
    <x v="6"/>
    <s v="Q26A"/>
    <x v="3"/>
    <n v="3"/>
    <s v="Data"/>
    <m/>
    <m/>
    <s v="   Males"/>
    <n v="0.10728307033552528"/>
    <n v="0.17379829127784871"/>
    <n v="0.33197106747417493"/>
    <n v="0.3869475709124503"/>
    <n v="1007.0000000000015"/>
    <m/>
    <m/>
    <m/>
    <m/>
    <m/>
    <m/>
    <m/>
    <m/>
    <m/>
    <m/>
    <m/>
    <m/>
    <m/>
    <m/>
  </r>
  <r>
    <n v="2995"/>
    <s v="Closed End"/>
    <x v="6"/>
    <s v="Q26A"/>
    <x v="4"/>
    <n v="1"/>
    <s v="Header"/>
    <m/>
    <m/>
    <s v="Results by age:"/>
    <s v=""/>
    <s v=""/>
    <s v=""/>
    <s v=""/>
    <s v=""/>
    <m/>
    <m/>
    <m/>
    <m/>
    <m/>
    <m/>
    <m/>
    <m/>
    <m/>
    <m/>
    <m/>
    <m/>
    <m/>
    <m/>
  </r>
  <r>
    <n v="2996"/>
    <s v="Closed End"/>
    <x v="6"/>
    <s v="Q26A"/>
    <x v="4"/>
    <n v="2"/>
    <s v="Data"/>
    <m/>
    <m/>
    <s v="   18-34"/>
    <n v="8.710647636887088E-2"/>
    <n v="0.2326688518749038"/>
    <n v="0.34852824796934212"/>
    <n v="0.33169642378688219"/>
    <n v="416.00000000000017"/>
    <m/>
    <m/>
    <m/>
    <m/>
    <m/>
    <m/>
    <m/>
    <m/>
    <m/>
    <m/>
    <m/>
    <m/>
    <m/>
    <m/>
  </r>
  <r>
    <n v="2997"/>
    <s v="Closed End"/>
    <x v="6"/>
    <s v="Q26A"/>
    <x v="4"/>
    <n v="3"/>
    <s v="Data"/>
    <m/>
    <m/>
    <s v="   35-44"/>
    <n v="0.14308962935477698"/>
    <n v="0.17885477839612085"/>
    <n v="0.33358265815482818"/>
    <n v="0.34447293409427254"/>
    <n v="426.00000000000028"/>
    <m/>
    <m/>
    <m/>
    <m/>
    <m/>
    <m/>
    <m/>
    <m/>
    <m/>
    <m/>
    <m/>
    <m/>
    <m/>
    <m/>
  </r>
  <r>
    <n v="2998"/>
    <s v="Closed End"/>
    <x v="6"/>
    <s v="Q26A"/>
    <x v="4"/>
    <n v="4"/>
    <s v="Data"/>
    <m/>
    <m/>
    <s v="   45-54"/>
    <n v="0.10240451816124589"/>
    <n v="0.15956156375800909"/>
    <n v="0.43201880728415271"/>
    <n v="0.30601511079659133"/>
    <n v="365.99999999999994"/>
    <m/>
    <m/>
    <m/>
    <m/>
    <m/>
    <m/>
    <m/>
    <m/>
    <m/>
    <m/>
    <m/>
    <m/>
    <m/>
    <m/>
  </r>
  <r>
    <n v="2999"/>
    <s v="Closed End"/>
    <x v="6"/>
    <s v="Q26A"/>
    <x v="4"/>
    <n v="5"/>
    <s v="Data"/>
    <m/>
    <m/>
    <s v="   55-64"/>
    <n v="8.7873862164033076E-2"/>
    <n v="0.21068455728680369"/>
    <n v="0.34001894415466338"/>
    <n v="0.36142263639450106"/>
    <n v="529"/>
    <m/>
    <m/>
    <m/>
    <m/>
    <m/>
    <m/>
    <m/>
    <m/>
    <m/>
    <m/>
    <m/>
    <m/>
    <m/>
    <m/>
  </r>
  <r>
    <n v="3000"/>
    <s v="Closed End"/>
    <x v="6"/>
    <s v="Q26A"/>
    <x v="4"/>
    <n v="6"/>
    <s v="Data"/>
    <m/>
    <m/>
    <s v="   65+"/>
    <n v="4.8450866224482796E-2"/>
    <n v="0.11291956059258906"/>
    <n v="0.36884568575894827"/>
    <n v="0.46978388742398214"/>
    <n v="861.99999999999704"/>
    <m/>
    <m/>
    <m/>
    <m/>
    <m/>
    <m/>
    <m/>
    <m/>
    <m/>
    <m/>
    <m/>
    <m/>
    <m/>
    <m/>
  </r>
  <r>
    <n v="3001"/>
    <s v="Closed End"/>
    <x v="6"/>
    <s v="Q26A"/>
    <x v="5"/>
    <n v="1"/>
    <s v="Header"/>
    <m/>
    <m/>
    <s v="Results by education level:"/>
    <s v=""/>
    <s v=""/>
    <s v=""/>
    <s v=""/>
    <s v=""/>
    <m/>
    <m/>
    <m/>
    <m/>
    <m/>
    <m/>
    <m/>
    <m/>
    <m/>
    <m/>
    <m/>
    <m/>
    <m/>
    <m/>
  </r>
  <r>
    <n v="3002"/>
    <s v="Closed End"/>
    <x v="6"/>
    <s v="Q26A"/>
    <x v="5"/>
    <n v="2"/>
    <s v="Data"/>
    <m/>
    <m/>
    <s v="   Less than HS diploma, no GED"/>
    <n v="0.24096255847161682"/>
    <n v="0.37487372309541572"/>
    <n v="0.20356625858708091"/>
    <n v="0.18059745984588635"/>
    <n v="100.00000000000003"/>
    <m/>
    <m/>
    <m/>
    <m/>
    <m/>
    <m/>
    <m/>
    <m/>
    <m/>
    <m/>
    <m/>
    <m/>
    <m/>
    <m/>
  </r>
  <r>
    <n v="3003"/>
    <s v="Closed End"/>
    <x v="6"/>
    <s v="Q26A"/>
    <x v="5"/>
    <n v="3"/>
    <s v="Data"/>
    <m/>
    <m/>
    <s v="   HS diploma or GED"/>
    <n v="0.11512798932901261"/>
    <n v="0.24437486936406952"/>
    <n v="0.28478479874478102"/>
    <n v="0.35571234256213691"/>
    <n v="371"/>
    <m/>
    <m/>
    <m/>
    <m/>
    <m/>
    <m/>
    <m/>
    <m/>
    <m/>
    <m/>
    <m/>
    <m/>
    <m/>
    <m/>
  </r>
  <r>
    <n v="3004"/>
    <s v="Closed End"/>
    <x v="6"/>
    <s v="Q26A"/>
    <x v="5"/>
    <n v="4"/>
    <s v="Data"/>
    <m/>
    <m/>
    <s v="   Some college, trade school, or Associate degree"/>
    <n v="0.1007413251418741"/>
    <n v="0.17465415567510367"/>
    <n v="0.4071682280389235"/>
    <n v="0.31743629114409672"/>
    <n v="969.00000000000227"/>
    <m/>
    <m/>
    <m/>
    <m/>
    <m/>
    <m/>
    <m/>
    <m/>
    <m/>
    <m/>
    <m/>
    <m/>
    <m/>
    <m/>
  </r>
  <r>
    <n v="3005"/>
    <s v="Closed End"/>
    <x v="6"/>
    <s v="Q26A"/>
    <x v="5"/>
    <n v="5"/>
    <s v="Data"/>
    <m/>
    <m/>
    <s v="   Bachelor's degree or higher"/>
    <n v="5.8651106963607008E-2"/>
    <n v="0.15511735139621388"/>
    <n v="0.40233314171365647"/>
    <n v="0.38389839992652491"/>
    <n v="1521"/>
    <m/>
    <m/>
    <m/>
    <m/>
    <m/>
    <m/>
    <m/>
    <m/>
    <m/>
    <m/>
    <m/>
    <m/>
    <m/>
    <m/>
  </r>
  <r>
    <n v="3006"/>
    <s v="Closed End"/>
    <x v="6"/>
    <s v="Q26A"/>
    <x v="6"/>
    <n v="1"/>
    <s v="Header"/>
    <m/>
    <m/>
    <s v="Results by household income:"/>
    <s v=""/>
    <s v=""/>
    <s v=""/>
    <s v=""/>
    <s v=""/>
    <m/>
    <m/>
    <m/>
    <m/>
    <m/>
    <m/>
    <m/>
    <m/>
    <m/>
    <m/>
    <m/>
    <m/>
    <m/>
    <m/>
  </r>
  <r>
    <n v="3007"/>
    <s v="Closed End"/>
    <x v="6"/>
    <s v="Q26A"/>
    <x v="6"/>
    <n v="2"/>
    <s v="Data"/>
    <m/>
    <m/>
    <s v="   Less than $20,000"/>
    <n v="0.17618755422582585"/>
    <n v="0.31160727334357302"/>
    <n v="0.31878584823565087"/>
    <n v="0.19341932419494956"/>
    <n v="493.00000000000034"/>
    <m/>
    <m/>
    <m/>
    <m/>
    <m/>
    <m/>
    <m/>
    <m/>
    <m/>
    <m/>
    <m/>
    <m/>
    <m/>
    <m/>
  </r>
  <r>
    <n v="3008"/>
    <s v="Closed End"/>
    <x v="6"/>
    <s v="Q26A"/>
    <x v="6"/>
    <n v="3"/>
    <s v="Data"/>
    <m/>
    <m/>
    <s v="   $20,000 to $39,999"/>
    <n v="0.12841667311692603"/>
    <n v="0.27687954526761965"/>
    <n v="0.34267013800952756"/>
    <n v="0.25203364360592839"/>
    <n v="432.99999999999903"/>
    <m/>
    <m/>
    <m/>
    <m/>
    <m/>
    <m/>
    <m/>
    <m/>
    <m/>
    <m/>
    <m/>
    <m/>
    <m/>
    <m/>
  </r>
  <r>
    <n v="3009"/>
    <s v="Closed End"/>
    <x v="6"/>
    <s v="Q26A"/>
    <x v="6"/>
    <n v="4"/>
    <s v="Data"/>
    <m/>
    <m/>
    <s v="   $40,000 to $59,999"/>
    <n v="0.12688970702569194"/>
    <n v="0.26615831001796714"/>
    <n v="0.35587087517664284"/>
    <n v="0.25108110777969861"/>
    <n v="406.99999999999932"/>
    <m/>
    <m/>
    <m/>
    <m/>
    <m/>
    <m/>
    <m/>
    <m/>
    <m/>
    <m/>
    <m/>
    <m/>
    <m/>
    <m/>
  </r>
  <r>
    <n v="3010"/>
    <s v="Closed End"/>
    <x v="6"/>
    <s v="Q26A"/>
    <x v="6"/>
    <n v="5"/>
    <s v="Data"/>
    <m/>
    <m/>
    <s v="   $60,000 to $79,999"/>
    <n v="0.14057320235356621"/>
    <n v="0.20740132780079898"/>
    <n v="0.28196135356473251"/>
    <n v="0.37006411628090241"/>
    <n v="309.99999999999983"/>
    <m/>
    <m/>
    <m/>
    <m/>
    <m/>
    <m/>
    <m/>
    <m/>
    <m/>
    <m/>
    <m/>
    <m/>
    <m/>
    <m/>
  </r>
  <r>
    <n v="3011"/>
    <s v="Closed End"/>
    <x v="6"/>
    <s v="Q26A"/>
    <x v="6"/>
    <n v="6"/>
    <s v="Data"/>
    <m/>
    <m/>
    <s v="   $80,000 to $99,999"/>
    <n v="0.13993524963692097"/>
    <n v="0.13976268752594326"/>
    <n v="0.36378004869077268"/>
    <n v="0.35652201414636164"/>
    <n v="272.00000000000045"/>
    <m/>
    <m/>
    <m/>
    <m/>
    <m/>
    <m/>
    <m/>
    <m/>
    <m/>
    <m/>
    <m/>
    <m/>
    <m/>
    <m/>
  </r>
  <r>
    <n v="3012"/>
    <s v="Closed End"/>
    <x v="6"/>
    <s v="Q26A"/>
    <x v="6"/>
    <n v="7"/>
    <s v="Data"/>
    <m/>
    <m/>
    <s v="   $100,000 to $149,999"/>
    <n v="3.1156328498425714E-2"/>
    <n v="0.14362085120955204"/>
    <n v="0.40508232099567465"/>
    <n v="0.42014049929634795"/>
    <n v="339.00000000000011"/>
    <m/>
    <m/>
    <m/>
    <m/>
    <m/>
    <m/>
    <m/>
    <m/>
    <m/>
    <m/>
    <m/>
    <m/>
    <m/>
    <m/>
  </r>
  <r>
    <n v="3013"/>
    <s v="Closed End"/>
    <x v="6"/>
    <s v="Q26A"/>
    <x v="6"/>
    <n v="8"/>
    <s v="Data"/>
    <m/>
    <m/>
    <s v="   $150,000 or more"/>
    <n v="4.2153911973535949E-2"/>
    <n v="8.4985665941401986E-2"/>
    <n v="0.41304092267309828"/>
    <n v="0.45981949941196326"/>
    <n v="259.00000000000023"/>
    <m/>
    <m/>
    <m/>
    <m/>
    <m/>
    <m/>
    <m/>
    <m/>
    <m/>
    <m/>
    <m/>
    <m/>
    <m/>
    <m/>
  </r>
  <r>
    <n v="3014"/>
    <s v="Closed End"/>
    <x v="6"/>
    <s v="Q26A"/>
    <x v="7"/>
    <n v="1"/>
    <s v="Header"/>
    <m/>
    <m/>
    <s v="Results by housing status:"/>
    <s v=""/>
    <s v=""/>
    <s v=""/>
    <s v=""/>
    <s v=""/>
    <m/>
    <m/>
    <m/>
    <m/>
    <m/>
    <m/>
    <m/>
    <m/>
    <m/>
    <m/>
    <m/>
    <m/>
    <m/>
    <m/>
  </r>
  <r>
    <n v="3015"/>
    <s v="Closed End"/>
    <x v="6"/>
    <s v="Q26A"/>
    <x v="7"/>
    <n v="2"/>
    <s v="Data"/>
    <m/>
    <m/>
    <s v="   Owner"/>
    <n v="7.1106904172225482E-2"/>
    <n v="0.15952227514307998"/>
    <n v="0.38228252702069598"/>
    <n v="0.38708829366400055"/>
    <n v="1967.9999999999989"/>
    <m/>
    <m/>
    <m/>
    <m/>
    <m/>
    <m/>
    <m/>
    <m/>
    <m/>
    <m/>
    <m/>
    <m/>
    <m/>
    <m/>
  </r>
  <r>
    <n v="3016"/>
    <s v="Closed End"/>
    <x v="6"/>
    <s v="Q26A"/>
    <x v="7"/>
    <n v="3"/>
    <s v="Data"/>
    <m/>
    <m/>
    <s v="   Renter"/>
    <n v="0.16828346833246363"/>
    <n v="0.26726566629265958"/>
    <n v="0.33531219907686194"/>
    <n v="0.22913866629801338"/>
    <n v="1015.0000000000013"/>
    <m/>
    <m/>
    <m/>
    <m/>
    <m/>
    <m/>
    <m/>
    <m/>
    <m/>
    <m/>
    <m/>
    <m/>
    <m/>
    <m/>
  </r>
  <r>
    <n v="3017"/>
    <s v="Closed End"/>
    <x v="6"/>
    <s v="Q26A"/>
    <x v="7"/>
    <n v="4"/>
    <s v="Data"/>
    <m/>
    <m/>
    <s v="   Lives with family or friends, homeless, or some other_x000a_      arrangement"/>
    <n v="0.19348681242798763"/>
    <n v="0.18993210391099155"/>
    <n v="0.32937753720548735"/>
    <n v="0.28720354645553353"/>
    <n v="69.999999999999986"/>
    <m/>
    <m/>
    <m/>
    <m/>
    <m/>
    <m/>
    <m/>
    <m/>
    <m/>
    <m/>
    <m/>
    <m/>
    <m/>
    <m/>
  </r>
  <r>
    <n v="3018"/>
    <s v="Closed End"/>
    <x v="6"/>
    <s v="Q26A"/>
    <x v="8"/>
    <n v="1"/>
    <s v="Header"/>
    <m/>
    <m/>
    <s v="Results by home language:"/>
    <s v=""/>
    <s v=""/>
    <s v=""/>
    <s v=""/>
    <s v=""/>
    <m/>
    <m/>
    <m/>
    <m/>
    <m/>
    <m/>
    <m/>
    <m/>
    <m/>
    <m/>
    <m/>
    <m/>
    <m/>
    <m/>
  </r>
  <r>
    <n v="3019"/>
    <s v="Closed End"/>
    <x v="6"/>
    <s v="Q26A"/>
    <x v="8"/>
    <n v="2"/>
    <s v="Data"/>
    <m/>
    <m/>
    <s v="   English only"/>
    <n v="7.0969053737087659E-2"/>
    <n v="0.16899294758945213"/>
    <n v="0.39238403777985392"/>
    <n v="0.36765396089360669"/>
    <n v="2613.9999999999991"/>
    <m/>
    <m/>
    <m/>
    <m/>
    <m/>
    <m/>
    <m/>
    <m/>
    <m/>
    <m/>
    <m/>
    <m/>
    <m/>
    <m/>
  </r>
  <r>
    <n v="3020"/>
    <s v="Closed End"/>
    <x v="6"/>
    <s v="Q26A"/>
    <x v="8"/>
    <n v="3"/>
    <s v="Data"/>
    <m/>
    <m/>
    <s v="   English plus another language"/>
    <n v="0.23731856573125193"/>
    <n v="0.28920394002540384"/>
    <n v="0.24015298278146024"/>
    <n v="0.23332451146188413"/>
    <n v="248.00000000000006"/>
    <m/>
    <m/>
    <m/>
    <m/>
    <m/>
    <m/>
    <m/>
    <m/>
    <m/>
    <m/>
    <m/>
    <m/>
    <m/>
    <m/>
  </r>
  <r>
    <n v="3021"/>
    <s v="Closed End"/>
    <x v="6"/>
    <s v="Q26A"/>
    <x v="8"/>
    <n v="4"/>
    <s v="Data"/>
    <m/>
    <m/>
    <s v="   Another language only"/>
    <n v="0.26328443779492594"/>
    <n v="0.40298252639664889"/>
    <n v="0.15882086770220419"/>
    <n v="0.17491216810622068"/>
    <n v="105.00000000000004"/>
    <m/>
    <m/>
    <m/>
    <m/>
    <m/>
    <m/>
    <m/>
    <m/>
    <m/>
    <m/>
    <m/>
    <m/>
    <m/>
    <m/>
  </r>
  <r>
    <n v="3022"/>
    <s v="Closed End"/>
    <x v="6"/>
    <s v="Q26A"/>
    <x v="9"/>
    <n v="1"/>
    <s v="Header"/>
    <m/>
    <m/>
    <s v="Results by race/ethnicity:"/>
    <s v=""/>
    <s v=""/>
    <s v=""/>
    <s v=""/>
    <s v=""/>
    <m/>
    <m/>
    <m/>
    <m/>
    <m/>
    <m/>
    <m/>
    <m/>
    <m/>
    <m/>
    <m/>
    <m/>
    <m/>
    <m/>
  </r>
  <r>
    <n v="3023"/>
    <s v="Closed End"/>
    <x v="6"/>
    <s v="Q26A"/>
    <x v="9"/>
    <n v="2"/>
    <s v="Data"/>
    <m/>
    <m/>
    <s v="   BIPOC"/>
    <n v="0.2161300021344571"/>
    <n v="0.25364295316590352"/>
    <n v="0.28251725594869392"/>
    <n v="0.2477097887509466"/>
    <n v="777.99999999999955"/>
    <m/>
    <m/>
    <m/>
    <m/>
    <m/>
    <m/>
    <m/>
    <m/>
    <m/>
    <m/>
    <m/>
    <m/>
    <m/>
    <m/>
  </r>
  <r>
    <n v="3024"/>
    <s v="Closed End"/>
    <x v="6"/>
    <s v="Q26A"/>
    <x v="9"/>
    <n v="3"/>
    <s v="Data"/>
    <m/>
    <m/>
    <s v="      American Indian, Native American, or Alaska Native"/>
    <n v="0.23712536994882652"/>
    <n v="0.19919799449390901"/>
    <n v="0.35099276094095477"/>
    <n v="0.21268387461630897"/>
    <n v="129.00000000000011"/>
    <m/>
    <m/>
    <m/>
    <m/>
    <m/>
    <m/>
    <m/>
    <m/>
    <m/>
    <m/>
    <m/>
    <m/>
    <m/>
    <m/>
  </r>
  <r>
    <n v="3025"/>
    <s v="Closed End"/>
    <x v="6"/>
    <s v="Q26A"/>
    <x v="9"/>
    <n v="4"/>
    <s v="Data"/>
    <m/>
    <m/>
    <s v="      Asian American or Asian"/>
    <n v="0.23960596594310066"/>
    <n v="0.29360646108787003"/>
    <n v="0.33374488465005603"/>
    <n v="0.13304268831897317"/>
    <n v="217.00000000000014"/>
    <m/>
    <m/>
    <m/>
    <m/>
    <m/>
    <m/>
    <m/>
    <m/>
    <m/>
    <m/>
    <m/>
    <m/>
    <m/>
    <m/>
  </r>
  <r>
    <n v="3026"/>
    <s v="Closed End"/>
    <x v="6"/>
    <s v="Q26A"/>
    <x v="9"/>
    <n v="5"/>
    <s v="Data"/>
    <m/>
    <m/>
    <s v="      Black, African American, or African"/>
    <n v="0.25200842496059572"/>
    <n v="0.21567884117928857"/>
    <n v="0.2534995237612962"/>
    <n v="0.27881321009882043"/>
    <n v="350.99999999999977"/>
    <m/>
    <m/>
    <m/>
    <m/>
    <m/>
    <m/>
    <m/>
    <m/>
    <m/>
    <m/>
    <m/>
    <m/>
    <m/>
    <m/>
  </r>
  <r>
    <n v="3027"/>
    <s v="Closed End"/>
    <x v="6"/>
    <s v="Q26A"/>
    <x v="9"/>
    <n v="6"/>
    <s v="Data"/>
    <m/>
    <m/>
    <s v="      Latino/a or Hispanic"/>
    <n v="0.10209675929524444"/>
    <n v="0.23234349366416096"/>
    <n v="0.22953160849020679"/>
    <n v="0.43602813855038702"/>
    <n v="138.00000000000009"/>
    <m/>
    <m/>
    <m/>
    <m/>
    <m/>
    <m/>
    <m/>
    <m/>
    <m/>
    <m/>
    <m/>
    <m/>
    <m/>
    <m/>
  </r>
  <r>
    <n v="3028"/>
    <s v="Closed End"/>
    <x v="6"/>
    <s v="Q26A"/>
    <x v="9"/>
    <n v="7"/>
    <s v="Data"/>
    <m/>
    <m/>
    <s v="   White or Caucasian alone"/>
    <n v="5.8523579710338398E-2"/>
    <n v="0.1665623086439833"/>
    <n v="0.39600000131087559"/>
    <n v="0.37891411033480615"/>
    <n v="2063.9999999999982"/>
    <m/>
    <m/>
    <m/>
    <m/>
    <m/>
    <m/>
    <m/>
    <m/>
    <m/>
    <m/>
    <m/>
    <m/>
    <m/>
    <m/>
  </r>
  <r>
    <n v="3029"/>
    <s v=""/>
    <x v="1"/>
    <s v=""/>
    <x v="10"/>
    <s v=""/>
    <s v=""/>
    <m/>
    <m/>
    <m/>
    <m/>
    <m/>
    <m/>
    <m/>
    <m/>
    <m/>
    <m/>
    <m/>
    <m/>
    <m/>
    <m/>
    <m/>
    <m/>
    <m/>
    <m/>
    <m/>
    <m/>
    <m/>
    <m/>
  </r>
  <r>
    <n v="3030"/>
    <s v="Closed End"/>
    <x v="6"/>
    <s v="Q26B"/>
    <x v="0"/>
    <n v="1"/>
    <s v="Title"/>
    <m/>
    <m/>
    <s v="26B. How worried are you that the COVID-19 pandemic will affect the economy overall?"/>
    <m/>
    <m/>
    <m/>
    <m/>
    <m/>
    <m/>
    <m/>
    <m/>
    <m/>
    <m/>
    <m/>
    <m/>
    <m/>
    <m/>
    <m/>
    <m/>
    <m/>
    <m/>
    <m/>
  </r>
  <r>
    <n v="3031"/>
    <s v="Closed End"/>
    <x v="6"/>
    <s v="Q26B"/>
    <x v="1"/>
    <n v="1"/>
    <s v="Labels"/>
    <m/>
    <m/>
    <m/>
    <s v="Very worried"/>
    <s v="Fairly worried"/>
    <s v="Slightly worried"/>
    <s v="Not worried at all"/>
    <s v="Number of respondents (unweighted)"/>
    <m/>
    <m/>
    <m/>
    <m/>
    <m/>
    <m/>
    <m/>
    <m/>
    <m/>
    <m/>
    <m/>
    <m/>
    <m/>
    <m/>
  </r>
  <r>
    <n v="3032"/>
    <s v="Closed End"/>
    <x v="6"/>
    <s v="Q26B"/>
    <x v="2"/>
    <n v="1"/>
    <s v="Header"/>
    <m/>
    <m/>
    <s v="Results by region:"/>
    <s v=""/>
    <s v=""/>
    <s v=""/>
    <s v=""/>
    <s v=""/>
    <m/>
    <m/>
    <m/>
    <m/>
    <m/>
    <m/>
    <m/>
    <m/>
    <m/>
    <m/>
    <m/>
    <m/>
    <m/>
    <m/>
  </r>
  <r>
    <n v="3033"/>
    <s v="Closed End"/>
    <x v="6"/>
    <s v="Q26B"/>
    <x v="2"/>
    <n v="2"/>
    <s v="Data"/>
    <m/>
    <m/>
    <s v="   East Metro overall"/>
    <n v="0.20818674609132995"/>
    <n v="0.32525350321774743"/>
    <n v="0.35650541626544169"/>
    <n v="0.11005433442548292"/>
    <n v="3071.9999999999914"/>
    <m/>
    <m/>
    <m/>
    <m/>
    <m/>
    <m/>
    <m/>
    <m/>
    <m/>
    <m/>
    <m/>
    <m/>
    <m/>
    <m/>
  </r>
  <r>
    <n v="3034"/>
    <s v="Closed End"/>
    <x v="6"/>
    <s v="Q26B"/>
    <x v="2"/>
    <n v="3"/>
    <s v="Data"/>
    <m/>
    <m/>
    <s v="   Dakota County"/>
    <n v="0.16816087196969545"/>
    <n v="0.33116122761233691"/>
    <n v="0.38427375336089109"/>
    <n v="0.1164041470570769"/>
    <n v="416.99999999999983"/>
    <m/>
    <m/>
    <m/>
    <m/>
    <m/>
    <m/>
    <m/>
    <m/>
    <m/>
    <m/>
    <m/>
    <m/>
    <m/>
    <m/>
  </r>
  <r>
    <n v="3035"/>
    <s v="Closed End"/>
    <x v="6"/>
    <s v="Q26B"/>
    <x v="2"/>
    <n v="4"/>
    <s v="Data"/>
    <m/>
    <m/>
    <s v="   Ramsey County (overall)"/>
    <n v="0.24697656019252986"/>
    <n v="0.29712744165238641"/>
    <n v="0.33423390200083203"/>
    <n v="0.1216620961542548"/>
    <n v="2255.999999999995"/>
    <m/>
    <m/>
    <m/>
    <m/>
    <m/>
    <m/>
    <m/>
    <m/>
    <m/>
    <m/>
    <m/>
    <m/>
    <m/>
    <m/>
  </r>
  <r>
    <n v="3036"/>
    <s v="Closed End"/>
    <x v="6"/>
    <s v="Q26B"/>
    <x v="2"/>
    <n v="5"/>
    <s v="Data"/>
    <m/>
    <m/>
    <s v="      City of Saint Paul"/>
    <n v="0.27052654910412149"/>
    <n v="0.31376565153685321"/>
    <n v="0.31173304749336428"/>
    <n v="0.10397475186566121"/>
    <n v="1825.9999999999989"/>
    <m/>
    <m/>
    <m/>
    <m/>
    <m/>
    <m/>
    <m/>
    <m/>
    <m/>
    <m/>
    <m/>
    <m/>
    <m/>
    <m/>
  </r>
  <r>
    <n v="3037"/>
    <s v="Closed End"/>
    <x v="6"/>
    <s v="Q26B"/>
    <x v="2"/>
    <n v="6"/>
    <s v="Data"/>
    <m/>
    <m/>
    <s v="      Suburban Ramsey County"/>
    <n v="0.21876688101266648"/>
    <n v="0.27719713235457399"/>
    <n v="0.3611868610578931"/>
    <n v="0.14284912557486654"/>
    <n v="429.99999999999989"/>
    <m/>
    <m/>
    <m/>
    <m/>
    <m/>
    <m/>
    <m/>
    <m/>
    <m/>
    <m/>
    <m/>
    <m/>
    <m/>
    <m/>
  </r>
  <r>
    <n v="3038"/>
    <s v="Closed End"/>
    <x v="6"/>
    <s v="Q26B"/>
    <x v="2"/>
    <n v="7"/>
    <s v="Data"/>
    <m/>
    <m/>
    <s v="   Washington County"/>
    <n v="0.19102556878783308"/>
    <n v="0.37647113130049553"/>
    <n v="0.35832834895536153"/>
    <n v="7.4174950956308661E-2"/>
    <n v="399.00000000000034"/>
    <m/>
    <m/>
    <m/>
    <m/>
    <m/>
    <m/>
    <m/>
    <m/>
    <m/>
    <m/>
    <m/>
    <m/>
    <m/>
    <m/>
  </r>
  <r>
    <n v="3039"/>
    <s v="Closed End"/>
    <x v="6"/>
    <s v="Q26B"/>
    <x v="3"/>
    <n v="1"/>
    <s v="Header"/>
    <m/>
    <m/>
    <s v="Results by gender:"/>
    <s v=""/>
    <s v=""/>
    <s v=""/>
    <s v=""/>
    <s v=""/>
    <m/>
    <m/>
    <m/>
    <m/>
    <m/>
    <m/>
    <m/>
    <m/>
    <m/>
    <m/>
    <m/>
    <m/>
    <m/>
    <m/>
  </r>
  <r>
    <n v="3040"/>
    <s v="Closed End"/>
    <x v="6"/>
    <s v="Q26B"/>
    <x v="3"/>
    <n v="2"/>
    <s v="Data"/>
    <m/>
    <m/>
    <s v="   Females"/>
    <n v="0.20787243894696875"/>
    <n v="0.35268699364182488"/>
    <n v="0.34222024375926596"/>
    <n v="9.7220323651941609E-2"/>
    <n v="1912.9999999999964"/>
    <m/>
    <m/>
    <m/>
    <m/>
    <m/>
    <m/>
    <m/>
    <m/>
    <m/>
    <m/>
    <m/>
    <m/>
    <m/>
    <m/>
  </r>
  <r>
    <n v="3041"/>
    <s v="Closed End"/>
    <x v="6"/>
    <s v="Q26B"/>
    <x v="3"/>
    <n v="3"/>
    <s v="Data"/>
    <m/>
    <m/>
    <s v="   Males"/>
    <n v="0.2001149445567281"/>
    <n v="0.30197975044062242"/>
    <n v="0.3743058146911375"/>
    <n v="0.12359949031151117"/>
    <n v="1006.0000000000006"/>
    <m/>
    <m/>
    <m/>
    <m/>
    <m/>
    <m/>
    <m/>
    <m/>
    <m/>
    <m/>
    <m/>
    <m/>
    <m/>
    <m/>
  </r>
  <r>
    <n v="3042"/>
    <s v="Closed End"/>
    <x v="6"/>
    <s v="Q26B"/>
    <x v="4"/>
    <n v="1"/>
    <s v="Header"/>
    <m/>
    <m/>
    <s v="Results by age:"/>
    <s v=""/>
    <s v=""/>
    <s v=""/>
    <s v=""/>
    <s v=""/>
    <m/>
    <m/>
    <m/>
    <m/>
    <m/>
    <m/>
    <m/>
    <m/>
    <m/>
    <m/>
    <m/>
    <m/>
    <m/>
    <m/>
  </r>
  <r>
    <n v="3043"/>
    <s v="Closed End"/>
    <x v="6"/>
    <s v="Q26B"/>
    <x v="4"/>
    <n v="2"/>
    <s v="Data"/>
    <m/>
    <m/>
    <s v="   18-34"/>
    <n v="0.26829223590765316"/>
    <n v="0.27657166645290654"/>
    <n v="0.37358563132718209"/>
    <n v="8.1550466312257541E-2"/>
    <n v="414.00000000000057"/>
    <m/>
    <m/>
    <m/>
    <m/>
    <m/>
    <m/>
    <m/>
    <m/>
    <m/>
    <m/>
    <m/>
    <m/>
    <m/>
    <m/>
  </r>
  <r>
    <n v="3044"/>
    <s v="Closed End"/>
    <x v="6"/>
    <s v="Q26B"/>
    <x v="4"/>
    <n v="3"/>
    <s v="Data"/>
    <m/>
    <m/>
    <s v="   35-44"/>
    <n v="0.18585473509083147"/>
    <n v="0.36432699415021719"/>
    <n v="0.34330151010341586"/>
    <n v="0.10651676065553421"/>
    <n v="426.00000000000023"/>
    <m/>
    <m/>
    <m/>
    <m/>
    <m/>
    <m/>
    <m/>
    <m/>
    <m/>
    <m/>
    <m/>
    <m/>
    <m/>
    <m/>
  </r>
  <r>
    <n v="3045"/>
    <s v="Closed End"/>
    <x v="6"/>
    <s v="Q26B"/>
    <x v="4"/>
    <n v="4"/>
    <s v="Data"/>
    <m/>
    <m/>
    <s v="   45-54"/>
    <n v="0.17073750558688944"/>
    <n v="0.34395720457671897"/>
    <n v="0.38955405051304021"/>
    <n v="9.5751239323350584E-2"/>
    <n v="366.00000000000028"/>
    <m/>
    <m/>
    <m/>
    <m/>
    <m/>
    <m/>
    <m/>
    <m/>
    <m/>
    <m/>
    <m/>
    <m/>
    <m/>
    <m/>
  </r>
  <r>
    <n v="3046"/>
    <s v="Closed End"/>
    <x v="6"/>
    <s v="Q26B"/>
    <x v="4"/>
    <n v="5"/>
    <s v="Data"/>
    <m/>
    <m/>
    <s v="   55-64"/>
    <n v="0.19313557367738332"/>
    <n v="0.37537308458506347"/>
    <n v="0.31147819231305574"/>
    <n v="0.1200131494244983"/>
    <n v="527.99999999999932"/>
    <m/>
    <m/>
    <m/>
    <m/>
    <m/>
    <m/>
    <m/>
    <m/>
    <m/>
    <m/>
    <m/>
    <m/>
    <m/>
    <m/>
  </r>
  <r>
    <n v="3047"/>
    <s v="Closed End"/>
    <x v="6"/>
    <s v="Q26B"/>
    <x v="4"/>
    <n v="6"/>
    <s v="Data"/>
    <m/>
    <m/>
    <s v="   65+"/>
    <n v="0.16468938480439937"/>
    <n v="0.33446554475635709"/>
    <n v="0.34203204731750103"/>
    <n v="0.15881302312174345"/>
    <n v="869.00000000000045"/>
    <m/>
    <m/>
    <m/>
    <m/>
    <m/>
    <m/>
    <m/>
    <m/>
    <m/>
    <m/>
    <m/>
    <m/>
    <m/>
    <m/>
  </r>
  <r>
    <n v="3048"/>
    <s v="Closed End"/>
    <x v="6"/>
    <s v="Q26B"/>
    <x v="5"/>
    <n v="1"/>
    <s v="Header"/>
    <m/>
    <m/>
    <s v="Results by education level:"/>
    <s v=""/>
    <s v=""/>
    <s v=""/>
    <s v=""/>
    <s v=""/>
    <m/>
    <m/>
    <m/>
    <m/>
    <m/>
    <m/>
    <m/>
    <m/>
    <m/>
    <m/>
    <m/>
    <m/>
    <m/>
    <m/>
  </r>
  <r>
    <n v="3049"/>
    <s v="Closed End"/>
    <x v="6"/>
    <s v="Q26B"/>
    <x v="5"/>
    <n v="2"/>
    <s v="Data"/>
    <m/>
    <m/>
    <s v="   Less than HS diploma, no GED"/>
    <n v="0.40725931210353911"/>
    <n v="0.23470134053820735"/>
    <n v="0.18662965696289421"/>
    <n v="0.17140969039535897"/>
    <n v="96.999999999999986"/>
    <m/>
    <m/>
    <m/>
    <m/>
    <m/>
    <m/>
    <m/>
    <m/>
    <m/>
    <m/>
    <m/>
    <m/>
    <m/>
    <m/>
  </r>
  <r>
    <n v="3050"/>
    <s v="Closed End"/>
    <x v="6"/>
    <s v="Q26B"/>
    <x v="5"/>
    <n v="3"/>
    <s v="Data"/>
    <m/>
    <m/>
    <s v="   HS diploma or GED"/>
    <n v="0.20997555151378144"/>
    <n v="0.37572394196144143"/>
    <n v="0.26872445865395106"/>
    <n v="0.14557604787082615"/>
    <n v="372.99999999999994"/>
    <m/>
    <m/>
    <m/>
    <m/>
    <m/>
    <m/>
    <m/>
    <m/>
    <m/>
    <m/>
    <m/>
    <m/>
    <m/>
    <m/>
  </r>
  <r>
    <n v="3051"/>
    <s v="Closed End"/>
    <x v="6"/>
    <s v="Q26B"/>
    <x v="5"/>
    <n v="4"/>
    <s v="Data"/>
    <m/>
    <m/>
    <s v="   Some college, trade school, or Associate degree"/>
    <n v="0.20106557046154974"/>
    <n v="0.30356346283355434"/>
    <n v="0.37737446193494689"/>
    <n v="0.11799650476994687"/>
    <n v="979.00000000000057"/>
    <m/>
    <m/>
    <m/>
    <m/>
    <m/>
    <m/>
    <m/>
    <m/>
    <m/>
    <m/>
    <m/>
    <m/>
    <m/>
    <m/>
  </r>
  <r>
    <n v="3052"/>
    <s v="Closed End"/>
    <x v="6"/>
    <s v="Q26B"/>
    <x v="5"/>
    <n v="5"/>
    <s v="Data"/>
    <m/>
    <m/>
    <s v="   Bachelor's degree or higher"/>
    <n v="0.18716251203283205"/>
    <n v="0.32466422521001675"/>
    <n v="0.40597202788407133"/>
    <n v="8.2201234873080939E-2"/>
    <n v="1520.000000000002"/>
    <m/>
    <m/>
    <m/>
    <m/>
    <m/>
    <m/>
    <m/>
    <m/>
    <m/>
    <m/>
    <m/>
    <m/>
    <m/>
    <m/>
  </r>
  <r>
    <n v="3053"/>
    <s v="Closed End"/>
    <x v="6"/>
    <s v="Q26B"/>
    <x v="6"/>
    <n v="1"/>
    <s v="Header"/>
    <m/>
    <m/>
    <s v="Results by household income:"/>
    <s v=""/>
    <s v=""/>
    <s v=""/>
    <s v=""/>
    <s v=""/>
    <m/>
    <m/>
    <m/>
    <m/>
    <m/>
    <m/>
    <m/>
    <m/>
    <m/>
    <m/>
    <m/>
    <m/>
    <m/>
    <m/>
  </r>
  <r>
    <n v="3054"/>
    <s v="Closed End"/>
    <x v="6"/>
    <s v="Q26B"/>
    <x v="6"/>
    <n v="2"/>
    <s v="Data"/>
    <m/>
    <m/>
    <s v="   Less than $20,000"/>
    <n v="0.20671870301596068"/>
    <n v="0.38889772550210727"/>
    <n v="0.29044058220953151"/>
    <n v="0.11394298927240003"/>
    <n v="494.00000000000017"/>
    <m/>
    <m/>
    <m/>
    <m/>
    <m/>
    <m/>
    <m/>
    <m/>
    <m/>
    <m/>
    <m/>
    <m/>
    <m/>
    <m/>
  </r>
  <r>
    <n v="3055"/>
    <s v="Closed End"/>
    <x v="6"/>
    <s v="Q26B"/>
    <x v="6"/>
    <n v="3"/>
    <s v="Data"/>
    <m/>
    <m/>
    <s v="   $20,000 to $39,999"/>
    <n v="0.27848556177335154"/>
    <n v="0.30725916112886753"/>
    <n v="0.30324085404843842"/>
    <n v="0.11101442304934361"/>
    <n v="433.99999999999966"/>
    <m/>
    <m/>
    <m/>
    <m/>
    <m/>
    <m/>
    <m/>
    <m/>
    <m/>
    <m/>
    <m/>
    <m/>
    <m/>
    <m/>
  </r>
  <r>
    <n v="3056"/>
    <s v="Closed End"/>
    <x v="6"/>
    <s v="Q26B"/>
    <x v="6"/>
    <n v="4"/>
    <s v="Data"/>
    <m/>
    <m/>
    <s v="   $40,000 to $59,999"/>
    <n v="0.25881339831748673"/>
    <n v="0.29612102807039159"/>
    <n v="0.35559148212727076"/>
    <n v="8.9474091484850971E-2"/>
    <n v="408.00000000000045"/>
    <m/>
    <m/>
    <m/>
    <m/>
    <m/>
    <m/>
    <m/>
    <m/>
    <m/>
    <m/>
    <m/>
    <m/>
    <m/>
    <m/>
  </r>
  <r>
    <n v="3057"/>
    <s v="Closed End"/>
    <x v="6"/>
    <s v="Q26B"/>
    <x v="6"/>
    <n v="5"/>
    <s v="Data"/>
    <m/>
    <m/>
    <s v="   $60,000 to $79,999"/>
    <n v="0.29379588711978633"/>
    <n v="0.34533559993586083"/>
    <n v="0.20672643526365977"/>
    <n v="0.15414207768069335"/>
    <n v="312.99999999999994"/>
    <m/>
    <m/>
    <m/>
    <m/>
    <m/>
    <m/>
    <m/>
    <m/>
    <m/>
    <m/>
    <m/>
    <m/>
    <m/>
    <m/>
  </r>
  <r>
    <n v="3058"/>
    <s v="Closed End"/>
    <x v="6"/>
    <s v="Q26B"/>
    <x v="6"/>
    <n v="6"/>
    <s v="Data"/>
    <m/>
    <m/>
    <s v="   $80,000 to $99,999"/>
    <n v="0.25403671109387899"/>
    <n v="0.34882906207151554"/>
    <n v="0.32021710813864712"/>
    <n v="7.6917118695956632E-2"/>
    <n v="273.0000000000004"/>
    <m/>
    <m/>
    <m/>
    <m/>
    <m/>
    <m/>
    <m/>
    <m/>
    <m/>
    <m/>
    <m/>
    <m/>
    <m/>
    <m/>
  </r>
  <r>
    <n v="3059"/>
    <s v="Closed End"/>
    <x v="6"/>
    <s v="Q26B"/>
    <x v="6"/>
    <n v="7"/>
    <s v="Data"/>
    <m/>
    <m/>
    <s v="   $100,000 to $149,999"/>
    <n v="0.16727534041681222"/>
    <n v="0.32993032242413795"/>
    <n v="0.41010322352167283"/>
    <n v="9.2691113637376768E-2"/>
    <n v="340.00000000000023"/>
    <m/>
    <m/>
    <m/>
    <m/>
    <m/>
    <m/>
    <m/>
    <m/>
    <m/>
    <m/>
    <m/>
    <m/>
    <m/>
    <m/>
  </r>
  <r>
    <n v="3060"/>
    <s v="Closed End"/>
    <x v="6"/>
    <s v="Q26B"/>
    <x v="6"/>
    <n v="8"/>
    <s v="Data"/>
    <m/>
    <m/>
    <s v="   $150,000 or more"/>
    <n v="0.10837664614107338"/>
    <n v="0.30705870573507599"/>
    <n v="0.45754432743017909"/>
    <n v="0.12702032069367086"/>
    <n v="258.00000000000045"/>
    <m/>
    <m/>
    <m/>
    <m/>
    <m/>
    <m/>
    <m/>
    <m/>
    <m/>
    <m/>
    <m/>
    <m/>
    <m/>
    <m/>
  </r>
  <r>
    <n v="3061"/>
    <s v="Closed End"/>
    <x v="6"/>
    <s v="Q26B"/>
    <x v="7"/>
    <n v="1"/>
    <s v="Header"/>
    <m/>
    <m/>
    <s v="Results by housing status:"/>
    <s v=""/>
    <s v=""/>
    <s v=""/>
    <s v=""/>
    <s v=""/>
    <m/>
    <m/>
    <m/>
    <m/>
    <m/>
    <m/>
    <m/>
    <m/>
    <m/>
    <m/>
    <m/>
    <m/>
    <m/>
    <m/>
  </r>
  <r>
    <n v="3062"/>
    <s v="Closed End"/>
    <x v="6"/>
    <s v="Q26B"/>
    <x v="7"/>
    <n v="2"/>
    <s v="Data"/>
    <m/>
    <m/>
    <s v="   Owner"/>
    <n v="0.18408395282250298"/>
    <n v="0.32858773868243785"/>
    <n v="0.37038896195240056"/>
    <n v="0.11693934654266043"/>
    <n v="1975.9999999999982"/>
    <m/>
    <m/>
    <m/>
    <m/>
    <m/>
    <m/>
    <m/>
    <m/>
    <m/>
    <m/>
    <m/>
    <m/>
    <m/>
    <m/>
  </r>
  <r>
    <n v="3063"/>
    <s v="Closed End"/>
    <x v="6"/>
    <s v="Q26B"/>
    <x v="7"/>
    <n v="3"/>
    <s v="Data"/>
    <m/>
    <m/>
    <s v="   Renter"/>
    <n v="0.27695717698086175"/>
    <n v="0.32285056349360874"/>
    <n v="0.30980075347559266"/>
    <n v="9.0391506049935372E-2"/>
    <n v="1013.0000000000009"/>
    <m/>
    <m/>
    <m/>
    <m/>
    <m/>
    <m/>
    <m/>
    <m/>
    <m/>
    <m/>
    <m/>
    <m/>
    <m/>
    <m/>
  </r>
  <r>
    <n v="3064"/>
    <s v="Closed End"/>
    <x v="6"/>
    <s v="Q26B"/>
    <x v="7"/>
    <n v="4"/>
    <s v="Data"/>
    <m/>
    <m/>
    <s v="   Lives with family or friends, homeless, or some other_x000a_      arrangement"/>
    <n v="0.27361395911923414"/>
    <n v="0.25121439403511908"/>
    <n v="0.39101626336393019"/>
    <n v="8.4155383481716514E-2"/>
    <n v="70"/>
    <m/>
    <m/>
    <m/>
    <m/>
    <m/>
    <m/>
    <m/>
    <m/>
    <m/>
    <m/>
    <m/>
    <m/>
    <m/>
    <m/>
  </r>
  <r>
    <n v="3065"/>
    <s v="Closed End"/>
    <x v="6"/>
    <s v="Q26B"/>
    <x v="8"/>
    <n v="1"/>
    <s v="Header"/>
    <m/>
    <m/>
    <s v="Results by home language:"/>
    <s v=""/>
    <s v=""/>
    <s v=""/>
    <s v=""/>
    <s v=""/>
    <m/>
    <m/>
    <m/>
    <m/>
    <m/>
    <m/>
    <m/>
    <m/>
    <m/>
    <m/>
    <m/>
    <m/>
    <m/>
    <m/>
  </r>
  <r>
    <n v="3066"/>
    <s v="Closed End"/>
    <x v="6"/>
    <s v="Q26B"/>
    <x v="8"/>
    <n v="2"/>
    <s v="Data"/>
    <m/>
    <m/>
    <s v="   English only"/>
    <n v="0.17500060817255048"/>
    <n v="0.32942101533534413"/>
    <n v="0.37951327958553194"/>
    <n v="0.11606509690657281"/>
    <n v="2623.0000000000023"/>
    <m/>
    <m/>
    <m/>
    <m/>
    <m/>
    <m/>
    <m/>
    <m/>
    <m/>
    <m/>
    <m/>
    <m/>
    <m/>
    <m/>
  </r>
  <r>
    <n v="3067"/>
    <s v="Closed End"/>
    <x v="6"/>
    <s v="Q26B"/>
    <x v="8"/>
    <n v="3"/>
    <s v="Data"/>
    <m/>
    <m/>
    <s v="   English plus another language"/>
    <n v="0.449433309384421"/>
    <n v="0.2878920990080564"/>
    <n v="0.20146567267280147"/>
    <n v="6.1208918934720788E-2"/>
    <n v="248.00000000000003"/>
    <m/>
    <m/>
    <m/>
    <m/>
    <m/>
    <m/>
    <m/>
    <m/>
    <m/>
    <m/>
    <m/>
    <m/>
    <m/>
    <m/>
  </r>
  <r>
    <n v="3068"/>
    <s v="Closed End"/>
    <x v="6"/>
    <s v="Q26B"/>
    <x v="8"/>
    <n v="4"/>
    <s v="Data"/>
    <m/>
    <m/>
    <s v="   Another language only"/>
    <n v="0.29782833807315884"/>
    <n v="0.35182042758490101"/>
    <n v="0.27884305097561563"/>
    <n v="7.1508183366324363E-2"/>
    <n v="103.00000000000001"/>
    <m/>
    <m/>
    <m/>
    <m/>
    <m/>
    <m/>
    <m/>
    <m/>
    <m/>
    <m/>
    <m/>
    <m/>
    <m/>
    <m/>
  </r>
  <r>
    <n v="3069"/>
    <s v="Closed End"/>
    <x v="6"/>
    <s v="Q26B"/>
    <x v="9"/>
    <n v="1"/>
    <s v="Header"/>
    <m/>
    <m/>
    <s v="Results by race/ethnicity:"/>
    <s v=""/>
    <s v=""/>
    <s v=""/>
    <s v=""/>
    <s v=""/>
    <m/>
    <m/>
    <m/>
    <m/>
    <m/>
    <m/>
    <m/>
    <m/>
    <m/>
    <m/>
    <m/>
    <m/>
    <m/>
    <m/>
  </r>
  <r>
    <n v="3070"/>
    <s v="Closed End"/>
    <x v="6"/>
    <s v="Q26B"/>
    <x v="9"/>
    <n v="2"/>
    <s v="Data"/>
    <m/>
    <m/>
    <s v="   BIPOC"/>
    <n v="0.35930028296553201"/>
    <n v="0.27063993583802748"/>
    <n v="0.2640344323107281"/>
    <n v="0.1060253488857132"/>
    <n v="772.99999999999784"/>
    <m/>
    <m/>
    <m/>
    <m/>
    <m/>
    <m/>
    <m/>
    <m/>
    <m/>
    <m/>
    <m/>
    <m/>
    <m/>
    <m/>
  </r>
  <r>
    <n v="3071"/>
    <s v="Closed End"/>
    <x v="6"/>
    <s v="Q26B"/>
    <x v="9"/>
    <n v="3"/>
    <s v="Data"/>
    <m/>
    <m/>
    <s v="      American Indian, Native American, or Alaska Native"/>
    <n v="0.32744933209003368"/>
    <n v="0.30836168639787048"/>
    <n v="0.24338458859725998"/>
    <n v="0.12080439291483504"/>
    <n v="128.00000000000006"/>
    <m/>
    <m/>
    <m/>
    <m/>
    <m/>
    <m/>
    <m/>
    <m/>
    <m/>
    <m/>
    <m/>
    <m/>
    <m/>
    <m/>
  </r>
  <r>
    <n v="3072"/>
    <s v="Closed End"/>
    <x v="6"/>
    <s v="Q26B"/>
    <x v="9"/>
    <n v="4"/>
    <s v="Data"/>
    <m/>
    <m/>
    <s v="      Asian American or Asian"/>
    <n v="0.32323788758913319"/>
    <n v="0.37697962527333018"/>
    <n v="0.26146882555668877"/>
    <n v="3.8313661580847931E-2"/>
    <n v="215.00000000000003"/>
    <m/>
    <m/>
    <m/>
    <m/>
    <m/>
    <m/>
    <m/>
    <m/>
    <m/>
    <m/>
    <m/>
    <m/>
    <m/>
    <m/>
  </r>
  <r>
    <n v="3073"/>
    <s v="Closed End"/>
    <x v="6"/>
    <s v="Q26B"/>
    <x v="9"/>
    <n v="5"/>
    <s v="Data"/>
    <m/>
    <m/>
    <s v="      Black, African American, or African"/>
    <n v="0.39420573941972059"/>
    <n v="0.20389928199531088"/>
    <n v="0.27032942777412972"/>
    <n v="0.13156555081083982"/>
    <n v="347.9999999999996"/>
    <m/>
    <m/>
    <m/>
    <m/>
    <m/>
    <m/>
    <m/>
    <m/>
    <m/>
    <m/>
    <m/>
    <m/>
    <m/>
    <m/>
  </r>
  <r>
    <n v="3074"/>
    <s v="Closed End"/>
    <x v="6"/>
    <s v="Q26B"/>
    <x v="9"/>
    <n v="6"/>
    <s v="Data"/>
    <m/>
    <m/>
    <s v="      Latino/a or Hispanic"/>
    <n v="0.36309752469786055"/>
    <n v="0.14967182302273677"/>
    <n v="0.2813743297788881"/>
    <n v="0.20585632250051403"/>
    <n v="139.00000000000003"/>
    <m/>
    <m/>
    <m/>
    <m/>
    <m/>
    <m/>
    <m/>
    <m/>
    <m/>
    <m/>
    <m/>
    <m/>
    <m/>
    <m/>
  </r>
  <r>
    <n v="3075"/>
    <s v="Closed End"/>
    <x v="6"/>
    <s v="Q26B"/>
    <x v="9"/>
    <n v="7"/>
    <s v="Data"/>
    <m/>
    <m/>
    <s v="   White or Caucasian alone"/>
    <n v="0.15930311390124993"/>
    <n v="0.34399949816459319"/>
    <n v="0.38561718788931137"/>
    <n v="0.11108020004484963"/>
    <n v="2076.9999999999932"/>
    <m/>
    <m/>
    <m/>
    <m/>
    <m/>
    <m/>
    <m/>
    <m/>
    <m/>
    <m/>
    <m/>
    <m/>
    <m/>
    <m/>
  </r>
  <r>
    <n v="3076"/>
    <s v=""/>
    <x v="1"/>
    <s v=""/>
    <x v="10"/>
    <s v=""/>
    <s v=""/>
    <m/>
    <m/>
    <m/>
    <m/>
    <m/>
    <m/>
    <m/>
    <m/>
    <m/>
    <m/>
    <m/>
    <m/>
    <m/>
    <m/>
    <m/>
    <m/>
    <m/>
    <m/>
    <m/>
    <m/>
    <m/>
    <m/>
  </r>
  <r>
    <n v="3077"/>
    <s v="Closed End"/>
    <x v="6"/>
    <s v="Q27A"/>
    <x v="0"/>
    <n v="1"/>
    <s v="Title"/>
    <s v="Q29A"/>
    <s v="Economic opportunity and security"/>
    <s v="27A. How worried are you about paying your rent or mortgage?"/>
    <m/>
    <m/>
    <m/>
    <m/>
    <m/>
    <m/>
    <m/>
    <m/>
    <m/>
    <m/>
    <m/>
    <m/>
    <m/>
    <m/>
    <m/>
    <m/>
    <m/>
    <m/>
    <m/>
  </r>
  <r>
    <n v="3078"/>
    <s v="Closed End"/>
    <x v="6"/>
    <s v="Q27A"/>
    <x v="1"/>
    <n v="1"/>
    <s v="Labels"/>
    <s v="Q29A"/>
    <s v="Economic opportunity and security"/>
    <m/>
    <s v="Very worried"/>
    <s v="Fairly worried"/>
    <s v="Slightly worried"/>
    <s v="Not worried at all"/>
    <s v="Number of respondents (unweighted)"/>
    <m/>
    <m/>
    <m/>
    <m/>
    <m/>
    <m/>
    <m/>
    <m/>
    <m/>
    <m/>
    <m/>
    <m/>
    <m/>
    <m/>
  </r>
  <r>
    <n v="3079"/>
    <s v="Closed End"/>
    <x v="6"/>
    <s v="Q27A"/>
    <x v="2"/>
    <n v="1"/>
    <s v="Header"/>
    <s v="Q29A"/>
    <s v="Economic opportunity and security"/>
    <s v="Results by region:"/>
    <s v=""/>
    <s v=""/>
    <s v=""/>
    <s v=""/>
    <s v=""/>
    <m/>
    <m/>
    <m/>
    <m/>
    <m/>
    <m/>
    <m/>
    <m/>
    <m/>
    <m/>
    <m/>
    <m/>
    <m/>
    <m/>
  </r>
  <r>
    <n v="3080"/>
    <s v="Closed End"/>
    <x v="6"/>
    <s v="Q27A"/>
    <x v="2"/>
    <n v="2"/>
    <s v="Data"/>
    <s v="Q29A"/>
    <s v="Economic opportunity and security"/>
    <s v="   East Metro overall"/>
    <n v="6.8673509302905569E-2"/>
    <n v="9.2987082120492323E-2"/>
    <n v="0.20058542997538942"/>
    <n v="0.63775397860121275"/>
    <n v="3073.9999999999923"/>
    <m/>
    <m/>
    <m/>
    <m/>
    <m/>
    <m/>
    <m/>
    <m/>
    <m/>
    <m/>
    <m/>
    <m/>
    <m/>
    <m/>
  </r>
  <r>
    <n v="3081"/>
    <s v="Closed End"/>
    <x v="6"/>
    <s v="Q27A"/>
    <x v="2"/>
    <n v="3"/>
    <s v="Data"/>
    <s v="Q29A"/>
    <s v="Economic opportunity and security"/>
    <s v="   Dakota County"/>
    <n v="4.1233150680754484E-2"/>
    <n v="9.3593584877800104E-2"/>
    <n v="0.18638692540400609"/>
    <n v="0.67878633903743912"/>
    <n v="418.99999999999994"/>
    <m/>
    <m/>
    <m/>
    <m/>
    <m/>
    <m/>
    <m/>
    <m/>
    <m/>
    <m/>
    <m/>
    <m/>
    <m/>
    <m/>
  </r>
  <r>
    <n v="3082"/>
    <s v="Closed End"/>
    <x v="6"/>
    <s v="Q27A"/>
    <x v="2"/>
    <n v="4"/>
    <s v="Data"/>
    <s v="Q29A"/>
    <s v="Economic opportunity and security"/>
    <s v="   Ramsey County (overall)"/>
    <n v="9.5625152669431904E-2"/>
    <n v="0.10168065442923716"/>
    <n v="0.22926006610958893"/>
    <n v="0.57343412679174544"/>
    <n v="2258.9999999999945"/>
    <m/>
    <m/>
    <m/>
    <m/>
    <m/>
    <m/>
    <m/>
    <m/>
    <m/>
    <m/>
    <m/>
    <m/>
    <m/>
    <m/>
  </r>
  <r>
    <n v="3083"/>
    <s v="Closed End"/>
    <x v="6"/>
    <s v="Q27A"/>
    <x v="2"/>
    <n v="5"/>
    <s v="Data"/>
    <s v="Q29A"/>
    <s v="Economic opportunity and security"/>
    <s v="      City of Saint Paul"/>
    <n v="0.11780813323048654"/>
    <n v="0.12329443949894213"/>
    <n v="0.24919103209116308"/>
    <n v="0.50970639517940897"/>
    <n v="1832.0000000000018"/>
    <m/>
    <m/>
    <m/>
    <m/>
    <m/>
    <m/>
    <m/>
    <m/>
    <m/>
    <m/>
    <m/>
    <m/>
    <m/>
    <m/>
  </r>
  <r>
    <n v="3084"/>
    <s v="Closed End"/>
    <x v="6"/>
    <s v="Q27A"/>
    <x v="2"/>
    <n v="6"/>
    <s v="Data"/>
    <s v="Q29A"/>
    <s v="Economic opportunity and security"/>
    <s v="      Suburban Ramsey County"/>
    <n v="6.8710851977473356E-2"/>
    <n v="7.5456950682289331E-2"/>
    <n v="0.20507810327403231"/>
    <n v="0.65075409406620499"/>
    <n v="427.00000000000011"/>
    <m/>
    <m/>
    <m/>
    <m/>
    <m/>
    <m/>
    <m/>
    <m/>
    <m/>
    <m/>
    <m/>
    <m/>
    <m/>
    <m/>
  </r>
  <r>
    <n v="3085"/>
    <s v="Closed End"/>
    <x v="6"/>
    <s v="Q27A"/>
    <x v="2"/>
    <n v="7"/>
    <s v="Data"/>
    <s v="Q29A"/>
    <s v="Economic opportunity and security"/>
    <s v="   Washington County"/>
    <n v="5.6270921060171786E-2"/>
    <n v="7.3130003453471815E-2"/>
    <n v="0.1622480348734002"/>
    <n v="0.70835104061295595"/>
    <n v="396.00000000000045"/>
    <m/>
    <m/>
    <m/>
    <m/>
    <m/>
    <m/>
    <m/>
    <m/>
    <m/>
    <m/>
    <m/>
    <m/>
    <m/>
    <m/>
  </r>
  <r>
    <n v="3086"/>
    <s v="Closed End"/>
    <x v="6"/>
    <s v="Q27A"/>
    <x v="3"/>
    <n v="1"/>
    <s v="Header"/>
    <s v="Q29A"/>
    <s v="Economic opportunity and security"/>
    <s v="Results by gender:"/>
    <s v=""/>
    <s v=""/>
    <s v=""/>
    <s v=""/>
    <s v=""/>
    <m/>
    <m/>
    <m/>
    <m/>
    <m/>
    <m/>
    <m/>
    <m/>
    <m/>
    <m/>
    <m/>
    <m/>
    <m/>
    <m/>
  </r>
  <r>
    <n v="3087"/>
    <s v="Closed End"/>
    <x v="6"/>
    <s v="Q27A"/>
    <x v="3"/>
    <n v="2"/>
    <s v="Data"/>
    <s v="Q29A"/>
    <s v="Economic opportunity and security"/>
    <s v="   Females"/>
    <n v="6.6248093082310777E-2"/>
    <n v="9.4358448018699456E-2"/>
    <n v="0.22499052772900391"/>
    <n v="0.61440293116998779"/>
    <n v="1907.0000000000002"/>
    <m/>
    <m/>
    <m/>
    <m/>
    <m/>
    <m/>
    <m/>
    <m/>
    <m/>
    <m/>
    <m/>
    <m/>
    <m/>
    <m/>
  </r>
  <r>
    <n v="3088"/>
    <s v="Closed End"/>
    <x v="6"/>
    <s v="Q27A"/>
    <x v="3"/>
    <n v="3"/>
    <s v="Data"/>
    <s v="Q29A"/>
    <s v="Economic opportunity and security"/>
    <s v="   Males"/>
    <n v="6.8529388091139953E-2"/>
    <n v="9.0905236737856998E-2"/>
    <n v="0.16209809596351615"/>
    <n v="0.67846727920748617"/>
    <n v="1010.0000000000015"/>
    <m/>
    <m/>
    <m/>
    <m/>
    <m/>
    <m/>
    <m/>
    <m/>
    <m/>
    <m/>
    <m/>
    <m/>
    <m/>
    <m/>
  </r>
  <r>
    <n v="3089"/>
    <s v="Closed End"/>
    <x v="6"/>
    <s v="Q27A"/>
    <x v="4"/>
    <n v="1"/>
    <s v="Header"/>
    <s v="Q29A"/>
    <s v="Economic opportunity and security"/>
    <s v="Results by age:"/>
    <s v=""/>
    <s v=""/>
    <s v=""/>
    <s v=""/>
    <s v=""/>
    <m/>
    <m/>
    <m/>
    <m/>
    <m/>
    <m/>
    <m/>
    <m/>
    <m/>
    <m/>
    <m/>
    <m/>
    <m/>
    <m/>
  </r>
  <r>
    <n v="3090"/>
    <s v="Closed End"/>
    <x v="6"/>
    <s v="Q27A"/>
    <x v="4"/>
    <n v="2"/>
    <s v="Data"/>
    <s v="Q29A"/>
    <s v="Economic opportunity and security"/>
    <s v="   18-34"/>
    <n v="6.9205952323971129E-2"/>
    <n v="0.1324152258827348"/>
    <n v="0.26007965925121262"/>
    <n v="0.53829916254208088"/>
    <n v="415.00000000000068"/>
    <m/>
    <m/>
    <m/>
    <m/>
    <m/>
    <m/>
    <m/>
    <m/>
    <m/>
    <m/>
    <m/>
    <m/>
    <m/>
    <m/>
  </r>
  <r>
    <n v="3091"/>
    <s v="Closed End"/>
    <x v="6"/>
    <s v="Q27A"/>
    <x v="4"/>
    <n v="3"/>
    <s v="Data"/>
    <s v="Q29A"/>
    <s v="Economic opportunity and security"/>
    <s v="   35-44"/>
    <n v="0.12655032121060805"/>
    <n v="5.8752330402384562E-2"/>
    <n v="0.22057530036898615"/>
    <n v="0.59412204801801993"/>
    <n v="426.00000000000011"/>
    <m/>
    <m/>
    <m/>
    <m/>
    <m/>
    <m/>
    <m/>
    <m/>
    <m/>
    <m/>
    <m/>
    <m/>
    <m/>
    <m/>
  </r>
  <r>
    <n v="3092"/>
    <s v="Closed End"/>
    <x v="6"/>
    <s v="Q27A"/>
    <x v="4"/>
    <n v="4"/>
    <s v="Data"/>
    <s v="Q29A"/>
    <s v="Economic opportunity and security"/>
    <s v="   45-54"/>
    <n v="5.96383068894644E-2"/>
    <n v="0.10859800586374187"/>
    <n v="0.18230146085368951"/>
    <n v="0.64946222639310425"/>
    <n v="369.00000000000011"/>
    <m/>
    <m/>
    <m/>
    <m/>
    <m/>
    <m/>
    <m/>
    <m/>
    <m/>
    <m/>
    <m/>
    <m/>
    <m/>
    <m/>
  </r>
  <r>
    <n v="3093"/>
    <s v="Closed End"/>
    <x v="6"/>
    <s v="Q27A"/>
    <x v="4"/>
    <n v="5"/>
    <s v="Data"/>
    <s v="Q29A"/>
    <s v="Economic opportunity and security"/>
    <s v="   55-64"/>
    <n v="6.6055734248380321E-2"/>
    <n v="6.0989272982082288E-2"/>
    <n v="0.2020977127443932"/>
    <n v="0.67085728002514544"/>
    <n v="530.99999999999932"/>
    <m/>
    <m/>
    <m/>
    <m/>
    <m/>
    <m/>
    <m/>
    <m/>
    <m/>
    <m/>
    <m/>
    <m/>
    <m/>
    <m/>
  </r>
  <r>
    <n v="3094"/>
    <s v="Closed End"/>
    <x v="6"/>
    <s v="Q27A"/>
    <x v="4"/>
    <n v="6"/>
    <s v="Data"/>
    <s v="Q29A"/>
    <s v="Economic opportunity and security"/>
    <s v="   65+"/>
    <n v="1.6481788403391432E-2"/>
    <n v="4.186117368478489E-2"/>
    <n v="0.11491361191145727"/>
    <n v="0.82674342600036654"/>
    <n v="863.99999999999829"/>
    <m/>
    <m/>
    <m/>
    <m/>
    <m/>
    <m/>
    <m/>
    <m/>
    <m/>
    <m/>
    <m/>
    <m/>
    <m/>
    <m/>
  </r>
  <r>
    <n v="3095"/>
    <s v="Closed End"/>
    <x v="6"/>
    <s v="Q27A"/>
    <x v="5"/>
    <n v="1"/>
    <s v="Header"/>
    <s v="Q29A"/>
    <s v="Economic opportunity and security"/>
    <s v="Results by education level:"/>
    <s v=""/>
    <s v=""/>
    <s v=""/>
    <s v=""/>
    <s v=""/>
    <m/>
    <m/>
    <m/>
    <m/>
    <m/>
    <m/>
    <m/>
    <m/>
    <m/>
    <m/>
    <m/>
    <m/>
    <m/>
    <m/>
  </r>
  <r>
    <n v="3096"/>
    <s v="Closed End"/>
    <x v="6"/>
    <s v="Q27A"/>
    <x v="5"/>
    <n v="2"/>
    <s v="Data"/>
    <s v="Q29A"/>
    <s v="Economic opportunity and security"/>
    <s v="   Less than HS diploma, no GED"/>
    <n v="0.16222046411361993"/>
    <n v="0.19692858202330385"/>
    <n v="0.27438819040708617"/>
    <n v="0.36646276345598999"/>
    <n v="101.00000000000001"/>
    <m/>
    <m/>
    <m/>
    <m/>
    <m/>
    <m/>
    <m/>
    <m/>
    <m/>
    <m/>
    <m/>
    <m/>
    <m/>
    <m/>
  </r>
  <r>
    <n v="3097"/>
    <s v="Closed End"/>
    <x v="6"/>
    <s v="Q27A"/>
    <x v="5"/>
    <n v="3"/>
    <s v="Data"/>
    <s v="Q29A"/>
    <s v="Economic opportunity and security"/>
    <s v="   HS diploma or GED"/>
    <n v="0.12717862174456709"/>
    <n v="0.12648609952916107"/>
    <n v="0.16684277353752811"/>
    <n v="0.57949250518874462"/>
    <n v="375.99999999999966"/>
    <m/>
    <m/>
    <m/>
    <m/>
    <m/>
    <m/>
    <m/>
    <m/>
    <m/>
    <m/>
    <m/>
    <m/>
    <m/>
    <m/>
  </r>
  <r>
    <n v="3098"/>
    <s v="Closed End"/>
    <x v="6"/>
    <s v="Q27A"/>
    <x v="5"/>
    <n v="4"/>
    <s v="Data"/>
    <s v="Q29A"/>
    <s v="Economic opportunity and security"/>
    <s v="   Some college, trade school, or Associate degree"/>
    <n v="6.1081404577456408E-2"/>
    <n v="7.6121382804207979E-2"/>
    <n v="0.21496512381056276"/>
    <n v="0.64783208880777099"/>
    <n v="973.00000000000193"/>
    <m/>
    <m/>
    <m/>
    <m/>
    <m/>
    <m/>
    <m/>
    <m/>
    <m/>
    <m/>
    <m/>
    <m/>
    <m/>
    <m/>
  </r>
  <r>
    <n v="3099"/>
    <s v="Closed End"/>
    <x v="6"/>
    <s v="Q27A"/>
    <x v="5"/>
    <n v="5"/>
    <s v="Data"/>
    <s v="Q29A"/>
    <s v="Economic opportunity and security"/>
    <s v="   Bachelor's degree or higher"/>
    <n v="2.5130975247822564E-2"/>
    <n v="8.3231539461814302E-2"/>
    <n v="0.20447211433638646"/>
    <n v="0.68716537095397956"/>
    <n v="1519.0000000000002"/>
    <m/>
    <m/>
    <m/>
    <m/>
    <m/>
    <m/>
    <m/>
    <m/>
    <m/>
    <m/>
    <m/>
    <m/>
    <m/>
    <m/>
  </r>
  <r>
    <n v="3100"/>
    <s v="Closed End"/>
    <x v="6"/>
    <s v="Q27A"/>
    <x v="6"/>
    <n v="1"/>
    <s v="Header"/>
    <s v="Q29A"/>
    <s v="Economic opportunity and security"/>
    <s v="Results by household income:"/>
    <s v=""/>
    <s v=""/>
    <s v=""/>
    <s v=""/>
    <s v=""/>
    <m/>
    <m/>
    <m/>
    <m/>
    <m/>
    <m/>
    <m/>
    <m/>
    <m/>
    <m/>
    <m/>
    <m/>
    <m/>
    <m/>
  </r>
  <r>
    <n v="3101"/>
    <s v="Closed End"/>
    <x v="6"/>
    <s v="Q27A"/>
    <x v="6"/>
    <n v="2"/>
    <s v="Data"/>
    <s v="Q29A"/>
    <s v="Economic opportunity and security"/>
    <s v="   Less than $20,000"/>
    <n v="0.21422697770534588"/>
    <n v="0.22100615759733599"/>
    <n v="0.24303318382638484"/>
    <n v="0.32173368087093274"/>
    <n v="496.99999999999983"/>
    <m/>
    <m/>
    <m/>
    <m/>
    <m/>
    <m/>
    <m/>
    <m/>
    <m/>
    <m/>
    <m/>
    <m/>
    <m/>
    <m/>
  </r>
  <r>
    <n v="3102"/>
    <s v="Closed End"/>
    <x v="6"/>
    <s v="Q27A"/>
    <x v="6"/>
    <n v="3"/>
    <s v="Data"/>
    <s v="Q29A"/>
    <s v="Economic opportunity and security"/>
    <s v="   $20,000 to $39,999"/>
    <n v="0.11675450942088038"/>
    <n v="0.19761268709929478"/>
    <n v="0.274595866081012"/>
    <n v="0.41103693739881442"/>
    <n v="435.00000000000011"/>
    <m/>
    <m/>
    <m/>
    <m/>
    <m/>
    <m/>
    <m/>
    <m/>
    <m/>
    <m/>
    <m/>
    <m/>
    <m/>
    <m/>
  </r>
  <r>
    <n v="3103"/>
    <s v="Closed End"/>
    <x v="6"/>
    <s v="Q27A"/>
    <x v="6"/>
    <n v="4"/>
    <s v="Data"/>
    <s v="Q29A"/>
    <s v="Economic opportunity and security"/>
    <s v="   $40,000 to $59,999"/>
    <n v="0.11073017538558259"/>
    <n v="0.14867272585294669"/>
    <n v="0.20045745329013001"/>
    <n v="0.54013964547134097"/>
    <n v="401.00000000000023"/>
    <m/>
    <m/>
    <m/>
    <m/>
    <m/>
    <m/>
    <m/>
    <m/>
    <m/>
    <m/>
    <m/>
    <m/>
    <m/>
    <m/>
  </r>
  <r>
    <n v="3104"/>
    <s v="Closed End"/>
    <x v="6"/>
    <s v="Q27A"/>
    <x v="6"/>
    <n v="5"/>
    <s v="Data"/>
    <s v="Q29A"/>
    <s v="Economic opportunity and security"/>
    <s v="   $60,000 to $79,999"/>
    <n v="8.9421837670411772E-2"/>
    <n v="9.0482035365957711E-2"/>
    <n v="0.24380268499127344"/>
    <n v="0.5762934419723571"/>
    <n v="309.99999999999994"/>
    <m/>
    <m/>
    <m/>
    <m/>
    <m/>
    <m/>
    <m/>
    <m/>
    <m/>
    <m/>
    <m/>
    <m/>
    <m/>
    <m/>
  </r>
  <r>
    <n v="3105"/>
    <s v="Closed End"/>
    <x v="6"/>
    <s v="Q27A"/>
    <x v="6"/>
    <n v="6"/>
    <s v="Data"/>
    <s v="Q29A"/>
    <s v="Economic opportunity and security"/>
    <s v="   $80,000 to $99,999"/>
    <n v="5.6509620110006258E-2"/>
    <n v="5.7661101651399566E-2"/>
    <n v="0.1903649885262263"/>
    <n v="0.6954642897123664"/>
    <n v="273.00000000000051"/>
    <m/>
    <m/>
    <m/>
    <m/>
    <m/>
    <m/>
    <m/>
    <m/>
    <m/>
    <m/>
    <m/>
    <m/>
    <m/>
    <m/>
  </r>
  <r>
    <n v="3106"/>
    <s v="Closed End"/>
    <x v="6"/>
    <s v="Q27A"/>
    <x v="6"/>
    <n v="7"/>
    <s v="Data"/>
    <s v="Q29A"/>
    <s v="Economic opportunity and security"/>
    <s v="   $100,000 to $149,999"/>
    <n v="8.3331620534492935E-3"/>
    <n v="4.7987189201812178E-2"/>
    <n v="0.19164258142083745"/>
    <n v="0.75203706732390141"/>
    <n v="339.00000000000017"/>
    <m/>
    <m/>
    <m/>
    <m/>
    <m/>
    <m/>
    <m/>
    <m/>
    <m/>
    <m/>
    <m/>
    <m/>
    <m/>
    <m/>
  </r>
  <r>
    <n v="3107"/>
    <s v="Closed End"/>
    <x v="6"/>
    <s v="Q27A"/>
    <x v="6"/>
    <n v="8"/>
    <s v="Data"/>
    <s v="Q29A"/>
    <s v="Economic opportunity and security"/>
    <s v="   $150,000 or more"/>
    <s v="&lt;.5%"/>
    <n v="1.9659530774665829E-2"/>
    <n v="0.11693776575011837"/>
    <n v="0.85883085813936122"/>
    <n v="259.00000000000023"/>
    <m/>
    <m/>
    <m/>
    <m/>
    <m/>
    <m/>
    <m/>
    <m/>
    <m/>
    <m/>
    <m/>
    <m/>
    <m/>
    <m/>
  </r>
  <r>
    <n v="3108"/>
    <s v="Closed End"/>
    <x v="6"/>
    <s v="Q27A"/>
    <x v="7"/>
    <n v="1"/>
    <s v="Header"/>
    <s v="Q29A"/>
    <s v="Economic opportunity and security"/>
    <s v="Results by housing status:"/>
    <s v=""/>
    <s v=""/>
    <s v=""/>
    <s v=""/>
    <s v=""/>
    <m/>
    <m/>
    <m/>
    <m/>
    <m/>
    <m/>
    <m/>
    <m/>
    <m/>
    <m/>
    <m/>
    <m/>
    <m/>
    <m/>
  </r>
  <r>
    <n v="3109"/>
    <s v="Closed End"/>
    <x v="6"/>
    <s v="Q27A"/>
    <x v="7"/>
    <n v="2"/>
    <s v="Data"/>
    <s v="Q29A"/>
    <s v="Economic opportunity and security"/>
    <s v="   Owner"/>
    <n v="3.6121001499267127E-2"/>
    <n v="5.8993199850318333E-2"/>
    <n v="0.18438452504873604"/>
    <n v="0.72050127360168015"/>
    <n v="1966.9999999999995"/>
    <m/>
    <m/>
    <m/>
    <m/>
    <m/>
    <m/>
    <m/>
    <m/>
    <m/>
    <m/>
    <m/>
    <m/>
    <m/>
    <m/>
  </r>
  <r>
    <n v="3110"/>
    <s v="Closed End"/>
    <x v="6"/>
    <s v="Q27A"/>
    <x v="7"/>
    <n v="3"/>
    <s v="Data"/>
    <s v="Q29A"/>
    <s v="Economic opportunity and security"/>
    <s v="   Renter"/>
    <n v="0.16176991371679886"/>
    <n v="0.19134819223681213"/>
    <n v="0.2502240951924945"/>
    <n v="0.39665779885389285"/>
    <n v="1022.0000000000024"/>
    <m/>
    <m/>
    <m/>
    <m/>
    <m/>
    <m/>
    <m/>
    <m/>
    <m/>
    <m/>
    <m/>
    <m/>
    <m/>
    <m/>
  </r>
  <r>
    <n v="3111"/>
    <s v="Closed End"/>
    <x v="6"/>
    <s v="Q27A"/>
    <x v="7"/>
    <n v="4"/>
    <s v="Data"/>
    <s v="Q29A"/>
    <s v="Economic opportunity and security"/>
    <s v="   Lives with family or friends, homeless, or some other_x000a_      arrangement"/>
    <n v="7.4971139911652468E-2"/>
    <n v="0.12932136709606665"/>
    <n v="0.21009859341325515"/>
    <n v="0.58560889957902584"/>
    <n v="70"/>
    <m/>
    <m/>
    <m/>
    <m/>
    <m/>
    <m/>
    <m/>
    <m/>
    <m/>
    <m/>
    <m/>
    <m/>
    <m/>
    <m/>
  </r>
  <r>
    <n v="3112"/>
    <s v="Closed End"/>
    <x v="6"/>
    <s v="Q27A"/>
    <x v="8"/>
    <n v="1"/>
    <s v="Header"/>
    <s v="Q29A"/>
    <s v="Economic opportunity and security"/>
    <s v="Results by home language:"/>
    <s v=""/>
    <s v=""/>
    <s v=""/>
    <s v=""/>
    <s v=""/>
    <m/>
    <m/>
    <m/>
    <m/>
    <m/>
    <m/>
    <m/>
    <m/>
    <m/>
    <m/>
    <m/>
    <m/>
    <m/>
    <m/>
  </r>
  <r>
    <n v="3113"/>
    <s v="Closed End"/>
    <x v="6"/>
    <s v="Q27A"/>
    <x v="8"/>
    <n v="2"/>
    <s v="Data"/>
    <s v="Q29A"/>
    <s v="Economic opportunity and security"/>
    <s v="   English only"/>
    <n v="4.5525547682061983E-2"/>
    <n v="7.4145342966839126E-2"/>
    <n v="0.2064386951043691"/>
    <n v="0.67389041424672991"/>
    <n v="2624.9999999999977"/>
    <m/>
    <m/>
    <m/>
    <m/>
    <m/>
    <m/>
    <m/>
    <m/>
    <m/>
    <m/>
    <m/>
    <m/>
    <m/>
    <m/>
  </r>
  <r>
    <n v="3114"/>
    <s v="Closed End"/>
    <x v="6"/>
    <s v="Q27A"/>
    <x v="8"/>
    <n v="3"/>
    <s v="Data"/>
    <s v="Q29A"/>
    <s v="Economic opportunity and security"/>
    <s v="   English plus another language"/>
    <n v="0.20288039107586711"/>
    <n v="0.18530633877490071"/>
    <n v="0.19331674260342477"/>
    <n v="0.41849652754580746"/>
    <n v="244.00000000000006"/>
    <m/>
    <m/>
    <m/>
    <m/>
    <m/>
    <m/>
    <m/>
    <m/>
    <m/>
    <m/>
    <m/>
    <m/>
    <m/>
    <m/>
  </r>
  <r>
    <n v="3115"/>
    <s v="Closed End"/>
    <x v="6"/>
    <s v="Q27A"/>
    <x v="8"/>
    <n v="4"/>
    <s v="Data"/>
    <s v="Q29A"/>
    <s v="Economic opportunity and security"/>
    <s v="   Another language only"/>
    <n v="0.24659297877634601"/>
    <n v="0.2822016314346143"/>
    <n v="0.13240393560085462"/>
    <n v="0.33880145418818486"/>
    <n v="106"/>
    <m/>
    <m/>
    <m/>
    <m/>
    <m/>
    <m/>
    <m/>
    <m/>
    <m/>
    <m/>
    <m/>
    <m/>
    <m/>
    <m/>
  </r>
  <r>
    <n v="3116"/>
    <s v="Closed End"/>
    <x v="6"/>
    <s v="Q27A"/>
    <x v="9"/>
    <n v="1"/>
    <s v="Header"/>
    <s v="Q29A"/>
    <s v="Economic opportunity and security"/>
    <s v="Results by race/ethnicity:"/>
    <s v=""/>
    <s v=""/>
    <s v=""/>
    <s v=""/>
    <s v=""/>
    <m/>
    <m/>
    <m/>
    <m/>
    <m/>
    <m/>
    <m/>
    <m/>
    <m/>
    <m/>
    <m/>
    <m/>
    <m/>
    <m/>
  </r>
  <r>
    <n v="3117"/>
    <s v="Closed End"/>
    <x v="6"/>
    <s v="Q27A"/>
    <x v="9"/>
    <n v="2"/>
    <s v="Data"/>
    <s v="Q29A"/>
    <s v="Economic opportunity and security"/>
    <s v="   BIPOC"/>
    <n v="0.18758040729188949"/>
    <n v="0.18260751281203572"/>
    <n v="0.22179585549521635"/>
    <n v="0.40801622440085922"/>
    <n v="783.99999999999898"/>
    <m/>
    <m/>
    <m/>
    <m/>
    <m/>
    <m/>
    <m/>
    <m/>
    <m/>
    <m/>
    <m/>
    <m/>
    <m/>
    <m/>
  </r>
  <r>
    <n v="3118"/>
    <s v="Closed End"/>
    <x v="6"/>
    <s v="Q27A"/>
    <x v="9"/>
    <n v="3"/>
    <s v="Data"/>
    <s v="Q29A"/>
    <s v="Economic opportunity and security"/>
    <s v="      American Indian, Native American, or Alaska Native"/>
    <n v="0.31048792435043765"/>
    <n v="4.3626672454655305E-2"/>
    <n v="0.34756132649300414"/>
    <n v="0.29832407670190259"/>
    <n v="129.00000000000006"/>
    <m/>
    <m/>
    <m/>
    <m/>
    <m/>
    <m/>
    <m/>
    <m/>
    <m/>
    <m/>
    <m/>
    <m/>
    <m/>
    <m/>
  </r>
  <r>
    <n v="3119"/>
    <s v="Closed End"/>
    <x v="6"/>
    <s v="Q27A"/>
    <x v="9"/>
    <n v="4"/>
    <s v="Data"/>
    <s v="Q29A"/>
    <s v="Economic opportunity and security"/>
    <s v="      Asian American or Asian"/>
    <n v="0.2207163833253977"/>
    <n v="0.14230121014103753"/>
    <n v="0.24954092642843823"/>
    <n v="0.38744148010512652"/>
    <n v="215.99999999999986"/>
    <m/>
    <m/>
    <m/>
    <m/>
    <m/>
    <m/>
    <m/>
    <m/>
    <m/>
    <m/>
    <m/>
    <m/>
    <m/>
    <m/>
  </r>
  <r>
    <n v="3120"/>
    <s v="Closed End"/>
    <x v="6"/>
    <s v="Q27A"/>
    <x v="9"/>
    <n v="5"/>
    <s v="Data"/>
    <s v="Q29A"/>
    <s v="Economic opportunity and security"/>
    <s v="      Black, African American, or African"/>
    <n v="0.20448750506508589"/>
    <n v="0.21865510198469071"/>
    <n v="0.19473141964237567"/>
    <n v="0.38212597330784848"/>
    <n v="355.99999999999932"/>
    <m/>
    <m/>
    <m/>
    <m/>
    <m/>
    <m/>
    <m/>
    <m/>
    <m/>
    <m/>
    <m/>
    <m/>
    <m/>
    <m/>
  </r>
  <r>
    <n v="3121"/>
    <s v="Closed End"/>
    <x v="6"/>
    <s v="Q27A"/>
    <x v="9"/>
    <n v="6"/>
    <s v="Data"/>
    <s v="Q29A"/>
    <s v="Economic opportunity and security"/>
    <s v="      Latino/a or Hispanic"/>
    <n v="8.3276713685781392E-2"/>
    <n v="0.20485289019865843"/>
    <n v="0.19522319875357941"/>
    <n v="0.51664719736198028"/>
    <n v="142.00000000000006"/>
    <m/>
    <m/>
    <m/>
    <m/>
    <m/>
    <m/>
    <m/>
    <m/>
    <m/>
    <m/>
    <m/>
    <m/>
    <m/>
    <m/>
  </r>
  <r>
    <n v="3122"/>
    <s v="Closed End"/>
    <x v="6"/>
    <s v="Q27A"/>
    <x v="9"/>
    <n v="7"/>
    <s v="Data"/>
    <s v="Q29A"/>
    <s v="Economic opportunity and security"/>
    <s v="   White or Caucasian alone"/>
    <n v="3.2040940924237191E-2"/>
    <n v="6.3431928234322046E-2"/>
    <n v="0.19967974446224268"/>
    <n v="0.70484738637920075"/>
    <n v="2063.9999999999973"/>
    <m/>
    <m/>
    <m/>
    <m/>
    <m/>
    <m/>
    <m/>
    <m/>
    <m/>
    <m/>
    <m/>
    <m/>
    <m/>
    <m/>
  </r>
  <r>
    <n v="3123"/>
    <s v=""/>
    <x v="1"/>
    <s v=""/>
    <x v="10"/>
    <s v=""/>
    <s v=""/>
    <m/>
    <m/>
    <m/>
    <m/>
    <m/>
    <m/>
    <m/>
    <m/>
    <m/>
    <m/>
    <m/>
    <m/>
    <m/>
    <m/>
    <m/>
    <m/>
    <m/>
    <m/>
    <m/>
    <m/>
    <m/>
    <m/>
  </r>
  <r>
    <n v="3124"/>
    <s v="Closed End"/>
    <x v="6"/>
    <s v="Q27B"/>
    <x v="0"/>
    <n v="1"/>
    <s v="Title"/>
    <s v="Q29B"/>
    <s v="Economic opportunity and security"/>
    <s v="27B. How worried are you about paying your utilities?"/>
    <m/>
    <m/>
    <m/>
    <m/>
    <m/>
    <m/>
    <m/>
    <m/>
    <m/>
    <m/>
    <m/>
    <m/>
    <m/>
    <m/>
    <m/>
    <m/>
    <m/>
    <m/>
    <m/>
  </r>
  <r>
    <n v="3125"/>
    <s v="Closed End"/>
    <x v="6"/>
    <s v="Q27B"/>
    <x v="1"/>
    <n v="1"/>
    <s v="Labels"/>
    <s v="Q29B"/>
    <s v="Economic opportunity and security"/>
    <m/>
    <s v="Very worried"/>
    <s v="Fairly worried"/>
    <s v="Slightly worried"/>
    <s v="Not worried at all"/>
    <s v="Number of respondents (unweighted)"/>
    <m/>
    <m/>
    <m/>
    <m/>
    <m/>
    <m/>
    <m/>
    <m/>
    <m/>
    <m/>
    <m/>
    <m/>
    <m/>
    <m/>
  </r>
  <r>
    <n v="3126"/>
    <s v="Closed End"/>
    <x v="6"/>
    <s v="Q27B"/>
    <x v="2"/>
    <n v="1"/>
    <s v="Header"/>
    <s v="Q29B"/>
    <s v="Economic opportunity and security"/>
    <s v="Results by region:"/>
    <s v=""/>
    <s v=""/>
    <s v=""/>
    <s v=""/>
    <s v=""/>
    <m/>
    <m/>
    <m/>
    <m/>
    <m/>
    <m/>
    <m/>
    <m/>
    <m/>
    <m/>
    <m/>
    <m/>
    <m/>
    <m/>
  </r>
  <r>
    <n v="3127"/>
    <s v="Closed End"/>
    <x v="6"/>
    <s v="Q27B"/>
    <x v="2"/>
    <n v="2"/>
    <s v="Data"/>
    <s v="Q29B"/>
    <s v="Economic opportunity and security"/>
    <s v="   East Metro overall"/>
    <n v="6.1610404269433101E-2"/>
    <n v="8.1024745447747931E-2"/>
    <n v="0.17029303022742592"/>
    <n v="0.68707182005539369"/>
    <n v="3068.9999999999932"/>
    <m/>
    <m/>
    <m/>
    <m/>
    <m/>
    <m/>
    <m/>
    <m/>
    <m/>
    <m/>
    <m/>
    <m/>
    <m/>
    <m/>
  </r>
  <r>
    <n v="3128"/>
    <s v="Closed End"/>
    <x v="6"/>
    <s v="Q27B"/>
    <x v="2"/>
    <n v="3"/>
    <s v="Data"/>
    <s v="Q29B"/>
    <s v="Economic opportunity and security"/>
    <s v="   Dakota County"/>
    <n v="4.1025753054933931E-2"/>
    <n v="6.9147738650757559E-2"/>
    <n v="0.15591620301041223"/>
    <n v="0.73391030528389622"/>
    <n v="418.99999999999994"/>
    <m/>
    <m/>
    <m/>
    <m/>
    <m/>
    <m/>
    <m/>
    <m/>
    <m/>
    <m/>
    <m/>
    <m/>
    <m/>
    <m/>
  </r>
  <r>
    <n v="3129"/>
    <s v="Closed End"/>
    <x v="6"/>
    <s v="Q27B"/>
    <x v="2"/>
    <n v="4"/>
    <s v="Data"/>
    <s v="Q29B"/>
    <s v="Economic opportunity and security"/>
    <s v="   Ramsey County (overall)"/>
    <n v="8.1575085693377875E-2"/>
    <n v="0.1045325550275768"/>
    <n v="0.17945912450217549"/>
    <n v="0.63443323477687308"/>
    <n v="2253.9999999999955"/>
    <m/>
    <m/>
    <m/>
    <m/>
    <m/>
    <m/>
    <m/>
    <m/>
    <m/>
    <m/>
    <m/>
    <m/>
    <m/>
    <m/>
  </r>
  <r>
    <n v="3130"/>
    <s v="Closed End"/>
    <x v="6"/>
    <s v="Q27B"/>
    <x v="2"/>
    <n v="5"/>
    <s v="Data"/>
    <s v="Q29B"/>
    <s v="Economic opportunity and security"/>
    <s v="      City of Saint Paul"/>
    <n v="0.10724654769698985"/>
    <n v="0.11874893805527689"/>
    <n v="0.19333660205251821"/>
    <n v="0.58066791219521641"/>
    <n v="1828"/>
    <m/>
    <m/>
    <m/>
    <m/>
    <m/>
    <m/>
    <m/>
    <m/>
    <m/>
    <m/>
    <m/>
    <m/>
    <m/>
    <m/>
  </r>
  <r>
    <n v="3131"/>
    <s v="Closed End"/>
    <x v="6"/>
    <s v="Q27B"/>
    <x v="2"/>
    <n v="6"/>
    <s v="Data"/>
    <s v="Q29B"/>
    <s v="Economic opportunity and security"/>
    <s v="      Suburban Ramsey County"/>
    <n v="5.0316028085517356E-2"/>
    <n v="8.7221864425858317E-2"/>
    <n v="0.16256110482036157"/>
    <n v="0.69990100266826227"/>
    <n v="426.00000000000017"/>
    <m/>
    <m/>
    <m/>
    <m/>
    <m/>
    <m/>
    <m/>
    <m/>
    <m/>
    <m/>
    <m/>
    <m/>
    <m/>
    <m/>
  </r>
  <r>
    <n v="3132"/>
    <s v="Closed End"/>
    <x v="6"/>
    <s v="Q27B"/>
    <x v="2"/>
    <n v="7"/>
    <s v="Data"/>
    <s v="Q29B"/>
    <s v="Economic opportunity and security"/>
    <s v="   Washington County"/>
    <n v="5.2842448446093433E-2"/>
    <n v="4.9867415210871895E-2"/>
    <n v="0.17457014110375865"/>
    <n v="0.72271999523927599"/>
    <n v="396.00000000000034"/>
    <m/>
    <m/>
    <m/>
    <m/>
    <m/>
    <m/>
    <m/>
    <m/>
    <m/>
    <m/>
    <m/>
    <m/>
    <m/>
    <m/>
  </r>
  <r>
    <n v="3133"/>
    <s v="Closed End"/>
    <x v="6"/>
    <s v="Q27B"/>
    <x v="3"/>
    <n v="1"/>
    <s v="Header"/>
    <s v="Q29B"/>
    <s v="Economic opportunity and security"/>
    <s v="Results by gender:"/>
    <s v=""/>
    <s v=""/>
    <s v=""/>
    <s v=""/>
    <s v=""/>
    <m/>
    <m/>
    <m/>
    <m/>
    <m/>
    <m/>
    <m/>
    <m/>
    <m/>
    <m/>
    <m/>
    <m/>
    <m/>
    <m/>
  </r>
  <r>
    <n v="3134"/>
    <s v="Closed End"/>
    <x v="6"/>
    <s v="Q27B"/>
    <x v="3"/>
    <n v="2"/>
    <s v="Data"/>
    <s v="Q29B"/>
    <s v="Economic opportunity and security"/>
    <s v="   Females"/>
    <n v="6.1024877039758285E-2"/>
    <n v="9.6374212387416183E-2"/>
    <n v="0.17441191494588471"/>
    <n v="0.66818899562694289"/>
    <n v="1902.000000000003"/>
    <m/>
    <m/>
    <m/>
    <m/>
    <m/>
    <m/>
    <m/>
    <m/>
    <m/>
    <m/>
    <m/>
    <m/>
    <m/>
    <m/>
  </r>
  <r>
    <n v="3135"/>
    <s v="Closed End"/>
    <x v="6"/>
    <s v="Q27B"/>
    <x v="3"/>
    <n v="3"/>
    <s v="Data"/>
    <s v="Q29B"/>
    <s v="Economic opportunity and security"/>
    <s v="   Males"/>
    <n v="5.7651056542362807E-2"/>
    <n v="6.3207867029642609E-2"/>
    <n v="0.15656998466713948"/>
    <n v="0.72257109176085521"/>
    <n v="1010.0000000000006"/>
    <m/>
    <m/>
    <m/>
    <m/>
    <m/>
    <m/>
    <m/>
    <m/>
    <m/>
    <m/>
    <m/>
    <m/>
    <m/>
    <m/>
  </r>
  <r>
    <n v="3136"/>
    <s v="Closed End"/>
    <x v="6"/>
    <s v="Q27B"/>
    <x v="4"/>
    <n v="1"/>
    <s v="Header"/>
    <s v="Q29B"/>
    <s v="Economic opportunity and security"/>
    <s v="Results by age:"/>
    <s v=""/>
    <s v=""/>
    <s v=""/>
    <s v=""/>
    <s v=""/>
    <m/>
    <m/>
    <m/>
    <m/>
    <m/>
    <m/>
    <m/>
    <m/>
    <m/>
    <m/>
    <m/>
    <m/>
    <m/>
    <m/>
  </r>
  <r>
    <n v="3137"/>
    <s v="Closed End"/>
    <x v="6"/>
    <s v="Q27B"/>
    <x v="4"/>
    <n v="2"/>
    <s v="Data"/>
    <s v="Q29B"/>
    <s v="Economic opportunity and security"/>
    <s v="   18-34"/>
    <n v="6.2535598949526663E-2"/>
    <n v="0.10442154289182413"/>
    <n v="0.19224923282709386"/>
    <n v="0.64079362533155493"/>
    <n v="416.00000000000017"/>
    <m/>
    <m/>
    <m/>
    <m/>
    <m/>
    <m/>
    <m/>
    <m/>
    <m/>
    <m/>
    <m/>
    <m/>
    <m/>
    <m/>
  </r>
  <r>
    <n v="3138"/>
    <s v="Closed End"/>
    <x v="6"/>
    <s v="Q27B"/>
    <x v="4"/>
    <n v="3"/>
    <s v="Data"/>
    <s v="Q29B"/>
    <s v="Economic opportunity and security"/>
    <s v="   35-44"/>
    <n v="0.10778958133531504"/>
    <n v="6.4762479734407505E-2"/>
    <n v="0.17892894618243502"/>
    <n v="0.64851899274784164"/>
    <n v="426.00000000000011"/>
    <m/>
    <m/>
    <m/>
    <m/>
    <m/>
    <m/>
    <m/>
    <m/>
    <m/>
    <m/>
    <m/>
    <m/>
    <m/>
    <m/>
  </r>
  <r>
    <n v="3139"/>
    <s v="Closed End"/>
    <x v="6"/>
    <s v="Q27B"/>
    <x v="4"/>
    <n v="4"/>
    <s v="Data"/>
    <s v="Q29B"/>
    <s v="Economic opportunity and security"/>
    <s v="   45-54"/>
    <n v="5.0546259979380385E-2"/>
    <n v="0.10152350803855123"/>
    <n v="0.14280384768819213"/>
    <n v="0.70512638429387631"/>
    <n v="369.00000000000011"/>
    <m/>
    <m/>
    <m/>
    <m/>
    <m/>
    <m/>
    <m/>
    <m/>
    <m/>
    <m/>
    <m/>
    <m/>
    <m/>
    <m/>
  </r>
  <r>
    <n v="3140"/>
    <s v="Closed End"/>
    <x v="6"/>
    <s v="Q27B"/>
    <x v="4"/>
    <n v="5"/>
    <s v="Data"/>
    <s v="Q29B"/>
    <s v="Economic opportunity and security"/>
    <s v="   55-64"/>
    <n v="5.8305259907278174E-2"/>
    <n v="4.8671508963559915E-2"/>
    <n v="0.18402283585050028"/>
    <n v="0.70900039527866265"/>
    <n v="530.99999999999943"/>
    <m/>
    <m/>
    <m/>
    <m/>
    <m/>
    <m/>
    <m/>
    <m/>
    <m/>
    <m/>
    <m/>
    <m/>
    <m/>
    <m/>
  </r>
  <r>
    <n v="3141"/>
    <s v="Closed End"/>
    <x v="6"/>
    <s v="Q27B"/>
    <x v="4"/>
    <n v="6"/>
    <s v="Data"/>
    <s v="Q29B"/>
    <s v="Economic opportunity and security"/>
    <s v="   65+"/>
    <n v="1.4573353017203186E-2"/>
    <n v="5.3727578629922418E-2"/>
    <n v="0.12392586617132069"/>
    <n v="0.80777320218155357"/>
    <n v="859.99999999999818"/>
    <m/>
    <m/>
    <m/>
    <m/>
    <m/>
    <m/>
    <m/>
    <m/>
    <m/>
    <m/>
    <m/>
    <m/>
    <m/>
    <m/>
  </r>
  <r>
    <n v="3142"/>
    <s v="Closed End"/>
    <x v="6"/>
    <s v="Q27B"/>
    <x v="5"/>
    <n v="1"/>
    <s v="Header"/>
    <s v="Q29B"/>
    <s v="Economic opportunity and security"/>
    <s v="Results by education level:"/>
    <s v=""/>
    <s v=""/>
    <s v=""/>
    <s v=""/>
    <s v=""/>
    <m/>
    <m/>
    <m/>
    <m/>
    <m/>
    <m/>
    <m/>
    <m/>
    <m/>
    <m/>
    <m/>
    <m/>
    <m/>
    <m/>
  </r>
  <r>
    <n v="3143"/>
    <s v="Closed End"/>
    <x v="6"/>
    <s v="Q27B"/>
    <x v="5"/>
    <n v="2"/>
    <s v="Data"/>
    <s v="Q29B"/>
    <s v="Economic opportunity and security"/>
    <s v="   Less than HS diploma, no GED"/>
    <n v="0.16457829633088991"/>
    <n v="0.23766638380512062"/>
    <n v="0.26543319655899528"/>
    <n v="0.33232212330499422"/>
    <n v="98.000000000000043"/>
    <m/>
    <m/>
    <m/>
    <m/>
    <m/>
    <m/>
    <m/>
    <m/>
    <m/>
    <m/>
    <m/>
    <m/>
    <m/>
    <m/>
  </r>
  <r>
    <n v="3144"/>
    <s v="Closed End"/>
    <x v="6"/>
    <s v="Q27B"/>
    <x v="5"/>
    <n v="3"/>
    <s v="Data"/>
    <s v="Q29B"/>
    <s v="Economic opportunity and security"/>
    <s v="   HS diploma or GED"/>
    <n v="0.11953116971938275"/>
    <n v="0.10680742173479944"/>
    <n v="0.16714455269853867"/>
    <n v="0.60651685584728021"/>
    <n v="372.99999999999943"/>
    <m/>
    <m/>
    <m/>
    <m/>
    <m/>
    <m/>
    <m/>
    <m/>
    <m/>
    <m/>
    <m/>
    <m/>
    <m/>
    <m/>
  </r>
  <r>
    <n v="3145"/>
    <s v="Closed End"/>
    <x v="6"/>
    <s v="Q27B"/>
    <x v="5"/>
    <n v="4"/>
    <s v="Data"/>
    <s v="Q29B"/>
    <s v="Economic opportunity and security"/>
    <s v="   Some college, trade school, or Associate degree"/>
    <n v="4.569865303990886E-2"/>
    <n v="8.4603975318019414E-2"/>
    <n v="0.16762234959450295"/>
    <n v="0.70207502204756711"/>
    <n v="973.00000000000182"/>
    <m/>
    <m/>
    <m/>
    <m/>
    <m/>
    <m/>
    <m/>
    <m/>
    <m/>
    <m/>
    <m/>
    <m/>
    <m/>
    <m/>
  </r>
  <r>
    <n v="3146"/>
    <s v="Closed End"/>
    <x v="6"/>
    <s v="Q27B"/>
    <x v="5"/>
    <n v="5"/>
    <s v="Data"/>
    <s v="Q29B"/>
    <s v="Economic opportunity and security"/>
    <s v="   Bachelor's degree or higher"/>
    <n v="2.4394849077825551E-2"/>
    <n v="5.5466244927010744E-2"/>
    <n v="0.1708820037476475"/>
    <n v="0.74925690224751951"/>
    <n v="1519.9999999999984"/>
    <m/>
    <m/>
    <m/>
    <m/>
    <m/>
    <m/>
    <m/>
    <m/>
    <m/>
    <m/>
    <m/>
    <m/>
    <m/>
    <m/>
  </r>
  <r>
    <n v="3147"/>
    <s v="Closed End"/>
    <x v="6"/>
    <s v="Q27B"/>
    <x v="6"/>
    <n v="1"/>
    <s v="Header"/>
    <s v="Q29B"/>
    <s v="Economic opportunity and security"/>
    <s v="Results by household income:"/>
    <s v=""/>
    <s v=""/>
    <s v=""/>
    <s v=""/>
    <s v=""/>
    <m/>
    <m/>
    <m/>
    <m/>
    <m/>
    <m/>
    <m/>
    <m/>
    <m/>
    <m/>
    <m/>
    <m/>
    <m/>
    <m/>
  </r>
  <r>
    <n v="3148"/>
    <s v="Closed End"/>
    <x v="6"/>
    <s v="Q27B"/>
    <x v="6"/>
    <n v="2"/>
    <s v="Data"/>
    <s v="Q29B"/>
    <s v="Economic opportunity and security"/>
    <s v="   Less than $20,000"/>
    <n v="0.19221838973696184"/>
    <n v="0.18180900465960959"/>
    <n v="0.28465030518978213"/>
    <n v="0.34132230041364581"/>
    <n v="495.0000000000004"/>
    <m/>
    <m/>
    <m/>
    <m/>
    <m/>
    <m/>
    <m/>
    <m/>
    <m/>
    <m/>
    <m/>
    <m/>
    <m/>
    <m/>
  </r>
  <r>
    <n v="3149"/>
    <s v="Closed End"/>
    <x v="6"/>
    <s v="Q27B"/>
    <x v="6"/>
    <n v="3"/>
    <s v="Data"/>
    <s v="Q29B"/>
    <s v="Economic opportunity and security"/>
    <s v="   $20,000 to $39,999"/>
    <n v="0.11210403354332095"/>
    <n v="0.17429782987639864"/>
    <n v="0.29513622638136444"/>
    <n v="0.41846191019891726"/>
    <n v="434.9999999999996"/>
    <m/>
    <m/>
    <m/>
    <m/>
    <m/>
    <m/>
    <m/>
    <m/>
    <m/>
    <m/>
    <m/>
    <m/>
    <m/>
    <m/>
  </r>
  <r>
    <n v="3150"/>
    <s v="Closed End"/>
    <x v="6"/>
    <s v="Q27B"/>
    <x v="6"/>
    <n v="4"/>
    <s v="Data"/>
    <s v="Q29B"/>
    <s v="Economic opportunity and security"/>
    <s v="   $40,000 to $59,999"/>
    <n v="9.5529417127933766E-2"/>
    <n v="0.12018725135981376"/>
    <n v="0.16694603286889734"/>
    <n v="0.61733729864335518"/>
    <n v="402.00000000000023"/>
    <m/>
    <m/>
    <m/>
    <m/>
    <m/>
    <m/>
    <m/>
    <m/>
    <m/>
    <m/>
    <m/>
    <m/>
    <m/>
    <m/>
  </r>
  <r>
    <n v="3151"/>
    <s v="Closed End"/>
    <x v="6"/>
    <s v="Q27B"/>
    <x v="6"/>
    <n v="5"/>
    <s v="Data"/>
    <s v="Q29B"/>
    <s v="Economic opportunity and security"/>
    <s v="   $60,000 to $79,999"/>
    <n v="8.394475008917851E-2"/>
    <n v="0.10995017522843512"/>
    <n v="0.23085346498739331"/>
    <n v="0.57525160969499312"/>
    <n v="310.99999999999977"/>
    <m/>
    <m/>
    <m/>
    <m/>
    <m/>
    <m/>
    <m/>
    <m/>
    <m/>
    <m/>
    <m/>
    <m/>
    <m/>
    <m/>
  </r>
  <r>
    <n v="3152"/>
    <s v="Closed End"/>
    <x v="6"/>
    <s v="Q27B"/>
    <x v="6"/>
    <n v="6"/>
    <s v="Data"/>
    <s v="Q29B"/>
    <s v="Economic opportunity and security"/>
    <s v="   $80,000 to $99,999"/>
    <n v="2.4873750992353501E-2"/>
    <n v="4.5180138257519188E-2"/>
    <n v="0.21330446419679286"/>
    <n v="0.71664164655333307"/>
    <n v="272.0000000000004"/>
    <m/>
    <m/>
    <m/>
    <m/>
    <m/>
    <m/>
    <m/>
    <m/>
    <m/>
    <m/>
    <m/>
    <m/>
    <m/>
    <m/>
  </r>
  <r>
    <n v="3153"/>
    <s v="Closed End"/>
    <x v="6"/>
    <s v="Q27B"/>
    <x v="6"/>
    <n v="7"/>
    <s v="Data"/>
    <s v="Q29B"/>
    <s v="Economic opportunity and security"/>
    <s v="   $100,000 to $149,999"/>
    <n v="7.0049626465900437E-3"/>
    <n v="3.7537100310067482E-2"/>
    <n v="0.10356832384363274"/>
    <n v="0.85188961319971024"/>
    <n v="339.00000000000017"/>
    <m/>
    <m/>
    <m/>
    <m/>
    <m/>
    <m/>
    <m/>
    <m/>
    <m/>
    <m/>
    <m/>
    <m/>
    <m/>
    <m/>
  </r>
  <r>
    <n v="3154"/>
    <s v="Closed End"/>
    <x v="6"/>
    <s v="Q27B"/>
    <x v="6"/>
    <n v="8"/>
    <s v="Data"/>
    <s v="Q29B"/>
    <s v="Economic opportunity and security"/>
    <s v="   $150,000 or more"/>
    <n v="5.6977773120664684E-3"/>
    <n v="1.9645164156933955E-2"/>
    <n v="5.9822402649904106E-2"/>
    <n v="0.91483465588109525"/>
    <n v="259.00000000000023"/>
    <m/>
    <m/>
    <m/>
    <m/>
    <m/>
    <m/>
    <m/>
    <m/>
    <m/>
    <m/>
    <m/>
    <m/>
    <m/>
    <m/>
  </r>
  <r>
    <n v="3155"/>
    <s v="Closed End"/>
    <x v="6"/>
    <s v="Q27B"/>
    <x v="7"/>
    <n v="1"/>
    <s v="Header"/>
    <s v="Q29B"/>
    <s v="Economic opportunity and security"/>
    <s v="Results by housing status:"/>
    <s v=""/>
    <s v=""/>
    <s v=""/>
    <s v=""/>
    <s v=""/>
    <m/>
    <m/>
    <m/>
    <m/>
    <m/>
    <m/>
    <m/>
    <m/>
    <m/>
    <m/>
    <m/>
    <m/>
    <m/>
    <m/>
  </r>
  <r>
    <n v="3156"/>
    <s v="Closed End"/>
    <x v="6"/>
    <s v="Q27B"/>
    <x v="7"/>
    <n v="2"/>
    <s v="Data"/>
    <s v="Q29B"/>
    <s v="Economic opportunity and security"/>
    <s v="   Owner"/>
    <n v="3.8502628040979849E-2"/>
    <n v="5.2893053100345332E-2"/>
    <n v="0.14526490871949457"/>
    <n v="0.76333941013918138"/>
    <n v="1970.9999999999982"/>
    <m/>
    <m/>
    <m/>
    <m/>
    <m/>
    <m/>
    <m/>
    <m/>
    <m/>
    <m/>
    <m/>
    <m/>
    <m/>
    <m/>
  </r>
  <r>
    <n v="3157"/>
    <s v="Closed End"/>
    <x v="6"/>
    <s v="Q27B"/>
    <x v="7"/>
    <n v="3"/>
    <s v="Data"/>
    <s v="Q29B"/>
    <s v="Economic opportunity and security"/>
    <s v="   Renter"/>
    <n v="0.1315655163048898"/>
    <n v="0.16074962598160258"/>
    <n v="0.24335108885803225"/>
    <n v="0.46433376885547384"/>
    <n v="1014.000000000002"/>
    <m/>
    <m/>
    <m/>
    <m/>
    <m/>
    <m/>
    <m/>
    <m/>
    <m/>
    <m/>
    <m/>
    <m/>
    <m/>
    <m/>
  </r>
  <r>
    <n v="3158"/>
    <s v="Closed End"/>
    <x v="6"/>
    <s v="Q27B"/>
    <x v="7"/>
    <n v="4"/>
    <s v="Data"/>
    <s v="Q29B"/>
    <s v="Economic opportunity and security"/>
    <s v="   Lives with family or friends, homeless, or some other_x000a_      arrangement"/>
    <n v="5.1535254971079816E-2"/>
    <n v="0.14555720905439407"/>
    <n v="0.21136944684511444"/>
    <n v="0.59153808912941164"/>
    <n v="70"/>
    <m/>
    <m/>
    <m/>
    <m/>
    <m/>
    <m/>
    <m/>
    <m/>
    <m/>
    <m/>
    <m/>
    <m/>
    <m/>
    <m/>
  </r>
  <r>
    <n v="3159"/>
    <s v="Closed End"/>
    <x v="6"/>
    <s v="Q27B"/>
    <x v="8"/>
    <n v="1"/>
    <s v="Header"/>
    <s v="Q29B"/>
    <s v="Economic opportunity and security"/>
    <s v="Results by home language:"/>
    <s v=""/>
    <s v=""/>
    <s v=""/>
    <s v=""/>
    <s v=""/>
    <m/>
    <m/>
    <m/>
    <m/>
    <m/>
    <m/>
    <m/>
    <m/>
    <m/>
    <m/>
    <m/>
    <m/>
    <m/>
    <m/>
  </r>
  <r>
    <n v="3160"/>
    <s v="Closed End"/>
    <x v="6"/>
    <s v="Q27B"/>
    <x v="8"/>
    <n v="2"/>
    <s v="Data"/>
    <s v="Q29B"/>
    <s v="Economic opportunity and security"/>
    <s v="   English only"/>
    <n v="3.8294446674570562E-2"/>
    <n v="6.4391454028715975E-2"/>
    <n v="0.16390554357647205"/>
    <n v="0.73340855572024011"/>
    <n v="2620.0000000000023"/>
    <m/>
    <m/>
    <m/>
    <m/>
    <m/>
    <m/>
    <m/>
    <m/>
    <m/>
    <m/>
    <m/>
    <m/>
    <m/>
    <m/>
  </r>
  <r>
    <n v="3161"/>
    <s v="Closed End"/>
    <x v="6"/>
    <s v="Q27B"/>
    <x v="8"/>
    <n v="3"/>
    <s v="Data"/>
    <s v="Q29B"/>
    <s v="Economic opportunity and security"/>
    <s v="   English plus another language"/>
    <n v="0.19419361205022689"/>
    <n v="0.15765016123255518"/>
    <n v="0.24170026913198395"/>
    <n v="0.4064559575852339"/>
    <n v="244.99999999999991"/>
    <m/>
    <m/>
    <m/>
    <m/>
    <m/>
    <m/>
    <m/>
    <m/>
    <m/>
    <m/>
    <m/>
    <m/>
    <m/>
    <m/>
  </r>
  <r>
    <n v="3162"/>
    <s v="Closed End"/>
    <x v="6"/>
    <s v="Q27B"/>
    <x v="8"/>
    <n v="4"/>
    <s v="Data"/>
    <s v="Q29B"/>
    <s v="Economic opportunity and security"/>
    <s v="   Another language only"/>
    <n v="0.15674519500240416"/>
    <n v="0.35085239813185809"/>
    <n v="0.15885375022151768"/>
    <n v="0.33354865664421979"/>
    <n v="105.00000000000004"/>
    <m/>
    <m/>
    <m/>
    <m/>
    <m/>
    <m/>
    <m/>
    <m/>
    <m/>
    <m/>
    <m/>
    <m/>
    <m/>
    <m/>
  </r>
  <r>
    <n v="3163"/>
    <s v="Closed End"/>
    <x v="6"/>
    <s v="Q27B"/>
    <x v="9"/>
    <n v="1"/>
    <s v="Header"/>
    <s v="Q29B"/>
    <s v="Economic opportunity and security"/>
    <s v="Results by race/ethnicity:"/>
    <s v=""/>
    <s v=""/>
    <s v=""/>
    <s v=""/>
    <s v=""/>
    <m/>
    <m/>
    <m/>
    <m/>
    <m/>
    <m/>
    <m/>
    <m/>
    <m/>
    <m/>
    <m/>
    <m/>
    <m/>
    <m/>
  </r>
  <r>
    <n v="3164"/>
    <s v="Closed End"/>
    <x v="6"/>
    <s v="Q27B"/>
    <x v="9"/>
    <n v="2"/>
    <s v="Data"/>
    <s v="Q29B"/>
    <s v="Economic opportunity and security"/>
    <s v="   BIPOC"/>
    <n v="0.17234711108101292"/>
    <n v="0.17133833199103635"/>
    <n v="0.22396434559814171"/>
    <n v="0.43235021132980977"/>
    <n v="777.99999999999943"/>
    <m/>
    <m/>
    <m/>
    <m/>
    <m/>
    <m/>
    <m/>
    <m/>
    <m/>
    <m/>
    <m/>
    <m/>
    <m/>
    <m/>
  </r>
  <r>
    <n v="3165"/>
    <s v="Closed End"/>
    <x v="6"/>
    <s v="Q27B"/>
    <x v="9"/>
    <n v="3"/>
    <s v="Data"/>
    <s v="Q29B"/>
    <s v="Economic opportunity and security"/>
    <s v="      American Indian, Native American, or Alaska Native"/>
    <n v="0.32005293637425469"/>
    <n v="3.2535514966996304E-2"/>
    <n v="0.30372852168768544"/>
    <n v="0.34368302697106307"/>
    <n v="130.00000000000011"/>
    <m/>
    <m/>
    <m/>
    <m/>
    <m/>
    <m/>
    <m/>
    <m/>
    <m/>
    <m/>
    <m/>
    <m/>
    <m/>
    <m/>
  </r>
  <r>
    <n v="3166"/>
    <s v="Closed End"/>
    <x v="6"/>
    <s v="Q27B"/>
    <x v="9"/>
    <n v="4"/>
    <s v="Data"/>
    <s v="Q29B"/>
    <s v="Economic opportunity and security"/>
    <s v="      Asian American or Asian"/>
    <n v="0.22183611382036109"/>
    <n v="0.12597246507419299"/>
    <n v="0.25190956226909733"/>
    <n v="0.40028185883634859"/>
    <n v="217.00000000000009"/>
    <m/>
    <m/>
    <m/>
    <m/>
    <m/>
    <m/>
    <m/>
    <m/>
    <m/>
    <m/>
    <m/>
    <m/>
    <m/>
    <m/>
  </r>
  <r>
    <n v="3167"/>
    <s v="Closed End"/>
    <x v="6"/>
    <s v="Q27B"/>
    <x v="9"/>
    <n v="5"/>
    <s v="Data"/>
    <s v="Q29B"/>
    <s v="Economic opportunity and security"/>
    <s v="      Black, African American, or African"/>
    <n v="0.17272138290978756"/>
    <n v="0.20565032990786103"/>
    <n v="0.20703281706191778"/>
    <n v="0.41459547012043418"/>
    <n v="348.99999999999972"/>
    <m/>
    <m/>
    <m/>
    <m/>
    <m/>
    <m/>
    <m/>
    <m/>
    <m/>
    <m/>
    <m/>
    <m/>
    <m/>
    <m/>
  </r>
  <r>
    <n v="3168"/>
    <s v="Closed End"/>
    <x v="6"/>
    <s v="Q27B"/>
    <x v="9"/>
    <n v="6"/>
    <s v="Data"/>
    <s v="Q29B"/>
    <s v="Economic opportunity and security"/>
    <s v="      Latino/a or Hispanic"/>
    <n v="5.8562727783693341E-2"/>
    <n v="0.20731485509708394"/>
    <n v="0.1886349133911244"/>
    <n v="0.54548750372809773"/>
    <n v="141.00000000000003"/>
    <m/>
    <m/>
    <m/>
    <m/>
    <m/>
    <m/>
    <m/>
    <m/>
    <m/>
    <m/>
    <m/>
    <m/>
    <m/>
    <m/>
  </r>
  <r>
    <n v="3169"/>
    <s v="Closed End"/>
    <x v="6"/>
    <s v="Q27B"/>
    <x v="9"/>
    <n v="7"/>
    <s v="Data"/>
    <s v="Q29B"/>
    <s v="Economic opportunity and security"/>
    <s v="   White or Caucasian alone"/>
    <n v="2.7570391055676061E-2"/>
    <n v="5.1463982386404705E-2"/>
    <n v="0.15711029296694909"/>
    <n v="0.76385533359097257"/>
    <n v="2064.9999999999986"/>
    <m/>
    <m/>
    <m/>
    <m/>
    <m/>
    <m/>
    <m/>
    <m/>
    <m/>
    <m/>
    <m/>
    <m/>
    <m/>
    <m/>
  </r>
  <r>
    <n v="3170"/>
    <s v=""/>
    <x v="1"/>
    <s v=""/>
    <x v="10"/>
    <s v=""/>
    <s v=""/>
    <m/>
    <m/>
    <m/>
    <m/>
    <m/>
    <m/>
    <m/>
    <m/>
    <m/>
    <m/>
    <m/>
    <m/>
    <m/>
    <m/>
    <m/>
    <m/>
    <m/>
    <m/>
    <m/>
    <m/>
    <m/>
    <m/>
  </r>
  <r>
    <n v="3171"/>
    <s v="Closed End"/>
    <x v="6"/>
    <s v="Q27C"/>
    <x v="0"/>
    <n v="1"/>
    <s v="Title"/>
    <s v="Q29C"/>
    <s v="Economic opportunity and security"/>
    <s v="27C. How worried are you about having enough money to put food on the table?"/>
    <m/>
    <m/>
    <m/>
    <m/>
    <m/>
    <m/>
    <m/>
    <m/>
    <m/>
    <m/>
    <m/>
    <m/>
    <m/>
    <m/>
    <m/>
    <m/>
    <m/>
    <m/>
    <m/>
  </r>
  <r>
    <n v="3172"/>
    <s v="Closed End"/>
    <x v="6"/>
    <s v="Q27C"/>
    <x v="1"/>
    <n v="1"/>
    <s v="Labels"/>
    <s v="Q29C"/>
    <s v="Economic opportunity and security"/>
    <m/>
    <s v="Very worried"/>
    <s v="Fairly worried"/>
    <s v="Slightly worried"/>
    <s v="Not worried at all"/>
    <s v="Number of respondents (unweighted)"/>
    <m/>
    <m/>
    <m/>
    <m/>
    <m/>
    <m/>
    <m/>
    <m/>
    <m/>
    <m/>
    <m/>
    <m/>
    <m/>
    <m/>
  </r>
  <r>
    <n v="3173"/>
    <s v="Closed End"/>
    <x v="6"/>
    <s v="Q27C"/>
    <x v="2"/>
    <n v="1"/>
    <s v="Header"/>
    <s v="Q29C"/>
    <s v="Economic opportunity and security"/>
    <s v="Results by region:"/>
    <s v=""/>
    <s v=""/>
    <s v=""/>
    <s v=""/>
    <s v=""/>
    <m/>
    <m/>
    <m/>
    <m/>
    <m/>
    <m/>
    <m/>
    <m/>
    <m/>
    <m/>
    <m/>
    <m/>
    <m/>
    <m/>
  </r>
  <r>
    <n v="3174"/>
    <s v="Closed End"/>
    <x v="6"/>
    <s v="Q27C"/>
    <x v="2"/>
    <n v="2"/>
    <s v="Data"/>
    <s v="Q29C"/>
    <s v="Economic opportunity and security"/>
    <s v="   East Metro overall"/>
    <n v="5.599319893050312E-2"/>
    <n v="7.0699167619667144E-2"/>
    <n v="0.15769809311208968"/>
    <n v="0.71560954033774027"/>
    <n v="3066.9999999999959"/>
    <m/>
    <m/>
    <m/>
    <m/>
    <m/>
    <m/>
    <m/>
    <m/>
    <m/>
    <m/>
    <m/>
    <m/>
    <m/>
    <m/>
  </r>
  <r>
    <n v="3175"/>
    <s v="Closed End"/>
    <x v="6"/>
    <s v="Q27C"/>
    <x v="2"/>
    <n v="3"/>
    <s v="Data"/>
    <s v="Q29C"/>
    <s v="Economic opportunity and security"/>
    <s v="   Dakota County"/>
    <n v="2.9455979303530541E-2"/>
    <n v="6.8033942344976561E-2"/>
    <n v="0.16481282258409169"/>
    <n v="0.73769725576740119"/>
    <n v="420.00000000000006"/>
    <m/>
    <m/>
    <m/>
    <m/>
    <m/>
    <m/>
    <m/>
    <m/>
    <m/>
    <m/>
    <m/>
    <m/>
    <m/>
    <m/>
  </r>
  <r>
    <n v="3176"/>
    <s v="Closed End"/>
    <x v="6"/>
    <s v="Q27C"/>
    <x v="2"/>
    <n v="4"/>
    <s v="Data"/>
    <s v="Q29C"/>
    <s v="Economic opportunity and security"/>
    <s v="   Ramsey County (overall)"/>
    <n v="8.1436625367940343E-2"/>
    <n v="8.8029966801338441E-2"/>
    <n v="0.16119104675968055"/>
    <n v="0.66934236107104317"/>
    <n v="2250.9999999999923"/>
    <m/>
    <m/>
    <m/>
    <m/>
    <m/>
    <m/>
    <m/>
    <m/>
    <m/>
    <m/>
    <m/>
    <m/>
    <m/>
    <m/>
  </r>
  <r>
    <n v="3177"/>
    <s v="Closed End"/>
    <x v="6"/>
    <s v="Q27C"/>
    <x v="2"/>
    <n v="5"/>
    <s v="Data"/>
    <s v="Q29C"/>
    <s v="Economic opportunity and security"/>
    <s v="      City of Saint Paul"/>
    <n v="0.1072566704066337"/>
    <n v="0.10302921133234323"/>
    <n v="0.18510650718977412"/>
    <n v="0.60460761107124994"/>
    <n v="1825.0000000000005"/>
    <m/>
    <m/>
    <m/>
    <m/>
    <m/>
    <m/>
    <m/>
    <m/>
    <m/>
    <m/>
    <m/>
    <m/>
    <m/>
    <m/>
  </r>
  <r>
    <n v="3178"/>
    <s v="Closed End"/>
    <x v="6"/>
    <s v="Q27C"/>
    <x v="2"/>
    <n v="6"/>
    <s v="Data"/>
    <s v="Q29C"/>
    <s v="Economic opportunity and security"/>
    <s v="      Suburban Ramsey County"/>
    <n v="4.9853561531701465E-2"/>
    <n v="6.9682899752920122E-2"/>
    <n v="0.13193766969140677"/>
    <n v="0.74852586902397122"/>
    <n v="426.00000000000006"/>
    <m/>
    <m/>
    <m/>
    <m/>
    <m/>
    <m/>
    <m/>
    <m/>
    <m/>
    <m/>
    <m/>
    <m/>
    <m/>
    <m/>
  </r>
  <r>
    <n v="3179"/>
    <s v="Closed End"/>
    <x v="6"/>
    <s v="Q27C"/>
    <x v="2"/>
    <n v="7"/>
    <s v="Data"/>
    <s v="Q29C"/>
    <s v="Economic opportunity and security"/>
    <s v="   Washington County"/>
    <n v="4.5488939909328827E-2"/>
    <n v="3.7548167727316888E-2"/>
    <n v="0.13810872900668519"/>
    <n v="0.7788541633566689"/>
    <n v="396.00000000000034"/>
    <m/>
    <m/>
    <m/>
    <m/>
    <m/>
    <m/>
    <m/>
    <m/>
    <m/>
    <m/>
    <m/>
    <m/>
    <m/>
    <m/>
  </r>
  <r>
    <n v="3180"/>
    <s v="Closed End"/>
    <x v="6"/>
    <s v="Q27C"/>
    <x v="3"/>
    <n v="1"/>
    <s v="Header"/>
    <s v="Q29C"/>
    <s v="Economic opportunity and security"/>
    <s v="Results by gender:"/>
    <s v=""/>
    <s v=""/>
    <s v=""/>
    <s v=""/>
    <s v=""/>
    <m/>
    <m/>
    <m/>
    <m/>
    <m/>
    <m/>
    <m/>
    <m/>
    <m/>
    <m/>
    <m/>
    <m/>
    <m/>
    <m/>
  </r>
  <r>
    <n v="3181"/>
    <s v="Closed End"/>
    <x v="6"/>
    <s v="Q27C"/>
    <x v="3"/>
    <n v="2"/>
    <s v="Data"/>
    <s v="Q29C"/>
    <s v="Economic opportunity and security"/>
    <s v="   Females"/>
    <n v="5.0974893009582821E-2"/>
    <n v="8.7171987994588807E-2"/>
    <n v="0.16356271753228885"/>
    <n v="0.69829040146354215"/>
    <n v="1902.9999999999966"/>
    <m/>
    <m/>
    <m/>
    <m/>
    <m/>
    <m/>
    <m/>
    <m/>
    <m/>
    <m/>
    <m/>
    <m/>
    <m/>
    <m/>
  </r>
  <r>
    <n v="3182"/>
    <s v="Closed End"/>
    <x v="6"/>
    <s v="Q27C"/>
    <x v="3"/>
    <n v="3"/>
    <s v="Data"/>
    <s v="Q29C"/>
    <s v="Economic opportunity and security"/>
    <s v="   Males"/>
    <n v="5.7512710770836514E-2"/>
    <n v="5.0308274912587381E-2"/>
    <n v="0.13937305289499557"/>
    <n v="0.75280596142158029"/>
    <n v="1008.0000000000001"/>
    <m/>
    <m/>
    <m/>
    <m/>
    <m/>
    <m/>
    <m/>
    <m/>
    <m/>
    <m/>
    <m/>
    <m/>
    <m/>
    <m/>
  </r>
  <r>
    <n v="3183"/>
    <s v="Closed End"/>
    <x v="6"/>
    <s v="Q27C"/>
    <x v="4"/>
    <n v="1"/>
    <s v="Header"/>
    <s v="Q29C"/>
    <s v="Economic opportunity and security"/>
    <s v="Results by age:"/>
    <s v=""/>
    <s v=""/>
    <s v=""/>
    <s v=""/>
    <s v=""/>
    <m/>
    <m/>
    <m/>
    <m/>
    <m/>
    <m/>
    <m/>
    <m/>
    <m/>
    <m/>
    <m/>
    <m/>
    <m/>
    <m/>
  </r>
  <r>
    <n v="3184"/>
    <s v="Closed End"/>
    <x v="6"/>
    <s v="Q27C"/>
    <x v="4"/>
    <n v="2"/>
    <s v="Data"/>
    <s v="Q29C"/>
    <s v="Economic opportunity and security"/>
    <s v="   18-34"/>
    <n v="5.3309971678145752E-2"/>
    <n v="8.2024466771721691E-2"/>
    <n v="0.13135611288149435"/>
    <n v="0.73330944866863834"/>
    <n v="415.00000000000074"/>
    <m/>
    <m/>
    <m/>
    <m/>
    <m/>
    <m/>
    <m/>
    <m/>
    <m/>
    <m/>
    <m/>
    <m/>
    <m/>
    <m/>
  </r>
  <r>
    <n v="3185"/>
    <s v="Closed End"/>
    <x v="6"/>
    <s v="Q27C"/>
    <x v="4"/>
    <n v="3"/>
    <s v="Data"/>
    <s v="Q29C"/>
    <s v="Economic opportunity and security"/>
    <s v="   35-44"/>
    <n v="7.8993679748895831E-2"/>
    <n v="0.11816339110629309"/>
    <n v="0.14324664494474143"/>
    <n v="0.65959628420006877"/>
    <n v="425.00000000000028"/>
    <m/>
    <m/>
    <m/>
    <m/>
    <m/>
    <m/>
    <m/>
    <m/>
    <m/>
    <m/>
    <m/>
    <m/>
    <m/>
    <m/>
  </r>
  <r>
    <n v="3186"/>
    <s v="Closed End"/>
    <x v="6"/>
    <s v="Q27C"/>
    <x v="4"/>
    <n v="4"/>
    <s v="Data"/>
    <s v="Q29C"/>
    <s v="Economic opportunity and security"/>
    <s v="   45-54"/>
    <n v="7.3097926206436431E-2"/>
    <n v="4.777124258737777E-2"/>
    <n v="0.1529540795136004"/>
    <n v="0.72617675169258533"/>
    <n v="368.00000000000045"/>
    <m/>
    <m/>
    <m/>
    <m/>
    <m/>
    <m/>
    <m/>
    <m/>
    <m/>
    <m/>
    <m/>
    <m/>
    <m/>
    <m/>
  </r>
  <r>
    <n v="3187"/>
    <s v="Closed End"/>
    <x v="6"/>
    <s v="Q27C"/>
    <x v="4"/>
    <n v="5"/>
    <s v="Data"/>
    <s v="Q29C"/>
    <s v="Economic opportunity and security"/>
    <s v="   55-64"/>
    <n v="3.4175416971286829E-2"/>
    <n v="5.9561467063537293E-2"/>
    <n v="0.21640773753725731"/>
    <n v="0.68985537842791989"/>
    <n v="530.99999999999932"/>
    <m/>
    <m/>
    <m/>
    <m/>
    <m/>
    <m/>
    <m/>
    <m/>
    <m/>
    <m/>
    <m/>
    <m/>
    <m/>
    <m/>
  </r>
  <r>
    <n v="3188"/>
    <s v="Closed End"/>
    <x v="6"/>
    <s v="Q27C"/>
    <x v="4"/>
    <n v="6"/>
    <s v="Data"/>
    <s v="Q29C"/>
    <s v="Economic opportunity and security"/>
    <s v="   65+"/>
    <n v="3.8137473546843298E-2"/>
    <n v="2.0244040669465189E-2"/>
    <n v="0.12247264286980766"/>
    <n v="0.8191458429138837"/>
    <n v="858.99999999999864"/>
    <m/>
    <m/>
    <m/>
    <m/>
    <m/>
    <m/>
    <m/>
    <m/>
    <m/>
    <m/>
    <m/>
    <m/>
    <m/>
    <m/>
  </r>
  <r>
    <n v="3189"/>
    <s v="Closed End"/>
    <x v="6"/>
    <s v="Q27C"/>
    <x v="5"/>
    <n v="1"/>
    <s v="Header"/>
    <s v="Q29C"/>
    <s v="Economic opportunity and security"/>
    <s v="Results by education level:"/>
    <s v=""/>
    <s v=""/>
    <s v=""/>
    <s v=""/>
    <s v=""/>
    <m/>
    <m/>
    <m/>
    <m/>
    <m/>
    <m/>
    <m/>
    <m/>
    <m/>
    <m/>
    <m/>
    <m/>
    <m/>
    <m/>
  </r>
  <r>
    <n v="3190"/>
    <s v="Closed End"/>
    <x v="6"/>
    <s v="Q27C"/>
    <x v="5"/>
    <n v="2"/>
    <s v="Data"/>
    <s v="Q29C"/>
    <s v="Economic opportunity and security"/>
    <s v="   Less than HS diploma, no GED"/>
    <n v="0.1611017378501694"/>
    <n v="0.28620468057585319"/>
    <n v="0.25177095224495011"/>
    <n v="0.30092262932902725"/>
    <n v="98.999999999999986"/>
    <m/>
    <m/>
    <m/>
    <m/>
    <m/>
    <m/>
    <m/>
    <m/>
    <m/>
    <m/>
    <m/>
    <m/>
    <m/>
    <m/>
  </r>
  <r>
    <n v="3191"/>
    <s v="Closed End"/>
    <x v="6"/>
    <s v="Q27C"/>
    <x v="5"/>
    <n v="3"/>
    <s v="Data"/>
    <s v="Q29C"/>
    <s v="Economic opportunity and security"/>
    <s v="   HS diploma or GED"/>
    <n v="0.11156532394080002"/>
    <n v="0.10543967442393712"/>
    <n v="0.16031834582107096"/>
    <n v="0.62267665581419274"/>
    <n v="370.99999999999994"/>
    <m/>
    <m/>
    <m/>
    <m/>
    <m/>
    <m/>
    <m/>
    <m/>
    <m/>
    <m/>
    <m/>
    <m/>
    <m/>
    <m/>
  </r>
  <r>
    <n v="3192"/>
    <s v="Closed End"/>
    <x v="6"/>
    <s v="Q27C"/>
    <x v="5"/>
    <n v="4"/>
    <s v="Data"/>
    <s v="Q29C"/>
    <s v="Economic opportunity and security"/>
    <s v="   Some college, trade school, or Associate degree"/>
    <n v="4.3889577269948611E-2"/>
    <n v="6.0372695649530426E-2"/>
    <n v="0.19302879359832023"/>
    <n v="0.70270893348219832"/>
    <n v="975.00000000000239"/>
    <m/>
    <m/>
    <m/>
    <m/>
    <m/>
    <m/>
    <m/>
    <m/>
    <m/>
    <m/>
    <m/>
    <m/>
    <m/>
    <m/>
  </r>
  <r>
    <n v="3193"/>
    <s v="Closed End"/>
    <x v="6"/>
    <s v="Q27C"/>
    <x v="5"/>
    <n v="5"/>
    <s v="Data"/>
    <s v="Q29C"/>
    <s v="Economic opportunity and security"/>
    <s v="   Bachelor's degree or higher"/>
    <n v="1.6423745711564661E-2"/>
    <n v="4.6840956652265037E-2"/>
    <n v="0.12248263092717222"/>
    <n v="0.81425266670900087"/>
    <n v="1518.9999999999982"/>
    <m/>
    <m/>
    <m/>
    <m/>
    <m/>
    <m/>
    <m/>
    <m/>
    <m/>
    <m/>
    <m/>
    <m/>
    <m/>
    <m/>
  </r>
  <r>
    <n v="3194"/>
    <s v="Closed End"/>
    <x v="6"/>
    <s v="Q27C"/>
    <x v="6"/>
    <n v="1"/>
    <s v="Header"/>
    <s v="Q29C"/>
    <s v="Economic opportunity and security"/>
    <s v="Results by household income:"/>
    <s v=""/>
    <s v=""/>
    <s v=""/>
    <s v=""/>
    <s v=""/>
    <m/>
    <m/>
    <m/>
    <m/>
    <m/>
    <m/>
    <m/>
    <m/>
    <m/>
    <m/>
    <m/>
    <m/>
    <m/>
    <m/>
  </r>
  <r>
    <n v="3195"/>
    <s v="Closed End"/>
    <x v="6"/>
    <s v="Q27C"/>
    <x v="6"/>
    <n v="2"/>
    <s v="Data"/>
    <s v="Q29C"/>
    <s v="Economic opportunity and security"/>
    <s v="   Less than $20,000"/>
    <n v="0.18036580100158189"/>
    <n v="0.1941967343459533"/>
    <n v="0.31443224294147265"/>
    <n v="0.31100522171099165"/>
    <n v="494.00000000000023"/>
    <m/>
    <m/>
    <m/>
    <m/>
    <m/>
    <m/>
    <m/>
    <m/>
    <m/>
    <m/>
    <m/>
    <m/>
    <m/>
    <m/>
  </r>
  <r>
    <n v="3196"/>
    <s v="Closed End"/>
    <x v="6"/>
    <s v="Q27C"/>
    <x v="6"/>
    <n v="3"/>
    <s v="Data"/>
    <s v="Q29C"/>
    <s v="Economic opportunity and security"/>
    <s v="   $20,000 to $39,999"/>
    <n v="0.13770339505143894"/>
    <n v="0.16464050962079319"/>
    <n v="0.24905023595489684"/>
    <n v="0.44860585937287212"/>
    <n v="433.99999999999926"/>
    <m/>
    <m/>
    <m/>
    <m/>
    <m/>
    <m/>
    <m/>
    <m/>
    <m/>
    <m/>
    <m/>
    <m/>
    <m/>
    <m/>
  </r>
  <r>
    <n v="3197"/>
    <s v="Closed End"/>
    <x v="6"/>
    <s v="Q27C"/>
    <x v="6"/>
    <n v="4"/>
    <s v="Data"/>
    <s v="Q29C"/>
    <s v="Economic opportunity and security"/>
    <s v="   $40,000 to $59,999"/>
    <n v="5.386515330952845E-2"/>
    <n v="0.13677226976307846"/>
    <n v="0.20187396249162437"/>
    <n v="0.60748861443576863"/>
    <n v="403.00000000000017"/>
    <m/>
    <m/>
    <m/>
    <m/>
    <m/>
    <m/>
    <m/>
    <m/>
    <m/>
    <m/>
    <m/>
    <m/>
    <m/>
    <m/>
  </r>
  <r>
    <n v="3198"/>
    <s v="Closed End"/>
    <x v="6"/>
    <s v="Q27C"/>
    <x v="6"/>
    <n v="5"/>
    <s v="Data"/>
    <s v="Q29C"/>
    <s v="Economic opportunity and security"/>
    <s v="   $60,000 to $79,999"/>
    <n v="6.6972510148846934E-2"/>
    <n v="4.3979103233044686E-2"/>
    <n v="0.24293152447193023"/>
    <n v="0.64611686214617814"/>
    <n v="310.99999999999977"/>
    <m/>
    <m/>
    <m/>
    <m/>
    <m/>
    <m/>
    <m/>
    <m/>
    <m/>
    <m/>
    <m/>
    <m/>
    <m/>
    <m/>
  </r>
  <r>
    <n v="3199"/>
    <s v="Closed End"/>
    <x v="6"/>
    <s v="Q27C"/>
    <x v="6"/>
    <n v="6"/>
    <s v="Data"/>
    <s v="Q29C"/>
    <s v="Economic opportunity and security"/>
    <s v="   $80,000 to $99,999"/>
    <n v="3.7022979418014391E-2"/>
    <n v="3.967373085377178E-2"/>
    <n v="0.14432132299385458"/>
    <n v="0.77898196673435816"/>
    <n v="271.00000000000034"/>
    <m/>
    <m/>
    <m/>
    <m/>
    <m/>
    <m/>
    <m/>
    <m/>
    <m/>
    <m/>
    <m/>
    <m/>
    <m/>
    <m/>
  </r>
  <r>
    <n v="3200"/>
    <s v="Closed End"/>
    <x v="6"/>
    <s v="Q27C"/>
    <x v="6"/>
    <n v="7"/>
    <s v="Data"/>
    <s v="Q29C"/>
    <s v="Economic opportunity and security"/>
    <s v="   $100,000 to $149,999"/>
    <s v="&lt;.5%"/>
    <n v="2.8160106220448223E-2"/>
    <n v="8.2910596973719511E-2"/>
    <n v="0.88722936227722227"/>
    <n v="339.00000000000017"/>
    <m/>
    <m/>
    <m/>
    <m/>
    <m/>
    <m/>
    <m/>
    <m/>
    <m/>
    <m/>
    <m/>
    <m/>
    <m/>
    <m/>
  </r>
  <r>
    <n v="3201"/>
    <s v="Closed End"/>
    <x v="6"/>
    <s v="Q27C"/>
    <x v="6"/>
    <n v="8"/>
    <s v="Data"/>
    <s v="Q29C"/>
    <s v="Economic opportunity and security"/>
    <s v="   $150,000 or more"/>
    <s v="&lt;.5%"/>
    <s v="&lt;.5%"/>
    <n v="6.6714926429579324E-2"/>
    <n v="0.92390531346427862"/>
    <n v="259.00000000000023"/>
    <m/>
    <m/>
    <m/>
    <m/>
    <m/>
    <m/>
    <m/>
    <m/>
    <m/>
    <m/>
    <m/>
    <m/>
    <m/>
    <m/>
  </r>
  <r>
    <n v="3202"/>
    <s v="Closed End"/>
    <x v="6"/>
    <s v="Q27C"/>
    <x v="7"/>
    <n v="1"/>
    <s v="Header"/>
    <s v="Q29C"/>
    <s v="Economic opportunity and security"/>
    <s v="Results by housing status:"/>
    <s v=""/>
    <s v=""/>
    <s v=""/>
    <s v=""/>
    <s v=""/>
    <m/>
    <m/>
    <m/>
    <m/>
    <m/>
    <m/>
    <m/>
    <m/>
    <m/>
    <m/>
    <m/>
    <m/>
    <m/>
    <m/>
  </r>
  <r>
    <n v="3203"/>
    <s v="Closed End"/>
    <x v="6"/>
    <s v="Q27C"/>
    <x v="7"/>
    <n v="2"/>
    <s v="Data"/>
    <s v="Q29C"/>
    <s v="Economic opportunity and security"/>
    <s v="   Owner"/>
    <n v="3.0142955602680113E-2"/>
    <n v="4.1537079053852996E-2"/>
    <n v="0.13942324992972344"/>
    <n v="0.7888967154137444"/>
    <n v="1967.9999999999918"/>
    <m/>
    <m/>
    <m/>
    <m/>
    <m/>
    <m/>
    <m/>
    <m/>
    <m/>
    <m/>
    <m/>
    <m/>
    <m/>
    <m/>
  </r>
  <r>
    <n v="3204"/>
    <s v="Closed End"/>
    <x v="6"/>
    <s v="Q27C"/>
    <x v="7"/>
    <n v="3"/>
    <s v="Data"/>
    <s v="Q29C"/>
    <s v="Economic opportunity and security"/>
    <s v="   Renter"/>
    <n v="0.13249156959673192"/>
    <n v="0.15175744832048915"/>
    <n v="0.21085308953918369"/>
    <n v="0.50489789254359363"/>
    <n v="1016.0000000000023"/>
    <m/>
    <m/>
    <m/>
    <m/>
    <m/>
    <m/>
    <m/>
    <m/>
    <m/>
    <m/>
    <m/>
    <m/>
    <m/>
    <m/>
  </r>
  <r>
    <n v="3205"/>
    <s v="Closed End"/>
    <x v="6"/>
    <s v="Q27C"/>
    <x v="7"/>
    <n v="4"/>
    <s v="Data"/>
    <s v="Q29C"/>
    <s v="Economic opportunity and security"/>
    <s v="   Lives with family or friends, homeless, or some other_x000a_      arrangement"/>
    <n v="6.8830757888784941E-2"/>
    <n v="0.11961597882012845"/>
    <n v="0.18876744820341729"/>
    <n v="0.62278581508766939"/>
    <n v="70"/>
    <m/>
    <m/>
    <m/>
    <m/>
    <m/>
    <m/>
    <m/>
    <m/>
    <m/>
    <m/>
    <m/>
    <m/>
    <m/>
    <m/>
  </r>
  <r>
    <n v="3206"/>
    <s v="Closed End"/>
    <x v="6"/>
    <s v="Q27C"/>
    <x v="8"/>
    <n v="1"/>
    <s v="Header"/>
    <s v="Q29C"/>
    <s v="Economic opportunity and security"/>
    <s v="Results by home language:"/>
    <s v=""/>
    <s v=""/>
    <s v=""/>
    <s v=""/>
    <s v=""/>
    <m/>
    <m/>
    <m/>
    <m/>
    <m/>
    <m/>
    <m/>
    <m/>
    <m/>
    <m/>
    <m/>
    <m/>
    <m/>
    <m/>
  </r>
  <r>
    <n v="3207"/>
    <s v="Closed End"/>
    <x v="6"/>
    <s v="Q27C"/>
    <x v="8"/>
    <n v="2"/>
    <s v="Data"/>
    <s v="Q29C"/>
    <s v="Economic opportunity and security"/>
    <s v="   English only"/>
    <n v="3.6858408864806763E-2"/>
    <n v="5.0368511969410529E-2"/>
    <n v="0.15962119008791725"/>
    <n v="0.7531518890778639"/>
    <n v="2619.0000000000032"/>
    <m/>
    <m/>
    <m/>
    <m/>
    <m/>
    <m/>
    <m/>
    <m/>
    <m/>
    <m/>
    <m/>
    <m/>
    <m/>
    <m/>
  </r>
  <r>
    <n v="3208"/>
    <s v="Closed End"/>
    <x v="6"/>
    <s v="Q27C"/>
    <x v="8"/>
    <n v="3"/>
    <s v="Data"/>
    <s v="Q29C"/>
    <s v="Economic opportunity and security"/>
    <s v="   English plus another language"/>
    <n v="0.17077809001279398"/>
    <n v="0.18516476992822978"/>
    <n v="8.1377080882327771E-2"/>
    <n v="0.56268005917664832"/>
    <n v="244.00000000000011"/>
    <m/>
    <m/>
    <m/>
    <m/>
    <m/>
    <m/>
    <m/>
    <m/>
    <m/>
    <m/>
    <m/>
    <m/>
    <m/>
    <m/>
  </r>
  <r>
    <n v="3209"/>
    <s v="Closed End"/>
    <x v="6"/>
    <s v="Q27C"/>
    <x v="8"/>
    <n v="4"/>
    <s v="Data"/>
    <s v="Q29C"/>
    <s v="Economic opportunity and security"/>
    <s v="   Another language only"/>
    <n v="0.16193700418262844"/>
    <n v="0.28295127603068249"/>
    <n v="0.18718231011051359"/>
    <n v="0.36792940967617516"/>
    <n v="105.99999999999999"/>
    <m/>
    <m/>
    <m/>
    <m/>
    <m/>
    <m/>
    <m/>
    <m/>
    <m/>
    <m/>
    <m/>
    <m/>
    <m/>
    <m/>
  </r>
  <r>
    <n v="3210"/>
    <s v="Closed End"/>
    <x v="6"/>
    <s v="Q27C"/>
    <x v="9"/>
    <n v="1"/>
    <s v="Header"/>
    <s v="Q29C"/>
    <s v="Economic opportunity and security"/>
    <s v="Results by race/ethnicity:"/>
    <s v=""/>
    <s v=""/>
    <s v=""/>
    <s v=""/>
    <s v=""/>
    <m/>
    <m/>
    <m/>
    <m/>
    <m/>
    <m/>
    <m/>
    <m/>
    <m/>
    <m/>
    <m/>
    <m/>
    <m/>
    <m/>
  </r>
  <r>
    <n v="3211"/>
    <s v="Closed End"/>
    <x v="6"/>
    <s v="Q27C"/>
    <x v="9"/>
    <n v="2"/>
    <s v="Data"/>
    <s v="Q29C"/>
    <s v="Economic opportunity and security"/>
    <s v="   BIPOC"/>
    <n v="0.1540296451803668"/>
    <n v="0.17337149153743295"/>
    <n v="0.16522956254671275"/>
    <n v="0.50736930073548814"/>
    <n v="775.99999999999852"/>
    <m/>
    <m/>
    <m/>
    <m/>
    <m/>
    <m/>
    <m/>
    <m/>
    <m/>
    <m/>
    <m/>
    <m/>
    <m/>
    <m/>
  </r>
  <r>
    <n v="3212"/>
    <s v="Closed End"/>
    <x v="6"/>
    <s v="Q27C"/>
    <x v="9"/>
    <n v="3"/>
    <s v="Data"/>
    <s v="Q29C"/>
    <s v="Economic opportunity and security"/>
    <s v="      American Indian, Native American, or Alaska Native"/>
    <n v="0.28651579929535731"/>
    <n v="6.2223667589390977E-2"/>
    <n v="0.17572344593955769"/>
    <n v="0.47553708717569348"/>
    <n v="128.00000000000003"/>
    <m/>
    <m/>
    <m/>
    <m/>
    <m/>
    <m/>
    <m/>
    <m/>
    <m/>
    <m/>
    <m/>
    <m/>
    <m/>
    <m/>
  </r>
  <r>
    <n v="3213"/>
    <s v="Closed End"/>
    <x v="6"/>
    <s v="Q27C"/>
    <x v="9"/>
    <n v="4"/>
    <s v="Data"/>
    <s v="Q29C"/>
    <s v="Economic opportunity and security"/>
    <s v="      Asian American or Asian"/>
    <n v="0.19204426218887638"/>
    <n v="0.1282317472713343"/>
    <n v="0.15229853204638011"/>
    <n v="0.52742545849340894"/>
    <n v="214.99999999999994"/>
    <m/>
    <m/>
    <m/>
    <m/>
    <m/>
    <m/>
    <m/>
    <m/>
    <m/>
    <m/>
    <m/>
    <m/>
    <m/>
    <m/>
  </r>
  <r>
    <n v="3214"/>
    <s v="Closed End"/>
    <x v="6"/>
    <s v="Q27C"/>
    <x v="9"/>
    <n v="5"/>
    <s v="Data"/>
    <s v="Q29C"/>
    <s v="Economic opportunity and security"/>
    <s v="      Black, African American, or African"/>
    <n v="0.16635042644804671"/>
    <n v="0.18244314444635651"/>
    <n v="0.20540095465880967"/>
    <n v="0.44580547444678781"/>
    <n v="347.99999999999994"/>
    <m/>
    <m/>
    <m/>
    <m/>
    <m/>
    <m/>
    <m/>
    <m/>
    <m/>
    <m/>
    <m/>
    <m/>
    <m/>
    <m/>
  </r>
  <r>
    <n v="3215"/>
    <s v="Closed End"/>
    <x v="6"/>
    <s v="Q27C"/>
    <x v="9"/>
    <n v="6"/>
    <s v="Data"/>
    <s v="Q29C"/>
    <s v="Economic opportunity and security"/>
    <s v="      Latino/a or Hispanic"/>
    <n v="4.6393197195538818E-2"/>
    <n v="0.25009017988673482"/>
    <n v="0.13252434029768356"/>
    <n v="0.57099228262004231"/>
    <n v="139.00000000000014"/>
    <m/>
    <m/>
    <m/>
    <m/>
    <m/>
    <m/>
    <m/>
    <m/>
    <m/>
    <m/>
    <m/>
    <m/>
    <m/>
    <m/>
  </r>
  <r>
    <n v="3216"/>
    <s v="Closed End"/>
    <x v="6"/>
    <s v="Q27C"/>
    <x v="9"/>
    <n v="7"/>
    <s v="Data"/>
    <s v="Q29C"/>
    <s v="Economic opportunity and security"/>
    <s v="   White or Caucasian alone"/>
    <n v="2.5340462759975119E-2"/>
    <n v="4.2445095838423728E-2"/>
    <n v="0.14536881582387728"/>
    <n v="0.78684562557772664"/>
    <n v="2065.9999999999955"/>
    <m/>
    <m/>
    <m/>
    <m/>
    <m/>
    <m/>
    <m/>
    <m/>
    <m/>
    <m/>
    <m/>
    <m/>
    <m/>
    <m/>
  </r>
  <r>
    <n v="3217"/>
    <s v=""/>
    <x v="1"/>
    <s v=""/>
    <x v="10"/>
    <s v=""/>
    <s v=""/>
    <m/>
    <m/>
    <m/>
    <m/>
    <m/>
    <m/>
    <m/>
    <m/>
    <m/>
    <m/>
    <m/>
    <m/>
    <m/>
    <m/>
    <m/>
    <m/>
    <m/>
    <m/>
    <m/>
    <m/>
    <m/>
    <m/>
  </r>
  <r>
    <n v="3218"/>
    <s v="Closed End"/>
    <x v="6"/>
    <s v="Q27D"/>
    <x v="0"/>
    <n v="1"/>
    <s v="Title"/>
    <s v="Q29D"/>
    <s v="Economic opportunity and security"/>
    <s v="27D. How worried are you about getting out of debt?"/>
    <m/>
    <m/>
    <m/>
    <m/>
    <m/>
    <m/>
    <m/>
    <m/>
    <m/>
    <m/>
    <m/>
    <m/>
    <m/>
    <m/>
    <m/>
    <m/>
    <m/>
    <m/>
    <m/>
  </r>
  <r>
    <n v="3219"/>
    <s v="Closed End"/>
    <x v="6"/>
    <s v="Q27D"/>
    <x v="1"/>
    <n v="1"/>
    <s v="Labels"/>
    <s v="Q29D"/>
    <s v="Economic opportunity and security"/>
    <m/>
    <s v="Very worried"/>
    <s v="Fairly worried"/>
    <s v="Slightly worried"/>
    <s v="Not worried at all"/>
    <s v="Number of respondents (unweighted)"/>
    <m/>
    <m/>
    <m/>
    <m/>
    <m/>
    <m/>
    <m/>
    <m/>
    <m/>
    <m/>
    <m/>
    <m/>
    <m/>
    <m/>
  </r>
  <r>
    <n v="3220"/>
    <s v="Closed End"/>
    <x v="6"/>
    <s v="Q27D"/>
    <x v="2"/>
    <n v="1"/>
    <s v="Header"/>
    <s v="Q29D"/>
    <s v="Economic opportunity and security"/>
    <s v="Results by region:"/>
    <s v=""/>
    <s v=""/>
    <s v=""/>
    <s v=""/>
    <s v=""/>
    <m/>
    <m/>
    <m/>
    <m/>
    <m/>
    <m/>
    <m/>
    <m/>
    <m/>
    <m/>
    <m/>
    <m/>
    <m/>
    <m/>
  </r>
  <r>
    <n v="3221"/>
    <s v="Closed End"/>
    <x v="6"/>
    <s v="Q27D"/>
    <x v="2"/>
    <n v="2"/>
    <s v="Data"/>
    <s v="Q29D"/>
    <s v="Economic opportunity and security"/>
    <s v="   East Metro overall"/>
    <n v="0.11929624419688607"/>
    <n v="0.11934045719680601"/>
    <n v="0.19936032336866172"/>
    <n v="0.56200297523764775"/>
    <n v="3056.9999999999941"/>
    <m/>
    <m/>
    <m/>
    <m/>
    <m/>
    <m/>
    <m/>
    <m/>
    <m/>
    <m/>
    <m/>
    <m/>
    <m/>
    <m/>
  </r>
  <r>
    <n v="3222"/>
    <s v="Closed End"/>
    <x v="6"/>
    <s v="Q27D"/>
    <x v="2"/>
    <n v="3"/>
    <s v="Data"/>
    <s v="Q29D"/>
    <s v="Economic opportunity and security"/>
    <s v="   Dakota County"/>
    <n v="7.758751715604327E-2"/>
    <n v="0.10604534242000482"/>
    <n v="0.24512358451851257"/>
    <n v="0.5712435559054394"/>
    <n v="418"/>
    <m/>
    <m/>
    <m/>
    <m/>
    <m/>
    <m/>
    <m/>
    <m/>
    <m/>
    <m/>
    <m/>
    <m/>
    <m/>
    <m/>
  </r>
  <r>
    <n v="3223"/>
    <s v="Closed End"/>
    <x v="6"/>
    <s v="Q27D"/>
    <x v="2"/>
    <n v="4"/>
    <s v="Data"/>
    <s v="Q29D"/>
    <s v="Economic opportunity and security"/>
    <s v="   Ramsey County (overall)"/>
    <n v="0.15252732852173537"/>
    <n v="0.12372503810383523"/>
    <n v="0.19031876804558287"/>
    <n v="0.5334288653288497"/>
    <n v="2243.9999999999932"/>
    <m/>
    <m/>
    <m/>
    <m/>
    <m/>
    <m/>
    <m/>
    <m/>
    <m/>
    <m/>
    <m/>
    <m/>
    <m/>
    <m/>
  </r>
  <r>
    <n v="3224"/>
    <s v="Closed End"/>
    <x v="6"/>
    <s v="Q27D"/>
    <x v="2"/>
    <n v="5"/>
    <s v="Data"/>
    <s v="Q29D"/>
    <s v="Economic opportunity and security"/>
    <s v="      City of Saint Paul"/>
    <n v="0.18895700614297714"/>
    <n v="0.15200053810789249"/>
    <n v="0.21233929184878858"/>
    <n v="0.44670316390034259"/>
    <n v="1815.0000000000077"/>
    <m/>
    <m/>
    <m/>
    <m/>
    <m/>
    <m/>
    <m/>
    <m/>
    <m/>
    <m/>
    <m/>
    <m/>
    <m/>
    <m/>
  </r>
  <r>
    <n v="3225"/>
    <s v="Closed End"/>
    <x v="6"/>
    <s v="Q27D"/>
    <x v="2"/>
    <n v="6"/>
    <s v="Data"/>
    <s v="Q29D"/>
    <s v="Economic opportunity and security"/>
    <s v="      Suburban Ramsey County"/>
    <n v="0.10863734766146123"/>
    <n v="8.965909969791501E-2"/>
    <n v="0.1637887400199608"/>
    <n v="0.63791481262066307"/>
    <n v="428.99999999999966"/>
    <m/>
    <m/>
    <m/>
    <m/>
    <m/>
    <m/>
    <m/>
    <m/>
    <m/>
    <m/>
    <m/>
    <m/>
    <m/>
    <m/>
  </r>
  <r>
    <n v="3226"/>
    <s v="Closed End"/>
    <x v="6"/>
    <s v="Q27D"/>
    <x v="2"/>
    <n v="7"/>
    <s v="Data"/>
    <s v="Q29D"/>
    <s v="Economic opportunity and security"/>
    <s v="   Washington County"/>
    <n v="0.11730075009377064"/>
    <n v="0.13221245373982216"/>
    <n v="0.14188816824225658"/>
    <n v="0.60859862792414954"/>
    <n v="395.00000000000006"/>
    <m/>
    <m/>
    <m/>
    <m/>
    <m/>
    <m/>
    <m/>
    <m/>
    <m/>
    <m/>
    <m/>
    <m/>
    <m/>
    <m/>
  </r>
  <r>
    <n v="3227"/>
    <s v="Closed End"/>
    <x v="6"/>
    <s v="Q27D"/>
    <x v="3"/>
    <n v="1"/>
    <s v="Header"/>
    <s v="Q29D"/>
    <s v="Economic opportunity and security"/>
    <s v="Results by gender:"/>
    <s v=""/>
    <s v=""/>
    <s v=""/>
    <s v=""/>
    <s v=""/>
    <m/>
    <m/>
    <m/>
    <m/>
    <m/>
    <m/>
    <m/>
    <m/>
    <m/>
    <m/>
    <m/>
    <m/>
    <m/>
    <m/>
  </r>
  <r>
    <n v="3228"/>
    <s v="Closed End"/>
    <x v="6"/>
    <s v="Q27D"/>
    <x v="3"/>
    <n v="2"/>
    <s v="Data"/>
    <s v="Q29D"/>
    <s v="Economic opportunity and security"/>
    <s v="   Females"/>
    <n v="0.12973534847434084"/>
    <n v="0.1423483735037642"/>
    <n v="0.19492618991198715"/>
    <n v="0.53299008810990978"/>
    <n v="1900.0000000000016"/>
    <m/>
    <m/>
    <m/>
    <m/>
    <m/>
    <m/>
    <m/>
    <m/>
    <m/>
    <m/>
    <m/>
    <m/>
    <m/>
    <m/>
  </r>
  <r>
    <n v="3229"/>
    <s v="Closed End"/>
    <x v="6"/>
    <s v="Q27D"/>
    <x v="3"/>
    <n v="3"/>
    <s v="Data"/>
    <s v="Q29D"/>
    <s v="Economic opportunity and security"/>
    <s v="   Males"/>
    <n v="0.10216771664810727"/>
    <n v="9.1848978940096263E-2"/>
    <n v="0.19881321173250907"/>
    <n v="0.60717009267928634"/>
    <n v="1004.0000000000014"/>
    <m/>
    <m/>
    <m/>
    <m/>
    <m/>
    <m/>
    <m/>
    <m/>
    <m/>
    <m/>
    <m/>
    <m/>
    <m/>
    <m/>
  </r>
  <r>
    <n v="3230"/>
    <s v="Closed End"/>
    <x v="6"/>
    <s v="Q27D"/>
    <x v="4"/>
    <n v="1"/>
    <s v="Header"/>
    <s v="Q29D"/>
    <s v="Economic opportunity and security"/>
    <s v="Results by age:"/>
    <s v=""/>
    <s v=""/>
    <s v=""/>
    <s v=""/>
    <s v=""/>
    <m/>
    <m/>
    <m/>
    <m/>
    <m/>
    <m/>
    <m/>
    <m/>
    <m/>
    <m/>
    <m/>
    <m/>
    <m/>
    <m/>
  </r>
  <r>
    <n v="3231"/>
    <s v="Closed End"/>
    <x v="6"/>
    <s v="Q27D"/>
    <x v="4"/>
    <n v="2"/>
    <s v="Data"/>
    <s v="Q29D"/>
    <s v="Economic opportunity and security"/>
    <s v="   18-34"/>
    <n v="0.17229458753537463"/>
    <n v="0.15773414264206687"/>
    <n v="0.19529861345022639"/>
    <n v="0.47467265637233141"/>
    <n v="416.00000000000017"/>
    <m/>
    <m/>
    <m/>
    <m/>
    <m/>
    <m/>
    <m/>
    <m/>
    <m/>
    <m/>
    <m/>
    <m/>
    <m/>
    <m/>
  </r>
  <r>
    <n v="3232"/>
    <s v="Closed End"/>
    <x v="6"/>
    <s v="Q27D"/>
    <x v="4"/>
    <n v="3"/>
    <s v="Data"/>
    <s v="Q29D"/>
    <s v="Economic opportunity and security"/>
    <s v="   35-44"/>
    <n v="0.14201954408780307"/>
    <n v="0.14068940649098771"/>
    <n v="0.23253316419841327"/>
    <n v="0.48475788522279456"/>
    <n v="426.00000000000011"/>
    <m/>
    <m/>
    <m/>
    <m/>
    <m/>
    <m/>
    <m/>
    <m/>
    <m/>
    <m/>
    <m/>
    <m/>
    <m/>
    <m/>
  </r>
  <r>
    <n v="3233"/>
    <s v="Closed End"/>
    <x v="6"/>
    <s v="Q27D"/>
    <x v="4"/>
    <n v="4"/>
    <s v="Data"/>
    <s v="Q29D"/>
    <s v="Economic opportunity and security"/>
    <s v="   45-54"/>
    <n v="0.10376101968168266"/>
    <n v="0.11347014202653448"/>
    <n v="0.21775072903231568"/>
    <n v="0.56501810925946705"/>
    <n v="367.00000000000068"/>
    <m/>
    <m/>
    <m/>
    <m/>
    <m/>
    <m/>
    <m/>
    <m/>
    <m/>
    <m/>
    <m/>
    <m/>
    <m/>
    <m/>
  </r>
  <r>
    <n v="3234"/>
    <s v="Closed End"/>
    <x v="6"/>
    <s v="Q27D"/>
    <x v="4"/>
    <n v="5"/>
    <s v="Data"/>
    <s v="Q29D"/>
    <s v="Economic opportunity and security"/>
    <s v="   55-64"/>
    <n v="0.11684648217174637"/>
    <n v="5.9394678365754662E-2"/>
    <n v="0.26615193304583468"/>
    <n v="0.55760690641666544"/>
    <n v="527.99999999999955"/>
    <m/>
    <m/>
    <m/>
    <m/>
    <m/>
    <m/>
    <m/>
    <m/>
    <m/>
    <m/>
    <m/>
    <m/>
    <m/>
    <m/>
  </r>
  <r>
    <n v="3235"/>
    <s v="Closed End"/>
    <x v="6"/>
    <s v="Q27D"/>
    <x v="4"/>
    <n v="6"/>
    <s v="Data"/>
    <s v="Q29D"/>
    <s v="Economic opportunity and security"/>
    <s v="   65+"/>
    <n v="5.2601063257338175E-2"/>
    <n v="3.4140115685680636E-2"/>
    <n v="0.1059649161144946"/>
    <n v="0.80729390494248687"/>
    <n v="857.99999999999716"/>
    <m/>
    <m/>
    <m/>
    <m/>
    <m/>
    <m/>
    <m/>
    <m/>
    <m/>
    <m/>
    <m/>
    <m/>
    <m/>
    <m/>
  </r>
  <r>
    <n v="3236"/>
    <s v="Closed End"/>
    <x v="6"/>
    <s v="Q27D"/>
    <x v="5"/>
    <n v="1"/>
    <s v="Header"/>
    <s v="Q29D"/>
    <s v="Economic opportunity and security"/>
    <s v="Results by education level:"/>
    <s v=""/>
    <s v=""/>
    <s v=""/>
    <s v=""/>
    <s v=""/>
    <m/>
    <m/>
    <m/>
    <m/>
    <m/>
    <m/>
    <m/>
    <m/>
    <m/>
    <m/>
    <m/>
    <m/>
    <m/>
    <m/>
  </r>
  <r>
    <n v="3237"/>
    <s v="Closed End"/>
    <x v="6"/>
    <s v="Q27D"/>
    <x v="5"/>
    <n v="2"/>
    <s v="Data"/>
    <s v="Q29D"/>
    <s v="Economic opportunity and security"/>
    <s v="   Less than HS diploma, no GED"/>
    <n v="0.25574122330366883"/>
    <n v="0.1150167269678663"/>
    <n v="0.28915358992024265"/>
    <n v="0.34008845980822228"/>
    <n v="98.000000000000028"/>
    <m/>
    <m/>
    <m/>
    <m/>
    <m/>
    <m/>
    <m/>
    <m/>
    <m/>
    <m/>
    <m/>
    <m/>
    <m/>
    <m/>
  </r>
  <r>
    <n v="3238"/>
    <s v="Closed End"/>
    <x v="6"/>
    <s v="Q27D"/>
    <x v="5"/>
    <n v="3"/>
    <s v="Data"/>
    <s v="Q29D"/>
    <s v="Economic opportunity and security"/>
    <s v="   HS diploma or GED"/>
    <n v="0.16909775629413368"/>
    <n v="0.11218323317292103"/>
    <n v="0.14952000714411307"/>
    <n v="0.569199003388833"/>
    <n v="368.99999999999972"/>
    <m/>
    <m/>
    <m/>
    <m/>
    <m/>
    <m/>
    <m/>
    <m/>
    <m/>
    <m/>
    <m/>
    <m/>
    <m/>
    <m/>
  </r>
  <r>
    <n v="3239"/>
    <s v="Closed End"/>
    <x v="6"/>
    <s v="Q27D"/>
    <x v="5"/>
    <n v="4"/>
    <s v="Data"/>
    <s v="Q29D"/>
    <s v="Economic opportunity and security"/>
    <s v="   Some college, trade school, or Associate degree"/>
    <n v="0.10185325804120807"/>
    <n v="0.126246058231679"/>
    <n v="0.19604144356227035"/>
    <n v="0.57585924016484036"/>
    <n v="974.00000000000205"/>
    <m/>
    <m/>
    <m/>
    <m/>
    <m/>
    <m/>
    <m/>
    <m/>
    <m/>
    <m/>
    <m/>
    <m/>
    <m/>
    <m/>
  </r>
  <r>
    <n v="3240"/>
    <s v="Closed End"/>
    <x v="6"/>
    <s v="Q27D"/>
    <x v="5"/>
    <n v="5"/>
    <s v="Data"/>
    <s v="Q29D"/>
    <s v="Economic opportunity and security"/>
    <s v="   Bachelor's degree or higher"/>
    <n v="8.6442494089512087E-2"/>
    <n v="0.11737222851328065"/>
    <n v="0.22364753686644556"/>
    <n v="0.57253774053076389"/>
    <n v="1513.9999999999966"/>
    <m/>
    <m/>
    <m/>
    <m/>
    <m/>
    <m/>
    <m/>
    <m/>
    <m/>
    <m/>
    <m/>
    <m/>
    <m/>
    <m/>
  </r>
  <r>
    <n v="3241"/>
    <s v="Closed End"/>
    <x v="6"/>
    <s v="Q27D"/>
    <x v="6"/>
    <n v="1"/>
    <s v="Header"/>
    <s v="Q29D"/>
    <s v="Economic opportunity and security"/>
    <s v="Results by household income:"/>
    <s v=""/>
    <s v=""/>
    <s v=""/>
    <s v=""/>
    <s v=""/>
    <m/>
    <m/>
    <m/>
    <m/>
    <m/>
    <m/>
    <m/>
    <m/>
    <m/>
    <m/>
    <m/>
    <m/>
    <m/>
    <m/>
  </r>
  <r>
    <n v="3242"/>
    <s v="Closed End"/>
    <x v="6"/>
    <s v="Q27D"/>
    <x v="6"/>
    <n v="2"/>
    <s v="Data"/>
    <s v="Q29D"/>
    <s v="Economic opportunity and security"/>
    <s v="   Less than $20,000"/>
    <n v="0.26917758405968178"/>
    <n v="0.21409167400042028"/>
    <n v="0.20817182548172475"/>
    <n v="0.30855891645817268"/>
    <n v="492.00000000000091"/>
    <m/>
    <m/>
    <m/>
    <m/>
    <m/>
    <m/>
    <m/>
    <m/>
    <m/>
    <m/>
    <m/>
    <m/>
    <m/>
    <m/>
  </r>
  <r>
    <n v="3243"/>
    <s v="Closed End"/>
    <x v="6"/>
    <s v="Q27D"/>
    <x v="6"/>
    <n v="3"/>
    <s v="Data"/>
    <s v="Q29D"/>
    <s v="Economic opportunity and security"/>
    <s v="   $20,000 to $39,999"/>
    <n v="0.21301993573309599"/>
    <n v="0.13514474793439157"/>
    <n v="0.16650684914005179"/>
    <n v="0.48532846719246175"/>
    <n v="433.99999999999983"/>
    <m/>
    <m/>
    <m/>
    <m/>
    <m/>
    <m/>
    <m/>
    <m/>
    <m/>
    <m/>
    <m/>
    <m/>
    <m/>
    <m/>
  </r>
  <r>
    <n v="3244"/>
    <s v="Closed End"/>
    <x v="6"/>
    <s v="Q27D"/>
    <x v="6"/>
    <n v="4"/>
    <s v="Data"/>
    <s v="Q29D"/>
    <s v="Economic opportunity and security"/>
    <s v="   $40,000 to $59,999"/>
    <n v="0.19459810943205064"/>
    <n v="0.13576257556298921"/>
    <n v="0.19630610028655032"/>
    <n v="0.47333321471840994"/>
    <n v="401.99999999999926"/>
    <m/>
    <m/>
    <m/>
    <m/>
    <m/>
    <m/>
    <m/>
    <m/>
    <m/>
    <m/>
    <m/>
    <m/>
    <m/>
    <m/>
  </r>
  <r>
    <n v="3245"/>
    <s v="Closed End"/>
    <x v="6"/>
    <s v="Q27D"/>
    <x v="6"/>
    <n v="5"/>
    <s v="Data"/>
    <s v="Q29D"/>
    <s v="Economic opportunity and security"/>
    <s v="   $60,000 to $79,999"/>
    <n v="0.13058461749190273"/>
    <n v="0.14844262111119327"/>
    <n v="0.21661935394446719"/>
    <n v="0.50435340745243706"/>
    <n v="312.9999999999996"/>
    <m/>
    <m/>
    <m/>
    <m/>
    <m/>
    <m/>
    <m/>
    <m/>
    <m/>
    <m/>
    <m/>
    <m/>
    <m/>
    <m/>
  </r>
  <r>
    <n v="3246"/>
    <s v="Closed End"/>
    <x v="6"/>
    <s v="Q27D"/>
    <x v="6"/>
    <n v="6"/>
    <s v="Data"/>
    <s v="Q29D"/>
    <s v="Economic opportunity and security"/>
    <s v="   $80,000 to $99,999"/>
    <n v="0.13852649700414629"/>
    <n v="8.1438333116163275E-2"/>
    <n v="0.25708769401637421"/>
    <n v="0.52294747586331458"/>
    <n v="271.00000000000045"/>
    <m/>
    <m/>
    <m/>
    <m/>
    <m/>
    <m/>
    <m/>
    <m/>
    <m/>
    <m/>
    <m/>
    <m/>
    <m/>
    <m/>
  </r>
  <r>
    <n v="3247"/>
    <s v="Closed End"/>
    <x v="6"/>
    <s v="Q27D"/>
    <x v="6"/>
    <n v="7"/>
    <s v="Data"/>
    <s v="Q29D"/>
    <s v="Economic opportunity and security"/>
    <s v="   $100,000 to $149,999"/>
    <n v="5.1431687295389959E-2"/>
    <n v="0.14234564135463026"/>
    <n v="0.1821453610060087"/>
    <n v="0.62407731034397063"/>
    <n v="339.00000000000017"/>
    <m/>
    <m/>
    <m/>
    <m/>
    <m/>
    <m/>
    <m/>
    <m/>
    <m/>
    <m/>
    <m/>
    <m/>
    <m/>
    <m/>
  </r>
  <r>
    <n v="3248"/>
    <s v="Closed End"/>
    <x v="6"/>
    <s v="Q27D"/>
    <x v="6"/>
    <n v="8"/>
    <s v="Data"/>
    <s v="Q29D"/>
    <s v="Economic opportunity and security"/>
    <s v="   $150,000 or more"/>
    <n v="3.4341887177874578E-2"/>
    <n v="2.730084789627155E-2"/>
    <n v="0.21583165163501078"/>
    <n v="0.72252561329084286"/>
    <n v="259.00000000000023"/>
    <m/>
    <m/>
    <m/>
    <m/>
    <m/>
    <m/>
    <m/>
    <m/>
    <m/>
    <m/>
    <m/>
    <m/>
    <m/>
    <m/>
  </r>
  <r>
    <n v="3249"/>
    <s v="Closed End"/>
    <x v="6"/>
    <s v="Q27D"/>
    <x v="7"/>
    <n v="1"/>
    <s v="Header"/>
    <s v="Q29D"/>
    <s v="Economic opportunity and security"/>
    <s v="Results by housing status:"/>
    <s v=""/>
    <s v=""/>
    <s v=""/>
    <s v=""/>
    <s v=""/>
    <m/>
    <m/>
    <m/>
    <m/>
    <m/>
    <m/>
    <m/>
    <m/>
    <m/>
    <m/>
    <m/>
    <m/>
    <m/>
    <m/>
  </r>
  <r>
    <n v="3250"/>
    <s v="Closed End"/>
    <x v="6"/>
    <s v="Q27D"/>
    <x v="7"/>
    <n v="2"/>
    <s v="Data"/>
    <s v="Q29D"/>
    <s v="Economic opportunity and security"/>
    <s v="   Owner"/>
    <n v="7.9577347884100202E-2"/>
    <n v="0.10886063087125225"/>
    <n v="0.20860446911932726"/>
    <n v="0.60295755212532154"/>
    <n v="1966.0000000000002"/>
    <m/>
    <m/>
    <m/>
    <m/>
    <m/>
    <m/>
    <m/>
    <m/>
    <m/>
    <m/>
    <m/>
    <m/>
    <m/>
    <m/>
  </r>
  <r>
    <n v="3251"/>
    <s v="Closed End"/>
    <x v="6"/>
    <s v="Q27D"/>
    <x v="7"/>
    <n v="3"/>
    <s v="Data"/>
    <s v="Q29D"/>
    <s v="Economic opportunity and security"/>
    <s v="   Renter"/>
    <n v="0.23474749014014623"/>
    <n v="0.1540659719798009"/>
    <n v="0.17604696419160476"/>
    <n v="0.43513957368844652"/>
    <n v="1009.000000000003"/>
    <m/>
    <m/>
    <m/>
    <m/>
    <m/>
    <m/>
    <m/>
    <m/>
    <m/>
    <m/>
    <m/>
    <m/>
    <m/>
    <m/>
  </r>
  <r>
    <n v="3252"/>
    <s v="Closed End"/>
    <x v="6"/>
    <s v="Q27D"/>
    <x v="7"/>
    <n v="4"/>
    <s v="Data"/>
    <s v="Q29D"/>
    <s v="Economic opportunity and security"/>
    <s v="   Lives with family or friends, homeless, or some other_x000a_      arrangement"/>
    <n v="0.17540431279039467"/>
    <n v="8.9195768267558595E-2"/>
    <n v="0.11531008643724951"/>
    <n v="0.62008983250479721"/>
    <n v="70"/>
    <m/>
    <m/>
    <m/>
    <m/>
    <m/>
    <m/>
    <m/>
    <m/>
    <m/>
    <m/>
    <m/>
    <m/>
    <m/>
    <m/>
  </r>
  <r>
    <n v="3253"/>
    <s v="Closed End"/>
    <x v="6"/>
    <s v="Q27D"/>
    <x v="8"/>
    <n v="1"/>
    <s v="Header"/>
    <s v="Q29D"/>
    <s v="Economic opportunity and security"/>
    <s v="Results by home language:"/>
    <s v=""/>
    <s v=""/>
    <s v=""/>
    <s v=""/>
    <s v=""/>
    <m/>
    <m/>
    <m/>
    <m/>
    <m/>
    <m/>
    <m/>
    <m/>
    <m/>
    <m/>
    <m/>
    <m/>
    <m/>
    <m/>
  </r>
  <r>
    <n v="3254"/>
    <s v="Closed End"/>
    <x v="6"/>
    <s v="Q27D"/>
    <x v="8"/>
    <n v="2"/>
    <s v="Data"/>
    <s v="Q29D"/>
    <s v="Economic opportunity and security"/>
    <s v="   English only"/>
    <n v="9.7885100029269451E-2"/>
    <n v="0.10447934629089044"/>
    <n v="0.20372871684284641"/>
    <n v="0.59390683683699441"/>
    <n v="2613.0000000000018"/>
    <m/>
    <m/>
    <m/>
    <m/>
    <m/>
    <m/>
    <m/>
    <m/>
    <m/>
    <m/>
    <m/>
    <m/>
    <m/>
    <m/>
  </r>
  <r>
    <n v="3255"/>
    <s v="Closed End"/>
    <x v="6"/>
    <s v="Q27D"/>
    <x v="8"/>
    <n v="3"/>
    <s v="Data"/>
    <s v="Q29D"/>
    <s v="Economic opportunity and security"/>
    <s v="   English plus another language"/>
    <n v="0.25543329379175372"/>
    <n v="0.21111065555657318"/>
    <n v="0.17240206798742608"/>
    <n v="0.36105398266424676"/>
    <n v="245.00000000000014"/>
    <m/>
    <m/>
    <m/>
    <m/>
    <m/>
    <m/>
    <m/>
    <m/>
    <m/>
    <m/>
    <m/>
    <m/>
    <m/>
    <m/>
  </r>
  <r>
    <n v="3256"/>
    <s v="Closed End"/>
    <x v="6"/>
    <s v="Q27D"/>
    <x v="8"/>
    <n v="4"/>
    <s v="Data"/>
    <s v="Q29D"/>
    <s v="Economic opportunity and security"/>
    <s v="   Another language only"/>
    <n v="0.21351503758344939"/>
    <n v="0.25716890760478528"/>
    <n v="0.1454020318479495"/>
    <n v="0.38391402296381549"/>
    <n v="104.00000000000004"/>
    <m/>
    <m/>
    <m/>
    <m/>
    <m/>
    <m/>
    <m/>
    <m/>
    <m/>
    <m/>
    <m/>
    <m/>
    <m/>
    <m/>
  </r>
  <r>
    <n v="3257"/>
    <s v="Closed End"/>
    <x v="6"/>
    <s v="Q27D"/>
    <x v="9"/>
    <n v="1"/>
    <s v="Header"/>
    <s v="Q29D"/>
    <s v="Economic opportunity and security"/>
    <s v="Results by race/ethnicity:"/>
    <s v=""/>
    <s v=""/>
    <s v=""/>
    <s v=""/>
    <s v=""/>
    <m/>
    <m/>
    <m/>
    <m/>
    <m/>
    <m/>
    <m/>
    <m/>
    <m/>
    <m/>
    <m/>
    <m/>
    <m/>
    <m/>
  </r>
  <r>
    <n v="3258"/>
    <s v="Closed End"/>
    <x v="6"/>
    <s v="Q27D"/>
    <x v="9"/>
    <n v="2"/>
    <s v="Data"/>
    <s v="Q29D"/>
    <s v="Economic opportunity and security"/>
    <s v="   BIPOC"/>
    <n v="0.23697942085093493"/>
    <n v="0.19755567258303336"/>
    <n v="0.18983610182084379"/>
    <n v="0.37562880474518856"/>
    <n v="772.9999999999992"/>
    <m/>
    <m/>
    <m/>
    <m/>
    <m/>
    <m/>
    <m/>
    <m/>
    <m/>
    <m/>
    <m/>
    <m/>
    <m/>
    <m/>
  </r>
  <r>
    <n v="3259"/>
    <s v="Closed End"/>
    <x v="6"/>
    <s v="Q27D"/>
    <x v="9"/>
    <n v="3"/>
    <s v="Data"/>
    <s v="Q29D"/>
    <s v="Economic opportunity and security"/>
    <s v="      American Indian, Native American, or Alaska Native"/>
    <n v="0.25188974984673901"/>
    <n v="0.16970440759738106"/>
    <n v="0.24909857363083701"/>
    <n v="0.32930726892504231"/>
    <n v="128.00000000000006"/>
    <m/>
    <m/>
    <m/>
    <m/>
    <m/>
    <m/>
    <m/>
    <m/>
    <m/>
    <m/>
    <m/>
    <m/>
    <m/>
    <m/>
  </r>
  <r>
    <n v="3260"/>
    <s v="Closed End"/>
    <x v="6"/>
    <s v="Q27D"/>
    <x v="9"/>
    <n v="4"/>
    <s v="Data"/>
    <s v="Q29D"/>
    <s v="Economic opportunity and security"/>
    <s v="      Asian American or Asian"/>
    <n v="0.24209793287506348"/>
    <n v="0.18173420753772601"/>
    <n v="0.19040436587862908"/>
    <n v="0.38576349370858137"/>
    <n v="213.00000000000009"/>
    <m/>
    <m/>
    <m/>
    <m/>
    <m/>
    <m/>
    <m/>
    <m/>
    <m/>
    <m/>
    <m/>
    <m/>
    <m/>
    <m/>
  </r>
  <r>
    <n v="3261"/>
    <s v="Closed End"/>
    <x v="6"/>
    <s v="Q27D"/>
    <x v="9"/>
    <n v="5"/>
    <s v="Data"/>
    <s v="Q29D"/>
    <s v="Economic opportunity and security"/>
    <s v="      Black, African American, or African"/>
    <n v="0.29344901277766539"/>
    <n v="0.19307258370376684"/>
    <n v="0.19644187566302759"/>
    <n v="0.31703652785554115"/>
    <n v="346.99999999999977"/>
    <m/>
    <m/>
    <m/>
    <m/>
    <m/>
    <m/>
    <m/>
    <m/>
    <m/>
    <m/>
    <m/>
    <m/>
    <m/>
    <m/>
  </r>
  <r>
    <n v="3262"/>
    <s v="Closed End"/>
    <x v="6"/>
    <s v="Q27D"/>
    <x v="9"/>
    <n v="6"/>
    <s v="Data"/>
    <s v="Q29D"/>
    <s v="Economic opportunity and security"/>
    <s v="      Latino/a or Hispanic"/>
    <n v="0.12559033452625015"/>
    <n v="0.22880181997502852"/>
    <n v="0.19304221397505436"/>
    <n v="0.45256563152366625"/>
    <n v="141.00000000000006"/>
    <m/>
    <m/>
    <m/>
    <m/>
    <m/>
    <m/>
    <m/>
    <m/>
    <m/>
    <m/>
    <m/>
    <m/>
    <m/>
    <m/>
  </r>
  <r>
    <n v="3263"/>
    <s v="Closed End"/>
    <x v="6"/>
    <s v="Q27D"/>
    <x v="9"/>
    <n v="7"/>
    <s v="Data"/>
    <s v="Q29D"/>
    <s v="Economic opportunity and security"/>
    <s v="   White or Caucasian alone"/>
    <n v="8.4038638481443634E-2"/>
    <n v="9.305800398522289E-2"/>
    <n v="0.20132357185570729"/>
    <n v="0.62157978567762839"/>
    <n v="2061.9999999999955"/>
    <m/>
    <m/>
    <m/>
    <m/>
    <m/>
    <m/>
    <m/>
    <m/>
    <m/>
    <m/>
    <m/>
    <m/>
    <m/>
    <m/>
  </r>
  <r>
    <n v="3264"/>
    <s v=""/>
    <x v="1"/>
    <s v=""/>
    <x v="10"/>
    <s v=""/>
    <s v=""/>
    <m/>
    <m/>
    <m/>
    <m/>
    <m/>
    <m/>
    <m/>
    <m/>
    <m/>
    <m/>
    <m/>
    <m/>
    <m/>
    <m/>
    <m/>
    <m/>
    <m/>
    <m/>
    <m/>
    <m/>
    <m/>
    <m/>
  </r>
  <r>
    <n v="3265"/>
    <s v="Closed End"/>
    <x v="6"/>
    <s v="Q27E"/>
    <x v="0"/>
    <n v="1"/>
    <s v="Title"/>
    <s v="Q29E"/>
    <s v="Economic opportunity and security"/>
    <s v="27E. How worried are you about having enough money to retire?"/>
    <m/>
    <m/>
    <m/>
    <m/>
    <m/>
    <m/>
    <m/>
    <m/>
    <m/>
    <m/>
    <m/>
    <m/>
    <m/>
    <m/>
    <m/>
    <m/>
    <m/>
    <m/>
    <m/>
  </r>
  <r>
    <n v="3266"/>
    <s v="Closed End"/>
    <x v="6"/>
    <s v="Q27E"/>
    <x v="1"/>
    <n v="1"/>
    <s v="Labels"/>
    <s v="Q29E"/>
    <s v="Economic opportunity and security"/>
    <m/>
    <s v="Very worried"/>
    <s v="Fairly worried"/>
    <s v="Slightly worried"/>
    <s v="Not worried at all"/>
    <s v="Number of respondents (unweighted)"/>
    <m/>
    <m/>
    <m/>
    <m/>
    <m/>
    <m/>
    <m/>
    <m/>
    <m/>
    <m/>
    <m/>
    <m/>
    <m/>
    <m/>
  </r>
  <r>
    <n v="3267"/>
    <s v="Closed End"/>
    <x v="6"/>
    <s v="Q27E"/>
    <x v="2"/>
    <n v="1"/>
    <s v="Header"/>
    <s v="Q29E"/>
    <s v="Economic opportunity and security"/>
    <s v="Results by region:"/>
    <s v=""/>
    <s v=""/>
    <s v=""/>
    <s v=""/>
    <s v=""/>
    <m/>
    <m/>
    <m/>
    <m/>
    <m/>
    <m/>
    <m/>
    <m/>
    <m/>
    <m/>
    <m/>
    <m/>
    <m/>
    <m/>
  </r>
  <r>
    <n v="3268"/>
    <s v="Closed End"/>
    <x v="6"/>
    <s v="Q27E"/>
    <x v="2"/>
    <n v="2"/>
    <s v="Data"/>
    <s v="Q29E"/>
    <s v="Economic opportunity and security"/>
    <s v="   East Metro overall"/>
    <n v="0.19909403645472157"/>
    <n v="0.20175382545105516"/>
    <n v="0.28626475257272677"/>
    <n v="0.31288738552149908"/>
    <n v="3032.9999999999977"/>
    <m/>
    <m/>
    <m/>
    <m/>
    <m/>
    <m/>
    <m/>
    <m/>
    <m/>
    <m/>
    <m/>
    <m/>
    <m/>
    <m/>
  </r>
  <r>
    <n v="3269"/>
    <s v="Closed End"/>
    <x v="6"/>
    <s v="Q27E"/>
    <x v="2"/>
    <n v="3"/>
    <s v="Data"/>
    <s v="Q29E"/>
    <s v="Economic opportunity and security"/>
    <s v="   Dakota County"/>
    <n v="0.14230739803510936"/>
    <n v="0.23813845692203736"/>
    <n v="0.32848735746664576"/>
    <n v="0.29106678757620763"/>
    <n v="416.99999999999983"/>
    <m/>
    <m/>
    <m/>
    <m/>
    <m/>
    <m/>
    <m/>
    <m/>
    <m/>
    <m/>
    <m/>
    <m/>
    <m/>
    <m/>
  </r>
  <r>
    <n v="3270"/>
    <s v="Closed End"/>
    <x v="6"/>
    <s v="Q27E"/>
    <x v="2"/>
    <n v="4"/>
    <s v="Data"/>
    <s v="Q29E"/>
    <s v="Economic opportunity and security"/>
    <s v="   Ramsey County (overall)"/>
    <n v="0.2399726495570452"/>
    <n v="0.19887491554362144"/>
    <n v="0.23361906678391872"/>
    <n v="0.32753336811541656"/>
    <n v="2224.9999999999914"/>
    <m/>
    <m/>
    <m/>
    <m/>
    <m/>
    <m/>
    <m/>
    <m/>
    <m/>
    <m/>
    <m/>
    <m/>
    <m/>
    <m/>
  </r>
  <r>
    <n v="3271"/>
    <s v="Closed End"/>
    <x v="6"/>
    <s v="Q27E"/>
    <x v="2"/>
    <n v="5"/>
    <s v="Data"/>
    <s v="Q29E"/>
    <s v="Economic opportunity and security"/>
    <s v="      City of Saint Paul"/>
    <n v="0.28128878444276301"/>
    <n v="0.22117059546573123"/>
    <n v="0.23464767244472701"/>
    <n v="0.26289294764677845"/>
    <n v="1800.0000000000045"/>
    <m/>
    <m/>
    <m/>
    <m/>
    <m/>
    <m/>
    <m/>
    <m/>
    <m/>
    <m/>
    <m/>
    <m/>
    <m/>
    <m/>
  </r>
  <r>
    <n v="3272"/>
    <s v="Closed End"/>
    <x v="6"/>
    <s v="Q27E"/>
    <x v="2"/>
    <n v="6"/>
    <s v="Data"/>
    <s v="Q29E"/>
    <s v="Economic opportunity and security"/>
    <s v="      Suburban Ramsey County"/>
    <n v="0.19010957986999549"/>
    <n v="0.17196700063939732"/>
    <n v="0.23237767680667853"/>
    <n v="0.40554574268392884"/>
    <n v="425.00000000000023"/>
    <m/>
    <m/>
    <m/>
    <m/>
    <m/>
    <m/>
    <m/>
    <m/>
    <m/>
    <m/>
    <m/>
    <m/>
    <m/>
    <m/>
  </r>
  <r>
    <n v="3273"/>
    <s v="Closed End"/>
    <x v="6"/>
    <s v="Q27E"/>
    <x v="2"/>
    <n v="7"/>
    <s v="Data"/>
    <s v="Q29E"/>
    <s v="Economic opportunity and security"/>
    <s v="   Washington County"/>
    <n v="0.20617426985391091"/>
    <n v="0.14652647843383693"/>
    <n v="0.32938237583189417"/>
    <n v="0.31791687588035666"/>
    <n v="391.00000000000034"/>
    <m/>
    <m/>
    <m/>
    <m/>
    <m/>
    <m/>
    <m/>
    <m/>
    <m/>
    <m/>
    <m/>
    <m/>
    <m/>
    <m/>
  </r>
  <r>
    <n v="3274"/>
    <s v="Closed End"/>
    <x v="6"/>
    <s v="Q27E"/>
    <x v="3"/>
    <n v="1"/>
    <s v="Header"/>
    <s v="Q29E"/>
    <s v="Economic opportunity and security"/>
    <s v="Results by gender:"/>
    <s v=""/>
    <s v=""/>
    <s v=""/>
    <s v=""/>
    <s v=""/>
    <m/>
    <m/>
    <m/>
    <m/>
    <m/>
    <m/>
    <m/>
    <m/>
    <m/>
    <m/>
    <m/>
    <m/>
    <m/>
    <m/>
  </r>
  <r>
    <n v="3275"/>
    <s v="Closed End"/>
    <x v="6"/>
    <s v="Q27E"/>
    <x v="3"/>
    <n v="2"/>
    <s v="Data"/>
    <s v="Q29E"/>
    <s v="Economic opportunity and security"/>
    <s v="   Females"/>
    <n v="0.20452928155603348"/>
    <n v="0.20976933840178588"/>
    <n v="0.30054441729117182"/>
    <n v="0.28515696275100949"/>
    <n v="1878.9999999999984"/>
    <m/>
    <m/>
    <m/>
    <m/>
    <m/>
    <m/>
    <m/>
    <m/>
    <m/>
    <m/>
    <m/>
    <m/>
    <m/>
    <m/>
  </r>
  <r>
    <n v="3276"/>
    <s v="Closed End"/>
    <x v="6"/>
    <s v="Q27E"/>
    <x v="3"/>
    <n v="3"/>
    <s v="Data"/>
    <s v="Q29E"/>
    <s v="Economic opportunity and security"/>
    <s v="   Males"/>
    <n v="0.18515719841780298"/>
    <n v="0.1928142439388118"/>
    <n v="0.27122877189919764"/>
    <n v="0.35079978574418719"/>
    <n v="999.99999999999898"/>
    <m/>
    <m/>
    <m/>
    <m/>
    <m/>
    <m/>
    <m/>
    <m/>
    <m/>
    <m/>
    <m/>
    <m/>
    <m/>
    <m/>
  </r>
  <r>
    <n v="3277"/>
    <s v="Closed End"/>
    <x v="6"/>
    <s v="Q27E"/>
    <x v="4"/>
    <n v="1"/>
    <s v="Header"/>
    <s v="Q29E"/>
    <s v="Economic opportunity and security"/>
    <s v="Results by age:"/>
    <s v=""/>
    <s v=""/>
    <s v=""/>
    <s v=""/>
    <s v=""/>
    <m/>
    <m/>
    <m/>
    <m/>
    <m/>
    <m/>
    <m/>
    <m/>
    <m/>
    <m/>
    <m/>
    <m/>
    <m/>
    <m/>
  </r>
  <r>
    <n v="3278"/>
    <s v="Closed End"/>
    <x v="6"/>
    <s v="Q27E"/>
    <x v="4"/>
    <n v="2"/>
    <s v="Data"/>
    <s v="Q29E"/>
    <s v="Economic opportunity and security"/>
    <s v="   18-34"/>
    <n v="0.19887685019547235"/>
    <n v="0.3072463618959676"/>
    <n v="0.29275867070269007"/>
    <n v="0.20111811720586914"/>
    <n v="415.00000000000045"/>
    <m/>
    <m/>
    <m/>
    <m/>
    <m/>
    <m/>
    <m/>
    <m/>
    <m/>
    <m/>
    <m/>
    <m/>
    <m/>
    <m/>
  </r>
  <r>
    <n v="3279"/>
    <s v="Closed End"/>
    <x v="6"/>
    <s v="Q27E"/>
    <x v="4"/>
    <n v="3"/>
    <s v="Data"/>
    <s v="Q29E"/>
    <s v="Economic opportunity and security"/>
    <s v="   35-44"/>
    <n v="0.25899709653511371"/>
    <n v="0.20385171759016482"/>
    <n v="0.34821548868840746"/>
    <n v="0.1889356971863129"/>
    <n v="424.00000000000023"/>
    <m/>
    <m/>
    <m/>
    <m/>
    <m/>
    <m/>
    <m/>
    <m/>
    <m/>
    <m/>
    <m/>
    <m/>
    <m/>
    <m/>
  </r>
  <r>
    <n v="3280"/>
    <s v="Closed End"/>
    <x v="6"/>
    <s v="Q27E"/>
    <x v="4"/>
    <n v="4"/>
    <s v="Data"/>
    <s v="Q29E"/>
    <s v="Economic opportunity and security"/>
    <s v="   45-54"/>
    <n v="0.20783872699593178"/>
    <n v="0.19516800948786586"/>
    <n v="0.41005125515168056"/>
    <n v="0.1869420083645208"/>
    <n v="366.00000000000028"/>
    <m/>
    <m/>
    <m/>
    <m/>
    <m/>
    <m/>
    <m/>
    <m/>
    <m/>
    <m/>
    <m/>
    <m/>
    <m/>
    <m/>
  </r>
  <r>
    <n v="3281"/>
    <s v="Closed End"/>
    <x v="6"/>
    <s v="Q27E"/>
    <x v="4"/>
    <n v="5"/>
    <s v="Data"/>
    <s v="Q29E"/>
    <s v="Economic opportunity and security"/>
    <s v="   55-64"/>
    <n v="0.24172635888331317"/>
    <n v="0.15983085544420209"/>
    <n v="0.28949783636162835"/>
    <n v="0.30894494931085692"/>
    <n v="523.99999999999955"/>
    <m/>
    <m/>
    <m/>
    <m/>
    <m/>
    <m/>
    <m/>
    <m/>
    <m/>
    <m/>
    <m/>
    <m/>
    <m/>
    <m/>
  </r>
  <r>
    <n v="3282"/>
    <s v="Closed End"/>
    <x v="6"/>
    <s v="Q27E"/>
    <x v="4"/>
    <n v="6"/>
    <s v="Data"/>
    <s v="Q29E"/>
    <s v="Economic opportunity and security"/>
    <s v="   65+"/>
    <n v="7.7200725652067967E-2"/>
    <n v="9.0778009597326528E-2"/>
    <n v="0.13161752148598618"/>
    <n v="0.70040374326462118"/>
    <n v="842.99999999999864"/>
    <m/>
    <m/>
    <m/>
    <m/>
    <m/>
    <m/>
    <m/>
    <m/>
    <m/>
    <m/>
    <m/>
    <m/>
    <m/>
    <m/>
  </r>
  <r>
    <n v="3283"/>
    <s v="Closed End"/>
    <x v="6"/>
    <s v="Q27E"/>
    <x v="5"/>
    <n v="1"/>
    <s v="Header"/>
    <s v="Q29E"/>
    <s v="Economic opportunity and security"/>
    <s v="Results by education level:"/>
    <s v=""/>
    <s v=""/>
    <s v=""/>
    <s v=""/>
    <s v=""/>
    <m/>
    <m/>
    <m/>
    <m/>
    <m/>
    <m/>
    <m/>
    <m/>
    <m/>
    <m/>
    <m/>
    <m/>
    <m/>
    <m/>
  </r>
  <r>
    <n v="3284"/>
    <s v="Closed End"/>
    <x v="6"/>
    <s v="Q27E"/>
    <x v="5"/>
    <n v="2"/>
    <s v="Data"/>
    <s v="Q29E"/>
    <s v="Economic opportunity and security"/>
    <s v="   Less than HS diploma, no GED"/>
    <n v="0.31967155777544953"/>
    <n v="0.22487737657492712"/>
    <n v="0.10182258571348063"/>
    <n v="0.35362847993614271"/>
    <n v="95.000000000000014"/>
    <m/>
    <m/>
    <m/>
    <m/>
    <m/>
    <m/>
    <m/>
    <m/>
    <m/>
    <m/>
    <m/>
    <m/>
    <m/>
    <m/>
  </r>
  <r>
    <n v="3285"/>
    <s v="Closed End"/>
    <x v="6"/>
    <s v="Q27E"/>
    <x v="5"/>
    <n v="3"/>
    <s v="Data"/>
    <s v="Q29E"/>
    <s v="Economic opportunity and security"/>
    <s v="   HS diploma or GED"/>
    <n v="0.2419509526554883"/>
    <n v="0.13364416170296953"/>
    <n v="0.17615276587598122"/>
    <n v="0.44825211976556162"/>
    <n v="362.99999999999989"/>
    <m/>
    <m/>
    <m/>
    <m/>
    <m/>
    <m/>
    <m/>
    <m/>
    <m/>
    <m/>
    <m/>
    <m/>
    <m/>
    <m/>
  </r>
  <r>
    <n v="3286"/>
    <s v="Closed End"/>
    <x v="6"/>
    <s v="Q27E"/>
    <x v="5"/>
    <n v="4"/>
    <s v="Data"/>
    <s v="Q29E"/>
    <s v="Economic opportunity and security"/>
    <s v="   Some college, trade school, or Associate degree"/>
    <n v="0.20893174305875431"/>
    <n v="0.20312447035493328"/>
    <n v="0.28178088443788846"/>
    <n v="0.30616290214842207"/>
    <n v="965.00000000000136"/>
    <m/>
    <m/>
    <m/>
    <m/>
    <m/>
    <m/>
    <m/>
    <m/>
    <m/>
    <m/>
    <m/>
    <m/>
    <m/>
    <m/>
  </r>
  <r>
    <n v="3287"/>
    <s v="Closed End"/>
    <x v="6"/>
    <s v="Q27E"/>
    <x v="5"/>
    <n v="5"/>
    <s v="Data"/>
    <s v="Q29E"/>
    <s v="Economic opportunity and security"/>
    <s v="   Bachelor's degree or higher"/>
    <n v="0.15231856563772092"/>
    <n v="0.23603408218772862"/>
    <n v="0.36525858718186993"/>
    <n v="0.24638876499268125"/>
    <n v="1506.9999999999995"/>
    <m/>
    <m/>
    <m/>
    <m/>
    <m/>
    <m/>
    <m/>
    <m/>
    <m/>
    <m/>
    <m/>
    <m/>
    <m/>
    <m/>
  </r>
  <r>
    <n v="3288"/>
    <s v="Closed End"/>
    <x v="6"/>
    <s v="Q27E"/>
    <x v="6"/>
    <n v="1"/>
    <s v="Header"/>
    <s v="Q29E"/>
    <s v="Economic opportunity and security"/>
    <s v="Results by household income:"/>
    <s v=""/>
    <s v=""/>
    <s v=""/>
    <s v=""/>
    <s v=""/>
    <m/>
    <m/>
    <m/>
    <m/>
    <m/>
    <m/>
    <m/>
    <m/>
    <m/>
    <m/>
    <m/>
    <m/>
    <m/>
    <m/>
  </r>
  <r>
    <n v="3289"/>
    <s v="Closed End"/>
    <x v="6"/>
    <s v="Q27E"/>
    <x v="6"/>
    <n v="2"/>
    <s v="Data"/>
    <s v="Q29E"/>
    <s v="Economic opportunity and security"/>
    <s v="   Less than $20,000"/>
    <n v="0.36317702756163306"/>
    <n v="0.10662389622925009"/>
    <n v="0.23274175521177221"/>
    <n v="0.2974573209973439"/>
    <n v="485.0000000000004"/>
    <m/>
    <m/>
    <m/>
    <m/>
    <m/>
    <m/>
    <m/>
    <m/>
    <m/>
    <m/>
    <m/>
    <m/>
    <m/>
    <m/>
  </r>
  <r>
    <n v="3290"/>
    <s v="Closed End"/>
    <x v="6"/>
    <s v="Q27E"/>
    <x v="6"/>
    <n v="3"/>
    <s v="Data"/>
    <s v="Q29E"/>
    <s v="Economic opportunity and security"/>
    <s v="   $20,000 to $39,999"/>
    <n v="0.34977493261278986"/>
    <n v="0.179160293370552"/>
    <n v="0.16851408049080713"/>
    <n v="0.30255069352585229"/>
    <n v="424.00000000000006"/>
    <m/>
    <m/>
    <m/>
    <m/>
    <m/>
    <m/>
    <m/>
    <m/>
    <m/>
    <m/>
    <m/>
    <m/>
    <m/>
    <m/>
  </r>
  <r>
    <n v="3291"/>
    <s v="Closed End"/>
    <x v="6"/>
    <s v="Q27E"/>
    <x v="6"/>
    <n v="4"/>
    <s v="Data"/>
    <s v="Q29E"/>
    <s v="Economic opportunity and security"/>
    <s v="   $40,000 to $59,999"/>
    <n v="0.25460067056245972"/>
    <n v="0.31861896851699378"/>
    <n v="0.16571442725763894"/>
    <n v="0.26106593366290759"/>
    <n v="399.99999999999955"/>
    <m/>
    <m/>
    <m/>
    <m/>
    <m/>
    <m/>
    <m/>
    <m/>
    <m/>
    <m/>
    <m/>
    <m/>
    <m/>
    <m/>
  </r>
  <r>
    <n v="3292"/>
    <s v="Closed End"/>
    <x v="6"/>
    <s v="Q27E"/>
    <x v="6"/>
    <n v="5"/>
    <s v="Data"/>
    <s v="Q29E"/>
    <s v="Economic opportunity and security"/>
    <s v="   $60,000 to $79,999"/>
    <n v="0.26571251554260084"/>
    <n v="0.18476198129842566"/>
    <n v="0.23744465251555927"/>
    <n v="0.31208085064341434"/>
    <n v="313"/>
    <m/>
    <m/>
    <m/>
    <m/>
    <m/>
    <m/>
    <m/>
    <m/>
    <m/>
    <m/>
    <m/>
    <m/>
    <m/>
    <m/>
  </r>
  <r>
    <n v="3293"/>
    <s v="Closed End"/>
    <x v="6"/>
    <s v="Q27E"/>
    <x v="6"/>
    <n v="6"/>
    <s v="Data"/>
    <s v="Q29E"/>
    <s v="Economic opportunity and security"/>
    <s v="   $80,000 to $99,999"/>
    <n v="0.19399672362772066"/>
    <n v="0.2766041505161948"/>
    <n v="0.27683337446313189"/>
    <n v="0.25256575139295101"/>
    <n v="271.00000000000045"/>
    <m/>
    <m/>
    <m/>
    <m/>
    <m/>
    <m/>
    <m/>
    <m/>
    <m/>
    <m/>
    <m/>
    <m/>
    <m/>
    <m/>
  </r>
  <r>
    <n v="3294"/>
    <s v="Closed End"/>
    <x v="6"/>
    <s v="Q27E"/>
    <x v="6"/>
    <n v="7"/>
    <s v="Data"/>
    <s v="Q29E"/>
    <s v="Economic opportunity and security"/>
    <s v="   $100,000 to $149,999"/>
    <n v="0.1031455023454243"/>
    <n v="0.22363004868294889"/>
    <n v="0.40538389674582609"/>
    <n v="0.26784055222580061"/>
    <n v="338.00000000000011"/>
    <m/>
    <m/>
    <m/>
    <m/>
    <m/>
    <m/>
    <m/>
    <m/>
    <m/>
    <m/>
    <m/>
    <m/>
    <m/>
    <m/>
  </r>
  <r>
    <n v="3295"/>
    <s v="Closed End"/>
    <x v="6"/>
    <s v="Q27E"/>
    <x v="6"/>
    <n v="8"/>
    <s v="Data"/>
    <s v="Q29E"/>
    <s v="Economic opportunity and security"/>
    <s v="   $150,000 or more"/>
    <n v="7.7562574131411738E-2"/>
    <n v="0.18282785997578629"/>
    <n v="0.40900393800418372"/>
    <n v="0.33060562788861747"/>
    <n v="258.00000000000017"/>
    <m/>
    <m/>
    <m/>
    <m/>
    <m/>
    <m/>
    <m/>
    <m/>
    <m/>
    <m/>
    <m/>
    <m/>
    <m/>
    <m/>
  </r>
  <r>
    <n v="3296"/>
    <s v="Closed End"/>
    <x v="6"/>
    <s v="Q27E"/>
    <x v="7"/>
    <n v="1"/>
    <s v="Header"/>
    <s v="Q29E"/>
    <s v="Economic opportunity and security"/>
    <s v="Results by housing status:"/>
    <s v=""/>
    <s v=""/>
    <s v=""/>
    <s v=""/>
    <s v=""/>
    <m/>
    <m/>
    <m/>
    <m/>
    <m/>
    <m/>
    <m/>
    <m/>
    <m/>
    <m/>
    <m/>
    <m/>
    <m/>
    <m/>
  </r>
  <r>
    <n v="3297"/>
    <s v="Closed End"/>
    <x v="6"/>
    <s v="Q27E"/>
    <x v="7"/>
    <n v="2"/>
    <s v="Data"/>
    <s v="Q29E"/>
    <s v="Economic opportunity and security"/>
    <s v="   Owner"/>
    <n v="0.15469187373346413"/>
    <n v="0.19057111358536752"/>
    <n v="0.30772504189466926"/>
    <n v="0.34701197078650153"/>
    <n v="1954.9999999999977"/>
    <m/>
    <m/>
    <m/>
    <m/>
    <m/>
    <m/>
    <m/>
    <m/>
    <m/>
    <m/>
    <m/>
    <m/>
    <m/>
    <m/>
  </r>
  <r>
    <n v="3298"/>
    <s v="Closed End"/>
    <x v="6"/>
    <s v="Q27E"/>
    <x v="7"/>
    <n v="3"/>
    <s v="Data"/>
    <s v="Q29E"/>
    <s v="Economic opportunity and security"/>
    <s v="   Renter"/>
    <n v="0.32731806159565513"/>
    <n v="0.2401204568850849"/>
    <n v="0.21749383081166734"/>
    <n v="0.21506765070759093"/>
    <n v="996.00000000000318"/>
    <m/>
    <m/>
    <m/>
    <m/>
    <m/>
    <m/>
    <m/>
    <m/>
    <m/>
    <m/>
    <m/>
    <m/>
    <m/>
    <m/>
  </r>
  <r>
    <n v="3299"/>
    <s v="Closed End"/>
    <x v="6"/>
    <s v="Q27E"/>
    <x v="7"/>
    <n v="4"/>
    <s v="Data"/>
    <s v="Q29E"/>
    <s v="Economic opportunity and security"/>
    <s v="   Lives with family or friends, homeless, or some other_x000a_      arrangement"/>
    <n v="0.23084698922364852"/>
    <n v="0.16195356133581135"/>
    <n v="0.34322828541604061"/>
    <n v="0.26397116402449949"/>
    <n v="70"/>
    <m/>
    <m/>
    <m/>
    <m/>
    <m/>
    <m/>
    <m/>
    <m/>
    <m/>
    <m/>
    <m/>
    <m/>
    <m/>
    <m/>
  </r>
  <r>
    <n v="3300"/>
    <s v="Closed End"/>
    <x v="6"/>
    <s v="Q27E"/>
    <x v="8"/>
    <n v="1"/>
    <s v="Header"/>
    <s v="Q29E"/>
    <s v="Economic opportunity and security"/>
    <s v="Results by home language:"/>
    <s v=""/>
    <s v=""/>
    <s v=""/>
    <s v=""/>
    <s v=""/>
    <m/>
    <m/>
    <m/>
    <m/>
    <m/>
    <m/>
    <m/>
    <m/>
    <m/>
    <m/>
    <m/>
    <m/>
    <m/>
    <m/>
  </r>
  <r>
    <n v="3301"/>
    <s v="Closed End"/>
    <x v="6"/>
    <s v="Q27E"/>
    <x v="8"/>
    <n v="2"/>
    <s v="Data"/>
    <s v="Q29E"/>
    <s v="Economic opportunity and security"/>
    <s v="   English only"/>
    <n v="0.17257354011618456"/>
    <n v="0.19590542701606922"/>
    <n v="0.30202328757643404"/>
    <n v="0.32949774529131298"/>
    <n v="2592.0000000000036"/>
    <m/>
    <m/>
    <m/>
    <m/>
    <m/>
    <m/>
    <m/>
    <m/>
    <m/>
    <m/>
    <m/>
    <m/>
    <m/>
    <m/>
  </r>
  <r>
    <n v="3302"/>
    <s v="Closed End"/>
    <x v="6"/>
    <s v="Q27E"/>
    <x v="8"/>
    <n v="3"/>
    <s v="Data"/>
    <s v="Q29E"/>
    <s v="Economic opportunity and security"/>
    <s v="   English plus another language"/>
    <n v="0.33190066694586984"/>
    <n v="0.24748599431668886"/>
    <n v="0.23744423847612942"/>
    <n v="0.18316910026131172"/>
    <n v="240.00000000000006"/>
    <m/>
    <m/>
    <m/>
    <m/>
    <m/>
    <m/>
    <m/>
    <m/>
    <m/>
    <m/>
    <m/>
    <m/>
    <m/>
    <m/>
  </r>
  <r>
    <n v="3303"/>
    <s v="Closed End"/>
    <x v="6"/>
    <s v="Q27E"/>
    <x v="8"/>
    <n v="4"/>
    <s v="Data"/>
    <s v="Q29E"/>
    <s v="Economic opportunity and security"/>
    <s v="   Another language only"/>
    <n v="0.40600697675078118"/>
    <n v="0.21829160865377081"/>
    <n v="0.11447047542607761"/>
    <n v="0.26123093916937001"/>
    <n v="104.00000000000004"/>
    <m/>
    <m/>
    <m/>
    <m/>
    <m/>
    <m/>
    <m/>
    <m/>
    <m/>
    <m/>
    <m/>
    <m/>
    <m/>
    <m/>
  </r>
  <r>
    <n v="3304"/>
    <s v="Closed End"/>
    <x v="6"/>
    <s v="Q27E"/>
    <x v="9"/>
    <n v="1"/>
    <s v="Header"/>
    <s v="Q29E"/>
    <s v="Economic opportunity and security"/>
    <s v="Results by race/ethnicity:"/>
    <s v=""/>
    <s v=""/>
    <s v=""/>
    <s v=""/>
    <s v=""/>
    <m/>
    <m/>
    <m/>
    <m/>
    <m/>
    <m/>
    <m/>
    <m/>
    <m/>
    <m/>
    <m/>
    <m/>
    <m/>
    <m/>
  </r>
  <r>
    <n v="3305"/>
    <s v="Closed End"/>
    <x v="6"/>
    <s v="Q27E"/>
    <x v="9"/>
    <n v="2"/>
    <s v="Data"/>
    <s v="Q29E"/>
    <s v="Economic opportunity and security"/>
    <s v="   BIPOC"/>
    <n v="0.31864248219984748"/>
    <n v="0.21689011188775476"/>
    <n v="0.215466810747513"/>
    <n v="0.2490005951648859"/>
    <n v="763.99999999999909"/>
    <m/>
    <m/>
    <m/>
    <m/>
    <m/>
    <m/>
    <m/>
    <m/>
    <m/>
    <m/>
    <m/>
    <m/>
    <m/>
    <m/>
  </r>
  <r>
    <n v="3306"/>
    <s v="Closed End"/>
    <x v="6"/>
    <s v="Q27E"/>
    <x v="9"/>
    <n v="3"/>
    <s v="Data"/>
    <s v="Q29E"/>
    <s v="Economic opportunity and security"/>
    <s v="      American Indian, Native American, or Alaska Native"/>
    <n v="0.4864527118297845"/>
    <n v="0.11045973527328255"/>
    <n v="0.1479202376360963"/>
    <n v="0.25516731526083591"/>
    <n v="126.99999999999999"/>
    <m/>
    <m/>
    <m/>
    <m/>
    <m/>
    <m/>
    <m/>
    <m/>
    <m/>
    <m/>
    <m/>
    <m/>
    <m/>
    <m/>
  </r>
  <r>
    <n v="3307"/>
    <s v="Closed End"/>
    <x v="6"/>
    <s v="Q27E"/>
    <x v="9"/>
    <n v="4"/>
    <s v="Data"/>
    <s v="Q29E"/>
    <s v="Economic opportunity and security"/>
    <s v="      Asian American or Asian"/>
    <n v="0.34339345672035909"/>
    <n v="0.22039602725282886"/>
    <n v="0.25362609331517394"/>
    <n v="0.18258442271163805"/>
    <n v="212.00000000000006"/>
    <m/>
    <m/>
    <m/>
    <m/>
    <m/>
    <m/>
    <m/>
    <m/>
    <m/>
    <m/>
    <m/>
    <m/>
    <m/>
    <m/>
  </r>
  <r>
    <n v="3308"/>
    <s v="Closed End"/>
    <x v="6"/>
    <s v="Q27E"/>
    <x v="9"/>
    <n v="5"/>
    <s v="Data"/>
    <s v="Q29E"/>
    <s v="Economic opportunity and security"/>
    <s v="      Black, African American, or African"/>
    <n v="0.34662632368553015"/>
    <n v="0.20543593426705761"/>
    <n v="0.14013388671027385"/>
    <n v="0.30780385533713905"/>
    <n v="341.99999999999955"/>
    <m/>
    <m/>
    <m/>
    <m/>
    <m/>
    <m/>
    <m/>
    <m/>
    <m/>
    <m/>
    <m/>
    <m/>
    <m/>
    <m/>
  </r>
  <r>
    <n v="3309"/>
    <s v="Closed End"/>
    <x v="6"/>
    <s v="Q27E"/>
    <x v="9"/>
    <n v="6"/>
    <s v="Data"/>
    <s v="Q29E"/>
    <s v="Economic opportunity and security"/>
    <s v="      Latino/a or Hispanic"/>
    <n v="0.19985714864642323"/>
    <n v="0.23343310083876026"/>
    <n v="0.26427852615045605"/>
    <n v="0.30243122436435976"/>
    <n v="138.00000000000006"/>
    <m/>
    <m/>
    <m/>
    <m/>
    <m/>
    <m/>
    <m/>
    <m/>
    <m/>
    <m/>
    <m/>
    <m/>
    <m/>
    <m/>
  </r>
  <r>
    <n v="3310"/>
    <s v="Closed End"/>
    <x v="6"/>
    <s v="Q27E"/>
    <x v="9"/>
    <n v="7"/>
    <s v="Data"/>
    <s v="Q29E"/>
    <s v="Economic opportunity and security"/>
    <s v="   White or Caucasian alone"/>
    <n v="0.16034170445347012"/>
    <n v="0.19316244699051593"/>
    <n v="0.3121775348647326"/>
    <n v="0.3343183136912844"/>
    <n v="2044.9999999999936"/>
    <m/>
    <m/>
    <m/>
    <m/>
    <m/>
    <m/>
    <m/>
    <m/>
    <m/>
    <m/>
    <m/>
    <m/>
    <m/>
    <m/>
  </r>
  <r>
    <n v="3311"/>
    <s v=""/>
    <x v="1"/>
    <s v=""/>
    <x v="10"/>
    <s v=""/>
    <s v=""/>
    <m/>
    <m/>
    <m/>
    <m/>
    <m/>
    <m/>
    <m/>
    <m/>
    <m/>
    <m/>
    <m/>
    <m/>
    <m/>
    <m/>
    <m/>
    <m/>
    <m/>
    <m/>
    <m/>
    <m/>
    <m/>
    <m/>
  </r>
  <r>
    <n v="3312"/>
    <s v="Closed End"/>
    <x v="6"/>
    <s v="Q27F"/>
    <x v="0"/>
    <n v="1"/>
    <s v="Title"/>
    <s v="Q29F"/>
    <s v="Economic opportunity and security"/>
    <s v="27F. How worried are you about having to go to a nursing home when you are older?"/>
    <m/>
    <m/>
    <m/>
    <m/>
    <m/>
    <m/>
    <m/>
    <m/>
    <m/>
    <m/>
    <m/>
    <m/>
    <m/>
    <m/>
    <m/>
    <m/>
    <m/>
    <m/>
    <m/>
  </r>
  <r>
    <n v="3313"/>
    <s v="Closed End"/>
    <x v="6"/>
    <s v="Q27F"/>
    <x v="1"/>
    <n v="1"/>
    <s v="Labels"/>
    <s v="Q29F"/>
    <s v="Economic opportunity and security"/>
    <m/>
    <s v="Very worried"/>
    <s v="Fairly worried"/>
    <s v="Slightly worried"/>
    <s v="Not worried at all"/>
    <s v="Number of respondents (unweighted)"/>
    <m/>
    <m/>
    <m/>
    <m/>
    <m/>
    <m/>
    <m/>
    <m/>
    <m/>
    <m/>
    <m/>
    <m/>
    <m/>
    <m/>
  </r>
  <r>
    <n v="3314"/>
    <s v="Closed End"/>
    <x v="6"/>
    <s v="Q27F"/>
    <x v="2"/>
    <n v="1"/>
    <s v="Header"/>
    <s v="Q29F"/>
    <s v="Economic opportunity and security"/>
    <s v="Results by region:"/>
    <s v=""/>
    <s v=""/>
    <s v=""/>
    <s v=""/>
    <s v=""/>
    <m/>
    <m/>
    <m/>
    <m/>
    <m/>
    <m/>
    <m/>
    <m/>
    <m/>
    <m/>
    <m/>
    <m/>
    <m/>
    <m/>
  </r>
  <r>
    <n v="3315"/>
    <s v="Closed End"/>
    <x v="6"/>
    <s v="Q27F"/>
    <x v="2"/>
    <n v="2"/>
    <s v="Data"/>
    <s v="Q29F"/>
    <s v="Economic opportunity and security"/>
    <s v="   East Metro overall"/>
    <n v="0.16158680109538287"/>
    <n v="0.19477844532681585"/>
    <n v="0.32533867278241002"/>
    <n v="0.31829608079539345"/>
    <n v="3066.999999999995"/>
    <m/>
    <m/>
    <m/>
    <m/>
    <m/>
    <m/>
    <m/>
    <m/>
    <m/>
    <m/>
    <m/>
    <m/>
    <m/>
    <m/>
  </r>
  <r>
    <n v="3316"/>
    <s v="Closed End"/>
    <x v="6"/>
    <s v="Q27F"/>
    <x v="2"/>
    <n v="3"/>
    <s v="Data"/>
    <s v="Q29F"/>
    <s v="Economic opportunity and security"/>
    <s v="   Dakota County"/>
    <n v="0.13713697933456126"/>
    <n v="0.17976866549124165"/>
    <n v="0.32308316228444761"/>
    <n v="0.36001119288974964"/>
    <n v="421.00000000000011"/>
    <m/>
    <m/>
    <m/>
    <m/>
    <m/>
    <m/>
    <m/>
    <m/>
    <m/>
    <m/>
    <m/>
    <m/>
    <m/>
    <m/>
  </r>
  <r>
    <n v="3317"/>
    <s v="Closed End"/>
    <x v="6"/>
    <s v="Q27F"/>
    <x v="2"/>
    <n v="4"/>
    <s v="Data"/>
    <s v="Q29F"/>
    <s v="Economic opportunity and security"/>
    <s v="   Ramsey County (overall)"/>
    <n v="0.18370438715260917"/>
    <n v="0.18060436968307553"/>
    <n v="0.30940535626313231"/>
    <n v="0.32628588690118593"/>
    <n v="2248.9999999999955"/>
    <m/>
    <m/>
    <m/>
    <m/>
    <m/>
    <m/>
    <m/>
    <m/>
    <m/>
    <m/>
    <m/>
    <m/>
    <m/>
    <m/>
  </r>
  <r>
    <n v="3318"/>
    <s v="Closed End"/>
    <x v="6"/>
    <s v="Q27F"/>
    <x v="2"/>
    <n v="5"/>
    <s v="Data"/>
    <s v="Q29F"/>
    <s v="Economic opportunity and security"/>
    <s v="      City of Saint Paul"/>
    <n v="0.20675685134241292"/>
    <n v="0.19743924308117788"/>
    <n v="0.28506727098378154"/>
    <n v="0.31073663459262768"/>
    <n v="1821.9999999999991"/>
    <m/>
    <m/>
    <m/>
    <m/>
    <m/>
    <m/>
    <m/>
    <m/>
    <m/>
    <m/>
    <m/>
    <m/>
    <m/>
    <m/>
  </r>
  <r>
    <n v="3319"/>
    <s v="Closed End"/>
    <x v="6"/>
    <s v="Q27F"/>
    <x v="2"/>
    <n v="6"/>
    <s v="Data"/>
    <s v="Q29F"/>
    <s v="Economic opportunity and security"/>
    <s v="      Suburban Ramsey County"/>
    <n v="0.15599012832232956"/>
    <n v="0.16036505665829417"/>
    <n v="0.33866522146936989"/>
    <n v="0.34497959355000629"/>
    <n v="427.00000000000028"/>
    <m/>
    <m/>
    <m/>
    <m/>
    <m/>
    <m/>
    <m/>
    <m/>
    <m/>
    <m/>
    <m/>
    <m/>
    <m/>
    <m/>
  </r>
  <r>
    <n v="3320"/>
    <s v="Closed End"/>
    <x v="6"/>
    <s v="Q27F"/>
    <x v="2"/>
    <n v="7"/>
    <s v="Data"/>
    <s v="Q29F"/>
    <s v="Economic opportunity and security"/>
    <s v="   Washington County"/>
    <n v="0.15450532305714337"/>
    <n v="0.25105395298866645"/>
    <n v="0.36394785698366261"/>
    <n v="0.23049286697052593"/>
    <n v="397.00000000000051"/>
    <m/>
    <m/>
    <m/>
    <m/>
    <m/>
    <m/>
    <m/>
    <m/>
    <m/>
    <m/>
    <m/>
    <m/>
    <m/>
    <m/>
  </r>
  <r>
    <n v="3321"/>
    <s v="Closed End"/>
    <x v="6"/>
    <s v="Q27F"/>
    <x v="3"/>
    <n v="1"/>
    <s v="Header"/>
    <s v="Q29F"/>
    <s v="Economic opportunity and security"/>
    <s v="Results by gender:"/>
    <s v=""/>
    <s v=""/>
    <s v=""/>
    <s v=""/>
    <s v=""/>
    <m/>
    <m/>
    <m/>
    <m/>
    <m/>
    <m/>
    <m/>
    <m/>
    <m/>
    <m/>
    <m/>
    <m/>
    <m/>
    <m/>
  </r>
  <r>
    <n v="3322"/>
    <s v="Closed End"/>
    <x v="6"/>
    <s v="Q27F"/>
    <x v="3"/>
    <n v="2"/>
    <s v="Data"/>
    <s v="Q29F"/>
    <s v="Economic opportunity and security"/>
    <s v="   Females"/>
    <n v="0.14748088112634319"/>
    <n v="0.19808934956390792"/>
    <n v="0.34131274117543242"/>
    <n v="0.31311702813431758"/>
    <n v="1905.0000000000027"/>
    <m/>
    <m/>
    <m/>
    <m/>
    <m/>
    <m/>
    <m/>
    <m/>
    <m/>
    <m/>
    <m/>
    <m/>
    <m/>
    <m/>
  </r>
  <r>
    <n v="3323"/>
    <s v="Closed End"/>
    <x v="6"/>
    <s v="Q27F"/>
    <x v="3"/>
    <n v="3"/>
    <s v="Data"/>
    <s v="Q29F"/>
    <s v="Economic opportunity and security"/>
    <s v="   Males"/>
    <n v="0.17308730930687194"/>
    <n v="0.19321304937126116"/>
    <n v="0.31066186629862214"/>
    <n v="0.32303777502324427"/>
    <n v="1007.0000000000005"/>
    <m/>
    <m/>
    <m/>
    <m/>
    <m/>
    <m/>
    <m/>
    <m/>
    <m/>
    <m/>
    <m/>
    <m/>
    <m/>
    <m/>
  </r>
  <r>
    <n v="3324"/>
    <s v="Closed End"/>
    <x v="6"/>
    <s v="Q27F"/>
    <x v="4"/>
    <n v="1"/>
    <s v="Header"/>
    <s v="Q29F"/>
    <s v="Economic opportunity and security"/>
    <s v="Results by age:"/>
    <s v=""/>
    <s v=""/>
    <s v=""/>
    <s v=""/>
    <s v=""/>
    <m/>
    <m/>
    <m/>
    <m/>
    <m/>
    <m/>
    <m/>
    <m/>
    <m/>
    <m/>
    <m/>
    <m/>
    <m/>
    <m/>
  </r>
  <r>
    <n v="3325"/>
    <s v="Closed End"/>
    <x v="6"/>
    <s v="Q27F"/>
    <x v="4"/>
    <n v="2"/>
    <s v="Data"/>
    <s v="Q29F"/>
    <s v="Economic opportunity and security"/>
    <s v="   18-34"/>
    <n v="0.12629149058612593"/>
    <n v="0.20833796908946092"/>
    <n v="0.23156095163285426"/>
    <n v="0.433809588691558"/>
    <n v="416.00000000000017"/>
    <m/>
    <m/>
    <m/>
    <m/>
    <m/>
    <m/>
    <m/>
    <m/>
    <m/>
    <m/>
    <m/>
    <m/>
    <m/>
    <m/>
  </r>
  <r>
    <n v="3326"/>
    <s v="Closed End"/>
    <x v="6"/>
    <s v="Q27F"/>
    <x v="4"/>
    <n v="3"/>
    <s v="Data"/>
    <s v="Q29F"/>
    <s v="Economic opportunity and security"/>
    <s v="   35-44"/>
    <n v="0.17909687881323283"/>
    <n v="0.14374944896142899"/>
    <n v="0.34725345231360011"/>
    <n v="0.32990021991173696"/>
    <n v="424.00000000000011"/>
    <m/>
    <m/>
    <m/>
    <m/>
    <m/>
    <m/>
    <m/>
    <m/>
    <m/>
    <m/>
    <m/>
    <m/>
    <m/>
    <m/>
  </r>
  <r>
    <n v="3327"/>
    <s v="Closed End"/>
    <x v="6"/>
    <s v="Q27F"/>
    <x v="4"/>
    <n v="4"/>
    <s v="Data"/>
    <s v="Q29F"/>
    <s v="Economic opportunity and security"/>
    <s v="   45-54"/>
    <n v="0.13100408130862043"/>
    <n v="0.20877866182827823"/>
    <n v="0.42964251634438405"/>
    <n v="0.23057474051871624"/>
    <n v="367.00000000000011"/>
    <m/>
    <m/>
    <m/>
    <m/>
    <m/>
    <m/>
    <m/>
    <m/>
    <m/>
    <m/>
    <m/>
    <m/>
    <m/>
    <m/>
  </r>
  <r>
    <n v="3328"/>
    <s v="Closed End"/>
    <x v="6"/>
    <s v="Q27F"/>
    <x v="4"/>
    <n v="5"/>
    <s v="Data"/>
    <s v="Q29F"/>
    <s v="Economic opportunity and security"/>
    <s v="   55-64"/>
    <n v="0.1854676183491582"/>
    <n v="0.23311530860493948"/>
    <n v="0.35428308802191394"/>
    <n v="0.22713398502398927"/>
    <n v="525.99999999999943"/>
    <m/>
    <m/>
    <m/>
    <m/>
    <m/>
    <m/>
    <m/>
    <m/>
    <m/>
    <m/>
    <m/>
    <m/>
    <m/>
    <m/>
  </r>
  <r>
    <n v="3329"/>
    <s v="Closed End"/>
    <x v="6"/>
    <s v="Q27F"/>
    <x v="4"/>
    <n v="6"/>
    <s v="Data"/>
    <s v="Q29F"/>
    <s v="Economic opportunity and security"/>
    <s v="   65+"/>
    <n v="0.164467696267561"/>
    <n v="0.17561453737730706"/>
    <n v="0.33942862917341876"/>
    <n v="0.32048913718171407"/>
    <n v="867.00000000000034"/>
    <m/>
    <m/>
    <m/>
    <m/>
    <m/>
    <m/>
    <m/>
    <m/>
    <m/>
    <m/>
    <m/>
    <m/>
    <m/>
    <m/>
  </r>
  <r>
    <n v="3330"/>
    <s v="Closed End"/>
    <x v="6"/>
    <s v="Q27F"/>
    <x v="5"/>
    <n v="1"/>
    <s v="Header"/>
    <s v="Q29F"/>
    <s v="Economic opportunity and security"/>
    <s v="Results by education level:"/>
    <s v=""/>
    <s v=""/>
    <s v=""/>
    <s v=""/>
    <s v=""/>
    <m/>
    <m/>
    <m/>
    <m/>
    <m/>
    <m/>
    <m/>
    <m/>
    <m/>
    <m/>
    <m/>
    <m/>
    <m/>
    <m/>
  </r>
  <r>
    <n v="3331"/>
    <s v="Closed End"/>
    <x v="6"/>
    <s v="Q27F"/>
    <x v="5"/>
    <n v="2"/>
    <s v="Data"/>
    <s v="Q29F"/>
    <s v="Economic opportunity and security"/>
    <s v="   Less than HS diploma, no GED"/>
    <n v="0.25117753694234718"/>
    <n v="9.5403958532035288E-2"/>
    <n v="0.24564422661566546"/>
    <n v="0.40777427790995213"/>
    <n v="99"/>
    <m/>
    <m/>
    <m/>
    <m/>
    <m/>
    <m/>
    <m/>
    <m/>
    <m/>
    <m/>
    <m/>
    <m/>
    <m/>
    <m/>
  </r>
  <r>
    <n v="3332"/>
    <s v="Closed End"/>
    <x v="6"/>
    <s v="Q27F"/>
    <x v="5"/>
    <n v="3"/>
    <s v="Data"/>
    <s v="Q29F"/>
    <s v="Economic opportunity and security"/>
    <s v="   HS diploma or GED"/>
    <n v="0.2356405051440153"/>
    <n v="0.14519845819799188"/>
    <n v="0.30848524279074618"/>
    <n v="0.31067579386724675"/>
    <n v="373.99999999999989"/>
    <m/>
    <m/>
    <m/>
    <m/>
    <m/>
    <m/>
    <m/>
    <m/>
    <m/>
    <m/>
    <m/>
    <m/>
    <m/>
    <m/>
  </r>
  <r>
    <n v="3333"/>
    <s v="Closed End"/>
    <x v="6"/>
    <s v="Q27F"/>
    <x v="5"/>
    <n v="4"/>
    <s v="Data"/>
    <s v="Q29F"/>
    <s v="Economic opportunity and security"/>
    <s v="   Some college, trade school, or Associate degree"/>
    <n v="0.14968384447441369"/>
    <n v="0.22290374434020144"/>
    <n v="0.32628069460148068"/>
    <n v="0.30113171658390209"/>
    <n v="974.00000000000216"/>
    <m/>
    <m/>
    <m/>
    <m/>
    <m/>
    <m/>
    <m/>
    <m/>
    <m/>
    <m/>
    <m/>
    <m/>
    <m/>
    <m/>
  </r>
  <r>
    <n v="3334"/>
    <s v="Closed End"/>
    <x v="6"/>
    <s v="Q27F"/>
    <x v="5"/>
    <n v="5"/>
    <s v="Data"/>
    <s v="Q29F"/>
    <s v="Economic opportunity and security"/>
    <s v="   Bachelor's degree or higher"/>
    <n v="0.12680503843596422"/>
    <n v="0.19968301826251797"/>
    <n v="0.34548899954050777"/>
    <n v="0.32802294376101104"/>
    <n v="1515.9999999999991"/>
    <m/>
    <m/>
    <m/>
    <m/>
    <m/>
    <m/>
    <m/>
    <m/>
    <m/>
    <m/>
    <m/>
    <m/>
    <m/>
    <m/>
  </r>
  <r>
    <n v="3335"/>
    <s v="Closed End"/>
    <x v="6"/>
    <s v="Q27F"/>
    <x v="6"/>
    <n v="1"/>
    <s v="Header"/>
    <s v="Q29F"/>
    <s v="Economic opportunity and security"/>
    <s v="Results by household income:"/>
    <s v=""/>
    <s v=""/>
    <s v=""/>
    <s v=""/>
    <s v=""/>
    <m/>
    <m/>
    <m/>
    <m/>
    <m/>
    <m/>
    <m/>
    <m/>
    <m/>
    <m/>
    <m/>
    <m/>
    <m/>
    <m/>
  </r>
  <r>
    <n v="3336"/>
    <s v="Closed End"/>
    <x v="6"/>
    <s v="Q27F"/>
    <x v="6"/>
    <n v="2"/>
    <s v="Data"/>
    <s v="Q29F"/>
    <s v="Economic opportunity and security"/>
    <s v="   Less than $20,000"/>
    <n v="0.25284290601706327"/>
    <n v="0.21092492275074781"/>
    <n v="0.32886143890504721"/>
    <n v="0.20737073232714129"/>
    <n v="488.00000000000017"/>
    <m/>
    <m/>
    <m/>
    <m/>
    <m/>
    <m/>
    <m/>
    <m/>
    <m/>
    <m/>
    <m/>
    <m/>
    <m/>
    <m/>
  </r>
  <r>
    <n v="3337"/>
    <s v="Closed End"/>
    <x v="6"/>
    <s v="Q27F"/>
    <x v="6"/>
    <n v="3"/>
    <s v="Data"/>
    <s v="Q29F"/>
    <s v="Economic opportunity and security"/>
    <s v="   $20,000 to $39,999"/>
    <n v="0.22189358457912406"/>
    <n v="0.23133342545907315"/>
    <n v="0.26924680437064152"/>
    <n v="0.27752618559116254"/>
    <n v="433.9999999999996"/>
    <m/>
    <m/>
    <m/>
    <m/>
    <m/>
    <m/>
    <m/>
    <m/>
    <m/>
    <m/>
    <m/>
    <m/>
    <m/>
    <m/>
  </r>
  <r>
    <n v="3338"/>
    <s v="Closed End"/>
    <x v="6"/>
    <s v="Q27F"/>
    <x v="6"/>
    <n v="4"/>
    <s v="Data"/>
    <s v="Q29F"/>
    <s v="Economic opportunity and security"/>
    <s v="   $40,000 to $59,999"/>
    <n v="0.21115637118497654"/>
    <n v="0.24735413325615302"/>
    <n v="0.22757678555733998"/>
    <n v="0.31391271000153059"/>
    <n v="406.99999999999989"/>
    <m/>
    <m/>
    <m/>
    <m/>
    <m/>
    <m/>
    <m/>
    <m/>
    <m/>
    <m/>
    <m/>
    <m/>
    <m/>
    <m/>
  </r>
  <r>
    <n v="3339"/>
    <s v="Closed End"/>
    <x v="6"/>
    <s v="Q27F"/>
    <x v="6"/>
    <n v="5"/>
    <s v="Data"/>
    <s v="Q29F"/>
    <s v="Economic opportunity and security"/>
    <s v="   $60,000 to $79,999"/>
    <n v="0.22445674233306975"/>
    <n v="0.20425303680952617"/>
    <n v="0.25405184097399613"/>
    <n v="0.31723837988340797"/>
    <n v="312.99999999999972"/>
    <m/>
    <m/>
    <m/>
    <m/>
    <m/>
    <m/>
    <m/>
    <m/>
    <m/>
    <m/>
    <m/>
    <m/>
    <m/>
    <m/>
  </r>
  <r>
    <n v="3340"/>
    <s v="Closed End"/>
    <x v="6"/>
    <s v="Q27F"/>
    <x v="6"/>
    <n v="6"/>
    <s v="Data"/>
    <s v="Q29F"/>
    <s v="Economic opportunity and security"/>
    <s v="   $80,000 to $99,999"/>
    <n v="0.12741426561220281"/>
    <n v="0.16595735894376062"/>
    <n v="0.36821634023598032"/>
    <n v="0.33841203520805491"/>
    <n v="270.00000000000028"/>
    <m/>
    <m/>
    <m/>
    <m/>
    <m/>
    <m/>
    <m/>
    <m/>
    <m/>
    <m/>
    <m/>
    <m/>
    <m/>
    <m/>
  </r>
  <r>
    <n v="3341"/>
    <s v="Closed End"/>
    <x v="6"/>
    <s v="Q27F"/>
    <x v="6"/>
    <n v="7"/>
    <s v="Data"/>
    <s v="Q29F"/>
    <s v="Economic opportunity and security"/>
    <s v="   $100,000 to $149,999"/>
    <n v="0.10156994388438806"/>
    <n v="0.18105236829703139"/>
    <n v="0.35345596111256339"/>
    <n v="0.36392172670601686"/>
    <n v="337.99999999999994"/>
    <m/>
    <m/>
    <m/>
    <m/>
    <m/>
    <m/>
    <m/>
    <m/>
    <m/>
    <m/>
    <m/>
    <m/>
    <m/>
    <m/>
  </r>
  <r>
    <n v="3342"/>
    <s v="Closed End"/>
    <x v="6"/>
    <s v="Q27F"/>
    <x v="6"/>
    <n v="8"/>
    <s v="Data"/>
    <s v="Q29F"/>
    <s v="Economic opportunity and security"/>
    <s v="   $150,000 or more"/>
    <n v="6.0169754422075512E-2"/>
    <n v="0.16542470714925142"/>
    <n v="0.40722828840521447"/>
    <n v="0.36717725002345797"/>
    <n v="259.00000000000023"/>
    <m/>
    <m/>
    <m/>
    <m/>
    <m/>
    <m/>
    <m/>
    <m/>
    <m/>
    <m/>
    <m/>
    <m/>
    <m/>
    <m/>
  </r>
  <r>
    <n v="3343"/>
    <s v="Closed End"/>
    <x v="6"/>
    <s v="Q27F"/>
    <x v="7"/>
    <n v="1"/>
    <s v="Header"/>
    <s v="Q29F"/>
    <s v="Economic opportunity and security"/>
    <s v="Results by housing status:"/>
    <s v=""/>
    <s v=""/>
    <s v=""/>
    <s v=""/>
    <s v=""/>
    <m/>
    <m/>
    <m/>
    <m/>
    <m/>
    <m/>
    <m/>
    <m/>
    <m/>
    <m/>
    <m/>
    <m/>
    <m/>
    <m/>
  </r>
  <r>
    <n v="3344"/>
    <s v="Closed End"/>
    <x v="6"/>
    <s v="Q27F"/>
    <x v="7"/>
    <n v="2"/>
    <s v="Data"/>
    <s v="Q29F"/>
    <s v="Economic opportunity and security"/>
    <s v="   Owner"/>
    <n v="0.13369266070659713"/>
    <n v="0.19303425899885454"/>
    <n v="0.34560699941414685"/>
    <n v="0.32766608088040367"/>
    <n v="1975.9999999999991"/>
    <m/>
    <m/>
    <m/>
    <m/>
    <m/>
    <m/>
    <m/>
    <m/>
    <m/>
    <m/>
    <m/>
    <m/>
    <m/>
    <m/>
  </r>
  <r>
    <n v="3345"/>
    <s v="Closed End"/>
    <x v="6"/>
    <s v="Q27F"/>
    <x v="7"/>
    <n v="3"/>
    <s v="Data"/>
    <s v="Q29F"/>
    <s v="Economic opportunity and security"/>
    <s v="   Renter"/>
    <n v="0.24550543493644394"/>
    <n v="0.20556888093584175"/>
    <n v="0.25188482176085164"/>
    <n v="0.29704086236686122"/>
    <n v="1007.0000000000019"/>
    <m/>
    <m/>
    <m/>
    <m/>
    <m/>
    <m/>
    <m/>
    <m/>
    <m/>
    <m/>
    <m/>
    <m/>
    <m/>
    <m/>
  </r>
  <r>
    <n v="3346"/>
    <s v="Closed End"/>
    <x v="6"/>
    <s v="Q27F"/>
    <x v="7"/>
    <n v="4"/>
    <s v="Data"/>
    <s v="Q29F"/>
    <s v="Economic opportunity and security"/>
    <s v="   Lives with family or friends, homeless, or some other_x000a_      arrangement"/>
    <n v="0.13711768956224987"/>
    <n v="0.12955920278663666"/>
    <n v="0.49155185916980348"/>
    <n v="0.24177124848131012"/>
    <n v="71"/>
    <m/>
    <m/>
    <m/>
    <m/>
    <m/>
    <m/>
    <m/>
    <m/>
    <m/>
    <m/>
    <m/>
    <m/>
    <m/>
    <m/>
  </r>
  <r>
    <n v="3347"/>
    <s v="Closed End"/>
    <x v="6"/>
    <s v="Q27F"/>
    <x v="8"/>
    <n v="1"/>
    <s v="Header"/>
    <s v="Q29F"/>
    <s v="Economic opportunity and security"/>
    <s v="Results by home language:"/>
    <s v=""/>
    <s v=""/>
    <s v=""/>
    <s v=""/>
    <s v=""/>
    <m/>
    <m/>
    <m/>
    <m/>
    <m/>
    <m/>
    <m/>
    <m/>
    <m/>
    <m/>
    <m/>
    <m/>
    <m/>
    <m/>
  </r>
  <r>
    <n v="3348"/>
    <s v="Closed End"/>
    <x v="6"/>
    <s v="Q27F"/>
    <x v="8"/>
    <n v="2"/>
    <s v="Data"/>
    <s v="Q29F"/>
    <s v="Economic opportunity and security"/>
    <s v="   English only"/>
    <n v="0.14498550436011629"/>
    <n v="0.19774925809399085"/>
    <n v="0.35653709339335954"/>
    <n v="0.30072814415253346"/>
    <n v="2619"/>
    <m/>
    <m/>
    <m/>
    <m/>
    <m/>
    <m/>
    <m/>
    <m/>
    <m/>
    <m/>
    <m/>
    <m/>
    <m/>
    <m/>
  </r>
  <r>
    <n v="3349"/>
    <s v="Closed End"/>
    <x v="6"/>
    <s v="Q27F"/>
    <x v="8"/>
    <n v="3"/>
    <s v="Data"/>
    <s v="Q29F"/>
    <s v="Economic opportunity and security"/>
    <s v="   English plus another language"/>
    <n v="0.23051556662975548"/>
    <n v="0.19062851171040809"/>
    <n v="0.13479343654645792"/>
    <n v="0.44406248511337865"/>
    <n v="245.00000000000003"/>
    <m/>
    <m/>
    <m/>
    <m/>
    <m/>
    <m/>
    <m/>
    <m/>
    <m/>
    <m/>
    <m/>
    <m/>
    <m/>
    <m/>
  </r>
  <r>
    <n v="3350"/>
    <s v="Closed End"/>
    <x v="6"/>
    <s v="Q27F"/>
    <x v="8"/>
    <n v="4"/>
    <s v="Data"/>
    <s v="Q29F"/>
    <s v="Economic opportunity and security"/>
    <s v="   Another language only"/>
    <n v="0.32486544545558887"/>
    <n v="0.16955270521607135"/>
    <n v="0.18060498946022172"/>
    <n v="0.32497685986811781"/>
    <n v="105.00000000000007"/>
    <m/>
    <m/>
    <m/>
    <m/>
    <m/>
    <m/>
    <m/>
    <m/>
    <m/>
    <m/>
    <m/>
    <m/>
    <m/>
    <m/>
  </r>
  <r>
    <n v="3351"/>
    <s v="Closed End"/>
    <x v="6"/>
    <s v="Q27F"/>
    <x v="9"/>
    <n v="1"/>
    <s v="Header"/>
    <s v="Q29F"/>
    <s v="Economic opportunity and security"/>
    <s v="Results by race/ethnicity:"/>
    <s v=""/>
    <s v=""/>
    <s v=""/>
    <s v=""/>
    <s v=""/>
    <m/>
    <m/>
    <m/>
    <m/>
    <m/>
    <m/>
    <m/>
    <m/>
    <m/>
    <m/>
    <m/>
    <m/>
    <m/>
    <m/>
  </r>
  <r>
    <n v="3352"/>
    <s v="Closed End"/>
    <x v="6"/>
    <s v="Q27F"/>
    <x v="9"/>
    <n v="2"/>
    <s v="Data"/>
    <s v="Q29F"/>
    <s v="Economic opportunity and security"/>
    <s v="   BIPOC"/>
    <n v="0.24046216826213257"/>
    <n v="0.15539778869179738"/>
    <n v="0.19964112240162052"/>
    <n v="0.40449892064445037"/>
    <n v="776.0000000000008"/>
    <m/>
    <m/>
    <m/>
    <m/>
    <m/>
    <m/>
    <m/>
    <m/>
    <m/>
    <m/>
    <m/>
    <m/>
    <m/>
    <m/>
  </r>
  <r>
    <n v="3353"/>
    <s v="Closed End"/>
    <x v="6"/>
    <s v="Q27F"/>
    <x v="9"/>
    <n v="3"/>
    <s v="Data"/>
    <s v="Q29F"/>
    <s v="Economic opportunity and security"/>
    <s v="      American Indian, Native American, or Alaska Native"/>
    <n v="0.2944684048737764"/>
    <n v="0.16282633555007225"/>
    <n v="0.22836126896072126"/>
    <n v="0.31434399061542939"/>
    <n v="128.00000000000006"/>
    <m/>
    <m/>
    <m/>
    <m/>
    <m/>
    <m/>
    <m/>
    <m/>
    <m/>
    <m/>
    <m/>
    <m/>
    <m/>
    <m/>
  </r>
  <r>
    <n v="3354"/>
    <s v="Closed End"/>
    <x v="6"/>
    <s v="Q27F"/>
    <x v="9"/>
    <n v="4"/>
    <s v="Data"/>
    <s v="Q29F"/>
    <s v="Economic opportunity and security"/>
    <s v="      Asian American or Asian"/>
    <n v="0.24373650192363663"/>
    <n v="0.1913621819022589"/>
    <n v="0.17104156200932757"/>
    <n v="0.39385975416477664"/>
    <n v="215.00000000000006"/>
    <m/>
    <m/>
    <m/>
    <m/>
    <m/>
    <m/>
    <m/>
    <m/>
    <m/>
    <m/>
    <m/>
    <m/>
    <m/>
    <m/>
  </r>
  <r>
    <n v="3355"/>
    <s v="Closed End"/>
    <x v="6"/>
    <s v="Q27F"/>
    <x v="9"/>
    <n v="5"/>
    <s v="Data"/>
    <s v="Q29F"/>
    <s v="Economic opportunity and security"/>
    <s v="      Black, African American, or African"/>
    <n v="0.30009710719097016"/>
    <n v="0.12653720120698478"/>
    <n v="0.21146254008703871"/>
    <n v="0.3619031515150074"/>
    <n v="349.99999999999977"/>
    <m/>
    <m/>
    <m/>
    <m/>
    <m/>
    <m/>
    <m/>
    <m/>
    <m/>
    <m/>
    <m/>
    <m/>
    <m/>
    <m/>
  </r>
  <r>
    <n v="3356"/>
    <s v="Closed End"/>
    <x v="6"/>
    <s v="Q27F"/>
    <x v="9"/>
    <n v="6"/>
    <s v="Data"/>
    <s v="Q29F"/>
    <s v="Economic opportunity and security"/>
    <s v="      Latino/a or Hispanic"/>
    <n v="0.14677821053731979"/>
    <n v="0.12027740967243282"/>
    <n v="0.23121397002392505"/>
    <n v="0.50173040976632177"/>
    <n v="141.00000000000003"/>
    <m/>
    <m/>
    <m/>
    <m/>
    <m/>
    <m/>
    <m/>
    <m/>
    <m/>
    <m/>
    <m/>
    <m/>
    <m/>
    <m/>
  </r>
  <r>
    <n v="3357"/>
    <s v="Closed End"/>
    <x v="6"/>
    <s v="Q27F"/>
    <x v="9"/>
    <n v="7"/>
    <s v="Data"/>
    <s v="Q29F"/>
    <s v="Economic opportunity and security"/>
    <s v="   White or Caucasian alone"/>
    <n v="0.13772820798861671"/>
    <n v="0.20219031878654239"/>
    <n v="0.3687298536889953"/>
    <n v="0.29135161953584859"/>
    <n v="2067.9999999999968"/>
    <m/>
    <m/>
    <m/>
    <m/>
    <m/>
    <m/>
    <m/>
    <m/>
    <m/>
    <m/>
    <m/>
    <m/>
    <m/>
    <m/>
  </r>
  <r>
    <n v="3358"/>
    <s v=""/>
    <x v="1"/>
    <s v=""/>
    <x v="10"/>
    <s v=""/>
    <s v=""/>
    <m/>
    <m/>
    <m/>
    <m/>
    <m/>
    <m/>
    <m/>
    <m/>
    <m/>
    <m/>
    <m/>
    <m/>
    <m/>
    <m/>
    <m/>
    <m/>
    <m/>
    <m/>
    <m/>
    <m/>
    <m/>
    <m/>
  </r>
  <r>
    <n v="3359"/>
    <s v="Closed End"/>
    <x v="6"/>
    <s v="Q27G"/>
    <x v="0"/>
    <n v="1"/>
    <s v="Title"/>
    <s v="Q29G"/>
    <s v="Economic opportunity and security"/>
    <s v="27G. How worried are you about needing to help a member of your family in financial trouble?"/>
    <m/>
    <m/>
    <m/>
    <m/>
    <m/>
    <m/>
    <m/>
    <m/>
    <m/>
    <m/>
    <m/>
    <m/>
    <m/>
    <m/>
    <m/>
    <m/>
    <m/>
    <m/>
    <m/>
  </r>
  <r>
    <n v="3360"/>
    <s v="Closed End"/>
    <x v="6"/>
    <s v="Q27G"/>
    <x v="1"/>
    <n v="1"/>
    <s v="Labels"/>
    <s v="Q29G"/>
    <s v="Economic opportunity and security"/>
    <m/>
    <s v="Very worried"/>
    <s v="Fairly worried"/>
    <s v="Slightly worried"/>
    <s v="Not worried at all"/>
    <s v="Number of respondents (unweighted)"/>
    <m/>
    <m/>
    <m/>
    <m/>
    <m/>
    <m/>
    <m/>
    <m/>
    <m/>
    <m/>
    <m/>
    <m/>
    <m/>
    <m/>
  </r>
  <r>
    <n v="3361"/>
    <s v="Closed End"/>
    <x v="6"/>
    <s v="Q27G"/>
    <x v="2"/>
    <n v="1"/>
    <s v="Header"/>
    <s v="Q29G"/>
    <s v="Economic opportunity and security"/>
    <s v="Results by region:"/>
    <s v=""/>
    <s v=""/>
    <s v=""/>
    <s v=""/>
    <s v=""/>
    <m/>
    <m/>
    <m/>
    <m/>
    <m/>
    <m/>
    <m/>
    <m/>
    <m/>
    <m/>
    <m/>
    <m/>
    <m/>
    <m/>
  </r>
  <r>
    <n v="3362"/>
    <s v="Closed End"/>
    <x v="6"/>
    <s v="Q27G"/>
    <x v="2"/>
    <n v="2"/>
    <s v="Data"/>
    <s v="Q29G"/>
    <s v="Economic opportunity and security"/>
    <s v="   East Metro overall"/>
    <n v="0.10271515661942394"/>
    <n v="0.13170822463210113"/>
    <n v="0.29251310453770046"/>
    <n v="0.47306351421077658"/>
    <n v="3050.999999999995"/>
    <m/>
    <m/>
    <m/>
    <m/>
    <m/>
    <m/>
    <m/>
    <m/>
    <m/>
    <m/>
    <m/>
    <m/>
    <m/>
    <m/>
  </r>
  <r>
    <n v="3363"/>
    <s v="Closed End"/>
    <x v="6"/>
    <s v="Q27G"/>
    <x v="2"/>
    <n v="3"/>
    <s v="Data"/>
    <s v="Q29G"/>
    <s v="Economic opportunity and security"/>
    <s v="   Dakota County"/>
    <n v="5.9498509823400575E-2"/>
    <n v="0.11874076891843618"/>
    <n v="0.30592306945270559"/>
    <n v="0.5158376518054576"/>
    <n v="420.00000000000006"/>
    <m/>
    <m/>
    <m/>
    <m/>
    <m/>
    <m/>
    <m/>
    <m/>
    <m/>
    <m/>
    <m/>
    <m/>
    <m/>
    <m/>
  </r>
  <r>
    <n v="3364"/>
    <s v="Closed End"/>
    <x v="6"/>
    <s v="Q27G"/>
    <x v="2"/>
    <n v="4"/>
    <s v="Data"/>
    <s v="Q29G"/>
    <s v="Economic opportunity and security"/>
    <s v="   Ramsey County (overall)"/>
    <n v="0.13995327431285493"/>
    <n v="0.13765454408712341"/>
    <n v="0.25075599101827495"/>
    <n v="0.47163619058174933"/>
    <n v="2238.9999999999882"/>
    <m/>
    <m/>
    <m/>
    <m/>
    <m/>
    <m/>
    <m/>
    <m/>
    <m/>
    <m/>
    <m/>
    <m/>
    <m/>
    <m/>
  </r>
  <r>
    <n v="3365"/>
    <s v="Closed End"/>
    <x v="6"/>
    <s v="Q27G"/>
    <x v="2"/>
    <n v="5"/>
    <s v="Data"/>
    <s v="Q29G"/>
    <s v="Economic opportunity and security"/>
    <s v="      City of Saint Paul"/>
    <n v="0.16602579011946583"/>
    <n v="0.16214346322422096"/>
    <n v="0.25412283775921873"/>
    <n v="0.4177079088970948"/>
    <n v="1810.9999999999995"/>
    <m/>
    <m/>
    <m/>
    <m/>
    <m/>
    <m/>
    <m/>
    <m/>
    <m/>
    <m/>
    <m/>
    <m/>
    <m/>
    <m/>
  </r>
  <r>
    <n v="3366"/>
    <s v="Closed End"/>
    <x v="6"/>
    <s v="Q27G"/>
    <x v="2"/>
    <n v="6"/>
    <s v="Data"/>
    <s v="Q29G"/>
    <s v="Economic opportunity and security"/>
    <s v="      Suburban Ramsey County"/>
    <n v="0.10852557395962036"/>
    <n v="0.10813570446597148"/>
    <n v="0.24669760818730771"/>
    <n v="0.53664111338710108"/>
    <n v="428.00000000000011"/>
    <m/>
    <m/>
    <m/>
    <m/>
    <m/>
    <m/>
    <m/>
    <m/>
    <m/>
    <m/>
    <m/>
    <m/>
    <m/>
    <m/>
  </r>
  <r>
    <n v="3367"/>
    <s v="Closed End"/>
    <x v="6"/>
    <s v="Q27G"/>
    <x v="2"/>
    <n v="7"/>
    <s v="Data"/>
    <s v="Q29G"/>
    <s v="Economic opportunity and security"/>
    <s v="   Washington County"/>
    <n v="9.472863536353042E-2"/>
    <n v="0.14072447648524802"/>
    <n v="0.36093210707137113"/>
    <n v="0.40361478107984888"/>
    <n v="392.00000000000045"/>
    <m/>
    <m/>
    <m/>
    <m/>
    <m/>
    <m/>
    <m/>
    <m/>
    <m/>
    <m/>
    <m/>
    <m/>
    <m/>
    <m/>
  </r>
  <r>
    <n v="3368"/>
    <s v="Closed End"/>
    <x v="6"/>
    <s v="Q27G"/>
    <x v="3"/>
    <n v="1"/>
    <s v="Header"/>
    <s v="Q29G"/>
    <s v="Economic opportunity and security"/>
    <s v="Results by gender:"/>
    <s v=""/>
    <s v=""/>
    <s v=""/>
    <s v=""/>
    <s v=""/>
    <m/>
    <m/>
    <m/>
    <m/>
    <m/>
    <m/>
    <m/>
    <m/>
    <m/>
    <m/>
    <m/>
    <m/>
    <m/>
    <m/>
  </r>
  <r>
    <n v="3369"/>
    <s v="Closed End"/>
    <x v="6"/>
    <s v="Q27G"/>
    <x v="3"/>
    <n v="2"/>
    <s v="Data"/>
    <s v="Q29G"/>
    <s v="Economic opportunity and security"/>
    <s v="   Females"/>
    <n v="0.10037270898579619"/>
    <n v="0.13015865477894029"/>
    <n v="0.31189875662703742"/>
    <n v="0.45756987960822765"/>
    <n v="1898.9999999999975"/>
    <m/>
    <m/>
    <m/>
    <m/>
    <m/>
    <m/>
    <m/>
    <m/>
    <m/>
    <m/>
    <m/>
    <m/>
    <m/>
    <m/>
  </r>
  <r>
    <n v="3370"/>
    <s v="Closed End"/>
    <x v="6"/>
    <s v="Q27G"/>
    <x v="3"/>
    <n v="3"/>
    <s v="Data"/>
    <s v="Q29G"/>
    <s v="Economic opportunity and security"/>
    <s v="   Males"/>
    <n v="0.10217285556113218"/>
    <n v="0.13942475464778434"/>
    <n v="0.26770221985893705"/>
    <n v="0.4907001699321456"/>
    <n v="999.00000000000068"/>
    <m/>
    <m/>
    <m/>
    <m/>
    <m/>
    <m/>
    <m/>
    <m/>
    <m/>
    <m/>
    <m/>
    <m/>
    <m/>
    <m/>
  </r>
  <r>
    <n v="3371"/>
    <s v="Closed End"/>
    <x v="6"/>
    <s v="Q27G"/>
    <x v="4"/>
    <n v="1"/>
    <s v="Header"/>
    <s v="Q29G"/>
    <s v="Economic opportunity and security"/>
    <s v="Results by age:"/>
    <s v=""/>
    <s v=""/>
    <s v=""/>
    <s v=""/>
    <s v=""/>
    <m/>
    <m/>
    <m/>
    <m/>
    <m/>
    <m/>
    <m/>
    <m/>
    <m/>
    <m/>
    <m/>
    <m/>
    <m/>
    <m/>
  </r>
  <r>
    <n v="3372"/>
    <s v="Closed End"/>
    <x v="6"/>
    <s v="Q27G"/>
    <x v="4"/>
    <n v="2"/>
    <s v="Data"/>
    <s v="Q29G"/>
    <s v="Economic opportunity and security"/>
    <s v="   18-34"/>
    <n v="0.12997685348765578"/>
    <n v="0.167804460335397"/>
    <n v="0.29293486924029333"/>
    <n v="0.409283816936653"/>
    <n v="416.00000000000017"/>
    <m/>
    <m/>
    <m/>
    <m/>
    <m/>
    <m/>
    <m/>
    <m/>
    <m/>
    <m/>
    <m/>
    <m/>
    <m/>
    <m/>
  </r>
  <r>
    <n v="3373"/>
    <s v="Closed End"/>
    <x v="6"/>
    <s v="Q27G"/>
    <x v="4"/>
    <n v="3"/>
    <s v="Data"/>
    <s v="Q29G"/>
    <s v="Economic opportunity and security"/>
    <s v="   35-44"/>
    <n v="0.1321011011899387"/>
    <n v="0.12331847771022036"/>
    <n v="0.2539254604980174"/>
    <n v="0.49065496060182229"/>
    <n v="425.00000000000028"/>
    <m/>
    <m/>
    <m/>
    <m/>
    <m/>
    <m/>
    <m/>
    <m/>
    <m/>
    <m/>
    <m/>
    <m/>
    <m/>
    <m/>
  </r>
  <r>
    <n v="3374"/>
    <s v="Closed End"/>
    <x v="6"/>
    <s v="Q27G"/>
    <x v="4"/>
    <n v="4"/>
    <s v="Data"/>
    <s v="Q29G"/>
    <s v="Economic opportunity and security"/>
    <s v="   45-54"/>
    <n v="8.7741194856071361E-2"/>
    <n v="0.11155440303245913"/>
    <n v="0.37249459808206775"/>
    <n v="0.42820980402940106"/>
    <n v="367.00000000000057"/>
    <m/>
    <m/>
    <m/>
    <m/>
    <m/>
    <m/>
    <m/>
    <m/>
    <m/>
    <m/>
    <m/>
    <m/>
    <m/>
    <m/>
  </r>
  <r>
    <n v="3375"/>
    <s v="Closed End"/>
    <x v="6"/>
    <s v="Q27G"/>
    <x v="4"/>
    <n v="5"/>
    <s v="Data"/>
    <s v="Q29G"/>
    <s v="Economic opportunity and security"/>
    <s v="   55-64"/>
    <n v="0.10959184478197578"/>
    <n v="0.10073509045618539"/>
    <n v="0.31716710180259888"/>
    <n v="0.47250596295924102"/>
    <n v="528.99999999999966"/>
    <m/>
    <m/>
    <m/>
    <m/>
    <m/>
    <m/>
    <m/>
    <m/>
    <m/>
    <m/>
    <m/>
    <m/>
    <m/>
    <m/>
  </r>
  <r>
    <n v="3376"/>
    <s v="Closed End"/>
    <x v="6"/>
    <s v="Q27G"/>
    <x v="4"/>
    <n v="6"/>
    <s v="Data"/>
    <s v="Q29G"/>
    <s v="Economic opportunity and security"/>
    <s v="   65+"/>
    <n v="5.2660389083163624E-2"/>
    <n v="0.12524962870858156"/>
    <n v="0.228813932966383"/>
    <n v="0.59327604924187294"/>
    <n v="852.99999999999875"/>
    <m/>
    <m/>
    <m/>
    <m/>
    <m/>
    <m/>
    <m/>
    <m/>
    <m/>
    <m/>
    <m/>
    <m/>
    <m/>
    <m/>
  </r>
  <r>
    <n v="3377"/>
    <s v="Closed End"/>
    <x v="6"/>
    <s v="Q27G"/>
    <x v="5"/>
    <n v="1"/>
    <s v="Header"/>
    <s v="Q29G"/>
    <s v="Economic opportunity and security"/>
    <s v="Results by education level:"/>
    <s v=""/>
    <s v=""/>
    <s v=""/>
    <s v=""/>
    <s v=""/>
    <m/>
    <m/>
    <m/>
    <m/>
    <m/>
    <m/>
    <m/>
    <m/>
    <m/>
    <m/>
    <m/>
    <m/>
    <m/>
    <m/>
  </r>
  <r>
    <n v="3378"/>
    <s v="Closed End"/>
    <x v="6"/>
    <s v="Q27G"/>
    <x v="5"/>
    <n v="2"/>
    <s v="Data"/>
    <s v="Q29G"/>
    <s v="Economic opportunity and security"/>
    <s v="   Less than HS diploma, no GED"/>
    <n v="0.24017272746686472"/>
    <n v="0.20063296319773469"/>
    <n v="0.13880817702053241"/>
    <n v="0.42038613231486827"/>
    <n v="97.000000000000028"/>
    <m/>
    <m/>
    <m/>
    <m/>
    <m/>
    <m/>
    <m/>
    <m/>
    <m/>
    <m/>
    <m/>
    <m/>
    <m/>
    <m/>
  </r>
  <r>
    <n v="3379"/>
    <s v="Closed End"/>
    <x v="6"/>
    <s v="Q27G"/>
    <x v="5"/>
    <n v="3"/>
    <s v="Data"/>
    <s v="Q29G"/>
    <s v="Economic opportunity and security"/>
    <s v="   HS diploma or GED"/>
    <n v="0.11943780528877213"/>
    <n v="8.6336980899854823E-2"/>
    <n v="0.26268896340441122"/>
    <n v="0.5315362504069624"/>
    <n v="365.99999999999983"/>
    <m/>
    <m/>
    <m/>
    <m/>
    <m/>
    <m/>
    <m/>
    <m/>
    <m/>
    <m/>
    <m/>
    <m/>
    <m/>
    <m/>
  </r>
  <r>
    <n v="3380"/>
    <s v="Closed End"/>
    <x v="6"/>
    <s v="Q27G"/>
    <x v="5"/>
    <n v="4"/>
    <s v="Data"/>
    <s v="Q29G"/>
    <s v="Economic opportunity and security"/>
    <s v="   Some college, trade school, or Associate degree"/>
    <n v="9.643972699722686E-2"/>
    <n v="0.1082398699224652"/>
    <n v="0.33386956944416224"/>
    <n v="0.46145083363614314"/>
    <n v="969.00000000000148"/>
    <m/>
    <m/>
    <m/>
    <m/>
    <m/>
    <m/>
    <m/>
    <m/>
    <m/>
    <m/>
    <m/>
    <m/>
    <m/>
    <m/>
  </r>
  <r>
    <n v="3381"/>
    <s v="Closed End"/>
    <x v="6"/>
    <s v="Q27G"/>
    <x v="5"/>
    <n v="5"/>
    <s v="Data"/>
    <s v="Q29G"/>
    <s v="Economic opportunity and security"/>
    <s v="   Bachelor's degree or higher"/>
    <n v="8.5330539777505945E-2"/>
    <n v="0.16293688376774612"/>
    <n v="0.29307965353916571"/>
    <n v="0.45865292291558435"/>
    <n v="1516.0000000000016"/>
    <m/>
    <m/>
    <m/>
    <m/>
    <m/>
    <m/>
    <m/>
    <m/>
    <m/>
    <m/>
    <m/>
    <m/>
    <m/>
    <m/>
  </r>
  <r>
    <n v="3382"/>
    <s v="Closed End"/>
    <x v="6"/>
    <s v="Q27G"/>
    <x v="6"/>
    <n v="1"/>
    <s v="Header"/>
    <s v="Q29G"/>
    <s v="Economic opportunity and security"/>
    <s v="Results by household income:"/>
    <s v=""/>
    <s v=""/>
    <s v=""/>
    <s v=""/>
    <s v=""/>
    <m/>
    <m/>
    <m/>
    <m/>
    <m/>
    <m/>
    <m/>
    <m/>
    <m/>
    <m/>
    <m/>
    <m/>
    <m/>
    <m/>
  </r>
  <r>
    <n v="3383"/>
    <s v="Closed End"/>
    <x v="6"/>
    <s v="Q27G"/>
    <x v="6"/>
    <n v="2"/>
    <s v="Data"/>
    <s v="Q29G"/>
    <s v="Economic opportunity and security"/>
    <s v="   Less than $20,000"/>
    <n v="0.13331686148794583"/>
    <n v="0.1326592643658068"/>
    <n v="0.21402554814289393"/>
    <n v="0.51999832600335327"/>
    <n v="485.00000000000097"/>
    <m/>
    <m/>
    <m/>
    <m/>
    <m/>
    <m/>
    <m/>
    <m/>
    <m/>
    <m/>
    <m/>
    <m/>
    <m/>
    <m/>
  </r>
  <r>
    <n v="3384"/>
    <s v="Closed End"/>
    <x v="6"/>
    <s v="Q27G"/>
    <x v="6"/>
    <n v="3"/>
    <s v="Data"/>
    <s v="Q29G"/>
    <s v="Economic opportunity and security"/>
    <s v="   $20,000 to $39,999"/>
    <n v="0.14590529991196932"/>
    <n v="0.14352023459687305"/>
    <n v="0.24946328600614953"/>
    <n v="0.4611111794850089"/>
    <n v="429.99999999999994"/>
    <m/>
    <m/>
    <m/>
    <m/>
    <m/>
    <m/>
    <m/>
    <m/>
    <m/>
    <m/>
    <m/>
    <m/>
    <m/>
    <m/>
  </r>
  <r>
    <n v="3385"/>
    <s v="Closed End"/>
    <x v="6"/>
    <s v="Q27G"/>
    <x v="6"/>
    <n v="4"/>
    <s v="Data"/>
    <s v="Q29G"/>
    <s v="Economic opportunity and security"/>
    <s v="   $40,000 to $59,999"/>
    <n v="0.15247678254516409"/>
    <n v="0.16435514651678584"/>
    <n v="0.23749935276663425"/>
    <n v="0.44566871817141546"/>
    <n v="404.99999999999949"/>
    <m/>
    <m/>
    <m/>
    <m/>
    <m/>
    <m/>
    <m/>
    <m/>
    <m/>
    <m/>
    <m/>
    <m/>
    <m/>
    <m/>
  </r>
  <r>
    <n v="3386"/>
    <s v="Closed End"/>
    <x v="6"/>
    <s v="Q27G"/>
    <x v="6"/>
    <n v="5"/>
    <s v="Data"/>
    <s v="Q29G"/>
    <s v="Economic opportunity and security"/>
    <s v="   $60,000 to $79,999"/>
    <n v="0.15805416239604256"/>
    <n v="0.14632378529957554"/>
    <n v="0.3192411427940044"/>
    <n v="0.37638090951037784"/>
    <n v="313.99999999999977"/>
    <m/>
    <m/>
    <m/>
    <m/>
    <m/>
    <m/>
    <m/>
    <m/>
    <m/>
    <m/>
    <m/>
    <m/>
    <m/>
    <m/>
  </r>
  <r>
    <n v="3387"/>
    <s v="Closed End"/>
    <x v="6"/>
    <s v="Q27G"/>
    <x v="6"/>
    <n v="6"/>
    <s v="Data"/>
    <s v="Q29G"/>
    <s v="Economic opportunity and security"/>
    <s v="   $80,000 to $99,999"/>
    <n v="0.10799744693157715"/>
    <n v="0.10133578585167829"/>
    <n v="0.36417059325805085"/>
    <n v="0.42649617395869233"/>
    <n v="270.00000000000028"/>
    <m/>
    <m/>
    <m/>
    <m/>
    <m/>
    <m/>
    <m/>
    <m/>
    <m/>
    <m/>
    <m/>
    <m/>
    <m/>
    <m/>
  </r>
  <r>
    <n v="3388"/>
    <s v="Closed End"/>
    <x v="6"/>
    <s v="Q27G"/>
    <x v="6"/>
    <n v="7"/>
    <s v="Data"/>
    <s v="Q29G"/>
    <s v="Economic opportunity and security"/>
    <s v="   $100,000 to $149,999"/>
    <n v="7.174883695938214E-2"/>
    <n v="0.13149134251642136"/>
    <n v="0.29247191361756081"/>
    <n v="0.50428790690663572"/>
    <n v="340.00000000000028"/>
    <m/>
    <m/>
    <m/>
    <m/>
    <m/>
    <m/>
    <m/>
    <m/>
    <m/>
    <m/>
    <m/>
    <m/>
    <m/>
    <m/>
  </r>
  <r>
    <n v="3389"/>
    <s v="Closed End"/>
    <x v="6"/>
    <s v="Q27G"/>
    <x v="6"/>
    <n v="8"/>
    <s v="Data"/>
    <s v="Q29G"/>
    <s v="Economic opportunity and security"/>
    <s v="   $150,000 or more"/>
    <n v="6.1388858818995723E-2"/>
    <n v="9.7697945653360291E-2"/>
    <n v="0.34871476889218561"/>
    <n v="0.4921984266354576"/>
    <n v="259.00000000000023"/>
    <m/>
    <m/>
    <m/>
    <m/>
    <m/>
    <m/>
    <m/>
    <m/>
    <m/>
    <m/>
    <m/>
    <m/>
    <m/>
    <m/>
  </r>
  <r>
    <n v="3390"/>
    <s v="Closed End"/>
    <x v="6"/>
    <s v="Q27G"/>
    <x v="7"/>
    <n v="1"/>
    <s v="Header"/>
    <s v="Q29G"/>
    <s v="Economic opportunity and security"/>
    <s v="Results by housing status:"/>
    <s v=""/>
    <s v=""/>
    <s v=""/>
    <s v=""/>
    <s v=""/>
    <m/>
    <m/>
    <m/>
    <m/>
    <m/>
    <m/>
    <m/>
    <m/>
    <m/>
    <m/>
    <m/>
    <m/>
    <m/>
    <m/>
  </r>
  <r>
    <n v="3391"/>
    <s v="Closed End"/>
    <x v="6"/>
    <s v="Q27G"/>
    <x v="7"/>
    <n v="2"/>
    <s v="Data"/>
    <s v="Q29G"/>
    <s v="Economic opportunity and security"/>
    <s v="   Owner"/>
    <n v="7.98213079698121E-2"/>
    <n v="0.13084238993168473"/>
    <n v="0.29973318360686396"/>
    <n v="0.48960311849164156"/>
    <n v="1967.999999999998"/>
    <m/>
    <m/>
    <m/>
    <m/>
    <m/>
    <m/>
    <m/>
    <m/>
    <m/>
    <m/>
    <m/>
    <m/>
    <m/>
    <m/>
  </r>
  <r>
    <n v="3392"/>
    <s v="Closed End"/>
    <x v="6"/>
    <s v="Q27G"/>
    <x v="7"/>
    <n v="3"/>
    <s v="Data"/>
    <s v="Q29G"/>
    <s v="Economic opportunity and security"/>
    <s v="   Renter"/>
    <n v="0.16817406044854569"/>
    <n v="0.13496301604439828"/>
    <n v="0.27810002754533697"/>
    <n v="0.4187628959617174"/>
    <n v="1000.0000000000017"/>
    <m/>
    <m/>
    <m/>
    <m/>
    <m/>
    <m/>
    <m/>
    <m/>
    <m/>
    <m/>
    <m/>
    <m/>
    <m/>
    <m/>
  </r>
  <r>
    <n v="3393"/>
    <s v="Closed End"/>
    <x v="6"/>
    <s v="Q27G"/>
    <x v="7"/>
    <n v="4"/>
    <s v="Data"/>
    <s v="Q29G"/>
    <s v="Economic opportunity and security"/>
    <s v="   Lives with family or friends, homeless, or some other_x000a_      arrangement"/>
    <n v="0.14457265869422883"/>
    <n v="0.13321905585187127"/>
    <n v="0.21937411570546975"/>
    <n v="0.5028341697484302"/>
    <n v="70"/>
    <m/>
    <m/>
    <m/>
    <m/>
    <m/>
    <m/>
    <m/>
    <m/>
    <m/>
    <m/>
    <m/>
    <m/>
    <m/>
    <m/>
  </r>
  <r>
    <n v="3394"/>
    <s v="Closed End"/>
    <x v="6"/>
    <s v="Q27G"/>
    <x v="8"/>
    <n v="1"/>
    <s v="Header"/>
    <s v="Q29G"/>
    <s v="Economic opportunity and security"/>
    <s v="Results by home language:"/>
    <s v=""/>
    <s v=""/>
    <s v=""/>
    <s v=""/>
    <s v=""/>
    <m/>
    <m/>
    <m/>
    <m/>
    <m/>
    <m/>
    <m/>
    <m/>
    <m/>
    <m/>
    <m/>
    <m/>
    <m/>
    <m/>
  </r>
  <r>
    <n v="3395"/>
    <s v="Closed End"/>
    <x v="6"/>
    <s v="Q27G"/>
    <x v="8"/>
    <n v="2"/>
    <s v="Data"/>
    <s v="Q29G"/>
    <s v="Economic opportunity and security"/>
    <s v="   English only"/>
    <n v="8.186967007106985E-2"/>
    <n v="0.11671912168985182"/>
    <n v="0.30606401344846457"/>
    <n v="0.49534719479061434"/>
    <n v="2603.9999999999959"/>
    <m/>
    <m/>
    <m/>
    <m/>
    <m/>
    <m/>
    <m/>
    <m/>
    <m/>
    <m/>
    <m/>
    <m/>
    <m/>
    <m/>
  </r>
  <r>
    <n v="3396"/>
    <s v="Closed End"/>
    <x v="6"/>
    <s v="Q27G"/>
    <x v="8"/>
    <n v="3"/>
    <s v="Data"/>
    <s v="Q29G"/>
    <s v="Economic opportunity and security"/>
    <s v="   English plus another language"/>
    <n v="0.22401268968360238"/>
    <n v="0.20119136484856487"/>
    <n v="0.25744007638349592"/>
    <n v="0.31735586908433677"/>
    <n v="245.00000000000023"/>
    <m/>
    <m/>
    <m/>
    <m/>
    <m/>
    <m/>
    <m/>
    <m/>
    <m/>
    <m/>
    <m/>
    <m/>
    <m/>
    <m/>
  </r>
  <r>
    <n v="3397"/>
    <s v="Closed End"/>
    <x v="6"/>
    <s v="Q27G"/>
    <x v="8"/>
    <n v="4"/>
    <s v="Data"/>
    <s v="Q29G"/>
    <s v="Economic opportunity and security"/>
    <s v="   Another language only"/>
    <n v="0.21380153946788877"/>
    <n v="0.36449443096964346"/>
    <n v="0.1105078011330163"/>
    <n v="0.31119622842945122"/>
    <n v="105.00000000000003"/>
    <m/>
    <m/>
    <m/>
    <m/>
    <m/>
    <m/>
    <m/>
    <m/>
    <m/>
    <m/>
    <m/>
    <m/>
    <m/>
    <m/>
  </r>
  <r>
    <n v="3398"/>
    <s v="Closed End"/>
    <x v="6"/>
    <s v="Q27G"/>
    <x v="9"/>
    <n v="1"/>
    <s v="Header"/>
    <s v="Q29G"/>
    <s v="Economic opportunity and security"/>
    <s v="Results by race/ethnicity:"/>
    <s v=""/>
    <s v=""/>
    <s v=""/>
    <s v=""/>
    <s v=""/>
    <m/>
    <m/>
    <m/>
    <m/>
    <m/>
    <m/>
    <m/>
    <m/>
    <m/>
    <m/>
    <m/>
    <m/>
    <m/>
    <m/>
  </r>
  <r>
    <n v="3399"/>
    <s v="Closed End"/>
    <x v="6"/>
    <s v="Q27G"/>
    <x v="9"/>
    <n v="2"/>
    <s v="Data"/>
    <s v="Q29G"/>
    <s v="Economic opportunity and security"/>
    <s v="   BIPOC"/>
    <n v="0.22959152839982314"/>
    <n v="0.18658294688001384"/>
    <n v="0.23246192663452356"/>
    <n v="0.35136359808564033"/>
    <n v="769.99999999999966"/>
    <m/>
    <m/>
    <m/>
    <m/>
    <m/>
    <m/>
    <m/>
    <m/>
    <m/>
    <m/>
    <m/>
    <m/>
    <m/>
    <m/>
  </r>
  <r>
    <n v="3400"/>
    <s v="Closed End"/>
    <x v="6"/>
    <s v="Q27G"/>
    <x v="9"/>
    <n v="3"/>
    <s v="Data"/>
    <s v="Q29G"/>
    <s v="Economic opportunity and security"/>
    <s v="      American Indian, Native American, or Alaska Native"/>
    <n v="0.2858498240512064"/>
    <n v="0.24545725103037616"/>
    <n v="0.12315690656077619"/>
    <n v="0.3455360183576407"/>
    <n v="127.0000000000001"/>
    <m/>
    <m/>
    <m/>
    <m/>
    <m/>
    <m/>
    <m/>
    <m/>
    <m/>
    <m/>
    <m/>
    <m/>
    <m/>
    <m/>
  </r>
  <r>
    <n v="3401"/>
    <s v="Closed End"/>
    <x v="6"/>
    <s v="Q27G"/>
    <x v="9"/>
    <n v="4"/>
    <s v="Data"/>
    <s v="Q29G"/>
    <s v="Economic opportunity and security"/>
    <s v="      Asian American or Asian"/>
    <n v="0.17420276976492638"/>
    <n v="0.2460518056597511"/>
    <n v="0.28489331879147767"/>
    <n v="0.2948521057838448"/>
    <n v="213.00000000000003"/>
    <m/>
    <m/>
    <m/>
    <m/>
    <m/>
    <m/>
    <m/>
    <m/>
    <m/>
    <m/>
    <m/>
    <m/>
    <m/>
    <m/>
  </r>
  <r>
    <n v="3402"/>
    <s v="Closed End"/>
    <x v="6"/>
    <s v="Q27G"/>
    <x v="9"/>
    <n v="5"/>
    <s v="Data"/>
    <s v="Q29G"/>
    <s v="Economic opportunity and security"/>
    <s v="      Black, African American, or African"/>
    <n v="0.31381067404416124"/>
    <n v="0.14246541044198863"/>
    <n v="0.1760023007225254"/>
    <n v="0.36772161479132559"/>
    <n v="345.9999999999996"/>
    <m/>
    <m/>
    <m/>
    <m/>
    <m/>
    <m/>
    <m/>
    <m/>
    <m/>
    <m/>
    <m/>
    <m/>
    <m/>
    <m/>
  </r>
  <r>
    <n v="3403"/>
    <s v="Closed End"/>
    <x v="6"/>
    <s v="Q27G"/>
    <x v="9"/>
    <n v="6"/>
    <s v="Data"/>
    <s v="Q29G"/>
    <s v="Economic opportunity and security"/>
    <s v="      Latino/a or Hispanic"/>
    <n v="0.20778271754697744"/>
    <n v="0.11866760103478941"/>
    <n v="0.22251766884479757"/>
    <n v="0.45103201257343511"/>
    <n v="140.00000000000009"/>
    <m/>
    <m/>
    <m/>
    <m/>
    <m/>
    <m/>
    <m/>
    <m/>
    <m/>
    <m/>
    <m/>
    <m/>
    <m/>
    <m/>
  </r>
  <r>
    <n v="3404"/>
    <s v="Closed End"/>
    <x v="6"/>
    <s v="Q27G"/>
    <x v="9"/>
    <n v="7"/>
    <s v="Data"/>
    <s v="Q29G"/>
    <s v="Economic opportunity and security"/>
    <s v="   White or Caucasian alone"/>
    <n v="6.4648972514260855E-2"/>
    <n v="0.11914360113411611"/>
    <n v="0.30481896529471997"/>
    <n v="0.5113884610569065"/>
    <n v="2058.9999999999977"/>
    <m/>
    <m/>
    <m/>
    <m/>
    <m/>
    <m/>
    <m/>
    <m/>
    <m/>
    <m/>
    <m/>
    <m/>
    <m/>
    <m/>
  </r>
  <r>
    <n v="3405"/>
    <s v=""/>
    <x v="1"/>
    <s v=""/>
    <x v="10"/>
    <s v=""/>
    <s v=""/>
    <m/>
    <m/>
    <m/>
    <m/>
    <m/>
    <m/>
    <m/>
    <m/>
    <m/>
    <m/>
    <m/>
    <m/>
    <m/>
    <m/>
    <m/>
    <m/>
    <m/>
    <m/>
    <m/>
    <m/>
    <m/>
    <m/>
  </r>
  <r>
    <n v="3406"/>
    <s v="Closed End"/>
    <x v="6"/>
    <s v="Q27H"/>
    <x v="0"/>
    <n v="1"/>
    <s v="Title"/>
    <m/>
    <m/>
    <s v="27H. How worried are you about your medical costs?"/>
    <m/>
    <m/>
    <m/>
    <m/>
    <m/>
    <m/>
    <m/>
    <m/>
    <m/>
    <m/>
    <m/>
    <m/>
    <m/>
    <m/>
    <m/>
    <m/>
    <m/>
    <m/>
    <m/>
  </r>
  <r>
    <n v="3407"/>
    <s v="Closed End"/>
    <x v="6"/>
    <s v="Q27H"/>
    <x v="1"/>
    <n v="1"/>
    <s v="Labels"/>
    <m/>
    <m/>
    <m/>
    <s v="Very worried"/>
    <s v="Fairly worried"/>
    <s v="Slightly worried"/>
    <s v="Not worried at all"/>
    <s v="Number of respondents (unweighted)"/>
    <m/>
    <m/>
    <m/>
    <m/>
    <m/>
    <m/>
    <m/>
    <m/>
    <m/>
    <m/>
    <m/>
    <m/>
    <m/>
    <m/>
  </r>
  <r>
    <n v="3408"/>
    <s v="Closed End"/>
    <x v="6"/>
    <s v="Q27H"/>
    <x v="2"/>
    <n v="1"/>
    <s v="Header"/>
    <m/>
    <m/>
    <s v="Results by region:"/>
    <s v=""/>
    <s v=""/>
    <s v=""/>
    <s v=""/>
    <s v=""/>
    <m/>
    <m/>
    <m/>
    <m/>
    <m/>
    <m/>
    <m/>
    <m/>
    <m/>
    <m/>
    <m/>
    <m/>
    <m/>
    <m/>
  </r>
  <r>
    <n v="3409"/>
    <s v="Closed End"/>
    <x v="6"/>
    <s v="Q27H"/>
    <x v="2"/>
    <n v="2"/>
    <s v="Data"/>
    <m/>
    <m/>
    <s v="   East Metro overall"/>
    <n v="0.1127187228916319"/>
    <n v="0.14184417096114418"/>
    <n v="0.32782886118223298"/>
    <n v="0.41760824496499332"/>
    <n v="3062.999999999995"/>
    <m/>
    <m/>
    <m/>
    <m/>
    <m/>
    <m/>
    <m/>
    <m/>
    <m/>
    <m/>
    <m/>
    <m/>
    <m/>
    <m/>
  </r>
  <r>
    <n v="3410"/>
    <s v="Closed End"/>
    <x v="6"/>
    <s v="Q27H"/>
    <x v="2"/>
    <n v="3"/>
    <s v="Data"/>
    <m/>
    <m/>
    <s v="   Dakota County"/>
    <n v="7.0092879550041218E-2"/>
    <n v="0.12851479007730662"/>
    <n v="0.35802510908058366"/>
    <n v="0.44336722129206885"/>
    <n v="421.00000000000011"/>
    <m/>
    <m/>
    <m/>
    <m/>
    <m/>
    <m/>
    <m/>
    <m/>
    <m/>
    <m/>
    <m/>
    <m/>
    <m/>
    <m/>
  </r>
  <r>
    <n v="3411"/>
    <s v="Closed End"/>
    <x v="6"/>
    <s v="Q27H"/>
    <x v="2"/>
    <n v="4"/>
    <s v="Data"/>
    <m/>
    <m/>
    <s v="   Ramsey County (overall)"/>
    <n v="0.13837826438511538"/>
    <n v="0.14375148345838779"/>
    <n v="0.31677746693454745"/>
    <n v="0.40109278522195246"/>
    <n v="2248.9999999999923"/>
    <m/>
    <m/>
    <m/>
    <m/>
    <m/>
    <m/>
    <m/>
    <m/>
    <m/>
    <m/>
    <m/>
    <m/>
    <m/>
    <m/>
  </r>
  <r>
    <n v="3412"/>
    <s v="Closed End"/>
    <x v="6"/>
    <s v="Q27H"/>
    <x v="2"/>
    <n v="5"/>
    <s v="Data"/>
    <m/>
    <m/>
    <s v="      City of Saint Paul"/>
    <n v="0.15591638821433598"/>
    <n v="0.15861496593675012"/>
    <n v="0.29535428251222018"/>
    <n v="0.39011436333669408"/>
    <n v="1818.9999999999968"/>
    <m/>
    <m/>
    <m/>
    <m/>
    <m/>
    <m/>
    <m/>
    <m/>
    <m/>
    <m/>
    <m/>
    <m/>
    <m/>
    <m/>
  </r>
  <r>
    <n v="3413"/>
    <s v="Closed End"/>
    <x v="6"/>
    <s v="Q27H"/>
    <x v="2"/>
    <n v="6"/>
    <s v="Data"/>
    <m/>
    <m/>
    <s v="      Suburban Ramsey County"/>
    <n v="0.11734895709107632"/>
    <n v="0.12592923841434989"/>
    <n v="0.34246520484886822"/>
    <n v="0.41425659964570549"/>
    <n v="429.99999999999989"/>
    <m/>
    <m/>
    <m/>
    <m/>
    <m/>
    <m/>
    <m/>
    <m/>
    <m/>
    <m/>
    <m/>
    <m/>
    <m/>
    <m/>
  </r>
  <r>
    <n v="3414"/>
    <s v="Closed End"/>
    <x v="6"/>
    <s v="Q27H"/>
    <x v="2"/>
    <n v="7"/>
    <s v="Data"/>
    <m/>
    <m/>
    <s v="   Washington County"/>
    <n v="0.12888932680018525"/>
    <n v="0.16018266339593656"/>
    <n v="0.30090011063007299"/>
    <n v="0.41002789917380389"/>
    <n v="393.00000000000063"/>
    <m/>
    <m/>
    <m/>
    <m/>
    <m/>
    <m/>
    <m/>
    <m/>
    <m/>
    <m/>
    <m/>
    <m/>
    <m/>
    <m/>
  </r>
  <r>
    <n v="3415"/>
    <s v="Closed End"/>
    <x v="6"/>
    <s v="Q27H"/>
    <x v="3"/>
    <n v="1"/>
    <s v="Header"/>
    <m/>
    <m/>
    <s v="Results by gender:"/>
    <s v=""/>
    <s v=""/>
    <s v=""/>
    <s v=""/>
    <s v=""/>
    <m/>
    <m/>
    <m/>
    <m/>
    <m/>
    <m/>
    <m/>
    <m/>
    <m/>
    <m/>
    <m/>
    <m/>
    <m/>
    <m/>
  </r>
  <r>
    <n v="3416"/>
    <s v="Closed End"/>
    <x v="6"/>
    <s v="Q27H"/>
    <x v="3"/>
    <n v="2"/>
    <s v="Data"/>
    <m/>
    <m/>
    <s v="   Females"/>
    <n v="0.11793029337862078"/>
    <n v="0.11737466940117175"/>
    <n v="0.35268516930076288"/>
    <n v="0.4120098679194456"/>
    <n v="1904.000000000005"/>
    <m/>
    <m/>
    <m/>
    <m/>
    <m/>
    <m/>
    <m/>
    <m/>
    <m/>
    <m/>
    <m/>
    <m/>
    <m/>
    <m/>
  </r>
  <r>
    <n v="3417"/>
    <s v="Closed End"/>
    <x v="6"/>
    <s v="Q27H"/>
    <x v="3"/>
    <n v="3"/>
    <s v="Data"/>
    <m/>
    <m/>
    <s v="   Males"/>
    <n v="9.9186809461989031E-2"/>
    <n v="0.16068059868625043"/>
    <n v="0.3003934392220724"/>
    <n v="0.4397391526296871"/>
    <n v="1005.000000000001"/>
    <m/>
    <m/>
    <m/>
    <m/>
    <m/>
    <m/>
    <m/>
    <m/>
    <m/>
    <m/>
    <m/>
    <m/>
    <m/>
    <m/>
  </r>
  <r>
    <n v="3418"/>
    <s v="Closed End"/>
    <x v="6"/>
    <s v="Q27H"/>
    <x v="4"/>
    <n v="1"/>
    <s v="Header"/>
    <m/>
    <m/>
    <s v="Results by age:"/>
    <s v=""/>
    <s v=""/>
    <s v=""/>
    <s v=""/>
    <s v=""/>
    <m/>
    <m/>
    <m/>
    <m/>
    <m/>
    <m/>
    <m/>
    <m/>
    <m/>
    <m/>
    <m/>
    <m/>
    <m/>
    <m/>
  </r>
  <r>
    <n v="3419"/>
    <s v="Closed End"/>
    <x v="6"/>
    <s v="Q27H"/>
    <x v="4"/>
    <n v="2"/>
    <s v="Data"/>
    <m/>
    <m/>
    <s v="   18-34"/>
    <n v="0.10723113021716005"/>
    <n v="0.15868536518308829"/>
    <n v="0.29911265394300202"/>
    <n v="0.4349708506567489"/>
    <n v="416.00000000000017"/>
    <m/>
    <m/>
    <m/>
    <m/>
    <m/>
    <m/>
    <m/>
    <m/>
    <m/>
    <m/>
    <m/>
    <m/>
    <m/>
    <m/>
  </r>
  <r>
    <n v="3420"/>
    <s v="Closed End"/>
    <x v="6"/>
    <s v="Q27H"/>
    <x v="4"/>
    <n v="3"/>
    <s v="Data"/>
    <m/>
    <m/>
    <s v="   35-44"/>
    <n v="0.12688394088525384"/>
    <n v="0.17401648480037946"/>
    <n v="0.29675026187008302"/>
    <n v="0.4023493124442824"/>
    <n v="425.00000000000028"/>
    <m/>
    <m/>
    <m/>
    <m/>
    <m/>
    <m/>
    <m/>
    <m/>
    <m/>
    <m/>
    <m/>
    <m/>
    <m/>
    <m/>
  </r>
  <r>
    <n v="3421"/>
    <s v="Closed End"/>
    <x v="6"/>
    <s v="Q27H"/>
    <x v="4"/>
    <n v="4"/>
    <s v="Data"/>
    <m/>
    <m/>
    <s v="   45-54"/>
    <n v="9.6225911081636126E-2"/>
    <n v="7.9593658512100471E-2"/>
    <n v="0.39222824669093548"/>
    <n v="0.43195218371532706"/>
    <n v="365.0000000000004"/>
    <m/>
    <m/>
    <m/>
    <m/>
    <m/>
    <m/>
    <m/>
    <m/>
    <m/>
    <m/>
    <m/>
    <m/>
    <m/>
    <m/>
  </r>
  <r>
    <n v="3422"/>
    <s v="Closed End"/>
    <x v="6"/>
    <s v="Q27H"/>
    <x v="4"/>
    <n v="5"/>
    <s v="Data"/>
    <m/>
    <m/>
    <s v="   55-64"/>
    <n v="0.15003907696910121"/>
    <n v="0.16176473701365418"/>
    <n v="0.38999941261331778"/>
    <n v="0.29819677340392775"/>
    <n v="527.99999999999977"/>
    <m/>
    <m/>
    <m/>
    <m/>
    <m/>
    <m/>
    <m/>
    <m/>
    <m/>
    <m/>
    <m/>
    <m/>
    <m/>
    <m/>
  </r>
  <r>
    <n v="3423"/>
    <s v="Closed End"/>
    <x v="6"/>
    <s v="Q27H"/>
    <x v="4"/>
    <n v="6"/>
    <s v="Data"/>
    <m/>
    <m/>
    <s v="   65+"/>
    <n v="5.5582932619260644E-2"/>
    <n v="9.8057820492224057E-2"/>
    <n v="0.29661984449066836"/>
    <n v="0.54973940239784724"/>
    <n v="864.99999999999875"/>
    <m/>
    <m/>
    <m/>
    <m/>
    <m/>
    <m/>
    <m/>
    <m/>
    <m/>
    <m/>
    <m/>
    <m/>
    <m/>
    <m/>
  </r>
  <r>
    <n v="3424"/>
    <s v="Closed End"/>
    <x v="6"/>
    <s v="Q27H"/>
    <x v="5"/>
    <n v="1"/>
    <s v="Header"/>
    <m/>
    <m/>
    <s v="Results by education level:"/>
    <s v=""/>
    <s v=""/>
    <s v=""/>
    <s v=""/>
    <s v=""/>
    <m/>
    <m/>
    <m/>
    <m/>
    <m/>
    <m/>
    <m/>
    <m/>
    <m/>
    <m/>
    <m/>
    <m/>
    <m/>
    <m/>
  </r>
  <r>
    <n v="3425"/>
    <s v="Closed End"/>
    <x v="6"/>
    <s v="Q27H"/>
    <x v="5"/>
    <n v="2"/>
    <s v="Data"/>
    <m/>
    <m/>
    <s v="   Less than HS diploma, no GED"/>
    <n v="0.2604828352270252"/>
    <n v="0.10557866069942165"/>
    <n v="0.28222111023249924"/>
    <n v="0.35171739384105399"/>
    <n v="97.999999999999986"/>
    <m/>
    <m/>
    <m/>
    <m/>
    <m/>
    <m/>
    <m/>
    <m/>
    <m/>
    <m/>
    <m/>
    <m/>
    <m/>
    <m/>
  </r>
  <r>
    <n v="3426"/>
    <s v="Closed End"/>
    <x v="6"/>
    <s v="Q27H"/>
    <x v="5"/>
    <n v="3"/>
    <s v="Data"/>
    <m/>
    <m/>
    <s v="   HS diploma or GED"/>
    <n v="0.13630216907796322"/>
    <n v="0.13496385725735677"/>
    <n v="0.32945138219902437"/>
    <n v="0.39928259146565587"/>
    <n v="371.99999999999989"/>
    <m/>
    <m/>
    <m/>
    <m/>
    <m/>
    <m/>
    <m/>
    <m/>
    <m/>
    <m/>
    <m/>
    <m/>
    <m/>
    <m/>
  </r>
  <r>
    <n v="3427"/>
    <s v="Closed End"/>
    <x v="6"/>
    <s v="Q27H"/>
    <x v="5"/>
    <n v="4"/>
    <s v="Data"/>
    <m/>
    <m/>
    <s v="   Some college, trade school, or Associate degree"/>
    <n v="0.12669408379870972"/>
    <n v="0.11642593133457027"/>
    <n v="0.34295073904556184"/>
    <n v="0.41392924582115592"/>
    <n v="974.00000000000171"/>
    <m/>
    <m/>
    <m/>
    <m/>
    <m/>
    <m/>
    <m/>
    <m/>
    <m/>
    <m/>
    <m/>
    <m/>
    <m/>
    <m/>
  </r>
  <r>
    <n v="3428"/>
    <s v="Closed End"/>
    <x v="6"/>
    <s v="Q27H"/>
    <x v="5"/>
    <n v="5"/>
    <s v="Data"/>
    <m/>
    <m/>
    <s v="   Bachelor's degree or higher"/>
    <n v="7.2196179618431375E-2"/>
    <n v="0.16616411109430365"/>
    <n v="0.32295314624959637"/>
    <n v="0.43868656303766984"/>
    <n v="1513.9999999999977"/>
    <m/>
    <m/>
    <m/>
    <m/>
    <m/>
    <m/>
    <m/>
    <m/>
    <m/>
    <m/>
    <m/>
    <m/>
    <m/>
    <m/>
  </r>
  <r>
    <n v="3429"/>
    <s v="Closed End"/>
    <x v="6"/>
    <s v="Q27H"/>
    <x v="6"/>
    <n v="1"/>
    <s v="Header"/>
    <m/>
    <m/>
    <s v="Results by household income:"/>
    <s v=""/>
    <s v=""/>
    <s v=""/>
    <s v=""/>
    <s v=""/>
    <m/>
    <m/>
    <m/>
    <m/>
    <m/>
    <m/>
    <m/>
    <m/>
    <m/>
    <m/>
    <m/>
    <m/>
    <m/>
    <m/>
  </r>
  <r>
    <n v="3430"/>
    <s v="Closed End"/>
    <x v="6"/>
    <s v="Q27H"/>
    <x v="6"/>
    <n v="2"/>
    <s v="Data"/>
    <m/>
    <m/>
    <s v="   Less than $20,000"/>
    <n v="0.15083428858460027"/>
    <n v="0.16927464844411555"/>
    <n v="0.31320611504505147"/>
    <n v="0.36668494792623219"/>
    <n v="491.00000000000006"/>
    <m/>
    <m/>
    <m/>
    <m/>
    <m/>
    <m/>
    <m/>
    <m/>
    <m/>
    <m/>
    <m/>
    <m/>
    <m/>
    <m/>
  </r>
  <r>
    <n v="3431"/>
    <s v="Closed End"/>
    <x v="6"/>
    <s v="Q27H"/>
    <x v="6"/>
    <n v="3"/>
    <s v="Data"/>
    <m/>
    <m/>
    <s v="   $20,000 to $39,999"/>
    <n v="0.20174431308629145"/>
    <n v="0.13839817780505684"/>
    <n v="0.27925868027650597"/>
    <n v="0.38059882883214718"/>
    <n v="433.99999999999966"/>
    <m/>
    <m/>
    <m/>
    <m/>
    <m/>
    <m/>
    <m/>
    <m/>
    <m/>
    <m/>
    <m/>
    <m/>
    <m/>
    <m/>
  </r>
  <r>
    <n v="3432"/>
    <s v="Closed End"/>
    <x v="6"/>
    <s v="Q27H"/>
    <x v="6"/>
    <n v="4"/>
    <s v="Data"/>
    <m/>
    <m/>
    <s v="   $40,000 to $59,999"/>
    <n v="0.14079556703732909"/>
    <n v="0.17562938537442552"/>
    <n v="0.33179630133707044"/>
    <n v="0.35177874625117489"/>
    <n v="404.99999999999989"/>
    <m/>
    <m/>
    <m/>
    <m/>
    <m/>
    <m/>
    <m/>
    <m/>
    <m/>
    <m/>
    <m/>
    <m/>
    <m/>
    <m/>
  </r>
  <r>
    <n v="3433"/>
    <s v="Closed End"/>
    <x v="6"/>
    <s v="Q27H"/>
    <x v="6"/>
    <n v="5"/>
    <s v="Data"/>
    <m/>
    <m/>
    <s v="   $60,000 to $79,999"/>
    <n v="0.16074621214344961"/>
    <n v="0.15671569643790481"/>
    <n v="0.32021114743370277"/>
    <n v="0.36232694398494286"/>
    <n v="311.99999999999983"/>
    <m/>
    <m/>
    <m/>
    <m/>
    <m/>
    <m/>
    <m/>
    <m/>
    <m/>
    <m/>
    <m/>
    <m/>
    <m/>
    <m/>
  </r>
  <r>
    <n v="3434"/>
    <s v="Closed End"/>
    <x v="6"/>
    <s v="Q27H"/>
    <x v="6"/>
    <n v="6"/>
    <s v="Data"/>
    <m/>
    <m/>
    <s v="   $80,000 to $99,999"/>
    <n v="0.16188831038653007"/>
    <n v="0.16881296305250987"/>
    <n v="0.31882327754386142"/>
    <n v="0.35047544901709715"/>
    <n v="273.00000000000051"/>
    <m/>
    <m/>
    <m/>
    <m/>
    <m/>
    <m/>
    <m/>
    <m/>
    <m/>
    <m/>
    <m/>
    <m/>
    <m/>
    <m/>
  </r>
  <r>
    <n v="3435"/>
    <s v="Closed End"/>
    <x v="6"/>
    <s v="Q27H"/>
    <x v="6"/>
    <n v="7"/>
    <s v="Data"/>
    <m/>
    <m/>
    <s v="   $100,000 to $149,999"/>
    <n v="4.7538067117887349E-2"/>
    <n v="0.14260633789078972"/>
    <n v="0.32690388033639267"/>
    <n v="0.48295171465493036"/>
    <n v="337.00000000000023"/>
    <m/>
    <m/>
    <m/>
    <m/>
    <m/>
    <m/>
    <m/>
    <m/>
    <m/>
    <m/>
    <m/>
    <m/>
    <m/>
    <m/>
  </r>
  <r>
    <n v="3436"/>
    <s v="Closed End"/>
    <x v="6"/>
    <s v="Q27H"/>
    <x v="6"/>
    <n v="8"/>
    <s v="Data"/>
    <m/>
    <m/>
    <s v="   $150,000 or more"/>
    <n v="6.1888689746848954E-2"/>
    <n v="7.5178917903543585E-2"/>
    <n v="0.33600279456940885"/>
    <n v="0.52692959778019788"/>
    <n v="258.00000000000017"/>
    <m/>
    <m/>
    <m/>
    <m/>
    <m/>
    <m/>
    <m/>
    <m/>
    <m/>
    <m/>
    <m/>
    <m/>
    <m/>
    <m/>
  </r>
  <r>
    <n v="3437"/>
    <s v="Closed End"/>
    <x v="6"/>
    <s v="Q27H"/>
    <x v="7"/>
    <n v="1"/>
    <s v="Header"/>
    <m/>
    <m/>
    <s v="Results by housing status:"/>
    <s v=""/>
    <s v=""/>
    <s v=""/>
    <s v=""/>
    <s v=""/>
    <m/>
    <m/>
    <m/>
    <m/>
    <m/>
    <m/>
    <m/>
    <m/>
    <m/>
    <m/>
    <m/>
    <m/>
    <m/>
    <m/>
  </r>
  <r>
    <n v="3438"/>
    <s v="Closed End"/>
    <x v="6"/>
    <s v="Q27H"/>
    <x v="7"/>
    <n v="2"/>
    <s v="Data"/>
    <m/>
    <m/>
    <s v="   Owner"/>
    <n v="9.2881070566568844E-2"/>
    <n v="0.13363488155644002"/>
    <n v="0.35159483640449612"/>
    <n v="0.42188921147249758"/>
    <n v="1969.9999999999948"/>
    <m/>
    <m/>
    <m/>
    <m/>
    <m/>
    <m/>
    <m/>
    <m/>
    <m/>
    <m/>
    <m/>
    <m/>
    <m/>
    <m/>
  </r>
  <r>
    <n v="3439"/>
    <s v="Closed End"/>
    <x v="6"/>
    <s v="Q27H"/>
    <x v="7"/>
    <n v="3"/>
    <s v="Data"/>
    <m/>
    <m/>
    <s v="   Renter"/>
    <n v="0.17563624837736988"/>
    <n v="0.16403162408074626"/>
    <n v="0.26614063804717802"/>
    <n v="0.39419148949470417"/>
    <n v="1010.0000000000016"/>
    <m/>
    <m/>
    <m/>
    <m/>
    <m/>
    <m/>
    <m/>
    <m/>
    <m/>
    <m/>
    <m/>
    <m/>
    <m/>
    <m/>
  </r>
  <r>
    <n v="3440"/>
    <s v="Closed End"/>
    <x v="6"/>
    <s v="Q27H"/>
    <x v="7"/>
    <n v="4"/>
    <s v="Data"/>
    <m/>
    <m/>
    <s v="   Lives with family or friends, homeless, or some other_x000a_      arrangement"/>
    <n v="8.2231777362721428E-2"/>
    <n v="0.18726851766204802"/>
    <n v="0.20148672789790492"/>
    <n v="0.52901297707732564"/>
    <n v="70"/>
    <m/>
    <m/>
    <m/>
    <m/>
    <m/>
    <m/>
    <m/>
    <m/>
    <m/>
    <m/>
    <m/>
    <m/>
    <m/>
    <m/>
  </r>
  <r>
    <n v="3441"/>
    <s v="Closed End"/>
    <x v="6"/>
    <s v="Q27H"/>
    <x v="8"/>
    <n v="1"/>
    <s v="Header"/>
    <m/>
    <m/>
    <s v="Results by home language:"/>
    <s v=""/>
    <s v=""/>
    <s v=""/>
    <s v=""/>
    <s v=""/>
    <m/>
    <m/>
    <m/>
    <m/>
    <m/>
    <m/>
    <m/>
    <m/>
    <m/>
    <m/>
    <m/>
    <m/>
    <m/>
    <m/>
  </r>
  <r>
    <n v="3442"/>
    <s v="Closed End"/>
    <x v="6"/>
    <s v="Q27H"/>
    <x v="8"/>
    <n v="2"/>
    <s v="Data"/>
    <m/>
    <m/>
    <s v="   English only"/>
    <n v="8.3807827220048509E-2"/>
    <n v="0.12106917630056539"/>
    <n v="0.35319519066294025"/>
    <n v="0.44192780581644669"/>
    <n v="2616.0000000000005"/>
    <m/>
    <m/>
    <m/>
    <m/>
    <m/>
    <m/>
    <m/>
    <m/>
    <m/>
    <m/>
    <m/>
    <m/>
    <m/>
    <m/>
  </r>
  <r>
    <n v="3443"/>
    <s v="Closed End"/>
    <x v="6"/>
    <s v="Q27H"/>
    <x v="8"/>
    <n v="3"/>
    <s v="Data"/>
    <m/>
    <m/>
    <s v="   English plus another language"/>
    <n v="0.25716496739026928"/>
    <n v="0.24306644583452511"/>
    <n v="0.20615629789473019"/>
    <n v="0.29361228888047541"/>
    <n v="244.00000000000017"/>
    <m/>
    <m/>
    <m/>
    <m/>
    <m/>
    <m/>
    <m/>
    <m/>
    <m/>
    <m/>
    <m/>
    <m/>
    <m/>
    <m/>
  </r>
  <r>
    <n v="3444"/>
    <s v="Closed End"/>
    <x v="6"/>
    <s v="Q27H"/>
    <x v="8"/>
    <n v="4"/>
    <s v="Data"/>
    <m/>
    <m/>
    <s v="   Another language only"/>
    <n v="0.33291314937619282"/>
    <n v="0.3019446363323629"/>
    <n v="0.14264770678894967"/>
    <n v="0.22249450750249422"/>
    <n v="104.99999999999997"/>
    <m/>
    <m/>
    <m/>
    <m/>
    <m/>
    <m/>
    <m/>
    <m/>
    <m/>
    <m/>
    <m/>
    <m/>
    <m/>
    <m/>
  </r>
  <r>
    <n v="3445"/>
    <s v="Closed End"/>
    <x v="6"/>
    <s v="Q27H"/>
    <x v="9"/>
    <n v="1"/>
    <s v="Header"/>
    <m/>
    <m/>
    <s v="Results by race/ethnicity:"/>
    <s v=""/>
    <s v=""/>
    <s v=""/>
    <s v=""/>
    <s v=""/>
    <m/>
    <m/>
    <m/>
    <m/>
    <m/>
    <m/>
    <m/>
    <m/>
    <m/>
    <m/>
    <m/>
    <m/>
    <m/>
    <m/>
  </r>
  <r>
    <n v="3446"/>
    <s v="Closed End"/>
    <x v="6"/>
    <s v="Q27H"/>
    <x v="9"/>
    <n v="2"/>
    <s v="Data"/>
    <m/>
    <m/>
    <s v="   BIPOC"/>
    <n v="0.21640488527829899"/>
    <n v="0.1964593490836325"/>
    <n v="0.24784277860247325"/>
    <n v="0.33929298703559607"/>
    <n v="776.99999999999932"/>
    <m/>
    <m/>
    <m/>
    <m/>
    <m/>
    <m/>
    <m/>
    <m/>
    <m/>
    <m/>
    <m/>
    <m/>
    <m/>
    <m/>
  </r>
  <r>
    <n v="3447"/>
    <s v="Closed End"/>
    <x v="6"/>
    <s v="Q27H"/>
    <x v="9"/>
    <n v="3"/>
    <s v="Data"/>
    <m/>
    <m/>
    <s v="      American Indian, Native American, or Alaska Native"/>
    <n v="0.16570273459784482"/>
    <n v="0.19036356100965096"/>
    <n v="0.34114195353311721"/>
    <n v="0.30279175085938631"/>
    <n v="130.00000000000011"/>
    <m/>
    <m/>
    <m/>
    <m/>
    <m/>
    <m/>
    <m/>
    <m/>
    <m/>
    <m/>
    <m/>
    <m/>
    <m/>
    <m/>
  </r>
  <r>
    <n v="3448"/>
    <s v="Closed End"/>
    <x v="6"/>
    <s v="Q27H"/>
    <x v="9"/>
    <n v="4"/>
    <s v="Data"/>
    <m/>
    <m/>
    <s v="      Asian American or Asian"/>
    <n v="0.31688307982099262"/>
    <n v="0.21685014223962781"/>
    <n v="0.21089917825500482"/>
    <n v="0.25536759968437484"/>
    <n v="215.99999999999986"/>
    <m/>
    <m/>
    <m/>
    <m/>
    <m/>
    <m/>
    <m/>
    <m/>
    <m/>
    <m/>
    <m/>
    <m/>
    <m/>
    <m/>
  </r>
  <r>
    <n v="3449"/>
    <s v="Closed End"/>
    <x v="6"/>
    <s v="Q27H"/>
    <x v="9"/>
    <n v="5"/>
    <s v="Data"/>
    <m/>
    <m/>
    <s v="      Black, African American, or African"/>
    <n v="0.17351071330366305"/>
    <n v="0.22854679686558549"/>
    <n v="0.20712125347848998"/>
    <n v="0.39082123635226218"/>
    <n v="350.99999999999949"/>
    <m/>
    <m/>
    <m/>
    <m/>
    <m/>
    <m/>
    <m/>
    <m/>
    <m/>
    <m/>
    <m/>
    <m/>
    <m/>
    <m/>
  </r>
  <r>
    <n v="3450"/>
    <s v="Closed End"/>
    <x v="6"/>
    <s v="Q27H"/>
    <x v="9"/>
    <n v="6"/>
    <s v="Data"/>
    <m/>
    <m/>
    <s v="      Latino/a or Hispanic"/>
    <n v="8.7663534659700643E-2"/>
    <n v="0.1090838887467717"/>
    <n v="0.36976558924711883"/>
    <n v="0.43348698734640834"/>
    <n v="139"/>
    <m/>
    <m/>
    <m/>
    <m/>
    <m/>
    <m/>
    <m/>
    <m/>
    <m/>
    <m/>
    <m/>
    <m/>
    <m/>
    <m/>
  </r>
  <r>
    <n v="3451"/>
    <s v="Closed End"/>
    <x v="6"/>
    <s v="Q27H"/>
    <x v="9"/>
    <n v="7"/>
    <s v="Data"/>
    <m/>
    <m/>
    <s v="   White or Caucasian alone"/>
    <n v="7.9711621588776954E-2"/>
    <n v="0.12083809880637481"/>
    <n v="0.35426000435361216"/>
    <n v="0.44519027525124072"/>
    <n v="2060.9999999999977"/>
    <m/>
    <m/>
    <m/>
    <m/>
    <m/>
    <m/>
    <m/>
    <m/>
    <m/>
    <m/>
    <m/>
    <m/>
    <m/>
    <m/>
  </r>
  <r>
    <n v="3452"/>
    <s v=""/>
    <x v="1"/>
    <s v=""/>
    <x v="10"/>
    <s v=""/>
    <s v=""/>
    <m/>
    <m/>
    <m/>
    <m/>
    <m/>
    <m/>
    <m/>
    <m/>
    <m/>
    <m/>
    <m/>
    <m/>
    <m/>
    <m/>
    <m/>
    <m/>
    <m/>
    <m/>
    <m/>
    <m/>
    <m/>
    <m/>
  </r>
  <r>
    <n v="3453"/>
    <s v="Closed End"/>
    <x v="6"/>
    <s v="Q27I"/>
    <x v="0"/>
    <n v="1"/>
    <s v="Title"/>
    <m/>
    <m/>
    <s v="27I. How worried are you about getting a job or getting a better job?"/>
    <m/>
    <m/>
    <m/>
    <m/>
    <m/>
    <m/>
    <m/>
    <m/>
    <m/>
    <m/>
    <m/>
    <m/>
    <m/>
    <m/>
    <m/>
    <m/>
    <m/>
    <m/>
    <m/>
  </r>
  <r>
    <n v="3454"/>
    <s v="Closed End"/>
    <x v="6"/>
    <s v="Q27I"/>
    <x v="1"/>
    <n v="1"/>
    <s v="Labels"/>
    <m/>
    <m/>
    <m/>
    <s v="Very worried"/>
    <s v="Fairly worried"/>
    <s v="Slightly worried"/>
    <s v="Not worried at all"/>
    <s v="Number of respondents (unweighted)"/>
    <m/>
    <m/>
    <m/>
    <m/>
    <m/>
    <m/>
    <m/>
    <m/>
    <m/>
    <m/>
    <m/>
    <m/>
    <m/>
    <m/>
  </r>
  <r>
    <n v="3455"/>
    <s v="Closed End"/>
    <x v="6"/>
    <s v="Q27I"/>
    <x v="2"/>
    <n v="1"/>
    <s v="Header"/>
    <m/>
    <m/>
    <s v="Results by region:"/>
    <s v=""/>
    <s v=""/>
    <s v=""/>
    <s v=""/>
    <s v=""/>
    <m/>
    <m/>
    <m/>
    <m/>
    <m/>
    <m/>
    <m/>
    <m/>
    <m/>
    <m/>
    <m/>
    <m/>
    <m/>
    <m/>
  </r>
  <r>
    <n v="3456"/>
    <s v="Closed End"/>
    <x v="6"/>
    <s v="Q27I"/>
    <x v="2"/>
    <n v="2"/>
    <s v="Data"/>
    <m/>
    <m/>
    <s v="   East Metro overall"/>
    <n v="7.1834470252369428E-2"/>
    <n v="0.10545504927899228"/>
    <n v="0.17333191301738593"/>
    <n v="0.64937856745125311"/>
    <n v="3006.999999999995"/>
    <m/>
    <m/>
    <m/>
    <m/>
    <m/>
    <m/>
    <m/>
    <m/>
    <m/>
    <m/>
    <m/>
    <m/>
    <m/>
    <m/>
  </r>
  <r>
    <n v="3457"/>
    <s v="Closed End"/>
    <x v="6"/>
    <s v="Q27I"/>
    <x v="2"/>
    <n v="3"/>
    <s v="Data"/>
    <m/>
    <m/>
    <s v="   Dakota County"/>
    <n v="3.5861725677212894E-2"/>
    <n v="9.9871657781128859E-2"/>
    <n v="0.14442176417952979"/>
    <n v="0.71984485236212836"/>
    <n v="413"/>
    <m/>
    <m/>
    <m/>
    <m/>
    <m/>
    <m/>
    <m/>
    <m/>
    <m/>
    <m/>
    <m/>
    <m/>
    <m/>
    <m/>
  </r>
  <r>
    <n v="3458"/>
    <s v="Closed End"/>
    <x v="6"/>
    <s v="Q27I"/>
    <x v="2"/>
    <n v="4"/>
    <s v="Data"/>
    <m/>
    <m/>
    <s v="   Ramsey County (overall)"/>
    <n v="9.721193223518268E-2"/>
    <n v="0.11996229227645049"/>
    <n v="0.18565666857610671"/>
    <n v="0.59716910691226288"/>
    <n v="2207.99999999999"/>
    <m/>
    <m/>
    <m/>
    <m/>
    <m/>
    <m/>
    <m/>
    <m/>
    <m/>
    <m/>
    <m/>
    <m/>
    <m/>
    <m/>
  </r>
  <r>
    <n v="3459"/>
    <s v="Closed End"/>
    <x v="6"/>
    <s v="Q27I"/>
    <x v="2"/>
    <n v="5"/>
    <s v="Data"/>
    <m/>
    <m/>
    <s v="      City of Saint Paul"/>
    <n v="0.13679566976434232"/>
    <n v="0.12950359184181637"/>
    <n v="0.18494460314327096"/>
    <n v="0.54875613525057121"/>
    <n v="1788.0000000000014"/>
    <m/>
    <m/>
    <m/>
    <m/>
    <m/>
    <m/>
    <m/>
    <m/>
    <m/>
    <m/>
    <m/>
    <m/>
    <m/>
    <m/>
  </r>
  <r>
    <n v="3460"/>
    <s v="Closed End"/>
    <x v="6"/>
    <s v="Q27I"/>
    <x v="2"/>
    <n v="6"/>
    <s v="Data"/>
    <m/>
    <m/>
    <s v="      Suburban Ramsey County"/>
    <n v="4.9209070175706408E-2"/>
    <n v="0.10839163938984447"/>
    <n v="0.18652018427430275"/>
    <n v="0.655879106160146"/>
    <n v="420.00000000000017"/>
    <m/>
    <m/>
    <m/>
    <m/>
    <m/>
    <m/>
    <m/>
    <m/>
    <m/>
    <m/>
    <m/>
    <m/>
    <m/>
    <m/>
  </r>
  <r>
    <n v="3461"/>
    <s v="Closed End"/>
    <x v="6"/>
    <s v="Q27I"/>
    <x v="2"/>
    <n v="7"/>
    <s v="Data"/>
    <m/>
    <m/>
    <s v="   Washington County"/>
    <n v="7.7691870378768263E-2"/>
    <n v="8.3402553684881309E-2"/>
    <n v="0.19557347304611125"/>
    <n v="0.64333210289023823"/>
    <n v="386.0000000000004"/>
    <m/>
    <m/>
    <m/>
    <m/>
    <m/>
    <m/>
    <m/>
    <m/>
    <m/>
    <m/>
    <m/>
    <m/>
    <m/>
    <m/>
  </r>
  <r>
    <n v="3462"/>
    <s v="Closed End"/>
    <x v="6"/>
    <s v="Q27I"/>
    <x v="3"/>
    <n v="1"/>
    <s v="Header"/>
    <m/>
    <m/>
    <s v="Results by gender:"/>
    <s v=""/>
    <s v=""/>
    <s v=""/>
    <s v=""/>
    <s v=""/>
    <m/>
    <m/>
    <m/>
    <m/>
    <m/>
    <m/>
    <m/>
    <m/>
    <m/>
    <m/>
    <m/>
    <m/>
    <m/>
    <m/>
  </r>
  <r>
    <n v="3463"/>
    <s v="Closed End"/>
    <x v="6"/>
    <s v="Q27I"/>
    <x v="3"/>
    <n v="2"/>
    <s v="Data"/>
    <m/>
    <m/>
    <s v="   Females"/>
    <n v="7.5318806063027627E-2"/>
    <n v="9.8546250575600958E-2"/>
    <n v="0.17345779571010955"/>
    <n v="0.65267714765126394"/>
    <n v="1866.0000000000005"/>
    <m/>
    <m/>
    <m/>
    <m/>
    <m/>
    <m/>
    <m/>
    <m/>
    <m/>
    <m/>
    <m/>
    <m/>
    <m/>
    <m/>
  </r>
  <r>
    <n v="3464"/>
    <s v="Closed End"/>
    <x v="6"/>
    <s v="Q27I"/>
    <x v="3"/>
    <n v="3"/>
    <s v="Data"/>
    <m/>
    <m/>
    <s v="   Males"/>
    <n v="6.0184607346344142E-2"/>
    <n v="0.10644539221004294"/>
    <n v="0.18180670535029442"/>
    <n v="0.65156329509331701"/>
    <n v="990.00000000000227"/>
    <m/>
    <m/>
    <m/>
    <m/>
    <m/>
    <m/>
    <m/>
    <m/>
    <m/>
    <m/>
    <m/>
    <m/>
    <m/>
    <m/>
  </r>
  <r>
    <n v="3465"/>
    <s v="Closed End"/>
    <x v="6"/>
    <s v="Q27I"/>
    <x v="4"/>
    <n v="1"/>
    <s v="Header"/>
    <m/>
    <m/>
    <s v="Results by age:"/>
    <s v=""/>
    <s v=""/>
    <s v=""/>
    <s v=""/>
    <s v=""/>
    <m/>
    <m/>
    <m/>
    <m/>
    <m/>
    <m/>
    <m/>
    <m/>
    <m/>
    <m/>
    <m/>
    <m/>
    <m/>
    <m/>
  </r>
  <r>
    <n v="3466"/>
    <s v="Closed End"/>
    <x v="6"/>
    <s v="Q27I"/>
    <x v="4"/>
    <n v="2"/>
    <s v="Data"/>
    <m/>
    <m/>
    <s v="   18-34"/>
    <n v="7.4784732500975948E-2"/>
    <n v="0.14480253832040302"/>
    <n v="0.26014768990869563"/>
    <n v="0.52026503926992507"/>
    <n v="416.00000000000017"/>
    <m/>
    <m/>
    <m/>
    <m/>
    <m/>
    <m/>
    <m/>
    <m/>
    <m/>
    <m/>
    <m/>
    <m/>
    <m/>
    <m/>
  </r>
  <r>
    <n v="3467"/>
    <s v="Closed End"/>
    <x v="6"/>
    <s v="Q27I"/>
    <x v="4"/>
    <n v="3"/>
    <s v="Data"/>
    <m/>
    <m/>
    <s v="   35-44"/>
    <n v="0.10887676890687978"/>
    <n v="0.13206464136458804"/>
    <n v="0.22586738517884369"/>
    <n v="0.53319120454968738"/>
    <n v="424.99999999999977"/>
    <m/>
    <m/>
    <m/>
    <m/>
    <m/>
    <m/>
    <m/>
    <m/>
    <m/>
    <m/>
    <m/>
    <m/>
    <m/>
    <m/>
  </r>
  <r>
    <n v="3468"/>
    <s v="Closed End"/>
    <x v="6"/>
    <s v="Q27I"/>
    <x v="4"/>
    <n v="4"/>
    <s v="Data"/>
    <m/>
    <m/>
    <s v="   45-54"/>
    <n v="8.0174442387526093E-2"/>
    <n v="0.15457297684266705"/>
    <n v="0.17475369079151246"/>
    <n v="0.59049888997829436"/>
    <n v="367.0000000000004"/>
    <m/>
    <m/>
    <m/>
    <m/>
    <m/>
    <m/>
    <m/>
    <m/>
    <m/>
    <m/>
    <m/>
    <m/>
    <m/>
    <m/>
  </r>
  <r>
    <n v="3469"/>
    <s v="Closed End"/>
    <x v="6"/>
    <s v="Q27I"/>
    <x v="4"/>
    <n v="5"/>
    <s v="Data"/>
    <m/>
    <m/>
    <s v="   55-64"/>
    <n v="4.6246911835421983E-2"/>
    <n v="6.0412101301264336E-2"/>
    <n v="0.15117983883154817"/>
    <n v="0.74216114803176647"/>
    <n v="520.99999999999989"/>
    <m/>
    <m/>
    <m/>
    <m/>
    <m/>
    <m/>
    <m/>
    <m/>
    <m/>
    <m/>
    <m/>
    <m/>
    <m/>
    <m/>
  </r>
  <r>
    <n v="3470"/>
    <s v="Closed End"/>
    <x v="6"/>
    <s v="Q27I"/>
    <x v="4"/>
    <n v="6"/>
    <s v="Data"/>
    <m/>
    <m/>
    <s v="   65+"/>
    <n v="1.6755484341640058E-2"/>
    <n v="1.8562591663542412E-2"/>
    <n v="5.2324922351945365E-2"/>
    <n v="0.91235700164287192"/>
    <n v="824.99999999999909"/>
    <m/>
    <m/>
    <m/>
    <m/>
    <m/>
    <m/>
    <m/>
    <m/>
    <m/>
    <m/>
    <m/>
    <m/>
    <m/>
    <m/>
  </r>
  <r>
    <n v="3471"/>
    <s v="Closed End"/>
    <x v="6"/>
    <s v="Q27I"/>
    <x v="5"/>
    <n v="1"/>
    <s v="Header"/>
    <m/>
    <m/>
    <s v="Results by education level:"/>
    <s v=""/>
    <s v=""/>
    <s v=""/>
    <s v=""/>
    <s v=""/>
    <m/>
    <m/>
    <m/>
    <m/>
    <m/>
    <m/>
    <m/>
    <m/>
    <m/>
    <m/>
    <m/>
    <m/>
    <m/>
    <m/>
  </r>
  <r>
    <n v="3472"/>
    <s v="Closed End"/>
    <x v="6"/>
    <s v="Q27I"/>
    <x v="5"/>
    <n v="2"/>
    <s v="Data"/>
    <m/>
    <m/>
    <s v="   Less than HS diploma, no GED"/>
    <n v="0.16423353843113411"/>
    <n v="5.7693500939389394E-2"/>
    <n v="0.16331656759561447"/>
    <n v="0.61475639303386209"/>
    <n v="97"/>
    <m/>
    <m/>
    <m/>
    <m/>
    <m/>
    <m/>
    <m/>
    <m/>
    <m/>
    <m/>
    <m/>
    <m/>
    <m/>
    <m/>
  </r>
  <r>
    <n v="3473"/>
    <s v="Closed End"/>
    <x v="6"/>
    <s v="Q27I"/>
    <x v="5"/>
    <n v="3"/>
    <s v="Data"/>
    <m/>
    <m/>
    <s v="   HS diploma or GED"/>
    <n v="0.10061543726815173"/>
    <n v="0.11655155627747855"/>
    <n v="9.9596706672617386E-2"/>
    <n v="0.68323629978175338"/>
    <n v="356.9999999999996"/>
    <m/>
    <m/>
    <m/>
    <m/>
    <m/>
    <m/>
    <m/>
    <m/>
    <m/>
    <m/>
    <m/>
    <m/>
    <m/>
    <m/>
  </r>
  <r>
    <n v="3474"/>
    <s v="Closed End"/>
    <x v="6"/>
    <s v="Q27I"/>
    <x v="5"/>
    <n v="4"/>
    <s v="Data"/>
    <m/>
    <m/>
    <s v="   Some college, trade school, or Associate degree"/>
    <n v="6.861065114849435E-2"/>
    <n v="0.10948192295592034"/>
    <n v="0.16026836398547367"/>
    <n v="0.66163906191010968"/>
    <n v="947.00000000000193"/>
    <m/>
    <m/>
    <m/>
    <m/>
    <m/>
    <m/>
    <m/>
    <m/>
    <m/>
    <m/>
    <m/>
    <m/>
    <m/>
    <m/>
  </r>
  <r>
    <n v="3475"/>
    <s v="Closed End"/>
    <x v="6"/>
    <s v="Q27I"/>
    <x v="5"/>
    <n v="5"/>
    <s v="Data"/>
    <m/>
    <m/>
    <s v="   Bachelor's degree or higher"/>
    <n v="4.8685141817739724E-2"/>
    <n v="9.5690807438434819E-2"/>
    <n v="0.22261922863553907"/>
    <n v="0.63300482210828912"/>
    <n v="1504.9999999999984"/>
    <m/>
    <m/>
    <m/>
    <m/>
    <m/>
    <m/>
    <m/>
    <m/>
    <m/>
    <m/>
    <m/>
    <m/>
    <m/>
    <m/>
  </r>
  <r>
    <n v="3476"/>
    <s v="Closed End"/>
    <x v="6"/>
    <s v="Q27I"/>
    <x v="6"/>
    <n v="1"/>
    <s v="Header"/>
    <m/>
    <m/>
    <s v="Results by household income:"/>
    <s v=""/>
    <s v=""/>
    <s v=""/>
    <s v=""/>
    <s v=""/>
    <m/>
    <m/>
    <m/>
    <m/>
    <m/>
    <m/>
    <m/>
    <m/>
    <m/>
    <m/>
    <m/>
    <m/>
    <m/>
    <m/>
  </r>
  <r>
    <n v="3477"/>
    <s v="Closed End"/>
    <x v="6"/>
    <s v="Q27I"/>
    <x v="6"/>
    <n v="2"/>
    <s v="Data"/>
    <m/>
    <m/>
    <s v="   Less than $20,000"/>
    <n v="0.16568074450410106"/>
    <n v="0.18891519296391784"/>
    <n v="6.7882960646041018E-2"/>
    <n v="0.57752110188593975"/>
    <n v="478.00000000000011"/>
    <m/>
    <m/>
    <m/>
    <m/>
    <m/>
    <m/>
    <m/>
    <m/>
    <m/>
    <m/>
    <m/>
    <m/>
    <m/>
    <m/>
  </r>
  <r>
    <n v="3478"/>
    <s v="Closed End"/>
    <x v="6"/>
    <s v="Q27I"/>
    <x v="6"/>
    <n v="3"/>
    <s v="Data"/>
    <m/>
    <m/>
    <s v="   $20,000 to $39,999"/>
    <n v="0.12493856898062272"/>
    <n v="0.14567974047752932"/>
    <n v="0.2799239018916424"/>
    <n v="0.44945778865020697"/>
    <n v="421"/>
    <m/>
    <m/>
    <m/>
    <m/>
    <m/>
    <m/>
    <m/>
    <m/>
    <m/>
    <m/>
    <m/>
    <m/>
    <m/>
    <m/>
  </r>
  <r>
    <n v="3479"/>
    <s v="Closed End"/>
    <x v="6"/>
    <s v="Q27I"/>
    <x v="6"/>
    <n v="4"/>
    <s v="Data"/>
    <m/>
    <m/>
    <s v="   $40,000 to $59,999"/>
    <n v="0.12695672304561598"/>
    <n v="0.14628210331113081"/>
    <n v="0.16143257587928947"/>
    <n v="0.56532859776396405"/>
    <n v="394.99999999999989"/>
    <m/>
    <m/>
    <m/>
    <m/>
    <m/>
    <m/>
    <m/>
    <m/>
    <m/>
    <m/>
    <m/>
    <m/>
    <m/>
    <m/>
  </r>
  <r>
    <n v="3480"/>
    <s v="Closed End"/>
    <x v="6"/>
    <s v="Q27I"/>
    <x v="6"/>
    <n v="5"/>
    <s v="Data"/>
    <m/>
    <m/>
    <s v="   $60,000 to $79,999"/>
    <n v="8.6544428562191536E-2"/>
    <n v="0.1376524545702438"/>
    <n v="0.19462857374295717"/>
    <n v="0.58117454312460737"/>
    <n v="310.99999999999983"/>
    <m/>
    <m/>
    <m/>
    <m/>
    <m/>
    <m/>
    <m/>
    <m/>
    <m/>
    <m/>
    <m/>
    <m/>
    <m/>
    <m/>
  </r>
  <r>
    <n v="3481"/>
    <s v="Closed End"/>
    <x v="6"/>
    <s v="Q27I"/>
    <x v="6"/>
    <n v="6"/>
    <s v="Data"/>
    <m/>
    <m/>
    <s v="   $80,000 to $99,999"/>
    <n v="5.5348590321359102E-2"/>
    <n v="0.1024468330816079"/>
    <n v="0.14247986872394588"/>
    <n v="0.69972470787308605"/>
    <n v="270.00000000000023"/>
    <m/>
    <m/>
    <m/>
    <m/>
    <m/>
    <m/>
    <m/>
    <m/>
    <m/>
    <m/>
    <m/>
    <m/>
    <m/>
    <m/>
  </r>
  <r>
    <n v="3482"/>
    <s v="Closed End"/>
    <x v="6"/>
    <s v="Q27I"/>
    <x v="6"/>
    <n v="7"/>
    <s v="Data"/>
    <m/>
    <m/>
    <s v="   $100,000 to $149,999"/>
    <n v="2.5983695398023296E-2"/>
    <n v="5.6146981098318179E-2"/>
    <n v="0.19188275618900938"/>
    <n v="0.72598656731464917"/>
    <n v="338.0000000000004"/>
    <m/>
    <m/>
    <m/>
    <m/>
    <m/>
    <m/>
    <m/>
    <m/>
    <m/>
    <m/>
    <m/>
    <m/>
    <m/>
    <m/>
  </r>
  <r>
    <n v="3483"/>
    <s v="Closed End"/>
    <x v="6"/>
    <s v="Q27I"/>
    <x v="6"/>
    <n v="8"/>
    <s v="Data"/>
    <m/>
    <m/>
    <s v="   $150,000 or more"/>
    <n v="3.4467436823444858E-2"/>
    <n v="4.7883319030922945E-2"/>
    <n v="0.20781751197971551"/>
    <n v="0.70983173216591622"/>
    <n v="259.00000000000023"/>
    <m/>
    <m/>
    <m/>
    <m/>
    <m/>
    <m/>
    <m/>
    <m/>
    <m/>
    <m/>
    <m/>
    <m/>
    <m/>
    <m/>
  </r>
  <r>
    <n v="3484"/>
    <s v="Closed End"/>
    <x v="6"/>
    <s v="Q27I"/>
    <x v="7"/>
    <n v="1"/>
    <s v="Header"/>
    <m/>
    <m/>
    <s v="Results by housing status:"/>
    <s v=""/>
    <s v=""/>
    <s v=""/>
    <s v=""/>
    <s v=""/>
    <m/>
    <m/>
    <m/>
    <m/>
    <m/>
    <m/>
    <m/>
    <m/>
    <m/>
    <m/>
    <m/>
    <m/>
    <m/>
    <m/>
  </r>
  <r>
    <n v="3485"/>
    <s v="Closed End"/>
    <x v="6"/>
    <s v="Q27I"/>
    <x v="7"/>
    <n v="2"/>
    <s v="Data"/>
    <m/>
    <m/>
    <s v="   Owner"/>
    <n v="5.2128277887437742E-2"/>
    <n v="6.9616961751252107E-2"/>
    <n v="0.1740271970499056"/>
    <n v="0.70422756331140623"/>
    <n v="1938.9999999999975"/>
    <m/>
    <m/>
    <m/>
    <m/>
    <m/>
    <m/>
    <m/>
    <m/>
    <m/>
    <m/>
    <m/>
    <m/>
    <m/>
    <m/>
  </r>
  <r>
    <n v="3486"/>
    <s v="Closed End"/>
    <x v="6"/>
    <s v="Q27I"/>
    <x v="7"/>
    <n v="3"/>
    <s v="Data"/>
    <m/>
    <m/>
    <s v="   Renter"/>
    <n v="0.12900078811198284"/>
    <n v="0.19797101985821858"/>
    <n v="0.17689381124257453"/>
    <n v="0.49613438078722216"/>
    <n v="988.00000000000216"/>
    <m/>
    <m/>
    <m/>
    <m/>
    <m/>
    <m/>
    <m/>
    <m/>
    <m/>
    <m/>
    <m/>
    <m/>
    <m/>
    <m/>
  </r>
  <r>
    <n v="3487"/>
    <s v="Closed End"/>
    <x v="6"/>
    <s v="Q27I"/>
    <x v="7"/>
    <n v="4"/>
    <s v="Data"/>
    <m/>
    <m/>
    <s v="   Lives with family or friends, homeless, or some other_x000a_      arrangement"/>
    <n v="0.10945399505857849"/>
    <n v="0.26276102426123843"/>
    <n v="0.11964950993449647"/>
    <n v="0.50813547074568677"/>
    <n v="69"/>
    <m/>
    <m/>
    <m/>
    <m/>
    <m/>
    <m/>
    <m/>
    <m/>
    <m/>
    <m/>
    <m/>
    <m/>
    <m/>
    <m/>
  </r>
  <r>
    <n v="3488"/>
    <s v="Closed End"/>
    <x v="6"/>
    <s v="Q27I"/>
    <x v="8"/>
    <n v="1"/>
    <s v="Header"/>
    <m/>
    <m/>
    <s v="Results by home language:"/>
    <s v=""/>
    <s v=""/>
    <s v=""/>
    <s v=""/>
    <s v=""/>
    <m/>
    <m/>
    <m/>
    <m/>
    <m/>
    <m/>
    <m/>
    <m/>
    <m/>
    <m/>
    <m/>
    <m/>
    <m/>
    <m/>
  </r>
  <r>
    <n v="3489"/>
    <s v="Closed End"/>
    <x v="6"/>
    <s v="Q27I"/>
    <x v="8"/>
    <n v="2"/>
    <s v="Data"/>
    <m/>
    <m/>
    <s v="   English only"/>
    <n v="5.3651661751888485E-2"/>
    <n v="8.907979881244453E-2"/>
    <n v="0.17275644180582017"/>
    <n v="0.68451209762984633"/>
    <n v="2568.9999999999995"/>
    <m/>
    <m/>
    <m/>
    <m/>
    <m/>
    <m/>
    <m/>
    <m/>
    <m/>
    <m/>
    <m/>
    <m/>
    <m/>
    <m/>
  </r>
  <r>
    <n v="3490"/>
    <s v="Closed End"/>
    <x v="6"/>
    <s v="Q27I"/>
    <x v="8"/>
    <n v="3"/>
    <s v="Data"/>
    <m/>
    <m/>
    <s v="   English plus another language"/>
    <n v="0.14937516869372006"/>
    <n v="0.21828644326877844"/>
    <n v="0.18962173605199178"/>
    <n v="0.44271665198550963"/>
    <n v="240.99999999999989"/>
    <m/>
    <m/>
    <m/>
    <m/>
    <m/>
    <m/>
    <m/>
    <m/>
    <m/>
    <m/>
    <m/>
    <m/>
    <m/>
    <m/>
  </r>
  <r>
    <n v="3491"/>
    <s v="Closed End"/>
    <x v="6"/>
    <s v="Q27I"/>
    <x v="8"/>
    <n v="4"/>
    <s v="Data"/>
    <m/>
    <m/>
    <s v="   Another language only"/>
    <n v="0.19692573424001084"/>
    <n v="0.22427118324241949"/>
    <n v="0.25071592357092082"/>
    <n v="0.32808715894664853"/>
    <n v="103.00000000000003"/>
    <m/>
    <m/>
    <m/>
    <m/>
    <m/>
    <m/>
    <m/>
    <m/>
    <m/>
    <m/>
    <m/>
    <m/>
    <m/>
    <m/>
  </r>
  <r>
    <n v="3492"/>
    <s v="Closed End"/>
    <x v="6"/>
    <s v="Q27I"/>
    <x v="9"/>
    <n v="1"/>
    <s v="Header"/>
    <m/>
    <m/>
    <s v="Results by race/ethnicity:"/>
    <s v=""/>
    <s v=""/>
    <s v=""/>
    <s v=""/>
    <s v=""/>
    <m/>
    <m/>
    <m/>
    <m/>
    <m/>
    <m/>
    <m/>
    <m/>
    <m/>
    <m/>
    <m/>
    <m/>
    <m/>
    <m/>
  </r>
  <r>
    <n v="3493"/>
    <s v="Closed End"/>
    <x v="6"/>
    <s v="Q27I"/>
    <x v="9"/>
    <n v="2"/>
    <s v="Data"/>
    <m/>
    <m/>
    <s v="   BIPOC"/>
    <n v="0.14918876932369662"/>
    <n v="0.17129812981962392"/>
    <n v="0.23187134077984034"/>
    <n v="0.44764176007683998"/>
    <n v="768.99999999999909"/>
    <m/>
    <m/>
    <m/>
    <m/>
    <m/>
    <m/>
    <m/>
    <m/>
    <m/>
    <m/>
    <m/>
    <m/>
    <m/>
    <m/>
  </r>
  <r>
    <n v="3494"/>
    <s v="Closed End"/>
    <x v="6"/>
    <s v="Q27I"/>
    <x v="9"/>
    <n v="3"/>
    <s v="Data"/>
    <m/>
    <m/>
    <s v="      American Indian, Native American, or Alaska Native"/>
    <n v="0.13851152694568572"/>
    <n v="0.30792207571597702"/>
    <n v="0.13612098431451586"/>
    <n v="0.41744541302382088"/>
    <n v="129.00000000000009"/>
    <m/>
    <m/>
    <m/>
    <m/>
    <m/>
    <m/>
    <m/>
    <m/>
    <m/>
    <m/>
    <m/>
    <m/>
    <m/>
    <m/>
  </r>
  <r>
    <n v="3495"/>
    <s v="Closed End"/>
    <x v="6"/>
    <s v="Q27I"/>
    <x v="9"/>
    <n v="4"/>
    <s v="Data"/>
    <m/>
    <m/>
    <s v="      Asian American or Asian"/>
    <n v="0.22434346850244816"/>
    <n v="0.1605922692234113"/>
    <n v="0.24405852604766015"/>
    <n v="0.37100573622648059"/>
    <n v="215.99999999999986"/>
    <m/>
    <m/>
    <m/>
    <m/>
    <m/>
    <m/>
    <m/>
    <m/>
    <m/>
    <m/>
    <m/>
    <m/>
    <m/>
    <m/>
  </r>
  <r>
    <n v="3496"/>
    <s v="Closed End"/>
    <x v="6"/>
    <s v="Q27I"/>
    <x v="9"/>
    <n v="5"/>
    <s v="Data"/>
    <m/>
    <m/>
    <s v="      Black, African American, or African"/>
    <n v="0.10887444859541393"/>
    <n v="0.208823444004644"/>
    <n v="0.22463463799337377"/>
    <n v="0.45766746940656927"/>
    <n v="342.99999999999977"/>
    <m/>
    <m/>
    <m/>
    <m/>
    <m/>
    <m/>
    <m/>
    <m/>
    <m/>
    <m/>
    <m/>
    <m/>
    <m/>
    <m/>
  </r>
  <r>
    <n v="3497"/>
    <s v="Closed End"/>
    <x v="6"/>
    <s v="Q27I"/>
    <x v="9"/>
    <n v="6"/>
    <s v="Data"/>
    <m/>
    <m/>
    <s v="      Latino/a or Hispanic"/>
    <n v="7.6905045528354671E-2"/>
    <n v="0.10056872080010279"/>
    <n v="0.23979406006474341"/>
    <n v="0.58273217360679863"/>
    <n v="139.00000000000009"/>
    <m/>
    <m/>
    <m/>
    <m/>
    <m/>
    <m/>
    <m/>
    <m/>
    <m/>
    <m/>
    <m/>
    <m/>
    <m/>
    <m/>
  </r>
  <r>
    <n v="3498"/>
    <s v="Closed End"/>
    <x v="6"/>
    <s v="Q27I"/>
    <x v="9"/>
    <n v="7"/>
    <s v="Data"/>
    <m/>
    <m/>
    <s v="   White or Caucasian alone"/>
    <n v="4.5577954080778429E-2"/>
    <n v="8.2025091565002997E-2"/>
    <n v="0.16199747408809911"/>
    <n v="0.71039948026612232"/>
    <n v="2019.9999999999932"/>
    <m/>
    <m/>
    <m/>
    <m/>
    <m/>
    <m/>
    <m/>
    <m/>
    <m/>
    <m/>
    <m/>
    <m/>
    <m/>
    <m/>
  </r>
  <r>
    <n v="3499"/>
    <s v=""/>
    <x v="1"/>
    <s v=""/>
    <x v="10"/>
    <s v=""/>
    <s v=""/>
    <m/>
    <m/>
    <m/>
    <m/>
    <m/>
    <m/>
    <m/>
    <m/>
    <m/>
    <m/>
    <m/>
    <m/>
    <m/>
    <m/>
    <m/>
    <m/>
    <m/>
    <m/>
    <m/>
    <m/>
    <m/>
    <m/>
  </r>
  <r>
    <n v="3500"/>
    <s v="Closed End"/>
    <x v="6"/>
    <s v="Q27J"/>
    <x v="0"/>
    <n v="1"/>
    <s v="Title"/>
    <s v="Q29H"/>
    <s v="Economic opportunity and security"/>
    <s v="27J. How worried are you about your economic security overall?"/>
    <m/>
    <m/>
    <m/>
    <m/>
    <m/>
    <m/>
    <m/>
    <m/>
    <m/>
    <m/>
    <m/>
    <m/>
    <m/>
    <m/>
    <m/>
    <m/>
    <m/>
    <m/>
    <m/>
  </r>
  <r>
    <n v="3501"/>
    <s v="Closed End"/>
    <x v="6"/>
    <s v="Q27J"/>
    <x v="1"/>
    <n v="1"/>
    <s v="Labels"/>
    <s v="Q29H"/>
    <s v="Economic opportunity and security"/>
    <m/>
    <s v="Very worried"/>
    <s v="Fairly worried"/>
    <s v="Slightly worried"/>
    <s v="Not worried at all"/>
    <s v="Number of respondents (unweighted)"/>
    <m/>
    <m/>
    <m/>
    <m/>
    <m/>
    <m/>
    <m/>
    <m/>
    <m/>
    <m/>
    <m/>
    <m/>
    <m/>
    <m/>
  </r>
  <r>
    <n v="3502"/>
    <s v="Closed End"/>
    <x v="6"/>
    <s v="Q27J"/>
    <x v="2"/>
    <n v="1"/>
    <s v="Header"/>
    <s v="Q29H"/>
    <s v="Economic opportunity and security"/>
    <s v="Results by region:"/>
    <s v=""/>
    <s v=""/>
    <s v=""/>
    <s v=""/>
    <s v=""/>
    <m/>
    <m/>
    <m/>
    <m/>
    <m/>
    <m/>
    <m/>
    <m/>
    <m/>
    <m/>
    <m/>
    <m/>
    <m/>
    <m/>
  </r>
  <r>
    <n v="3503"/>
    <s v="Closed End"/>
    <x v="6"/>
    <s v="Q27J"/>
    <x v="2"/>
    <n v="2"/>
    <s v="Data"/>
    <s v="Q29H"/>
    <s v="Economic opportunity and security"/>
    <s v="   East Metro overall"/>
    <n v="0.10567138540779679"/>
    <n v="0.15540220615390263"/>
    <n v="0.37305734813146729"/>
    <n v="0.3658690603068353"/>
    <n v="3087.9999999999986"/>
    <m/>
    <m/>
    <m/>
    <m/>
    <m/>
    <m/>
    <m/>
    <m/>
    <m/>
    <m/>
    <m/>
    <m/>
    <m/>
    <m/>
  </r>
  <r>
    <n v="3504"/>
    <s v="Closed End"/>
    <x v="6"/>
    <s v="Q27J"/>
    <x v="2"/>
    <n v="3"/>
    <s v="Data"/>
    <s v="Q29H"/>
    <s v="Economic opportunity and security"/>
    <s v="   Dakota County"/>
    <n v="7.8554277658805946E-2"/>
    <n v="0.14018196349223169"/>
    <n v="0.39854485750190477"/>
    <n v="0.38271890134705777"/>
    <n v="421.00000000000011"/>
    <m/>
    <m/>
    <m/>
    <m/>
    <m/>
    <m/>
    <m/>
    <m/>
    <m/>
    <m/>
    <m/>
    <m/>
    <m/>
    <m/>
  </r>
  <r>
    <n v="3505"/>
    <s v="Closed End"/>
    <x v="6"/>
    <s v="Q27J"/>
    <x v="2"/>
    <n v="4"/>
    <s v="Data"/>
    <s v="Q29H"/>
    <s v="Economic opportunity and security"/>
    <s v="   Ramsey County (overall)"/>
    <n v="0.13700027295503775"/>
    <n v="0.16944139942056899"/>
    <n v="0.34566848586845145"/>
    <n v="0.34788984175594473"/>
    <n v="2269.9999999999941"/>
    <m/>
    <m/>
    <m/>
    <m/>
    <m/>
    <m/>
    <m/>
    <m/>
    <m/>
    <m/>
    <m/>
    <m/>
    <m/>
    <m/>
  </r>
  <r>
    <n v="3506"/>
    <s v="Closed End"/>
    <x v="6"/>
    <s v="Q27J"/>
    <x v="2"/>
    <n v="5"/>
    <s v="Data"/>
    <s v="Q29H"/>
    <s v="Economic opportunity and security"/>
    <s v="      City of Saint Paul"/>
    <n v="0.17212186069979513"/>
    <n v="0.18917321912176402"/>
    <n v="0.33817388641374113"/>
    <n v="0.30053103376469947"/>
    <n v="1838.0000000000048"/>
    <m/>
    <m/>
    <m/>
    <m/>
    <m/>
    <m/>
    <m/>
    <m/>
    <m/>
    <m/>
    <m/>
    <m/>
    <m/>
    <m/>
  </r>
  <r>
    <n v="3507"/>
    <s v="Closed End"/>
    <x v="6"/>
    <s v="Q27J"/>
    <x v="2"/>
    <n v="6"/>
    <s v="Data"/>
    <s v="Q29H"/>
    <s v="Economic opportunity and security"/>
    <s v="      Suburban Ramsey County"/>
    <n v="9.4291164211367906E-2"/>
    <n v="0.14544679987531764"/>
    <n v="0.35478218725996014"/>
    <n v="0.40547984865335435"/>
    <n v="431.99999999999983"/>
    <m/>
    <m/>
    <m/>
    <m/>
    <m/>
    <m/>
    <m/>
    <m/>
    <m/>
    <m/>
    <m/>
    <m/>
    <m/>
    <m/>
  </r>
  <r>
    <n v="3508"/>
    <s v="Closed End"/>
    <x v="6"/>
    <s v="Q27J"/>
    <x v="2"/>
    <n v="7"/>
    <s v="Data"/>
    <s v="Q29H"/>
    <s v="Economic opportunity and security"/>
    <s v="   Washington County"/>
    <n v="8.2798648719338341E-2"/>
    <n v="0.15033977995357131"/>
    <n v="0.39004309667207937"/>
    <n v="0.37681847465500967"/>
    <n v="397.00000000000057"/>
    <m/>
    <m/>
    <m/>
    <m/>
    <m/>
    <m/>
    <m/>
    <m/>
    <m/>
    <m/>
    <m/>
    <m/>
    <m/>
    <m/>
  </r>
  <r>
    <n v="3509"/>
    <s v="Closed End"/>
    <x v="6"/>
    <s v="Q27J"/>
    <x v="3"/>
    <n v="1"/>
    <s v="Header"/>
    <s v="Q29H"/>
    <s v="Economic opportunity and security"/>
    <s v="Results by gender:"/>
    <s v=""/>
    <s v=""/>
    <s v=""/>
    <s v=""/>
    <s v=""/>
    <m/>
    <m/>
    <m/>
    <m/>
    <m/>
    <m/>
    <m/>
    <m/>
    <m/>
    <m/>
    <m/>
    <m/>
    <m/>
    <m/>
  </r>
  <r>
    <n v="3510"/>
    <s v="Closed End"/>
    <x v="6"/>
    <s v="Q27J"/>
    <x v="3"/>
    <n v="2"/>
    <s v="Data"/>
    <s v="Q29H"/>
    <s v="Economic opportunity and security"/>
    <s v="   Females"/>
    <n v="9.9005366706398021E-2"/>
    <n v="0.18424868837028099"/>
    <n v="0.39464256323691815"/>
    <n v="0.32210338168640429"/>
    <n v="1920.999999999998"/>
    <m/>
    <m/>
    <m/>
    <m/>
    <m/>
    <m/>
    <m/>
    <m/>
    <m/>
    <m/>
    <m/>
    <m/>
    <m/>
    <m/>
  </r>
  <r>
    <n v="3511"/>
    <s v="Closed End"/>
    <x v="6"/>
    <s v="Q27J"/>
    <x v="3"/>
    <n v="3"/>
    <s v="Data"/>
    <s v="Q29H"/>
    <s v="Economic opportunity and security"/>
    <s v="   Males"/>
    <n v="0.10599282864649257"/>
    <n v="0.11593615260936389"/>
    <n v="0.35082138509036365"/>
    <n v="0.42724963365377894"/>
    <n v="1010.0000000000011"/>
    <m/>
    <m/>
    <m/>
    <m/>
    <m/>
    <m/>
    <m/>
    <m/>
    <m/>
    <m/>
    <m/>
    <m/>
    <m/>
    <m/>
  </r>
  <r>
    <n v="3512"/>
    <s v="Closed End"/>
    <x v="6"/>
    <s v="Q27J"/>
    <x v="4"/>
    <n v="1"/>
    <s v="Header"/>
    <s v="Q29H"/>
    <s v="Economic opportunity and security"/>
    <s v="Results by age:"/>
    <s v=""/>
    <s v=""/>
    <s v=""/>
    <s v=""/>
    <s v=""/>
    <m/>
    <m/>
    <m/>
    <m/>
    <m/>
    <m/>
    <m/>
    <m/>
    <m/>
    <m/>
    <m/>
    <m/>
    <m/>
    <m/>
  </r>
  <r>
    <n v="3513"/>
    <s v="Closed End"/>
    <x v="6"/>
    <s v="Q27J"/>
    <x v="4"/>
    <n v="2"/>
    <s v="Data"/>
    <s v="Q29H"/>
    <s v="Economic opportunity and security"/>
    <s v="   18-34"/>
    <n v="0.11713653675344339"/>
    <n v="0.19868704370819718"/>
    <n v="0.37503705161571899"/>
    <n v="0.30913936792263941"/>
    <n v="416.00000000000017"/>
    <m/>
    <m/>
    <m/>
    <m/>
    <m/>
    <m/>
    <m/>
    <m/>
    <m/>
    <m/>
    <m/>
    <m/>
    <m/>
    <m/>
  </r>
  <r>
    <n v="3514"/>
    <s v="Closed End"/>
    <x v="6"/>
    <s v="Q27J"/>
    <x v="4"/>
    <n v="3"/>
    <s v="Data"/>
    <s v="Q29H"/>
    <s v="Economic opportunity and security"/>
    <s v="   35-44"/>
    <n v="0.14660632416207017"/>
    <n v="0.1755781010811048"/>
    <n v="0.35336569613415975"/>
    <n v="0.32444987862266395"/>
    <n v="425.00000000000028"/>
    <m/>
    <m/>
    <m/>
    <m/>
    <m/>
    <m/>
    <m/>
    <m/>
    <m/>
    <m/>
    <m/>
    <m/>
    <m/>
    <m/>
  </r>
  <r>
    <n v="3515"/>
    <s v="Closed End"/>
    <x v="6"/>
    <s v="Q27J"/>
    <x v="4"/>
    <n v="4"/>
    <s v="Data"/>
    <s v="Q29H"/>
    <s v="Economic opportunity and security"/>
    <s v="   45-54"/>
    <n v="9.5540403422455289E-2"/>
    <n v="0.14194743524686376"/>
    <n v="0.41444625828213477"/>
    <n v="0.34806590304854518"/>
    <n v="368.00000000000045"/>
    <m/>
    <m/>
    <m/>
    <m/>
    <m/>
    <m/>
    <m/>
    <m/>
    <m/>
    <m/>
    <m/>
    <m/>
    <m/>
    <m/>
  </r>
  <r>
    <n v="3516"/>
    <s v="Closed End"/>
    <x v="6"/>
    <s v="Q27J"/>
    <x v="4"/>
    <n v="5"/>
    <s v="Data"/>
    <s v="Q29H"/>
    <s v="Economic opportunity and security"/>
    <s v="   55-64"/>
    <n v="9.5894962445130696E-2"/>
    <n v="0.13293578938273243"/>
    <n v="0.43083213635919165"/>
    <n v="0.34033711181294607"/>
    <n v="529.99999999999909"/>
    <m/>
    <m/>
    <m/>
    <m/>
    <m/>
    <m/>
    <m/>
    <m/>
    <m/>
    <m/>
    <m/>
    <m/>
    <m/>
    <m/>
  </r>
  <r>
    <n v="3517"/>
    <s v="Closed End"/>
    <x v="6"/>
    <s v="Q27J"/>
    <x v="4"/>
    <n v="6"/>
    <s v="Data"/>
    <s v="Q29H"/>
    <s v="Economic opportunity and security"/>
    <s v="   65+"/>
    <n v="6.089990205933668E-2"/>
    <n v="8.939466126891682E-2"/>
    <n v="0.29219580607987355"/>
    <n v="0.55750963059187342"/>
    <n v="876.99999999999909"/>
    <m/>
    <m/>
    <m/>
    <m/>
    <m/>
    <m/>
    <m/>
    <m/>
    <m/>
    <m/>
    <m/>
    <m/>
    <m/>
    <m/>
  </r>
  <r>
    <n v="3518"/>
    <s v="Closed End"/>
    <x v="6"/>
    <s v="Q27J"/>
    <x v="5"/>
    <n v="1"/>
    <s v="Header"/>
    <s v="Q29H"/>
    <s v="Economic opportunity and security"/>
    <s v="Results by education level:"/>
    <s v=""/>
    <s v=""/>
    <s v=""/>
    <s v=""/>
    <s v=""/>
    <m/>
    <m/>
    <m/>
    <m/>
    <m/>
    <m/>
    <m/>
    <m/>
    <m/>
    <m/>
    <m/>
    <m/>
    <m/>
    <m/>
  </r>
  <r>
    <n v="3519"/>
    <s v="Closed End"/>
    <x v="6"/>
    <s v="Q27J"/>
    <x v="5"/>
    <n v="2"/>
    <s v="Data"/>
    <s v="Q29H"/>
    <s v="Economic opportunity and security"/>
    <s v="   Less than HS diploma, no GED"/>
    <n v="0.24168059937871128"/>
    <n v="0.3052666966492788"/>
    <n v="0.19569330502279367"/>
    <n v="0.25735939894921606"/>
    <n v="100"/>
    <m/>
    <m/>
    <m/>
    <m/>
    <m/>
    <m/>
    <m/>
    <m/>
    <m/>
    <m/>
    <m/>
    <m/>
    <m/>
    <m/>
  </r>
  <r>
    <n v="3520"/>
    <s v="Closed End"/>
    <x v="6"/>
    <s v="Q27J"/>
    <x v="5"/>
    <n v="3"/>
    <s v="Data"/>
    <s v="Q29H"/>
    <s v="Economic opportunity and security"/>
    <s v="   HS diploma or GED"/>
    <n v="0.16896451135485202"/>
    <n v="0.14179243503477751"/>
    <n v="0.26425427090543158"/>
    <n v="0.42498878270493934"/>
    <n v="377.99999999999977"/>
    <m/>
    <m/>
    <m/>
    <m/>
    <m/>
    <m/>
    <m/>
    <m/>
    <m/>
    <m/>
    <m/>
    <m/>
    <m/>
    <m/>
  </r>
  <r>
    <n v="3521"/>
    <s v="Closed End"/>
    <x v="6"/>
    <s v="Q27J"/>
    <x v="5"/>
    <n v="4"/>
    <s v="Data"/>
    <s v="Q29H"/>
    <s v="Economic opportunity and security"/>
    <s v="   Some college, trade school, or Associate degree"/>
    <n v="0.10550184003536664"/>
    <n v="0.15257900492725093"/>
    <n v="0.38281248837196941"/>
    <n v="0.35910666666541063"/>
    <n v="984.00000000000182"/>
    <m/>
    <m/>
    <m/>
    <m/>
    <m/>
    <m/>
    <m/>
    <m/>
    <m/>
    <m/>
    <m/>
    <m/>
    <m/>
    <m/>
  </r>
  <r>
    <n v="3522"/>
    <s v="Closed End"/>
    <x v="6"/>
    <s v="Q27J"/>
    <x v="5"/>
    <n v="5"/>
    <s v="Data"/>
    <s v="Q29H"/>
    <s v="Economic opportunity and security"/>
    <s v="   Bachelor's degree or higher"/>
    <n v="5.9554457598904993E-2"/>
    <n v="0.14731901366033143"/>
    <n v="0.43906131493607942"/>
    <n v="0.35406521380468581"/>
    <n v="1520.9999999999998"/>
    <m/>
    <m/>
    <m/>
    <m/>
    <m/>
    <m/>
    <m/>
    <m/>
    <m/>
    <m/>
    <m/>
    <m/>
    <m/>
    <m/>
  </r>
  <r>
    <n v="3523"/>
    <s v="Closed End"/>
    <x v="6"/>
    <s v="Q27J"/>
    <x v="6"/>
    <n v="1"/>
    <s v="Header"/>
    <s v="Q29H"/>
    <s v="Economic opportunity and security"/>
    <s v="Results by household income:"/>
    <s v=""/>
    <s v=""/>
    <s v=""/>
    <s v=""/>
    <s v=""/>
    <m/>
    <m/>
    <m/>
    <m/>
    <m/>
    <m/>
    <m/>
    <m/>
    <m/>
    <m/>
    <m/>
    <m/>
    <m/>
    <m/>
  </r>
  <r>
    <n v="3524"/>
    <s v="Closed End"/>
    <x v="6"/>
    <s v="Q27J"/>
    <x v="6"/>
    <n v="2"/>
    <s v="Data"/>
    <s v="Q29H"/>
    <s v="Economic opportunity and security"/>
    <s v="   Less than $20,000"/>
    <n v="0.25609548014330058"/>
    <n v="0.26548304916136478"/>
    <n v="0.26174625895984749"/>
    <n v="0.2166752117354869"/>
    <n v="497"/>
    <m/>
    <m/>
    <m/>
    <m/>
    <m/>
    <m/>
    <m/>
    <m/>
    <m/>
    <m/>
    <m/>
    <m/>
    <m/>
    <m/>
  </r>
  <r>
    <n v="3525"/>
    <s v="Closed End"/>
    <x v="6"/>
    <s v="Q27J"/>
    <x v="6"/>
    <n v="3"/>
    <s v="Data"/>
    <s v="Q29H"/>
    <s v="Economic opportunity and security"/>
    <s v="   $20,000 to $39,999"/>
    <n v="0.24629238135273226"/>
    <n v="0.19112932378617523"/>
    <n v="0.32840353902972902"/>
    <n v="0.23417475583136491"/>
    <n v="436.99999999999937"/>
    <m/>
    <m/>
    <m/>
    <m/>
    <m/>
    <m/>
    <m/>
    <m/>
    <m/>
    <m/>
    <m/>
    <m/>
    <m/>
    <m/>
  </r>
  <r>
    <n v="3526"/>
    <s v="Closed End"/>
    <x v="6"/>
    <s v="Q27J"/>
    <x v="6"/>
    <n v="4"/>
    <s v="Data"/>
    <s v="Q29H"/>
    <s v="Economic opportunity and security"/>
    <s v="   $40,000 to $59,999"/>
    <n v="0.13634036434159744"/>
    <n v="0.27587313291246768"/>
    <n v="0.34994180847396228"/>
    <n v="0.23784469427197266"/>
    <n v="406.00000000000006"/>
    <m/>
    <m/>
    <m/>
    <m/>
    <m/>
    <m/>
    <m/>
    <m/>
    <m/>
    <m/>
    <m/>
    <m/>
    <m/>
    <m/>
  </r>
  <r>
    <n v="3527"/>
    <s v="Closed End"/>
    <x v="6"/>
    <s v="Q27J"/>
    <x v="6"/>
    <n v="5"/>
    <s v="Data"/>
    <s v="Q29H"/>
    <s v="Economic opportunity and security"/>
    <s v="   $60,000 to $79,999"/>
    <n v="0.10693752047217797"/>
    <n v="0.22299501237323835"/>
    <n v="0.3576360622647986"/>
    <n v="0.31243140488978532"/>
    <n v="314.99999999999983"/>
    <m/>
    <m/>
    <m/>
    <m/>
    <m/>
    <m/>
    <m/>
    <m/>
    <m/>
    <m/>
    <m/>
    <m/>
    <m/>
    <m/>
  </r>
  <r>
    <n v="3528"/>
    <s v="Closed End"/>
    <x v="6"/>
    <s v="Q27J"/>
    <x v="6"/>
    <n v="6"/>
    <s v="Data"/>
    <s v="Q29H"/>
    <s v="Economic opportunity and security"/>
    <s v="   $80,000 to $99,999"/>
    <n v="0.12741828393809562"/>
    <n v="8.0019380239303703E-2"/>
    <n v="0.43898588672104633"/>
    <n v="0.35357644910155289"/>
    <n v="272.0000000000004"/>
    <m/>
    <m/>
    <m/>
    <m/>
    <m/>
    <m/>
    <m/>
    <m/>
    <m/>
    <m/>
    <m/>
    <m/>
    <m/>
    <m/>
  </r>
  <r>
    <n v="3529"/>
    <s v="Closed End"/>
    <x v="6"/>
    <s v="Q27J"/>
    <x v="6"/>
    <n v="7"/>
    <s v="Data"/>
    <s v="Q29H"/>
    <s v="Economic opportunity and security"/>
    <s v="   $100,000 to $149,999"/>
    <n v="3.0117901477821628E-2"/>
    <n v="0.10350422621731442"/>
    <n v="0.43018366148906878"/>
    <n v="0.43619421081579529"/>
    <n v="339.0000000000004"/>
    <m/>
    <m/>
    <m/>
    <m/>
    <m/>
    <m/>
    <m/>
    <m/>
    <m/>
    <m/>
    <m/>
    <m/>
    <m/>
    <m/>
  </r>
  <r>
    <n v="3530"/>
    <s v="Closed End"/>
    <x v="6"/>
    <s v="Q27J"/>
    <x v="6"/>
    <n v="8"/>
    <s v="Data"/>
    <s v="Q29H"/>
    <s v="Economic opportunity and security"/>
    <s v="   $150,000 or more"/>
    <n v="2.8248857643933638E-2"/>
    <n v="6.6457378741330383E-2"/>
    <n v="0.40757946087925151"/>
    <n v="0.49771430273548389"/>
    <n v="259.00000000000023"/>
    <m/>
    <m/>
    <m/>
    <m/>
    <m/>
    <m/>
    <m/>
    <m/>
    <m/>
    <m/>
    <m/>
    <m/>
    <m/>
    <m/>
  </r>
  <r>
    <n v="3531"/>
    <s v="Closed End"/>
    <x v="6"/>
    <s v="Q27J"/>
    <x v="7"/>
    <n v="1"/>
    <s v="Header"/>
    <s v="Q29H"/>
    <s v="Economic opportunity and security"/>
    <s v="Results by housing status:"/>
    <s v=""/>
    <s v=""/>
    <s v=""/>
    <s v=""/>
    <s v=""/>
    <m/>
    <m/>
    <m/>
    <m/>
    <m/>
    <m/>
    <m/>
    <m/>
    <m/>
    <m/>
    <m/>
    <m/>
    <m/>
    <m/>
  </r>
  <r>
    <n v="3532"/>
    <s v="Closed End"/>
    <x v="6"/>
    <s v="Q27J"/>
    <x v="7"/>
    <n v="2"/>
    <s v="Data"/>
    <s v="Q29H"/>
    <s v="Economic opportunity and security"/>
    <s v="   Owner"/>
    <n v="6.7008004929232354E-2"/>
    <n v="0.13405249322398324"/>
    <n v="0.38937632166271519"/>
    <n v="0.40956318018407173"/>
    <n v="1982.9999999999993"/>
    <m/>
    <m/>
    <m/>
    <m/>
    <m/>
    <m/>
    <m/>
    <m/>
    <m/>
    <m/>
    <m/>
    <m/>
    <m/>
    <m/>
  </r>
  <r>
    <n v="3533"/>
    <s v="Closed End"/>
    <x v="6"/>
    <s v="Q27J"/>
    <x v="7"/>
    <n v="3"/>
    <s v="Data"/>
    <s v="Q29H"/>
    <s v="Economic opportunity and security"/>
    <s v="   Renter"/>
    <n v="0.21938096439749988"/>
    <n v="0.21692285759687041"/>
    <n v="0.32745197374428853"/>
    <n v="0.23624420426133944"/>
    <n v="1021.0000000000015"/>
    <m/>
    <m/>
    <m/>
    <m/>
    <m/>
    <m/>
    <m/>
    <m/>
    <m/>
    <m/>
    <m/>
    <m/>
    <m/>
    <m/>
  </r>
  <r>
    <n v="3534"/>
    <s v="Closed End"/>
    <x v="6"/>
    <s v="Q27J"/>
    <x v="7"/>
    <n v="4"/>
    <s v="Data"/>
    <s v="Q29H"/>
    <s v="Economic opportunity and security"/>
    <s v="   Lives with family or friends, homeless, or some other_x000a_      arrangement"/>
    <n v="8.7443461785429222E-2"/>
    <n v="0.17574790487677006"/>
    <n v="0.35866810407295768"/>
    <n v="0.37814052926484332"/>
    <n v="70.000000000000014"/>
    <m/>
    <m/>
    <m/>
    <m/>
    <m/>
    <m/>
    <m/>
    <m/>
    <m/>
    <m/>
    <m/>
    <m/>
    <m/>
    <m/>
  </r>
  <r>
    <n v="3535"/>
    <s v="Closed End"/>
    <x v="6"/>
    <s v="Q27J"/>
    <x v="8"/>
    <n v="1"/>
    <s v="Header"/>
    <s v="Q29H"/>
    <s v="Economic opportunity and security"/>
    <s v="Results by home language:"/>
    <s v=""/>
    <s v=""/>
    <s v=""/>
    <s v=""/>
    <s v=""/>
    <m/>
    <m/>
    <m/>
    <m/>
    <m/>
    <m/>
    <m/>
    <m/>
    <m/>
    <m/>
    <m/>
    <m/>
    <m/>
    <m/>
  </r>
  <r>
    <n v="3536"/>
    <s v="Closed End"/>
    <x v="6"/>
    <s v="Q27J"/>
    <x v="8"/>
    <n v="2"/>
    <s v="Data"/>
    <s v="Q29H"/>
    <s v="Economic opportunity and security"/>
    <s v="   English only"/>
    <n v="8.3511491643037228E-2"/>
    <n v="0.14679668252330205"/>
    <n v="0.38948210158964058"/>
    <n v="0.38020972424402105"/>
    <n v="2634.0000000000032"/>
    <m/>
    <m/>
    <m/>
    <m/>
    <m/>
    <m/>
    <m/>
    <m/>
    <m/>
    <m/>
    <m/>
    <m/>
    <m/>
    <m/>
  </r>
  <r>
    <n v="3537"/>
    <s v="Closed End"/>
    <x v="6"/>
    <s v="Q27J"/>
    <x v="8"/>
    <n v="3"/>
    <s v="Data"/>
    <s v="Q29H"/>
    <s v="Economic opportunity and security"/>
    <s v="   English plus another language"/>
    <n v="0.24939399715403593"/>
    <n v="0.21413970946490546"/>
    <n v="0.22997041469198265"/>
    <n v="0.30649587868907585"/>
    <n v="246.00000000000009"/>
    <m/>
    <m/>
    <m/>
    <m/>
    <m/>
    <m/>
    <m/>
    <m/>
    <m/>
    <m/>
    <m/>
    <m/>
    <m/>
    <m/>
  </r>
  <r>
    <n v="3538"/>
    <s v="Closed End"/>
    <x v="6"/>
    <s v="Q27J"/>
    <x v="8"/>
    <n v="4"/>
    <s v="Data"/>
    <s v="Q29H"/>
    <s v="Economic opportunity and security"/>
    <s v="   Another language only"/>
    <n v="0.20921156149656464"/>
    <n v="0.27437248332211656"/>
    <n v="0.321510097718821"/>
    <n v="0.19490585746249767"/>
    <n v="108"/>
    <m/>
    <m/>
    <m/>
    <m/>
    <m/>
    <m/>
    <m/>
    <m/>
    <m/>
    <m/>
    <m/>
    <m/>
    <m/>
    <m/>
  </r>
  <r>
    <n v="3539"/>
    <s v="Closed End"/>
    <x v="6"/>
    <s v="Q27J"/>
    <x v="9"/>
    <n v="1"/>
    <s v="Header"/>
    <s v="Q29H"/>
    <s v="Economic opportunity and security"/>
    <s v="Results by race/ethnicity:"/>
    <s v=""/>
    <s v=""/>
    <s v=""/>
    <s v=""/>
    <s v=""/>
    <m/>
    <m/>
    <m/>
    <m/>
    <m/>
    <m/>
    <m/>
    <m/>
    <m/>
    <m/>
    <m/>
    <m/>
    <m/>
    <m/>
  </r>
  <r>
    <n v="3540"/>
    <s v="Closed End"/>
    <x v="6"/>
    <s v="Q27J"/>
    <x v="9"/>
    <n v="2"/>
    <s v="Data"/>
    <s v="Q29H"/>
    <s v="Economic opportunity and security"/>
    <s v="   BIPOC"/>
    <n v="0.22273799470543171"/>
    <n v="0.20154887462552384"/>
    <n v="0.28766776984647774"/>
    <n v="0.28804536082256771"/>
    <n v="782.99999999999977"/>
    <m/>
    <m/>
    <m/>
    <m/>
    <m/>
    <m/>
    <m/>
    <m/>
    <m/>
    <m/>
    <m/>
    <m/>
    <m/>
    <m/>
  </r>
  <r>
    <n v="3541"/>
    <s v="Closed End"/>
    <x v="6"/>
    <s v="Q27J"/>
    <x v="9"/>
    <n v="3"/>
    <s v="Data"/>
    <s v="Q29H"/>
    <s v="Economic opportunity and security"/>
    <s v="      American Indian, Native American, or Alaska Native"/>
    <n v="0.33206581477761288"/>
    <n v="0.23401681094348115"/>
    <n v="0.21412457333281887"/>
    <n v="0.21979280094608647"/>
    <n v="131.00000000000009"/>
    <m/>
    <m/>
    <m/>
    <m/>
    <m/>
    <m/>
    <m/>
    <m/>
    <m/>
    <m/>
    <m/>
    <m/>
    <m/>
    <m/>
  </r>
  <r>
    <n v="3542"/>
    <s v="Closed End"/>
    <x v="6"/>
    <s v="Q27J"/>
    <x v="9"/>
    <n v="4"/>
    <s v="Data"/>
    <s v="Q29H"/>
    <s v="Economic opportunity and security"/>
    <s v="      Asian American or Asian"/>
    <n v="0.21926165074716283"/>
    <n v="0.17814464276639236"/>
    <n v="0.37621618080991842"/>
    <n v="0.22637752567652605"/>
    <n v="217.00000000000006"/>
    <m/>
    <m/>
    <m/>
    <m/>
    <m/>
    <m/>
    <m/>
    <m/>
    <m/>
    <m/>
    <m/>
    <m/>
    <m/>
    <m/>
  </r>
  <r>
    <n v="3543"/>
    <s v="Closed End"/>
    <x v="6"/>
    <s v="Q27J"/>
    <x v="9"/>
    <n v="5"/>
    <s v="Data"/>
    <s v="Q29H"/>
    <s v="Economic opportunity and security"/>
    <s v="      Black, African American, or African"/>
    <n v="0.25267358746448759"/>
    <n v="0.22846550209146163"/>
    <n v="0.22272090255168217"/>
    <n v="0.29614000789236922"/>
    <n v="351.99999999999977"/>
    <m/>
    <m/>
    <m/>
    <m/>
    <m/>
    <m/>
    <m/>
    <m/>
    <m/>
    <m/>
    <m/>
    <m/>
    <m/>
    <m/>
  </r>
  <r>
    <n v="3544"/>
    <s v="Closed End"/>
    <x v="6"/>
    <s v="Q27J"/>
    <x v="9"/>
    <n v="6"/>
    <s v="Data"/>
    <s v="Q29H"/>
    <s v="Economic opportunity and security"/>
    <s v="      Latino/a or Hispanic"/>
    <n v="0.17293712247872903"/>
    <n v="0.1826598337205807"/>
    <n v="0.2341506378015942"/>
    <n v="0.41025240599909546"/>
    <n v="142.00000000000006"/>
    <m/>
    <m/>
    <m/>
    <m/>
    <m/>
    <m/>
    <m/>
    <m/>
    <m/>
    <m/>
    <m/>
    <m/>
    <m/>
    <m/>
  </r>
  <r>
    <n v="3545"/>
    <s v="Closed End"/>
    <x v="6"/>
    <s v="Q27J"/>
    <x v="9"/>
    <n v="7"/>
    <s v="Data"/>
    <s v="Q29H"/>
    <s v="Economic opportunity and security"/>
    <s v="   White or Caucasian alone"/>
    <n v="7.0073853925647869E-2"/>
    <n v="0.14087388759234407"/>
    <n v="0.40008212783415809"/>
    <n v="0.38897013064785357"/>
    <n v="2076.9999999999964"/>
    <m/>
    <m/>
    <m/>
    <m/>
    <m/>
    <m/>
    <m/>
    <m/>
    <m/>
    <m/>
    <m/>
    <m/>
    <m/>
    <m/>
  </r>
  <r>
    <n v="3546"/>
    <s v=""/>
    <x v="1"/>
    <s v=""/>
    <x v="10"/>
    <s v=""/>
    <s v=""/>
    <m/>
    <m/>
    <m/>
    <m/>
    <m/>
    <m/>
    <m/>
    <m/>
    <m/>
    <m/>
    <m/>
    <m/>
    <m/>
    <m/>
    <m/>
    <m/>
    <m/>
    <m/>
    <m/>
    <m/>
    <m/>
    <m/>
  </r>
  <r>
    <n v="3547"/>
    <s v="Closed End"/>
    <x v="7"/>
    <s v="Q28A"/>
    <x v="0"/>
    <n v="1"/>
    <s v="Title"/>
    <m/>
    <m/>
    <s v="28A. How significant of an issue do you consider access to health care to be within the East Metro?"/>
    <m/>
    <m/>
    <m/>
    <m/>
    <m/>
    <m/>
    <m/>
    <m/>
    <m/>
    <m/>
    <m/>
    <m/>
    <m/>
    <m/>
    <m/>
    <m/>
    <m/>
    <m/>
    <m/>
  </r>
  <r>
    <n v="3548"/>
    <s v="Closed End"/>
    <x v="7"/>
    <s v="Q28A"/>
    <x v="1"/>
    <n v="1"/>
    <s v="Labels"/>
    <m/>
    <m/>
    <m/>
    <s v="Very significant"/>
    <s v="Somewhat significant"/>
    <s v="Not very significant"/>
    <s v="Not at all significant"/>
    <s v="Number of respondents (unweighted)"/>
    <m/>
    <m/>
    <m/>
    <m/>
    <m/>
    <m/>
    <m/>
    <m/>
    <m/>
    <m/>
    <m/>
    <m/>
    <m/>
    <m/>
  </r>
  <r>
    <n v="3549"/>
    <s v="Closed End"/>
    <x v="7"/>
    <s v="Q28A"/>
    <x v="2"/>
    <n v="1"/>
    <s v="Header"/>
    <m/>
    <m/>
    <s v="Results by region:"/>
    <s v=""/>
    <s v=""/>
    <s v=""/>
    <s v=""/>
    <s v=""/>
    <m/>
    <m/>
    <m/>
    <m/>
    <m/>
    <m/>
    <m/>
    <m/>
    <m/>
    <m/>
    <m/>
    <m/>
    <m/>
    <m/>
  </r>
  <r>
    <n v="3550"/>
    <s v="Closed End"/>
    <x v="7"/>
    <s v="Q28A"/>
    <x v="2"/>
    <n v="2"/>
    <s v="Data"/>
    <m/>
    <m/>
    <s v="   East Metro overall"/>
    <n v="0.25866516280933799"/>
    <n v="0.30952738369303046"/>
    <n v="0.23201519123868219"/>
    <n v="0.19979226225895044"/>
    <n v="2659.9999999999995"/>
    <m/>
    <m/>
    <m/>
    <m/>
    <m/>
    <m/>
    <m/>
    <m/>
    <m/>
    <m/>
    <m/>
    <m/>
    <m/>
    <m/>
  </r>
  <r>
    <n v="3551"/>
    <s v="Closed End"/>
    <x v="7"/>
    <s v="Q28A"/>
    <x v="2"/>
    <n v="3"/>
    <s v="Data"/>
    <m/>
    <m/>
    <s v="   Dakota County"/>
    <n v="0.2501662755868409"/>
    <n v="0.23601544765695004"/>
    <n v="0.28365240772456285"/>
    <n v="0.23016586903164574"/>
    <n v="361.00000000000057"/>
    <m/>
    <m/>
    <m/>
    <m/>
    <m/>
    <m/>
    <m/>
    <m/>
    <m/>
    <m/>
    <m/>
    <m/>
    <m/>
    <m/>
  </r>
  <r>
    <n v="3552"/>
    <s v="Closed End"/>
    <x v="7"/>
    <s v="Q28A"/>
    <x v="2"/>
    <n v="4"/>
    <s v="Data"/>
    <m/>
    <m/>
    <s v="   Ramsey County (overall)"/>
    <n v="0.29837471313352149"/>
    <n v="0.36683584781456668"/>
    <n v="0.18650637700516584"/>
    <n v="0.1482830620467481"/>
    <n v="1948.9999999999948"/>
    <m/>
    <m/>
    <m/>
    <m/>
    <m/>
    <m/>
    <m/>
    <m/>
    <m/>
    <m/>
    <m/>
    <m/>
    <m/>
    <m/>
  </r>
  <r>
    <n v="3553"/>
    <s v="Closed End"/>
    <x v="7"/>
    <s v="Q28A"/>
    <x v="2"/>
    <n v="5"/>
    <s v="Data"/>
    <m/>
    <m/>
    <s v="      City of Saint Paul"/>
    <n v="0.32964967313510163"/>
    <n v="0.37505756519054956"/>
    <n v="0.15349914932230943"/>
    <n v="0.1417936123520383"/>
    <n v="1570.9999999999982"/>
    <m/>
    <m/>
    <m/>
    <m/>
    <m/>
    <m/>
    <m/>
    <m/>
    <m/>
    <m/>
    <m/>
    <m/>
    <m/>
    <m/>
  </r>
  <r>
    <n v="3554"/>
    <s v="Closed End"/>
    <x v="7"/>
    <s v="Q28A"/>
    <x v="2"/>
    <n v="6"/>
    <s v="Data"/>
    <m/>
    <m/>
    <s v="      Suburban Ramsey County"/>
    <n v="0.26208636456214085"/>
    <n v="0.35729618586200068"/>
    <n v="0.22480467645846042"/>
    <n v="0.15581277311739802"/>
    <n v="378.00000000000034"/>
    <m/>
    <m/>
    <m/>
    <m/>
    <m/>
    <m/>
    <m/>
    <m/>
    <m/>
    <m/>
    <m/>
    <m/>
    <m/>
    <m/>
  </r>
  <r>
    <n v="3555"/>
    <s v="Closed End"/>
    <x v="7"/>
    <s v="Q28A"/>
    <x v="2"/>
    <n v="7"/>
    <s v="Data"/>
    <m/>
    <m/>
    <s v="   Washington County"/>
    <n v="0.18713926541561579"/>
    <n v="0.30360735010575252"/>
    <n v="0.2474226355510005"/>
    <n v="0.26183074892763042"/>
    <n v="350.00000000000017"/>
    <m/>
    <m/>
    <m/>
    <m/>
    <m/>
    <m/>
    <m/>
    <m/>
    <m/>
    <m/>
    <m/>
    <m/>
    <m/>
    <m/>
  </r>
  <r>
    <n v="3556"/>
    <s v="Closed End"/>
    <x v="7"/>
    <s v="Q28A"/>
    <x v="3"/>
    <n v="1"/>
    <s v="Header"/>
    <m/>
    <m/>
    <s v="Results by gender:"/>
    <s v=""/>
    <s v=""/>
    <s v=""/>
    <s v=""/>
    <s v=""/>
    <m/>
    <m/>
    <m/>
    <m/>
    <m/>
    <m/>
    <m/>
    <m/>
    <m/>
    <m/>
    <m/>
    <m/>
    <m/>
    <m/>
  </r>
  <r>
    <n v="3557"/>
    <s v="Closed End"/>
    <x v="7"/>
    <s v="Q28A"/>
    <x v="3"/>
    <n v="2"/>
    <s v="Data"/>
    <m/>
    <m/>
    <s v="   Females"/>
    <n v="0.29259254759806214"/>
    <n v="0.29970618624102024"/>
    <n v="0.2177622741592691"/>
    <n v="0.18993899200164871"/>
    <n v="1646.0000000000014"/>
    <m/>
    <m/>
    <m/>
    <m/>
    <m/>
    <m/>
    <m/>
    <m/>
    <m/>
    <m/>
    <m/>
    <m/>
    <m/>
    <m/>
  </r>
  <r>
    <n v="3558"/>
    <s v="Closed End"/>
    <x v="7"/>
    <s v="Q28A"/>
    <x v="3"/>
    <n v="3"/>
    <s v="Data"/>
    <m/>
    <m/>
    <s v="   Males"/>
    <n v="0.20969031177840647"/>
    <n v="0.31532377605284956"/>
    <n v="0.26115481230633314"/>
    <n v="0.21383109986241169"/>
    <n v="884.99999999999909"/>
    <m/>
    <m/>
    <m/>
    <m/>
    <m/>
    <m/>
    <m/>
    <m/>
    <m/>
    <m/>
    <m/>
    <m/>
    <m/>
    <m/>
  </r>
  <r>
    <n v="3559"/>
    <s v="Closed End"/>
    <x v="7"/>
    <s v="Q28A"/>
    <x v="4"/>
    <n v="1"/>
    <s v="Header"/>
    <m/>
    <m/>
    <s v="Results by age:"/>
    <s v=""/>
    <s v=""/>
    <s v=""/>
    <s v=""/>
    <s v=""/>
    <m/>
    <m/>
    <m/>
    <m/>
    <m/>
    <m/>
    <m/>
    <m/>
    <m/>
    <m/>
    <m/>
    <m/>
    <m/>
    <m/>
  </r>
  <r>
    <n v="3560"/>
    <s v="Closed End"/>
    <x v="7"/>
    <s v="Q28A"/>
    <x v="4"/>
    <n v="2"/>
    <s v="Data"/>
    <m/>
    <m/>
    <s v="   18-34"/>
    <n v="0.31794082585049893"/>
    <n v="0.31452328386551615"/>
    <n v="0.21995077095611928"/>
    <n v="0.14758511932786433"/>
    <n v="355.00000000000074"/>
    <m/>
    <m/>
    <m/>
    <m/>
    <m/>
    <m/>
    <m/>
    <m/>
    <m/>
    <m/>
    <m/>
    <m/>
    <m/>
    <m/>
  </r>
  <r>
    <n v="3561"/>
    <s v="Closed End"/>
    <x v="7"/>
    <s v="Q28A"/>
    <x v="4"/>
    <n v="3"/>
    <s v="Data"/>
    <m/>
    <m/>
    <s v="   35-44"/>
    <n v="0.20444578530605612"/>
    <n v="0.37788512043024014"/>
    <n v="0.2457333953863397"/>
    <n v="0.17193569887736307"/>
    <n v="372.99999999999994"/>
    <m/>
    <m/>
    <m/>
    <m/>
    <m/>
    <m/>
    <m/>
    <m/>
    <m/>
    <m/>
    <m/>
    <m/>
    <m/>
    <m/>
  </r>
  <r>
    <n v="3562"/>
    <s v="Closed End"/>
    <x v="7"/>
    <s v="Q28A"/>
    <x v="4"/>
    <n v="4"/>
    <s v="Data"/>
    <m/>
    <m/>
    <s v="   45-54"/>
    <n v="0.22068219571975889"/>
    <n v="0.25849659533830088"/>
    <n v="0.29129553062667107"/>
    <n v="0.22952567831526755"/>
    <n v="327.00000000000045"/>
    <m/>
    <m/>
    <m/>
    <m/>
    <m/>
    <m/>
    <m/>
    <m/>
    <m/>
    <m/>
    <m/>
    <m/>
    <m/>
    <m/>
  </r>
  <r>
    <n v="3563"/>
    <s v="Closed End"/>
    <x v="7"/>
    <s v="Q28A"/>
    <x v="4"/>
    <n v="5"/>
    <s v="Data"/>
    <m/>
    <m/>
    <s v="   55-64"/>
    <n v="0.22683001664411837"/>
    <n v="0.33535134802450517"/>
    <n v="0.22216392213999622"/>
    <n v="0.21565471319138024"/>
    <n v="467.99999999999994"/>
    <m/>
    <m/>
    <m/>
    <m/>
    <m/>
    <m/>
    <m/>
    <m/>
    <m/>
    <m/>
    <m/>
    <m/>
    <m/>
    <m/>
  </r>
  <r>
    <n v="3564"/>
    <s v="Closed End"/>
    <x v="7"/>
    <s v="Q28A"/>
    <x v="4"/>
    <n v="6"/>
    <s v="Data"/>
    <m/>
    <m/>
    <s v="   65+"/>
    <n v="0.31495351340891348"/>
    <n v="0.22953738632462525"/>
    <n v="0.1872369867583262"/>
    <n v="0.26827211350813779"/>
    <n v="743.99999999999829"/>
    <m/>
    <m/>
    <m/>
    <m/>
    <m/>
    <m/>
    <m/>
    <m/>
    <m/>
    <m/>
    <m/>
    <m/>
    <m/>
    <m/>
  </r>
  <r>
    <n v="3565"/>
    <s v="Closed End"/>
    <x v="7"/>
    <s v="Q28A"/>
    <x v="5"/>
    <n v="1"/>
    <s v="Header"/>
    <m/>
    <m/>
    <s v="Results by education level:"/>
    <s v=""/>
    <s v=""/>
    <s v=""/>
    <s v=""/>
    <s v=""/>
    <m/>
    <m/>
    <m/>
    <m/>
    <m/>
    <m/>
    <m/>
    <m/>
    <m/>
    <m/>
    <m/>
    <m/>
    <m/>
    <m/>
  </r>
  <r>
    <n v="3566"/>
    <s v="Closed End"/>
    <x v="7"/>
    <s v="Q28A"/>
    <x v="5"/>
    <n v="2"/>
    <s v="Data"/>
    <m/>
    <m/>
    <s v="   Less than HS diploma, no GED"/>
    <n v="0.35028289231093807"/>
    <n v="0.51535597893172502"/>
    <n v="8.081002667432273E-2"/>
    <n v="5.3551102083014307E-2"/>
    <n v="80.000000000000043"/>
    <m/>
    <m/>
    <m/>
    <m/>
    <m/>
    <m/>
    <m/>
    <m/>
    <m/>
    <m/>
    <m/>
    <m/>
    <m/>
    <m/>
  </r>
  <r>
    <n v="3567"/>
    <s v="Closed End"/>
    <x v="7"/>
    <s v="Q28A"/>
    <x v="5"/>
    <n v="3"/>
    <s v="Data"/>
    <m/>
    <m/>
    <s v="   HS diploma or GED"/>
    <n v="0.30052853210955127"/>
    <n v="0.29696665001842926"/>
    <n v="0.16267742390581943"/>
    <n v="0.23982739396620067"/>
    <n v="301.99999999999989"/>
    <m/>
    <m/>
    <m/>
    <m/>
    <m/>
    <m/>
    <m/>
    <m/>
    <m/>
    <m/>
    <m/>
    <m/>
    <m/>
    <m/>
  </r>
  <r>
    <n v="3568"/>
    <s v="Closed End"/>
    <x v="7"/>
    <s v="Q28A"/>
    <x v="5"/>
    <n v="4"/>
    <s v="Data"/>
    <m/>
    <m/>
    <s v="   Some college, trade school, or Associate degree"/>
    <n v="0.27347898002221543"/>
    <n v="0.29843314272914162"/>
    <n v="0.2432848807495139"/>
    <n v="0.18480299649912843"/>
    <n v="854.00000000000034"/>
    <m/>
    <m/>
    <m/>
    <m/>
    <m/>
    <m/>
    <m/>
    <m/>
    <m/>
    <m/>
    <m/>
    <m/>
    <m/>
    <m/>
  </r>
  <r>
    <n v="3569"/>
    <s v="Closed End"/>
    <x v="7"/>
    <s v="Q28A"/>
    <x v="5"/>
    <n v="5"/>
    <s v="Data"/>
    <m/>
    <m/>
    <s v="   Bachelor's degree or higher"/>
    <n v="0.21853365126596822"/>
    <n v="0.30719892585696057"/>
    <n v="0.27137501874434772"/>
    <n v="0.20289240413272217"/>
    <n v="1346.0000000000018"/>
    <m/>
    <m/>
    <m/>
    <m/>
    <m/>
    <m/>
    <m/>
    <m/>
    <m/>
    <m/>
    <m/>
    <m/>
    <m/>
    <m/>
  </r>
  <r>
    <n v="3570"/>
    <s v="Closed End"/>
    <x v="7"/>
    <s v="Q28A"/>
    <x v="6"/>
    <n v="1"/>
    <s v="Header"/>
    <m/>
    <m/>
    <s v="Results by household income:"/>
    <s v=""/>
    <s v=""/>
    <s v=""/>
    <s v=""/>
    <s v=""/>
    <m/>
    <m/>
    <m/>
    <m/>
    <m/>
    <m/>
    <m/>
    <m/>
    <m/>
    <m/>
    <m/>
    <m/>
    <m/>
    <m/>
  </r>
  <r>
    <n v="3571"/>
    <s v="Closed End"/>
    <x v="7"/>
    <s v="Q28A"/>
    <x v="6"/>
    <n v="2"/>
    <s v="Data"/>
    <m/>
    <m/>
    <s v="   Less than $20,000"/>
    <n v="0.30349983929509206"/>
    <n v="0.30688229271572426"/>
    <n v="0.22810149763858806"/>
    <n v="0.16151637035059516"/>
    <n v="420.00000000000057"/>
    <m/>
    <m/>
    <m/>
    <m/>
    <m/>
    <m/>
    <m/>
    <m/>
    <m/>
    <m/>
    <m/>
    <m/>
    <m/>
    <m/>
  </r>
  <r>
    <n v="3572"/>
    <s v="Closed End"/>
    <x v="7"/>
    <s v="Q28A"/>
    <x v="6"/>
    <n v="3"/>
    <s v="Data"/>
    <m/>
    <m/>
    <s v="   $20,000 to $39,999"/>
    <n v="0.53179539716377522"/>
    <n v="0.20105369286863353"/>
    <n v="9.6778396453535989E-2"/>
    <n v="0.17037251351405669"/>
    <n v="373.99999999999983"/>
    <m/>
    <m/>
    <m/>
    <m/>
    <m/>
    <m/>
    <m/>
    <m/>
    <m/>
    <m/>
    <m/>
    <m/>
    <m/>
    <m/>
  </r>
  <r>
    <n v="3573"/>
    <s v="Closed End"/>
    <x v="7"/>
    <s v="Q28A"/>
    <x v="6"/>
    <n v="4"/>
    <s v="Data"/>
    <m/>
    <m/>
    <s v="   $40,000 to $59,999"/>
    <n v="0.32020847912937511"/>
    <n v="0.29577436749695313"/>
    <n v="0.21557222641435339"/>
    <n v="0.16844492695931784"/>
    <n v="359.00000000000011"/>
    <m/>
    <m/>
    <m/>
    <m/>
    <m/>
    <m/>
    <m/>
    <m/>
    <m/>
    <m/>
    <m/>
    <m/>
    <m/>
    <m/>
  </r>
  <r>
    <n v="3574"/>
    <s v="Closed End"/>
    <x v="7"/>
    <s v="Q28A"/>
    <x v="6"/>
    <n v="5"/>
    <s v="Data"/>
    <m/>
    <m/>
    <s v="   $60,000 to $79,999"/>
    <n v="0.23711443846666383"/>
    <n v="0.4009157339283726"/>
    <n v="0.22519676419452714"/>
    <n v="0.13677306341043674"/>
    <n v="268.99999999999994"/>
    <m/>
    <m/>
    <m/>
    <m/>
    <m/>
    <m/>
    <m/>
    <m/>
    <m/>
    <m/>
    <m/>
    <m/>
    <m/>
    <m/>
  </r>
  <r>
    <n v="3575"/>
    <s v="Closed End"/>
    <x v="7"/>
    <s v="Q28A"/>
    <x v="6"/>
    <n v="6"/>
    <s v="Data"/>
    <m/>
    <m/>
    <s v="   $80,000 to $99,999"/>
    <n v="0.18602215734895133"/>
    <n v="0.32042285244091212"/>
    <n v="0.33557346545382816"/>
    <n v="0.15798152475630714"/>
    <n v="247.00000000000028"/>
    <m/>
    <m/>
    <m/>
    <m/>
    <m/>
    <m/>
    <m/>
    <m/>
    <m/>
    <m/>
    <m/>
    <m/>
    <m/>
    <m/>
  </r>
  <r>
    <n v="3576"/>
    <s v="Closed End"/>
    <x v="7"/>
    <s v="Q28A"/>
    <x v="6"/>
    <n v="7"/>
    <s v="Data"/>
    <m/>
    <m/>
    <s v="   $100,000 to $149,999"/>
    <n v="0.18388950221708911"/>
    <n v="0.30796430544574305"/>
    <n v="0.24615345764184687"/>
    <n v="0.26199273469531964"/>
    <n v="300.0000000000004"/>
    <m/>
    <m/>
    <m/>
    <m/>
    <m/>
    <m/>
    <m/>
    <m/>
    <m/>
    <m/>
    <m/>
    <m/>
    <m/>
    <m/>
  </r>
  <r>
    <n v="3577"/>
    <s v="Closed End"/>
    <x v="7"/>
    <s v="Q28A"/>
    <x v="6"/>
    <n v="8"/>
    <s v="Data"/>
    <m/>
    <m/>
    <s v="   $150,000 or more"/>
    <n v="0.21359431864989939"/>
    <n v="0.32401768589370639"/>
    <n v="0.29290848613790782"/>
    <n v="0.1694795093184851"/>
    <n v="235.00000000000037"/>
    <m/>
    <m/>
    <m/>
    <m/>
    <m/>
    <m/>
    <m/>
    <m/>
    <m/>
    <m/>
    <m/>
    <m/>
    <m/>
    <m/>
  </r>
  <r>
    <n v="3578"/>
    <s v="Closed End"/>
    <x v="7"/>
    <s v="Q28A"/>
    <x v="7"/>
    <n v="1"/>
    <s v="Header"/>
    <m/>
    <m/>
    <s v="Results by housing status:"/>
    <s v=""/>
    <s v=""/>
    <s v=""/>
    <s v=""/>
    <s v=""/>
    <m/>
    <m/>
    <m/>
    <m/>
    <m/>
    <m/>
    <m/>
    <m/>
    <m/>
    <m/>
    <m/>
    <m/>
    <m/>
    <m/>
  </r>
  <r>
    <n v="3579"/>
    <s v="Closed End"/>
    <x v="7"/>
    <s v="Q28A"/>
    <x v="7"/>
    <n v="2"/>
    <s v="Data"/>
    <m/>
    <m/>
    <s v="   Owner"/>
    <n v="0.22707164061053334"/>
    <n v="0.30679948280163605"/>
    <n v="0.2562727816648927"/>
    <n v="0.20985609492294011"/>
    <n v="1723.9999999999957"/>
    <m/>
    <m/>
    <m/>
    <m/>
    <m/>
    <m/>
    <m/>
    <m/>
    <m/>
    <m/>
    <m/>
    <m/>
    <m/>
    <m/>
  </r>
  <r>
    <n v="3580"/>
    <s v="Closed End"/>
    <x v="7"/>
    <s v="Q28A"/>
    <x v="7"/>
    <n v="3"/>
    <s v="Data"/>
    <m/>
    <m/>
    <s v="   Renter"/>
    <n v="0.363431174747747"/>
    <n v="0.30898672476374095"/>
    <n v="0.16891599841831867"/>
    <n v="0.15866610207019283"/>
    <n v="868.00000000000091"/>
    <m/>
    <m/>
    <m/>
    <m/>
    <m/>
    <m/>
    <m/>
    <m/>
    <m/>
    <m/>
    <m/>
    <m/>
    <m/>
    <m/>
  </r>
  <r>
    <n v="3581"/>
    <s v="Closed End"/>
    <x v="7"/>
    <s v="Q28A"/>
    <x v="7"/>
    <n v="4"/>
    <s v="Data"/>
    <m/>
    <m/>
    <s v="   Lives with family or friends, homeless, or some other_x000a_      arrangement"/>
    <n v="0.17225545377300977"/>
    <n v="0.40696474848188335"/>
    <n v="9.8050368517420716E-2"/>
    <n v="0.32272942922768633"/>
    <n v="55.999999999999986"/>
    <m/>
    <m/>
    <m/>
    <m/>
    <m/>
    <m/>
    <m/>
    <m/>
    <m/>
    <m/>
    <m/>
    <m/>
    <m/>
    <m/>
  </r>
  <r>
    <n v="3582"/>
    <s v="Closed End"/>
    <x v="7"/>
    <s v="Q28A"/>
    <x v="8"/>
    <n v="1"/>
    <s v="Header"/>
    <m/>
    <m/>
    <s v="Results by home language:"/>
    <s v=""/>
    <s v=""/>
    <s v=""/>
    <s v=""/>
    <s v=""/>
    <m/>
    <m/>
    <m/>
    <m/>
    <m/>
    <m/>
    <m/>
    <m/>
    <m/>
    <m/>
    <m/>
    <m/>
    <m/>
    <m/>
  </r>
  <r>
    <n v="3583"/>
    <s v="Closed End"/>
    <x v="7"/>
    <s v="Q28A"/>
    <x v="8"/>
    <n v="2"/>
    <s v="Data"/>
    <m/>
    <m/>
    <s v="   English only"/>
    <n v="0.24120644910520322"/>
    <n v="0.2893951393777689"/>
    <n v="0.24728945747982883"/>
    <n v="0.22210895403720154"/>
    <n v="2271.9999999999977"/>
    <m/>
    <m/>
    <m/>
    <m/>
    <m/>
    <m/>
    <m/>
    <m/>
    <m/>
    <m/>
    <m/>
    <m/>
    <m/>
    <m/>
  </r>
  <r>
    <n v="3584"/>
    <s v="Closed End"/>
    <x v="7"/>
    <s v="Q28A"/>
    <x v="8"/>
    <n v="3"/>
    <s v="Data"/>
    <m/>
    <m/>
    <s v="   English plus another language"/>
    <n v="0.35544118644316491"/>
    <n v="0.43445364441013856"/>
    <n v="0.15277998750749899"/>
    <n v="5.7325181639197552E-2"/>
    <n v="217.00000000000011"/>
    <m/>
    <m/>
    <m/>
    <m/>
    <m/>
    <m/>
    <m/>
    <m/>
    <m/>
    <m/>
    <m/>
    <m/>
    <m/>
    <m/>
  </r>
  <r>
    <n v="3585"/>
    <s v="Closed End"/>
    <x v="7"/>
    <s v="Q28A"/>
    <x v="8"/>
    <n v="4"/>
    <s v="Data"/>
    <m/>
    <m/>
    <s v="   Another language only"/>
    <n v="0.3279105403899768"/>
    <n v="0.4300073452064993"/>
    <n v="0.1779726186519843"/>
    <n v="6.4109495751539416E-2"/>
    <n v="87.000000000000028"/>
    <m/>
    <m/>
    <m/>
    <m/>
    <m/>
    <m/>
    <m/>
    <m/>
    <m/>
    <m/>
    <m/>
    <m/>
    <m/>
    <m/>
  </r>
  <r>
    <n v="3586"/>
    <s v="Closed End"/>
    <x v="7"/>
    <s v="Q28A"/>
    <x v="9"/>
    <n v="1"/>
    <s v="Header"/>
    <m/>
    <m/>
    <s v="Results by race/ethnicity:"/>
    <s v=""/>
    <s v=""/>
    <s v=""/>
    <s v=""/>
    <s v=""/>
    <m/>
    <m/>
    <m/>
    <m/>
    <m/>
    <m/>
    <m/>
    <m/>
    <m/>
    <m/>
    <m/>
    <m/>
    <m/>
    <m/>
  </r>
  <r>
    <n v="3587"/>
    <s v="Closed End"/>
    <x v="7"/>
    <s v="Q28A"/>
    <x v="9"/>
    <n v="2"/>
    <s v="Data"/>
    <m/>
    <m/>
    <s v="   BIPOC"/>
    <n v="0.34548111962832773"/>
    <n v="0.36129120270265636"/>
    <n v="0.16407242350381496"/>
    <n v="0.12915525416520204"/>
    <n v="672.9999999999992"/>
    <m/>
    <m/>
    <m/>
    <m/>
    <m/>
    <m/>
    <m/>
    <m/>
    <m/>
    <m/>
    <m/>
    <m/>
    <m/>
    <m/>
  </r>
  <r>
    <n v="3588"/>
    <s v="Closed End"/>
    <x v="7"/>
    <s v="Q28A"/>
    <x v="9"/>
    <n v="3"/>
    <s v="Data"/>
    <m/>
    <m/>
    <s v="      American Indian, Native American, or Alaska Native"/>
    <n v="0.31324586986052594"/>
    <n v="0.43617026447605389"/>
    <n v="8.523743532895077E-2"/>
    <n v="0.16534643033446894"/>
    <n v="110.00000000000004"/>
    <m/>
    <m/>
    <m/>
    <m/>
    <m/>
    <m/>
    <m/>
    <m/>
    <m/>
    <m/>
    <m/>
    <m/>
    <m/>
    <m/>
  </r>
  <r>
    <n v="3589"/>
    <s v="Closed End"/>
    <x v="7"/>
    <s v="Q28A"/>
    <x v="9"/>
    <n v="4"/>
    <s v="Data"/>
    <m/>
    <m/>
    <s v="      Asian American or Asian"/>
    <n v="0.28100920707716742"/>
    <n v="0.40404374915706126"/>
    <n v="0.2630153831287701"/>
    <n v="5.1931660637001074E-2"/>
    <n v="188.00000000000011"/>
    <m/>
    <m/>
    <m/>
    <m/>
    <m/>
    <m/>
    <m/>
    <m/>
    <m/>
    <m/>
    <m/>
    <m/>
    <m/>
    <m/>
  </r>
  <r>
    <n v="3590"/>
    <s v="Closed End"/>
    <x v="7"/>
    <s v="Q28A"/>
    <x v="9"/>
    <n v="5"/>
    <s v="Data"/>
    <m/>
    <m/>
    <s v="      Black, African American, or African"/>
    <n v="0.40711291532616228"/>
    <n v="0.30244762278556286"/>
    <n v="8.7842948225737794E-2"/>
    <n v="0.20259651366253742"/>
    <n v="301.99999999999972"/>
    <m/>
    <m/>
    <m/>
    <m/>
    <m/>
    <m/>
    <m/>
    <m/>
    <m/>
    <m/>
    <m/>
    <m/>
    <m/>
    <m/>
  </r>
  <r>
    <n v="3591"/>
    <s v="Closed End"/>
    <x v="7"/>
    <s v="Q28A"/>
    <x v="9"/>
    <n v="6"/>
    <s v="Data"/>
    <m/>
    <m/>
    <s v="      Latino/a or Hispanic"/>
    <n v="0.38416254045834641"/>
    <n v="0.3569687981340392"/>
    <n v="7.7355982343642438E-2"/>
    <n v="0.18151267906397137"/>
    <n v="117.00000000000006"/>
    <m/>
    <m/>
    <m/>
    <m/>
    <m/>
    <m/>
    <m/>
    <m/>
    <m/>
    <m/>
    <m/>
    <m/>
    <m/>
    <m/>
  </r>
  <r>
    <n v="3592"/>
    <s v="Closed End"/>
    <x v="7"/>
    <s v="Q28A"/>
    <x v="9"/>
    <n v="7"/>
    <s v="Data"/>
    <m/>
    <m/>
    <s v="   White or Caucasian alone"/>
    <n v="0.23459274244449882"/>
    <n v="0.29615385551579737"/>
    <n v="0.24936476826035117"/>
    <n v="0.21988863377935491"/>
    <n v="1798.9999999999961"/>
    <m/>
    <m/>
    <m/>
    <m/>
    <m/>
    <m/>
    <m/>
    <m/>
    <m/>
    <m/>
    <m/>
    <m/>
    <m/>
    <m/>
  </r>
  <r>
    <n v="3593"/>
    <s v=""/>
    <x v="1"/>
    <s v=""/>
    <x v="10"/>
    <s v=""/>
    <s v=""/>
    <m/>
    <m/>
    <m/>
    <m/>
    <m/>
    <m/>
    <m/>
    <m/>
    <m/>
    <m/>
    <m/>
    <m/>
    <m/>
    <m/>
    <m/>
    <m/>
    <m/>
    <m/>
    <m/>
    <m/>
    <m/>
    <m/>
  </r>
  <r>
    <n v="3594"/>
    <s v="Closed End"/>
    <x v="7"/>
    <s v="Q28B"/>
    <x v="0"/>
    <n v="1"/>
    <s v="Title"/>
    <m/>
    <m/>
    <s v="28B. How significant of an issue do you consider affordable child care to be within the East Metro?"/>
    <m/>
    <m/>
    <m/>
    <m/>
    <m/>
    <m/>
    <m/>
    <m/>
    <m/>
    <m/>
    <m/>
    <m/>
    <m/>
    <m/>
    <m/>
    <m/>
    <m/>
    <m/>
    <m/>
  </r>
  <r>
    <n v="3595"/>
    <s v="Closed End"/>
    <x v="7"/>
    <s v="Q28B"/>
    <x v="1"/>
    <n v="1"/>
    <s v="Labels"/>
    <m/>
    <m/>
    <m/>
    <s v="Very significant"/>
    <s v="Somewhat significant"/>
    <s v="Not very significant"/>
    <s v="Not at all significant"/>
    <s v="Number of respondents (unweighted)"/>
    <m/>
    <m/>
    <m/>
    <m/>
    <m/>
    <m/>
    <m/>
    <m/>
    <m/>
    <m/>
    <m/>
    <m/>
    <m/>
    <m/>
  </r>
  <r>
    <n v="3596"/>
    <s v="Closed End"/>
    <x v="7"/>
    <s v="Q28B"/>
    <x v="2"/>
    <n v="1"/>
    <s v="Header"/>
    <m/>
    <m/>
    <s v="Results by region:"/>
    <s v=""/>
    <s v=""/>
    <s v=""/>
    <s v=""/>
    <s v=""/>
    <m/>
    <m/>
    <m/>
    <m/>
    <m/>
    <m/>
    <m/>
    <m/>
    <m/>
    <m/>
    <m/>
    <m/>
    <m/>
    <m/>
  </r>
  <r>
    <n v="3597"/>
    <s v="Closed End"/>
    <x v="7"/>
    <s v="Q28B"/>
    <x v="2"/>
    <n v="2"/>
    <s v="Data"/>
    <m/>
    <m/>
    <s v="   East Metro overall"/>
    <n v="0.42880273159726939"/>
    <n v="0.33493804334818833"/>
    <n v="0.11414790952167447"/>
    <n v="0.12211131553286951"/>
    <n v="1799.0000000000009"/>
    <m/>
    <m/>
    <m/>
    <m/>
    <m/>
    <m/>
    <m/>
    <m/>
    <m/>
    <m/>
    <m/>
    <m/>
    <m/>
    <m/>
  </r>
  <r>
    <n v="3598"/>
    <s v="Closed End"/>
    <x v="7"/>
    <s v="Q28B"/>
    <x v="2"/>
    <n v="3"/>
    <s v="Data"/>
    <m/>
    <m/>
    <s v="   Dakota County"/>
    <n v="0.45209026533959212"/>
    <n v="0.31854282798950456"/>
    <n v="0.10466446580973898"/>
    <n v="0.12470244086116429"/>
    <n v="229.99999999999994"/>
    <m/>
    <m/>
    <m/>
    <m/>
    <m/>
    <m/>
    <m/>
    <m/>
    <m/>
    <m/>
    <m/>
    <m/>
    <m/>
    <m/>
  </r>
  <r>
    <n v="3599"/>
    <s v="Closed End"/>
    <x v="7"/>
    <s v="Q28B"/>
    <x v="2"/>
    <n v="4"/>
    <s v="Data"/>
    <m/>
    <m/>
    <s v="   Ramsey County (overall)"/>
    <n v="0.46395285340782144"/>
    <n v="0.33116856988658505"/>
    <n v="0.10368335941093615"/>
    <n v="0.10119521729465684"/>
    <n v="1343.0000000000018"/>
    <m/>
    <m/>
    <m/>
    <m/>
    <m/>
    <m/>
    <m/>
    <m/>
    <m/>
    <m/>
    <m/>
    <m/>
    <m/>
    <m/>
  </r>
  <r>
    <n v="3600"/>
    <s v="Closed End"/>
    <x v="7"/>
    <s v="Q28B"/>
    <x v="2"/>
    <n v="5"/>
    <s v="Data"/>
    <m/>
    <m/>
    <s v="      City of Saint Paul"/>
    <n v="0.48597204569960356"/>
    <n v="0.32864574824647014"/>
    <n v="9.0132911659108556E-2"/>
    <n v="9.5249294394816442E-2"/>
    <n v="1104.0000000000014"/>
    <m/>
    <m/>
    <m/>
    <m/>
    <m/>
    <m/>
    <m/>
    <m/>
    <m/>
    <m/>
    <m/>
    <m/>
    <m/>
    <m/>
  </r>
  <r>
    <n v="3601"/>
    <s v="Closed End"/>
    <x v="7"/>
    <s v="Q28B"/>
    <x v="2"/>
    <n v="6"/>
    <s v="Data"/>
    <m/>
    <m/>
    <s v="      Suburban Ramsey County"/>
    <n v="0.43732769241279179"/>
    <n v="0.33421911467677101"/>
    <n v="0.12006828616784503"/>
    <n v="0.10838490674259202"/>
    <n v="239.00000000000009"/>
    <m/>
    <m/>
    <m/>
    <m/>
    <m/>
    <m/>
    <m/>
    <m/>
    <m/>
    <m/>
    <m/>
    <m/>
    <m/>
    <m/>
  </r>
  <r>
    <n v="3602"/>
    <s v="Closed End"/>
    <x v="7"/>
    <s v="Q28B"/>
    <x v="2"/>
    <n v="7"/>
    <s v="Data"/>
    <m/>
    <m/>
    <s v="   Washington County"/>
    <n v="0.31611004411210508"/>
    <n v="0.36806128419746131"/>
    <n v="0.15155854872346095"/>
    <n v="0.16427012296697188"/>
    <n v="226.00000000000011"/>
    <m/>
    <m/>
    <m/>
    <m/>
    <m/>
    <m/>
    <m/>
    <m/>
    <m/>
    <m/>
    <m/>
    <m/>
    <m/>
    <m/>
  </r>
  <r>
    <n v="3603"/>
    <s v="Closed End"/>
    <x v="7"/>
    <s v="Q28B"/>
    <x v="3"/>
    <n v="1"/>
    <s v="Header"/>
    <m/>
    <m/>
    <s v="Results by gender:"/>
    <s v=""/>
    <s v=""/>
    <s v=""/>
    <s v=""/>
    <s v=""/>
    <m/>
    <m/>
    <m/>
    <m/>
    <m/>
    <m/>
    <m/>
    <m/>
    <m/>
    <m/>
    <m/>
    <m/>
    <m/>
    <m/>
  </r>
  <r>
    <n v="3604"/>
    <s v="Closed End"/>
    <x v="7"/>
    <s v="Q28B"/>
    <x v="3"/>
    <n v="2"/>
    <s v="Data"/>
    <m/>
    <m/>
    <s v="   Females"/>
    <n v="0.4602375044173676"/>
    <n v="0.3358903357128028"/>
    <n v="9.5489209393819288E-2"/>
    <n v="0.10838295047600913"/>
    <n v="1138.0000000000041"/>
    <m/>
    <m/>
    <m/>
    <m/>
    <m/>
    <m/>
    <m/>
    <m/>
    <m/>
    <m/>
    <m/>
    <m/>
    <m/>
    <m/>
  </r>
  <r>
    <n v="3605"/>
    <s v="Closed End"/>
    <x v="7"/>
    <s v="Q28B"/>
    <x v="3"/>
    <n v="3"/>
    <s v="Data"/>
    <m/>
    <m/>
    <s v="   Males"/>
    <n v="0.36987055090041088"/>
    <n v="0.34408707409446282"/>
    <n v="0.1412628717808542"/>
    <n v="0.14477950322427185"/>
    <n v="570.00000000000068"/>
    <m/>
    <m/>
    <m/>
    <m/>
    <m/>
    <m/>
    <m/>
    <m/>
    <m/>
    <m/>
    <m/>
    <m/>
    <m/>
    <m/>
  </r>
  <r>
    <n v="3606"/>
    <s v="Closed End"/>
    <x v="7"/>
    <s v="Q28B"/>
    <x v="4"/>
    <n v="1"/>
    <s v="Header"/>
    <m/>
    <m/>
    <s v="Results by age:"/>
    <s v=""/>
    <s v=""/>
    <s v=""/>
    <s v=""/>
    <s v=""/>
    <m/>
    <m/>
    <m/>
    <m/>
    <m/>
    <m/>
    <m/>
    <m/>
    <m/>
    <m/>
    <m/>
    <m/>
    <m/>
    <m/>
  </r>
  <r>
    <n v="3607"/>
    <s v="Closed End"/>
    <x v="7"/>
    <s v="Q28B"/>
    <x v="4"/>
    <n v="2"/>
    <s v="Data"/>
    <m/>
    <m/>
    <s v="   18-34"/>
    <n v="0.55590369015868224"/>
    <n v="0.33344859173627728"/>
    <n v="6.4448413178467473E-2"/>
    <n v="4.6199304926572371E-2"/>
    <n v="286.00000000000045"/>
    <m/>
    <m/>
    <m/>
    <m/>
    <m/>
    <m/>
    <m/>
    <m/>
    <m/>
    <m/>
    <m/>
    <m/>
    <m/>
    <m/>
  </r>
  <r>
    <n v="3608"/>
    <s v="Closed End"/>
    <x v="7"/>
    <s v="Q28B"/>
    <x v="4"/>
    <n v="3"/>
    <s v="Data"/>
    <m/>
    <m/>
    <s v="   35-44"/>
    <n v="0.40829483841783165"/>
    <n v="0.35870511011480083"/>
    <n v="0.15443191177179408"/>
    <n v="7.8568139695572747E-2"/>
    <n v="307.99999999999989"/>
    <m/>
    <m/>
    <m/>
    <m/>
    <m/>
    <m/>
    <m/>
    <m/>
    <m/>
    <m/>
    <m/>
    <m/>
    <m/>
    <m/>
  </r>
  <r>
    <n v="3609"/>
    <s v="Closed End"/>
    <x v="7"/>
    <s v="Q28B"/>
    <x v="4"/>
    <n v="4"/>
    <s v="Data"/>
    <m/>
    <m/>
    <s v="   45-54"/>
    <n v="0.32718560843855138"/>
    <n v="0.3511313894007147"/>
    <n v="0.15880478018182997"/>
    <n v="0.16287822197890289"/>
    <n v="224.00000000000034"/>
    <m/>
    <m/>
    <m/>
    <m/>
    <m/>
    <m/>
    <m/>
    <m/>
    <m/>
    <m/>
    <m/>
    <m/>
    <m/>
    <m/>
  </r>
  <r>
    <n v="3610"/>
    <s v="Closed End"/>
    <x v="7"/>
    <s v="Q28B"/>
    <x v="4"/>
    <n v="5"/>
    <s v="Data"/>
    <m/>
    <m/>
    <s v="   55-64"/>
    <n v="0.39335256532306107"/>
    <n v="0.37579650971095413"/>
    <n v="8.7127065960152891E-2"/>
    <n v="0.14372385900583165"/>
    <n v="299.00000000000028"/>
    <m/>
    <m/>
    <m/>
    <m/>
    <m/>
    <m/>
    <m/>
    <m/>
    <m/>
    <m/>
    <m/>
    <m/>
    <m/>
    <m/>
  </r>
  <r>
    <n v="3611"/>
    <s v="Closed End"/>
    <x v="7"/>
    <s v="Q28B"/>
    <x v="4"/>
    <n v="6"/>
    <s v="Data"/>
    <m/>
    <m/>
    <s v="   65+"/>
    <n v="0.35420587744069637"/>
    <n v="0.30004392796975082"/>
    <n v="0.11667850784357015"/>
    <n v="0.22907168674598238"/>
    <n v="428.99999999999994"/>
    <m/>
    <m/>
    <m/>
    <m/>
    <m/>
    <m/>
    <m/>
    <m/>
    <m/>
    <m/>
    <m/>
    <m/>
    <m/>
    <m/>
  </r>
  <r>
    <n v="3612"/>
    <s v="Closed End"/>
    <x v="7"/>
    <s v="Q28B"/>
    <x v="5"/>
    <n v="1"/>
    <s v="Header"/>
    <m/>
    <m/>
    <s v="Results by education level:"/>
    <s v=""/>
    <s v=""/>
    <s v=""/>
    <s v=""/>
    <s v=""/>
    <m/>
    <m/>
    <m/>
    <m/>
    <m/>
    <m/>
    <m/>
    <m/>
    <m/>
    <m/>
    <m/>
    <m/>
    <m/>
    <m/>
  </r>
  <r>
    <n v="3613"/>
    <s v="Closed End"/>
    <x v="7"/>
    <s v="Q28B"/>
    <x v="5"/>
    <n v="2"/>
    <s v="Data"/>
    <m/>
    <m/>
    <s v="   Less than HS diploma, no GED"/>
    <n v="0.36575790376857625"/>
    <n v="0.22774812799565225"/>
    <n v="0.12907732127599794"/>
    <n v="0.27741664695977353"/>
    <n v="51.000000000000007"/>
    <m/>
    <m/>
    <m/>
    <m/>
    <m/>
    <m/>
    <m/>
    <m/>
    <m/>
    <m/>
    <m/>
    <m/>
    <m/>
    <m/>
  </r>
  <r>
    <n v="3614"/>
    <s v="Closed End"/>
    <x v="7"/>
    <s v="Q28B"/>
    <x v="5"/>
    <n v="3"/>
    <s v="Data"/>
    <m/>
    <m/>
    <s v="   HS diploma or GED"/>
    <n v="0.33862414427825954"/>
    <n v="0.33875418843710664"/>
    <n v="8.9815024341971264E-2"/>
    <n v="0.23280664294266185"/>
    <n v="184.99999999999997"/>
    <m/>
    <m/>
    <m/>
    <m/>
    <m/>
    <m/>
    <m/>
    <m/>
    <m/>
    <m/>
    <m/>
    <m/>
    <m/>
    <m/>
  </r>
  <r>
    <n v="3615"/>
    <s v="Closed End"/>
    <x v="7"/>
    <s v="Q28B"/>
    <x v="5"/>
    <n v="4"/>
    <s v="Data"/>
    <m/>
    <m/>
    <s v="   Some college, trade school, or Associate degree"/>
    <n v="0.45750051352965992"/>
    <n v="0.2893787682367816"/>
    <n v="0.13548391279475072"/>
    <n v="0.11763680543880717"/>
    <n v="563.00000000000023"/>
    <m/>
    <m/>
    <m/>
    <m/>
    <m/>
    <m/>
    <m/>
    <m/>
    <m/>
    <m/>
    <m/>
    <m/>
    <m/>
    <m/>
  </r>
  <r>
    <n v="3616"/>
    <s v="Closed End"/>
    <x v="7"/>
    <s v="Q28B"/>
    <x v="5"/>
    <n v="5"/>
    <s v="Data"/>
    <m/>
    <m/>
    <s v="   Bachelor's degree or higher"/>
    <n v="0.44638376919351008"/>
    <n v="0.37218238955829397"/>
    <n v="0.11226255216023401"/>
    <n v="6.9171289087960261E-2"/>
    <n v="948.00000000000239"/>
    <m/>
    <m/>
    <m/>
    <m/>
    <m/>
    <m/>
    <m/>
    <m/>
    <m/>
    <m/>
    <m/>
    <m/>
    <m/>
    <m/>
  </r>
  <r>
    <n v="3617"/>
    <s v="Closed End"/>
    <x v="7"/>
    <s v="Q28B"/>
    <x v="6"/>
    <n v="1"/>
    <s v="Header"/>
    <m/>
    <m/>
    <s v="Results by household income:"/>
    <s v=""/>
    <s v=""/>
    <s v=""/>
    <s v=""/>
    <s v=""/>
    <m/>
    <m/>
    <m/>
    <m/>
    <m/>
    <m/>
    <m/>
    <m/>
    <m/>
    <m/>
    <m/>
    <m/>
    <m/>
    <m/>
  </r>
  <r>
    <n v="3618"/>
    <s v="Closed End"/>
    <x v="7"/>
    <s v="Q28B"/>
    <x v="6"/>
    <n v="2"/>
    <s v="Data"/>
    <m/>
    <m/>
    <s v="   Less than $20,000"/>
    <n v="0.31650462468725621"/>
    <n v="0.27166159996872435"/>
    <n v="0.10236171511706658"/>
    <n v="0.30947206022695262"/>
    <n v="255"/>
    <m/>
    <m/>
    <m/>
    <m/>
    <m/>
    <m/>
    <m/>
    <m/>
    <m/>
    <m/>
    <m/>
    <m/>
    <m/>
    <m/>
  </r>
  <r>
    <n v="3619"/>
    <s v="Closed End"/>
    <x v="7"/>
    <s v="Q28B"/>
    <x v="6"/>
    <n v="3"/>
    <s v="Data"/>
    <m/>
    <m/>
    <s v="   $20,000 to $39,999"/>
    <n v="0.55760352104943522"/>
    <n v="0.24719686017761908"/>
    <n v="7.3112957618877691E-2"/>
    <n v="0.12208666115406794"/>
    <n v="247.00000000000014"/>
    <m/>
    <m/>
    <m/>
    <m/>
    <m/>
    <m/>
    <m/>
    <m/>
    <m/>
    <m/>
    <m/>
    <m/>
    <m/>
    <m/>
  </r>
  <r>
    <n v="3620"/>
    <s v="Closed End"/>
    <x v="7"/>
    <s v="Q28B"/>
    <x v="6"/>
    <n v="4"/>
    <s v="Data"/>
    <m/>
    <m/>
    <s v="   $40,000 to $59,999"/>
    <n v="0.48499039726976001"/>
    <n v="0.31506801578589483"/>
    <n v="0.10192256830522382"/>
    <n v="9.8019018639121547E-2"/>
    <n v="236"/>
    <m/>
    <m/>
    <m/>
    <m/>
    <m/>
    <m/>
    <m/>
    <m/>
    <m/>
    <m/>
    <m/>
    <m/>
    <m/>
    <m/>
  </r>
  <r>
    <n v="3621"/>
    <s v="Closed End"/>
    <x v="7"/>
    <s v="Q28B"/>
    <x v="6"/>
    <n v="5"/>
    <s v="Data"/>
    <m/>
    <m/>
    <s v="   $60,000 to $79,999"/>
    <n v="0.38866453734699291"/>
    <n v="0.32857125243038932"/>
    <n v="0.15447882444699568"/>
    <n v="0.12828538577562168"/>
    <n v="197.00000000000017"/>
    <m/>
    <m/>
    <m/>
    <m/>
    <m/>
    <m/>
    <m/>
    <m/>
    <m/>
    <m/>
    <m/>
    <m/>
    <m/>
    <m/>
  </r>
  <r>
    <n v="3622"/>
    <s v="Closed End"/>
    <x v="7"/>
    <s v="Q28B"/>
    <x v="6"/>
    <n v="6"/>
    <s v="Data"/>
    <m/>
    <m/>
    <s v="   $80,000 to $99,999"/>
    <n v="0.39885881341602814"/>
    <n v="0.35385203277562627"/>
    <n v="0.18382595919298444"/>
    <n v="6.3463194615361262E-2"/>
    <n v="176.99999999999997"/>
    <m/>
    <m/>
    <m/>
    <m/>
    <m/>
    <m/>
    <m/>
    <m/>
    <m/>
    <m/>
    <m/>
    <m/>
    <m/>
    <m/>
  </r>
  <r>
    <n v="3623"/>
    <s v="Closed End"/>
    <x v="7"/>
    <s v="Q28B"/>
    <x v="6"/>
    <n v="7"/>
    <s v="Data"/>
    <m/>
    <m/>
    <s v="   $100,000 to $149,999"/>
    <n v="0.45685014701680271"/>
    <n v="0.32403043037278484"/>
    <n v="0.12604667595018934"/>
    <n v="9.3072746660221639E-2"/>
    <n v="224.0000000000002"/>
    <m/>
    <m/>
    <m/>
    <m/>
    <m/>
    <m/>
    <m/>
    <m/>
    <m/>
    <m/>
    <m/>
    <m/>
    <m/>
    <m/>
  </r>
  <r>
    <n v="3624"/>
    <s v="Closed End"/>
    <x v="7"/>
    <s v="Q28B"/>
    <x v="6"/>
    <n v="8"/>
    <s v="Data"/>
    <m/>
    <m/>
    <s v="   $150,000 or more"/>
    <n v="0.44094223575060726"/>
    <n v="0.39500590995156593"/>
    <n v="8.9834771926329535E-2"/>
    <n v="7.4217082371496698E-2"/>
    <n v="180.00000000000003"/>
    <m/>
    <m/>
    <m/>
    <m/>
    <m/>
    <m/>
    <m/>
    <m/>
    <m/>
    <m/>
    <m/>
    <m/>
    <m/>
    <m/>
  </r>
  <r>
    <n v="3625"/>
    <s v="Closed End"/>
    <x v="7"/>
    <s v="Q28B"/>
    <x v="7"/>
    <n v="1"/>
    <s v="Header"/>
    <m/>
    <m/>
    <s v="Results by housing status:"/>
    <s v=""/>
    <s v=""/>
    <s v=""/>
    <s v=""/>
    <s v=""/>
    <m/>
    <m/>
    <m/>
    <m/>
    <m/>
    <m/>
    <m/>
    <m/>
    <m/>
    <m/>
    <m/>
    <m/>
    <m/>
    <m/>
  </r>
  <r>
    <n v="3626"/>
    <s v="Closed End"/>
    <x v="7"/>
    <s v="Q28B"/>
    <x v="7"/>
    <n v="2"/>
    <s v="Data"/>
    <m/>
    <m/>
    <s v="   Owner"/>
    <n v="0.43012826803827614"/>
    <n v="0.33856046872712559"/>
    <n v="0.1137606157909806"/>
    <n v="0.11755064744361957"/>
    <n v="1189.9999999999989"/>
    <m/>
    <m/>
    <m/>
    <m/>
    <m/>
    <m/>
    <m/>
    <m/>
    <m/>
    <m/>
    <m/>
    <m/>
    <m/>
    <m/>
  </r>
  <r>
    <n v="3627"/>
    <s v="Closed End"/>
    <x v="7"/>
    <s v="Q28B"/>
    <x v="7"/>
    <n v="3"/>
    <s v="Data"/>
    <m/>
    <m/>
    <s v="   Renter"/>
    <n v="0.44131590442316282"/>
    <n v="0.32496395689368951"/>
    <n v="0.10797383534183752"/>
    <n v="0.12574630334131112"/>
    <n v="563.99999999999966"/>
    <m/>
    <m/>
    <m/>
    <m/>
    <m/>
    <m/>
    <m/>
    <m/>
    <m/>
    <m/>
    <m/>
    <m/>
    <m/>
    <m/>
  </r>
  <r>
    <n v="3628"/>
    <s v="Closed End"/>
    <x v="7"/>
    <s v="Q28B"/>
    <x v="7"/>
    <n v="4"/>
    <s v="Data"/>
    <m/>
    <m/>
    <s v="   Lives with family or friends, homeless, or some other_x000a_      arrangement"/>
    <n v="0.19226811566908406"/>
    <n v="0.27767659024620517"/>
    <n v="0.22669518777437536"/>
    <n v="0.30336010631033544"/>
    <n v="36.999999999999993"/>
    <m/>
    <m/>
    <m/>
    <m/>
    <m/>
    <m/>
    <m/>
    <m/>
    <m/>
    <m/>
    <m/>
    <m/>
    <m/>
    <m/>
  </r>
  <r>
    <n v="3629"/>
    <s v="Closed End"/>
    <x v="7"/>
    <s v="Q28B"/>
    <x v="8"/>
    <n v="1"/>
    <s v="Header"/>
    <m/>
    <m/>
    <s v="Results by home language:"/>
    <s v=""/>
    <s v=""/>
    <s v=""/>
    <s v=""/>
    <s v=""/>
    <m/>
    <m/>
    <m/>
    <m/>
    <m/>
    <m/>
    <m/>
    <m/>
    <m/>
    <m/>
    <m/>
    <m/>
    <m/>
    <m/>
  </r>
  <r>
    <n v="3630"/>
    <s v="Closed End"/>
    <x v="7"/>
    <s v="Q28B"/>
    <x v="8"/>
    <n v="2"/>
    <s v="Data"/>
    <m/>
    <m/>
    <s v="   English only"/>
    <n v="0.40360128813223467"/>
    <n v="0.34815960363103571"/>
    <n v="0.1105774302613442"/>
    <n v="0.13766167797538686"/>
    <n v="1507.9999999999998"/>
    <m/>
    <m/>
    <m/>
    <m/>
    <m/>
    <m/>
    <m/>
    <m/>
    <m/>
    <m/>
    <m/>
    <m/>
    <m/>
    <m/>
  </r>
  <r>
    <n v="3631"/>
    <s v="Closed End"/>
    <x v="7"/>
    <s v="Q28B"/>
    <x v="8"/>
    <n v="3"/>
    <s v="Data"/>
    <m/>
    <m/>
    <s v="   English plus another language"/>
    <n v="0.56212789073421721"/>
    <n v="0.30325946254508396"/>
    <n v="0.10988504810735336"/>
    <n v="2.4727598613345291E-2"/>
    <n v="178.00000000000003"/>
    <m/>
    <m/>
    <m/>
    <m/>
    <m/>
    <m/>
    <m/>
    <m/>
    <m/>
    <m/>
    <m/>
    <m/>
    <m/>
    <m/>
  </r>
  <r>
    <n v="3632"/>
    <s v="Closed End"/>
    <x v="7"/>
    <s v="Q28B"/>
    <x v="8"/>
    <n v="4"/>
    <s v="Data"/>
    <m/>
    <m/>
    <s v="   Another language only"/>
    <n v="0.34213916660610288"/>
    <n v="0.35039916900232909"/>
    <n v="0.24207994409834602"/>
    <n v="6.5381720293221576E-2"/>
    <n v="58.000000000000028"/>
    <m/>
    <m/>
    <m/>
    <m/>
    <m/>
    <m/>
    <m/>
    <m/>
    <m/>
    <m/>
    <m/>
    <m/>
    <m/>
    <m/>
  </r>
  <r>
    <n v="3633"/>
    <s v="Closed End"/>
    <x v="7"/>
    <s v="Q28B"/>
    <x v="9"/>
    <n v="1"/>
    <s v="Header"/>
    <m/>
    <m/>
    <s v="Results by race/ethnicity:"/>
    <s v=""/>
    <s v=""/>
    <s v=""/>
    <s v=""/>
    <s v=""/>
    <m/>
    <m/>
    <m/>
    <m/>
    <m/>
    <m/>
    <m/>
    <m/>
    <m/>
    <m/>
    <m/>
    <m/>
    <m/>
    <m/>
  </r>
  <r>
    <n v="3634"/>
    <s v="Closed End"/>
    <x v="7"/>
    <s v="Q28B"/>
    <x v="9"/>
    <n v="2"/>
    <s v="Data"/>
    <m/>
    <m/>
    <s v="   BIPOC"/>
    <n v="0.47462169711145613"/>
    <n v="0.32001222230681475"/>
    <n v="0.1195473952300608"/>
    <n v="8.5818685351670088E-2"/>
    <n v="504.99999999999915"/>
    <m/>
    <m/>
    <m/>
    <m/>
    <m/>
    <m/>
    <m/>
    <m/>
    <m/>
    <m/>
    <m/>
    <m/>
    <m/>
    <m/>
  </r>
  <r>
    <n v="3635"/>
    <s v="Closed End"/>
    <x v="7"/>
    <s v="Q28B"/>
    <x v="9"/>
    <n v="3"/>
    <s v="Data"/>
    <m/>
    <m/>
    <s v="      American Indian, Native American, or Alaska Native"/>
    <n v="0.4510705361381902"/>
    <n v="0.4048234357780951"/>
    <n v="8.600266289496164E-2"/>
    <n v="5.8103365188753454E-2"/>
    <n v="76.999999999999986"/>
    <m/>
    <m/>
    <m/>
    <m/>
    <m/>
    <m/>
    <m/>
    <m/>
    <m/>
    <m/>
    <m/>
    <m/>
    <m/>
    <m/>
  </r>
  <r>
    <n v="3636"/>
    <s v="Closed End"/>
    <x v="7"/>
    <s v="Q28B"/>
    <x v="9"/>
    <n v="4"/>
    <s v="Data"/>
    <m/>
    <m/>
    <s v="      Asian American or Asian"/>
    <n v="0.44587476642599777"/>
    <n v="0.32536132662060013"/>
    <n v="0.15701635965466271"/>
    <n v="7.1747547298739431E-2"/>
    <n v="145.00000000000003"/>
    <m/>
    <m/>
    <m/>
    <m/>
    <m/>
    <m/>
    <m/>
    <m/>
    <m/>
    <m/>
    <m/>
    <m/>
    <m/>
    <m/>
  </r>
  <r>
    <n v="3637"/>
    <s v="Closed End"/>
    <x v="7"/>
    <s v="Q28B"/>
    <x v="9"/>
    <n v="5"/>
    <s v="Data"/>
    <m/>
    <m/>
    <s v="      Black, African American, or African"/>
    <n v="0.51764919863374714"/>
    <n v="0.29954047250292903"/>
    <n v="0.10424595946364937"/>
    <n v="7.8564369399674344E-2"/>
    <n v="224.00000000000006"/>
    <m/>
    <m/>
    <m/>
    <m/>
    <m/>
    <m/>
    <m/>
    <m/>
    <m/>
    <m/>
    <m/>
    <m/>
    <m/>
    <m/>
  </r>
  <r>
    <n v="3638"/>
    <s v="Closed End"/>
    <x v="7"/>
    <s v="Q28B"/>
    <x v="9"/>
    <n v="6"/>
    <s v="Data"/>
    <m/>
    <m/>
    <s v="      Latino/a or Hispanic"/>
    <n v="0.4830899226581204"/>
    <n v="0.33777974456646231"/>
    <n v="5.0881854030212413E-2"/>
    <n v="0.12824847874520467"/>
    <n v="92.000000000000014"/>
    <m/>
    <m/>
    <m/>
    <m/>
    <m/>
    <m/>
    <m/>
    <m/>
    <m/>
    <m/>
    <m/>
    <m/>
    <m/>
    <m/>
  </r>
  <r>
    <n v="3639"/>
    <s v="Closed End"/>
    <x v="7"/>
    <s v="Q28B"/>
    <x v="9"/>
    <n v="7"/>
    <s v="Data"/>
    <m/>
    <m/>
    <s v="   White or Caucasian alone"/>
    <n v="0.40924704570559034"/>
    <n v="0.34654950828863934"/>
    <n v="0.10799166670190589"/>
    <n v="0.13621177930386594"/>
    <n v="1163.9999999999993"/>
    <m/>
    <m/>
    <m/>
    <m/>
    <m/>
    <m/>
    <m/>
    <m/>
    <m/>
    <m/>
    <m/>
    <m/>
    <m/>
    <m/>
  </r>
  <r>
    <n v="3640"/>
    <s v=""/>
    <x v="1"/>
    <s v=""/>
    <x v="10"/>
    <s v=""/>
    <s v=""/>
    <m/>
    <m/>
    <m/>
    <m/>
    <m/>
    <m/>
    <m/>
    <m/>
    <m/>
    <m/>
    <m/>
    <m/>
    <m/>
    <m/>
    <m/>
    <m/>
    <m/>
    <m/>
    <m/>
    <m/>
    <m/>
    <m/>
  </r>
  <r>
    <n v="3641"/>
    <s v="Closed End"/>
    <x v="7"/>
    <s v="Q28C"/>
    <x v="0"/>
    <n v="1"/>
    <s v="Title"/>
    <m/>
    <m/>
    <s v="28C. How significant of an issue do you consider education and social development of children and youth to be within the East Metro?"/>
    <m/>
    <m/>
    <m/>
    <m/>
    <m/>
    <m/>
    <m/>
    <m/>
    <m/>
    <m/>
    <m/>
    <m/>
    <m/>
    <m/>
    <m/>
    <m/>
    <m/>
    <m/>
    <m/>
  </r>
  <r>
    <n v="3642"/>
    <s v="Closed End"/>
    <x v="7"/>
    <s v="Q28C"/>
    <x v="1"/>
    <n v="1"/>
    <s v="Labels"/>
    <m/>
    <m/>
    <m/>
    <s v="Very significant"/>
    <s v="Somewhat significant"/>
    <s v="Not very significant"/>
    <s v="Not at all significant"/>
    <s v="Number of respondents (unweighted)"/>
    <m/>
    <m/>
    <m/>
    <m/>
    <m/>
    <m/>
    <m/>
    <m/>
    <m/>
    <m/>
    <m/>
    <m/>
    <m/>
    <m/>
  </r>
  <r>
    <n v="3643"/>
    <s v="Closed End"/>
    <x v="7"/>
    <s v="Q28C"/>
    <x v="2"/>
    <n v="1"/>
    <s v="Header"/>
    <m/>
    <m/>
    <s v="Results by region:"/>
    <s v=""/>
    <s v=""/>
    <s v=""/>
    <s v=""/>
    <s v=""/>
    <m/>
    <m/>
    <m/>
    <m/>
    <m/>
    <m/>
    <m/>
    <m/>
    <m/>
    <m/>
    <m/>
    <m/>
    <m/>
    <m/>
  </r>
  <r>
    <n v="3644"/>
    <s v="Closed End"/>
    <x v="7"/>
    <s v="Q28C"/>
    <x v="2"/>
    <n v="2"/>
    <s v="Data"/>
    <m/>
    <m/>
    <s v="   East Metro overall"/>
    <n v="0.44265026659210149"/>
    <n v="0.35866544264997302"/>
    <n v="0.11220526368450397"/>
    <n v="8.6479027073422796E-2"/>
    <n v="2126.9999999999986"/>
    <m/>
    <m/>
    <m/>
    <m/>
    <m/>
    <m/>
    <m/>
    <m/>
    <m/>
    <m/>
    <m/>
    <m/>
    <m/>
    <m/>
  </r>
  <r>
    <n v="3645"/>
    <s v="Closed End"/>
    <x v="7"/>
    <s v="Q28C"/>
    <x v="2"/>
    <n v="3"/>
    <s v="Data"/>
    <m/>
    <m/>
    <s v="   Dakota County"/>
    <n v="0.42910737167693536"/>
    <n v="0.37557980829131965"/>
    <n v="0.10697243191418421"/>
    <n v="8.8340388117560342E-2"/>
    <n v="283.00000000000011"/>
    <m/>
    <m/>
    <m/>
    <m/>
    <m/>
    <m/>
    <m/>
    <m/>
    <m/>
    <m/>
    <m/>
    <m/>
    <m/>
    <m/>
  </r>
  <r>
    <n v="3646"/>
    <s v="Closed End"/>
    <x v="7"/>
    <s v="Q28C"/>
    <x v="2"/>
    <n v="4"/>
    <s v="Data"/>
    <m/>
    <m/>
    <s v="   Ramsey County (overall)"/>
    <n v="0.48892389882550363"/>
    <n v="0.34314212503696628"/>
    <n v="0.10112515739150188"/>
    <n v="6.6808818746028592E-2"/>
    <n v="1556.9999999999998"/>
    <m/>
    <m/>
    <m/>
    <m/>
    <m/>
    <m/>
    <m/>
    <m/>
    <m/>
    <m/>
    <m/>
    <m/>
    <m/>
    <m/>
  </r>
  <r>
    <n v="3647"/>
    <s v="Closed End"/>
    <x v="7"/>
    <s v="Q28C"/>
    <x v="2"/>
    <n v="5"/>
    <s v="Data"/>
    <m/>
    <m/>
    <s v="      City of Saint Paul"/>
    <n v="0.52596232923779551"/>
    <n v="0.3428539391481038"/>
    <n v="7.711186157235278E-2"/>
    <n v="5.4071870041747704E-2"/>
    <n v="1276.0000000000011"/>
    <m/>
    <m/>
    <m/>
    <m/>
    <m/>
    <m/>
    <m/>
    <m/>
    <m/>
    <m/>
    <m/>
    <m/>
    <m/>
    <m/>
  </r>
  <r>
    <n v="3648"/>
    <s v="Closed End"/>
    <x v="7"/>
    <s v="Q28C"/>
    <x v="2"/>
    <n v="6"/>
    <s v="Data"/>
    <m/>
    <m/>
    <s v="      Suburban Ramsey County"/>
    <n v="0.44278123957731791"/>
    <n v="0.3435011484383873"/>
    <n v="0.13104103973518583"/>
    <n v="8.2676572249108793E-2"/>
    <n v="281.00000000000034"/>
    <m/>
    <m/>
    <m/>
    <m/>
    <m/>
    <m/>
    <m/>
    <m/>
    <m/>
    <m/>
    <m/>
    <m/>
    <m/>
    <m/>
  </r>
  <r>
    <n v="3649"/>
    <s v="Closed End"/>
    <x v="7"/>
    <s v="Q28C"/>
    <x v="2"/>
    <n v="7"/>
    <s v="Data"/>
    <m/>
    <m/>
    <s v="   Washington County"/>
    <n v="0.36664970354188314"/>
    <n v="0.36706144772029331"/>
    <n v="0.14211866919464961"/>
    <n v="0.12417017954317357"/>
    <n v="287.00000000000017"/>
    <m/>
    <m/>
    <m/>
    <m/>
    <m/>
    <m/>
    <m/>
    <m/>
    <m/>
    <m/>
    <m/>
    <m/>
    <m/>
    <m/>
  </r>
  <r>
    <n v="3650"/>
    <s v="Closed End"/>
    <x v="7"/>
    <s v="Q28C"/>
    <x v="3"/>
    <n v="1"/>
    <s v="Header"/>
    <m/>
    <m/>
    <s v="Results by gender:"/>
    <s v=""/>
    <s v=""/>
    <s v=""/>
    <s v=""/>
    <s v=""/>
    <m/>
    <m/>
    <m/>
    <m/>
    <m/>
    <m/>
    <m/>
    <m/>
    <m/>
    <m/>
    <m/>
    <m/>
    <m/>
    <m/>
  </r>
  <r>
    <n v="3651"/>
    <s v="Closed End"/>
    <x v="7"/>
    <s v="Q28C"/>
    <x v="3"/>
    <n v="2"/>
    <s v="Data"/>
    <m/>
    <m/>
    <s v="   Females"/>
    <n v="0.47788017774633751"/>
    <n v="0.35945480470898356"/>
    <n v="7.9475199987512152E-2"/>
    <n v="8.3189817557164508E-2"/>
    <n v="1339.0000000000036"/>
    <m/>
    <m/>
    <m/>
    <m/>
    <m/>
    <m/>
    <m/>
    <m/>
    <m/>
    <m/>
    <m/>
    <m/>
    <m/>
    <m/>
  </r>
  <r>
    <n v="3652"/>
    <s v="Closed End"/>
    <x v="7"/>
    <s v="Q28C"/>
    <x v="3"/>
    <n v="3"/>
    <s v="Data"/>
    <m/>
    <m/>
    <s v="   Males"/>
    <n v="0.39208581189984121"/>
    <n v="0.35228163207129848"/>
    <n v="0.15780514739745394"/>
    <n v="9.7827408631406487E-2"/>
    <n v="685.00000000000034"/>
    <m/>
    <m/>
    <m/>
    <m/>
    <m/>
    <m/>
    <m/>
    <m/>
    <m/>
    <m/>
    <m/>
    <m/>
    <m/>
    <m/>
  </r>
  <r>
    <n v="3653"/>
    <s v="Closed End"/>
    <x v="7"/>
    <s v="Q28C"/>
    <x v="4"/>
    <n v="1"/>
    <s v="Header"/>
    <m/>
    <m/>
    <s v="Results by age:"/>
    <s v=""/>
    <s v=""/>
    <s v=""/>
    <s v=""/>
    <s v=""/>
    <m/>
    <m/>
    <m/>
    <m/>
    <m/>
    <m/>
    <m/>
    <m/>
    <m/>
    <m/>
    <m/>
    <m/>
    <m/>
    <m/>
  </r>
  <r>
    <n v="3654"/>
    <s v="Closed End"/>
    <x v="7"/>
    <s v="Q28C"/>
    <x v="4"/>
    <n v="2"/>
    <s v="Data"/>
    <m/>
    <m/>
    <s v="   18-34"/>
    <n v="0.51638398473123803"/>
    <n v="0.367675719586609"/>
    <n v="5.2830133922044137E-2"/>
    <n v="6.3110161760107808E-2"/>
    <n v="318.00000000000006"/>
    <m/>
    <m/>
    <m/>
    <m/>
    <m/>
    <m/>
    <m/>
    <m/>
    <m/>
    <m/>
    <m/>
    <m/>
    <m/>
    <m/>
  </r>
  <r>
    <n v="3655"/>
    <s v="Closed End"/>
    <x v="7"/>
    <s v="Q28C"/>
    <x v="4"/>
    <n v="3"/>
    <s v="Data"/>
    <m/>
    <m/>
    <s v="   35-44"/>
    <n v="0.45685141129944912"/>
    <n v="0.38601867141645629"/>
    <n v="0.10551883636409495"/>
    <n v="5.1611080919999289E-2"/>
    <n v="352.00000000000006"/>
    <m/>
    <m/>
    <m/>
    <m/>
    <m/>
    <m/>
    <m/>
    <m/>
    <m/>
    <m/>
    <m/>
    <m/>
    <m/>
    <m/>
  </r>
  <r>
    <n v="3656"/>
    <s v="Closed End"/>
    <x v="7"/>
    <s v="Q28C"/>
    <x v="4"/>
    <n v="4"/>
    <s v="Data"/>
    <m/>
    <m/>
    <s v="   45-54"/>
    <n v="0.41985638489195137"/>
    <n v="0.35228582885165116"/>
    <n v="0.13113589928569042"/>
    <n v="9.6721886970705578E-2"/>
    <n v="272.00000000000034"/>
    <m/>
    <m/>
    <m/>
    <m/>
    <m/>
    <m/>
    <m/>
    <m/>
    <m/>
    <m/>
    <m/>
    <m/>
    <m/>
    <m/>
  </r>
  <r>
    <n v="3657"/>
    <s v="Closed End"/>
    <x v="7"/>
    <s v="Q28C"/>
    <x v="4"/>
    <n v="5"/>
    <s v="Data"/>
    <m/>
    <m/>
    <s v="   55-64"/>
    <n v="0.40942223506076159"/>
    <n v="0.33303961551813882"/>
    <n v="0.17209656802638193"/>
    <n v="8.5441581394717012E-2"/>
    <n v="364.00000000000023"/>
    <m/>
    <m/>
    <m/>
    <m/>
    <m/>
    <m/>
    <m/>
    <m/>
    <m/>
    <m/>
    <m/>
    <m/>
    <m/>
    <m/>
  </r>
  <r>
    <n v="3658"/>
    <s v="Closed End"/>
    <x v="7"/>
    <s v="Q28C"/>
    <x v="4"/>
    <n v="6"/>
    <s v="Data"/>
    <m/>
    <m/>
    <s v="   65+"/>
    <n v="0.38720977749750396"/>
    <n v="0.29340672004318658"/>
    <n v="0.1374186681587076"/>
    <n v="0.18196483430060206"/>
    <n v="515.99999999999989"/>
    <m/>
    <m/>
    <m/>
    <m/>
    <m/>
    <m/>
    <m/>
    <m/>
    <m/>
    <m/>
    <m/>
    <m/>
    <m/>
    <m/>
  </r>
  <r>
    <n v="3659"/>
    <s v="Closed End"/>
    <x v="7"/>
    <s v="Q28C"/>
    <x v="5"/>
    <n v="1"/>
    <s v="Header"/>
    <m/>
    <m/>
    <s v="Results by education level:"/>
    <s v=""/>
    <s v=""/>
    <s v=""/>
    <s v=""/>
    <s v=""/>
    <m/>
    <m/>
    <m/>
    <m/>
    <m/>
    <m/>
    <m/>
    <m/>
    <m/>
    <m/>
    <m/>
    <m/>
    <m/>
    <m/>
  </r>
  <r>
    <n v="3660"/>
    <s v="Closed End"/>
    <x v="7"/>
    <s v="Q28C"/>
    <x v="5"/>
    <n v="2"/>
    <s v="Data"/>
    <m/>
    <m/>
    <s v="   Less than HS diploma, no GED"/>
    <n v="0.67024862068615032"/>
    <n v="0.23126790222461352"/>
    <n v="4.6811662419134654E-2"/>
    <n v="5.1671814670101263E-2"/>
    <n v="60"/>
    <m/>
    <m/>
    <m/>
    <m/>
    <m/>
    <m/>
    <m/>
    <m/>
    <m/>
    <m/>
    <m/>
    <m/>
    <m/>
    <m/>
  </r>
  <r>
    <n v="3661"/>
    <s v="Closed End"/>
    <x v="7"/>
    <s v="Q28C"/>
    <x v="5"/>
    <n v="3"/>
    <s v="Data"/>
    <m/>
    <m/>
    <s v="   HS diploma or GED"/>
    <n v="0.39050358210600961"/>
    <n v="0.35309693149442262"/>
    <n v="0.15009767203797983"/>
    <n v="0.1063018143615872"/>
    <n v="218.00000000000037"/>
    <m/>
    <m/>
    <m/>
    <m/>
    <m/>
    <m/>
    <m/>
    <m/>
    <m/>
    <m/>
    <m/>
    <m/>
    <m/>
    <m/>
  </r>
  <r>
    <n v="3662"/>
    <s v="Closed End"/>
    <x v="7"/>
    <s v="Q28C"/>
    <x v="5"/>
    <n v="4"/>
    <s v="Data"/>
    <m/>
    <m/>
    <s v="   Some college, trade school, or Associate degree"/>
    <n v="0.43645932743170612"/>
    <n v="0.34260287540789208"/>
    <n v="0.12501182137103181"/>
    <n v="9.5925975789369525E-2"/>
    <n v="653.00000000000068"/>
    <m/>
    <m/>
    <m/>
    <m/>
    <m/>
    <m/>
    <m/>
    <m/>
    <m/>
    <m/>
    <m/>
    <m/>
    <m/>
    <m/>
  </r>
  <r>
    <n v="3663"/>
    <s v="Closed End"/>
    <x v="7"/>
    <s v="Q28C"/>
    <x v="5"/>
    <n v="5"/>
    <s v="Data"/>
    <m/>
    <m/>
    <s v="   Bachelor's degree or higher"/>
    <n v="0.45153885060880516"/>
    <n v="0.38019142614943602"/>
    <n v="9.340539793250166E-2"/>
    <n v="7.4864325309254687E-2"/>
    <n v="1132.000000000002"/>
    <m/>
    <m/>
    <m/>
    <m/>
    <m/>
    <m/>
    <m/>
    <m/>
    <m/>
    <m/>
    <m/>
    <m/>
    <m/>
    <m/>
  </r>
  <r>
    <n v="3664"/>
    <s v="Closed End"/>
    <x v="7"/>
    <s v="Q28C"/>
    <x v="6"/>
    <n v="1"/>
    <s v="Header"/>
    <m/>
    <m/>
    <s v="Results by household income:"/>
    <s v=""/>
    <s v=""/>
    <s v=""/>
    <s v=""/>
    <s v=""/>
    <m/>
    <m/>
    <m/>
    <m/>
    <m/>
    <m/>
    <m/>
    <m/>
    <m/>
    <m/>
    <m/>
    <m/>
    <m/>
    <m/>
  </r>
  <r>
    <n v="3665"/>
    <s v="Closed End"/>
    <x v="7"/>
    <s v="Q28C"/>
    <x v="6"/>
    <n v="2"/>
    <s v="Data"/>
    <m/>
    <m/>
    <s v="   Less than $20,000"/>
    <n v="0.41983705739313365"/>
    <n v="0.22809854728804269"/>
    <n v="0.1879196965032312"/>
    <n v="0.1641446988155916"/>
    <n v="297.00000000000028"/>
    <m/>
    <m/>
    <m/>
    <m/>
    <m/>
    <m/>
    <m/>
    <m/>
    <m/>
    <m/>
    <m/>
    <m/>
    <m/>
    <m/>
  </r>
  <r>
    <n v="3666"/>
    <s v="Closed End"/>
    <x v="7"/>
    <s v="Q28C"/>
    <x v="6"/>
    <n v="3"/>
    <s v="Data"/>
    <m/>
    <m/>
    <s v="   $20,000 to $39,999"/>
    <n v="0.5219566164791426"/>
    <n v="0.36383579827844953"/>
    <n v="6.4964829254338441E-2"/>
    <n v="4.924275598806975E-2"/>
    <n v="289.99999999999994"/>
    <m/>
    <m/>
    <m/>
    <m/>
    <m/>
    <m/>
    <m/>
    <m/>
    <m/>
    <m/>
    <m/>
    <m/>
    <m/>
    <m/>
  </r>
  <r>
    <n v="3667"/>
    <s v="Closed End"/>
    <x v="7"/>
    <s v="Q28C"/>
    <x v="6"/>
    <n v="4"/>
    <s v="Data"/>
    <m/>
    <m/>
    <s v="   $40,000 to $59,999"/>
    <n v="0.47309423763656172"/>
    <n v="0.37304948846609626"/>
    <n v="9.110970518283773E-2"/>
    <n v="6.2746568714503959E-2"/>
    <n v="282.00000000000028"/>
    <m/>
    <m/>
    <m/>
    <m/>
    <m/>
    <m/>
    <m/>
    <m/>
    <m/>
    <m/>
    <m/>
    <m/>
    <m/>
    <m/>
  </r>
  <r>
    <n v="3668"/>
    <s v="Closed End"/>
    <x v="7"/>
    <s v="Q28C"/>
    <x v="6"/>
    <n v="5"/>
    <s v="Data"/>
    <m/>
    <m/>
    <s v="   $60,000 to $79,999"/>
    <n v="0.38297200712394086"/>
    <n v="0.39906597482824763"/>
    <n v="0.1119768838995642"/>
    <n v="0.10598513414824701"/>
    <n v="229.00000000000006"/>
    <m/>
    <m/>
    <m/>
    <m/>
    <m/>
    <m/>
    <m/>
    <m/>
    <m/>
    <m/>
    <m/>
    <m/>
    <m/>
    <m/>
  </r>
  <r>
    <n v="3669"/>
    <s v="Closed End"/>
    <x v="7"/>
    <s v="Q28C"/>
    <x v="6"/>
    <n v="6"/>
    <s v="Data"/>
    <m/>
    <m/>
    <s v="   $80,000 to $99,999"/>
    <n v="0.38861332737456311"/>
    <n v="0.4578308040589355"/>
    <n v="0.11739731844721568"/>
    <n v="3.6158550119285392E-2"/>
    <n v="210.00000000000006"/>
    <m/>
    <m/>
    <m/>
    <m/>
    <m/>
    <m/>
    <m/>
    <m/>
    <m/>
    <m/>
    <m/>
    <m/>
    <m/>
    <m/>
  </r>
  <r>
    <n v="3670"/>
    <s v="Closed End"/>
    <x v="7"/>
    <s v="Q28C"/>
    <x v="6"/>
    <n v="7"/>
    <s v="Data"/>
    <m/>
    <m/>
    <s v="   $100,000 to $149,999"/>
    <n v="0.4578991091429499"/>
    <n v="0.35061337820165323"/>
    <n v="0.10612288089743574"/>
    <n v="8.5364631757959747E-2"/>
    <n v="263.00000000000034"/>
    <m/>
    <m/>
    <m/>
    <m/>
    <m/>
    <m/>
    <m/>
    <m/>
    <m/>
    <m/>
    <m/>
    <m/>
    <m/>
    <m/>
  </r>
  <r>
    <n v="3671"/>
    <s v="Closed End"/>
    <x v="7"/>
    <s v="Q28C"/>
    <x v="6"/>
    <n v="8"/>
    <s v="Data"/>
    <m/>
    <m/>
    <s v="   $150,000 or more"/>
    <n v="0.47426501446607716"/>
    <n v="0.32179965452458775"/>
    <n v="0.12367143294529916"/>
    <n v="8.0263898064035569E-2"/>
    <n v="206.00000000000009"/>
    <m/>
    <m/>
    <m/>
    <m/>
    <m/>
    <m/>
    <m/>
    <m/>
    <m/>
    <m/>
    <m/>
    <m/>
    <m/>
    <m/>
  </r>
  <r>
    <n v="3672"/>
    <s v="Closed End"/>
    <x v="7"/>
    <s v="Q28C"/>
    <x v="7"/>
    <n v="1"/>
    <s v="Header"/>
    <m/>
    <m/>
    <s v="Results by housing status:"/>
    <s v=""/>
    <s v=""/>
    <s v=""/>
    <s v=""/>
    <s v=""/>
    <m/>
    <m/>
    <m/>
    <m/>
    <m/>
    <m/>
    <m/>
    <m/>
    <m/>
    <m/>
    <m/>
    <m/>
    <m/>
    <m/>
  </r>
  <r>
    <n v="3673"/>
    <s v="Closed End"/>
    <x v="7"/>
    <s v="Q28C"/>
    <x v="7"/>
    <n v="2"/>
    <s v="Data"/>
    <m/>
    <m/>
    <s v="   Owner"/>
    <n v="0.43279866447350829"/>
    <n v="0.35326166478401255"/>
    <n v="0.1236537207899968"/>
    <n v="9.0285949952483555E-2"/>
    <n v="1410.9999999999975"/>
    <m/>
    <m/>
    <m/>
    <m/>
    <m/>
    <m/>
    <m/>
    <m/>
    <m/>
    <m/>
    <m/>
    <m/>
    <m/>
    <m/>
  </r>
  <r>
    <n v="3674"/>
    <s v="Closed End"/>
    <x v="7"/>
    <s v="Q28C"/>
    <x v="7"/>
    <n v="3"/>
    <s v="Data"/>
    <m/>
    <m/>
    <s v="   Renter"/>
    <n v="0.47598051948748155"/>
    <n v="0.36312222220317686"/>
    <n v="8.2983433107307575E-2"/>
    <n v="7.7913825202034326E-2"/>
    <n v="658.00000000000034"/>
    <m/>
    <m/>
    <m/>
    <m/>
    <m/>
    <m/>
    <m/>
    <m/>
    <m/>
    <m/>
    <m/>
    <m/>
    <m/>
    <m/>
  </r>
  <r>
    <n v="3675"/>
    <s v="Closed End"/>
    <x v="7"/>
    <s v="Q28C"/>
    <x v="7"/>
    <n v="4"/>
    <s v="Data"/>
    <m/>
    <m/>
    <s v="   Lives with family or friends, homeless, or some other_x000a_      arrangement"/>
    <n v="0.43178807261481617"/>
    <n v="0.52383137639203503"/>
    <n v="1.5563840064644403E-2"/>
    <n v="2.8816710928504605E-2"/>
    <n v="48"/>
    <m/>
    <m/>
    <m/>
    <m/>
    <m/>
    <m/>
    <m/>
    <m/>
    <m/>
    <m/>
    <m/>
    <m/>
    <m/>
    <m/>
  </r>
  <r>
    <n v="3676"/>
    <s v="Closed End"/>
    <x v="7"/>
    <s v="Q28C"/>
    <x v="8"/>
    <n v="1"/>
    <s v="Header"/>
    <m/>
    <m/>
    <s v="Results by home language:"/>
    <s v=""/>
    <s v=""/>
    <s v=""/>
    <s v=""/>
    <s v=""/>
    <m/>
    <m/>
    <m/>
    <m/>
    <m/>
    <m/>
    <m/>
    <m/>
    <m/>
    <m/>
    <m/>
    <m/>
    <m/>
    <m/>
  </r>
  <r>
    <n v="3677"/>
    <s v="Closed End"/>
    <x v="7"/>
    <s v="Q28C"/>
    <x v="8"/>
    <n v="2"/>
    <s v="Data"/>
    <m/>
    <m/>
    <s v="   English only"/>
    <n v="0.43229690820886463"/>
    <n v="0.34760334314784358"/>
    <n v="0.11775307113359465"/>
    <n v="0.10234667750969789"/>
    <n v="1784.9999999999984"/>
    <m/>
    <m/>
    <m/>
    <m/>
    <m/>
    <m/>
    <m/>
    <m/>
    <m/>
    <m/>
    <m/>
    <m/>
    <m/>
    <m/>
  </r>
  <r>
    <n v="3678"/>
    <s v="Closed End"/>
    <x v="7"/>
    <s v="Q28C"/>
    <x v="8"/>
    <n v="3"/>
    <s v="Data"/>
    <m/>
    <m/>
    <s v="   English plus another language"/>
    <n v="0.45071667063926879"/>
    <n v="0.43439184537083497"/>
    <n v="0.11150118894653847"/>
    <s v="&lt;.5%"/>
    <n v="203"/>
    <m/>
    <m/>
    <m/>
    <m/>
    <m/>
    <m/>
    <m/>
    <m/>
    <m/>
    <m/>
    <m/>
    <m/>
    <m/>
    <m/>
  </r>
  <r>
    <n v="3679"/>
    <s v="Closed End"/>
    <x v="7"/>
    <s v="Q28C"/>
    <x v="8"/>
    <n v="4"/>
    <s v="Data"/>
    <m/>
    <m/>
    <s v="   Another language only"/>
    <n v="0.53194669207770429"/>
    <n v="0.38115310633434968"/>
    <n v="4.6320321158225805E-2"/>
    <n v="4.0579880429719974E-2"/>
    <n v="71.000000000000014"/>
    <m/>
    <m/>
    <m/>
    <m/>
    <m/>
    <m/>
    <m/>
    <m/>
    <m/>
    <m/>
    <m/>
    <m/>
    <m/>
    <m/>
  </r>
  <r>
    <n v="3680"/>
    <s v="Closed End"/>
    <x v="7"/>
    <s v="Q28C"/>
    <x v="9"/>
    <n v="1"/>
    <s v="Header"/>
    <m/>
    <m/>
    <s v="Results by race/ethnicity:"/>
    <s v=""/>
    <s v=""/>
    <s v=""/>
    <s v=""/>
    <s v=""/>
    <m/>
    <m/>
    <m/>
    <m/>
    <m/>
    <m/>
    <m/>
    <m/>
    <m/>
    <m/>
    <m/>
    <m/>
    <m/>
    <m/>
  </r>
  <r>
    <n v="3681"/>
    <s v="Closed End"/>
    <x v="7"/>
    <s v="Q28C"/>
    <x v="9"/>
    <n v="2"/>
    <s v="Data"/>
    <m/>
    <m/>
    <s v="   BIPOC"/>
    <n v="0.48437915927706254"/>
    <n v="0.39244365259471303"/>
    <n v="8.4149433194745105E-2"/>
    <n v="3.9027754933480735E-2"/>
    <n v="574.99999999999955"/>
    <m/>
    <m/>
    <m/>
    <m/>
    <m/>
    <m/>
    <m/>
    <m/>
    <m/>
    <m/>
    <m/>
    <m/>
    <m/>
    <m/>
  </r>
  <r>
    <n v="3682"/>
    <s v="Closed End"/>
    <x v="7"/>
    <s v="Q28C"/>
    <x v="9"/>
    <n v="3"/>
    <s v="Data"/>
    <m/>
    <m/>
    <s v="      American Indian, Native American, or Alaska Native"/>
    <n v="0.46449759655720141"/>
    <n v="0.47457932118053237"/>
    <n v="3.2213327611253645E-2"/>
    <n v="2.8709754651012272E-2"/>
    <n v="88.999999999999986"/>
    <m/>
    <m/>
    <m/>
    <m/>
    <m/>
    <m/>
    <m/>
    <m/>
    <m/>
    <m/>
    <m/>
    <m/>
    <m/>
    <m/>
  </r>
  <r>
    <n v="3683"/>
    <s v="Closed End"/>
    <x v="7"/>
    <s v="Q28C"/>
    <x v="9"/>
    <n v="4"/>
    <s v="Data"/>
    <m/>
    <m/>
    <s v="      Asian American or Asian"/>
    <n v="0.44879377821671945"/>
    <n v="0.42537560344709729"/>
    <n v="0.10922083241980761"/>
    <n v="1.6609785916375464E-2"/>
    <n v="165.00000000000011"/>
    <m/>
    <m/>
    <m/>
    <m/>
    <m/>
    <m/>
    <m/>
    <m/>
    <m/>
    <m/>
    <m/>
    <m/>
    <m/>
    <m/>
  </r>
  <r>
    <n v="3684"/>
    <s v="Closed End"/>
    <x v="7"/>
    <s v="Q28C"/>
    <x v="9"/>
    <n v="5"/>
    <s v="Data"/>
    <m/>
    <m/>
    <s v="      Black, African American, or African"/>
    <n v="0.49151481097156613"/>
    <n v="0.32409042828035373"/>
    <n v="9.9540826184486009E-2"/>
    <n v="8.4853934563594247E-2"/>
    <n v="254.00000000000009"/>
    <m/>
    <m/>
    <m/>
    <m/>
    <m/>
    <m/>
    <m/>
    <m/>
    <m/>
    <m/>
    <m/>
    <m/>
    <m/>
    <m/>
  </r>
  <r>
    <n v="3685"/>
    <s v="Closed End"/>
    <x v="7"/>
    <s v="Q28C"/>
    <x v="9"/>
    <n v="6"/>
    <s v="Data"/>
    <m/>
    <m/>
    <s v="      Latino/a or Hispanic"/>
    <n v="0.5664911457122086"/>
    <n v="0.38906961810852658"/>
    <n v="2.4604628441848374E-2"/>
    <n v="1.9834607737416354E-2"/>
    <n v="107.00000000000001"/>
    <m/>
    <m/>
    <m/>
    <m/>
    <m/>
    <m/>
    <m/>
    <m/>
    <m/>
    <m/>
    <m/>
    <m/>
    <m/>
    <m/>
  </r>
  <r>
    <n v="3686"/>
    <s v="Closed End"/>
    <x v="7"/>
    <s v="Q28C"/>
    <x v="9"/>
    <n v="7"/>
    <s v="Data"/>
    <m/>
    <m/>
    <s v="   White or Caucasian alone"/>
    <n v="0.42443418766687591"/>
    <n v="0.3450502096685904"/>
    <n v="0.12564281122248033"/>
    <n v="0.10487279144205378"/>
    <n v="1387.9999999999995"/>
    <m/>
    <m/>
    <m/>
    <m/>
    <m/>
    <m/>
    <m/>
    <m/>
    <m/>
    <m/>
    <m/>
    <m/>
    <m/>
    <m/>
  </r>
  <r>
    <n v="3687"/>
    <s v=""/>
    <x v="1"/>
    <s v=""/>
    <x v="10"/>
    <s v=""/>
    <s v=""/>
    <m/>
    <m/>
    <m/>
    <m/>
    <m/>
    <m/>
    <m/>
    <m/>
    <m/>
    <m/>
    <m/>
    <m/>
    <m/>
    <m/>
    <m/>
    <m/>
    <m/>
    <m/>
    <m/>
    <m/>
    <m/>
    <m/>
  </r>
  <r>
    <n v="3688"/>
    <s v="Closed End"/>
    <x v="7"/>
    <s v="Q28D"/>
    <x v="0"/>
    <n v="1"/>
    <s v="Title"/>
    <m/>
    <m/>
    <s v="28D. How significant of an issue do you consider affordable housing to be within the East Metro?"/>
    <m/>
    <m/>
    <m/>
    <m/>
    <m/>
    <m/>
    <m/>
    <m/>
    <m/>
    <m/>
    <m/>
    <m/>
    <m/>
    <m/>
    <m/>
    <m/>
    <m/>
    <m/>
    <m/>
  </r>
  <r>
    <n v="3689"/>
    <s v="Closed End"/>
    <x v="7"/>
    <s v="Q28D"/>
    <x v="1"/>
    <n v="1"/>
    <s v="Labels"/>
    <m/>
    <m/>
    <m/>
    <s v="Very significant"/>
    <s v="Somewhat significant"/>
    <s v="Not very significant"/>
    <s v="Not at all significant"/>
    <s v="Number of respondents (unweighted)"/>
    <m/>
    <m/>
    <m/>
    <m/>
    <m/>
    <m/>
    <m/>
    <m/>
    <m/>
    <m/>
    <m/>
    <m/>
    <m/>
    <m/>
  </r>
  <r>
    <n v="3690"/>
    <s v="Closed End"/>
    <x v="7"/>
    <s v="Q28D"/>
    <x v="2"/>
    <n v="1"/>
    <s v="Header"/>
    <m/>
    <m/>
    <s v="Results by region:"/>
    <s v=""/>
    <s v=""/>
    <s v=""/>
    <s v=""/>
    <s v=""/>
    <m/>
    <m/>
    <m/>
    <m/>
    <m/>
    <m/>
    <m/>
    <m/>
    <m/>
    <m/>
    <m/>
    <m/>
    <m/>
    <m/>
  </r>
  <r>
    <n v="3691"/>
    <s v="Closed End"/>
    <x v="7"/>
    <s v="Q28D"/>
    <x v="2"/>
    <n v="2"/>
    <s v="Data"/>
    <m/>
    <m/>
    <s v="   East Metro overall"/>
    <n v="0.40449544284172201"/>
    <n v="0.34642960746561985"/>
    <n v="0.14865287081429157"/>
    <n v="0.10042207887836689"/>
    <n v="2634.0000000000041"/>
    <m/>
    <m/>
    <m/>
    <m/>
    <m/>
    <m/>
    <m/>
    <m/>
    <m/>
    <m/>
    <m/>
    <m/>
    <m/>
    <m/>
  </r>
  <r>
    <n v="3692"/>
    <s v="Closed End"/>
    <x v="7"/>
    <s v="Q28D"/>
    <x v="2"/>
    <n v="3"/>
    <s v="Data"/>
    <m/>
    <m/>
    <s v="   Dakota County"/>
    <n v="0.36451018545728464"/>
    <n v="0.32442019322939003"/>
    <n v="0.18406415450705016"/>
    <n v="0.1270054668062747"/>
    <n v="349.99999999999989"/>
    <m/>
    <m/>
    <m/>
    <m/>
    <m/>
    <m/>
    <m/>
    <m/>
    <m/>
    <m/>
    <m/>
    <m/>
    <m/>
    <m/>
  </r>
  <r>
    <n v="3693"/>
    <s v="Closed End"/>
    <x v="7"/>
    <s v="Q28D"/>
    <x v="2"/>
    <n v="4"/>
    <s v="Data"/>
    <m/>
    <m/>
    <s v="   Ramsey County (overall)"/>
    <n v="0.48465486840137606"/>
    <n v="0.33384191448591272"/>
    <n v="0.11893699510616815"/>
    <n v="6.2566222006544964E-2"/>
    <n v="1964.9999999999986"/>
    <m/>
    <m/>
    <m/>
    <m/>
    <m/>
    <m/>
    <m/>
    <m/>
    <m/>
    <m/>
    <m/>
    <m/>
    <m/>
    <m/>
  </r>
  <r>
    <n v="3694"/>
    <s v="Closed End"/>
    <x v="7"/>
    <s v="Q28D"/>
    <x v="2"/>
    <n v="5"/>
    <s v="Data"/>
    <m/>
    <m/>
    <s v="      City of Saint Paul"/>
    <n v="0.55407430764643373"/>
    <n v="0.30808423172747212"/>
    <n v="9.2149917633934347E-2"/>
    <n v="4.5691542992160085E-2"/>
    <n v="1605.0000000000009"/>
    <m/>
    <m/>
    <m/>
    <m/>
    <m/>
    <m/>
    <m/>
    <m/>
    <m/>
    <m/>
    <m/>
    <m/>
    <m/>
    <m/>
  </r>
  <r>
    <n v="3695"/>
    <s v="Closed End"/>
    <x v="7"/>
    <s v="Q28D"/>
    <x v="2"/>
    <n v="6"/>
    <s v="Data"/>
    <m/>
    <m/>
    <s v="      Suburban Ramsey County"/>
    <n v="0.40141690733224905"/>
    <n v="0.36472688010929216"/>
    <n v="0.15105626509793968"/>
    <n v="8.2799947460519066E-2"/>
    <n v="359.99999999999966"/>
    <m/>
    <m/>
    <m/>
    <m/>
    <m/>
    <m/>
    <m/>
    <m/>
    <m/>
    <m/>
    <m/>
    <m/>
    <m/>
    <m/>
  </r>
  <r>
    <n v="3696"/>
    <s v="Closed End"/>
    <x v="7"/>
    <s v="Q28D"/>
    <x v="2"/>
    <n v="7"/>
    <s v="Data"/>
    <m/>
    <m/>
    <s v="   Washington County"/>
    <n v="0.29016677160572668"/>
    <n v="0.41223495294989604"/>
    <n v="0.15620889744200314"/>
    <n v="0.14138937800237375"/>
    <n v="319.00000000000011"/>
    <m/>
    <m/>
    <m/>
    <m/>
    <m/>
    <m/>
    <m/>
    <m/>
    <m/>
    <m/>
    <m/>
    <m/>
    <m/>
    <m/>
  </r>
  <r>
    <n v="3697"/>
    <s v="Closed End"/>
    <x v="7"/>
    <s v="Q28D"/>
    <x v="3"/>
    <n v="1"/>
    <s v="Header"/>
    <m/>
    <m/>
    <s v="Results by gender:"/>
    <s v=""/>
    <s v=""/>
    <s v=""/>
    <s v=""/>
    <s v=""/>
    <m/>
    <m/>
    <m/>
    <m/>
    <m/>
    <m/>
    <m/>
    <m/>
    <m/>
    <m/>
    <m/>
    <m/>
    <m/>
    <m/>
  </r>
  <r>
    <n v="3698"/>
    <s v="Closed End"/>
    <x v="7"/>
    <s v="Q28D"/>
    <x v="3"/>
    <n v="2"/>
    <s v="Data"/>
    <m/>
    <m/>
    <s v="   Females"/>
    <n v="0.45010878023329309"/>
    <n v="0.36338344345368012"/>
    <n v="9.7015734981528462E-2"/>
    <n v="8.949204133149799E-2"/>
    <n v="1650.0000000000057"/>
    <m/>
    <m/>
    <m/>
    <m/>
    <m/>
    <m/>
    <m/>
    <m/>
    <m/>
    <m/>
    <m/>
    <m/>
    <m/>
    <m/>
  </r>
  <r>
    <n v="3699"/>
    <s v="Closed End"/>
    <x v="7"/>
    <s v="Q28D"/>
    <x v="3"/>
    <n v="3"/>
    <s v="Data"/>
    <m/>
    <m/>
    <s v="   Males"/>
    <n v="0.33311667522141947"/>
    <n v="0.34020866226603702"/>
    <n v="0.20826742488044864"/>
    <n v="0.11840723763209592"/>
    <n v="851.99999999999818"/>
    <m/>
    <m/>
    <m/>
    <m/>
    <m/>
    <m/>
    <m/>
    <m/>
    <m/>
    <m/>
    <m/>
    <m/>
    <m/>
    <m/>
  </r>
  <r>
    <n v="3700"/>
    <s v="Closed End"/>
    <x v="7"/>
    <s v="Q28D"/>
    <x v="4"/>
    <n v="1"/>
    <s v="Header"/>
    <m/>
    <m/>
    <s v="Results by age:"/>
    <s v=""/>
    <s v=""/>
    <s v=""/>
    <s v=""/>
    <s v=""/>
    <m/>
    <m/>
    <m/>
    <m/>
    <m/>
    <m/>
    <m/>
    <m/>
    <m/>
    <m/>
    <m/>
    <m/>
    <m/>
    <m/>
  </r>
  <r>
    <n v="3701"/>
    <s v="Closed End"/>
    <x v="7"/>
    <s v="Q28D"/>
    <x v="4"/>
    <n v="2"/>
    <s v="Data"/>
    <m/>
    <m/>
    <s v="   18-34"/>
    <n v="0.4701834586690577"/>
    <n v="0.33696767281293383"/>
    <n v="0.11171450557108101"/>
    <n v="8.113436294692622E-2"/>
    <n v="378.00000000000034"/>
    <m/>
    <m/>
    <m/>
    <m/>
    <m/>
    <m/>
    <m/>
    <m/>
    <m/>
    <m/>
    <m/>
    <m/>
    <m/>
    <m/>
  </r>
  <r>
    <n v="3702"/>
    <s v="Closed End"/>
    <x v="7"/>
    <s v="Q28D"/>
    <x v="4"/>
    <n v="3"/>
    <s v="Data"/>
    <m/>
    <m/>
    <s v="   35-44"/>
    <n v="0.40419939851813602"/>
    <n v="0.36960206421461861"/>
    <n v="0.17154260002452479"/>
    <n v="5.465593724271952E-2"/>
    <n v="394"/>
    <m/>
    <m/>
    <m/>
    <m/>
    <m/>
    <m/>
    <m/>
    <m/>
    <m/>
    <m/>
    <m/>
    <m/>
    <m/>
    <m/>
  </r>
  <r>
    <n v="3703"/>
    <s v="Closed End"/>
    <x v="7"/>
    <s v="Q28D"/>
    <x v="4"/>
    <n v="4"/>
    <s v="Data"/>
    <m/>
    <m/>
    <s v="   45-54"/>
    <n v="0.38413214191413736"/>
    <n v="0.35560782539837166"/>
    <n v="0.16394538521837262"/>
    <n v="9.6314647469116638E-2"/>
    <n v="322.00000000000051"/>
    <m/>
    <m/>
    <m/>
    <m/>
    <m/>
    <m/>
    <m/>
    <m/>
    <m/>
    <m/>
    <m/>
    <m/>
    <m/>
    <m/>
  </r>
  <r>
    <n v="3704"/>
    <s v="Closed End"/>
    <x v="7"/>
    <s v="Q28D"/>
    <x v="4"/>
    <n v="5"/>
    <s v="Data"/>
    <m/>
    <m/>
    <s v="   55-64"/>
    <n v="0.40635096462694842"/>
    <n v="0.36099245729675183"/>
    <n v="0.10101418359405166"/>
    <n v="0.13164239448224785"/>
    <n v="457"/>
    <m/>
    <m/>
    <m/>
    <m/>
    <m/>
    <m/>
    <m/>
    <m/>
    <m/>
    <m/>
    <m/>
    <m/>
    <m/>
    <m/>
  </r>
  <r>
    <n v="3705"/>
    <s v="Closed End"/>
    <x v="7"/>
    <s v="Q28D"/>
    <x v="4"/>
    <n v="6"/>
    <s v="Data"/>
    <m/>
    <m/>
    <s v="   65+"/>
    <n v="0.35096422600357086"/>
    <n v="0.33716346366215788"/>
    <n v="0.16420174429219783"/>
    <n v="0.14767056604207637"/>
    <n v="704.99999999999807"/>
    <m/>
    <m/>
    <m/>
    <m/>
    <m/>
    <m/>
    <m/>
    <m/>
    <m/>
    <m/>
    <m/>
    <m/>
    <m/>
    <m/>
  </r>
  <r>
    <n v="3706"/>
    <s v="Closed End"/>
    <x v="7"/>
    <s v="Q28D"/>
    <x v="5"/>
    <n v="1"/>
    <s v="Header"/>
    <m/>
    <m/>
    <s v="Results by education level:"/>
    <s v=""/>
    <s v=""/>
    <s v=""/>
    <s v=""/>
    <s v=""/>
    <m/>
    <m/>
    <m/>
    <m/>
    <m/>
    <m/>
    <m/>
    <m/>
    <m/>
    <m/>
    <m/>
    <m/>
    <m/>
    <m/>
  </r>
  <r>
    <n v="3707"/>
    <s v="Closed End"/>
    <x v="7"/>
    <s v="Q28D"/>
    <x v="5"/>
    <n v="2"/>
    <s v="Data"/>
    <m/>
    <m/>
    <s v="   Less than HS diploma, no GED"/>
    <n v="0.6557144976931123"/>
    <n v="0.28201182906416694"/>
    <n v="4.0917709092457538E-2"/>
    <n v="2.1355964150263265E-2"/>
    <n v="82.000000000000014"/>
    <m/>
    <m/>
    <m/>
    <m/>
    <m/>
    <m/>
    <m/>
    <m/>
    <m/>
    <m/>
    <m/>
    <m/>
    <m/>
    <m/>
  </r>
  <r>
    <n v="3708"/>
    <s v="Closed End"/>
    <x v="7"/>
    <s v="Q28D"/>
    <x v="5"/>
    <n v="3"/>
    <s v="Data"/>
    <m/>
    <m/>
    <s v="   HS diploma or GED"/>
    <n v="0.37650376188977303"/>
    <n v="0.3525114946781826"/>
    <n v="0.12946975118985121"/>
    <n v="0.1415149922421933"/>
    <n v="296.99999999999966"/>
    <m/>
    <m/>
    <m/>
    <m/>
    <m/>
    <m/>
    <m/>
    <m/>
    <m/>
    <m/>
    <m/>
    <m/>
    <m/>
    <m/>
  </r>
  <r>
    <n v="3709"/>
    <s v="Closed End"/>
    <x v="7"/>
    <s v="Q28D"/>
    <x v="5"/>
    <n v="4"/>
    <s v="Data"/>
    <m/>
    <m/>
    <s v="   Some college, trade school, or Associate degree"/>
    <n v="0.40268585944194074"/>
    <n v="0.34368354475936924"/>
    <n v="0.14465152277446314"/>
    <n v="0.10897907302422574"/>
    <n v="825.00000000000091"/>
    <m/>
    <m/>
    <m/>
    <m/>
    <m/>
    <m/>
    <m/>
    <m/>
    <m/>
    <m/>
    <m/>
    <m/>
    <m/>
    <m/>
  </r>
  <r>
    <n v="3710"/>
    <s v="Closed End"/>
    <x v="7"/>
    <s v="Q28D"/>
    <x v="5"/>
    <n v="5"/>
    <s v="Data"/>
    <m/>
    <m/>
    <s v="   Bachelor's degree or higher"/>
    <n v="0.39121116149907437"/>
    <n v="0.35431955127881631"/>
    <n v="0.17499982141455525"/>
    <n v="7.9469465807553916E-2"/>
    <n v="1348.9999999999998"/>
    <m/>
    <m/>
    <m/>
    <m/>
    <m/>
    <m/>
    <m/>
    <m/>
    <m/>
    <m/>
    <m/>
    <m/>
    <m/>
    <m/>
  </r>
  <r>
    <n v="3711"/>
    <s v="Closed End"/>
    <x v="7"/>
    <s v="Q28D"/>
    <x v="6"/>
    <n v="1"/>
    <s v="Header"/>
    <m/>
    <m/>
    <s v="Results by household income:"/>
    <s v=""/>
    <s v=""/>
    <s v=""/>
    <s v=""/>
    <s v=""/>
    <m/>
    <m/>
    <m/>
    <m/>
    <m/>
    <m/>
    <m/>
    <m/>
    <m/>
    <m/>
    <m/>
    <m/>
    <m/>
    <m/>
  </r>
  <r>
    <n v="3712"/>
    <s v="Closed End"/>
    <x v="7"/>
    <s v="Q28D"/>
    <x v="6"/>
    <n v="2"/>
    <s v="Data"/>
    <m/>
    <m/>
    <s v="   Less than $20,000"/>
    <n v="0.53491527119078353"/>
    <n v="0.2504832517566607"/>
    <n v="0.11461106563022667"/>
    <n v="9.9990411422328229E-2"/>
    <n v="430.99999999999989"/>
    <m/>
    <m/>
    <m/>
    <m/>
    <m/>
    <m/>
    <m/>
    <m/>
    <m/>
    <m/>
    <m/>
    <m/>
    <m/>
    <m/>
  </r>
  <r>
    <n v="3713"/>
    <s v="Closed End"/>
    <x v="7"/>
    <s v="Q28D"/>
    <x v="6"/>
    <n v="3"/>
    <s v="Data"/>
    <m/>
    <m/>
    <s v="   $20,000 to $39,999"/>
    <n v="0.59227223709391552"/>
    <n v="0.28585315943894346"/>
    <n v="7.6081936641968648E-2"/>
    <n v="4.5792666825173189E-2"/>
    <n v="387.99999999999943"/>
    <m/>
    <m/>
    <m/>
    <m/>
    <m/>
    <m/>
    <m/>
    <m/>
    <m/>
    <m/>
    <m/>
    <m/>
    <m/>
    <m/>
  </r>
  <r>
    <n v="3714"/>
    <s v="Closed End"/>
    <x v="7"/>
    <s v="Q28D"/>
    <x v="6"/>
    <n v="4"/>
    <s v="Data"/>
    <m/>
    <m/>
    <s v="   $40,000 to $59,999"/>
    <n v="0.46640840559679458"/>
    <n v="0.34848833788914724"/>
    <n v="0.14154152674146522"/>
    <n v="4.3561729772592928E-2"/>
    <n v="341.00000000000006"/>
    <m/>
    <m/>
    <m/>
    <m/>
    <m/>
    <m/>
    <m/>
    <m/>
    <m/>
    <m/>
    <m/>
    <m/>
    <m/>
    <m/>
  </r>
  <r>
    <n v="3715"/>
    <s v="Closed End"/>
    <x v="7"/>
    <s v="Q28D"/>
    <x v="6"/>
    <n v="5"/>
    <s v="Data"/>
    <m/>
    <m/>
    <s v="   $60,000 to $79,999"/>
    <n v="0.33952347322272736"/>
    <n v="0.37463530819770108"/>
    <n v="0.16186699131844265"/>
    <n v="0.12397422726112904"/>
    <n v="277"/>
    <m/>
    <m/>
    <m/>
    <m/>
    <m/>
    <m/>
    <m/>
    <m/>
    <m/>
    <m/>
    <m/>
    <m/>
    <m/>
    <m/>
  </r>
  <r>
    <n v="3716"/>
    <s v="Closed End"/>
    <x v="7"/>
    <s v="Q28D"/>
    <x v="6"/>
    <n v="6"/>
    <s v="Data"/>
    <m/>
    <m/>
    <s v="   $80,000 to $99,999"/>
    <n v="0.39435310142147878"/>
    <n v="0.36242178455157581"/>
    <n v="0.14265122212084158"/>
    <n v="0.10057389190610259"/>
    <n v="247.00000000000034"/>
    <m/>
    <m/>
    <m/>
    <m/>
    <m/>
    <m/>
    <m/>
    <m/>
    <m/>
    <m/>
    <m/>
    <m/>
    <m/>
    <m/>
  </r>
  <r>
    <n v="3717"/>
    <s v="Closed End"/>
    <x v="7"/>
    <s v="Q28D"/>
    <x v="6"/>
    <n v="7"/>
    <s v="Data"/>
    <m/>
    <m/>
    <s v="   $100,000 to $149,999"/>
    <n v="0.3911919843668496"/>
    <n v="0.36136871757392636"/>
    <n v="0.12826493492428573"/>
    <n v="0.11917436313493716"/>
    <n v="295.0000000000004"/>
    <m/>
    <m/>
    <m/>
    <m/>
    <m/>
    <m/>
    <m/>
    <m/>
    <m/>
    <m/>
    <m/>
    <m/>
    <m/>
    <m/>
  </r>
  <r>
    <n v="3718"/>
    <s v="Closed End"/>
    <x v="7"/>
    <s v="Q28D"/>
    <x v="6"/>
    <n v="8"/>
    <s v="Data"/>
    <m/>
    <m/>
    <s v="   $150,000 or more"/>
    <n v="0.3072460992133163"/>
    <n v="0.36665940493902921"/>
    <n v="0.25388964215873994"/>
    <n v="7.2204853688913509E-2"/>
    <n v="225.00000000000014"/>
    <m/>
    <m/>
    <m/>
    <m/>
    <m/>
    <m/>
    <m/>
    <m/>
    <m/>
    <m/>
    <m/>
    <m/>
    <m/>
    <m/>
  </r>
  <r>
    <n v="3719"/>
    <s v="Closed End"/>
    <x v="7"/>
    <s v="Q28D"/>
    <x v="7"/>
    <n v="1"/>
    <s v="Header"/>
    <m/>
    <m/>
    <s v="Results by housing status:"/>
    <s v=""/>
    <s v=""/>
    <s v=""/>
    <s v=""/>
    <s v=""/>
    <m/>
    <m/>
    <m/>
    <m/>
    <m/>
    <m/>
    <m/>
    <m/>
    <m/>
    <m/>
    <m/>
    <m/>
    <m/>
    <m/>
  </r>
  <r>
    <n v="3720"/>
    <s v="Closed End"/>
    <x v="7"/>
    <s v="Q28D"/>
    <x v="7"/>
    <n v="2"/>
    <s v="Data"/>
    <m/>
    <m/>
    <s v="   Owner"/>
    <n v="0.3423120891425438"/>
    <n v="0.36715386543020562"/>
    <n v="0.17419789709884095"/>
    <n v="0.11633614832841127"/>
    <n v="1652.9999999999982"/>
    <m/>
    <m/>
    <m/>
    <m/>
    <m/>
    <m/>
    <m/>
    <m/>
    <m/>
    <m/>
    <m/>
    <m/>
    <m/>
    <m/>
  </r>
  <r>
    <n v="3721"/>
    <s v="Closed End"/>
    <x v="7"/>
    <s v="Q28D"/>
    <x v="7"/>
    <n v="3"/>
    <s v="Data"/>
    <m/>
    <m/>
    <s v="   Renter"/>
    <n v="0.5695600775855294"/>
    <n v="0.29044444109097883"/>
    <n v="9.0474906514186826E-2"/>
    <n v="4.9520574809304288E-2"/>
    <n v="909.99999999999875"/>
    <m/>
    <m/>
    <m/>
    <m/>
    <m/>
    <m/>
    <m/>
    <m/>
    <m/>
    <m/>
    <m/>
    <m/>
    <m/>
    <m/>
  </r>
  <r>
    <n v="3722"/>
    <s v="Closed End"/>
    <x v="7"/>
    <s v="Q28D"/>
    <x v="7"/>
    <n v="4"/>
    <s v="Data"/>
    <m/>
    <m/>
    <s v="   Lives with family or friends, homeless, or some other_x000a_      arrangement"/>
    <n v="0.45194370596319233"/>
    <n v="0.33015546113736799"/>
    <n v="1.4951088431330205E-2"/>
    <n v="0.20294974446810954"/>
    <n v="59.999999999999986"/>
    <m/>
    <m/>
    <m/>
    <m/>
    <m/>
    <m/>
    <m/>
    <m/>
    <m/>
    <m/>
    <m/>
    <m/>
    <m/>
    <m/>
  </r>
  <r>
    <n v="3723"/>
    <s v="Closed End"/>
    <x v="7"/>
    <s v="Q28D"/>
    <x v="8"/>
    <n v="1"/>
    <s v="Header"/>
    <m/>
    <m/>
    <s v="Results by home language:"/>
    <s v=""/>
    <s v=""/>
    <s v=""/>
    <s v=""/>
    <s v=""/>
    <m/>
    <m/>
    <m/>
    <m/>
    <m/>
    <m/>
    <m/>
    <m/>
    <m/>
    <m/>
    <m/>
    <m/>
    <m/>
    <m/>
  </r>
  <r>
    <n v="3724"/>
    <s v="Closed End"/>
    <x v="7"/>
    <s v="Q28D"/>
    <x v="8"/>
    <n v="2"/>
    <s v="Data"/>
    <m/>
    <m/>
    <s v="   English only"/>
    <n v="0.39030455861291791"/>
    <n v="0.34712395550353259"/>
    <n v="0.14881123782603384"/>
    <n v="0.11376024805751803"/>
    <n v="2243.9999999999923"/>
    <m/>
    <m/>
    <m/>
    <m/>
    <m/>
    <m/>
    <m/>
    <m/>
    <m/>
    <m/>
    <m/>
    <m/>
    <m/>
    <m/>
  </r>
  <r>
    <n v="3725"/>
    <s v="Closed End"/>
    <x v="7"/>
    <s v="Q28D"/>
    <x v="8"/>
    <n v="3"/>
    <s v="Data"/>
    <m/>
    <m/>
    <s v="   English plus another language"/>
    <n v="0.43425718804451363"/>
    <n v="0.37897390132109743"/>
    <n v="0.15591128431082829"/>
    <n v="3.0857626323560716E-2"/>
    <n v="219.00000000000003"/>
    <m/>
    <m/>
    <m/>
    <m/>
    <m/>
    <m/>
    <m/>
    <m/>
    <m/>
    <m/>
    <m/>
    <m/>
    <m/>
    <m/>
  </r>
  <r>
    <n v="3726"/>
    <s v="Closed End"/>
    <x v="7"/>
    <s v="Q28D"/>
    <x v="8"/>
    <n v="4"/>
    <s v="Data"/>
    <m/>
    <m/>
    <s v="   Another language only"/>
    <n v="0.43203722524317195"/>
    <n v="0.34939071861122012"/>
    <n v="0.19912080592981382"/>
    <n v="1.9451250215793695E-2"/>
    <n v="88.000000000000057"/>
    <m/>
    <m/>
    <m/>
    <m/>
    <m/>
    <m/>
    <m/>
    <m/>
    <m/>
    <m/>
    <m/>
    <m/>
    <m/>
    <m/>
  </r>
  <r>
    <n v="3727"/>
    <s v="Closed End"/>
    <x v="7"/>
    <s v="Q28D"/>
    <x v="9"/>
    <n v="1"/>
    <s v="Header"/>
    <m/>
    <m/>
    <s v="Results by race/ethnicity:"/>
    <s v=""/>
    <s v=""/>
    <s v=""/>
    <s v=""/>
    <s v=""/>
    <m/>
    <m/>
    <m/>
    <m/>
    <m/>
    <m/>
    <m/>
    <m/>
    <m/>
    <m/>
    <m/>
    <m/>
    <m/>
    <m/>
  </r>
  <r>
    <n v="3728"/>
    <s v="Closed End"/>
    <x v="7"/>
    <s v="Q28D"/>
    <x v="9"/>
    <n v="2"/>
    <s v="Data"/>
    <m/>
    <m/>
    <s v="   BIPOC"/>
    <n v="0.47705790994606301"/>
    <n v="0.31570174774558485"/>
    <n v="0.11419957259235973"/>
    <n v="9.3040769715993801E-2"/>
    <n v="693.99999999999943"/>
    <m/>
    <m/>
    <m/>
    <m/>
    <m/>
    <m/>
    <m/>
    <m/>
    <m/>
    <m/>
    <m/>
    <m/>
    <m/>
    <m/>
  </r>
  <r>
    <n v="3729"/>
    <s v="Closed End"/>
    <x v="7"/>
    <s v="Q28D"/>
    <x v="9"/>
    <n v="3"/>
    <s v="Data"/>
    <m/>
    <m/>
    <s v="      American Indian, Native American, or Alaska Native"/>
    <n v="0.61012145580873323"/>
    <n v="0.23887765259715205"/>
    <n v="1.849401987801054E-2"/>
    <n v="0.13250687171610395"/>
    <n v="114"/>
    <m/>
    <m/>
    <m/>
    <m/>
    <m/>
    <m/>
    <m/>
    <m/>
    <m/>
    <m/>
    <m/>
    <m/>
    <m/>
    <m/>
  </r>
  <r>
    <n v="3730"/>
    <s v="Closed End"/>
    <x v="7"/>
    <s v="Q28D"/>
    <x v="9"/>
    <n v="4"/>
    <s v="Data"/>
    <m/>
    <m/>
    <s v="      Asian American or Asian"/>
    <n v="0.46567622868435982"/>
    <n v="0.36234343248876605"/>
    <n v="0.14841795144260261"/>
    <n v="2.3562387384271209E-2"/>
    <n v="191.00000000000006"/>
    <m/>
    <m/>
    <m/>
    <m/>
    <m/>
    <m/>
    <m/>
    <m/>
    <m/>
    <m/>
    <m/>
    <m/>
    <m/>
    <m/>
  </r>
  <r>
    <n v="3731"/>
    <s v="Closed End"/>
    <x v="7"/>
    <s v="Q28D"/>
    <x v="9"/>
    <n v="5"/>
    <s v="Data"/>
    <m/>
    <m/>
    <s v="      Black, African American, or African"/>
    <n v="0.53767891808511115"/>
    <n v="0.20133435108762204"/>
    <n v="0.12803534492911905"/>
    <n v="0.13295138589814845"/>
    <n v="321.99999999999983"/>
    <m/>
    <m/>
    <m/>
    <m/>
    <m/>
    <m/>
    <m/>
    <m/>
    <m/>
    <m/>
    <m/>
    <m/>
    <m/>
    <m/>
  </r>
  <r>
    <n v="3732"/>
    <s v="Closed End"/>
    <x v="7"/>
    <s v="Q28D"/>
    <x v="9"/>
    <n v="6"/>
    <s v="Data"/>
    <m/>
    <m/>
    <s v="      Latino/a or Hispanic"/>
    <n v="0.3787114877154289"/>
    <n v="0.4264418132534693"/>
    <n v="2.8922882230030207E-2"/>
    <n v="0.16592381680107135"/>
    <n v="117.99999999999996"/>
    <m/>
    <m/>
    <m/>
    <m/>
    <m/>
    <m/>
    <m/>
    <m/>
    <m/>
    <m/>
    <m/>
    <m/>
    <m/>
    <m/>
  </r>
  <r>
    <n v="3733"/>
    <s v="Closed End"/>
    <x v="7"/>
    <s v="Q28D"/>
    <x v="9"/>
    <n v="7"/>
    <s v="Data"/>
    <m/>
    <m/>
    <s v="   White or Caucasian alone"/>
    <n v="0.37485733701215979"/>
    <n v="0.36490879750928895"/>
    <n v="0.15735930475181212"/>
    <n v="0.10287456072674167"/>
    <n v="1752.9999999999975"/>
    <m/>
    <m/>
    <m/>
    <m/>
    <m/>
    <m/>
    <m/>
    <m/>
    <m/>
    <m/>
    <m/>
    <m/>
    <m/>
    <m/>
  </r>
  <r>
    <n v="3734"/>
    <s v=""/>
    <x v="1"/>
    <s v=""/>
    <x v="10"/>
    <s v=""/>
    <s v=""/>
    <m/>
    <m/>
    <m/>
    <m/>
    <m/>
    <m/>
    <m/>
    <m/>
    <m/>
    <m/>
    <m/>
    <m/>
    <m/>
    <m/>
    <m/>
    <m/>
    <m/>
    <m/>
    <m/>
    <m/>
    <m/>
    <m/>
  </r>
  <r>
    <n v="3735"/>
    <s v="Closed End"/>
    <x v="7"/>
    <s v="Q28E"/>
    <x v="0"/>
    <n v="1"/>
    <s v="Title"/>
    <m/>
    <m/>
    <s v="28E. How significant of an issue do you consider climate change to be within the East Metro?"/>
    <m/>
    <m/>
    <m/>
    <m/>
    <m/>
    <m/>
    <m/>
    <m/>
    <m/>
    <m/>
    <m/>
    <m/>
    <m/>
    <m/>
    <m/>
    <m/>
    <m/>
    <m/>
    <m/>
  </r>
  <r>
    <n v="3736"/>
    <s v="Closed End"/>
    <x v="7"/>
    <s v="Q28E"/>
    <x v="1"/>
    <n v="1"/>
    <s v="Labels"/>
    <m/>
    <m/>
    <m/>
    <s v="Very significant"/>
    <s v="Somewhat significant"/>
    <s v="Not very significant"/>
    <s v="Not at all significant"/>
    <s v="Number of respondents (unweighted)"/>
    <m/>
    <m/>
    <m/>
    <m/>
    <m/>
    <m/>
    <m/>
    <m/>
    <m/>
    <m/>
    <m/>
    <m/>
    <m/>
    <m/>
  </r>
  <r>
    <n v="3737"/>
    <s v="Closed End"/>
    <x v="7"/>
    <s v="Q28E"/>
    <x v="2"/>
    <n v="1"/>
    <s v="Header"/>
    <m/>
    <m/>
    <s v="Results by region:"/>
    <s v=""/>
    <s v=""/>
    <s v=""/>
    <s v=""/>
    <s v=""/>
    <m/>
    <m/>
    <m/>
    <m/>
    <m/>
    <m/>
    <m/>
    <m/>
    <m/>
    <m/>
    <m/>
    <m/>
    <m/>
    <m/>
  </r>
  <r>
    <n v="3738"/>
    <s v="Closed End"/>
    <x v="7"/>
    <s v="Q28E"/>
    <x v="2"/>
    <n v="2"/>
    <s v="Data"/>
    <m/>
    <m/>
    <s v="   East Metro overall"/>
    <n v="0.37892489675750485"/>
    <n v="0.30104305467961923"/>
    <n v="0.15751977315576554"/>
    <n v="0.162512275407111"/>
    <n v="2779.0000000000014"/>
    <m/>
    <m/>
    <m/>
    <m/>
    <m/>
    <m/>
    <m/>
    <m/>
    <m/>
    <m/>
    <m/>
    <m/>
    <m/>
    <m/>
  </r>
  <r>
    <n v="3739"/>
    <s v="Closed End"/>
    <x v="7"/>
    <s v="Q28E"/>
    <x v="2"/>
    <n v="3"/>
    <s v="Data"/>
    <m/>
    <m/>
    <s v="   Dakota County"/>
    <n v="0.32358225734573487"/>
    <n v="0.30211791215799477"/>
    <n v="0.20301744001655619"/>
    <n v="0.17128239047971414"/>
    <n v="386.00000000000011"/>
    <m/>
    <m/>
    <m/>
    <m/>
    <m/>
    <m/>
    <m/>
    <m/>
    <m/>
    <m/>
    <m/>
    <m/>
    <m/>
    <m/>
  </r>
  <r>
    <n v="3740"/>
    <s v="Closed End"/>
    <x v="7"/>
    <s v="Q28E"/>
    <x v="2"/>
    <n v="4"/>
    <s v="Data"/>
    <m/>
    <m/>
    <s v="   Ramsey County (overall)"/>
    <n v="0.46509761367750707"/>
    <n v="0.28871437792461202"/>
    <n v="0.1284742761044807"/>
    <n v="0.11771373229340268"/>
    <n v="2023.9999999999957"/>
    <m/>
    <m/>
    <m/>
    <m/>
    <m/>
    <m/>
    <m/>
    <m/>
    <m/>
    <m/>
    <m/>
    <m/>
    <m/>
    <m/>
  </r>
  <r>
    <n v="3741"/>
    <s v="Closed End"/>
    <x v="7"/>
    <s v="Q28E"/>
    <x v="2"/>
    <n v="5"/>
    <s v="Data"/>
    <m/>
    <m/>
    <s v="      City of Saint Paul"/>
    <n v="0.4846762714294392"/>
    <n v="0.28686560021012231"/>
    <n v="0.13353540332358263"/>
    <n v="9.4922725036855254E-2"/>
    <n v="1635.9999999999986"/>
    <m/>
    <m/>
    <m/>
    <m/>
    <m/>
    <m/>
    <m/>
    <m/>
    <m/>
    <m/>
    <m/>
    <m/>
    <m/>
    <m/>
  </r>
  <r>
    <n v="3742"/>
    <s v="Closed End"/>
    <x v="7"/>
    <s v="Q28E"/>
    <x v="2"/>
    <n v="6"/>
    <s v="Data"/>
    <m/>
    <m/>
    <s v="      Suburban Ramsey County"/>
    <n v="0.44135717935788821"/>
    <n v="0.29095614477392728"/>
    <n v="0.1223373202492475"/>
    <n v="0.14534935561893716"/>
    <n v="388.00000000000028"/>
    <m/>
    <m/>
    <m/>
    <m/>
    <m/>
    <m/>
    <m/>
    <m/>
    <m/>
    <m/>
    <m/>
    <m/>
    <m/>
    <m/>
  </r>
  <r>
    <n v="3743"/>
    <s v="Closed End"/>
    <x v="7"/>
    <s v="Q28E"/>
    <x v="2"/>
    <n v="7"/>
    <s v="Data"/>
    <m/>
    <m/>
    <s v="   Washington County"/>
    <n v="0.28853847047412079"/>
    <n v="0.32526266948616994"/>
    <n v="0.14370438470306804"/>
    <n v="0.24249447533664018"/>
    <n v="369"/>
    <m/>
    <m/>
    <m/>
    <m/>
    <m/>
    <m/>
    <m/>
    <m/>
    <m/>
    <m/>
    <m/>
    <m/>
    <m/>
    <m/>
  </r>
  <r>
    <n v="3744"/>
    <s v="Closed End"/>
    <x v="7"/>
    <s v="Q28E"/>
    <x v="3"/>
    <n v="1"/>
    <s v="Header"/>
    <m/>
    <m/>
    <s v="Results by gender:"/>
    <s v=""/>
    <s v=""/>
    <s v=""/>
    <s v=""/>
    <s v=""/>
    <m/>
    <m/>
    <m/>
    <m/>
    <m/>
    <m/>
    <m/>
    <m/>
    <m/>
    <m/>
    <m/>
    <m/>
    <m/>
    <m/>
  </r>
  <r>
    <n v="3745"/>
    <s v="Closed End"/>
    <x v="7"/>
    <s v="Q28E"/>
    <x v="3"/>
    <n v="2"/>
    <s v="Data"/>
    <m/>
    <m/>
    <s v="   Females"/>
    <n v="0.39106908223966985"/>
    <n v="0.33467517150127951"/>
    <n v="0.14730083267223781"/>
    <n v="0.12695491358681332"/>
    <n v="1737.000000000005"/>
    <m/>
    <m/>
    <m/>
    <m/>
    <m/>
    <m/>
    <m/>
    <m/>
    <m/>
    <m/>
    <m/>
    <m/>
    <m/>
    <m/>
  </r>
  <r>
    <n v="3746"/>
    <s v="Closed End"/>
    <x v="7"/>
    <s v="Q28E"/>
    <x v="3"/>
    <n v="3"/>
    <s v="Data"/>
    <m/>
    <m/>
    <s v="   Males"/>
    <n v="0.37004205025535741"/>
    <n v="0.2718948331258294"/>
    <n v="0.16828660884836158"/>
    <n v="0.18977650777045177"/>
    <n v="908.99999999999886"/>
    <m/>
    <m/>
    <m/>
    <m/>
    <m/>
    <m/>
    <m/>
    <m/>
    <m/>
    <m/>
    <m/>
    <m/>
    <m/>
    <m/>
  </r>
  <r>
    <n v="3747"/>
    <s v="Closed End"/>
    <x v="7"/>
    <s v="Q28E"/>
    <x v="4"/>
    <n v="1"/>
    <s v="Header"/>
    <m/>
    <m/>
    <s v="Results by age:"/>
    <s v=""/>
    <s v=""/>
    <s v=""/>
    <s v=""/>
    <s v=""/>
    <m/>
    <m/>
    <m/>
    <m/>
    <m/>
    <m/>
    <m/>
    <m/>
    <m/>
    <m/>
    <m/>
    <m/>
    <m/>
    <m/>
  </r>
  <r>
    <n v="3748"/>
    <s v="Closed End"/>
    <x v="7"/>
    <s v="Q28E"/>
    <x v="4"/>
    <n v="2"/>
    <s v="Data"/>
    <m/>
    <m/>
    <s v="   18-34"/>
    <n v="0.42509392700657278"/>
    <n v="0.32551082254146402"/>
    <n v="0.12453617051994714"/>
    <n v="0.1248590799320151"/>
    <n v="383.00000000000045"/>
    <m/>
    <m/>
    <m/>
    <m/>
    <m/>
    <m/>
    <m/>
    <m/>
    <m/>
    <m/>
    <m/>
    <m/>
    <m/>
    <m/>
  </r>
  <r>
    <n v="3749"/>
    <s v="Closed End"/>
    <x v="7"/>
    <s v="Q28E"/>
    <x v="4"/>
    <n v="3"/>
    <s v="Data"/>
    <m/>
    <m/>
    <s v="   35-44"/>
    <n v="0.41658680871939524"/>
    <n v="0.25043841496722846"/>
    <n v="0.22791859592915154"/>
    <n v="0.10505618038422333"/>
    <n v="398.00000000000051"/>
    <m/>
    <m/>
    <m/>
    <m/>
    <m/>
    <m/>
    <m/>
    <m/>
    <m/>
    <m/>
    <m/>
    <m/>
    <m/>
    <m/>
  </r>
  <r>
    <n v="3750"/>
    <s v="Closed End"/>
    <x v="7"/>
    <s v="Q28E"/>
    <x v="4"/>
    <n v="4"/>
    <s v="Data"/>
    <m/>
    <m/>
    <s v="   45-54"/>
    <n v="0.34529203378536832"/>
    <n v="0.31102700846668935"/>
    <n v="0.14195180626543161"/>
    <n v="0.20172915148250961"/>
    <n v="332.0000000000004"/>
    <m/>
    <m/>
    <m/>
    <m/>
    <m/>
    <m/>
    <m/>
    <m/>
    <m/>
    <m/>
    <m/>
    <m/>
    <m/>
    <m/>
  </r>
  <r>
    <n v="3751"/>
    <s v="Closed End"/>
    <x v="7"/>
    <s v="Q28E"/>
    <x v="4"/>
    <n v="5"/>
    <s v="Data"/>
    <m/>
    <m/>
    <s v="   55-64"/>
    <n v="0.35864049350670757"/>
    <n v="0.30804538744839843"/>
    <n v="0.16542638511298369"/>
    <n v="0.16788773393191053"/>
    <n v="485.99999999999989"/>
    <m/>
    <m/>
    <m/>
    <m/>
    <m/>
    <m/>
    <m/>
    <m/>
    <m/>
    <m/>
    <m/>
    <m/>
    <m/>
    <m/>
  </r>
  <r>
    <n v="3752"/>
    <s v="Closed End"/>
    <x v="7"/>
    <s v="Q28E"/>
    <x v="4"/>
    <n v="6"/>
    <s v="Data"/>
    <m/>
    <m/>
    <s v="   65+"/>
    <n v="0.39798214409638466"/>
    <n v="0.31597722989259858"/>
    <n v="0.12858174933909108"/>
    <n v="0.15745887667192873"/>
    <n v="787.99999999999693"/>
    <m/>
    <m/>
    <m/>
    <m/>
    <m/>
    <m/>
    <m/>
    <m/>
    <m/>
    <m/>
    <m/>
    <m/>
    <m/>
    <m/>
  </r>
  <r>
    <n v="3753"/>
    <s v="Closed End"/>
    <x v="7"/>
    <s v="Q28E"/>
    <x v="5"/>
    <n v="1"/>
    <s v="Header"/>
    <m/>
    <m/>
    <s v="Results by education level:"/>
    <s v=""/>
    <s v=""/>
    <s v=""/>
    <s v=""/>
    <s v=""/>
    <m/>
    <m/>
    <m/>
    <m/>
    <m/>
    <m/>
    <m/>
    <m/>
    <m/>
    <m/>
    <m/>
    <m/>
    <m/>
    <m/>
  </r>
  <r>
    <n v="3754"/>
    <s v="Closed End"/>
    <x v="7"/>
    <s v="Q28E"/>
    <x v="5"/>
    <n v="2"/>
    <s v="Data"/>
    <m/>
    <m/>
    <s v="   Less than HS diploma, no GED"/>
    <n v="0.46830331451993762"/>
    <n v="0.33135553387614763"/>
    <n v="0.12348497829457951"/>
    <n v="7.6856173309335002E-2"/>
    <n v="73.000000000000043"/>
    <m/>
    <m/>
    <m/>
    <m/>
    <m/>
    <m/>
    <m/>
    <m/>
    <m/>
    <m/>
    <m/>
    <m/>
    <m/>
    <m/>
  </r>
  <r>
    <n v="3755"/>
    <s v="Closed End"/>
    <x v="7"/>
    <s v="Q28E"/>
    <x v="5"/>
    <n v="3"/>
    <s v="Data"/>
    <m/>
    <m/>
    <s v="   HS diploma or GED"/>
    <n v="0.29672112745736851"/>
    <n v="0.37188496847826891"/>
    <n v="0.15329239459959138"/>
    <n v="0.17810150946477171"/>
    <n v="302.99999999999983"/>
    <m/>
    <m/>
    <m/>
    <m/>
    <m/>
    <m/>
    <m/>
    <m/>
    <m/>
    <m/>
    <m/>
    <m/>
    <m/>
    <m/>
  </r>
  <r>
    <n v="3756"/>
    <s v="Closed End"/>
    <x v="7"/>
    <s v="Q28E"/>
    <x v="5"/>
    <n v="4"/>
    <s v="Data"/>
    <m/>
    <m/>
    <s v="   Some college, trade school, or Associate degree"/>
    <n v="0.3544783991679441"/>
    <n v="0.2927988835931799"/>
    <n v="0.17845890786273386"/>
    <n v="0.17426380937614078"/>
    <n v="868.00000000000114"/>
    <m/>
    <m/>
    <m/>
    <m/>
    <m/>
    <m/>
    <m/>
    <m/>
    <m/>
    <m/>
    <m/>
    <m/>
    <m/>
    <m/>
  </r>
  <r>
    <n v="3757"/>
    <s v="Closed End"/>
    <x v="7"/>
    <s v="Q28E"/>
    <x v="5"/>
    <n v="5"/>
    <s v="Data"/>
    <m/>
    <m/>
    <s v="   Bachelor's degree or higher"/>
    <n v="0.43730703753752714"/>
    <n v="0.26930526157577639"/>
    <n v="0.14727589774765384"/>
    <n v="0.14611180313904418"/>
    <n v="1451.0000000000002"/>
    <m/>
    <m/>
    <m/>
    <m/>
    <m/>
    <m/>
    <m/>
    <m/>
    <m/>
    <m/>
    <m/>
    <m/>
    <m/>
    <m/>
  </r>
  <r>
    <n v="3758"/>
    <s v="Closed End"/>
    <x v="7"/>
    <s v="Q28E"/>
    <x v="6"/>
    <n v="1"/>
    <s v="Header"/>
    <m/>
    <m/>
    <s v="Results by household income:"/>
    <s v=""/>
    <s v=""/>
    <s v=""/>
    <s v=""/>
    <s v=""/>
    <m/>
    <m/>
    <m/>
    <m/>
    <m/>
    <m/>
    <m/>
    <m/>
    <m/>
    <m/>
    <m/>
    <m/>
    <m/>
    <m/>
  </r>
  <r>
    <n v="3759"/>
    <s v="Closed End"/>
    <x v="7"/>
    <s v="Q28E"/>
    <x v="6"/>
    <n v="2"/>
    <s v="Data"/>
    <m/>
    <m/>
    <s v="   Less than $20,000"/>
    <n v="0.34695772094412769"/>
    <n v="0.41579588447218158"/>
    <n v="0.10618530070928964"/>
    <n v="0.13106109387440035"/>
    <n v="421.00000000000023"/>
    <m/>
    <m/>
    <m/>
    <m/>
    <m/>
    <m/>
    <m/>
    <m/>
    <m/>
    <m/>
    <m/>
    <m/>
    <m/>
    <m/>
  </r>
  <r>
    <n v="3760"/>
    <s v="Closed End"/>
    <x v="7"/>
    <s v="Q28E"/>
    <x v="6"/>
    <n v="3"/>
    <s v="Data"/>
    <m/>
    <m/>
    <s v="   $20,000 to $39,999"/>
    <n v="0.48638469792483596"/>
    <n v="0.29093765270335592"/>
    <n v="9.4919518699455793E-2"/>
    <n v="0.12775813067235378"/>
    <n v="388.99999999999937"/>
    <m/>
    <m/>
    <m/>
    <m/>
    <m/>
    <m/>
    <m/>
    <m/>
    <m/>
    <m/>
    <m/>
    <m/>
    <m/>
    <m/>
  </r>
  <r>
    <n v="3761"/>
    <s v="Closed End"/>
    <x v="7"/>
    <s v="Q28E"/>
    <x v="6"/>
    <n v="4"/>
    <s v="Data"/>
    <m/>
    <m/>
    <s v="   $40,000 to $59,999"/>
    <n v="0.38857825729488271"/>
    <n v="0.30597569064148933"/>
    <n v="0.17929153090880895"/>
    <n v="0.12615452115481918"/>
    <n v="362"/>
    <m/>
    <m/>
    <m/>
    <m/>
    <m/>
    <m/>
    <m/>
    <m/>
    <m/>
    <m/>
    <m/>
    <m/>
    <m/>
    <m/>
  </r>
  <r>
    <n v="3762"/>
    <s v="Closed End"/>
    <x v="7"/>
    <s v="Q28E"/>
    <x v="6"/>
    <n v="5"/>
    <s v="Data"/>
    <m/>
    <m/>
    <s v="   $60,000 to $79,999"/>
    <n v="0.33792193139009136"/>
    <n v="0.39043538520918486"/>
    <n v="0.12413273405746836"/>
    <n v="0.14750994934325579"/>
    <n v="292.99999999999983"/>
    <m/>
    <m/>
    <m/>
    <m/>
    <m/>
    <m/>
    <m/>
    <m/>
    <m/>
    <m/>
    <m/>
    <m/>
    <m/>
    <m/>
  </r>
  <r>
    <n v="3763"/>
    <s v="Closed End"/>
    <x v="7"/>
    <s v="Q28E"/>
    <x v="6"/>
    <n v="6"/>
    <s v="Data"/>
    <m/>
    <m/>
    <s v="   $80,000 to $99,999"/>
    <n v="0.38751810789657404"/>
    <n v="0.35146112245862215"/>
    <n v="0.14952629624396743"/>
    <n v="0.1114944734008349"/>
    <n v="266.00000000000017"/>
    <m/>
    <m/>
    <m/>
    <m/>
    <m/>
    <m/>
    <m/>
    <m/>
    <m/>
    <m/>
    <m/>
    <m/>
    <m/>
    <m/>
  </r>
  <r>
    <n v="3764"/>
    <s v="Closed End"/>
    <x v="7"/>
    <s v="Q28E"/>
    <x v="6"/>
    <n v="7"/>
    <s v="Data"/>
    <m/>
    <m/>
    <s v="   $100,000 to $149,999"/>
    <n v="0.37926157019121626"/>
    <n v="0.2611799662920346"/>
    <n v="0.17333132878759436"/>
    <n v="0.18622713472915373"/>
    <n v="325.00000000000023"/>
    <m/>
    <m/>
    <m/>
    <m/>
    <m/>
    <m/>
    <m/>
    <m/>
    <m/>
    <m/>
    <m/>
    <m/>
    <m/>
    <m/>
  </r>
  <r>
    <n v="3765"/>
    <s v="Closed End"/>
    <x v="7"/>
    <s v="Q28E"/>
    <x v="6"/>
    <n v="8"/>
    <s v="Data"/>
    <m/>
    <m/>
    <s v="   $150,000 or more"/>
    <n v="0.45169855455520186"/>
    <n v="0.2136347852507226"/>
    <n v="0.20191649455831681"/>
    <n v="0.13275016563575806"/>
    <n v="247.00000000000011"/>
    <m/>
    <m/>
    <m/>
    <m/>
    <m/>
    <m/>
    <m/>
    <m/>
    <m/>
    <m/>
    <m/>
    <m/>
    <m/>
    <m/>
  </r>
  <r>
    <n v="3766"/>
    <s v="Closed End"/>
    <x v="7"/>
    <s v="Q28E"/>
    <x v="7"/>
    <n v="1"/>
    <s v="Header"/>
    <m/>
    <m/>
    <s v="Results by housing status:"/>
    <s v=""/>
    <s v=""/>
    <s v=""/>
    <s v=""/>
    <s v=""/>
    <m/>
    <m/>
    <m/>
    <m/>
    <m/>
    <m/>
    <m/>
    <m/>
    <m/>
    <m/>
    <m/>
    <m/>
    <m/>
    <m/>
  </r>
  <r>
    <n v="3767"/>
    <s v="Closed End"/>
    <x v="7"/>
    <s v="Q28E"/>
    <x v="7"/>
    <n v="2"/>
    <s v="Data"/>
    <m/>
    <m/>
    <s v="   Owner"/>
    <n v="0.36508415057081495"/>
    <n v="0.2907718503652667"/>
    <n v="0.17695501366460709"/>
    <n v="0.16718898539931268"/>
    <n v="1830.0000000000023"/>
    <m/>
    <m/>
    <m/>
    <m/>
    <m/>
    <m/>
    <m/>
    <m/>
    <m/>
    <m/>
    <m/>
    <m/>
    <m/>
    <m/>
  </r>
  <r>
    <n v="3768"/>
    <s v="Closed End"/>
    <x v="7"/>
    <s v="Q28E"/>
    <x v="7"/>
    <n v="3"/>
    <s v="Data"/>
    <m/>
    <m/>
    <s v="   Renter"/>
    <n v="0.42049660351808948"/>
    <n v="0.33410639559357508"/>
    <n v="8.8660746370981619E-2"/>
    <n v="0.15673625451735296"/>
    <n v="879.00000000000125"/>
    <m/>
    <m/>
    <m/>
    <m/>
    <m/>
    <m/>
    <m/>
    <m/>
    <m/>
    <m/>
    <m/>
    <m/>
    <m/>
    <m/>
  </r>
  <r>
    <n v="3769"/>
    <s v="Closed End"/>
    <x v="7"/>
    <s v="Q28E"/>
    <x v="7"/>
    <n v="4"/>
    <s v="Data"/>
    <m/>
    <m/>
    <s v="   Lives with family or friends, homeless, or some other_x000a_      arrangement"/>
    <n v="0.3846472608355761"/>
    <n v="0.27150921554649582"/>
    <n v="0.29431454037690108"/>
    <n v="4.9528983241027183E-2"/>
    <n v="59"/>
    <m/>
    <m/>
    <m/>
    <m/>
    <m/>
    <m/>
    <m/>
    <m/>
    <m/>
    <m/>
    <m/>
    <m/>
    <m/>
    <m/>
  </r>
  <r>
    <n v="3770"/>
    <s v="Closed End"/>
    <x v="7"/>
    <s v="Q28E"/>
    <x v="8"/>
    <n v="1"/>
    <s v="Header"/>
    <m/>
    <m/>
    <s v="Results by home language:"/>
    <s v=""/>
    <s v=""/>
    <s v=""/>
    <s v=""/>
    <s v=""/>
    <m/>
    <m/>
    <m/>
    <m/>
    <m/>
    <m/>
    <m/>
    <m/>
    <m/>
    <m/>
    <m/>
    <m/>
    <m/>
    <m/>
  </r>
  <r>
    <n v="3771"/>
    <s v="Closed End"/>
    <x v="7"/>
    <s v="Q28E"/>
    <x v="8"/>
    <n v="2"/>
    <s v="Data"/>
    <m/>
    <m/>
    <s v="   English only"/>
    <n v="0.38002896377021728"/>
    <n v="0.29031969612415243"/>
    <n v="0.16560188015291427"/>
    <n v="0.16404945995271844"/>
    <n v="2387.9999999999991"/>
    <m/>
    <m/>
    <m/>
    <m/>
    <m/>
    <m/>
    <m/>
    <m/>
    <m/>
    <m/>
    <m/>
    <m/>
    <m/>
    <m/>
  </r>
  <r>
    <n v="3772"/>
    <s v="Closed End"/>
    <x v="7"/>
    <s v="Q28E"/>
    <x v="8"/>
    <n v="3"/>
    <s v="Data"/>
    <m/>
    <m/>
    <s v="   English plus another language"/>
    <n v="0.40299843480887243"/>
    <n v="0.41320242723661077"/>
    <n v="0.10540120687764773"/>
    <n v="7.839793107686864E-2"/>
    <n v="223.00000000000014"/>
    <m/>
    <m/>
    <m/>
    <m/>
    <m/>
    <m/>
    <m/>
    <m/>
    <m/>
    <m/>
    <m/>
    <m/>
    <m/>
    <m/>
  </r>
  <r>
    <n v="3773"/>
    <s v="Closed End"/>
    <x v="7"/>
    <s v="Q28E"/>
    <x v="8"/>
    <n v="4"/>
    <s v="Data"/>
    <m/>
    <m/>
    <s v="   Another language only"/>
    <n v="0.34476124158865251"/>
    <n v="0.29389538635432788"/>
    <n v="0.19468492327011197"/>
    <n v="0.1666584487869075"/>
    <n v="85"/>
    <m/>
    <m/>
    <m/>
    <m/>
    <m/>
    <m/>
    <m/>
    <m/>
    <m/>
    <m/>
    <m/>
    <m/>
    <m/>
    <m/>
  </r>
  <r>
    <n v="3774"/>
    <s v="Closed End"/>
    <x v="7"/>
    <s v="Q28E"/>
    <x v="9"/>
    <n v="1"/>
    <s v="Header"/>
    <m/>
    <m/>
    <s v="Results by race/ethnicity:"/>
    <s v=""/>
    <s v=""/>
    <s v=""/>
    <s v=""/>
    <s v=""/>
    <m/>
    <m/>
    <m/>
    <m/>
    <m/>
    <m/>
    <m/>
    <m/>
    <m/>
    <m/>
    <m/>
    <m/>
    <m/>
    <m/>
  </r>
  <r>
    <n v="3775"/>
    <s v="Closed End"/>
    <x v="7"/>
    <s v="Q28E"/>
    <x v="9"/>
    <n v="2"/>
    <s v="Data"/>
    <m/>
    <m/>
    <s v="   BIPOC"/>
    <n v="0.45129518394857676"/>
    <n v="0.3261335428066815"/>
    <n v="0.10953754693349255"/>
    <n v="0.11303372631124997"/>
    <n v="682.99999999999966"/>
    <m/>
    <m/>
    <m/>
    <m/>
    <m/>
    <m/>
    <m/>
    <m/>
    <m/>
    <m/>
    <m/>
    <m/>
    <m/>
    <m/>
  </r>
  <r>
    <n v="3776"/>
    <s v="Closed End"/>
    <x v="7"/>
    <s v="Q28E"/>
    <x v="9"/>
    <n v="3"/>
    <s v="Data"/>
    <m/>
    <m/>
    <s v="      American Indian, Native American, or Alaska Native"/>
    <n v="0.52598085484166968"/>
    <n v="0.27468549056429431"/>
    <n v="4.6781561447204086E-2"/>
    <n v="0.15255209314683169"/>
    <n v="117.00000000000006"/>
    <m/>
    <m/>
    <m/>
    <m/>
    <m/>
    <m/>
    <m/>
    <m/>
    <m/>
    <m/>
    <m/>
    <m/>
    <m/>
    <m/>
  </r>
  <r>
    <n v="3777"/>
    <s v="Closed End"/>
    <x v="7"/>
    <s v="Q28E"/>
    <x v="9"/>
    <n v="4"/>
    <s v="Data"/>
    <m/>
    <m/>
    <s v="      Asian American or Asian"/>
    <n v="0.4525670597770155"/>
    <n v="0.3515643051204933"/>
    <n v="0.13485744213964904"/>
    <n v="6.1011192962842194E-2"/>
    <n v="189"/>
    <m/>
    <m/>
    <m/>
    <m/>
    <m/>
    <m/>
    <m/>
    <m/>
    <m/>
    <m/>
    <m/>
    <m/>
    <m/>
    <m/>
  </r>
  <r>
    <n v="3778"/>
    <s v="Closed End"/>
    <x v="7"/>
    <s v="Q28E"/>
    <x v="9"/>
    <n v="5"/>
    <s v="Data"/>
    <m/>
    <m/>
    <s v="      Black, African American, or African"/>
    <n v="0.46035802077297866"/>
    <n v="0.30518791202681422"/>
    <n v="9.2038664942328818E-2"/>
    <n v="0.14241540225787883"/>
    <n v="302.99999999999994"/>
    <m/>
    <m/>
    <m/>
    <m/>
    <m/>
    <m/>
    <m/>
    <m/>
    <m/>
    <m/>
    <m/>
    <m/>
    <m/>
    <m/>
  </r>
  <r>
    <n v="3779"/>
    <s v="Closed End"/>
    <x v="7"/>
    <s v="Q28E"/>
    <x v="9"/>
    <n v="6"/>
    <s v="Data"/>
    <m/>
    <m/>
    <s v="      Latino/a or Hispanic"/>
    <n v="0.42925181814833158"/>
    <n v="0.28621006295748036"/>
    <n v="0.10239906620745851"/>
    <n v="0.18213905268672931"/>
    <n v="122.99999999999999"/>
    <m/>
    <m/>
    <m/>
    <m/>
    <m/>
    <m/>
    <m/>
    <m/>
    <m/>
    <m/>
    <m/>
    <m/>
    <m/>
    <m/>
  </r>
  <r>
    <n v="3780"/>
    <s v="Closed End"/>
    <x v="7"/>
    <s v="Q28E"/>
    <x v="9"/>
    <n v="7"/>
    <s v="Data"/>
    <m/>
    <m/>
    <s v="   White or Caucasian alone"/>
    <n v="0.37449950866671516"/>
    <n v="0.29708879276658906"/>
    <n v="0.1706015048049897"/>
    <n v="0.15781019376170913"/>
    <n v="1904.9999999999957"/>
    <m/>
    <m/>
    <m/>
    <m/>
    <m/>
    <m/>
    <m/>
    <m/>
    <m/>
    <m/>
    <m/>
    <m/>
    <m/>
    <m/>
  </r>
  <r>
    <n v="3781"/>
    <s v=""/>
    <x v="1"/>
    <s v=""/>
    <x v="10"/>
    <s v=""/>
    <s v=""/>
    <m/>
    <m/>
    <m/>
    <m/>
    <m/>
    <m/>
    <m/>
    <m/>
    <m/>
    <m/>
    <m/>
    <m/>
    <m/>
    <m/>
    <m/>
    <m/>
    <m/>
    <m/>
    <m/>
    <m/>
    <m/>
    <m/>
  </r>
  <r>
    <n v="3782"/>
    <s v="Closed End"/>
    <x v="7"/>
    <s v="Q28F"/>
    <x v="0"/>
    <n v="1"/>
    <s v="Title"/>
    <m/>
    <m/>
    <s v="28F. How significant of an issue do you consider criminal justice reform to be within the East Metro?"/>
    <m/>
    <m/>
    <m/>
    <m/>
    <m/>
    <m/>
    <m/>
    <m/>
    <m/>
    <m/>
    <m/>
    <m/>
    <m/>
    <m/>
    <m/>
    <m/>
    <m/>
    <m/>
    <m/>
  </r>
  <r>
    <n v="3783"/>
    <s v="Closed End"/>
    <x v="7"/>
    <s v="Q28F"/>
    <x v="1"/>
    <n v="1"/>
    <s v="Labels"/>
    <m/>
    <m/>
    <m/>
    <s v="Very significant"/>
    <s v="Somewhat significant"/>
    <s v="Not very significant"/>
    <s v="Not at all significant"/>
    <s v="Number of respondents (unweighted)"/>
    <m/>
    <m/>
    <m/>
    <m/>
    <m/>
    <m/>
    <m/>
    <m/>
    <m/>
    <m/>
    <m/>
    <m/>
    <m/>
    <m/>
  </r>
  <r>
    <n v="3784"/>
    <s v="Closed End"/>
    <x v="7"/>
    <s v="Q28F"/>
    <x v="2"/>
    <n v="1"/>
    <s v="Header"/>
    <m/>
    <m/>
    <s v="Results by region:"/>
    <s v=""/>
    <s v=""/>
    <s v=""/>
    <s v=""/>
    <s v=""/>
    <m/>
    <m/>
    <m/>
    <m/>
    <m/>
    <m/>
    <m/>
    <m/>
    <m/>
    <m/>
    <m/>
    <m/>
    <m/>
    <m/>
  </r>
  <r>
    <n v="3785"/>
    <s v="Closed End"/>
    <x v="7"/>
    <s v="Q28F"/>
    <x v="2"/>
    <n v="2"/>
    <s v="Data"/>
    <m/>
    <m/>
    <s v="   East Metro overall"/>
    <n v="0.38396665569085847"/>
    <n v="0.34522508175236105"/>
    <n v="0.14841116698923559"/>
    <n v="0.1223970955675457"/>
    <n v="2781.0000000000009"/>
    <m/>
    <m/>
    <m/>
    <m/>
    <m/>
    <m/>
    <m/>
    <m/>
    <m/>
    <m/>
    <m/>
    <m/>
    <m/>
    <m/>
  </r>
  <r>
    <n v="3786"/>
    <s v="Closed End"/>
    <x v="7"/>
    <s v="Q28F"/>
    <x v="2"/>
    <n v="3"/>
    <s v="Data"/>
    <m/>
    <m/>
    <s v="   Dakota County"/>
    <n v="0.26619843234862023"/>
    <n v="0.3902706939353553"/>
    <n v="0.18365814335077091"/>
    <n v="0.15987273036525346"/>
    <n v="378.00000000000006"/>
    <m/>
    <m/>
    <m/>
    <m/>
    <m/>
    <m/>
    <m/>
    <m/>
    <m/>
    <m/>
    <m/>
    <m/>
    <m/>
    <m/>
  </r>
  <r>
    <n v="3787"/>
    <s v="Closed End"/>
    <x v="7"/>
    <s v="Q28F"/>
    <x v="2"/>
    <n v="4"/>
    <s v="Data"/>
    <m/>
    <m/>
    <s v="   Ramsey County (overall)"/>
    <n v="0.52765962063689098"/>
    <n v="0.30093338875419329"/>
    <n v="0.10603336334632378"/>
    <n v="6.5373627262594908E-2"/>
    <n v="2046.9999999999939"/>
    <m/>
    <m/>
    <m/>
    <m/>
    <m/>
    <m/>
    <m/>
    <m/>
    <m/>
    <m/>
    <m/>
    <m/>
    <m/>
    <m/>
  </r>
  <r>
    <n v="3788"/>
    <s v="Closed End"/>
    <x v="7"/>
    <s v="Q28F"/>
    <x v="2"/>
    <n v="5"/>
    <s v="Data"/>
    <m/>
    <m/>
    <s v="      City of Saint Paul"/>
    <n v="0.54941492399834002"/>
    <n v="0.3099663834523203"/>
    <n v="8.5508225359232609E-2"/>
    <n v="5.5110467190107502E-2"/>
    <n v="1659.0000000000002"/>
    <m/>
    <m/>
    <m/>
    <m/>
    <m/>
    <m/>
    <m/>
    <m/>
    <m/>
    <m/>
    <m/>
    <m/>
    <m/>
    <m/>
  </r>
  <r>
    <n v="3789"/>
    <s v="Closed End"/>
    <x v="7"/>
    <s v="Q28F"/>
    <x v="2"/>
    <n v="6"/>
    <s v="Data"/>
    <m/>
    <m/>
    <s v="      Suburban Ramsey County"/>
    <n v="0.50218597316394831"/>
    <n v="0.29035650463807494"/>
    <n v="0.13006658966956983"/>
    <n v="7.739093252840698E-2"/>
    <n v="388.00000000000011"/>
    <m/>
    <m/>
    <m/>
    <m/>
    <m/>
    <m/>
    <m/>
    <m/>
    <m/>
    <m/>
    <m/>
    <m/>
    <m/>
    <m/>
  </r>
  <r>
    <n v="3790"/>
    <s v="Closed End"/>
    <x v="7"/>
    <s v="Q28F"/>
    <x v="2"/>
    <n v="7"/>
    <s v="Data"/>
    <m/>
    <m/>
    <s v="   Washington County"/>
    <n v="0.25284621795819751"/>
    <n v="0.37135301702583773"/>
    <n v="0.18623983222239229"/>
    <n v="0.18956093279357111"/>
    <n v="356.00000000000017"/>
    <m/>
    <m/>
    <m/>
    <m/>
    <m/>
    <m/>
    <m/>
    <m/>
    <m/>
    <m/>
    <m/>
    <m/>
    <m/>
    <m/>
  </r>
  <r>
    <n v="3791"/>
    <s v="Closed End"/>
    <x v="7"/>
    <s v="Q28F"/>
    <x v="3"/>
    <n v="1"/>
    <s v="Header"/>
    <m/>
    <m/>
    <s v="Results by gender:"/>
    <s v=""/>
    <s v=""/>
    <s v=""/>
    <s v=""/>
    <s v=""/>
    <m/>
    <m/>
    <m/>
    <m/>
    <m/>
    <m/>
    <m/>
    <m/>
    <m/>
    <m/>
    <m/>
    <m/>
    <m/>
    <m/>
  </r>
  <r>
    <n v="3792"/>
    <s v="Closed End"/>
    <x v="7"/>
    <s v="Q28F"/>
    <x v="3"/>
    <n v="2"/>
    <s v="Data"/>
    <m/>
    <m/>
    <s v="   Females"/>
    <n v="0.42514682751413024"/>
    <n v="0.36355096965442324"/>
    <n v="0.13125195393165642"/>
    <n v="8.005024889979119E-2"/>
    <n v="1731.0000000000011"/>
    <m/>
    <m/>
    <m/>
    <m/>
    <m/>
    <m/>
    <m/>
    <m/>
    <m/>
    <m/>
    <m/>
    <m/>
    <m/>
    <m/>
  </r>
  <r>
    <n v="3793"/>
    <s v="Closed End"/>
    <x v="7"/>
    <s v="Q28F"/>
    <x v="3"/>
    <n v="3"/>
    <s v="Data"/>
    <m/>
    <m/>
    <s v="   Males"/>
    <n v="0.3340229736009207"/>
    <n v="0.33780161088844851"/>
    <n v="0.16406506256072223"/>
    <n v="0.16411035294990936"/>
    <n v="915.99999999999932"/>
    <m/>
    <m/>
    <m/>
    <m/>
    <m/>
    <m/>
    <m/>
    <m/>
    <m/>
    <m/>
    <m/>
    <m/>
    <m/>
    <m/>
  </r>
  <r>
    <n v="3794"/>
    <s v="Closed End"/>
    <x v="7"/>
    <s v="Q28F"/>
    <x v="4"/>
    <n v="1"/>
    <s v="Header"/>
    <m/>
    <m/>
    <s v="Results by age:"/>
    <s v=""/>
    <s v=""/>
    <s v=""/>
    <s v=""/>
    <s v=""/>
    <m/>
    <m/>
    <m/>
    <m/>
    <m/>
    <m/>
    <m/>
    <m/>
    <m/>
    <m/>
    <m/>
    <m/>
    <m/>
    <m/>
  </r>
  <r>
    <n v="3795"/>
    <s v="Closed End"/>
    <x v="7"/>
    <s v="Q28F"/>
    <x v="4"/>
    <n v="2"/>
    <s v="Data"/>
    <m/>
    <m/>
    <s v="   18-34"/>
    <n v="0.46808034897779399"/>
    <n v="0.31864456160853699"/>
    <n v="0.10224684339390418"/>
    <n v="0.11102824601976367"/>
    <n v="384.0000000000008"/>
    <m/>
    <m/>
    <m/>
    <m/>
    <m/>
    <m/>
    <m/>
    <m/>
    <m/>
    <m/>
    <m/>
    <m/>
    <m/>
    <m/>
  </r>
  <r>
    <n v="3796"/>
    <s v="Closed End"/>
    <x v="7"/>
    <s v="Q28F"/>
    <x v="4"/>
    <n v="3"/>
    <s v="Data"/>
    <m/>
    <m/>
    <s v="   35-44"/>
    <n v="0.34230864178618747"/>
    <n v="0.37350137179121157"/>
    <n v="0.18189728697227958"/>
    <n v="0.10229269945032035"/>
    <n v="391.00000000000028"/>
    <m/>
    <m/>
    <m/>
    <m/>
    <m/>
    <m/>
    <m/>
    <m/>
    <m/>
    <m/>
    <m/>
    <m/>
    <m/>
    <m/>
  </r>
  <r>
    <n v="3797"/>
    <s v="Closed End"/>
    <x v="7"/>
    <s v="Q28F"/>
    <x v="4"/>
    <n v="4"/>
    <s v="Data"/>
    <m/>
    <m/>
    <s v="   45-54"/>
    <n v="0.35619059766120242"/>
    <n v="0.33634142541173445"/>
    <n v="0.19582154874054478"/>
    <n v="0.11164642818651702"/>
    <n v="334.00000000000063"/>
    <m/>
    <m/>
    <m/>
    <m/>
    <m/>
    <m/>
    <m/>
    <m/>
    <m/>
    <m/>
    <m/>
    <m/>
    <m/>
    <m/>
  </r>
  <r>
    <n v="3798"/>
    <s v="Closed End"/>
    <x v="7"/>
    <s v="Q28F"/>
    <x v="4"/>
    <n v="5"/>
    <s v="Data"/>
    <m/>
    <m/>
    <s v="   55-64"/>
    <n v="0.32994139709735992"/>
    <n v="0.3760720955713665"/>
    <n v="0.1349712292708112"/>
    <n v="0.15901527806046253"/>
    <n v="487.00000000000006"/>
    <m/>
    <m/>
    <m/>
    <m/>
    <m/>
    <m/>
    <m/>
    <m/>
    <m/>
    <m/>
    <m/>
    <m/>
    <m/>
    <m/>
  </r>
  <r>
    <n v="3799"/>
    <s v="Closed End"/>
    <x v="7"/>
    <s v="Q28F"/>
    <x v="4"/>
    <n v="6"/>
    <s v="Data"/>
    <m/>
    <m/>
    <s v="   65+"/>
    <n v="0.38806187870038383"/>
    <n v="0.36903351824524649"/>
    <n v="0.14124084479541346"/>
    <n v="0.10166375825895919"/>
    <n v="783.99999999999852"/>
    <m/>
    <m/>
    <m/>
    <m/>
    <m/>
    <m/>
    <m/>
    <m/>
    <m/>
    <m/>
    <m/>
    <m/>
    <m/>
    <m/>
  </r>
  <r>
    <n v="3800"/>
    <s v="Closed End"/>
    <x v="7"/>
    <s v="Q28F"/>
    <x v="5"/>
    <n v="1"/>
    <s v="Header"/>
    <m/>
    <m/>
    <s v="Results by education level:"/>
    <s v=""/>
    <s v=""/>
    <s v=""/>
    <s v=""/>
    <s v=""/>
    <m/>
    <m/>
    <m/>
    <m/>
    <m/>
    <m/>
    <m/>
    <m/>
    <m/>
    <m/>
    <m/>
    <m/>
    <m/>
    <m/>
  </r>
  <r>
    <n v="3801"/>
    <s v="Closed End"/>
    <x v="7"/>
    <s v="Q28F"/>
    <x v="5"/>
    <n v="2"/>
    <s v="Data"/>
    <m/>
    <m/>
    <s v="   Less than HS diploma, no GED"/>
    <n v="0.42597778362387229"/>
    <n v="0.32444524788616008"/>
    <n v="0.22843977405785421"/>
    <n v="2.1137194432113312E-2"/>
    <n v="77.999999999999972"/>
    <m/>
    <m/>
    <m/>
    <m/>
    <m/>
    <m/>
    <m/>
    <m/>
    <m/>
    <m/>
    <m/>
    <m/>
    <m/>
    <m/>
  </r>
  <r>
    <n v="3802"/>
    <s v="Closed End"/>
    <x v="7"/>
    <s v="Q28F"/>
    <x v="5"/>
    <n v="3"/>
    <s v="Data"/>
    <m/>
    <m/>
    <s v="   HS diploma or GED"/>
    <n v="0.31380976459522769"/>
    <n v="0.42043097669615159"/>
    <n v="0.1247171093406496"/>
    <n v="0.14104214936797166"/>
    <n v="300.99999999999983"/>
    <m/>
    <m/>
    <m/>
    <m/>
    <m/>
    <m/>
    <m/>
    <m/>
    <m/>
    <m/>
    <m/>
    <m/>
    <m/>
    <m/>
  </r>
  <r>
    <n v="3803"/>
    <s v="Closed End"/>
    <x v="7"/>
    <s v="Q28F"/>
    <x v="5"/>
    <n v="4"/>
    <s v="Data"/>
    <m/>
    <m/>
    <s v="   Some college, trade school, or Associate degree"/>
    <n v="0.39313277539759178"/>
    <n v="0.32391634307816225"/>
    <n v="0.15945686024025305"/>
    <n v="0.12349402128399181"/>
    <n v="881.99999999999955"/>
    <m/>
    <m/>
    <m/>
    <m/>
    <m/>
    <m/>
    <m/>
    <m/>
    <m/>
    <m/>
    <m/>
    <m/>
    <m/>
    <m/>
  </r>
  <r>
    <n v="3804"/>
    <s v="Closed End"/>
    <x v="7"/>
    <s v="Q28F"/>
    <x v="5"/>
    <n v="5"/>
    <s v="Data"/>
    <m/>
    <m/>
    <s v="   Bachelor's degree or higher"/>
    <n v="0.41071776049543829"/>
    <n v="0.32034351316328119"/>
    <n v="0.14571954158628361"/>
    <n v="0.12321918475499707"/>
    <n v="1437.9999999999973"/>
    <m/>
    <m/>
    <m/>
    <m/>
    <m/>
    <m/>
    <m/>
    <m/>
    <m/>
    <m/>
    <m/>
    <m/>
    <m/>
    <m/>
  </r>
  <r>
    <n v="3805"/>
    <s v="Closed End"/>
    <x v="7"/>
    <s v="Q28F"/>
    <x v="6"/>
    <n v="1"/>
    <s v="Header"/>
    <m/>
    <m/>
    <s v="Results by household income:"/>
    <s v=""/>
    <s v=""/>
    <s v=""/>
    <s v=""/>
    <s v=""/>
    <m/>
    <m/>
    <m/>
    <m/>
    <m/>
    <m/>
    <m/>
    <m/>
    <m/>
    <m/>
    <m/>
    <m/>
    <m/>
    <m/>
  </r>
  <r>
    <n v="3806"/>
    <s v="Closed End"/>
    <x v="7"/>
    <s v="Q28F"/>
    <x v="6"/>
    <n v="2"/>
    <s v="Data"/>
    <m/>
    <m/>
    <s v="   Less than $20,000"/>
    <n v="0.44138737599259387"/>
    <n v="0.33270504960240355"/>
    <n v="0.12696358184900283"/>
    <n v="9.8943992555998742E-2"/>
    <n v="418.00000000000051"/>
    <m/>
    <m/>
    <m/>
    <m/>
    <m/>
    <m/>
    <m/>
    <m/>
    <m/>
    <m/>
    <m/>
    <m/>
    <m/>
    <m/>
  </r>
  <r>
    <n v="3807"/>
    <s v="Closed End"/>
    <x v="7"/>
    <s v="Q28F"/>
    <x v="6"/>
    <n v="3"/>
    <s v="Data"/>
    <m/>
    <m/>
    <s v="   $20,000 to $39,999"/>
    <n v="0.50772839339124676"/>
    <n v="0.34635462745182322"/>
    <n v="9.2770950922042197E-2"/>
    <n v="5.3146028234888669E-2"/>
    <n v="394.99999999999983"/>
    <m/>
    <m/>
    <m/>
    <m/>
    <m/>
    <m/>
    <m/>
    <m/>
    <m/>
    <m/>
    <m/>
    <m/>
    <m/>
    <m/>
  </r>
  <r>
    <n v="3808"/>
    <s v="Closed End"/>
    <x v="7"/>
    <s v="Q28F"/>
    <x v="6"/>
    <n v="4"/>
    <s v="Data"/>
    <m/>
    <m/>
    <s v="   $40,000 to $59,999"/>
    <n v="0.39462562802384399"/>
    <n v="0.3775697319880601"/>
    <n v="0.10326322423626666"/>
    <n v="0.12454141575182862"/>
    <n v="368"/>
    <m/>
    <m/>
    <m/>
    <m/>
    <m/>
    <m/>
    <m/>
    <m/>
    <m/>
    <m/>
    <m/>
    <m/>
    <m/>
    <m/>
  </r>
  <r>
    <n v="3809"/>
    <s v="Closed End"/>
    <x v="7"/>
    <s v="Q28F"/>
    <x v="6"/>
    <n v="5"/>
    <s v="Data"/>
    <m/>
    <m/>
    <s v="   $60,000 to $79,999"/>
    <n v="0.37141557046271212"/>
    <n v="0.37369050633897155"/>
    <n v="0.12578007172167649"/>
    <n v="0.12911385147664015"/>
    <n v="293.99999999999983"/>
    <m/>
    <m/>
    <m/>
    <m/>
    <m/>
    <m/>
    <m/>
    <m/>
    <m/>
    <m/>
    <m/>
    <m/>
    <m/>
    <m/>
  </r>
  <r>
    <n v="3810"/>
    <s v="Closed End"/>
    <x v="7"/>
    <s v="Q28F"/>
    <x v="6"/>
    <n v="6"/>
    <s v="Data"/>
    <m/>
    <m/>
    <s v="   $80,000 to $99,999"/>
    <n v="0.39242757346462626"/>
    <n v="0.27235422965939582"/>
    <n v="0.23774899837281094"/>
    <n v="9.746919850316535E-2"/>
    <n v="258.00000000000034"/>
    <m/>
    <m/>
    <m/>
    <m/>
    <m/>
    <m/>
    <m/>
    <m/>
    <m/>
    <m/>
    <m/>
    <m/>
    <m/>
    <m/>
  </r>
  <r>
    <n v="3811"/>
    <s v="Closed End"/>
    <x v="7"/>
    <s v="Q28F"/>
    <x v="6"/>
    <n v="7"/>
    <s v="Data"/>
    <m/>
    <m/>
    <s v="   $100,000 to $149,999"/>
    <n v="0.37711505833483761"/>
    <n v="0.3122854040873182"/>
    <n v="0.15281343126136784"/>
    <n v="0.15778610631647541"/>
    <n v="320.00000000000011"/>
    <m/>
    <m/>
    <m/>
    <m/>
    <m/>
    <m/>
    <m/>
    <m/>
    <m/>
    <m/>
    <m/>
    <m/>
    <m/>
    <m/>
  </r>
  <r>
    <n v="3812"/>
    <s v="Closed End"/>
    <x v="7"/>
    <s v="Q28F"/>
    <x v="6"/>
    <n v="8"/>
    <s v="Data"/>
    <m/>
    <m/>
    <s v="   $150,000 or more"/>
    <n v="0.37346621641730132"/>
    <n v="0.34831353709635093"/>
    <n v="0.17575459056291748"/>
    <n v="0.10246565592342911"/>
    <n v="242.00000000000034"/>
    <m/>
    <m/>
    <m/>
    <m/>
    <m/>
    <m/>
    <m/>
    <m/>
    <m/>
    <m/>
    <m/>
    <m/>
    <m/>
    <m/>
  </r>
  <r>
    <n v="3813"/>
    <s v="Closed End"/>
    <x v="7"/>
    <s v="Q28F"/>
    <x v="7"/>
    <n v="1"/>
    <s v="Header"/>
    <m/>
    <m/>
    <s v="Results by housing status:"/>
    <s v=""/>
    <s v=""/>
    <s v=""/>
    <s v=""/>
    <s v=""/>
    <m/>
    <m/>
    <m/>
    <m/>
    <m/>
    <m/>
    <m/>
    <m/>
    <m/>
    <m/>
    <m/>
    <m/>
    <m/>
    <m/>
  </r>
  <r>
    <n v="3814"/>
    <s v="Closed End"/>
    <x v="7"/>
    <s v="Q28F"/>
    <x v="7"/>
    <n v="2"/>
    <s v="Data"/>
    <m/>
    <m/>
    <s v="   Owner"/>
    <n v="0.35258987864422403"/>
    <n v="0.35266393776953736"/>
    <n v="0.15635486817694291"/>
    <n v="0.13839131540929736"/>
    <n v="1823.9999999999995"/>
    <m/>
    <m/>
    <m/>
    <m/>
    <m/>
    <m/>
    <m/>
    <m/>
    <m/>
    <m/>
    <m/>
    <m/>
    <m/>
    <m/>
  </r>
  <r>
    <n v="3815"/>
    <s v="Closed End"/>
    <x v="7"/>
    <s v="Q28F"/>
    <x v="7"/>
    <n v="3"/>
    <s v="Data"/>
    <m/>
    <m/>
    <s v="   Renter"/>
    <n v="0.49708071036489992"/>
    <n v="0.31266334941715623"/>
    <n v="0.11800033724027205"/>
    <n v="7.2255602977671238E-2"/>
    <n v="883.00000000000091"/>
    <m/>
    <m/>
    <m/>
    <m/>
    <m/>
    <m/>
    <m/>
    <m/>
    <m/>
    <m/>
    <m/>
    <m/>
    <m/>
    <m/>
  </r>
  <r>
    <n v="3816"/>
    <s v="Closed End"/>
    <x v="7"/>
    <s v="Q28F"/>
    <x v="7"/>
    <n v="4"/>
    <s v="Data"/>
    <m/>
    <m/>
    <s v="   Lives with family or friends, homeless, or some other_x000a_      arrangement"/>
    <n v="0.18544031245700313"/>
    <n v="0.47460020671967329"/>
    <n v="0.19557593639402604"/>
    <n v="0.1443835444292976"/>
    <n v="60.999999999999986"/>
    <m/>
    <m/>
    <m/>
    <m/>
    <m/>
    <m/>
    <m/>
    <m/>
    <m/>
    <m/>
    <m/>
    <m/>
    <m/>
    <m/>
  </r>
  <r>
    <n v="3817"/>
    <s v="Closed End"/>
    <x v="7"/>
    <s v="Q28F"/>
    <x v="8"/>
    <n v="1"/>
    <s v="Header"/>
    <m/>
    <m/>
    <s v="Results by home language:"/>
    <s v=""/>
    <s v=""/>
    <s v=""/>
    <s v=""/>
    <s v=""/>
    <m/>
    <m/>
    <m/>
    <m/>
    <m/>
    <m/>
    <m/>
    <m/>
    <m/>
    <m/>
    <m/>
    <m/>
    <m/>
    <m/>
  </r>
  <r>
    <n v="3818"/>
    <s v="Closed End"/>
    <x v="7"/>
    <s v="Q28F"/>
    <x v="8"/>
    <n v="2"/>
    <s v="Data"/>
    <m/>
    <m/>
    <s v="   English only"/>
    <n v="0.36825714238871449"/>
    <n v="0.348673477290738"/>
    <n v="0.15108765826251383"/>
    <n v="0.13198172205803615"/>
    <n v="2393.9999999999968"/>
    <m/>
    <m/>
    <m/>
    <m/>
    <m/>
    <m/>
    <m/>
    <m/>
    <m/>
    <m/>
    <m/>
    <m/>
    <m/>
    <m/>
  </r>
  <r>
    <n v="3819"/>
    <s v="Closed End"/>
    <x v="7"/>
    <s v="Q28F"/>
    <x v="8"/>
    <n v="3"/>
    <s v="Data"/>
    <m/>
    <m/>
    <s v="   English plus another language"/>
    <n v="0.52397203848074814"/>
    <n v="0.32577044793613147"/>
    <n v="0.12112244002845196"/>
    <n v="2.9135073554667837E-2"/>
    <n v="219.00000000000011"/>
    <m/>
    <m/>
    <m/>
    <m/>
    <m/>
    <m/>
    <m/>
    <m/>
    <m/>
    <m/>
    <m/>
    <m/>
    <m/>
    <m/>
  </r>
  <r>
    <n v="3820"/>
    <s v="Closed End"/>
    <x v="7"/>
    <s v="Q28F"/>
    <x v="8"/>
    <n v="4"/>
    <s v="Data"/>
    <m/>
    <m/>
    <s v="   Another language only"/>
    <n v="0.38105552522588176"/>
    <n v="0.38401280208930039"/>
    <n v="9.7639487206894582E-2"/>
    <n v="0.13729218547792305"/>
    <n v="83.000000000000057"/>
    <m/>
    <m/>
    <m/>
    <m/>
    <m/>
    <m/>
    <m/>
    <m/>
    <m/>
    <m/>
    <m/>
    <m/>
    <m/>
    <m/>
  </r>
  <r>
    <n v="3821"/>
    <s v="Closed End"/>
    <x v="7"/>
    <s v="Q28F"/>
    <x v="9"/>
    <n v="1"/>
    <s v="Header"/>
    <m/>
    <m/>
    <s v="Results by race/ethnicity:"/>
    <s v=""/>
    <s v=""/>
    <s v=""/>
    <s v=""/>
    <s v=""/>
    <m/>
    <m/>
    <m/>
    <m/>
    <m/>
    <m/>
    <m/>
    <m/>
    <m/>
    <m/>
    <m/>
    <m/>
    <m/>
    <m/>
  </r>
  <r>
    <n v="3822"/>
    <s v="Closed End"/>
    <x v="7"/>
    <s v="Q28F"/>
    <x v="9"/>
    <n v="2"/>
    <s v="Data"/>
    <m/>
    <m/>
    <s v="   BIPOC"/>
    <n v="0.53249849112825998"/>
    <n v="0.29230349770243713"/>
    <n v="9.3938874291327495E-2"/>
    <n v="8.1259136877976618E-2"/>
    <n v="689.99999999999841"/>
    <m/>
    <m/>
    <m/>
    <m/>
    <m/>
    <m/>
    <m/>
    <m/>
    <m/>
    <m/>
    <m/>
    <m/>
    <m/>
    <m/>
  </r>
  <r>
    <n v="3823"/>
    <s v="Closed End"/>
    <x v="7"/>
    <s v="Q28F"/>
    <x v="9"/>
    <n v="3"/>
    <s v="Data"/>
    <m/>
    <m/>
    <s v="      American Indian, Native American, or Alaska Native"/>
    <n v="0.55189223149301347"/>
    <n v="0.39076972669708193"/>
    <n v="3.3212972962948138E-2"/>
    <n v="2.4125068846955901E-2"/>
    <n v="118.00000000000004"/>
    <m/>
    <m/>
    <m/>
    <m/>
    <m/>
    <m/>
    <m/>
    <m/>
    <m/>
    <m/>
    <m/>
    <m/>
    <m/>
    <m/>
  </r>
  <r>
    <n v="3824"/>
    <s v="Closed End"/>
    <x v="7"/>
    <s v="Q28F"/>
    <x v="9"/>
    <n v="4"/>
    <s v="Data"/>
    <m/>
    <m/>
    <s v="      Asian American or Asian"/>
    <n v="0.46450506029896443"/>
    <n v="0.34046900208866965"/>
    <n v="0.15831624683740625"/>
    <n v="3.6709690774959267E-2"/>
    <n v="184.00000000000009"/>
    <m/>
    <m/>
    <m/>
    <m/>
    <m/>
    <m/>
    <m/>
    <m/>
    <m/>
    <m/>
    <m/>
    <m/>
    <m/>
    <m/>
  </r>
  <r>
    <n v="3825"/>
    <s v="Closed End"/>
    <x v="7"/>
    <s v="Q28F"/>
    <x v="9"/>
    <n v="5"/>
    <s v="Data"/>
    <m/>
    <m/>
    <s v="      Black, African American, or African"/>
    <n v="0.65671998436208567"/>
    <n v="0.22397365739561179"/>
    <n v="3.8040376187755361E-2"/>
    <n v="8.1265982054547395E-2"/>
    <n v="317.00000000000017"/>
    <m/>
    <m/>
    <m/>
    <m/>
    <m/>
    <m/>
    <m/>
    <m/>
    <m/>
    <m/>
    <m/>
    <m/>
    <m/>
    <m/>
  </r>
  <r>
    <n v="3826"/>
    <s v="Closed End"/>
    <x v="7"/>
    <s v="Q28F"/>
    <x v="9"/>
    <n v="6"/>
    <s v="Data"/>
    <m/>
    <m/>
    <s v="      Latino/a or Hispanic"/>
    <n v="0.45385335222209294"/>
    <n v="0.29093683671344189"/>
    <n v="6.7524101237101536E-2"/>
    <n v="0.18768570982736371"/>
    <n v="119.99999999999999"/>
    <m/>
    <m/>
    <m/>
    <m/>
    <m/>
    <m/>
    <m/>
    <m/>
    <m/>
    <m/>
    <m/>
    <m/>
    <m/>
    <m/>
  </r>
  <r>
    <n v="3827"/>
    <s v="Closed End"/>
    <x v="7"/>
    <s v="Q28F"/>
    <x v="9"/>
    <n v="7"/>
    <s v="Data"/>
    <m/>
    <m/>
    <s v="   White or Caucasian alone"/>
    <n v="0.35289412055385322"/>
    <n v="0.36314994804871115"/>
    <n v="0.15176981113213553"/>
    <n v="0.13218612026530324"/>
    <n v="1891.9999999999973"/>
    <m/>
    <m/>
    <m/>
    <m/>
    <m/>
    <m/>
    <m/>
    <m/>
    <m/>
    <m/>
    <m/>
    <m/>
    <m/>
    <m/>
  </r>
  <r>
    <n v="3828"/>
    <s v=""/>
    <x v="1"/>
    <s v=""/>
    <x v="10"/>
    <s v=""/>
    <s v=""/>
    <m/>
    <m/>
    <m/>
    <m/>
    <m/>
    <m/>
    <m/>
    <m/>
    <m/>
    <m/>
    <m/>
    <m/>
    <m/>
    <m/>
    <m/>
    <m/>
    <m/>
    <m/>
    <m/>
    <m/>
    <m/>
    <m/>
  </r>
  <r>
    <n v="3829"/>
    <s v="Closed End"/>
    <x v="7"/>
    <s v="Q28G"/>
    <x v="0"/>
    <n v="1"/>
    <s v="Title"/>
    <m/>
    <m/>
    <s v="28G. How significant of an issue do you consider living wages to be within the East Metro?"/>
    <m/>
    <m/>
    <m/>
    <m/>
    <m/>
    <m/>
    <m/>
    <m/>
    <m/>
    <m/>
    <m/>
    <m/>
    <m/>
    <m/>
    <m/>
    <m/>
    <m/>
    <m/>
    <m/>
  </r>
  <r>
    <n v="3830"/>
    <s v="Closed End"/>
    <x v="7"/>
    <s v="Q28G"/>
    <x v="1"/>
    <n v="1"/>
    <s v="Labels"/>
    <m/>
    <m/>
    <m/>
    <s v="Very significant"/>
    <s v="Somewhat significant"/>
    <s v="Not very significant"/>
    <s v="Not at all significant"/>
    <s v="Number of respondents (unweighted)"/>
    <m/>
    <m/>
    <m/>
    <m/>
    <m/>
    <m/>
    <m/>
    <m/>
    <m/>
    <m/>
    <m/>
    <m/>
    <m/>
    <m/>
  </r>
  <r>
    <n v="3831"/>
    <s v="Closed End"/>
    <x v="7"/>
    <s v="Q28G"/>
    <x v="2"/>
    <n v="1"/>
    <s v="Header"/>
    <m/>
    <m/>
    <s v="Results by region:"/>
    <s v=""/>
    <s v=""/>
    <s v=""/>
    <s v=""/>
    <s v=""/>
    <m/>
    <m/>
    <m/>
    <m/>
    <m/>
    <m/>
    <m/>
    <m/>
    <m/>
    <m/>
    <m/>
    <m/>
    <m/>
    <m/>
  </r>
  <r>
    <n v="3832"/>
    <s v="Closed End"/>
    <x v="7"/>
    <s v="Q28G"/>
    <x v="2"/>
    <n v="2"/>
    <s v="Data"/>
    <m/>
    <m/>
    <s v="   East Metro overall"/>
    <n v="0.41869217725745622"/>
    <n v="0.36338955059938832"/>
    <n v="0.13072286842369982"/>
    <n v="8.7195403719455916E-2"/>
    <n v="2792.0000000000018"/>
    <m/>
    <m/>
    <m/>
    <m/>
    <m/>
    <m/>
    <m/>
    <m/>
    <m/>
    <m/>
    <m/>
    <m/>
    <m/>
    <m/>
  </r>
  <r>
    <n v="3833"/>
    <s v="Closed End"/>
    <x v="7"/>
    <s v="Q28G"/>
    <x v="2"/>
    <n v="3"/>
    <s v="Data"/>
    <m/>
    <m/>
    <s v="   Dakota County"/>
    <n v="0.3579845824358498"/>
    <n v="0.39772812830771881"/>
    <n v="0.14709344780463968"/>
    <n v="9.7193841451791996E-2"/>
    <n v="383.00000000000023"/>
    <m/>
    <m/>
    <m/>
    <m/>
    <m/>
    <m/>
    <m/>
    <m/>
    <m/>
    <m/>
    <m/>
    <m/>
    <m/>
    <m/>
  </r>
  <r>
    <n v="3834"/>
    <s v="Closed End"/>
    <x v="7"/>
    <s v="Q28G"/>
    <x v="2"/>
    <n v="4"/>
    <s v="Data"/>
    <m/>
    <m/>
    <s v="   Ramsey County (overall)"/>
    <n v="0.51778906192148599"/>
    <n v="0.33704318370739672"/>
    <n v="8.7632854165046764E-2"/>
    <n v="5.7534900206072971E-2"/>
    <n v="2049.9999999999927"/>
    <m/>
    <m/>
    <m/>
    <m/>
    <m/>
    <m/>
    <m/>
    <m/>
    <m/>
    <m/>
    <m/>
    <m/>
    <m/>
    <m/>
  </r>
  <r>
    <n v="3835"/>
    <s v="Closed End"/>
    <x v="7"/>
    <s v="Q28G"/>
    <x v="2"/>
    <n v="5"/>
    <s v="Data"/>
    <m/>
    <m/>
    <s v="      City of Saint Paul"/>
    <n v="0.56851247215996081"/>
    <n v="0.30827714251154276"/>
    <n v="7.5004135092633858E-2"/>
    <n v="4.820625023586287E-2"/>
    <n v="1659.9999999999998"/>
    <m/>
    <m/>
    <m/>
    <m/>
    <m/>
    <m/>
    <m/>
    <m/>
    <m/>
    <m/>
    <m/>
    <m/>
    <m/>
    <m/>
  </r>
  <r>
    <n v="3836"/>
    <s v="Closed End"/>
    <x v="7"/>
    <s v="Q28G"/>
    <x v="2"/>
    <n v="6"/>
    <s v="Data"/>
    <m/>
    <m/>
    <s v="      Suburban Ramsey County"/>
    <n v="0.45768166771070534"/>
    <n v="0.37113102933752101"/>
    <n v="0.10259792437806842"/>
    <n v="6.8589378573705409E-2"/>
    <n v="390.00000000000028"/>
    <m/>
    <m/>
    <m/>
    <m/>
    <m/>
    <m/>
    <m/>
    <m/>
    <m/>
    <m/>
    <m/>
    <m/>
    <m/>
    <m/>
  </r>
  <r>
    <n v="3837"/>
    <s v="Closed End"/>
    <x v="7"/>
    <s v="Q28G"/>
    <x v="2"/>
    <n v="7"/>
    <s v="Data"/>
    <m/>
    <m/>
    <s v="   Washington County"/>
    <n v="0.30662381420249024"/>
    <n v="0.36315570360740168"/>
    <n v="0.19599801757495666"/>
    <n v="0.13422246461515053"/>
    <n v="359"/>
    <m/>
    <m/>
    <m/>
    <m/>
    <m/>
    <m/>
    <m/>
    <m/>
    <m/>
    <m/>
    <m/>
    <m/>
    <m/>
    <m/>
  </r>
  <r>
    <n v="3838"/>
    <s v="Closed End"/>
    <x v="7"/>
    <s v="Q28G"/>
    <x v="3"/>
    <n v="1"/>
    <s v="Header"/>
    <m/>
    <m/>
    <s v="Results by gender:"/>
    <s v=""/>
    <s v=""/>
    <s v=""/>
    <s v=""/>
    <s v=""/>
    <m/>
    <m/>
    <m/>
    <m/>
    <m/>
    <m/>
    <m/>
    <m/>
    <m/>
    <m/>
    <m/>
    <m/>
    <m/>
    <m/>
  </r>
  <r>
    <n v="3839"/>
    <s v="Closed End"/>
    <x v="7"/>
    <s v="Q28G"/>
    <x v="3"/>
    <n v="2"/>
    <s v="Data"/>
    <m/>
    <m/>
    <s v="   Females"/>
    <n v="0.47522505473508742"/>
    <n v="0.35202456880711064"/>
    <n v="0.10382191275529545"/>
    <n v="6.8928463702506812E-2"/>
    <n v="1744.9999999999998"/>
    <m/>
    <m/>
    <m/>
    <m/>
    <m/>
    <m/>
    <m/>
    <m/>
    <m/>
    <m/>
    <m/>
    <m/>
    <m/>
    <m/>
  </r>
  <r>
    <n v="3840"/>
    <s v="Closed End"/>
    <x v="7"/>
    <s v="Q28G"/>
    <x v="3"/>
    <n v="3"/>
    <s v="Data"/>
    <m/>
    <m/>
    <s v="   Males"/>
    <n v="0.34531234104822267"/>
    <n v="0.38750447707008412"/>
    <n v="0.1596153203865838"/>
    <n v="0.10756786149510923"/>
    <n v="915.0000000000008"/>
    <m/>
    <m/>
    <m/>
    <m/>
    <m/>
    <m/>
    <m/>
    <m/>
    <m/>
    <m/>
    <m/>
    <m/>
    <m/>
    <m/>
  </r>
  <r>
    <n v="3841"/>
    <s v="Closed End"/>
    <x v="7"/>
    <s v="Q28G"/>
    <x v="4"/>
    <n v="1"/>
    <s v="Header"/>
    <m/>
    <m/>
    <s v="Results by age:"/>
    <s v=""/>
    <s v=""/>
    <s v=""/>
    <s v=""/>
    <s v=""/>
    <m/>
    <m/>
    <m/>
    <m/>
    <m/>
    <m/>
    <m/>
    <m/>
    <m/>
    <m/>
    <m/>
    <m/>
    <m/>
    <m/>
  </r>
  <r>
    <n v="3842"/>
    <s v="Closed End"/>
    <x v="7"/>
    <s v="Q28G"/>
    <x v="4"/>
    <n v="2"/>
    <s v="Data"/>
    <m/>
    <m/>
    <s v="   18-34"/>
    <n v="0.50409406429948522"/>
    <n v="0.33251295008640425"/>
    <n v="7.531499926714437E-2"/>
    <n v="8.8077986346965217E-2"/>
    <n v="394.0000000000004"/>
    <m/>
    <m/>
    <m/>
    <m/>
    <m/>
    <m/>
    <m/>
    <m/>
    <m/>
    <m/>
    <m/>
    <m/>
    <m/>
    <m/>
  </r>
  <r>
    <n v="3843"/>
    <s v="Closed End"/>
    <x v="7"/>
    <s v="Q28G"/>
    <x v="4"/>
    <n v="3"/>
    <s v="Data"/>
    <m/>
    <m/>
    <s v="   35-44"/>
    <n v="0.44819080055783189"/>
    <n v="0.33457357498716062"/>
    <n v="0.18028120566608336"/>
    <n v="3.695441878892293E-2"/>
    <n v="410.00000000000011"/>
    <m/>
    <m/>
    <m/>
    <m/>
    <m/>
    <m/>
    <m/>
    <m/>
    <m/>
    <m/>
    <m/>
    <m/>
    <m/>
    <m/>
  </r>
  <r>
    <n v="3844"/>
    <s v="Closed End"/>
    <x v="7"/>
    <s v="Q28G"/>
    <x v="4"/>
    <n v="4"/>
    <s v="Data"/>
    <m/>
    <m/>
    <s v="   45-54"/>
    <n v="0.40831798535230573"/>
    <n v="0.40430437346245662"/>
    <n v="0.12760756054725814"/>
    <n v="5.9770080637978548E-2"/>
    <n v="336.0000000000004"/>
    <m/>
    <m/>
    <m/>
    <m/>
    <m/>
    <m/>
    <m/>
    <m/>
    <m/>
    <m/>
    <m/>
    <m/>
    <m/>
    <m/>
  </r>
  <r>
    <n v="3845"/>
    <s v="Closed End"/>
    <x v="7"/>
    <s v="Q28G"/>
    <x v="4"/>
    <n v="5"/>
    <s v="Data"/>
    <m/>
    <m/>
    <s v="   55-64"/>
    <n v="0.37704860792183625"/>
    <n v="0.40975605097367335"/>
    <n v="9.68392391919361E-2"/>
    <n v="0.11635610191255459"/>
    <n v="491.99999999999966"/>
    <m/>
    <m/>
    <m/>
    <m/>
    <m/>
    <m/>
    <m/>
    <m/>
    <m/>
    <m/>
    <m/>
    <m/>
    <m/>
    <m/>
  </r>
  <r>
    <n v="3846"/>
    <s v="Closed End"/>
    <x v="7"/>
    <s v="Q28G"/>
    <x v="4"/>
    <n v="6"/>
    <s v="Data"/>
    <m/>
    <m/>
    <s v="   65+"/>
    <n v="0.35474093169781507"/>
    <n v="0.37601544152590577"/>
    <n v="0.14602514445832929"/>
    <n v="0.12321848231795295"/>
    <n v="748.99999999999818"/>
    <m/>
    <m/>
    <m/>
    <m/>
    <m/>
    <m/>
    <m/>
    <m/>
    <m/>
    <m/>
    <m/>
    <m/>
    <m/>
    <m/>
  </r>
  <r>
    <n v="3847"/>
    <s v="Closed End"/>
    <x v="7"/>
    <s v="Q28G"/>
    <x v="5"/>
    <n v="1"/>
    <s v="Header"/>
    <m/>
    <m/>
    <s v="Results by education level:"/>
    <s v=""/>
    <s v=""/>
    <s v=""/>
    <s v=""/>
    <s v=""/>
    <m/>
    <m/>
    <m/>
    <m/>
    <m/>
    <m/>
    <m/>
    <m/>
    <m/>
    <m/>
    <m/>
    <m/>
    <m/>
    <m/>
  </r>
  <r>
    <n v="3848"/>
    <s v="Closed End"/>
    <x v="7"/>
    <s v="Q28G"/>
    <x v="5"/>
    <n v="2"/>
    <s v="Data"/>
    <m/>
    <m/>
    <s v="   Less than HS diploma, no GED"/>
    <n v="0.64287357331254258"/>
    <n v="0.23984402445501826"/>
    <n v="4.853780056050222E-2"/>
    <n v="6.8744601671936717E-2"/>
    <n v="78.000000000000014"/>
    <m/>
    <m/>
    <m/>
    <m/>
    <m/>
    <m/>
    <m/>
    <m/>
    <m/>
    <m/>
    <m/>
    <m/>
    <m/>
    <m/>
  </r>
  <r>
    <n v="3849"/>
    <s v="Closed End"/>
    <x v="7"/>
    <s v="Q28G"/>
    <x v="5"/>
    <n v="3"/>
    <s v="Data"/>
    <m/>
    <m/>
    <s v="   HS diploma or GED"/>
    <n v="0.3728896991842155"/>
    <n v="0.39855489448443054"/>
    <n v="0.13024959212024001"/>
    <n v="9.8305814211114673E-2"/>
    <n v="309.99999999999977"/>
    <m/>
    <m/>
    <m/>
    <m/>
    <m/>
    <m/>
    <m/>
    <m/>
    <m/>
    <m/>
    <m/>
    <m/>
    <m/>
    <m/>
  </r>
  <r>
    <n v="3850"/>
    <s v="Closed End"/>
    <x v="7"/>
    <s v="Q28G"/>
    <x v="5"/>
    <n v="4"/>
    <s v="Data"/>
    <m/>
    <m/>
    <s v="   Some college, trade school, or Associate degree"/>
    <n v="0.40916299395392097"/>
    <n v="0.3925747837248138"/>
    <n v="0.11616283660579221"/>
    <n v="8.2099385715472095E-2"/>
    <n v="884"/>
    <m/>
    <m/>
    <m/>
    <m/>
    <m/>
    <m/>
    <m/>
    <m/>
    <m/>
    <m/>
    <m/>
    <m/>
    <m/>
    <m/>
  </r>
  <r>
    <n v="3851"/>
    <s v="Closed End"/>
    <x v="7"/>
    <s v="Q28G"/>
    <x v="5"/>
    <n v="5"/>
    <s v="Data"/>
    <m/>
    <m/>
    <s v="   Bachelor's degree or higher"/>
    <n v="0.43169437168560748"/>
    <n v="0.33237329795161358"/>
    <n v="0.14865180194255651"/>
    <n v="8.7280528420223782E-2"/>
    <n v="1440.9999999999986"/>
    <m/>
    <m/>
    <m/>
    <m/>
    <m/>
    <m/>
    <m/>
    <m/>
    <m/>
    <m/>
    <m/>
    <m/>
    <m/>
    <m/>
  </r>
  <r>
    <n v="3852"/>
    <s v="Closed End"/>
    <x v="7"/>
    <s v="Q28G"/>
    <x v="6"/>
    <n v="1"/>
    <s v="Header"/>
    <m/>
    <m/>
    <s v="Results by household income:"/>
    <s v=""/>
    <s v=""/>
    <s v=""/>
    <s v=""/>
    <s v=""/>
    <m/>
    <m/>
    <m/>
    <m/>
    <m/>
    <m/>
    <m/>
    <m/>
    <m/>
    <m/>
    <m/>
    <m/>
    <m/>
    <m/>
  </r>
  <r>
    <n v="3853"/>
    <s v="Closed End"/>
    <x v="7"/>
    <s v="Q28G"/>
    <x v="6"/>
    <n v="2"/>
    <s v="Data"/>
    <m/>
    <m/>
    <s v="   Less than $20,000"/>
    <n v="0.44373092416613863"/>
    <n v="0.41997616829002532"/>
    <n v="2.8725035018367543E-2"/>
    <n v="0.10756787252546808"/>
    <n v="416.00000000000097"/>
    <m/>
    <m/>
    <m/>
    <m/>
    <m/>
    <m/>
    <m/>
    <m/>
    <m/>
    <m/>
    <m/>
    <m/>
    <m/>
    <m/>
  </r>
  <r>
    <n v="3854"/>
    <s v="Closed End"/>
    <x v="7"/>
    <s v="Q28G"/>
    <x v="6"/>
    <n v="3"/>
    <s v="Data"/>
    <m/>
    <m/>
    <s v="   $20,000 to $39,999"/>
    <n v="0.67022241476115252"/>
    <n v="0.26034733935378351"/>
    <n v="3.9528827378854506E-2"/>
    <n v="2.9901418506210087E-2"/>
    <n v="402"/>
    <m/>
    <m/>
    <m/>
    <m/>
    <m/>
    <m/>
    <m/>
    <m/>
    <m/>
    <m/>
    <m/>
    <m/>
    <m/>
    <m/>
  </r>
  <r>
    <n v="3855"/>
    <s v="Closed End"/>
    <x v="7"/>
    <s v="Q28G"/>
    <x v="6"/>
    <n v="4"/>
    <s v="Data"/>
    <m/>
    <m/>
    <s v="   $40,000 to $59,999"/>
    <n v="0.45294941802587124"/>
    <n v="0.40707340613418402"/>
    <n v="7.5581094397729656E-2"/>
    <n v="6.4396081442215022E-2"/>
    <n v="372.99999999999977"/>
    <m/>
    <m/>
    <m/>
    <m/>
    <m/>
    <m/>
    <m/>
    <m/>
    <m/>
    <m/>
    <m/>
    <m/>
    <m/>
    <m/>
  </r>
  <r>
    <n v="3856"/>
    <s v="Closed End"/>
    <x v="7"/>
    <s v="Q28G"/>
    <x v="6"/>
    <n v="5"/>
    <s v="Data"/>
    <m/>
    <m/>
    <s v="   $60,000 to $79,999"/>
    <n v="0.42933668722171925"/>
    <n v="0.36454368067096865"/>
    <n v="0.1301194323862416"/>
    <n v="7.600019972107061E-2"/>
    <n v="292.99999999999989"/>
    <m/>
    <m/>
    <m/>
    <m/>
    <m/>
    <m/>
    <m/>
    <m/>
    <m/>
    <m/>
    <m/>
    <m/>
    <m/>
    <m/>
  </r>
  <r>
    <n v="3857"/>
    <s v="Closed End"/>
    <x v="7"/>
    <s v="Q28G"/>
    <x v="6"/>
    <n v="6"/>
    <s v="Data"/>
    <m/>
    <m/>
    <s v="   $80,000 to $99,999"/>
    <n v="0.41937173757541862"/>
    <n v="0.37924483039089635"/>
    <n v="0.12820527736120635"/>
    <n v="7.3178154672477208E-2"/>
    <n v="265.00000000000045"/>
    <m/>
    <m/>
    <m/>
    <m/>
    <m/>
    <m/>
    <m/>
    <m/>
    <m/>
    <m/>
    <m/>
    <m/>
    <m/>
    <m/>
  </r>
  <r>
    <n v="3858"/>
    <s v="Closed End"/>
    <x v="7"/>
    <s v="Q28G"/>
    <x v="6"/>
    <n v="7"/>
    <s v="Data"/>
    <m/>
    <m/>
    <s v="   $100,000 to $149,999"/>
    <n v="0.32374777561011875"/>
    <n v="0.41500804386411339"/>
    <n v="0.16267385565163089"/>
    <n v="9.8570324874136528E-2"/>
    <n v="321.00000000000017"/>
    <m/>
    <m/>
    <m/>
    <m/>
    <m/>
    <m/>
    <m/>
    <m/>
    <m/>
    <m/>
    <m/>
    <m/>
    <m/>
    <m/>
  </r>
  <r>
    <n v="3859"/>
    <s v="Closed End"/>
    <x v="7"/>
    <s v="Q28G"/>
    <x v="6"/>
    <n v="8"/>
    <s v="Data"/>
    <m/>
    <m/>
    <s v="   $150,000 or more"/>
    <n v="0.41307569660832483"/>
    <n v="0.27953913255169649"/>
    <n v="0.20081215967369068"/>
    <n v="0.10657301116628712"/>
    <n v="244.00000000000023"/>
    <m/>
    <m/>
    <m/>
    <m/>
    <m/>
    <m/>
    <m/>
    <m/>
    <m/>
    <m/>
    <m/>
    <m/>
    <m/>
    <m/>
  </r>
  <r>
    <n v="3860"/>
    <s v="Closed End"/>
    <x v="7"/>
    <s v="Q28G"/>
    <x v="7"/>
    <n v="1"/>
    <s v="Header"/>
    <m/>
    <m/>
    <s v="Results by housing status:"/>
    <s v=""/>
    <s v=""/>
    <s v=""/>
    <s v=""/>
    <s v=""/>
    <m/>
    <m/>
    <m/>
    <m/>
    <m/>
    <m/>
    <m/>
    <m/>
    <m/>
    <m/>
    <m/>
    <m/>
    <m/>
    <m/>
  </r>
  <r>
    <n v="3861"/>
    <s v="Closed End"/>
    <x v="7"/>
    <s v="Q28G"/>
    <x v="7"/>
    <n v="2"/>
    <s v="Data"/>
    <m/>
    <m/>
    <s v="   Owner"/>
    <n v="0.36998839293152075"/>
    <n v="0.38134065839362496"/>
    <n v="0.15439843867400069"/>
    <n v="9.4272510000854487E-2"/>
    <n v="1820.9999999999982"/>
    <m/>
    <m/>
    <m/>
    <m/>
    <m/>
    <m/>
    <m/>
    <m/>
    <m/>
    <m/>
    <m/>
    <m/>
    <m/>
    <m/>
  </r>
  <r>
    <n v="3862"/>
    <s v="Closed End"/>
    <x v="7"/>
    <s v="Q28G"/>
    <x v="7"/>
    <n v="3"/>
    <s v="Data"/>
    <m/>
    <m/>
    <s v="   Renter"/>
    <n v="0.56851625726257082"/>
    <n v="0.30822013435058976"/>
    <n v="5.7133669874541028E-2"/>
    <n v="6.6129938512298092E-2"/>
    <n v="893.00000000000034"/>
    <m/>
    <m/>
    <m/>
    <m/>
    <m/>
    <m/>
    <m/>
    <m/>
    <m/>
    <m/>
    <m/>
    <m/>
    <m/>
    <m/>
  </r>
  <r>
    <n v="3863"/>
    <s v="Closed End"/>
    <x v="7"/>
    <s v="Q28G"/>
    <x v="7"/>
    <n v="4"/>
    <s v="Data"/>
    <m/>
    <m/>
    <s v="   Lives with family or friends, homeless, or some other_x000a_      arrangement"/>
    <n v="0.41357044151020039"/>
    <n v="0.3712726156525557"/>
    <n v="0.15009003806349899"/>
    <n v="6.5066904773744882E-2"/>
    <n v="64.999999999999972"/>
    <m/>
    <m/>
    <m/>
    <m/>
    <m/>
    <m/>
    <m/>
    <m/>
    <m/>
    <m/>
    <m/>
    <m/>
    <m/>
    <m/>
  </r>
  <r>
    <n v="3864"/>
    <s v="Closed End"/>
    <x v="7"/>
    <s v="Q28G"/>
    <x v="8"/>
    <n v="1"/>
    <s v="Header"/>
    <m/>
    <m/>
    <s v="Results by home language:"/>
    <s v=""/>
    <s v=""/>
    <s v=""/>
    <s v=""/>
    <s v=""/>
    <m/>
    <m/>
    <m/>
    <m/>
    <m/>
    <m/>
    <m/>
    <m/>
    <m/>
    <m/>
    <m/>
    <m/>
    <m/>
    <m/>
  </r>
  <r>
    <n v="3865"/>
    <s v="Closed End"/>
    <x v="7"/>
    <s v="Q28G"/>
    <x v="8"/>
    <n v="2"/>
    <s v="Data"/>
    <m/>
    <m/>
    <s v="   English only"/>
    <n v="0.39536032602398641"/>
    <n v="0.36434211466771821"/>
    <n v="0.14528507079021363"/>
    <n v="9.5012488518081695E-2"/>
    <n v="2399.000000000005"/>
    <m/>
    <m/>
    <m/>
    <m/>
    <m/>
    <m/>
    <m/>
    <m/>
    <m/>
    <m/>
    <m/>
    <m/>
    <m/>
    <m/>
  </r>
  <r>
    <n v="3866"/>
    <s v="Closed End"/>
    <x v="7"/>
    <s v="Q28G"/>
    <x v="8"/>
    <n v="3"/>
    <s v="Data"/>
    <m/>
    <m/>
    <s v="   English plus another language"/>
    <n v="0.58631563468284975"/>
    <n v="0.37924431693127675"/>
    <n v="2.5824516386311665E-2"/>
    <n v="8.6155319995610928E-3"/>
    <n v="224.00000000000006"/>
    <m/>
    <m/>
    <m/>
    <m/>
    <m/>
    <m/>
    <m/>
    <m/>
    <m/>
    <m/>
    <m/>
    <m/>
    <m/>
    <m/>
  </r>
  <r>
    <n v="3867"/>
    <s v="Closed End"/>
    <x v="7"/>
    <s v="Q28G"/>
    <x v="8"/>
    <n v="4"/>
    <s v="Data"/>
    <m/>
    <m/>
    <s v="   Another language only"/>
    <n v="0.51904840279177211"/>
    <n v="0.25880483974325041"/>
    <n v="0.10398602998601798"/>
    <n v="0.11816072747895913"/>
    <n v="86.000000000000014"/>
    <m/>
    <m/>
    <m/>
    <m/>
    <m/>
    <m/>
    <m/>
    <m/>
    <m/>
    <m/>
    <m/>
    <m/>
    <m/>
    <m/>
  </r>
  <r>
    <n v="3868"/>
    <s v="Closed End"/>
    <x v="7"/>
    <s v="Q28G"/>
    <x v="9"/>
    <n v="1"/>
    <s v="Header"/>
    <m/>
    <m/>
    <s v="Results by race/ethnicity:"/>
    <s v=""/>
    <s v=""/>
    <s v=""/>
    <s v=""/>
    <s v=""/>
    <m/>
    <m/>
    <m/>
    <m/>
    <m/>
    <m/>
    <m/>
    <m/>
    <m/>
    <m/>
    <m/>
    <m/>
    <m/>
    <m/>
  </r>
  <r>
    <n v="3869"/>
    <s v="Closed End"/>
    <x v="7"/>
    <s v="Q28G"/>
    <x v="9"/>
    <n v="2"/>
    <s v="Data"/>
    <m/>
    <m/>
    <s v="   BIPOC"/>
    <n v="0.53247298700892598"/>
    <n v="0.31807027186650255"/>
    <n v="5.4782921961081338E-2"/>
    <n v="9.4673819163491851E-2"/>
    <n v="703.99999999999886"/>
    <m/>
    <m/>
    <m/>
    <m/>
    <m/>
    <m/>
    <m/>
    <m/>
    <m/>
    <m/>
    <m/>
    <m/>
    <m/>
    <m/>
  </r>
  <r>
    <n v="3870"/>
    <s v="Closed End"/>
    <x v="7"/>
    <s v="Q28G"/>
    <x v="9"/>
    <n v="3"/>
    <s v="Data"/>
    <m/>
    <m/>
    <s v="      American Indian, Native American, or Alaska Native"/>
    <n v="0.56295042117873206"/>
    <n v="0.30744186142104485"/>
    <n v="2.7423565828098909E-2"/>
    <n v="0.10218415157212339"/>
    <n v="119.00000000000007"/>
    <m/>
    <m/>
    <m/>
    <m/>
    <m/>
    <m/>
    <m/>
    <m/>
    <m/>
    <m/>
    <m/>
    <m/>
    <m/>
    <m/>
  </r>
  <r>
    <n v="3871"/>
    <s v="Closed End"/>
    <x v="7"/>
    <s v="Q28G"/>
    <x v="9"/>
    <n v="4"/>
    <s v="Data"/>
    <m/>
    <m/>
    <s v="      Asian American or Asian"/>
    <n v="0.5064020587507152"/>
    <n v="0.39868455414791293"/>
    <n v="6.8960731496295447E-2"/>
    <n v="2.5952655605076293E-2"/>
    <n v="195.99999999999991"/>
    <m/>
    <m/>
    <m/>
    <m/>
    <m/>
    <m/>
    <m/>
    <m/>
    <m/>
    <m/>
    <m/>
    <m/>
    <m/>
    <m/>
  </r>
  <r>
    <n v="3872"/>
    <s v="Closed End"/>
    <x v="7"/>
    <s v="Q28G"/>
    <x v="9"/>
    <n v="5"/>
    <s v="Data"/>
    <m/>
    <m/>
    <s v="      Black, African American, or African"/>
    <n v="0.61287107421089915"/>
    <n v="0.18830130703070547"/>
    <n v="3.7648764817785146E-2"/>
    <n v="0.16117885394061049"/>
    <n v="316.00000000000006"/>
    <m/>
    <m/>
    <m/>
    <m/>
    <m/>
    <m/>
    <m/>
    <m/>
    <m/>
    <m/>
    <m/>
    <m/>
    <m/>
    <m/>
  </r>
  <r>
    <n v="3873"/>
    <s v="Closed End"/>
    <x v="7"/>
    <s v="Q28G"/>
    <x v="9"/>
    <n v="6"/>
    <s v="Data"/>
    <m/>
    <m/>
    <s v="      Latino/a or Hispanic"/>
    <n v="0.4424539238340216"/>
    <n v="0.35147662813716984"/>
    <n v="6.5605775040093017E-2"/>
    <n v="0.14046367298871523"/>
    <n v="122.00000000000007"/>
    <m/>
    <m/>
    <m/>
    <m/>
    <m/>
    <m/>
    <m/>
    <m/>
    <m/>
    <m/>
    <m/>
    <m/>
    <m/>
    <m/>
  </r>
  <r>
    <n v="3874"/>
    <s v="Closed End"/>
    <x v="7"/>
    <s v="Q28G"/>
    <x v="9"/>
    <n v="7"/>
    <s v="Data"/>
    <m/>
    <m/>
    <s v="   White or Caucasian alone"/>
    <n v="0.38826973120792035"/>
    <n v="0.3767166114484376"/>
    <n v="0.15422488425228112"/>
    <n v="8.0788773091363369E-2"/>
    <n v="1892.999999999998"/>
    <m/>
    <m/>
    <m/>
    <m/>
    <m/>
    <m/>
    <m/>
    <m/>
    <m/>
    <m/>
    <m/>
    <m/>
    <m/>
    <m/>
  </r>
  <r>
    <n v="3875"/>
    <s v=""/>
    <x v="1"/>
    <s v=""/>
    <x v="10"/>
    <s v=""/>
    <s v=""/>
    <m/>
    <m/>
    <m/>
    <m/>
    <m/>
    <m/>
    <m/>
    <m/>
    <m/>
    <m/>
    <m/>
    <m/>
    <m/>
    <m/>
    <m/>
    <m/>
    <m/>
    <m/>
    <m/>
    <m/>
    <m/>
    <m/>
  </r>
  <r>
    <n v="3876"/>
    <s v="Closed End"/>
    <x v="7"/>
    <s v="Q28H"/>
    <x v="0"/>
    <n v="1"/>
    <s v="Title"/>
    <m/>
    <m/>
    <s v="28H. How significant of an issue do you consider the local economy to be within the East Metro?"/>
    <m/>
    <m/>
    <m/>
    <m/>
    <m/>
    <m/>
    <m/>
    <m/>
    <m/>
    <m/>
    <m/>
    <m/>
    <m/>
    <m/>
    <m/>
    <m/>
    <m/>
    <m/>
    <m/>
  </r>
  <r>
    <n v="3877"/>
    <s v="Closed End"/>
    <x v="7"/>
    <s v="Q28H"/>
    <x v="1"/>
    <n v="1"/>
    <s v="Labels"/>
    <m/>
    <m/>
    <m/>
    <s v="Very significant"/>
    <s v="Somewhat significant"/>
    <s v="Not very significant"/>
    <s v="Not at all significant"/>
    <s v="Number of respondents (unweighted)"/>
    <m/>
    <m/>
    <m/>
    <m/>
    <m/>
    <m/>
    <m/>
    <m/>
    <m/>
    <m/>
    <m/>
    <m/>
    <m/>
    <m/>
  </r>
  <r>
    <n v="3878"/>
    <s v="Closed End"/>
    <x v="7"/>
    <s v="Q28H"/>
    <x v="2"/>
    <n v="1"/>
    <s v="Header"/>
    <m/>
    <m/>
    <s v="Results by region:"/>
    <s v=""/>
    <s v=""/>
    <s v=""/>
    <s v=""/>
    <s v=""/>
    <m/>
    <m/>
    <m/>
    <m/>
    <m/>
    <m/>
    <m/>
    <m/>
    <m/>
    <m/>
    <m/>
    <m/>
    <m/>
    <m/>
  </r>
  <r>
    <n v="3879"/>
    <s v="Closed End"/>
    <x v="7"/>
    <s v="Q28H"/>
    <x v="2"/>
    <n v="2"/>
    <s v="Data"/>
    <m/>
    <m/>
    <s v="   East Metro overall"/>
    <n v="0.33965732918751607"/>
    <n v="0.45475003474364845"/>
    <n v="0.15383544243420894"/>
    <n v="5.1757193634628197E-2"/>
    <n v="2850.9999999999986"/>
    <m/>
    <m/>
    <m/>
    <m/>
    <m/>
    <m/>
    <m/>
    <m/>
    <m/>
    <m/>
    <m/>
    <m/>
    <m/>
    <m/>
  </r>
  <r>
    <n v="3880"/>
    <s v="Closed End"/>
    <x v="7"/>
    <s v="Q28H"/>
    <x v="2"/>
    <n v="3"/>
    <s v="Data"/>
    <m/>
    <m/>
    <s v="   Dakota County"/>
    <n v="0.29939013058557534"/>
    <n v="0.44982553740504516"/>
    <n v="0.18867129505412703"/>
    <n v="6.2113036955252922E-2"/>
    <n v="388.99999999999989"/>
    <m/>
    <m/>
    <m/>
    <m/>
    <m/>
    <m/>
    <m/>
    <m/>
    <m/>
    <m/>
    <m/>
    <m/>
    <m/>
    <m/>
  </r>
  <r>
    <n v="3881"/>
    <s v="Closed End"/>
    <x v="7"/>
    <s v="Q28H"/>
    <x v="2"/>
    <n v="4"/>
    <s v="Data"/>
    <m/>
    <m/>
    <s v="   Ramsey County (overall)"/>
    <n v="0.42354481217348122"/>
    <n v="0.43054101318037219"/>
    <n v="0.1090504595731953"/>
    <n v="3.6863715072954037E-2"/>
    <n v="2092.9999999999964"/>
    <m/>
    <m/>
    <m/>
    <m/>
    <m/>
    <m/>
    <m/>
    <m/>
    <m/>
    <m/>
    <m/>
    <m/>
    <m/>
    <m/>
  </r>
  <r>
    <n v="3882"/>
    <s v="Closed End"/>
    <x v="7"/>
    <s v="Q28H"/>
    <x v="2"/>
    <n v="5"/>
    <s v="Data"/>
    <m/>
    <m/>
    <s v="      City of Saint Paul"/>
    <n v="0.45472462637931632"/>
    <n v="0.42285777616023634"/>
    <n v="0.10035622796270316"/>
    <n v="2.2061369497744555E-2"/>
    <n v="1697.9999999999968"/>
    <m/>
    <m/>
    <m/>
    <m/>
    <m/>
    <m/>
    <m/>
    <m/>
    <m/>
    <m/>
    <m/>
    <m/>
    <m/>
    <m/>
  </r>
  <r>
    <n v="3883"/>
    <s v="Closed End"/>
    <x v="7"/>
    <s v="Q28H"/>
    <x v="2"/>
    <n v="6"/>
    <s v="Data"/>
    <m/>
    <m/>
    <s v="      Suburban Ramsey County"/>
    <n v="0.38593945963352883"/>
    <n v="0.43980761223329579"/>
    <n v="0.11953639905372405"/>
    <n v="5.4716529079451195E-2"/>
    <n v="395.00000000000011"/>
    <m/>
    <m/>
    <m/>
    <m/>
    <m/>
    <m/>
    <m/>
    <m/>
    <m/>
    <m/>
    <m/>
    <m/>
    <m/>
    <m/>
  </r>
  <r>
    <n v="3884"/>
    <s v="Closed End"/>
    <x v="7"/>
    <s v="Q28H"/>
    <x v="2"/>
    <n v="7"/>
    <s v="Data"/>
    <m/>
    <m/>
    <s v="   Washington County"/>
    <n v="0.22745415219354215"/>
    <n v="0.51365475991058562"/>
    <n v="0.19235407375223634"/>
    <n v="6.6537014143634568E-2"/>
    <n v="369.00000000000045"/>
    <m/>
    <m/>
    <m/>
    <m/>
    <m/>
    <m/>
    <m/>
    <m/>
    <m/>
    <m/>
    <m/>
    <m/>
    <m/>
    <m/>
  </r>
  <r>
    <n v="3885"/>
    <s v="Closed End"/>
    <x v="7"/>
    <s v="Q28H"/>
    <x v="3"/>
    <n v="1"/>
    <s v="Header"/>
    <m/>
    <m/>
    <s v="Results by gender:"/>
    <s v=""/>
    <s v=""/>
    <s v=""/>
    <s v=""/>
    <s v=""/>
    <m/>
    <m/>
    <m/>
    <m/>
    <m/>
    <m/>
    <m/>
    <m/>
    <m/>
    <m/>
    <m/>
    <m/>
    <m/>
    <m/>
  </r>
  <r>
    <n v="3886"/>
    <s v="Closed End"/>
    <x v="7"/>
    <s v="Q28H"/>
    <x v="3"/>
    <n v="2"/>
    <s v="Data"/>
    <m/>
    <m/>
    <s v="   Females"/>
    <n v="0.39190881180541093"/>
    <n v="0.45491356904362218"/>
    <n v="0.11387044134797933"/>
    <n v="3.9307177802988466E-2"/>
    <n v="1772.9999999999986"/>
    <m/>
    <m/>
    <m/>
    <m/>
    <m/>
    <m/>
    <m/>
    <m/>
    <m/>
    <m/>
    <m/>
    <m/>
    <m/>
    <m/>
  </r>
  <r>
    <n v="3887"/>
    <s v="Closed End"/>
    <x v="7"/>
    <s v="Q28H"/>
    <x v="3"/>
    <n v="3"/>
    <s v="Data"/>
    <m/>
    <m/>
    <s v="   Males"/>
    <n v="0.25810230358491143"/>
    <n v="0.46762947691033835"/>
    <n v="0.20678355644517268"/>
    <n v="6.7484663059576955E-2"/>
    <n v="941.00000000000068"/>
    <m/>
    <m/>
    <m/>
    <m/>
    <m/>
    <m/>
    <m/>
    <m/>
    <m/>
    <m/>
    <m/>
    <m/>
    <m/>
    <m/>
  </r>
  <r>
    <n v="3888"/>
    <s v="Closed End"/>
    <x v="7"/>
    <s v="Q28H"/>
    <x v="4"/>
    <n v="1"/>
    <s v="Header"/>
    <m/>
    <m/>
    <s v="Results by age:"/>
    <s v=""/>
    <s v=""/>
    <s v=""/>
    <s v=""/>
    <s v=""/>
    <m/>
    <m/>
    <m/>
    <m/>
    <m/>
    <m/>
    <m/>
    <m/>
    <m/>
    <m/>
    <m/>
    <m/>
    <m/>
    <m/>
  </r>
  <r>
    <n v="3889"/>
    <s v="Closed End"/>
    <x v="7"/>
    <s v="Q28H"/>
    <x v="4"/>
    <n v="2"/>
    <s v="Data"/>
    <m/>
    <m/>
    <s v="   18-34"/>
    <n v="0.38650634061487305"/>
    <n v="0.45390919075418035"/>
    <n v="0.11568902603661804"/>
    <n v="4.3895442594327511E-2"/>
    <n v="390.00000000000057"/>
    <m/>
    <m/>
    <m/>
    <m/>
    <m/>
    <m/>
    <m/>
    <m/>
    <m/>
    <m/>
    <m/>
    <m/>
    <m/>
    <m/>
  </r>
  <r>
    <n v="3890"/>
    <s v="Closed End"/>
    <x v="7"/>
    <s v="Q28H"/>
    <x v="4"/>
    <n v="3"/>
    <s v="Data"/>
    <m/>
    <m/>
    <s v="   35-44"/>
    <n v="0.30054098214715153"/>
    <n v="0.49774087396306294"/>
    <n v="0.16059575632267972"/>
    <n v="4.1122387567104617E-2"/>
    <n v="409.00000000000011"/>
    <m/>
    <m/>
    <m/>
    <m/>
    <m/>
    <m/>
    <m/>
    <m/>
    <m/>
    <m/>
    <m/>
    <m/>
    <m/>
    <m/>
  </r>
  <r>
    <n v="3891"/>
    <s v="Closed End"/>
    <x v="7"/>
    <s v="Q28H"/>
    <x v="4"/>
    <n v="4"/>
    <s v="Data"/>
    <m/>
    <m/>
    <s v="   45-54"/>
    <n v="0.32279421562047195"/>
    <n v="0.46492287024634121"/>
    <n v="0.17534838844667758"/>
    <n v="3.6934525686508249E-2"/>
    <n v="344.00000000000017"/>
    <m/>
    <m/>
    <m/>
    <m/>
    <m/>
    <m/>
    <m/>
    <m/>
    <m/>
    <m/>
    <m/>
    <m/>
    <m/>
    <m/>
  </r>
  <r>
    <n v="3892"/>
    <s v="Closed End"/>
    <x v="7"/>
    <s v="Q28H"/>
    <x v="4"/>
    <n v="5"/>
    <s v="Data"/>
    <m/>
    <m/>
    <s v="   55-64"/>
    <n v="0.31282069339137208"/>
    <n v="0.44789524690488386"/>
    <n v="0.16858872802977357"/>
    <n v="7.0695331673970629E-2"/>
    <n v="502.00000000000023"/>
    <m/>
    <m/>
    <m/>
    <m/>
    <m/>
    <m/>
    <m/>
    <m/>
    <m/>
    <m/>
    <m/>
    <m/>
    <m/>
    <m/>
  </r>
  <r>
    <n v="3893"/>
    <s v="Closed End"/>
    <x v="7"/>
    <s v="Q28H"/>
    <x v="4"/>
    <n v="6"/>
    <s v="Data"/>
    <m/>
    <m/>
    <s v="   65+"/>
    <n v="0.32043781557729661"/>
    <n v="0.45290499992366229"/>
    <n v="0.17068141291030611"/>
    <n v="5.5975771588737559E-2"/>
    <n v="784.99999999999795"/>
    <m/>
    <m/>
    <m/>
    <m/>
    <m/>
    <m/>
    <m/>
    <m/>
    <m/>
    <m/>
    <m/>
    <m/>
    <m/>
    <m/>
  </r>
  <r>
    <n v="3894"/>
    <s v="Closed End"/>
    <x v="7"/>
    <s v="Q28H"/>
    <x v="5"/>
    <n v="1"/>
    <s v="Header"/>
    <m/>
    <m/>
    <s v="Results by education level:"/>
    <s v=""/>
    <s v=""/>
    <s v=""/>
    <s v=""/>
    <s v=""/>
    <m/>
    <m/>
    <m/>
    <m/>
    <m/>
    <m/>
    <m/>
    <m/>
    <m/>
    <m/>
    <m/>
    <m/>
    <m/>
    <m/>
  </r>
  <r>
    <n v="3895"/>
    <s v="Closed End"/>
    <x v="7"/>
    <s v="Q28H"/>
    <x v="5"/>
    <n v="2"/>
    <s v="Data"/>
    <m/>
    <m/>
    <s v="   Less than HS diploma, no GED"/>
    <n v="0.5209914230882029"/>
    <n v="0.41097872132709418"/>
    <n v="3.5789012874034049E-2"/>
    <n v="3.2240842710668939E-2"/>
    <n v="79.000000000000043"/>
    <m/>
    <m/>
    <m/>
    <m/>
    <m/>
    <m/>
    <m/>
    <m/>
    <m/>
    <m/>
    <m/>
    <m/>
    <m/>
    <m/>
  </r>
  <r>
    <n v="3896"/>
    <s v="Closed End"/>
    <x v="7"/>
    <s v="Q28H"/>
    <x v="5"/>
    <n v="3"/>
    <s v="Data"/>
    <m/>
    <m/>
    <s v="   HS diploma or GED"/>
    <n v="0.31946843321385715"/>
    <n v="0.46498227722626312"/>
    <n v="0.13016333912222844"/>
    <n v="8.5385950437652069E-2"/>
    <n v="318.99999999999972"/>
    <m/>
    <m/>
    <m/>
    <m/>
    <m/>
    <m/>
    <m/>
    <m/>
    <m/>
    <m/>
    <m/>
    <m/>
    <m/>
    <m/>
  </r>
  <r>
    <n v="3897"/>
    <s v="Closed End"/>
    <x v="7"/>
    <s v="Q28H"/>
    <x v="5"/>
    <n v="4"/>
    <s v="Data"/>
    <m/>
    <m/>
    <s v="   Some college, trade school, or Associate degree"/>
    <n v="0.35898305696533872"/>
    <n v="0.42767125278114759"/>
    <n v="0.15916034268233842"/>
    <n v="5.4185347571173936E-2"/>
    <n v="911.00000000000034"/>
    <m/>
    <m/>
    <m/>
    <m/>
    <m/>
    <m/>
    <m/>
    <m/>
    <m/>
    <m/>
    <m/>
    <m/>
    <m/>
    <m/>
  </r>
  <r>
    <n v="3898"/>
    <s v="Closed End"/>
    <x v="7"/>
    <s v="Q28H"/>
    <x v="5"/>
    <n v="5"/>
    <s v="Data"/>
    <m/>
    <m/>
    <s v="   Bachelor's degree or higher"/>
    <n v="0.32337092835105868"/>
    <n v="0.47071194007460077"/>
    <n v="0.17112434745528871"/>
    <n v="3.4792784119053663E-2"/>
    <n v="1458.9999999999982"/>
    <m/>
    <m/>
    <m/>
    <m/>
    <m/>
    <m/>
    <m/>
    <m/>
    <m/>
    <m/>
    <m/>
    <m/>
    <m/>
    <m/>
  </r>
  <r>
    <n v="3899"/>
    <s v="Closed End"/>
    <x v="7"/>
    <s v="Q28H"/>
    <x v="6"/>
    <n v="1"/>
    <s v="Header"/>
    <m/>
    <m/>
    <s v="Results by household income:"/>
    <s v=""/>
    <s v=""/>
    <s v=""/>
    <s v=""/>
    <s v=""/>
    <m/>
    <m/>
    <m/>
    <m/>
    <m/>
    <m/>
    <m/>
    <m/>
    <m/>
    <m/>
    <m/>
    <m/>
    <m/>
    <m/>
  </r>
  <r>
    <n v="3900"/>
    <s v="Closed End"/>
    <x v="7"/>
    <s v="Q28H"/>
    <x v="6"/>
    <n v="2"/>
    <s v="Data"/>
    <m/>
    <m/>
    <s v="   Less than $20,000"/>
    <n v="0.41519993275743128"/>
    <n v="0.42928225684762"/>
    <n v="4.2547946079351966E-2"/>
    <n v="0.11296986431559602"/>
    <n v="433.00000000000006"/>
    <m/>
    <m/>
    <m/>
    <m/>
    <m/>
    <m/>
    <m/>
    <m/>
    <m/>
    <m/>
    <m/>
    <m/>
    <m/>
    <m/>
  </r>
  <r>
    <n v="3901"/>
    <s v="Closed End"/>
    <x v="7"/>
    <s v="Q28H"/>
    <x v="6"/>
    <n v="3"/>
    <s v="Data"/>
    <m/>
    <m/>
    <s v="   $20,000 to $39,999"/>
    <n v="0.48413540508040692"/>
    <n v="0.44256499712989844"/>
    <n v="6.1358999550452015E-2"/>
    <n v="1.1940598239244119E-2"/>
    <n v="405.99999999999977"/>
    <m/>
    <m/>
    <m/>
    <m/>
    <m/>
    <m/>
    <m/>
    <m/>
    <m/>
    <m/>
    <m/>
    <m/>
    <m/>
    <m/>
  </r>
  <r>
    <n v="3902"/>
    <s v="Closed End"/>
    <x v="7"/>
    <s v="Q28H"/>
    <x v="6"/>
    <n v="4"/>
    <s v="Data"/>
    <m/>
    <m/>
    <s v="   $40,000 to $59,999"/>
    <n v="0.38308180098157296"/>
    <n v="0.43708976457623794"/>
    <n v="0.11723421064456774"/>
    <n v="6.2594223797621557E-2"/>
    <n v="376.00000000000023"/>
    <m/>
    <m/>
    <m/>
    <m/>
    <m/>
    <m/>
    <m/>
    <m/>
    <m/>
    <m/>
    <m/>
    <m/>
    <m/>
    <m/>
  </r>
  <r>
    <n v="3903"/>
    <s v="Closed End"/>
    <x v="7"/>
    <s v="Q28H"/>
    <x v="6"/>
    <n v="5"/>
    <s v="Data"/>
    <m/>
    <m/>
    <s v="   $60,000 to $79,999"/>
    <n v="0.29087933999423971"/>
    <n v="0.46138755517403285"/>
    <n v="0.19749360306039696"/>
    <n v="5.0239501771330547E-2"/>
    <n v="296"/>
    <m/>
    <m/>
    <m/>
    <m/>
    <m/>
    <m/>
    <m/>
    <m/>
    <m/>
    <m/>
    <m/>
    <m/>
    <m/>
    <m/>
  </r>
  <r>
    <n v="3904"/>
    <s v="Closed End"/>
    <x v="7"/>
    <s v="Q28H"/>
    <x v="6"/>
    <n v="6"/>
    <s v="Data"/>
    <m/>
    <m/>
    <s v="   $80,000 to $99,999"/>
    <n v="0.32851160271317781"/>
    <n v="0.45202732855664884"/>
    <n v="0.18694794595337758"/>
    <n v="3.2513122776794363E-2"/>
    <n v="263.00000000000034"/>
    <m/>
    <m/>
    <m/>
    <m/>
    <m/>
    <m/>
    <m/>
    <m/>
    <m/>
    <m/>
    <m/>
    <m/>
    <m/>
    <m/>
  </r>
  <r>
    <n v="3905"/>
    <s v="Closed End"/>
    <x v="7"/>
    <s v="Q28H"/>
    <x v="6"/>
    <n v="7"/>
    <s v="Data"/>
    <m/>
    <m/>
    <s v="   $100,000 to $149,999"/>
    <n v="0.27774023208093879"/>
    <n v="0.47469618915614603"/>
    <n v="0.1980242842609661"/>
    <n v="4.9539294501949029E-2"/>
    <n v="330"/>
    <m/>
    <m/>
    <m/>
    <m/>
    <m/>
    <m/>
    <m/>
    <m/>
    <m/>
    <m/>
    <m/>
    <m/>
    <m/>
    <m/>
  </r>
  <r>
    <n v="3906"/>
    <s v="Closed End"/>
    <x v="7"/>
    <s v="Q28H"/>
    <x v="6"/>
    <n v="8"/>
    <s v="Data"/>
    <m/>
    <m/>
    <s v="   $150,000 or more"/>
    <n v="0.29164940171614995"/>
    <n v="0.48894002907425238"/>
    <n v="0.17561210250136253"/>
    <n v="4.3798466708234375E-2"/>
    <n v="250.00000000000011"/>
    <m/>
    <m/>
    <m/>
    <m/>
    <m/>
    <m/>
    <m/>
    <m/>
    <m/>
    <m/>
    <m/>
    <m/>
    <m/>
    <m/>
  </r>
  <r>
    <n v="3907"/>
    <s v="Closed End"/>
    <x v="7"/>
    <s v="Q28H"/>
    <x v="7"/>
    <n v="1"/>
    <s v="Header"/>
    <m/>
    <m/>
    <s v="Results by housing status:"/>
    <s v=""/>
    <s v=""/>
    <s v=""/>
    <s v=""/>
    <s v=""/>
    <m/>
    <m/>
    <m/>
    <m/>
    <m/>
    <m/>
    <m/>
    <m/>
    <m/>
    <m/>
    <m/>
    <m/>
    <m/>
    <m/>
  </r>
  <r>
    <n v="3908"/>
    <s v="Closed End"/>
    <x v="7"/>
    <s v="Q28H"/>
    <x v="7"/>
    <n v="2"/>
    <s v="Data"/>
    <m/>
    <m/>
    <s v="   Owner"/>
    <n v="0.31077943820199461"/>
    <n v="0.45272251836319449"/>
    <n v="0.17976186072518632"/>
    <n v="5.6736182709625778E-2"/>
    <n v="1876.9999999999989"/>
    <m/>
    <m/>
    <m/>
    <m/>
    <m/>
    <m/>
    <m/>
    <m/>
    <m/>
    <m/>
    <m/>
    <m/>
    <m/>
    <m/>
  </r>
  <r>
    <n v="3909"/>
    <s v="Closed End"/>
    <x v="7"/>
    <s v="Q28H"/>
    <x v="7"/>
    <n v="3"/>
    <s v="Data"/>
    <m/>
    <m/>
    <s v="   Renter"/>
    <n v="0.4380391882578108"/>
    <n v="0.44191806743243944"/>
    <n v="8.4934788309830797E-2"/>
    <n v="3.510795599991795E-2"/>
    <n v="896.99999999999989"/>
    <m/>
    <m/>
    <m/>
    <m/>
    <m/>
    <m/>
    <m/>
    <m/>
    <m/>
    <m/>
    <m/>
    <m/>
    <m/>
    <m/>
  </r>
  <r>
    <n v="3910"/>
    <s v="Closed End"/>
    <x v="7"/>
    <s v="Q28H"/>
    <x v="7"/>
    <n v="4"/>
    <s v="Data"/>
    <m/>
    <m/>
    <s v="   Lives with family or friends, homeless, or some other_x000a_      arrangement"/>
    <n v="0.26062611651691331"/>
    <n v="0.667052383334235"/>
    <n v="2.4888061988822593E-2"/>
    <n v="4.7433438160029338E-2"/>
    <n v="65.999999999999986"/>
    <m/>
    <m/>
    <m/>
    <m/>
    <m/>
    <m/>
    <m/>
    <m/>
    <m/>
    <m/>
    <m/>
    <m/>
    <m/>
    <m/>
  </r>
  <r>
    <n v="3911"/>
    <s v="Closed End"/>
    <x v="7"/>
    <s v="Q28H"/>
    <x v="8"/>
    <n v="1"/>
    <s v="Header"/>
    <m/>
    <m/>
    <s v="Results by home language:"/>
    <s v=""/>
    <s v=""/>
    <s v=""/>
    <s v=""/>
    <s v=""/>
    <m/>
    <m/>
    <m/>
    <m/>
    <m/>
    <m/>
    <m/>
    <m/>
    <m/>
    <m/>
    <m/>
    <m/>
    <m/>
    <m/>
  </r>
  <r>
    <n v="3912"/>
    <s v="Closed End"/>
    <x v="7"/>
    <s v="Q28H"/>
    <x v="8"/>
    <n v="2"/>
    <s v="Data"/>
    <m/>
    <m/>
    <s v="   English only"/>
    <n v="0.32893206360416793"/>
    <n v="0.45358781204254567"/>
    <n v="0.16274881875443264"/>
    <n v="5.4731305598853822E-2"/>
    <n v="2457.0000000000009"/>
    <m/>
    <m/>
    <m/>
    <m/>
    <m/>
    <m/>
    <m/>
    <m/>
    <m/>
    <m/>
    <m/>
    <m/>
    <m/>
    <m/>
  </r>
  <r>
    <n v="3913"/>
    <s v="Closed End"/>
    <x v="7"/>
    <s v="Q28H"/>
    <x v="8"/>
    <n v="3"/>
    <s v="Data"/>
    <m/>
    <m/>
    <s v="   English plus another language"/>
    <n v="0.41363548709946196"/>
    <n v="0.49456224591451997"/>
    <n v="8.534195756592107E-2"/>
    <n v="6.4603094200966545E-3"/>
    <n v="225.00000000000014"/>
    <m/>
    <m/>
    <m/>
    <m/>
    <m/>
    <m/>
    <m/>
    <m/>
    <m/>
    <m/>
    <m/>
    <m/>
    <m/>
    <m/>
  </r>
  <r>
    <n v="3914"/>
    <s v="Closed End"/>
    <x v="7"/>
    <s v="Q28H"/>
    <x v="8"/>
    <n v="4"/>
    <s v="Data"/>
    <m/>
    <m/>
    <s v="   Another language only"/>
    <n v="0.29332939146229953"/>
    <n v="0.44879461373280594"/>
    <n v="6.9146303244530832E-2"/>
    <n v="0.18872969156036362"/>
    <n v="85"/>
    <m/>
    <m/>
    <m/>
    <m/>
    <m/>
    <m/>
    <m/>
    <m/>
    <m/>
    <m/>
    <m/>
    <m/>
    <m/>
    <m/>
  </r>
  <r>
    <n v="3915"/>
    <s v="Closed End"/>
    <x v="7"/>
    <s v="Q28H"/>
    <x v="9"/>
    <n v="1"/>
    <s v="Header"/>
    <m/>
    <m/>
    <s v="Results by race/ethnicity:"/>
    <s v=""/>
    <s v=""/>
    <s v=""/>
    <s v=""/>
    <s v=""/>
    <m/>
    <m/>
    <m/>
    <m/>
    <m/>
    <m/>
    <m/>
    <m/>
    <m/>
    <m/>
    <m/>
    <m/>
    <m/>
    <m/>
  </r>
  <r>
    <n v="3916"/>
    <s v="Closed End"/>
    <x v="7"/>
    <s v="Q28H"/>
    <x v="9"/>
    <n v="2"/>
    <s v="Data"/>
    <m/>
    <m/>
    <s v="   BIPOC"/>
    <n v="0.43630786571403574"/>
    <n v="0.39957977246822063"/>
    <n v="8.8846286063619745E-2"/>
    <n v="7.5266075754125111E-2"/>
    <n v="711.99999999999886"/>
    <m/>
    <m/>
    <m/>
    <m/>
    <m/>
    <m/>
    <m/>
    <m/>
    <m/>
    <m/>
    <m/>
    <m/>
    <m/>
    <m/>
  </r>
  <r>
    <n v="3917"/>
    <s v="Closed End"/>
    <x v="7"/>
    <s v="Q28H"/>
    <x v="9"/>
    <n v="3"/>
    <s v="Data"/>
    <m/>
    <m/>
    <s v="      American Indian, Native American, or Alaska Native"/>
    <n v="0.44924071291419915"/>
    <n v="0.49141425775631925"/>
    <n v="4.5656295484489767E-2"/>
    <n v="1.3688733844991238E-2"/>
    <n v="121.00000000000003"/>
    <m/>
    <m/>
    <m/>
    <m/>
    <m/>
    <m/>
    <m/>
    <m/>
    <m/>
    <m/>
    <m/>
    <m/>
    <m/>
    <m/>
  </r>
  <r>
    <n v="3918"/>
    <s v="Closed End"/>
    <x v="7"/>
    <s v="Q28H"/>
    <x v="9"/>
    <n v="4"/>
    <s v="Data"/>
    <m/>
    <m/>
    <s v="      Asian American or Asian"/>
    <n v="0.38551861228576784"/>
    <n v="0.47210018238339946"/>
    <n v="9.3897331098641748E-2"/>
    <n v="4.8483874232190874E-2"/>
    <n v="199.00000000000003"/>
    <m/>
    <m/>
    <m/>
    <m/>
    <m/>
    <m/>
    <m/>
    <m/>
    <m/>
    <m/>
    <m/>
    <m/>
    <m/>
    <m/>
  </r>
  <r>
    <n v="3919"/>
    <s v="Closed End"/>
    <x v="7"/>
    <s v="Q28H"/>
    <x v="9"/>
    <n v="5"/>
    <s v="Data"/>
    <m/>
    <m/>
    <s v="      Black, African American, or African"/>
    <n v="0.53777234213819247"/>
    <n v="0.3349029658850825"/>
    <n v="5.1681544731083114E-2"/>
    <n v="7.5643147245642112E-2"/>
    <n v="317.00000000000023"/>
    <m/>
    <m/>
    <m/>
    <m/>
    <m/>
    <m/>
    <m/>
    <m/>
    <m/>
    <m/>
    <m/>
    <m/>
    <m/>
    <m/>
  </r>
  <r>
    <n v="3920"/>
    <s v="Closed End"/>
    <x v="7"/>
    <s v="Q28H"/>
    <x v="9"/>
    <n v="6"/>
    <s v="Data"/>
    <m/>
    <m/>
    <s v="      Latino/a or Hispanic"/>
    <n v="0.37932346103057241"/>
    <n v="0.33220215317926571"/>
    <n v="0.14729142206624687"/>
    <n v="0.14118296372391492"/>
    <n v="127.00000000000007"/>
    <m/>
    <m/>
    <m/>
    <m/>
    <m/>
    <m/>
    <m/>
    <m/>
    <m/>
    <m/>
    <m/>
    <m/>
    <m/>
    <m/>
  </r>
  <r>
    <n v="3921"/>
    <s v="Closed End"/>
    <x v="7"/>
    <s v="Q28H"/>
    <x v="9"/>
    <n v="7"/>
    <s v="Data"/>
    <m/>
    <m/>
    <s v="   White or Caucasian alone"/>
    <n v="0.31644818801364805"/>
    <n v="0.46956095172947138"/>
    <n v="0.16954245371206589"/>
    <n v="4.4448406544817597E-2"/>
    <n v="1937.9999999999945"/>
    <m/>
    <m/>
    <m/>
    <m/>
    <m/>
    <m/>
    <m/>
    <m/>
    <m/>
    <m/>
    <m/>
    <m/>
    <m/>
    <m/>
  </r>
  <r>
    <n v="3922"/>
    <s v=""/>
    <x v="1"/>
    <s v=""/>
    <x v="10"/>
    <s v=""/>
    <s v=""/>
    <m/>
    <m/>
    <m/>
    <m/>
    <m/>
    <m/>
    <m/>
    <m/>
    <m/>
    <m/>
    <m/>
    <m/>
    <m/>
    <m/>
    <m/>
    <m/>
    <m/>
    <m/>
    <m/>
    <m/>
    <m/>
    <m/>
  </r>
  <r>
    <n v="3923"/>
    <s v="Closed End"/>
    <x v="7"/>
    <s v="Q28I"/>
    <x v="0"/>
    <n v="1"/>
    <s v="Title"/>
    <m/>
    <m/>
    <s v="28I. How significant of an issue do you consider the economic impacts of the COVID-19 pandemic to be within the East Metro?"/>
    <m/>
    <m/>
    <m/>
    <m/>
    <m/>
    <m/>
    <m/>
    <m/>
    <m/>
    <m/>
    <m/>
    <m/>
    <m/>
    <m/>
    <m/>
    <m/>
    <m/>
    <m/>
    <m/>
  </r>
  <r>
    <n v="3924"/>
    <s v="Closed End"/>
    <x v="7"/>
    <s v="Q28I"/>
    <x v="1"/>
    <n v="1"/>
    <s v="Labels"/>
    <m/>
    <m/>
    <m/>
    <s v="Very significant"/>
    <s v="Somewhat significant"/>
    <s v="Not very significant"/>
    <s v="Not at all significant"/>
    <s v="Number of respondents (unweighted)"/>
    <m/>
    <m/>
    <m/>
    <m/>
    <m/>
    <m/>
    <m/>
    <m/>
    <m/>
    <m/>
    <m/>
    <m/>
    <m/>
    <m/>
  </r>
  <r>
    <n v="3925"/>
    <s v="Closed End"/>
    <x v="7"/>
    <s v="Q28I"/>
    <x v="2"/>
    <n v="1"/>
    <s v="Header"/>
    <m/>
    <m/>
    <s v="Results by region:"/>
    <s v=""/>
    <s v=""/>
    <s v=""/>
    <s v=""/>
    <s v=""/>
    <m/>
    <m/>
    <m/>
    <m/>
    <m/>
    <m/>
    <m/>
    <m/>
    <m/>
    <m/>
    <m/>
    <m/>
    <m/>
    <m/>
  </r>
  <r>
    <n v="3926"/>
    <s v="Closed End"/>
    <x v="7"/>
    <s v="Q28I"/>
    <x v="2"/>
    <n v="2"/>
    <s v="Data"/>
    <m/>
    <m/>
    <s v="   East Metro overall"/>
    <n v="0.34820584093509283"/>
    <n v="0.45287656642660323"/>
    <n v="0.1418179668792019"/>
    <n v="5.7099625759103531E-2"/>
    <n v="2822.9999999999991"/>
    <m/>
    <m/>
    <m/>
    <m/>
    <m/>
    <m/>
    <m/>
    <m/>
    <m/>
    <m/>
    <m/>
    <m/>
    <m/>
    <m/>
  </r>
  <r>
    <n v="3927"/>
    <s v="Closed End"/>
    <x v="7"/>
    <s v="Q28I"/>
    <x v="2"/>
    <n v="3"/>
    <s v="Data"/>
    <m/>
    <m/>
    <s v="   Dakota County"/>
    <n v="0.32227073831873981"/>
    <n v="0.45899794217299617"/>
    <n v="0.15074618579568982"/>
    <n v="6.7985133712574211E-2"/>
    <n v="380.99999999999994"/>
    <m/>
    <m/>
    <m/>
    <m/>
    <m/>
    <m/>
    <m/>
    <m/>
    <m/>
    <m/>
    <m/>
    <m/>
    <m/>
    <m/>
  </r>
  <r>
    <n v="3928"/>
    <s v="Closed End"/>
    <x v="7"/>
    <s v="Q28I"/>
    <x v="2"/>
    <n v="4"/>
    <s v="Data"/>
    <m/>
    <m/>
    <s v="   Ramsey County (overall)"/>
    <n v="0.39482897206870482"/>
    <n v="0.42633432141342886"/>
    <n v="0.13479601234260519"/>
    <n v="4.4040694175263774E-2"/>
    <n v="2071.9999999999941"/>
    <m/>
    <m/>
    <m/>
    <m/>
    <m/>
    <m/>
    <m/>
    <m/>
    <m/>
    <m/>
    <m/>
    <m/>
    <m/>
    <m/>
  </r>
  <r>
    <n v="3929"/>
    <s v="Closed End"/>
    <x v="7"/>
    <s v="Q28I"/>
    <x v="2"/>
    <n v="5"/>
    <s v="Data"/>
    <m/>
    <m/>
    <s v="      City of Saint Paul"/>
    <n v="0.43592003002784024"/>
    <n v="0.42351968770156534"/>
    <n v="0.11414624099749079"/>
    <n v="2.641404127310383E-2"/>
    <n v="1683.999999999998"/>
    <m/>
    <m/>
    <m/>
    <m/>
    <m/>
    <m/>
    <m/>
    <m/>
    <m/>
    <m/>
    <m/>
    <m/>
    <m/>
    <m/>
  </r>
  <r>
    <n v="3930"/>
    <s v="Closed End"/>
    <x v="7"/>
    <s v="Q28I"/>
    <x v="2"/>
    <n v="6"/>
    <s v="Data"/>
    <m/>
    <m/>
    <s v="      Suburban Ramsey County"/>
    <n v="0.34498060771573719"/>
    <n v="0.42974880850034053"/>
    <n v="0.15984665296715039"/>
    <n v="6.5423930816771725E-2"/>
    <n v="388.00000000000028"/>
    <m/>
    <m/>
    <m/>
    <m/>
    <m/>
    <m/>
    <m/>
    <m/>
    <m/>
    <m/>
    <m/>
    <m/>
    <m/>
    <m/>
  </r>
  <r>
    <n v="3931"/>
    <s v="Closed End"/>
    <x v="7"/>
    <s v="Q28I"/>
    <x v="2"/>
    <n v="7"/>
    <s v="Data"/>
    <m/>
    <m/>
    <s v="   Washington County"/>
    <n v="0.29144104671733312"/>
    <n v="0.49892695995914538"/>
    <n v="0.14238703531475211"/>
    <n v="6.7244958008768174E-2"/>
    <n v="370.00000000000045"/>
    <m/>
    <m/>
    <m/>
    <m/>
    <m/>
    <m/>
    <m/>
    <m/>
    <m/>
    <m/>
    <m/>
    <m/>
    <m/>
    <m/>
  </r>
  <r>
    <n v="3932"/>
    <s v="Closed End"/>
    <x v="7"/>
    <s v="Q28I"/>
    <x v="3"/>
    <n v="1"/>
    <s v="Header"/>
    <m/>
    <m/>
    <s v="Results by gender:"/>
    <s v=""/>
    <s v=""/>
    <s v=""/>
    <s v=""/>
    <s v=""/>
    <m/>
    <m/>
    <m/>
    <m/>
    <m/>
    <m/>
    <m/>
    <m/>
    <m/>
    <m/>
    <m/>
    <m/>
    <m/>
    <m/>
  </r>
  <r>
    <n v="3933"/>
    <s v="Closed End"/>
    <x v="7"/>
    <s v="Q28I"/>
    <x v="3"/>
    <n v="2"/>
    <s v="Data"/>
    <m/>
    <m/>
    <s v="   Females"/>
    <n v="0.36957293074048841"/>
    <n v="0.48820348642548489"/>
    <n v="9.6899835142638169E-2"/>
    <n v="4.5323747691389318E-2"/>
    <n v="1757.9999999999986"/>
    <m/>
    <m/>
    <m/>
    <m/>
    <m/>
    <m/>
    <m/>
    <m/>
    <m/>
    <m/>
    <m/>
    <m/>
    <m/>
    <m/>
  </r>
  <r>
    <n v="3934"/>
    <s v="Closed End"/>
    <x v="7"/>
    <s v="Q28I"/>
    <x v="3"/>
    <n v="3"/>
    <s v="Data"/>
    <m/>
    <m/>
    <s v="   Males"/>
    <n v="0.31298026495937142"/>
    <n v="0.42551726606767942"/>
    <n v="0.19273567369813488"/>
    <n v="6.8766795274813899E-2"/>
    <n v="926.99999999999955"/>
    <m/>
    <m/>
    <m/>
    <m/>
    <m/>
    <m/>
    <m/>
    <m/>
    <m/>
    <m/>
    <m/>
    <m/>
    <m/>
    <m/>
  </r>
  <r>
    <n v="3935"/>
    <s v="Closed End"/>
    <x v="7"/>
    <s v="Q28I"/>
    <x v="4"/>
    <n v="1"/>
    <s v="Header"/>
    <m/>
    <m/>
    <s v="Results by age:"/>
    <s v=""/>
    <s v=""/>
    <s v=""/>
    <s v=""/>
    <s v=""/>
    <m/>
    <m/>
    <m/>
    <m/>
    <m/>
    <m/>
    <m/>
    <m/>
    <m/>
    <m/>
    <m/>
    <m/>
    <m/>
    <m/>
  </r>
  <r>
    <n v="3936"/>
    <s v="Closed End"/>
    <x v="7"/>
    <s v="Q28I"/>
    <x v="4"/>
    <n v="2"/>
    <s v="Data"/>
    <m/>
    <m/>
    <s v="   18-34"/>
    <n v="0.3785906058930304"/>
    <n v="0.47869757980715716"/>
    <n v="0.11409299559908154"/>
    <n v="2.8618818700729735E-2"/>
    <n v="390.00000000000051"/>
    <m/>
    <m/>
    <m/>
    <m/>
    <m/>
    <m/>
    <m/>
    <m/>
    <m/>
    <m/>
    <m/>
    <m/>
    <m/>
    <m/>
  </r>
  <r>
    <n v="3937"/>
    <s v="Closed End"/>
    <x v="7"/>
    <s v="Q28I"/>
    <x v="4"/>
    <n v="3"/>
    <s v="Data"/>
    <m/>
    <m/>
    <s v="   35-44"/>
    <n v="0.32054562148341559"/>
    <n v="0.44802905390513076"/>
    <n v="0.19211078665768022"/>
    <n v="3.9314537953772113E-2"/>
    <n v="409.99999999999994"/>
    <m/>
    <m/>
    <m/>
    <m/>
    <m/>
    <m/>
    <m/>
    <m/>
    <m/>
    <m/>
    <m/>
    <m/>
    <m/>
    <m/>
  </r>
  <r>
    <n v="3938"/>
    <s v="Closed End"/>
    <x v="7"/>
    <s v="Q28I"/>
    <x v="4"/>
    <n v="4"/>
    <s v="Data"/>
    <m/>
    <m/>
    <s v="   45-54"/>
    <n v="0.37683669311995749"/>
    <n v="0.41982447120250055"/>
    <n v="0.14594489171896258"/>
    <n v="5.7393943958578254E-2"/>
    <n v="341.00000000000051"/>
    <m/>
    <m/>
    <m/>
    <m/>
    <m/>
    <m/>
    <m/>
    <m/>
    <m/>
    <m/>
    <m/>
    <m/>
    <m/>
    <m/>
  </r>
  <r>
    <n v="3939"/>
    <s v="Closed End"/>
    <x v="7"/>
    <s v="Q28I"/>
    <x v="4"/>
    <n v="5"/>
    <s v="Data"/>
    <m/>
    <m/>
    <s v="   55-64"/>
    <n v="0.3383452793903946"/>
    <n v="0.46991043417575473"/>
    <n v="0.11631511789074506"/>
    <n v="7.5429168543105773E-2"/>
    <n v="494.99999999999932"/>
    <m/>
    <m/>
    <m/>
    <m/>
    <m/>
    <m/>
    <m/>
    <m/>
    <m/>
    <m/>
    <m/>
    <m/>
    <m/>
    <m/>
  </r>
  <r>
    <n v="3940"/>
    <s v="Closed End"/>
    <x v="7"/>
    <s v="Q28I"/>
    <x v="4"/>
    <n v="6"/>
    <s v="Data"/>
    <m/>
    <m/>
    <s v="   65+"/>
    <n v="0.30269180997333972"/>
    <n v="0.48205968892539197"/>
    <n v="0.17241456669491828"/>
    <n v="4.2833934406353628E-2"/>
    <n v="771.99999999999807"/>
    <m/>
    <m/>
    <m/>
    <m/>
    <m/>
    <m/>
    <m/>
    <m/>
    <m/>
    <m/>
    <m/>
    <m/>
    <m/>
    <m/>
  </r>
  <r>
    <n v="3941"/>
    <s v="Closed End"/>
    <x v="7"/>
    <s v="Q28I"/>
    <x v="5"/>
    <n v="1"/>
    <s v="Header"/>
    <m/>
    <m/>
    <s v="Results by education level:"/>
    <s v=""/>
    <s v=""/>
    <s v=""/>
    <s v=""/>
    <s v=""/>
    <m/>
    <m/>
    <m/>
    <m/>
    <m/>
    <m/>
    <m/>
    <m/>
    <m/>
    <m/>
    <m/>
    <m/>
    <m/>
    <m/>
  </r>
  <r>
    <n v="3942"/>
    <s v="Closed End"/>
    <x v="7"/>
    <s v="Q28I"/>
    <x v="5"/>
    <n v="2"/>
    <s v="Data"/>
    <m/>
    <m/>
    <s v="   Less than HS diploma, no GED"/>
    <n v="0.54755124885173334"/>
    <n v="0.39043130941255411"/>
    <n v="4.4629156236761072E-2"/>
    <n v="1.7388285498951307E-2"/>
    <n v="81.000000000000028"/>
    <m/>
    <m/>
    <m/>
    <m/>
    <m/>
    <m/>
    <m/>
    <m/>
    <m/>
    <m/>
    <m/>
    <m/>
    <m/>
    <m/>
  </r>
  <r>
    <n v="3943"/>
    <s v="Closed End"/>
    <x v="7"/>
    <s v="Q28I"/>
    <x v="5"/>
    <n v="3"/>
    <s v="Data"/>
    <m/>
    <m/>
    <s v="   HS diploma or GED"/>
    <n v="0.38662393989439919"/>
    <n v="0.43982089918830125"/>
    <n v="9.2424313772933087E-2"/>
    <n v="8.1130847144367191E-2"/>
    <n v="312.99999999999994"/>
    <m/>
    <m/>
    <m/>
    <m/>
    <m/>
    <m/>
    <m/>
    <m/>
    <m/>
    <m/>
    <m/>
    <m/>
    <m/>
    <m/>
  </r>
  <r>
    <n v="3944"/>
    <s v="Closed End"/>
    <x v="7"/>
    <s v="Q28I"/>
    <x v="5"/>
    <n v="4"/>
    <s v="Data"/>
    <m/>
    <m/>
    <s v="   Some college, trade school, or Associate degree"/>
    <n v="0.36396759350433144"/>
    <n v="0.41921456178040534"/>
    <n v="0.15331877492237284"/>
    <n v="6.3499069792889135E-2"/>
    <n v="897.00000000000023"/>
    <m/>
    <m/>
    <m/>
    <m/>
    <m/>
    <m/>
    <m/>
    <m/>
    <m/>
    <m/>
    <m/>
    <m/>
    <m/>
    <m/>
  </r>
  <r>
    <n v="3945"/>
    <s v="Closed End"/>
    <x v="7"/>
    <s v="Q28I"/>
    <x v="5"/>
    <n v="5"/>
    <s v="Data"/>
    <m/>
    <m/>
    <s v="   Bachelor's degree or higher"/>
    <n v="0.30163996261682996"/>
    <n v="0.48986670423810436"/>
    <n v="0.16355844424819688"/>
    <n v="4.493488889687007E-2"/>
    <n v="1448.9999999999986"/>
    <m/>
    <m/>
    <m/>
    <m/>
    <m/>
    <m/>
    <m/>
    <m/>
    <m/>
    <m/>
    <m/>
    <m/>
    <m/>
    <m/>
  </r>
  <r>
    <n v="3946"/>
    <s v="Closed End"/>
    <x v="7"/>
    <s v="Q28I"/>
    <x v="6"/>
    <n v="1"/>
    <s v="Header"/>
    <m/>
    <m/>
    <s v="Results by household income:"/>
    <s v=""/>
    <s v=""/>
    <s v=""/>
    <s v=""/>
    <s v=""/>
    <m/>
    <m/>
    <m/>
    <m/>
    <m/>
    <m/>
    <m/>
    <m/>
    <m/>
    <m/>
    <m/>
    <m/>
    <m/>
    <m/>
  </r>
  <r>
    <n v="3947"/>
    <s v="Closed End"/>
    <x v="7"/>
    <s v="Q28I"/>
    <x v="6"/>
    <n v="2"/>
    <s v="Data"/>
    <m/>
    <m/>
    <s v="   Less than $20,000"/>
    <n v="0.42831691725170062"/>
    <n v="0.43068858520690567"/>
    <n v="3.7600111709798878E-2"/>
    <n v="0.10339438583159372"/>
    <n v="432.00000000000057"/>
    <m/>
    <m/>
    <m/>
    <m/>
    <m/>
    <m/>
    <m/>
    <m/>
    <m/>
    <m/>
    <m/>
    <m/>
    <m/>
    <m/>
  </r>
  <r>
    <n v="3948"/>
    <s v="Closed End"/>
    <x v="7"/>
    <s v="Q28I"/>
    <x v="6"/>
    <n v="3"/>
    <s v="Data"/>
    <m/>
    <m/>
    <s v="   $20,000 to $39,999"/>
    <n v="0.49389989069776041"/>
    <n v="0.40140510641663452"/>
    <n v="6.216812109926672E-2"/>
    <n v="4.2526881786339697E-2"/>
    <n v="397.99999999999943"/>
    <m/>
    <m/>
    <m/>
    <m/>
    <m/>
    <m/>
    <m/>
    <m/>
    <m/>
    <m/>
    <m/>
    <m/>
    <m/>
    <m/>
  </r>
  <r>
    <n v="3949"/>
    <s v="Closed End"/>
    <x v="7"/>
    <s v="Q28I"/>
    <x v="6"/>
    <n v="4"/>
    <s v="Data"/>
    <m/>
    <m/>
    <s v="   $40,000 to $59,999"/>
    <n v="0.4421932034797475"/>
    <n v="0.37671519170563689"/>
    <n v="0.13083474279551577"/>
    <n v="5.0256862019099915E-2"/>
    <n v="368.99999999999977"/>
    <m/>
    <m/>
    <m/>
    <m/>
    <m/>
    <m/>
    <m/>
    <m/>
    <m/>
    <m/>
    <m/>
    <m/>
    <m/>
    <m/>
  </r>
  <r>
    <n v="3950"/>
    <s v="Closed End"/>
    <x v="7"/>
    <s v="Q28I"/>
    <x v="6"/>
    <n v="5"/>
    <s v="Data"/>
    <m/>
    <m/>
    <s v="   $60,000 to $79,999"/>
    <n v="0.31800231647881633"/>
    <n v="0.41983696317972574"/>
    <n v="0.19725649006817744"/>
    <n v="6.490423027328035E-2"/>
    <n v="293.00000000000017"/>
    <m/>
    <m/>
    <m/>
    <m/>
    <m/>
    <m/>
    <m/>
    <m/>
    <m/>
    <m/>
    <m/>
    <m/>
    <m/>
    <m/>
  </r>
  <r>
    <n v="3951"/>
    <s v="Closed End"/>
    <x v="7"/>
    <s v="Q28I"/>
    <x v="6"/>
    <n v="6"/>
    <s v="Data"/>
    <m/>
    <m/>
    <s v="   $80,000 to $99,999"/>
    <n v="0.32656573852692605"/>
    <n v="0.41913253812010787"/>
    <n v="0.21587737160953641"/>
    <n v="3.8424351743428065E-2"/>
    <n v="258.00000000000034"/>
    <m/>
    <m/>
    <m/>
    <m/>
    <m/>
    <m/>
    <m/>
    <m/>
    <m/>
    <m/>
    <m/>
    <m/>
    <m/>
    <m/>
  </r>
  <r>
    <n v="3952"/>
    <s v="Closed End"/>
    <x v="7"/>
    <s v="Q28I"/>
    <x v="6"/>
    <n v="7"/>
    <s v="Data"/>
    <m/>
    <m/>
    <s v="   $100,000 to $149,999"/>
    <n v="0.31340469627945838"/>
    <n v="0.50469658386633021"/>
    <n v="0.13986767460275981"/>
    <n v="4.2031045251451606E-2"/>
    <n v="331.99999999999989"/>
    <m/>
    <m/>
    <m/>
    <m/>
    <m/>
    <m/>
    <m/>
    <m/>
    <m/>
    <m/>
    <m/>
    <m/>
    <m/>
    <m/>
  </r>
  <r>
    <n v="3953"/>
    <s v="Closed End"/>
    <x v="7"/>
    <s v="Q28I"/>
    <x v="6"/>
    <n v="8"/>
    <s v="Data"/>
    <m/>
    <m/>
    <s v="   $150,000 or more"/>
    <n v="0.26710580159127861"/>
    <n v="0.50791344176579067"/>
    <n v="0.17803594736656828"/>
    <n v="4.6944809276361535E-2"/>
    <n v="252.00000000000023"/>
    <m/>
    <m/>
    <m/>
    <m/>
    <m/>
    <m/>
    <m/>
    <m/>
    <m/>
    <m/>
    <m/>
    <m/>
    <m/>
    <m/>
  </r>
  <r>
    <n v="3954"/>
    <s v="Closed End"/>
    <x v="7"/>
    <s v="Q28I"/>
    <x v="7"/>
    <n v="1"/>
    <s v="Header"/>
    <m/>
    <m/>
    <s v="Results by housing status:"/>
    <s v=""/>
    <s v=""/>
    <s v=""/>
    <s v=""/>
    <s v=""/>
    <m/>
    <m/>
    <m/>
    <m/>
    <m/>
    <m/>
    <m/>
    <m/>
    <m/>
    <m/>
    <m/>
    <m/>
    <m/>
    <m/>
  </r>
  <r>
    <n v="3955"/>
    <s v="Closed End"/>
    <x v="7"/>
    <s v="Q28I"/>
    <x v="7"/>
    <n v="2"/>
    <s v="Data"/>
    <m/>
    <m/>
    <s v="   Owner"/>
    <n v="0.31984031091759613"/>
    <n v="0.45739156430555683"/>
    <n v="0.16145945070014162"/>
    <n v="6.1308674076706836E-2"/>
    <n v="1845.0000000000005"/>
    <m/>
    <m/>
    <m/>
    <m/>
    <m/>
    <m/>
    <m/>
    <m/>
    <m/>
    <m/>
    <m/>
    <m/>
    <m/>
    <m/>
  </r>
  <r>
    <n v="3956"/>
    <s v="Closed End"/>
    <x v="7"/>
    <s v="Q28I"/>
    <x v="7"/>
    <n v="3"/>
    <s v="Data"/>
    <m/>
    <m/>
    <s v="   Renter"/>
    <n v="0.43787834983847485"/>
    <n v="0.42294391229036615"/>
    <n v="9.2044755452464669E-2"/>
    <n v="4.713298241869332E-2"/>
    <n v="904.00000000000068"/>
    <m/>
    <m/>
    <m/>
    <m/>
    <m/>
    <m/>
    <m/>
    <m/>
    <m/>
    <m/>
    <m/>
    <m/>
    <m/>
    <m/>
  </r>
  <r>
    <n v="3957"/>
    <s v="Closed End"/>
    <x v="7"/>
    <s v="Q28I"/>
    <x v="7"/>
    <n v="4"/>
    <s v="Data"/>
    <m/>
    <m/>
    <s v="   Lives with family or friends, homeless, or some other_x000a_      arrangement"/>
    <n v="0.33690483321549825"/>
    <n v="0.61859447587311878"/>
    <n v="1.959147991297153E-2"/>
    <n v="2.4909210998411591E-2"/>
    <n v="63.999999999999993"/>
    <m/>
    <m/>
    <m/>
    <m/>
    <m/>
    <m/>
    <m/>
    <m/>
    <m/>
    <m/>
    <m/>
    <m/>
    <m/>
    <m/>
  </r>
  <r>
    <n v="3958"/>
    <s v="Closed End"/>
    <x v="7"/>
    <s v="Q28I"/>
    <x v="8"/>
    <n v="1"/>
    <s v="Header"/>
    <m/>
    <m/>
    <s v="Results by home language:"/>
    <s v=""/>
    <s v=""/>
    <s v=""/>
    <s v=""/>
    <s v=""/>
    <m/>
    <m/>
    <m/>
    <m/>
    <m/>
    <m/>
    <m/>
    <m/>
    <m/>
    <m/>
    <m/>
    <m/>
    <m/>
    <m/>
  </r>
  <r>
    <n v="3959"/>
    <s v="Closed End"/>
    <x v="7"/>
    <s v="Q28I"/>
    <x v="8"/>
    <n v="2"/>
    <s v="Data"/>
    <m/>
    <m/>
    <s v="   English only"/>
    <n v="0.31692557791289894"/>
    <n v="0.46638477847872101"/>
    <n v="0.15362827399662474"/>
    <n v="6.3061369611756526E-2"/>
    <n v="2422.9999999999964"/>
    <m/>
    <m/>
    <m/>
    <m/>
    <m/>
    <m/>
    <m/>
    <m/>
    <m/>
    <m/>
    <m/>
    <m/>
    <m/>
    <m/>
  </r>
  <r>
    <n v="3960"/>
    <s v="Closed End"/>
    <x v="7"/>
    <s v="Q28I"/>
    <x v="8"/>
    <n v="3"/>
    <s v="Data"/>
    <m/>
    <m/>
    <s v="   English plus another language"/>
    <n v="0.5543529847848464"/>
    <n v="0.40079083538547494"/>
    <n v="2.7692743028432946E-2"/>
    <n v="1.7163436801244738E-2"/>
    <n v="228.00000000000003"/>
    <m/>
    <m/>
    <m/>
    <m/>
    <m/>
    <m/>
    <m/>
    <m/>
    <m/>
    <m/>
    <m/>
    <m/>
    <m/>
    <m/>
  </r>
  <r>
    <n v="3961"/>
    <s v="Closed End"/>
    <x v="7"/>
    <s v="Q28I"/>
    <x v="8"/>
    <n v="4"/>
    <s v="Data"/>
    <m/>
    <m/>
    <s v="   Another language only"/>
    <n v="0.48020370401102719"/>
    <n v="0.39122764321009451"/>
    <n v="0.1128562920395914"/>
    <n v="1.5712360739286755E-2"/>
    <n v="86.000000000000043"/>
    <m/>
    <m/>
    <m/>
    <m/>
    <m/>
    <m/>
    <m/>
    <m/>
    <m/>
    <m/>
    <m/>
    <m/>
    <m/>
    <m/>
  </r>
  <r>
    <n v="3962"/>
    <s v="Closed End"/>
    <x v="7"/>
    <s v="Q28I"/>
    <x v="9"/>
    <n v="1"/>
    <s v="Header"/>
    <m/>
    <m/>
    <s v="Results by race/ethnicity:"/>
    <s v=""/>
    <s v=""/>
    <s v=""/>
    <s v=""/>
    <s v=""/>
    <m/>
    <m/>
    <m/>
    <m/>
    <m/>
    <m/>
    <m/>
    <m/>
    <m/>
    <m/>
    <m/>
    <m/>
    <m/>
    <m/>
  </r>
  <r>
    <n v="3963"/>
    <s v="Closed End"/>
    <x v="7"/>
    <s v="Q28I"/>
    <x v="9"/>
    <n v="2"/>
    <s v="Data"/>
    <m/>
    <m/>
    <s v="   BIPOC"/>
    <n v="0.52705498231298464"/>
    <n v="0.37346447785253944"/>
    <n v="6.0146902167875479E-2"/>
    <n v="3.9333637666601917E-2"/>
    <n v="712.99999999999898"/>
    <m/>
    <m/>
    <m/>
    <m/>
    <m/>
    <m/>
    <m/>
    <m/>
    <m/>
    <m/>
    <m/>
    <m/>
    <m/>
    <m/>
  </r>
  <r>
    <n v="3964"/>
    <s v="Closed End"/>
    <x v="7"/>
    <s v="Q28I"/>
    <x v="9"/>
    <n v="3"/>
    <s v="Data"/>
    <m/>
    <m/>
    <s v="      American Indian, Native American, or Alaska Native"/>
    <n v="0.56741141467275991"/>
    <n v="0.33112828538874212"/>
    <n v="9.275056283927316E-2"/>
    <n v="8.7097370992240495E-3"/>
    <n v="119.00000000000013"/>
    <m/>
    <m/>
    <m/>
    <m/>
    <m/>
    <m/>
    <m/>
    <m/>
    <m/>
    <m/>
    <m/>
    <m/>
    <m/>
    <m/>
  </r>
  <r>
    <n v="3965"/>
    <s v="Closed End"/>
    <x v="7"/>
    <s v="Q28I"/>
    <x v="9"/>
    <n v="4"/>
    <s v="Data"/>
    <m/>
    <m/>
    <s v="      Asian American or Asian"/>
    <n v="0.41120531376356717"/>
    <n v="0.50066291602356894"/>
    <n v="8.1864129452405829E-2"/>
    <n v="6.2676407604579983E-3"/>
    <n v="197"/>
    <m/>
    <m/>
    <m/>
    <m/>
    <m/>
    <m/>
    <m/>
    <m/>
    <m/>
    <m/>
    <m/>
    <m/>
    <m/>
    <m/>
  </r>
  <r>
    <n v="3966"/>
    <s v="Closed End"/>
    <x v="7"/>
    <s v="Q28I"/>
    <x v="9"/>
    <n v="5"/>
    <s v="Data"/>
    <m/>
    <m/>
    <s v="      Black, African American, or African"/>
    <n v="0.65015660519817897"/>
    <n v="0.23903452128874761"/>
    <n v="3.1274287382112333E-2"/>
    <n v="7.9534586130961107E-2"/>
    <n v="322.99999999999989"/>
    <m/>
    <m/>
    <m/>
    <m/>
    <m/>
    <m/>
    <m/>
    <m/>
    <m/>
    <m/>
    <m/>
    <m/>
    <m/>
    <m/>
  </r>
  <r>
    <n v="3967"/>
    <s v="Closed End"/>
    <x v="7"/>
    <s v="Q28I"/>
    <x v="9"/>
    <n v="6"/>
    <s v="Data"/>
    <m/>
    <m/>
    <s v="      Latino/a or Hispanic"/>
    <n v="0.56799939791406451"/>
    <n v="0.31989523790132651"/>
    <n v="6.074517214179611E-2"/>
    <n v="5.1360192042812808E-2"/>
    <n v="124.99999999999997"/>
    <m/>
    <m/>
    <m/>
    <m/>
    <m/>
    <m/>
    <m/>
    <m/>
    <m/>
    <m/>
    <m/>
    <m/>
    <m/>
    <m/>
  </r>
  <r>
    <n v="3968"/>
    <s v="Closed End"/>
    <x v="7"/>
    <s v="Q28I"/>
    <x v="9"/>
    <n v="7"/>
    <s v="Data"/>
    <m/>
    <m/>
    <s v="   White or Caucasian alone"/>
    <n v="0.29859559941013919"/>
    <n v="0.48249274735448383"/>
    <n v="0.15916854954625276"/>
    <n v="5.9743103689127511E-2"/>
    <n v="1907.9999999999966"/>
    <m/>
    <m/>
    <m/>
    <m/>
    <m/>
    <m/>
    <m/>
    <m/>
    <m/>
    <m/>
    <m/>
    <m/>
    <m/>
    <m/>
  </r>
  <r>
    <n v="3969"/>
    <s v=""/>
    <x v="1"/>
    <s v=""/>
    <x v="10"/>
    <s v=""/>
    <s v=""/>
    <m/>
    <m/>
    <m/>
    <m/>
    <m/>
    <m/>
    <m/>
    <m/>
    <m/>
    <m/>
    <m/>
    <m/>
    <m/>
    <m/>
    <m/>
    <m/>
    <m/>
    <m/>
    <m/>
    <m/>
    <m/>
    <m/>
  </r>
  <r>
    <n v="3970"/>
    <s v="Closed End"/>
    <x v="7"/>
    <s v="Q28J"/>
    <x v="0"/>
    <n v="1"/>
    <s v="Title"/>
    <m/>
    <m/>
    <s v="28J. How significant of an issue do you consider the health impacts of the COVID-19 pandemic to be within the East Metro?"/>
    <m/>
    <m/>
    <m/>
    <m/>
    <m/>
    <m/>
    <m/>
    <m/>
    <m/>
    <m/>
    <m/>
    <m/>
    <m/>
    <m/>
    <m/>
    <m/>
    <m/>
    <m/>
    <m/>
  </r>
  <r>
    <n v="3971"/>
    <s v="Closed End"/>
    <x v="7"/>
    <s v="Q28J"/>
    <x v="1"/>
    <n v="1"/>
    <s v="Labels"/>
    <m/>
    <m/>
    <m/>
    <s v="Very significant"/>
    <s v="Somewhat significant"/>
    <s v="Not very significant"/>
    <s v="Not at all significant"/>
    <s v="Number of respondents (unweighted)"/>
    <m/>
    <m/>
    <m/>
    <m/>
    <m/>
    <m/>
    <m/>
    <m/>
    <m/>
    <m/>
    <m/>
    <m/>
    <m/>
    <m/>
  </r>
  <r>
    <n v="3972"/>
    <s v="Closed End"/>
    <x v="7"/>
    <s v="Q28J"/>
    <x v="2"/>
    <n v="1"/>
    <s v="Header"/>
    <m/>
    <m/>
    <s v="Results by region:"/>
    <s v=""/>
    <s v=""/>
    <s v=""/>
    <s v=""/>
    <s v=""/>
    <m/>
    <m/>
    <m/>
    <m/>
    <m/>
    <m/>
    <m/>
    <m/>
    <m/>
    <m/>
    <m/>
    <m/>
    <m/>
    <m/>
  </r>
  <r>
    <n v="3973"/>
    <s v="Closed End"/>
    <x v="7"/>
    <s v="Q28J"/>
    <x v="2"/>
    <n v="2"/>
    <s v="Data"/>
    <m/>
    <m/>
    <s v="   East Metro overall"/>
    <n v="0.30912667362814911"/>
    <n v="0.4023419807710269"/>
    <n v="0.18946979669484221"/>
    <n v="9.9061548905983093E-2"/>
    <n v="2810.9999999999982"/>
    <m/>
    <m/>
    <m/>
    <m/>
    <m/>
    <m/>
    <m/>
    <m/>
    <m/>
    <m/>
    <m/>
    <m/>
    <m/>
    <m/>
  </r>
  <r>
    <n v="3974"/>
    <s v="Closed End"/>
    <x v="7"/>
    <s v="Q28J"/>
    <x v="2"/>
    <n v="3"/>
    <s v="Data"/>
    <m/>
    <m/>
    <s v="   Dakota County"/>
    <n v="0.27602247295004373"/>
    <n v="0.40727553358735369"/>
    <n v="0.19574062727155861"/>
    <n v="0.12096136619104426"/>
    <n v="382.00000000000023"/>
    <m/>
    <m/>
    <m/>
    <m/>
    <m/>
    <m/>
    <m/>
    <m/>
    <m/>
    <m/>
    <m/>
    <m/>
    <m/>
    <m/>
  </r>
  <r>
    <n v="3975"/>
    <s v="Closed End"/>
    <x v="7"/>
    <s v="Q28J"/>
    <x v="2"/>
    <n v="4"/>
    <s v="Data"/>
    <m/>
    <m/>
    <s v="   Ramsey County (overall)"/>
    <n v="0.37915798763595471"/>
    <n v="0.38959169704974062"/>
    <n v="0.16804729278182629"/>
    <n v="6.3203022532480488E-2"/>
    <n v="2061.9999999999959"/>
    <m/>
    <m/>
    <m/>
    <m/>
    <m/>
    <m/>
    <m/>
    <m/>
    <m/>
    <m/>
    <m/>
    <m/>
    <m/>
    <m/>
  </r>
  <r>
    <n v="3976"/>
    <s v="Closed End"/>
    <x v="7"/>
    <s v="Q28J"/>
    <x v="2"/>
    <n v="5"/>
    <s v="Data"/>
    <m/>
    <m/>
    <s v="      City of Saint Paul"/>
    <n v="0.41927129325095519"/>
    <n v="0.37614944418676016"/>
    <n v="0.14547739684703112"/>
    <n v="5.9101865715253811E-2"/>
    <n v="1665.9999999999966"/>
    <m/>
    <m/>
    <m/>
    <m/>
    <m/>
    <m/>
    <m/>
    <m/>
    <m/>
    <m/>
    <m/>
    <m/>
    <m/>
    <m/>
  </r>
  <r>
    <n v="3977"/>
    <s v="Closed End"/>
    <x v="7"/>
    <s v="Q28J"/>
    <x v="2"/>
    <n v="6"/>
    <s v="Data"/>
    <m/>
    <m/>
    <s v="      Suburban Ramsey County"/>
    <n v="0.33159017571345328"/>
    <n v="0.40553200778199217"/>
    <n v="0.19481149354954388"/>
    <n v="6.8066322955010361E-2"/>
    <n v="395.99999999999994"/>
    <m/>
    <m/>
    <m/>
    <m/>
    <m/>
    <m/>
    <m/>
    <m/>
    <m/>
    <m/>
    <m/>
    <m/>
    <m/>
    <m/>
  </r>
  <r>
    <n v="3978"/>
    <s v="Closed End"/>
    <x v="7"/>
    <s v="Q28J"/>
    <x v="2"/>
    <n v="7"/>
    <s v="Data"/>
    <m/>
    <m/>
    <s v="   Washington County"/>
    <n v="0.2137815481996867"/>
    <n v="0.42145804479151328"/>
    <n v="0.22483058189656135"/>
    <n v="0.13992982511223745"/>
    <n v="367.00000000000034"/>
    <m/>
    <m/>
    <m/>
    <m/>
    <m/>
    <m/>
    <m/>
    <m/>
    <m/>
    <m/>
    <m/>
    <m/>
    <m/>
    <m/>
  </r>
  <r>
    <n v="3979"/>
    <s v="Closed End"/>
    <x v="7"/>
    <s v="Q28J"/>
    <x v="3"/>
    <n v="1"/>
    <s v="Header"/>
    <m/>
    <m/>
    <s v="Results by gender:"/>
    <s v=""/>
    <s v=""/>
    <s v=""/>
    <s v=""/>
    <s v=""/>
    <m/>
    <m/>
    <m/>
    <m/>
    <m/>
    <m/>
    <m/>
    <m/>
    <m/>
    <m/>
    <m/>
    <m/>
    <m/>
    <m/>
  </r>
  <r>
    <n v="3980"/>
    <s v="Closed End"/>
    <x v="7"/>
    <s v="Q28J"/>
    <x v="3"/>
    <n v="2"/>
    <s v="Data"/>
    <m/>
    <m/>
    <s v="   Females"/>
    <n v="0.33716411749437436"/>
    <n v="0.43366359749576638"/>
    <n v="0.15981097043326215"/>
    <n v="6.9361314576596819E-2"/>
    <n v="1765.9999999999986"/>
    <m/>
    <m/>
    <m/>
    <m/>
    <m/>
    <m/>
    <m/>
    <m/>
    <m/>
    <m/>
    <m/>
    <m/>
    <m/>
    <m/>
  </r>
  <r>
    <n v="3981"/>
    <s v="Closed End"/>
    <x v="7"/>
    <s v="Q28J"/>
    <x v="3"/>
    <n v="3"/>
    <s v="Data"/>
    <m/>
    <m/>
    <s v="   Males"/>
    <n v="0.26570866543230459"/>
    <n v="0.37735945862383824"/>
    <n v="0.2268764184067345"/>
    <n v="0.13005545753712278"/>
    <n v="912.99999999999932"/>
    <m/>
    <m/>
    <m/>
    <m/>
    <m/>
    <m/>
    <m/>
    <m/>
    <m/>
    <m/>
    <m/>
    <m/>
    <m/>
    <m/>
  </r>
  <r>
    <n v="3982"/>
    <s v="Closed End"/>
    <x v="7"/>
    <s v="Q28J"/>
    <x v="4"/>
    <n v="1"/>
    <s v="Header"/>
    <m/>
    <m/>
    <s v="Results by age:"/>
    <s v=""/>
    <s v=""/>
    <s v=""/>
    <s v=""/>
    <s v=""/>
    <m/>
    <m/>
    <m/>
    <m/>
    <m/>
    <m/>
    <m/>
    <m/>
    <m/>
    <m/>
    <m/>
    <m/>
    <m/>
    <m/>
  </r>
  <r>
    <n v="3983"/>
    <s v="Closed End"/>
    <x v="7"/>
    <s v="Q28J"/>
    <x v="4"/>
    <n v="2"/>
    <s v="Data"/>
    <m/>
    <m/>
    <s v="   18-34"/>
    <n v="0.36575716008277459"/>
    <n v="0.41708988425292454"/>
    <n v="0.13110433537602301"/>
    <n v="8.6048620288276575E-2"/>
    <n v="393.00000000000085"/>
    <m/>
    <m/>
    <m/>
    <m/>
    <m/>
    <m/>
    <m/>
    <m/>
    <m/>
    <m/>
    <m/>
    <m/>
    <m/>
    <m/>
  </r>
  <r>
    <n v="3984"/>
    <s v="Closed End"/>
    <x v="7"/>
    <s v="Q28J"/>
    <x v="4"/>
    <n v="3"/>
    <s v="Data"/>
    <m/>
    <m/>
    <s v="   35-44"/>
    <n v="0.27935970239591934"/>
    <n v="0.35798555317906716"/>
    <n v="0.2563200153046778"/>
    <n v="0.10633472912033456"/>
    <n v="406.00000000000017"/>
    <m/>
    <m/>
    <m/>
    <m/>
    <m/>
    <m/>
    <m/>
    <m/>
    <m/>
    <m/>
    <m/>
    <m/>
    <m/>
    <m/>
  </r>
  <r>
    <n v="3985"/>
    <s v="Closed End"/>
    <x v="7"/>
    <s v="Q28J"/>
    <x v="4"/>
    <n v="4"/>
    <s v="Data"/>
    <m/>
    <m/>
    <s v="   45-54"/>
    <n v="0.26690046836668901"/>
    <n v="0.43351616004174365"/>
    <n v="0.18876004430120902"/>
    <n v="0.11082332729035717"/>
    <n v="332.00000000000028"/>
    <m/>
    <m/>
    <m/>
    <m/>
    <m/>
    <m/>
    <m/>
    <m/>
    <m/>
    <m/>
    <m/>
    <m/>
    <m/>
    <m/>
  </r>
  <r>
    <n v="3986"/>
    <s v="Closed End"/>
    <x v="7"/>
    <s v="Q28J"/>
    <x v="4"/>
    <n v="5"/>
    <s v="Data"/>
    <m/>
    <m/>
    <s v="   55-64"/>
    <n v="0.32081438651937072"/>
    <n v="0.36662491322429991"/>
    <n v="0.21041636094867441"/>
    <n v="0.10214433930765499"/>
    <n v="497.00000000000006"/>
    <m/>
    <m/>
    <m/>
    <m/>
    <m/>
    <m/>
    <m/>
    <m/>
    <m/>
    <m/>
    <m/>
    <m/>
    <m/>
    <m/>
  </r>
  <r>
    <n v="3987"/>
    <s v="Closed End"/>
    <x v="7"/>
    <s v="Q28J"/>
    <x v="4"/>
    <n v="6"/>
    <s v="Data"/>
    <m/>
    <m/>
    <s v="   65+"/>
    <n v="0.30624582116022714"/>
    <n v="0.41945701261842527"/>
    <n v="0.21289649073455197"/>
    <n v="6.1400675486799262E-2"/>
    <n v="771.99999999999659"/>
    <m/>
    <m/>
    <m/>
    <m/>
    <m/>
    <m/>
    <m/>
    <m/>
    <m/>
    <m/>
    <m/>
    <m/>
    <m/>
    <m/>
  </r>
  <r>
    <n v="3988"/>
    <s v="Closed End"/>
    <x v="7"/>
    <s v="Q28J"/>
    <x v="5"/>
    <n v="1"/>
    <s v="Header"/>
    <m/>
    <m/>
    <s v="Results by education level:"/>
    <s v=""/>
    <s v=""/>
    <s v=""/>
    <s v=""/>
    <s v=""/>
    <m/>
    <m/>
    <m/>
    <m/>
    <m/>
    <m/>
    <m/>
    <m/>
    <m/>
    <m/>
    <m/>
    <m/>
    <m/>
    <m/>
  </r>
  <r>
    <n v="3989"/>
    <s v="Closed End"/>
    <x v="7"/>
    <s v="Q28J"/>
    <x v="5"/>
    <n v="2"/>
    <s v="Data"/>
    <m/>
    <m/>
    <s v="   Less than HS diploma, no GED"/>
    <n v="0.56451993079486995"/>
    <n v="0.32767010069891023"/>
    <n v="7.7882137928140471E-2"/>
    <n v="2.9927830578079254E-2"/>
    <n v="82.000000000000028"/>
    <m/>
    <m/>
    <m/>
    <m/>
    <m/>
    <m/>
    <m/>
    <m/>
    <m/>
    <m/>
    <m/>
    <m/>
    <m/>
    <m/>
  </r>
  <r>
    <n v="3990"/>
    <s v="Closed End"/>
    <x v="7"/>
    <s v="Q28J"/>
    <x v="5"/>
    <n v="3"/>
    <s v="Data"/>
    <m/>
    <m/>
    <s v="   HS diploma or GED"/>
    <n v="0.31242336354321326"/>
    <n v="0.345782618190906"/>
    <n v="0.21889458682990742"/>
    <n v="0.12289943143597375"/>
    <n v="309.99999999999972"/>
    <m/>
    <m/>
    <m/>
    <m/>
    <m/>
    <m/>
    <m/>
    <m/>
    <m/>
    <m/>
    <m/>
    <m/>
    <m/>
    <m/>
  </r>
  <r>
    <n v="3991"/>
    <s v="Closed End"/>
    <x v="7"/>
    <s v="Q28J"/>
    <x v="5"/>
    <n v="4"/>
    <s v="Data"/>
    <m/>
    <m/>
    <s v="   Some college, trade school, or Associate degree"/>
    <n v="0.31839812967108116"/>
    <n v="0.41420401928280193"/>
    <n v="0.15896232637743146"/>
    <n v="0.10843552466868386"/>
    <n v="894.00000000000216"/>
    <m/>
    <m/>
    <m/>
    <m/>
    <m/>
    <m/>
    <m/>
    <m/>
    <m/>
    <m/>
    <m/>
    <m/>
    <m/>
    <m/>
  </r>
  <r>
    <n v="3992"/>
    <s v="Closed End"/>
    <x v="7"/>
    <s v="Q28J"/>
    <x v="5"/>
    <n v="5"/>
    <s v="Data"/>
    <m/>
    <m/>
    <s v="   Bachelor's degree or higher"/>
    <n v="0.28253525300388199"/>
    <n v="0.42564831185755414"/>
    <n v="0.20912295120923724"/>
    <n v="8.2693483929327863E-2"/>
    <n v="1441.9999999999993"/>
    <m/>
    <m/>
    <m/>
    <m/>
    <m/>
    <m/>
    <m/>
    <m/>
    <m/>
    <m/>
    <m/>
    <m/>
    <m/>
    <m/>
  </r>
  <r>
    <n v="3993"/>
    <s v="Closed End"/>
    <x v="7"/>
    <s v="Q28J"/>
    <x v="6"/>
    <n v="1"/>
    <s v="Header"/>
    <m/>
    <m/>
    <s v="Results by household income:"/>
    <s v=""/>
    <s v=""/>
    <s v=""/>
    <s v=""/>
    <s v=""/>
    <m/>
    <m/>
    <m/>
    <m/>
    <m/>
    <m/>
    <m/>
    <m/>
    <m/>
    <m/>
    <m/>
    <m/>
    <m/>
    <m/>
  </r>
  <r>
    <n v="3994"/>
    <s v="Closed End"/>
    <x v="7"/>
    <s v="Q28J"/>
    <x v="6"/>
    <n v="2"/>
    <s v="Data"/>
    <m/>
    <m/>
    <s v="   Less than $20,000"/>
    <n v="0.39732997839070883"/>
    <n v="0.37029809277595116"/>
    <n v="0.12874328954434033"/>
    <n v="0.10362863928899856"/>
    <n v="422.00000000000074"/>
    <m/>
    <m/>
    <m/>
    <m/>
    <m/>
    <m/>
    <m/>
    <m/>
    <m/>
    <m/>
    <m/>
    <m/>
    <m/>
    <m/>
  </r>
  <r>
    <n v="3995"/>
    <s v="Closed End"/>
    <x v="7"/>
    <s v="Q28J"/>
    <x v="6"/>
    <n v="3"/>
    <s v="Data"/>
    <m/>
    <m/>
    <s v="   $20,000 to $39,999"/>
    <n v="0.47696774592200347"/>
    <n v="0.39466430084655391"/>
    <n v="6.849328057684842E-2"/>
    <n v="5.9874672654596041E-2"/>
    <n v="395.99999999999972"/>
    <m/>
    <m/>
    <m/>
    <m/>
    <m/>
    <m/>
    <m/>
    <m/>
    <m/>
    <m/>
    <m/>
    <m/>
    <m/>
    <m/>
  </r>
  <r>
    <n v="3996"/>
    <s v="Closed End"/>
    <x v="7"/>
    <s v="Q28J"/>
    <x v="6"/>
    <n v="4"/>
    <s v="Data"/>
    <m/>
    <m/>
    <s v="   $40,000 to $59,999"/>
    <n v="0.37403365193867005"/>
    <n v="0.3991124592264636"/>
    <n v="0.13726603873142101"/>
    <n v="8.9587850103445263E-2"/>
    <n v="374.00000000000006"/>
    <m/>
    <m/>
    <m/>
    <m/>
    <m/>
    <m/>
    <m/>
    <m/>
    <m/>
    <m/>
    <m/>
    <m/>
    <m/>
    <m/>
  </r>
  <r>
    <n v="3997"/>
    <s v="Closed End"/>
    <x v="7"/>
    <s v="Q28J"/>
    <x v="6"/>
    <n v="5"/>
    <s v="Data"/>
    <m/>
    <m/>
    <s v="   $60,000 to $79,999"/>
    <n v="0.36019295619369224"/>
    <n v="0.37859149584027407"/>
    <n v="0.17906434064874052"/>
    <n v="8.2151207317293334E-2"/>
    <n v="289.99999999999989"/>
    <m/>
    <m/>
    <m/>
    <m/>
    <m/>
    <m/>
    <m/>
    <m/>
    <m/>
    <m/>
    <m/>
    <m/>
    <m/>
    <m/>
  </r>
  <r>
    <n v="3998"/>
    <s v="Closed End"/>
    <x v="7"/>
    <s v="Q28J"/>
    <x v="6"/>
    <n v="6"/>
    <s v="Data"/>
    <m/>
    <m/>
    <s v="   $80,000 to $99,999"/>
    <n v="0.29339174473096918"/>
    <n v="0.33356523296252411"/>
    <n v="0.30107160027358221"/>
    <n v="7.1971422032922824E-2"/>
    <n v="260.00000000000011"/>
    <m/>
    <m/>
    <m/>
    <m/>
    <m/>
    <m/>
    <m/>
    <m/>
    <m/>
    <m/>
    <m/>
    <m/>
    <m/>
    <m/>
  </r>
  <r>
    <n v="3999"/>
    <s v="Closed End"/>
    <x v="7"/>
    <s v="Q28J"/>
    <x v="6"/>
    <n v="7"/>
    <s v="Data"/>
    <m/>
    <m/>
    <s v="   $100,000 to $149,999"/>
    <n v="0.25529767270293763"/>
    <n v="0.41791890480433502"/>
    <n v="0.22544026887074314"/>
    <n v="0.10134315362198387"/>
    <n v="329.00000000000006"/>
    <m/>
    <m/>
    <m/>
    <m/>
    <m/>
    <m/>
    <m/>
    <m/>
    <m/>
    <m/>
    <m/>
    <m/>
    <m/>
    <m/>
  </r>
  <r>
    <n v="4000"/>
    <s v="Closed End"/>
    <x v="7"/>
    <s v="Q28J"/>
    <x v="6"/>
    <n v="8"/>
    <s v="Data"/>
    <m/>
    <m/>
    <s v="   $150,000 or more"/>
    <n v="0.21633349865451129"/>
    <n v="0.42878249441886429"/>
    <n v="0.26251755942565502"/>
    <n v="9.2366447500968285E-2"/>
    <n v="245.00000000000014"/>
    <m/>
    <m/>
    <m/>
    <m/>
    <m/>
    <m/>
    <m/>
    <m/>
    <m/>
    <m/>
    <m/>
    <m/>
    <m/>
    <m/>
  </r>
  <r>
    <n v="4001"/>
    <s v="Closed End"/>
    <x v="7"/>
    <s v="Q28J"/>
    <x v="7"/>
    <n v="1"/>
    <s v="Header"/>
    <m/>
    <m/>
    <s v="Results by housing status:"/>
    <s v=""/>
    <s v=""/>
    <s v=""/>
    <s v=""/>
    <s v=""/>
    <m/>
    <m/>
    <m/>
    <m/>
    <m/>
    <m/>
    <m/>
    <m/>
    <m/>
    <m/>
    <m/>
    <m/>
    <m/>
    <m/>
  </r>
  <r>
    <n v="4002"/>
    <s v="Closed End"/>
    <x v="7"/>
    <s v="Q28J"/>
    <x v="7"/>
    <n v="2"/>
    <s v="Data"/>
    <m/>
    <m/>
    <s v="   Owner"/>
    <n v="0.27180137008270544"/>
    <n v="0.41113508807185811"/>
    <n v="0.21497110781635176"/>
    <n v="0.10209243402908569"/>
    <n v="1832.9999999999998"/>
    <m/>
    <m/>
    <m/>
    <m/>
    <m/>
    <m/>
    <m/>
    <m/>
    <m/>
    <m/>
    <m/>
    <m/>
    <m/>
    <m/>
  </r>
  <r>
    <n v="4003"/>
    <s v="Closed End"/>
    <x v="7"/>
    <s v="Q28J"/>
    <x v="7"/>
    <n v="3"/>
    <s v="Data"/>
    <m/>
    <m/>
    <s v="   Renter"/>
    <n v="0.428795451213967"/>
    <n v="0.3757577172459981"/>
    <n v="0.11042362672088839"/>
    <n v="8.5023204819145354E-2"/>
    <n v="902.00000000000216"/>
    <m/>
    <m/>
    <m/>
    <m/>
    <m/>
    <m/>
    <m/>
    <m/>
    <m/>
    <m/>
    <m/>
    <m/>
    <m/>
    <m/>
  </r>
  <r>
    <n v="4004"/>
    <s v="Closed End"/>
    <x v="7"/>
    <s v="Q28J"/>
    <x v="7"/>
    <n v="4"/>
    <s v="Data"/>
    <m/>
    <m/>
    <s v="   Lives with family or friends, homeless, or some other_x000a_      arrangement"/>
    <n v="0.2256877454937917"/>
    <n v="0.37878878881943628"/>
    <n v="0.22918326258811042"/>
    <n v="0.16634020309866193"/>
    <n v="65.999999999999972"/>
    <m/>
    <m/>
    <m/>
    <m/>
    <m/>
    <m/>
    <m/>
    <m/>
    <m/>
    <m/>
    <m/>
    <m/>
    <m/>
    <m/>
  </r>
  <r>
    <n v="4005"/>
    <s v="Closed End"/>
    <x v="7"/>
    <s v="Q28J"/>
    <x v="8"/>
    <n v="1"/>
    <s v="Header"/>
    <m/>
    <m/>
    <s v="Results by home language:"/>
    <s v=""/>
    <s v=""/>
    <s v=""/>
    <s v=""/>
    <s v=""/>
    <m/>
    <m/>
    <m/>
    <m/>
    <m/>
    <m/>
    <m/>
    <m/>
    <m/>
    <m/>
    <m/>
    <m/>
    <m/>
    <m/>
  </r>
  <r>
    <n v="4006"/>
    <s v="Closed End"/>
    <x v="7"/>
    <s v="Q28J"/>
    <x v="8"/>
    <n v="2"/>
    <s v="Data"/>
    <m/>
    <m/>
    <s v="   English only"/>
    <n v="0.28182340270695266"/>
    <n v="0.40893415130715582"/>
    <n v="0.2074812123214636"/>
    <n v="0.10176123366442838"/>
    <n v="2407.0000000000018"/>
    <m/>
    <m/>
    <m/>
    <m/>
    <m/>
    <m/>
    <m/>
    <m/>
    <m/>
    <m/>
    <m/>
    <m/>
    <m/>
    <m/>
  </r>
  <r>
    <n v="4007"/>
    <s v="Closed End"/>
    <x v="7"/>
    <s v="Q28J"/>
    <x v="8"/>
    <n v="3"/>
    <s v="Data"/>
    <m/>
    <m/>
    <s v="   English plus another language"/>
    <n v="0.50213159931466889"/>
    <n v="0.41560282114144215"/>
    <n v="2.6496920760047785E-2"/>
    <n v="5.5768658783840491E-2"/>
    <n v="226.00000000000009"/>
    <m/>
    <m/>
    <m/>
    <m/>
    <m/>
    <m/>
    <m/>
    <m/>
    <m/>
    <m/>
    <m/>
    <m/>
    <m/>
    <m/>
  </r>
  <r>
    <n v="4008"/>
    <s v="Closed End"/>
    <x v="7"/>
    <s v="Q28J"/>
    <x v="8"/>
    <n v="4"/>
    <s v="Data"/>
    <m/>
    <m/>
    <s v="   Another language only"/>
    <n v="0.46507278690408926"/>
    <n v="0.31040405698877305"/>
    <n v="0.10902040648334795"/>
    <n v="0.1155027496237894"/>
    <n v="95.000000000000057"/>
    <m/>
    <m/>
    <m/>
    <m/>
    <m/>
    <m/>
    <m/>
    <m/>
    <m/>
    <m/>
    <m/>
    <m/>
    <m/>
    <m/>
  </r>
  <r>
    <n v="4009"/>
    <s v="Closed End"/>
    <x v="7"/>
    <s v="Q28J"/>
    <x v="9"/>
    <n v="1"/>
    <s v="Header"/>
    <m/>
    <m/>
    <s v="Results by race/ethnicity:"/>
    <s v=""/>
    <s v=""/>
    <s v=""/>
    <s v=""/>
    <s v=""/>
    <m/>
    <m/>
    <m/>
    <m/>
    <m/>
    <m/>
    <m/>
    <m/>
    <m/>
    <m/>
    <m/>
    <m/>
    <m/>
    <m/>
  </r>
  <r>
    <n v="4010"/>
    <s v="Closed End"/>
    <x v="7"/>
    <s v="Q28J"/>
    <x v="9"/>
    <n v="2"/>
    <s v="Data"/>
    <m/>
    <m/>
    <s v="   BIPOC"/>
    <n v="0.48428353650220823"/>
    <n v="0.36995318119944076"/>
    <n v="7.8176380833552953E-2"/>
    <n v="6.7586901464799273E-2"/>
    <n v="712.99999999999966"/>
    <m/>
    <m/>
    <m/>
    <m/>
    <m/>
    <m/>
    <m/>
    <m/>
    <m/>
    <m/>
    <m/>
    <m/>
    <m/>
    <m/>
  </r>
  <r>
    <n v="4011"/>
    <s v="Closed End"/>
    <x v="7"/>
    <s v="Q28J"/>
    <x v="9"/>
    <n v="3"/>
    <s v="Data"/>
    <m/>
    <m/>
    <s v="      American Indian, Native American, or Alaska Native"/>
    <n v="0.64295227615795236"/>
    <n v="0.27263312958127628"/>
    <n v="6.403188771723875E-2"/>
    <n v="2.0382706543532227E-2"/>
    <n v="113.99999999999999"/>
    <m/>
    <m/>
    <m/>
    <m/>
    <m/>
    <m/>
    <m/>
    <m/>
    <m/>
    <m/>
    <m/>
    <m/>
    <m/>
    <m/>
  </r>
  <r>
    <n v="4012"/>
    <s v="Closed End"/>
    <x v="7"/>
    <s v="Q28J"/>
    <x v="9"/>
    <n v="4"/>
    <s v="Data"/>
    <m/>
    <m/>
    <s v="      Asian American or Asian"/>
    <n v="0.46493604366561525"/>
    <n v="0.40782833326712037"/>
    <n v="8.6986071534426126E-2"/>
    <n v="4.0249551532838164E-2"/>
    <n v="202.00000000000014"/>
    <m/>
    <m/>
    <m/>
    <m/>
    <m/>
    <m/>
    <m/>
    <m/>
    <m/>
    <m/>
    <m/>
    <m/>
    <m/>
    <m/>
  </r>
  <r>
    <n v="4013"/>
    <s v="Closed End"/>
    <x v="7"/>
    <s v="Q28J"/>
    <x v="9"/>
    <n v="5"/>
    <s v="Data"/>
    <m/>
    <m/>
    <s v="      Black, African American, or African"/>
    <n v="0.55186865285968878"/>
    <n v="0.31305186760436171"/>
    <n v="6.5536918030866628E-2"/>
    <n v="6.9542561505083145E-2"/>
    <n v="319.99999999999989"/>
    <m/>
    <m/>
    <m/>
    <m/>
    <m/>
    <m/>
    <m/>
    <m/>
    <m/>
    <m/>
    <m/>
    <m/>
    <m/>
    <m/>
  </r>
  <r>
    <n v="4014"/>
    <s v="Closed End"/>
    <x v="7"/>
    <s v="Q28J"/>
    <x v="9"/>
    <n v="6"/>
    <s v="Data"/>
    <m/>
    <m/>
    <s v="      Latino/a or Hispanic"/>
    <n v="0.40060892214746618"/>
    <n v="0.39001060761632161"/>
    <n v="8.2397098566669907E-2"/>
    <n v="0.12698337166954224"/>
    <n v="125"/>
    <m/>
    <m/>
    <m/>
    <m/>
    <m/>
    <m/>
    <m/>
    <m/>
    <m/>
    <m/>
    <m/>
    <m/>
    <m/>
    <m/>
  </r>
  <r>
    <n v="4015"/>
    <s v="Closed End"/>
    <x v="7"/>
    <s v="Q28J"/>
    <x v="9"/>
    <n v="7"/>
    <s v="Data"/>
    <m/>
    <m/>
    <s v="   White or Caucasian alone"/>
    <n v="0.26307240173516511"/>
    <n v="0.42264036221410106"/>
    <n v="0.21643687264723346"/>
    <n v="9.7850363403503102E-2"/>
    <n v="1898.9999999999966"/>
    <m/>
    <m/>
    <m/>
    <m/>
    <m/>
    <m/>
    <m/>
    <m/>
    <m/>
    <m/>
    <m/>
    <m/>
    <m/>
    <m/>
  </r>
  <r>
    <n v="4016"/>
    <s v=""/>
    <x v="1"/>
    <s v=""/>
    <x v="10"/>
    <s v=""/>
    <s v=""/>
    <m/>
    <m/>
    <m/>
    <m/>
    <m/>
    <m/>
    <m/>
    <m/>
    <m/>
    <m/>
    <m/>
    <m/>
    <m/>
    <m/>
    <m/>
    <m/>
    <m/>
    <m/>
    <m/>
    <m/>
    <m/>
    <m/>
  </r>
  <r>
    <n v="4017"/>
    <s v="Closed End"/>
    <x v="7"/>
    <s v="Q28K"/>
    <x v="0"/>
    <n v="1"/>
    <s v="Title"/>
    <m/>
    <m/>
    <s v="28K. How significant of an issue do you consider opioid and other drug use to be within the East Metro?"/>
    <m/>
    <m/>
    <m/>
    <m/>
    <m/>
    <m/>
    <m/>
    <m/>
    <m/>
    <m/>
    <m/>
    <m/>
    <m/>
    <m/>
    <m/>
    <m/>
    <m/>
    <m/>
    <m/>
  </r>
  <r>
    <n v="4018"/>
    <s v="Closed End"/>
    <x v="7"/>
    <s v="Q28K"/>
    <x v="1"/>
    <n v="1"/>
    <s v="Labels"/>
    <m/>
    <m/>
    <m/>
    <s v="Very significant"/>
    <s v="Somewhat significant"/>
    <s v="Not very significant"/>
    <s v="Not at all significant"/>
    <s v="Number of respondents (unweighted)"/>
    <m/>
    <m/>
    <m/>
    <m/>
    <m/>
    <m/>
    <m/>
    <m/>
    <m/>
    <m/>
    <m/>
    <m/>
    <m/>
    <m/>
  </r>
  <r>
    <n v="4019"/>
    <s v="Closed End"/>
    <x v="7"/>
    <s v="Q28K"/>
    <x v="2"/>
    <n v="1"/>
    <s v="Header"/>
    <m/>
    <m/>
    <s v="Results by region:"/>
    <s v=""/>
    <s v=""/>
    <s v=""/>
    <s v=""/>
    <s v=""/>
    <m/>
    <m/>
    <m/>
    <m/>
    <m/>
    <m/>
    <m/>
    <m/>
    <m/>
    <m/>
    <m/>
    <m/>
    <m/>
    <m/>
  </r>
  <r>
    <n v="4020"/>
    <s v="Closed End"/>
    <x v="7"/>
    <s v="Q28K"/>
    <x v="2"/>
    <n v="2"/>
    <s v="Data"/>
    <m/>
    <m/>
    <s v="   East Metro overall"/>
    <n v="0.3058916772206825"/>
    <n v="0.4148438183017083"/>
    <n v="0.20288976689776475"/>
    <n v="7.6374737579845475E-2"/>
    <n v="2580.0000000000009"/>
    <m/>
    <m/>
    <m/>
    <m/>
    <m/>
    <m/>
    <m/>
    <m/>
    <m/>
    <m/>
    <m/>
    <m/>
    <m/>
    <m/>
  </r>
  <r>
    <n v="4021"/>
    <s v="Closed End"/>
    <x v="7"/>
    <s v="Q28K"/>
    <x v="2"/>
    <n v="3"/>
    <s v="Data"/>
    <m/>
    <m/>
    <s v="   Dakota County"/>
    <n v="0.28855627524305633"/>
    <n v="0.429599945391616"/>
    <n v="0.23333479513735911"/>
    <n v="4.850898422796894E-2"/>
    <n v="349"/>
    <m/>
    <m/>
    <m/>
    <m/>
    <m/>
    <m/>
    <m/>
    <m/>
    <m/>
    <m/>
    <m/>
    <m/>
    <m/>
    <m/>
  </r>
  <r>
    <n v="4022"/>
    <s v="Closed End"/>
    <x v="7"/>
    <s v="Q28K"/>
    <x v="2"/>
    <n v="4"/>
    <s v="Data"/>
    <m/>
    <m/>
    <s v="   Ramsey County (overall)"/>
    <n v="0.36863562747232415"/>
    <n v="0.3764558236347868"/>
    <n v="0.1832307226111502"/>
    <n v="7.1677826281740922E-2"/>
    <n v="1897.9999999999941"/>
    <m/>
    <m/>
    <m/>
    <m/>
    <m/>
    <m/>
    <m/>
    <m/>
    <m/>
    <m/>
    <m/>
    <m/>
    <m/>
    <m/>
  </r>
  <r>
    <n v="4023"/>
    <s v="Closed End"/>
    <x v="7"/>
    <s v="Q28K"/>
    <x v="2"/>
    <n v="5"/>
    <s v="Data"/>
    <m/>
    <m/>
    <s v="      City of Saint Paul"/>
    <n v="0.42585501570879347"/>
    <n v="0.38519048189864202"/>
    <n v="0.13710717960970223"/>
    <n v="5.1847322782861326E-2"/>
    <n v="1538.0000000000009"/>
    <m/>
    <m/>
    <m/>
    <m/>
    <m/>
    <m/>
    <m/>
    <m/>
    <m/>
    <m/>
    <m/>
    <m/>
    <m/>
    <m/>
  </r>
  <r>
    <n v="4024"/>
    <s v="Closed End"/>
    <x v="7"/>
    <s v="Q28K"/>
    <x v="2"/>
    <n v="6"/>
    <s v="Data"/>
    <m/>
    <m/>
    <s v="      Suburban Ramsey County"/>
    <n v="0.30195418112748196"/>
    <n v="0.36627676258025604"/>
    <n v="0.23698146432084027"/>
    <n v="9.4787591971421795E-2"/>
    <n v="359.99999999999989"/>
    <m/>
    <m/>
    <m/>
    <m/>
    <m/>
    <m/>
    <m/>
    <m/>
    <m/>
    <m/>
    <m/>
    <m/>
    <m/>
    <m/>
  </r>
  <r>
    <n v="4025"/>
    <s v="Closed End"/>
    <x v="7"/>
    <s v="Q28K"/>
    <x v="2"/>
    <n v="7"/>
    <s v="Data"/>
    <m/>
    <m/>
    <s v="   Washington County"/>
    <n v="0.19665053217089892"/>
    <n v="0.47508456688726353"/>
    <n v="0.1973659954022704"/>
    <n v="0.13089890553956679"/>
    <n v="333"/>
    <m/>
    <m/>
    <m/>
    <m/>
    <m/>
    <m/>
    <m/>
    <m/>
    <m/>
    <m/>
    <m/>
    <m/>
    <m/>
    <m/>
  </r>
  <r>
    <n v="4026"/>
    <s v="Closed End"/>
    <x v="7"/>
    <s v="Q28K"/>
    <x v="3"/>
    <n v="1"/>
    <s v="Header"/>
    <m/>
    <m/>
    <s v="Results by gender:"/>
    <s v=""/>
    <s v=""/>
    <s v=""/>
    <s v=""/>
    <s v=""/>
    <m/>
    <m/>
    <m/>
    <m/>
    <m/>
    <m/>
    <m/>
    <m/>
    <m/>
    <m/>
    <m/>
    <m/>
    <m/>
    <m/>
  </r>
  <r>
    <n v="4027"/>
    <s v="Closed End"/>
    <x v="7"/>
    <s v="Q28K"/>
    <x v="3"/>
    <n v="2"/>
    <s v="Data"/>
    <m/>
    <m/>
    <s v="   Females"/>
    <n v="0.34171941024269226"/>
    <n v="0.40471995883234479"/>
    <n v="0.19161207522377738"/>
    <n v="6.1948555701186091E-2"/>
    <n v="1601.9999999999998"/>
    <m/>
    <m/>
    <m/>
    <m/>
    <m/>
    <m/>
    <m/>
    <m/>
    <m/>
    <m/>
    <m/>
    <m/>
    <m/>
    <m/>
  </r>
  <r>
    <n v="4028"/>
    <s v="Closed End"/>
    <x v="7"/>
    <s v="Q28K"/>
    <x v="3"/>
    <n v="3"/>
    <s v="Data"/>
    <m/>
    <m/>
    <s v="   Males"/>
    <n v="0.26296990808573945"/>
    <n v="0.43090023599342575"/>
    <n v="0.21935489556150675"/>
    <n v="8.677496035932851E-2"/>
    <n v="854.99999999999989"/>
    <m/>
    <m/>
    <m/>
    <m/>
    <m/>
    <m/>
    <m/>
    <m/>
    <m/>
    <m/>
    <m/>
    <m/>
    <m/>
    <m/>
  </r>
  <r>
    <n v="4029"/>
    <s v="Closed End"/>
    <x v="7"/>
    <s v="Q28K"/>
    <x v="4"/>
    <n v="1"/>
    <s v="Header"/>
    <m/>
    <m/>
    <s v="Results by age:"/>
    <s v=""/>
    <s v=""/>
    <s v=""/>
    <s v=""/>
    <s v=""/>
    <m/>
    <m/>
    <m/>
    <m/>
    <m/>
    <m/>
    <m/>
    <m/>
    <m/>
    <m/>
    <m/>
    <m/>
    <m/>
    <m/>
  </r>
  <r>
    <n v="4030"/>
    <s v="Closed End"/>
    <x v="7"/>
    <s v="Q28K"/>
    <x v="4"/>
    <n v="2"/>
    <s v="Data"/>
    <m/>
    <m/>
    <s v="   18-34"/>
    <n v="0.30619283884128601"/>
    <n v="0.45277627534068587"/>
    <n v="0.19593303288947519"/>
    <n v="4.5097852928551847E-2"/>
    <n v="359.00000000000034"/>
    <m/>
    <m/>
    <m/>
    <m/>
    <m/>
    <m/>
    <m/>
    <m/>
    <m/>
    <m/>
    <m/>
    <m/>
    <m/>
    <m/>
  </r>
  <r>
    <n v="4031"/>
    <s v="Closed End"/>
    <x v="7"/>
    <s v="Q28K"/>
    <x v="4"/>
    <n v="3"/>
    <s v="Data"/>
    <m/>
    <m/>
    <s v="   35-44"/>
    <n v="0.27715999062015723"/>
    <n v="0.37121615749354125"/>
    <n v="0.30468451071581021"/>
    <n v="4.6939341170490971E-2"/>
    <n v="368.00000000000017"/>
    <m/>
    <m/>
    <m/>
    <m/>
    <m/>
    <m/>
    <m/>
    <m/>
    <m/>
    <m/>
    <m/>
    <m/>
    <m/>
    <m/>
  </r>
  <r>
    <n v="4032"/>
    <s v="Closed End"/>
    <x v="7"/>
    <s v="Q28K"/>
    <x v="4"/>
    <n v="4"/>
    <s v="Data"/>
    <m/>
    <m/>
    <s v="   45-54"/>
    <n v="0.27218661102667241"/>
    <n v="0.39890672563870455"/>
    <n v="0.20502539758586283"/>
    <n v="0.12388126574875889"/>
    <n v="316.00000000000034"/>
    <m/>
    <m/>
    <m/>
    <m/>
    <m/>
    <m/>
    <m/>
    <m/>
    <m/>
    <m/>
    <m/>
    <m/>
    <m/>
    <m/>
  </r>
  <r>
    <n v="4033"/>
    <s v="Closed End"/>
    <x v="7"/>
    <s v="Q28K"/>
    <x v="4"/>
    <n v="5"/>
    <s v="Data"/>
    <m/>
    <m/>
    <s v="   55-64"/>
    <n v="0.29130647849256247"/>
    <n v="0.46233090754905976"/>
    <n v="0.18073397838459648"/>
    <n v="6.5628635573781333E-2"/>
    <n v="454.00000000000028"/>
    <m/>
    <m/>
    <m/>
    <m/>
    <m/>
    <m/>
    <m/>
    <m/>
    <m/>
    <m/>
    <m/>
    <m/>
    <m/>
    <m/>
  </r>
  <r>
    <n v="4034"/>
    <s v="Closed End"/>
    <x v="7"/>
    <s v="Q28K"/>
    <x v="4"/>
    <n v="6"/>
    <s v="Data"/>
    <m/>
    <m/>
    <s v="   65+"/>
    <n v="0.36320585375607317"/>
    <n v="0.42161533980285709"/>
    <n v="0.14488872358318305"/>
    <n v="7.0290082857889624E-2"/>
    <n v="720.99999999999795"/>
    <m/>
    <m/>
    <m/>
    <m/>
    <m/>
    <m/>
    <m/>
    <m/>
    <m/>
    <m/>
    <m/>
    <m/>
    <m/>
    <m/>
  </r>
  <r>
    <n v="4035"/>
    <s v="Closed End"/>
    <x v="7"/>
    <s v="Q28K"/>
    <x v="5"/>
    <n v="1"/>
    <s v="Header"/>
    <m/>
    <m/>
    <s v="Results by education level:"/>
    <s v=""/>
    <s v=""/>
    <s v=""/>
    <s v=""/>
    <s v=""/>
    <m/>
    <m/>
    <m/>
    <m/>
    <m/>
    <m/>
    <m/>
    <m/>
    <m/>
    <m/>
    <m/>
    <m/>
    <m/>
    <m/>
  </r>
  <r>
    <n v="4036"/>
    <s v="Closed End"/>
    <x v="7"/>
    <s v="Q28K"/>
    <x v="5"/>
    <n v="2"/>
    <s v="Data"/>
    <m/>
    <m/>
    <s v="   Less than HS diploma, no GED"/>
    <n v="0.54186706356952719"/>
    <n v="0.23984466236691124"/>
    <n v="8.9264835464632583E-2"/>
    <n v="0.12902343859892881"/>
    <n v="65"/>
    <m/>
    <m/>
    <m/>
    <m/>
    <m/>
    <m/>
    <m/>
    <m/>
    <m/>
    <m/>
    <m/>
    <m/>
    <m/>
    <m/>
  </r>
  <r>
    <n v="4037"/>
    <s v="Closed End"/>
    <x v="7"/>
    <s v="Q28K"/>
    <x v="5"/>
    <n v="3"/>
    <s v="Data"/>
    <m/>
    <m/>
    <s v="   HS diploma or GED"/>
    <n v="0.35809516495485283"/>
    <n v="0.32817016923638365"/>
    <n v="0.21738487770519643"/>
    <n v="9.6349788103567799E-2"/>
    <n v="288.99999999999994"/>
    <m/>
    <m/>
    <m/>
    <m/>
    <m/>
    <m/>
    <m/>
    <m/>
    <m/>
    <m/>
    <m/>
    <m/>
    <m/>
    <m/>
  </r>
  <r>
    <n v="4038"/>
    <s v="Closed End"/>
    <x v="7"/>
    <s v="Q28K"/>
    <x v="5"/>
    <n v="4"/>
    <s v="Data"/>
    <m/>
    <m/>
    <s v="   Some college, trade school, or Associate degree"/>
    <n v="0.30009503350357281"/>
    <n v="0.45470990432443725"/>
    <n v="0.18595302569020011"/>
    <n v="5.9242036481789363E-2"/>
    <n v="823.99999999999989"/>
    <m/>
    <m/>
    <m/>
    <m/>
    <m/>
    <m/>
    <m/>
    <m/>
    <m/>
    <m/>
    <m/>
    <m/>
    <m/>
    <m/>
  </r>
  <r>
    <n v="4039"/>
    <s v="Closed End"/>
    <x v="7"/>
    <s v="Q28K"/>
    <x v="5"/>
    <n v="5"/>
    <s v="Data"/>
    <m/>
    <m/>
    <s v="   Bachelor's degree or higher"/>
    <n v="0.27264840906884863"/>
    <n v="0.4399851858004758"/>
    <n v="0.21702195480269007"/>
    <n v="7.0344450327984712E-2"/>
    <n v="1325.000000000002"/>
    <m/>
    <m/>
    <m/>
    <m/>
    <m/>
    <m/>
    <m/>
    <m/>
    <m/>
    <m/>
    <m/>
    <m/>
    <m/>
    <m/>
  </r>
  <r>
    <n v="4040"/>
    <s v="Closed End"/>
    <x v="7"/>
    <s v="Q28K"/>
    <x v="6"/>
    <n v="1"/>
    <s v="Header"/>
    <m/>
    <m/>
    <s v="Results by household income:"/>
    <s v=""/>
    <s v=""/>
    <s v=""/>
    <s v=""/>
    <s v=""/>
    <m/>
    <m/>
    <m/>
    <m/>
    <m/>
    <m/>
    <m/>
    <m/>
    <m/>
    <m/>
    <m/>
    <m/>
    <m/>
    <m/>
  </r>
  <r>
    <n v="4041"/>
    <s v="Closed End"/>
    <x v="7"/>
    <s v="Q28K"/>
    <x v="6"/>
    <n v="2"/>
    <s v="Data"/>
    <m/>
    <m/>
    <s v="   Less than $20,000"/>
    <n v="0.42330643248212518"/>
    <n v="0.33007145399334381"/>
    <n v="0.11466668227819846"/>
    <n v="0.13195543124633219"/>
    <n v="380.00000000000006"/>
    <m/>
    <m/>
    <m/>
    <m/>
    <m/>
    <m/>
    <m/>
    <m/>
    <m/>
    <m/>
    <m/>
    <m/>
    <m/>
    <m/>
  </r>
  <r>
    <n v="4042"/>
    <s v="Closed End"/>
    <x v="7"/>
    <s v="Q28K"/>
    <x v="6"/>
    <n v="3"/>
    <s v="Data"/>
    <m/>
    <m/>
    <s v="   $20,000 to $39,999"/>
    <n v="0.48986900420028745"/>
    <n v="0.33059490634994115"/>
    <n v="0.11063266619437337"/>
    <n v="6.8903423255399082E-2"/>
    <n v="366.99999999999972"/>
    <m/>
    <m/>
    <m/>
    <m/>
    <m/>
    <m/>
    <m/>
    <m/>
    <m/>
    <m/>
    <m/>
    <m/>
    <m/>
    <m/>
  </r>
  <r>
    <n v="4043"/>
    <s v="Closed End"/>
    <x v="7"/>
    <s v="Q28K"/>
    <x v="6"/>
    <n v="4"/>
    <s v="Data"/>
    <m/>
    <m/>
    <s v="   $40,000 to $59,999"/>
    <n v="0.29578955637291748"/>
    <n v="0.46884058047817267"/>
    <n v="0.19365519326745895"/>
    <n v="4.1714669881450846E-2"/>
    <n v="347.99999999999977"/>
    <m/>
    <m/>
    <m/>
    <m/>
    <m/>
    <m/>
    <m/>
    <m/>
    <m/>
    <m/>
    <m/>
    <m/>
    <m/>
    <m/>
  </r>
  <r>
    <n v="4044"/>
    <s v="Closed End"/>
    <x v="7"/>
    <s v="Q28K"/>
    <x v="6"/>
    <n v="5"/>
    <s v="Data"/>
    <m/>
    <m/>
    <s v="   $60,000 to $79,999"/>
    <n v="0.23784378105021931"/>
    <n v="0.43385816287788809"/>
    <n v="0.27051361827653714"/>
    <n v="5.7784437795355699E-2"/>
    <n v="262.99999999999994"/>
    <m/>
    <m/>
    <m/>
    <m/>
    <m/>
    <m/>
    <m/>
    <m/>
    <m/>
    <m/>
    <m/>
    <m/>
    <m/>
    <m/>
  </r>
  <r>
    <n v="4045"/>
    <s v="Closed End"/>
    <x v="7"/>
    <s v="Q28K"/>
    <x v="6"/>
    <n v="6"/>
    <s v="Data"/>
    <m/>
    <m/>
    <s v="   $80,000 to $99,999"/>
    <n v="0.27161703064387044"/>
    <n v="0.39343627961739164"/>
    <n v="0.28177745544449845"/>
    <n v="5.3169234294238581E-2"/>
    <n v="243.00000000000023"/>
    <m/>
    <m/>
    <m/>
    <m/>
    <m/>
    <m/>
    <m/>
    <m/>
    <m/>
    <m/>
    <m/>
    <m/>
    <m/>
    <m/>
  </r>
  <r>
    <n v="4046"/>
    <s v="Closed End"/>
    <x v="7"/>
    <s v="Q28K"/>
    <x v="6"/>
    <n v="7"/>
    <s v="Data"/>
    <m/>
    <m/>
    <s v="   $100,000 to $149,999"/>
    <n v="0.29567620203682071"/>
    <n v="0.4181509003801927"/>
    <n v="0.2014792796228001"/>
    <n v="8.469361796018561E-2"/>
    <n v="303.00000000000028"/>
    <m/>
    <m/>
    <m/>
    <m/>
    <m/>
    <m/>
    <m/>
    <m/>
    <m/>
    <m/>
    <m/>
    <m/>
    <m/>
    <m/>
  </r>
  <r>
    <n v="4047"/>
    <s v="Closed End"/>
    <x v="7"/>
    <s v="Q28K"/>
    <x v="6"/>
    <n v="8"/>
    <s v="Data"/>
    <m/>
    <m/>
    <s v="   $150,000 or more"/>
    <n v="0.22974299108341248"/>
    <n v="0.45072197593018787"/>
    <n v="0.26733555359373323"/>
    <n v="5.2199479392665754E-2"/>
    <n v="229.99999999999991"/>
    <m/>
    <m/>
    <m/>
    <m/>
    <m/>
    <m/>
    <m/>
    <m/>
    <m/>
    <m/>
    <m/>
    <m/>
    <m/>
    <m/>
  </r>
  <r>
    <n v="4048"/>
    <s v="Closed End"/>
    <x v="7"/>
    <s v="Q28K"/>
    <x v="7"/>
    <n v="1"/>
    <s v="Header"/>
    <m/>
    <m/>
    <s v="Results by housing status:"/>
    <s v=""/>
    <s v=""/>
    <s v=""/>
    <s v=""/>
    <s v=""/>
    <m/>
    <m/>
    <m/>
    <m/>
    <m/>
    <m/>
    <m/>
    <m/>
    <m/>
    <m/>
    <m/>
    <m/>
    <m/>
    <m/>
  </r>
  <r>
    <n v="4049"/>
    <s v="Closed End"/>
    <x v="7"/>
    <s v="Q28K"/>
    <x v="7"/>
    <n v="2"/>
    <s v="Data"/>
    <m/>
    <m/>
    <s v="   Owner"/>
    <n v="0.27316572402380468"/>
    <n v="0.42778944141123515"/>
    <n v="0.2241018086691878"/>
    <n v="7.4943025895774174E-2"/>
    <n v="1707.9999999999989"/>
    <m/>
    <m/>
    <m/>
    <m/>
    <m/>
    <m/>
    <m/>
    <m/>
    <m/>
    <m/>
    <m/>
    <m/>
    <m/>
    <m/>
  </r>
  <r>
    <n v="4050"/>
    <s v="Closed End"/>
    <x v="7"/>
    <s v="Q28K"/>
    <x v="7"/>
    <n v="3"/>
    <s v="Data"/>
    <m/>
    <m/>
    <s v="   Renter"/>
    <n v="0.39878464300127187"/>
    <n v="0.37267738922775573"/>
    <n v="0.14143432887446447"/>
    <n v="8.7103638896507796E-2"/>
    <n v="809.00000000000011"/>
    <m/>
    <m/>
    <m/>
    <m/>
    <m/>
    <m/>
    <m/>
    <m/>
    <m/>
    <m/>
    <m/>
    <m/>
    <m/>
    <m/>
  </r>
  <r>
    <n v="4051"/>
    <s v="Closed End"/>
    <x v="7"/>
    <s v="Q28K"/>
    <x v="7"/>
    <n v="4"/>
    <s v="Data"/>
    <m/>
    <m/>
    <s v="   Lives with family or friends, homeless, or some other_x000a_      arrangement"/>
    <n v="0.52648436881472205"/>
    <n v="0.37680905003188464"/>
    <n v="9.2647851958779143E-2"/>
    <s v="&lt;.5%"/>
    <n v="53.000000000000007"/>
    <m/>
    <m/>
    <m/>
    <m/>
    <m/>
    <m/>
    <m/>
    <m/>
    <m/>
    <m/>
    <m/>
    <m/>
    <m/>
    <m/>
  </r>
  <r>
    <n v="4052"/>
    <s v="Closed End"/>
    <x v="7"/>
    <s v="Q28K"/>
    <x v="8"/>
    <n v="1"/>
    <s v="Header"/>
    <m/>
    <m/>
    <s v="Results by home language:"/>
    <s v=""/>
    <s v=""/>
    <s v=""/>
    <s v=""/>
    <s v=""/>
    <m/>
    <m/>
    <m/>
    <m/>
    <m/>
    <m/>
    <m/>
    <m/>
    <m/>
    <m/>
    <m/>
    <m/>
    <m/>
    <m/>
  </r>
  <r>
    <n v="4053"/>
    <s v="Closed End"/>
    <x v="7"/>
    <s v="Q28K"/>
    <x v="8"/>
    <n v="2"/>
    <s v="Data"/>
    <m/>
    <m/>
    <s v="   English only"/>
    <n v="0.27828467209823521"/>
    <n v="0.44256439601079756"/>
    <n v="0.20572657431927599"/>
    <n v="7.3424357571693272E-2"/>
    <n v="2238.9999999999955"/>
    <m/>
    <m/>
    <m/>
    <m/>
    <m/>
    <m/>
    <m/>
    <m/>
    <m/>
    <m/>
    <m/>
    <m/>
    <m/>
    <m/>
  </r>
  <r>
    <n v="4054"/>
    <s v="Closed End"/>
    <x v="7"/>
    <s v="Q28K"/>
    <x v="8"/>
    <n v="3"/>
    <s v="Data"/>
    <m/>
    <m/>
    <s v="   English plus another language"/>
    <n v="0.46948769203325419"/>
    <n v="0.26060428312589717"/>
    <n v="0.20303582537253856"/>
    <n v="6.6872199468309954E-2"/>
    <n v="195"/>
    <m/>
    <m/>
    <m/>
    <m/>
    <m/>
    <m/>
    <m/>
    <m/>
    <m/>
    <m/>
    <m/>
    <m/>
    <m/>
    <m/>
  </r>
  <r>
    <n v="4055"/>
    <s v="Closed End"/>
    <x v="7"/>
    <s v="Q28K"/>
    <x v="8"/>
    <n v="4"/>
    <s v="Data"/>
    <m/>
    <m/>
    <s v="   Another language only"/>
    <n v="0.48251502772562627"/>
    <n v="0.20992424498118928"/>
    <n v="0.19451045846661669"/>
    <n v="0.11305026882656741"/>
    <n v="71.000000000000028"/>
    <m/>
    <m/>
    <m/>
    <m/>
    <m/>
    <m/>
    <m/>
    <m/>
    <m/>
    <m/>
    <m/>
    <m/>
    <m/>
    <m/>
  </r>
  <r>
    <n v="4056"/>
    <s v="Closed End"/>
    <x v="7"/>
    <s v="Q28K"/>
    <x v="9"/>
    <n v="1"/>
    <s v="Header"/>
    <m/>
    <m/>
    <s v="Results by race/ethnicity:"/>
    <s v=""/>
    <s v=""/>
    <s v=""/>
    <s v=""/>
    <s v=""/>
    <m/>
    <m/>
    <m/>
    <m/>
    <m/>
    <m/>
    <m/>
    <m/>
    <m/>
    <m/>
    <m/>
    <m/>
    <m/>
    <m/>
  </r>
  <r>
    <n v="4057"/>
    <s v="Closed End"/>
    <x v="7"/>
    <s v="Q28K"/>
    <x v="9"/>
    <n v="2"/>
    <s v="Data"/>
    <m/>
    <m/>
    <s v="   BIPOC"/>
    <n v="0.44894206234388406"/>
    <n v="0.25065152992144213"/>
    <n v="0.23135267841403018"/>
    <n v="6.9053729320645144E-2"/>
    <n v="626.99999999999852"/>
    <m/>
    <m/>
    <m/>
    <m/>
    <m/>
    <m/>
    <m/>
    <m/>
    <m/>
    <m/>
    <m/>
    <m/>
    <m/>
    <m/>
  </r>
  <r>
    <n v="4058"/>
    <s v="Closed End"/>
    <x v="7"/>
    <s v="Q28K"/>
    <x v="9"/>
    <n v="3"/>
    <s v="Data"/>
    <m/>
    <m/>
    <s v="      American Indian, Native American, or Alaska Native"/>
    <n v="0.51447610591879456"/>
    <n v="0.27937890407926202"/>
    <n v="0.19060412105705049"/>
    <n v="1.5540868944892507E-2"/>
    <n v="103.99999999999997"/>
    <m/>
    <m/>
    <m/>
    <m/>
    <m/>
    <m/>
    <m/>
    <m/>
    <m/>
    <m/>
    <m/>
    <m/>
    <m/>
    <m/>
  </r>
  <r>
    <n v="4059"/>
    <s v="Closed End"/>
    <x v="7"/>
    <s v="Q28K"/>
    <x v="9"/>
    <n v="4"/>
    <s v="Data"/>
    <m/>
    <m/>
    <s v="      Asian American or Asian"/>
    <n v="0.34291767348125984"/>
    <n v="0.28445236861693718"/>
    <n v="0.30473848568493744"/>
    <n v="6.7891472216865367E-2"/>
    <n v="166.00000000000009"/>
    <m/>
    <m/>
    <m/>
    <m/>
    <m/>
    <m/>
    <m/>
    <m/>
    <m/>
    <m/>
    <m/>
    <m/>
    <m/>
    <m/>
  </r>
  <r>
    <n v="4060"/>
    <s v="Closed End"/>
    <x v="7"/>
    <s v="Q28K"/>
    <x v="9"/>
    <n v="5"/>
    <s v="Data"/>
    <m/>
    <m/>
    <s v="      Black, African American, or African"/>
    <n v="0.47814954312135799"/>
    <n v="0.26287320116127283"/>
    <n v="0.19668795396877273"/>
    <n v="6.2289301748596697E-2"/>
    <n v="291"/>
    <m/>
    <m/>
    <m/>
    <m/>
    <m/>
    <m/>
    <m/>
    <m/>
    <m/>
    <m/>
    <m/>
    <m/>
    <m/>
    <m/>
  </r>
  <r>
    <n v="4061"/>
    <s v="Closed End"/>
    <x v="7"/>
    <s v="Q28K"/>
    <x v="9"/>
    <n v="6"/>
    <s v="Data"/>
    <m/>
    <m/>
    <s v="      Latino/a or Hispanic"/>
    <n v="0.65133877154170705"/>
    <n v="0.14725949679877545"/>
    <n v="0.1155692005108023"/>
    <n v="8.5832531148714905E-2"/>
    <n v="106.00000000000003"/>
    <m/>
    <m/>
    <m/>
    <m/>
    <m/>
    <m/>
    <m/>
    <m/>
    <m/>
    <m/>
    <m/>
    <m/>
    <m/>
    <m/>
  </r>
  <r>
    <n v="4062"/>
    <s v="Closed End"/>
    <x v="7"/>
    <s v="Q28K"/>
    <x v="9"/>
    <n v="7"/>
    <s v="Data"/>
    <m/>
    <m/>
    <s v="   White or Caucasian alone"/>
    <n v="0.27416984970360347"/>
    <n v="0.46362447661597467"/>
    <n v="0.19521560186237591"/>
    <n v="6.6990071818048086E-2"/>
    <n v="1766.9999999999975"/>
    <m/>
    <m/>
    <m/>
    <m/>
    <m/>
    <m/>
    <m/>
    <m/>
    <m/>
    <m/>
    <m/>
    <m/>
    <m/>
    <m/>
  </r>
  <r>
    <n v="4063"/>
    <s v=""/>
    <x v="1"/>
    <s v=""/>
    <x v="10"/>
    <s v=""/>
    <s v=""/>
    <m/>
    <m/>
    <m/>
    <m/>
    <m/>
    <m/>
    <m/>
    <m/>
    <m/>
    <m/>
    <m/>
    <m/>
    <m/>
    <m/>
    <m/>
    <m/>
    <m/>
    <m/>
    <m/>
    <m/>
    <m/>
    <m/>
  </r>
  <r>
    <n v="4064"/>
    <s v="Closed End"/>
    <x v="7"/>
    <s v="Q28L"/>
    <x v="0"/>
    <n v="1"/>
    <s v="Title"/>
    <m/>
    <m/>
    <s v="28L. How significant of an issue do you consider political polarization to be within the East Metro?"/>
    <m/>
    <m/>
    <m/>
    <m/>
    <m/>
    <m/>
    <m/>
    <m/>
    <m/>
    <m/>
    <m/>
    <m/>
    <m/>
    <m/>
    <m/>
    <m/>
    <m/>
    <m/>
    <m/>
  </r>
  <r>
    <n v="4065"/>
    <s v="Closed End"/>
    <x v="7"/>
    <s v="Q28L"/>
    <x v="1"/>
    <n v="1"/>
    <s v="Labels"/>
    <m/>
    <m/>
    <m/>
    <s v="Very significant"/>
    <s v="Somewhat significant"/>
    <s v="Not very significant"/>
    <s v="Not at all significant"/>
    <s v="Number of respondents (unweighted)"/>
    <m/>
    <m/>
    <m/>
    <m/>
    <m/>
    <m/>
    <m/>
    <m/>
    <m/>
    <m/>
    <m/>
    <m/>
    <m/>
    <m/>
  </r>
  <r>
    <n v="4066"/>
    <s v="Closed End"/>
    <x v="7"/>
    <s v="Q28L"/>
    <x v="2"/>
    <n v="1"/>
    <s v="Header"/>
    <m/>
    <m/>
    <s v="Results by region:"/>
    <s v=""/>
    <s v=""/>
    <s v=""/>
    <s v=""/>
    <s v=""/>
    <m/>
    <m/>
    <m/>
    <m/>
    <m/>
    <m/>
    <m/>
    <m/>
    <m/>
    <m/>
    <m/>
    <m/>
    <m/>
    <m/>
  </r>
  <r>
    <n v="4067"/>
    <s v="Closed End"/>
    <x v="7"/>
    <s v="Q28L"/>
    <x v="2"/>
    <n v="2"/>
    <s v="Data"/>
    <m/>
    <m/>
    <s v="   East Metro overall"/>
    <n v="0.47349319360376912"/>
    <n v="0.32313254724202595"/>
    <n v="0.16036779946633251"/>
    <n v="4.3006459687873561E-2"/>
    <n v="2676.9999999999986"/>
    <m/>
    <m/>
    <m/>
    <m/>
    <m/>
    <m/>
    <m/>
    <m/>
    <m/>
    <m/>
    <m/>
    <m/>
    <m/>
    <m/>
  </r>
  <r>
    <n v="4068"/>
    <s v="Closed End"/>
    <x v="7"/>
    <s v="Q28L"/>
    <x v="2"/>
    <n v="3"/>
    <s v="Data"/>
    <m/>
    <m/>
    <s v="   Dakota County"/>
    <n v="0.49316149327863118"/>
    <n v="0.29296705568862563"/>
    <n v="0.17845305987067669"/>
    <n v="3.5418391162066458E-2"/>
    <n v="377.99999999999977"/>
    <m/>
    <m/>
    <m/>
    <m/>
    <m/>
    <m/>
    <m/>
    <m/>
    <m/>
    <m/>
    <m/>
    <m/>
    <m/>
    <m/>
  </r>
  <r>
    <n v="4069"/>
    <s v="Closed End"/>
    <x v="7"/>
    <s v="Q28L"/>
    <x v="2"/>
    <n v="4"/>
    <s v="Data"/>
    <m/>
    <m/>
    <s v="   Ramsey County (overall)"/>
    <n v="0.48877097379923096"/>
    <n v="0.3210581707001201"/>
    <n v="0.14405885725366099"/>
    <n v="4.611199824699088E-2"/>
    <n v="1946.9999999999982"/>
    <m/>
    <m/>
    <m/>
    <m/>
    <m/>
    <m/>
    <m/>
    <m/>
    <m/>
    <m/>
    <m/>
    <m/>
    <m/>
    <m/>
  </r>
  <r>
    <n v="4070"/>
    <s v="Closed End"/>
    <x v="7"/>
    <s v="Q28L"/>
    <x v="2"/>
    <n v="5"/>
    <s v="Data"/>
    <m/>
    <m/>
    <s v="      City of Saint Paul"/>
    <n v="0.45765187355452347"/>
    <n v="0.33007473489705175"/>
    <n v="0.16000541823830494"/>
    <n v="5.2267973310118628E-2"/>
    <n v="1568.9999999999986"/>
    <m/>
    <m/>
    <m/>
    <m/>
    <m/>
    <m/>
    <m/>
    <m/>
    <m/>
    <m/>
    <m/>
    <m/>
    <m/>
    <m/>
  </r>
  <r>
    <n v="4071"/>
    <s v="Closed End"/>
    <x v="7"/>
    <s v="Q28L"/>
    <x v="2"/>
    <n v="6"/>
    <s v="Data"/>
    <m/>
    <m/>
    <s v="      Suburban Ramsey County"/>
    <n v="0.52561442114473966"/>
    <n v="0.31038301281911218"/>
    <n v="0.12517893221213647"/>
    <n v="3.8823633824011806E-2"/>
    <n v="378.00000000000011"/>
    <m/>
    <m/>
    <m/>
    <m/>
    <m/>
    <m/>
    <m/>
    <m/>
    <m/>
    <m/>
    <m/>
    <m/>
    <m/>
    <m/>
  </r>
  <r>
    <n v="4072"/>
    <s v="Closed End"/>
    <x v="7"/>
    <s v="Q28L"/>
    <x v="2"/>
    <n v="7"/>
    <s v="Data"/>
    <m/>
    <m/>
    <s v="   Washington County"/>
    <n v="0.40677529484473163"/>
    <n v="0.3789156047349182"/>
    <n v="0.16517541047586537"/>
    <n v="4.9133689944484263E-2"/>
    <n v="352.00000000000011"/>
    <m/>
    <m/>
    <m/>
    <m/>
    <m/>
    <m/>
    <m/>
    <m/>
    <m/>
    <m/>
    <m/>
    <m/>
    <m/>
    <m/>
  </r>
  <r>
    <n v="4073"/>
    <s v="Closed End"/>
    <x v="7"/>
    <s v="Q28L"/>
    <x v="3"/>
    <n v="1"/>
    <s v="Header"/>
    <m/>
    <m/>
    <s v="Results by gender:"/>
    <s v=""/>
    <s v=""/>
    <s v=""/>
    <s v=""/>
    <s v=""/>
    <m/>
    <m/>
    <m/>
    <m/>
    <m/>
    <m/>
    <m/>
    <m/>
    <m/>
    <m/>
    <m/>
    <m/>
    <m/>
    <m/>
  </r>
  <r>
    <n v="4074"/>
    <s v="Closed End"/>
    <x v="7"/>
    <s v="Q28L"/>
    <x v="3"/>
    <n v="2"/>
    <s v="Data"/>
    <m/>
    <m/>
    <s v="   Females"/>
    <n v="0.44196914023336897"/>
    <n v="0.32671459936652747"/>
    <n v="0.18625851866873419"/>
    <n v="4.5057741731370511E-2"/>
    <n v="1646.9999999999973"/>
    <m/>
    <m/>
    <m/>
    <m/>
    <m/>
    <m/>
    <m/>
    <m/>
    <m/>
    <m/>
    <m/>
    <m/>
    <m/>
    <m/>
  </r>
  <r>
    <n v="4075"/>
    <s v="Closed End"/>
    <x v="7"/>
    <s v="Q28L"/>
    <x v="3"/>
    <n v="3"/>
    <s v="Data"/>
    <m/>
    <m/>
    <s v="   Males"/>
    <n v="0.50953335572601088"/>
    <n v="0.31943819903605036"/>
    <n v="0.13216275503985403"/>
    <n v="3.8865690198084876E-2"/>
    <n v="904.00000000000125"/>
    <m/>
    <m/>
    <m/>
    <m/>
    <m/>
    <m/>
    <m/>
    <m/>
    <m/>
    <m/>
    <m/>
    <m/>
    <m/>
    <m/>
  </r>
  <r>
    <n v="4076"/>
    <s v="Closed End"/>
    <x v="7"/>
    <s v="Q28L"/>
    <x v="4"/>
    <n v="1"/>
    <s v="Header"/>
    <m/>
    <m/>
    <s v="Results by age:"/>
    <s v=""/>
    <s v=""/>
    <s v=""/>
    <s v=""/>
    <s v=""/>
    <m/>
    <m/>
    <m/>
    <m/>
    <m/>
    <m/>
    <m/>
    <m/>
    <m/>
    <m/>
    <m/>
    <m/>
    <m/>
    <m/>
  </r>
  <r>
    <n v="4077"/>
    <s v="Closed End"/>
    <x v="7"/>
    <s v="Q28L"/>
    <x v="4"/>
    <n v="2"/>
    <s v="Data"/>
    <m/>
    <m/>
    <s v="   18-34"/>
    <n v="0.49863222401491236"/>
    <n v="0.31712674944668562"/>
    <n v="0.15228648307409462"/>
    <n v="3.1954543464305894E-2"/>
    <n v="364.00000000000097"/>
    <m/>
    <m/>
    <m/>
    <m/>
    <m/>
    <m/>
    <m/>
    <m/>
    <m/>
    <m/>
    <m/>
    <m/>
    <m/>
    <m/>
  </r>
  <r>
    <n v="4078"/>
    <s v="Closed End"/>
    <x v="7"/>
    <s v="Q28L"/>
    <x v="4"/>
    <n v="3"/>
    <s v="Data"/>
    <m/>
    <m/>
    <s v="   35-44"/>
    <n v="0.37318077155855206"/>
    <n v="0.34394497155924553"/>
    <n v="0.23988458731593831"/>
    <n v="4.2989669566262802E-2"/>
    <n v="385.00000000000023"/>
    <m/>
    <m/>
    <m/>
    <m/>
    <m/>
    <m/>
    <m/>
    <m/>
    <m/>
    <m/>
    <m/>
    <m/>
    <m/>
    <m/>
  </r>
  <r>
    <n v="4079"/>
    <s v="Closed End"/>
    <x v="7"/>
    <s v="Q28L"/>
    <x v="4"/>
    <n v="4"/>
    <s v="Data"/>
    <m/>
    <m/>
    <s v="   45-54"/>
    <n v="0.40414463438869647"/>
    <n v="0.40953192503281693"/>
    <n v="0.14207776610398373"/>
    <n v="4.4245674474501367E-2"/>
    <n v="321.00000000000074"/>
    <m/>
    <m/>
    <m/>
    <m/>
    <m/>
    <m/>
    <m/>
    <m/>
    <m/>
    <m/>
    <m/>
    <m/>
    <m/>
    <m/>
  </r>
  <r>
    <n v="4080"/>
    <s v="Closed End"/>
    <x v="7"/>
    <s v="Q28L"/>
    <x v="4"/>
    <n v="5"/>
    <s v="Data"/>
    <m/>
    <m/>
    <s v="   55-64"/>
    <n v="0.54233575722746652"/>
    <n v="0.23684534374556218"/>
    <n v="0.16395496522613834"/>
    <n v="5.6863933800833245E-2"/>
    <n v="466.99999999999926"/>
    <m/>
    <m/>
    <m/>
    <m/>
    <m/>
    <m/>
    <m/>
    <m/>
    <m/>
    <m/>
    <m/>
    <m/>
    <m/>
    <m/>
  </r>
  <r>
    <n v="4081"/>
    <s v="Closed End"/>
    <x v="7"/>
    <s v="Q28L"/>
    <x v="4"/>
    <n v="6"/>
    <s v="Data"/>
    <m/>
    <m/>
    <s v="   65+"/>
    <n v="0.54655663455487657"/>
    <n v="0.28259086508190862"/>
    <n v="0.12907661707116777"/>
    <n v="4.1775883292049357E-2"/>
    <n v="768.99999999999875"/>
    <m/>
    <m/>
    <m/>
    <m/>
    <m/>
    <m/>
    <m/>
    <m/>
    <m/>
    <m/>
    <m/>
    <m/>
    <m/>
    <m/>
  </r>
  <r>
    <n v="4082"/>
    <s v="Closed End"/>
    <x v="7"/>
    <s v="Q28L"/>
    <x v="5"/>
    <n v="1"/>
    <s v="Header"/>
    <m/>
    <m/>
    <s v="Results by education level:"/>
    <s v=""/>
    <s v=""/>
    <s v=""/>
    <s v=""/>
    <s v=""/>
    <m/>
    <m/>
    <m/>
    <m/>
    <m/>
    <m/>
    <m/>
    <m/>
    <m/>
    <m/>
    <m/>
    <m/>
    <m/>
    <m/>
  </r>
  <r>
    <n v="4083"/>
    <s v="Closed End"/>
    <x v="7"/>
    <s v="Q28L"/>
    <x v="5"/>
    <n v="2"/>
    <s v="Data"/>
    <m/>
    <m/>
    <s v="   Less than HS diploma, no GED"/>
    <n v="0.28450263394431258"/>
    <n v="0.25275807156756486"/>
    <n v="0.33769555073020896"/>
    <n v="0.12504374375791347"/>
    <n v="69.000000000000014"/>
    <m/>
    <m/>
    <m/>
    <m/>
    <m/>
    <m/>
    <m/>
    <m/>
    <m/>
    <m/>
    <m/>
    <m/>
    <m/>
    <m/>
  </r>
  <r>
    <n v="4084"/>
    <s v="Closed End"/>
    <x v="7"/>
    <s v="Q28L"/>
    <x v="5"/>
    <n v="3"/>
    <s v="Data"/>
    <m/>
    <m/>
    <s v="   HS diploma or GED"/>
    <n v="0.37753645555956772"/>
    <n v="0.27064835610444343"/>
    <n v="0.30477825980242201"/>
    <n v="4.7036928533567411E-2"/>
    <n v="274"/>
    <m/>
    <m/>
    <m/>
    <m/>
    <m/>
    <m/>
    <m/>
    <m/>
    <m/>
    <m/>
    <m/>
    <m/>
    <m/>
    <m/>
  </r>
  <r>
    <n v="4085"/>
    <s v="Closed End"/>
    <x v="7"/>
    <s v="Q28L"/>
    <x v="5"/>
    <n v="4"/>
    <s v="Data"/>
    <m/>
    <m/>
    <s v="   Some college, trade school, or Associate degree"/>
    <n v="0.48735327724036009"/>
    <n v="0.32431071229662434"/>
    <n v="0.12547571386903922"/>
    <n v="6.2860296593975448E-2"/>
    <n v="833.0000000000008"/>
    <m/>
    <m/>
    <m/>
    <m/>
    <m/>
    <m/>
    <m/>
    <m/>
    <m/>
    <m/>
    <m/>
    <m/>
    <m/>
    <m/>
  </r>
  <r>
    <n v="4086"/>
    <s v="Closed End"/>
    <x v="7"/>
    <s v="Q28L"/>
    <x v="5"/>
    <n v="5"/>
    <s v="Data"/>
    <m/>
    <m/>
    <s v="   Bachelor's degree or higher"/>
    <n v="0.51309996810060987"/>
    <n v="0.35120374737147064"/>
    <n v="0.11260570713008415"/>
    <n v="2.3090577397836647E-2"/>
    <n v="1430.9999999999986"/>
    <m/>
    <m/>
    <m/>
    <m/>
    <m/>
    <m/>
    <m/>
    <m/>
    <m/>
    <m/>
    <m/>
    <m/>
    <m/>
    <m/>
  </r>
  <r>
    <n v="4087"/>
    <s v="Closed End"/>
    <x v="7"/>
    <s v="Q28L"/>
    <x v="6"/>
    <n v="1"/>
    <s v="Header"/>
    <m/>
    <m/>
    <s v="Results by household income:"/>
    <s v=""/>
    <s v=""/>
    <s v=""/>
    <s v=""/>
    <s v=""/>
    <m/>
    <m/>
    <m/>
    <m/>
    <m/>
    <m/>
    <m/>
    <m/>
    <m/>
    <m/>
    <m/>
    <m/>
    <m/>
    <m/>
  </r>
  <r>
    <n v="4088"/>
    <s v="Closed End"/>
    <x v="7"/>
    <s v="Q28L"/>
    <x v="6"/>
    <n v="2"/>
    <s v="Data"/>
    <m/>
    <m/>
    <s v="   Less than $20,000"/>
    <n v="0.34328898119606394"/>
    <n v="0.23504724785236428"/>
    <n v="0.26867539008167446"/>
    <n v="0.15298838086989702"/>
    <n v="391.00000000000045"/>
    <m/>
    <m/>
    <m/>
    <m/>
    <m/>
    <m/>
    <m/>
    <m/>
    <m/>
    <m/>
    <m/>
    <m/>
    <m/>
    <m/>
  </r>
  <r>
    <n v="4089"/>
    <s v="Closed End"/>
    <x v="7"/>
    <s v="Q28L"/>
    <x v="6"/>
    <n v="3"/>
    <s v="Data"/>
    <m/>
    <m/>
    <s v="   $20,000 to $39,999"/>
    <n v="0.4996502466613395"/>
    <n v="0.25085828421599343"/>
    <n v="0.20150902428090081"/>
    <n v="4.7982444841768362E-2"/>
    <n v="363.99999999999972"/>
    <m/>
    <m/>
    <m/>
    <m/>
    <m/>
    <m/>
    <m/>
    <m/>
    <m/>
    <m/>
    <m/>
    <m/>
    <m/>
    <m/>
  </r>
  <r>
    <n v="4090"/>
    <s v="Closed End"/>
    <x v="7"/>
    <s v="Q28L"/>
    <x v="6"/>
    <n v="4"/>
    <s v="Data"/>
    <m/>
    <m/>
    <s v="   $40,000 to $59,999"/>
    <n v="0.48698191687229531"/>
    <n v="0.29700865827362871"/>
    <n v="0.16642365837367815"/>
    <n v="4.9585766480397593E-2"/>
    <n v="350.99999999999983"/>
    <m/>
    <m/>
    <m/>
    <m/>
    <m/>
    <m/>
    <m/>
    <m/>
    <m/>
    <m/>
    <m/>
    <m/>
    <m/>
    <m/>
  </r>
  <r>
    <n v="4091"/>
    <s v="Closed End"/>
    <x v="7"/>
    <s v="Q28L"/>
    <x v="6"/>
    <n v="5"/>
    <s v="Data"/>
    <m/>
    <m/>
    <s v="   $60,000 to $79,999"/>
    <n v="0.48635373170278712"/>
    <n v="0.27901096669653641"/>
    <n v="0.16588595417994406"/>
    <n v="6.874934742073259E-2"/>
    <n v="284.99999999999989"/>
    <m/>
    <m/>
    <m/>
    <m/>
    <m/>
    <m/>
    <m/>
    <m/>
    <m/>
    <m/>
    <m/>
    <m/>
    <m/>
    <m/>
  </r>
  <r>
    <n v="4092"/>
    <s v="Closed End"/>
    <x v="7"/>
    <s v="Q28L"/>
    <x v="6"/>
    <n v="6"/>
    <s v="Data"/>
    <m/>
    <m/>
    <s v="   $80,000 to $99,999"/>
    <n v="0.49300533736549157"/>
    <n v="0.29936156301955985"/>
    <n v="0.17199337990497424"/>
    <n v="3.5639719709972852E-2"/>
    <n v="260.00000000000034"/>
    <m/>
    <m/>
    <m/>
    <m/>
    <m/>
    <m/>
    <m/>
    <m/>
    <m/>
    <m/>
    <m/>
    <m/>
    <m/>
    <m/>
  </r>
  <r>
    <n v="4093"/>
    <s v="Closed End"/>
    <x v="7"/>
    <s v="Q28L"/>
    <x v="6"/>
    <n v="7"/>
    <s v="Data"/>
    <m/>
    <m/>
    <s v="   $100,000 to $149,999"/>
    <n v="0.50298667331765845"/>
    <n v="0.34615901491916046"/>
    <n v="0.13443016992320805"/>
    <n v="1.6424141839972369E-2"/>
    <n v="324.00000000000017"/>
    <m/>
    <m/>
    <m/>
    <m/>
    <m/>
    <m/>
    <m/>
    <m/>
    <m/>
    <m/>
    <m/>
    <m/>
    <m/>
    <m/>
  </r>
  <r>
    <n v="4094"/>
    <s v="Closed End"/>
    <x v="7"/>
    <s v="Q28L"/>
    <x v="6"/>
    <n v="8"/>
    <s v="Data"/>
    <m/>
    <m/>
    <s v="   $150,000 or more"/>
    <n v="0.45366047589314606"/>
    <n v="0.39629723083858132"/>
    <n v="0.13212373188212029"/>
    <n v="1.7918561386151693E-2"/>
    <n v="250.0000000000002"/>
    <m/>
    <m/>
    <m/>
    <m/>
    <m/>
    <m/>
    <m/>
    <m/>
    <m/>
    <m/>
    <m/>
    <m/>
    <m/>
    <m/>
  </r>
  <r>
    <n v="4095"/>
    <s v="Closed End"/>
    <x v="7"/>
    <s v="Q28L"/>
    <x v="7"/>
    <n v="1"/>
    <s v="Header"/>
    <m/>
    <m/>
    <s v="Results by housing status:"/>
    <s v=""/>
    <s v=""/>
    <s v=""/>
    <s v=""/>
    <s v=""/>
    <m/>
    <m/>
    <m/>
    <m/>
    <m/>
    <m/>
    <m/>
    <m/>
    <m/>
    <m/>
    <m/>
    <m/>
    <m/>
    <m/>
  </r>
  <r>
    <n v="4096"/>
    <s v="Closed End"/>
    <x v="7"/>
    <s v="Q28L"/>
    <x v="7"/>
    <n v="2"/>
    <s v="Data"/>
    <m/>
    <m/>
    <s v="   Owner"/>
    <n v="0.4924977788468537"/>
    <n v="0.3170544464032346"/>
    <n v="0.15309728083851412"/>
    <n v="3.7350493911399253E-2"/>
    <n v="1787.9999999999961"/>
    <m/>
    <m/>
    <m/>
    <m/>
    <m/>
    <m/>
    <m/>
    <m/>
    <m/>
    <m/>
    <m/>
    <m/>
    <m/>
    <m/>
  </r>
  <r>
    <n v="4097"/>
    <s v="Closed End"/>
    <x v="7"/>
    <s v="Q28L"/>
    <x v="7"/>
    <n v="3"/>
    <s v="Data"/>
    <m/>
    <m/>
    <s v="   Renter"/>
    <n v="0.43019917336524816"/>
    <n v="0.32704486664143928"/>
    <n v="0.17975143930448376"/>
    <n v="6.3004520688827573E-2"/>
    <n v="824.00000000000114"/>
    <m/>
    <m/>
    <m/>
    <m/>
    <m/>
    <m/>
    <m/>
    <m/>
    <m/>
    <m/>
    <m/>
    <m/>
    <m/>
    <m/>
  </r>
  <r>
    <n v="4098"/>
    <s v="Closed End"/>
    <x v="7"/>
    <s v="Q28L"/>
    <x v="7"/>
    <n v="4"/>
    <s v="Data"/>
    <m/>
    <m/>
    <s v="   Lives with family or friends, homeless, or some other_x000a_      arrangement"/>
    <n v="0.17162752797735087"/>
    <n v="0.55103593087994351"/>
    <n v="0.2513315047654357"/>
    <n v="2.6005036377269961E-2"/>
    <n v="54"/>
    <m/>
    <m/>
    <m/>
    <m/>
    <m/>
    <m/>
    <m/>
    <m/>
    <m/>
    <m/>
    <m/>
    <m/>
    <m/>
    <m/>
  </r>
  <r>
    <n v="4099"/>
    <s v="Closed End"/>
    <x v="7"/>
    <s v="Q28L"/>
    <x v="8"/>
    <n v="1"/>
    <s v="Header"/>
    <m/>
    <m/>
    <s v="Results by home language:"/>
    <s v=""/>
    <s v=""/>
    <s v=""/>
    <s v=""/>
    <s v=""/>
    <m/>
    <m/>
    <m/>
    <m/>
    <m/>
    <m/>
    <m/>
    <m/>
    <m/>
    <m/>
    <m/>
    <m/>
    <m/>
    <m/>
  </r>
  <r>
    <n v="4100"/>
    <s v="Closed End"/>
    <x v="7"/>
    <s v="Q28L"/>
    <x v="8"/>
    <n v="2"/>
    <s v="Data"/>
    <m/>
    <m/>
    <s v="   English only"/>
    <n v="0.48074054486439732"/>
    <n v="0.31707893642044177"/>
    <n v="0.15864641371487417"/>
    <n v="4.3534105000289702E-2"/>
    <n v="2314.9999999999968"/>
    <m/>
    <m/>
    <m/>
    <m/>
    <m/>
    <m/>
    <m/>
    <m/>
    <m/>
    <m/>
    <m/>
    <m/>
    <m/>
    <m/>
  </r>
  <r>
    <n v="4101"/>
    <s v="Closed End"/>
    <x v="7"/>
    <s v="Q28L"/>
    <x v="8"/>
    <n v="3"/>
    <s v="Data"/>
    <m/>
    <m/>
    <s v="   English plus another language"/>
    <n v="0.38627106540610273"/>
    <n v="0.39562428834846841"/>
    <n v="0.20426303459257544"/>
    <n v="1.3841611652852852E-2"/>
    <n v="210.00000000000014"/>
    <m/>
    <m/>
    <m/>
    <m/>
    <m/>
    <m/>
    <m/>
    <m/>
    <m/>
    <m/>
    <m/>
    <m/>
    <m/>
    <m/>
  </r>
  <r>
    <n v="4102"/>
    <s v="Closed End"/>
    <x v="7"/>
    <s v="Q28L"/>
    <x v="8"/>
    <n v="4"/>
    <s v="Data"/>
    <m/>
    <m/>
    <s v="   Another language only"/>
    <n v="0.3262924418504432"/>
    <n v="0.30388303671876749"/>
    <n v="0.18083997507302363"/>
    <n v="0.18898454635776532"/>
    <n v="75.000000000000028"/>
    <m/>
    <m/>
    <m/>
    <m/>
    <m/>
    <m/>
    <m/>
    <m/>
    <m/>
    <m/>
    <m/>
    <m/>
    <m/>
    <m/>
  </r>
  <r>
    <n v="4103"/>
    <s v="Closed End"/>
    <x v="7"/>
    <s v="Q28L"/>
    <x v="9"/>
    <n v="1"/>
    <s v="Header"/>
    <m/>
    <m/>
    <s v="Results by race/ethnicity:"/>
    <s v=""/>
    <s v=""/>
    <s v=""/>
    <s v=""/>
    <s v=""/>
    <m/>
    <m/>
    <m/>
    <m/>
    <m/>
    <m/>
    <m/>
    <m/>
    <m/>
    <m/>
    <m/>
    <m/>
    <m/>
    <m/>
  </r>
  <r>
    <n v="4104"/>
    <s v="Closed End"/>
    <x v="7"/>
    <s v="Q28L"/>
    <x v="9"/>
    <n v="2"/>
    <s v="Data"/>
    <m/>
    <m/>
    <s v="   BIPOC"/>
    <n v="0.45874684579941821"/>
    <n v="0.28983301144906154"/>
    <n v="0.18425521133533315"/>
    <n v="6.7164931416188817E-2"/>
    <n v="631.99999999999932"/>
    <m/>
    <m/>
    <m/>
    <m/>
    <m/>
    <m/>
    <m/>
    <m/>
    <m/>
    <m/>
    <m/>
    <m/>
    <m/>
    <m/>
  </r>
  <r>
    <n v="4105"/>
    <s v="Closed End"/>
    <x v="7"/>
    <s v="Q28L"/>
    <x v="9"/>
    <n v="3"/>
    <s v="Data"/>
    <m/>
    <m/>
    <s v="      American Indian, Native American, or Alaska Native"/>
    <n v="0.43065441990428627"/>
    <n v="0.35045989777506992"/>
    <n v="0.17001571193723403"/>
    <n v="4.886997038341008E-2"/>
    <n v="104.00000000000003"/>
    <m/>
    <m/>
    <m/>
    <m/>
    <m/>
    <m/>
    <m/>
    <m/>
    <m/>
    <m/>
    <m/>
    <m/>
    <m/>
    <m/>
  </r>
  <r>
    <n v="4106"/>
    <s v="Closed End"/>
    <x v="7"/>
    <s v="Q28L"/>
    <x v="9"/>
    <n v="4"/>
    <s v="Data"/>
    <m/>
    <m/>
    <s v="      Asian American or Asian"/>
    <n v="0.37603323852570708"/>
    <n v="0.37559804157404064"/>
    <n v="0.18496231190773677"/>
    <n v="6.340640799251529E-2"/>
    <n v="169.00000000000009"/>
    <m/>
    <m/>
    <m/>
    <m/>
    <m/>
    <m/>
    <m/>
    <m/>
    <m/>
    <m/>
    <m/>
    <m/>
    <m/>
    <m/>
  </r>
  <r>
    <n v="4107"/>
    <s v="Closed End"/>
    <x v="7"/>
    <s v="Q28L"/>
    <x v="9"/>
    <n v="5"/>
    <s v="Data"/>
    <m/>
    <m/>
    <s v="      Black, African American, or African"/>
    <n v="0.50917360773452802"/>
    <n v="0.24454130171763341"/>
    <n v="0.1508629924596869"/>
    <n v="9.5422098088151774E-2"/>
    <n v="283.99999999999994"/>
    <m/>
    <m/>
    <m/>
    <m/>
    <m/>
    <m/>
    <m/>
    <m/>
    <m/>
    <m/>
    <m/>
    <m/>
    <m/>
    <m/>
  </r>
  <r>
    <n v="4108"/>
    <s v="Closed End"/>
    <x v="7"/>
    <s v="Q28L"/>
    <x v="9"/>
    <n v="6"/>
    <s v="Data"/>
    <m/>
    <m/>
    <s v="      Latino/a or Hispanic"/>
    <n v="0.57930685596350218"/>
    <n v="0.17484829889565465"/>
    <n v="0.22197429926666398"/>
    <n v="2.3870545874179076E-2"/>
    <n v="113.99999999999999"/>
    <m/>
    <m/>
    <m/>
    <m/>
    <m/>
    <m/>
    <m/>
    <m/>
    <m/>
    <m/>
    <m/>
    <m/>
    <m/>
    <m/>
  </r>
  <r>
    <n v="4109"/>
    <s v="Closed End"/>
    <x v="7"/>
    <s v="Q28L"/>
    <x v="9"/>
    <n v="7"/>
    <s v="Data"/>
    <m/>
    <m/>
    <s v="   White or Caucasian alone"/>
    <n v="0.47851916172404979"/>
    <n v="0.32697145679514583"/>
    <n v="0.15965244327770181"/>
    <n v="3.4856938203105932E-2"/>
    <n v="1856.9999999999964"/>
    <m/>
    <m/>
    <m/>
    <m/>
    <m/>
    <m/>
    <m/>
    <m/>
    <m/>
    <m/>
    <m/>
    <m/>
    <m/>
    <m/>
  </r>
  <r>
    <n v="4110"/>
    <s v=""/>
    <x v="1"/>
    <s v=""/>
    <x v="10"/>
    <s v=""/>
    <s v=""/>
    <m/>
    <m/>
    <m/>
    <m/>
    <m/>
    <m/>
    <m/>
    <m/>
    <m/>
    <m/>
    <m/>
    <m/>
    <m/>
    <m/>
    <m/>
    <m/>
    <m/>
    <m/>
    <m/>
    <m/>
    <m/>
    <m/>
  </r>
  <r>
    <n v="4111"/>
    <s v="Closed End"/>
    <x v="7"/>
    <s v="Q28M"/>
    <x v="0"/>
    <n v="1"/>
    <s v="Title"/>
    <m/>
    <m/>
    <s v="28M. How significant of an issue do you consider civil unrest to be within the East Metro?"/>
    <m/>
    <m/>
    <m/>
    <m/>
    <m/>
    <m/>
    <m/>
    <m/>
    <m/>
    <m/>
    <m/>
    <m/>
    <m/>
    <m/>
    <m/>
    <m/>
    <m/>
    <m/>
    <m/>
  </r>
  <r>
    <n v="4112"/>
    <s v="Closed End"/>
    <x v="7"/>
    <s v="Q28M"/>
    <x v="1"/>
    <n v="1"/>
    <s v="Labels"/>
    <m/>
    <m/>
    <m/>
    <s v="Very significant"/>
    <s v="Somewhat significant"/>
    <s v="Not very significant"/>
    <s v="Not at all significant"/>
    <s v="Number of respondents (unweighted)"/>
    <m/>
    <m/>
    <m/>
    <m/>
    <m/>
    <m/>
    <m/>
    <m/>
    <m/>
    <m/>
    <m/>
    <m/>
    <m/>
    <m/>
  </r>
  <r>
    <n v="4113"/>
    <s v="Closed End"/>
    <x v="7"/>
    <s v="Q28M"/>
    <x v="2"/>
    <n v="1"/>
    <s v="Header"/>
    <m/>
    <m/>
    <s v="Results by region:"/>
    <s v=""/>
    <s v=""/>
    <s v=""/>
    <s v=""/>
    <s v=""/>
    <m/>
    <m/>
    <m/>
    <m/>
    <m/>
    <m/>
    <m/>
    <m/>
    <m/>
    <m/>
    <m/>
    <m/>
    <m/>
    <m/>
  </r>
  <r>
    <n v="4114"/>
    <s v="Closed End"/>
    <x v="7"/>
    <s v="Q28M"/>
    <x v="2"/>
    <n v="2"/>
    <s v="Data"/>
    <m/>
    <m/>
    <s v="   East Metro overall"/>
    <n v="0.43425602192539209"/>
    <n v="0.30403471533754101"/>
    <n v="0.19683274483852839"/>
    <n v="6.4876517898540625E-2"/>
    <n v="2845.9999999999991"/>
    <m/>
    <m/>
    <m/>
    <m/>
    <m/>
    <m/>
    <m/>
    <m/>
    <m/>
    <m/>
    <m/>
    <m/>
    <m/>
    <m/>
  </r>
  <r>
    <n v="4115"/>
    <s v="Closed End"/>
    <x v="7"/>
    <s v="Q28M"/>
    <x v="2"/>
    <n v="3"/>
    <s v="Data"/>
    <m/>
    <m/>
    <s v="   Dakota County"/>
    <n v="0.37823395344639904"/>
    <n v="0.30406193521799002"/>
    <n v="0.22427313818454736"/>
    <n v="9.3430973151063773E-2"/>
    <n v="392.99999999999989"/>
    <m/>
    <m/>
    <m/>
    <m/>
    <m/>
    <m/>
    <m/>
    <m/>
    <m/>
    <m/>
    <m/>
    <m/>
    <m/>
    <m/>
  </r>
  <r>
    <n v="4116"/>
    <s v="Closed End"/>
    <x v="7"/>
    <s v="Q28M"/>
    <x v="2"/>
    <n v="4"/>
    <s v="Data"/>
    <m/>
    <m/>
    <s v="   Ramsey County (overall)"/>
    <n v="0.48585206633739569"/>
    <n v="0.30138792493688421"/>
    <n v="0.16225590668391837"/>
    <n v="5.0504102041804021E-2"/>
    <n v="2074.9999999999964"/>
    <m/>
    <m/>
    <m/>
    <m/>
    <m/>
    <m/>
    <m/>
    <m/>
    <m/>
    <m/>
    <m/>
    <m/>
    <m/>
    <m/>
  </r>
  <r>
    <n v="4117"/>
    <s v="Closed End"/>
    <x v="7"/>
    <s v="Q28M"/>
    <x v="2"/>
    <n v="5"/>
    <s v="Data"/>
    <m/>
    <m/>
    <s v="      City of Saint Paul"/>
    <n v="0.47927887362327298"/>
    <n v="0.30312871102271111"/>
    <n v="0.15836181242273215"/>
    <n v="5.9230602931282642E-2"/>
    <n v="1672.0000000000041"/>
    <m/>
    <m/>
    <m/>
    <m/>
    <m/>
    <m/>
    <m/>
    <m/>
    <m/>
    <m/>
    <m/>
    <m/>
    <m/>
    <m/>
  </r>
  <r>
    <n v="4118"/>
    <s v="Closed End"/>
    <x v="7"/>
    <s v="Q28M"/>
    <x v="2"/>
    <n v="6"/>
    <s v="Data"/>
    <m/>
    <m/>
    <s v="      Suburban Ramsey County"/>
    <n v="0.49351702361269495"/>
    <n v="0.299358005603369"/>
    <n v="0.16679678467671699"/>
    <n v="4.032818610721909E-2"/>
    <n v="402.99999999999977"/>
    <m/>
    <m/>
    <m/>
    <m/>
    <m/>
    <m/>
    <m/>
    <m/>
    <m/>
    <m/>
    <m/>
    <m/>
    <m/>
    <m/>
  </r>
  <r>
    <n v="4119"/>
    <s v="Closed End"/>
    <x v="7"/>
    <s v="Q28M"/>
    <x v="2"/>
    <n v="7"/>
    <s v="Data"/>
    <m/>
    <m/>
    <s v="   Washington County"/>
    <n v="0.41506805983336453"/>
    <n v="0.3095684355011315"/>
    <n v="0.22583712135909745"/>
    <n v="4.9526383306405471E-2"/>
    <n v="378.00000000000063"/>
    <m/>
    <m/>
    <m/>
    <m/>
    <m/>
    <m/>
    <m/>
    <m/>
    <m/>
    <m/>
    <m/>
    <m/>
    <m/>
    <m/>
  </r>
  <r>
    <n v="4120"/>
    <s v="Closed End"/>
    <x v="7"/>
    <s v="Q28M"/>
    <x v="3"/>
    <n v="1"/>
    <s v="Header"/>
    <m/>
    <m/>
    <s v="Results by gender:"/>
    <s v=""/>
    <s v=""/>
    <s v=""/>
    <s v=""/>
    <s v=""/>
    <m/>
    <m/>
    <m/>
    <m/>
    <m/>
    <m/>
    <m/>
    <m/>
    <m/>
    <m/>
    <m/>
    <m/>
    <m/>
    <m/>
  </r>
  <r>
    <n v="4121"/>
    <s v="Closed End"/>
    <x v="7"/>
    <s v="Q28M"/>
    <x v="3"/>
    <n v="2"/>
    <s v="Data"/>
    <m/>
    <m/>
    <s v="   Females"/>
    <n v="0.40042609575557964"/>
    <n v="0.32132296367525337"/>
    <n v="0.19847362325440693"/>
    <n v="7.9777317314761051E-2"/>
    <n v="1769.0000000000025"/>
    <m/>
    <m/>
    <m/>
    <m/>
    <m/>
    <m/>
    <m/>
    <m/>
    <m/>
    <m/>
    <m/>
    <m/>
    <m/>
    <m/>
  </r>
  <r>
    <n v="4122"/>
    <s v="Closed End"/>
    <x v="7"/>
    <s v="Q28M"/>
    <x v="3"/>
    <n v="3"/>
    <s v="Data"/>
    <m/>
    <m/>
    <s v="   Males"/>
    <n v="0.4621546508186683"/>
    <n v="0.289892858390629"/>
    <n v="0.19606412142960694"/>
    <n v="5.1888369361095768E-2"/>
    <n v="940.99999999999943"/>
    <m/>
    <m/>
    <m/>
    <m/>
    <m/>
    <m/>
    <m/>
    <m/>
    <m/>
    <m/>
    <m/>
    <m/>
    <m/>
    <m/>
  </r>
  <r>
    <n v="4123"/>
    <s v="Closed End"/>
    <x v="7"/>
    <s v="Q28M"/>
    <x v="4"/>
    <n v="1"/>
    <s v="Header"/>
    <m/>
    <m/>
    <s v="Results by age:"/>
    <s v=""/>
    <s v=""/>
    <s v=""/>
    <s v=""/>
    <s v=""/>
    <m/>
    <m/>
    <m/>
    <m/>
    <m/>
    <m/>
    <m/>
    <m/>
    <m/>
    <m/>
    <m/>
    <m/>
    <m/>
    <m/>
  </r>
  <r>
    <n v="4124"/>
    <s v="Closed End"/>
    <x v="7"/>
    <s v="Q28M"/>
    <x v="4"/>
    <n v="2"/>
    <s v="Data"/>
    <m/>
    <m/>
    <s v="   18-34"/>
    <n v="0.42188542812299462"/>
    <n v="0.28130749188625226"/>
    <n v="0.19734823096219209"/>
    <n v="9.9458849028559324E-2"/>
    <n v="388.0000000000008"/>
    <m/>
    <m/>
    <m/>
    <m/>
    <m/>
    <m/>
    <m/>
    <m/>
    <m/>
    <m/>
    <m/>
    <m/>
    <m/>
    <m/>
  </r>
  <r>
    <n v="4125"/>
    <s v="Closed End"/>
    <x v="7"/>
    <s v="Q28M"/>
    <x v="4"/>
    <n v="3"/>
    <s v="Data"/>
    <m/>
    <m/>
    <s v="   35-44"/>
    <n v="0.31522062337709639"/>
    <n v="0.35569319108034092"/>
    <n v="0.27361019412380067"/>
    <n v="5.5475991418760945E-2"/>
    <n v="397.00000000000028"/>
    <m/>
    <m/>
    <m/>
    <m/>
    <m/>
    <m/>
    <m/>
    <m/>
    <m/>
    <m/>
    <m/>
    <m/>
    <m/>
    <m/>
  </r>
  <r>
    <n v="4126"/>
    <s v="Closed End"/>
    <x v="7"/>
    <s v="Q28M"/>
    <x v="4"/>
    <n v="4"/>
    <s v="Data"/>
    <m/>
    <m/>
    <s v="   45-54"/>
    <n v="0.36370666763633186"/>
    <n v="0.35169079910867473"/>
    <n v="0.24852255754844371"/>
    <n v="3.6079975706548209E-2"/>
    <n v="341.00000000000023"/>
    <m/>
    <m/>
    <m/>
    <m/>
    <m/>
    <m/>
    <m/>
    <m/>
    <m/>
    <m/>
    <m/>
    <m/>
    <m/>
    <m/>
  </r>
  <r>
    <n v="4127"/>
    <s v="Closed End"/>
    <x v="7"/>
    <s v="Q28M"/>
    <x v="4"/>
    <n v="5"/>
    <s v="Data"/>
    <m/>
    <m/>
    <s v="   55-64"/>
    <n v="0.48475973868695582"/>
    <n v="0.27010030224994236"/>
    <n v="0.18474220978885886"/>
    <n v="6.0397749274243039E-2"/>
    <n v="496.00000000000017"/>
    <m/>
    <m/>
    <m/>
    <m/>
    <m/>
    <m/>
    <m/>
    <m/>
    <m/>
    <m/>
    <m/>
    <m/>
    <m/>
    <m/>
  </r>
  <r>
    <n v="4128"/>
    <s v="Closed End"/>
    <x v="7"/>
    <s v="Q28M"/>
    <x v="4"/>
    <n v="6"/>
    <s v="Data"/>
    <m/>
    <m/>
    <s v="   65+"/>
    <n v="0.51337511414462433"/>
    <n v="0.27688022604153928"/>
    <n v="0.15798472203494571"/>
    <n v="5.1759937778892609E-2"/>
    <n v="821.99999999999852"/>
    <m/>
    <m/>
    <m/>
    <m/>
    <m/>
    <m/>
    <m/>
    <m/>
    <m/>
    <m/>
    <m/>
    <m/>
    <m/>
    <m/>
  </r>
  <r>
    <n v="4129"/>
    <s v="Closed End"/>
    <x v="7"/>
    <s v="Q28M"/>
    <x v="5"/>
    <n v="1"/>
    <s v="Header"/>
    <m/>
    <m/>
    <s v="Results by education level:"/>
    <s v=""/>
    <s v=""/>
    <s v=""/>
    <s v=""/>
    <s v=""/>
    <m/>
    <m/>
    <m/>
    <m/>
    <m/>
    <m/>
    <m/>
    <m/>
    <m/>
    <m/>
    <m/>
    <m/>
    <m/>
    <m/>
  </r>
  <r>
    <n v="4130"/>
    <s v="Closed End"/>
    <x v="7"/>
    <s v="Q28M"/>
    <x v="5"/>
    <n v="2"/>
    <s v="Data"/>
    <m/>
    <m/>
    <s v="   Less than HS diploma, no GED"/>
    <n v="0.36872077837790451"/>
    <n v="0.40892514666057794"/>
    <n v="0.12363268072836404"/>
    <n v="9.8721394233153445E-2"/>
    <n v="74.000000000000014"/>
    <m/>
    <m/>
    <m/>
    <m/>
    <m/>
    <m/>
    <m/>
    <m/>
    <m/>
    <m/>
    <m/>
    <m/>
    <m/>
    <m/>
  </r>
  <r>
    <n v="4131"/>
    <s v="Closed End"/>
    <x v="7"/>
    <s v="Q28M"/>
    <x v="5"/>
    <n v="3"/>
    <s v="Data"/>
    <m/>
    <m/>
    <s v="   HS diploma or GED"/>
    <n v="0.46511550863984463"/>
    <n v="0.2376909663178339"/>
    <n v="0.22046417542504712"/>
    <n v="7.6729349617275344E-2"/>
    <n v="300.99999999999983"/>
    <m/>
    <m/>
    <m/>
    <m/>
    <m/>
    <m/>
    <m/>
    <m/>
    <m/>
    <m/>
    <m/>
    <m/>
    <m/>
    <m/>
  </r>
  <r>
    <n v="4132"/>
    <s v="Closed End"/>
    <x v="7"/>
    <s v="Q28M"/>
    <x v="5"/>
    <n v="4"/>
    <s v="Data"/>
    <m/>
    <m/>
    <s v="   Some college, trade school, or Associate degree"/>
    <n v="0.51850075497562054"/>
    <n v="0.26171197993610906"/>
    <n v="0.16616411850373647"/>
    <n v="5.3623146584532488E-2"/>
    <n v="913.00000000000114"/>
    <m/>
    <m/>
    <m/>
    <m/>
    <m/>
    <m/>
    <m/>
    <m/>
    <m/>
    <m/>
    <m/>
    <m/>
    <m/>
    <m/>
  </r>
  <r>
    <n v="4133"/>
    <s v="Closed End"/>
    <x v="7"/>
    <s v="Q28M"/>
    <x v="5"/>
    <n v="5"/>
    <s v="Data"/>
    <m/>
    <m/>
    <s v="   Bachelor's degree or higher"/>
    <n v="0.3635699062868788"/>
    <n v="0.35530987226697858"/>
    <n v="0.21499483835711058"/>
    <n v="6.6125383089032527E-2"/>
    <n v="1475.9999999999986"/>
    <m/>
    <m/>
    <m/>
    <m/>
    <m/>
    <m/>
    <m/>
    <m/>
    <m/>
    <m/>
    <m/>
    <m/>
    <m/>
    <m/>
  </r>
  <r>
    <n v="4134"/>
    <s v="Closed End"/>
    <x v="7"/>
    <s v="Q28M"/>
    <x v="6"/>
    <n v="1"/>
    <s v="Header"/>
    <m/>
    <m/>
    <s v="Results by household income:"/>
    <s v=""/>
    <s v=""/>
    <s v=""/>
    <s v=""/>
    <s v=""/>
    <m/>
    <m/>
    <m/>
    <m/>
    <m/>
    <m/>
    <m/>
    <m/>
    <m/>
    <m/>
    <m/>
    <m/>
    <m/>
    <m/>
  </r>
  <r>
    <n v="4135"/>
    <s v="Closed End"/>
    <x v="7"/>
    <s v="Q28M"/>
    <x v="6"/>
    <n v="2"/>
    <s v="Data"/>
    <m/>
    <m/>
    <s v="   Less than $20,000"/>
    <n v="0.50564859496256365"/>
    <n v="0.22154047534907606"/>
    <n v="0.14735807793814509"/>
    <n v="0.12545285175021467"/>
    <n v="416.00000000000011"/>
    <m/>
    <m/>
    <m/>
    <m/>
    <m/>
    <m/>
    <m/>
    <m/>
    <m/>
    <m/>
    <m/>
    <m/>
    <m/>
    <m/>
  </r>
  <r>
    <n v="4136"/>
    <s v="Closed End"/>
    <x v="7"/>
    <s v="Q28M"/>
    <x v="6"/>
    <n v="3"/>
    <s v="Data"/>
    <m/>
    <m/>
    <s v="   $20,000 to $39,999"/>
    <n v="0.60655481083408957"/>
    <n v="0.26281792043220265"/>
    <n v="0.10866759744598957"/>
    <n v="2.1959671287719536E-2"/>
    <n v="396.99999999999955"/>
    <m/>
    <m/>
    <m/>
    <m/>
    <m/>
    <m/>
    <m/>
    <m/>
    <m/>
    <m/>
    <m/>
    <m/>
    <m/>
    <m/>
  </r>
  <r>
    <n v="4137"/>
    <s v="Closed End"/>
    <x v="7"/>
    <s v="Q28M"/>
    <x v="6"/>
    <n v="4"/>
    <s v="Data"/>
    <m/>
    <m/>
    <s v="   $40,000 to $59,999"/>
    <n v="0.47233504973550017"/>
    <n v="0.29550765739348328"/>
    <n v="0.18327315164078775"/>
    <n v="4.8884141230228308E-2"/>
    <n v="386.00000000000045"/>
    <m/>
    <m/>
    <m/>
    <m/>
    <m/>
    <m/>
    <m/>
    <m/>
    <m/>
    <m/>
    <m/>
    <m/>
    <m/>
    <m/>
  </r>
  <r>
    <n v="4138"/>
    <s v="Closed End"/>
    <x v="7"/>
    <s v="Q28M"/>
    <x v="6"/>
    <n v="5"/>
    <s v="Data"/>
    <m/>
    <m/>
    <s v="   $60,000 to $79,999"/>
    <n v="0.40840547344958772"/>
    <n v="0.30696020199530116"/>
    <n v="0.22041472813575741"/>
    <n v="6.4219596419353694E-2"/>
    <n v="300.99999999999994"/>
    <m/>
    <m/>
    <m/>
    <m/>
    <m/>
    <m/>
    <m/>
    <m/>
    <m/>
    <m/>
    <m/>
    <m/>
    <m/>
    <m/>
  </r>
  <r>
    <n v="4139"/>
    <s v="Closed End"/>
    <x v="7"/>
    <s v="Q28M"/>
    <x v="6"/>
    <n v="6"/>
    <s v="Data"/>
    <m/>
    <m/>
    <s v="   $80,000 to $99,999"/>
    <n v="0.35755361976721167"/>
    <n v="0.27416810756770049"/>
    <n v="0.32256748416948461"/>
    <n v="4.5710788495601611E-2"/>
    <n v="267.00000000000017"/>
    <m/>
    <m/>
    <m/>
    <m/>
    <m/>
    <m/>
    <m/>
    <m/>
    <m/>
    <m/>
    <m/>
    <m/>
    <m/>
    <m/>
  </r>
  <r>
    <n v="4140"/>
    <s v="Closed End"/>
    <x v="7"/>
    <s v="Q28M"/>
    <x v="6"/>
    <n v="7"/>
    <s v="Data"/>
    <m/>
    <m/>
    <s v="   $100,000 to $149,999"/>
    <n v="0.39037681897542403"/>
    <n v="0.33054156540633012"/>
    <n v="0.20893077752577832"/>
    <n v="7.0150838092467305E-2"/>
    <n v="332.00000000000028"/>
    <m/>
    <m/>
    <m/>
    <m/>
    <m/>
    <m/>
    <m/>
    <m/>
    <m/>
    <m/>
    <m/>
    <m/>
    <m/>
    <m/>
  </r>
  <r>
    <n v="4141"/>
    <s v="Closed End"/>
    <x v="7"/>
    <s v="Q28M"/>
    <x v="6"/>
    <n v="8"/>
    <s v="Data"/>
    <m/>
    <m/>
    <s v="   $150,000 or more"/>
    <n v="0.37370336774575824"/>
    <n v="0.32610520211652827"/>
    <n v="0.22388394828033259"/>
    <n v="7.6307481857380038E-2"/>
    <n v="253.00000000000003"/>
    <m/>
    <m/>
    <m/>
    <m/>
    <m/>
    <m/>
    <m/>
    <m/>
    <m/>
    <m/>
    <m/>
    <m/>
    <m/>
    <m/>
  </r>
  <r>
    <n v="4142"/>
    <s v="Closed End"/>
    <x v="7"/>
    <s v="Q28M"/>
    <x v="7"/>
    <n v="1"/>
    <s v="Header"/>
    <m/>
    <m/>
    <s v="Results by housing status:"/>
    <s v=""/>
    <s v=""/>
    <s v=""/>
    <s v=""/>
    <s v=""/>
    <m/>
    <m/>
    <m/>
    <m/>
    <m/>
    <m/>
    <m/>
    <m/>
    <m/>
    <m/>
    <m/>
    <m/>
    <m/>
    <m/>
  </r>
  <r>
    <n v="4143"/>
    <s v="Closed End"/>
    <x v="7"/>
    <s v="Q28M"/>
    <x v="7"/>
    <n v="2"/>
    <s v="Data"/>
    <m/>
    <m/>
    <s v="   Owner"/>
    <n v="0.4016092150139538"/>
    <n v="0.33323244922421658"/>
    <n v="0.19845999008023149"/>
    <n v="6.6698345681599477E-2"/>
    <n v="1888"/>
    <m/>
    <m/>
    <m/>
    <m/>
    <m/>
    <m/>
    <m/>
    <m/>
    <m/>
    <m/>
    <m/>
    <m/>
    <m/>
    <m/>
  </r>
  <r>
    <n v="4144"/>
    <s v="Closed End"/>
    <x v="7"/>
    <s v="Q28M"/>
    <x v="7"/>
    <n v="3"/>
    <s v="Data"/>
    <m/>
    <m/>
    <s v="   Renter"/>
    <n v="0.5328669284356381"/>
    <n v="0.21473449791642321"/>
    <n v="0.18826313257172175"/>
    <n v="6.4135441076216146E-2"/>
    <n v="888.00000000000034"/>
    <m/>
    <m/>
    <m/>
    <m/>
    <m/>
    <m/>
    <m/>
    <m/>
    <m/>
    <m/>
    <m/>
    <m/>
    <m/>
    <m/>
  </r>
  <r>
    <n v="4145"/>
    <s v="Closed End"/>
    <x v="7"/>
    <s v="Q28M"/>
    <x v="7"/>
    <n v="4"/>
    <s v="Data"/>
    <m/>
    <m/>
    <s v="   Lives with family or friends, homeless, or some other_x000a_      arrangement"/>
    <n v="0.5164884351444109"/>
    <n v="0.23955763774258196"/>
    <n v="0.24395392711300748"/>
    <s v="0%"/>
    <n v="58.999999999999993"/>
    <m/>
    <m/>
    <m/>
    <m/>
    <m/>
    <m/>
    <m/>
    <m/>
    <m/>
    <m/>
    <m/>
    <m/>
    <m/>
    <m/>
  </r>
  <r>
    <n v="4146"/>
    <s v="Closed End"/>
    <x v="7"/>
    <s v="Q28M"/>
    <x v="8"/>
    <n v="1"/>
    <s v="Header"/>
    <m/>
    <m/>
    <s v="Results by home language:"/>
    <s v=""/>
    <s v=""/>
    <s v=""/>
    <s v=""/>
    <s v=""/>
    <m/>
    <m/>
    <m/>
    <m/>
    <m/>
    <m/>
    <m/>
    <m/>
    <m/>
    <m/>
    <m/>
    <m/>
    <m/>
    <m/>
  </r>
  <r>
    <n v="4147"/>
    <s v="Closed End"/>
    <x v="7"/>
    <s v="Q28M"/>
    <x v="8"/>
    <n v="2"/>
    <s v="Data"/>
    <m/>
    <m/>
    <s v="   English only"/>
    <n v="0.4242957882959823"/>
    <n v="0.30814930392742884"/>
    <n v="0.20079099705959791"/>
    <n v="6.676391071699242E-2"/>
    <n v="2468.0000000000041"/>
    <m/>
    <m/>
    <m/>
    <m/>
    <m/>
    <m/>
    <m/>
    <m/>
    <m/>
    <m/>
    <m/>
    <m/>
    <m/>
    <m/>
  </r>
  <r>
    <n v="4148"/>
    <s v="Closed End"/>
    <x v="7"/>
    <s v="Q28M"/>
    <x v="8"/>
    <n v="3"/>
    <s v="Data"/>
    <m/>
    <m/>
    <s v="   English plus another language"/>
    <n v="0.45265956443814548"/>
    <n v="0.32734321697312924"/>
    <n v="0.15140200368224699"/>
    <n v="6.8595214906477867E-2"/>
    <n v="219.00000000000014"/>
    <m/>
    <m/>
    <m/>
    <m/>
    <m/>
    <m/>
    <m/>
    <m/>
    <m/>
    <m/>
    <m/>
    <m/>
    <m/>
    <m/>
  </r>
  <r>
    <n v="4149"/>
    <s v="Closed End"/>
    <x v="7"/>
    <s v="Q28M"/>
    <x v="8"/>
    <n v="4"/>
    <s v="Data"/>
    <m/>
    <m/>
    <s v="   Another language only"/>
    <n v="0.51586035774981387"/>
    <n v="0.26353499461019703"/>
    <n v="0.20341970872655687"/>
    <n v="1.7184938913431928E-2"/>
    <n v="74"/>
    <m/>
    <m/>
    <m/>
    <m/>
    <m/>
    <m/>
    <m/>
    <m/>
    <m/>
    <m/>
    <m/>
    <m/>
    <m/>
    <m/>
  </r>
  <r>
    <n v="4150"/>
    <s v="Closed End"/>
    <x v="7"/>
    <s v="Q28M"/>
    <x v="9"/>
    <n v="1"/>
    <s v="Header"/>
    <m/>
    <m/>
    <s v="Results by race/ethnicity:"/>
    <s v=""/>
    <s v=""/>
    <s v=""/>
    <s v=""/>
    <s v=""/>
    <m/>
    <m/>
    <m/>
    <m/>
    <m/>
    <m/>
    <m/>
    <m/>
    <m/>
    <m/>
    <m/>
    <m/>
    <m/>
    <m/>
  </r>
  <r>
    <n v="4151"/>
    <s v="Closed End"/>
    <x v="7"/>
    <s v="Q28M"/>
    <x v="9"/>
    <n v="2"/>
    <s v="Data"/>
    <m/>
    <m/>
    <s v="   BIPOC"/>
    <n v="0.48295860888598308"/>
    <n v="0.26347249072876949"/>
    <n v="0.17605706936317841"/>
    <n v="7.7511831022069891E-2"/>
    <n v="673.99999999999864"/>
    <m/>
    <m/>
    <m/>
    <m/>
    <m/>
    <m/>
    <m/>
    <m/>
    <m/>
    <m/>
    <m/>
    <m/>
    <m/>
    <m/>
  </r>
  <r>
    <n v="4152"/>
    <s v="Closed End"/>
    <x v="7"/>
    <s v="Q28M"/>
    <x v="9"/>
    <n v="3"/>
    <s v="Data"/>
    <m/>
    <m/>
    <s v="      American Indian, Native American, or Alaska Native"/>
    <n v="0.55000379954186751"/>
    <n v="0.22578163997194362"/>
    <n v="0.21588411628400517"/>
    <n v="8.3304442021831116E-3"/>
    <n v="111.00000000000004"/>
    <m/>
    <m/>
    <m/>
    <m/>
    <m/>
    <m/>
    <m/>
    <m/>
    <m/>
    <m/>
    <m/>
    <m/>
    <m/>
    <m/>
  </r>
  <r>
    <n v="4153"/>
    <s v="Closed End"/>
    <x v="7"/>
    <s v="Q28M"/>
    <x v="9"/>
    <n v="4"/>
    <s v="Data"/>
    <m/>
    <m/>
    <s v="      Asian American or Asian"/>
    <n v="0.37256540360484708"/>
    <n v="0.34330365856571021"/>
    <n v="0.21514652835662285"/>
    <n v="6.8984409472819683E-2"/>
    <n v="174.00000000000014"/>
    <m/>
    <m/>
    <m/>
    <m/>
    <m/>
    <m/>
    <m/>
    <m/>
    <m/>
    <m/>
    <m/>
    <m/>
    <m/>
    <m/>
  </r>
  <r>
    <n v="4154"/>
    <s v="Closed End"/>
    <x v="7"/>
    <s v="Q28M"/>
    <x v="9"/>
    <n v="5"/>
    <s v="Data"/>
    <m/>
    <m/>
    <s v="      Black, African American, or African"/>
    <n v="0.54488068625716102"/>
    <n v="0.21159713041133318"/>
    <n v="0.15308895907186854"/>
    <n v="9.0433224259637679E-2"/>
    <n v="313.99999999999983"/>
    <m/>
    <m/>
    <m/>
    <m/>
    <m/>
    <m/>
    <m/>
    <m/>
    <m/>
    <m/>
    <m/>
    <m/>
    <m/>
    <m/>
  </r>
  <r>
    <n v="4155"/>
    <s v="Closed End"/>
    <x v="7"/>
    <s v="Q28M"/>
    <x v="9"/>
    <n v="6"/>
    <s v="Data"/>
    <m/>
    <m/>
    <s v="      Latino/a or Hispanic"/>
    <n v="0.58523274520067459"/>
    <n v="0.21314941209253419"/>
    <n v="0.12558284289122063"/>
    <n v="7.6034999815570603E-2"/>
    <n v="120.00000000000006"/>
    <m/>
    <m/>
    <m/>
    <m/>
    <m/>
    <m/>
    <m/>
    <m/>
    <m/>
    <m/>
    <m/>
    <m/>
    <m/>
    <m/>
  </r>
  <r>
    <n v="4156"/>
    <s v="Closed End"/>
    <x v="7"/>
    <s v="Q28M"/>
    <x v="9"/>
    <n v="7"/>
    <s v="Data"/>
    <m/>
    <m/>
    <s v="   White or Caucasian alone"/>
    <n v="0.41315130169927572"/>
    <n v="0.32188581958768109"/>
    <n v="0.20107013580578431"/>
    <n v="6.3892742907261199E-2"/>
    <n v="1967.9999999999952"/>
    <m/>
    <m/>
    <m/>
    <m/>
    <m/>
    <m/>
    <m/>
    <m/>
    <m/>
    <m/>
    <m/>
    <m/>
    <m/>
    <m/>
  </r>
  <r>
    <n v="4157"/>
    <s v=""/>
    <x v="1"/>
    <s v=""/>
    <x v="10"/>
    <s v=""/>
    <s v=""/>
    <m/>
    <m/>
    <m/>
    <m/>
    <m/>
    <m/>
    <m/>
    <m/>
    <m/>
    <m/>
    <m/>
    <m/>
    <m/>
    <m/>
    <m/>
    <m/>
    <m/>
    <m/>
    <m/>
    <m/>
    <m/>
    <m/>
  </r>
  <r>
    <n v="4158"/>
    <s v="Closed End"/>
    <x v="7"/>
    <s v="Q28N"/>
    <x v="0"/>
    <n v="1"/>
    <s v="Title"/>
    <m/>
    <m/>
    <s v="28N. How significant of an issue do you consider poverty to be within the East Metro?"/>
    <m/>
    <m/>
    <m/>
    <m/>
    <m/>
    <m/>
    <m/>
    <m/>
    <m/>
    <m/>
    <m/>
    <m/>
    <m/>
    <m/>
    <m/>
    <m/>
    <m/>
    <m/>
    <m/>
  </r>
  <r>
    <n v="4159"/>
    <s v="Closed End"/>
    <x v="7"/>
    <s v="Q28N"/>
    <x v="1"/>
    <n v="1"/>
    <s v="Labels"/>
    <m/>
    <m/>
    <m/>
    <s v="Very significant"/>
    <s v="Somewhat significant"/>
    <s v="Not very significant"/>
    <s v="Not at all significant"/>
    <s v="Number of respondents (unweighted)"/>
    <m/>
    <m/>
    <m/>
    <m/>
    <m/>
    <m/>
    <m/>
    <m/>
    <m/>
    <m/>
    <m/>
    <m/>
    <m/>
    <m/>
  </r>
  <r>
    <n v="4160"/>
    <s v="Closed End"/>
    <x v="7"/>
    <s v="Q28N"/>
    <x v="2"/>
    <n v="1"/>
    <s v="Header"/>
    <m/>
    <m/>
    <s v="Results by region:"/>
    <s v=""/>
    <s v=""/>
    <s v=""/>
    <s v=""/>
    <s v=""/>
    <m/>
    <m/>
    <m/>
    <m/>
    <m/>
    <m/>
    <m/>
    <m/>
    <m/>
    <m/>
    <m/>
    <m/>
    <m/>
    <m/>
  </r>
  <r>
    <n v="4161"/>
    <s v="Closed End"/>
    <x v="7"/>
    <s v="Q28N"/>
    <x v="2"/>
    <n v="2"/>
    <s v="Data"/>
    <m/>
    <m/>
    <s v="   East Metro overall"/>
    <n v="0.36122093769189084"/>
    <n v="0.37249290185863315"/>
    <n v="0.20352597287044166"/>
    <n v="6.2760187579035981E-2"/>
    <n v="2832.9999999999991"/>
    <m/>
    <m/>
    <m/>
    <m/>
    <m/>
    <m/>
    <m/>
    <m/>
    <m/>
    <m/>
    <m/>
    <m/>
    <m/>
    <m/>
  </r>
  <r>
    <n v="4162"/>
    <s v="Closed End"/>
    <x v="7"/>
    <s v="Q28N"/>
    <x v="2"/>
    <n v="3"/>
    <s v="Data"/>
    <m/>
    <m/>
    <s v="   Dakota County"/>
    <n v="0.29913301331796965"/>
    <n v="0.36286458254430104"/>
    <n v="0.26189878895697349"/>
    <n v="7.610361518075591E-2"/>
    <n v="377.00000000000028"/>
    <m/>
    <m/>
    <m/>
    <m/>
    <m/>
    <m/>
    <m/>
    <m/>
    <m/>
    <m/>
    <m/>
    <m/>
    <m/>
    <m/>
  </r>
  <r>
    <n v="4163"/>
    <s v="Closed End"/>
    <x v="7"/>
    <s v="Q28N"/>
    <x v="2"/>
    <n v="4"/>
    <s v="Data"/>
    <m/>
    <m/>
    <s v="   Ramsey County (overall)"/>
    <n v="0.47958028686165916"/>
    <n v="0.36591487057707911"/>
    <n v="0.1141604906083602"/>
    <n v="4.0344351952904131E-2"/>
    <n v="2102.9999999999918"/>
    <m/>
    <m/>
    <m/>
    <m/>
    <m/>
    <m/>
    <m/>
    <m/>
    <m/>
    <m/>
    <m/>
    <m/>
    <m/>
    <m/>
  </r>
  <r>
    <n v="4164"/>
    <s v="Closed End"/>
    <x v="7"/>
    <s v="Q28N"/>
    <x v="2"/>
    <n v="5"/>
    <s v="Data"/>
    <m/>
    <m/>
    <s v="      City of Saint Paul"/>
    <n v="0.52479236742763846"/>
    <n v="0.35812934509670652"/>
    <n v="8.815970558789793E-2"/>
    <n v="2.8918581887756895E-2"/>
    <n v="1710.9999999999982"/>
    <m/>
    <m/>
    <m/>
    <m/>
    <m/>
    <m/>
    <m/>
    <m/>
    <m/>
    <m/>
    <m/>
    <m/>
    <m/>
    <m/>
  </r>
  <r>
    <n v="4165"/>
    <s v="Closed End"/>
    <x v="7"/>
    <s v="Q28N"/>
    <x v="2"/>
    <n v="6"/>
    <s v="Data"/>
    <m/>
    <m/>
    <s v="      Suburban Ramsey County"/>
    <n v="0.42341019138319114"/>
    <n v="0.37558736748737426"/>
    <n v="0.1464630645848681"/>
    <n v="5.4539376544566469E-2"/>
    <n v="392.00000000000063"/>
    <m/>
    <m/>
    <m/>
    <m/>
    <m/>
    <m/>
    <m/>
    <m/>
    <m/>
    <m/>
    <m/>
    <m/>
    <m/>
    <m/>
  </r>
  <r>
    <n v="4166"/>
    <s v="Closed End"/>
    <x v="7"/>
    <s v="Q28N"/>
    <x v="2"/>
    <n v="7"/>
    <s v="Data"/>
    <m/>
    <m/>
    <s v="   Washington County"/>
    <n v="0.19796853151346011"/>
    <n v="0.40412658473805363"/>
    <n v="0.30696023220010965"/>
    <n v="9.0944651548375652E-2"/>
    <n v="353.00000000000057"/>
    <m/>
    <m/>
    <m/>
    <m/>
    <m/>
    <m/>
    <m/>
    <m/>
    <m/>
    <m/>
    <m/>
    <m/>
    <m/>
    <m/>
  </r>
  <r>
    <n v="4167"/>
    <s v="Closed End"/>
    <x v="7"/>
    <s v="Q28N"/>
    <x v="3"/>
    <n v="1"/>
    <s v="Header"/>
    <m/>
    <m/>
    <s v="Results by gender:"/>
    <s v=""/>
    <s v=""/>
    <s v=""/>
    <s v=""/>
    <s v=""/>
    <m/>
    <m/>
    <m/>
    <m/>
    <m/>
    <m/>
    <m/>
    <m/>
    <m/>
    <m/>
    <m/>
    <m/>
    <m/>
    <m/>
  </r>
  <r>
    <n v="4168"/>
    <s v="Closed End"/>
    <x v="7"/>
    <s v="Q28N"/>
    <x v="3"/>
    <n v="2"/>
    <s v="Data"/>
    <m/>
    <m/>
    <s v="   Females"/>
    <n v="0.3881846032404927"/>
    <n v="0.35584660321556272"/>
    <n v="0.1968222425857139"/>
    <n v="5.9146550958231438E-2"/>
    <n v="1760.0000000000018"/>
    <m/>
    <m/>
    <m/>
    <m/>
    <m/>
    <m/>
    <m/>
    <m/>
    <m/>
    <m/>
    <m/>
    <m/>
    <m/>
    <m/>
  </r>
  <r>
    <n v="4169"/>
    <s v="Closed End"/>
    <x v="7"/>
    <s v="Q28N"/>
    <x v="3"/>
    <n v="3"/>
    <s v="Data"/>
    <m/>
    <m/>
    <s v="   Males"/>
    <n v="0.32281733500718329"/>
    <n v="0.39152567733686078"/>
    <n v="0.21972200324409805"/>
    <n v="6.5934984411857633E-2"/>
    <n v="932.99999999999989"/>
    <m/>
    <m/>
    <m/>
    <m/>
    <m/>
    <m/>
    <m/>
    <m/>
    <m/>
    <m/>
    <m/>
    <m/>
    <m/>
    <m/>
  </r>
  <r>
    <n v="4170"/>
    <s v="Closed End"/>
    <x v="7"/>
    <s v="Q28N"/>
    <x v="4"/>
    <n v="1"/>
    <s v="Header"/>
    <m/>
    <m/>
    <s v="Results by age:"/>
    <s v=""/>
    <s v=""/>
    <s v=""/>
    <s v=""/>
    <s v=""/>
    <m/>
    <m/>
    <m/>
    <m/>
    <m/>
    <m/>
    <m/>
    <m/>
    <m/>
    <m/>
    <m/>
    <m/>
    <m/>
    <m/>
  </r>
  <r>
    <n v="4171"/>
    <s v="Closed End"/>
    <x v="7"/>
    <s v="Q28N"/>
    <x v="4"/>
    <n v="2"/>
    <s v="Data"/>
    <m/>
    <m/>
    <s v="   18-34"/>
    <n v="0.42076233687686077"/>
    <n v="0.35018687694631256"/>
    <n v="0.18808594648093402"/>
    <n v="4.0964839695891285E-2"/>
    <n v="396.00000000000091"/>
    <m/>
    <m/>
    <m/>
    <m/>
    <m/>
    <m/>
    <m/>
    <m/>
    <m/>
    <m/>
    <m/>
    <m/>
    <m/>
    <m/>
  </r>
  <r>
    <n v="4172"/>
    <s v="Closed End"/>
    <x v="7"/>
    <s v="Q28N"/>
    <x v="4"/>
    <n v="3"/>
    <s v="Data"/>
    <m/>
    <m/>
    <s v="   35-44"/>
    <n v="0.40591325718655935"/>
    <n v="0.30474992306288745"/>
    <n v="0.22786044722594057"/>
    <n v="6.1476372524611696E-2"/>
    <n v="402.00000000000028"/>
    <m/>
    <m/>
    <m/>
    <m/>
    <m/>
    <m/>
    <m/>
    <m/>
    <m/>
    <m/>
    <m/>
    <m/>
    <m/>
    <m/>
  </r>
  <r>
    <n v="4173"/>
    <s v="Closed End"/>
    <x v="7"/>
    <s v="Q28N"/>
    <x v="4"/>
    <n v="4"/>
    <s v="Data"/>
    <m/>
    <m/>
    <s v="   45-54"/>
    <n v="0.27232025102686913"/>
    <n v="0.4526772880534341"/>
    <n v="0.2316392263362449"/>
    <n v="4.3363234583450684E-2"/>
    <n v="342.00000000000068"/>
    <m/>
    <m/>
    <m/>
    <m/>
    <m/>
    <m/>
    <m/>
    <m/>
    <m/>
    <m/>
    <m/>
    <m/>
    <m/>
    <m/>
  </r>
  <r>
    <n v="4174"/>
    <s v="Closed End"/>
    <x v="7"/>
    <s v="Q28N"/>
    <x v="4"/>
    <n v="5"/>
    <s v="Data"/>
    <m/>
    <m/>
    <s v="   55-64"/>
    <n v="0.30719941310984306"/>
    <n v="0.4357746223340227"/>
    <n v="0.19065903817682692"/>
    <n v="6.6366926379307523E-2"/>
    <n v="500"/>
    <m/>
    <m/>
    <m/>
    <m/>
    <m/>
    <m/>
    <m/>
    <m/>
    <m/>
    <m/>
    <m/>
    <m/>
    <m/>
    <m/>
  </r>
  <r>
    <n v="4175"/>
    <s v="Closed End"/>
    <x v="7"/>
    <s v="Q28N"/>
    <x v="4"/>
    <n v="6"/>
    <s v="Data"/>
    <m/>
    <m/>
    <s v="   65+"/>
    <n v="0.39230897654344443"/>
    <n v="0.32790220154635991"/>
    <n v="0.20348317094078247"/>
    <n v="7.6305650969416258E-2"/>
    <n v="784.99999999999841"/>
    <m/>
    <m/>
    <m/>
    <m/>
    <m/>
    <m/>
    <m/>
    <m/>
    <m/>
    <m/>
    <m/>
    <m/>
    <m/>
    <m/>
  </r>
  <r>
    <n v="4176"/>
    <s v="Closed End"/>
    <x v="7"/>
    <s v="Q28N"/>
    <x v="5"/>
    <n v="1"/>
    <s v="Header"/>
    <m/>
    <m/>
    <s v="Results by education level:"/>
    <s v=""/>
    <s v=""/>
    <s v=""/>
    <s v=""/>
    <s v=""/>
    <m/>
    <m/>
    <m/>
    <m/>
    <m/>
    <m/>
    <m/>
    <m/>
    <m/>
    <m/>
    <m/>
    <m/>
    <m/>
    <m/>
  </r>
  <r>
    <n v="4177"/>
    <s v="Closed End"/>
    <x v="7"/>
    <s v="Q28N"/>
    <x v="5"/>
    <n v="2"/>
    <s v="Data"/>
    <m/>
    <m/>
    <s v="   Less than HS diploma, no GED"/>
    <n v="0.64914883704205417"/>
    <n v="0.22967285728360173"/>
    <n v="6.3638783314984224E-2"/>
    <n v="5.7539522359359753E-2"/>
    <n v="81.000000000000014"/>
    <m/>
    <m/>
    <m/>
    <m/>
    <m/>
    <m/>
    <m/>
    <m/>
    <m/>
    <m/>
    <m/>
    <m/>
    <m/>
    <m/>
  </r>
  <r>
    <n v="4178"/>
    <s v="Closed End"/>
    <x v="7"/>
    <s v="Q28N"/>
    <x v="5"/>
    <n v="3"/>
    <s v="Data"/>
    <m/>
    <m/>
    <s v="   HS diploma or GED"/>
    <n v="0.36796251849796868"/>
    <n v="0.38246823494889104"/>
    <n v="0.17932244138542081"/>
    <n v="7.0246805167719376E-2"/>
    <n v="311.99999999999989"/>
    <m/>
    <m/>
    <m/>
    <m/>
    <m/>
    <m/>
    <m/>
    <m/>
    <m/>
    <m/>
    <m/>
    <m/>
    <m/>
    <m/>
  </r>
  <r>
    <n v="4179"/>
    <s v="Closed End"/>
    <x v="7"/>
    <s v="Q28N"/>
    <x v="5"/>
    <n v="4"/>
    <s v="Data"/>
    <m/>
    <m/>
    <s v="   Some college, trade school, or Associate degree"/>
    <n v="0.37315111703973286"/>
    <n v="0.33242095155057677"/>
    <n v="0.23272109451127765"/>
    <n v="6.1706836898411416E-2"/>
    <n v="895.0000000000008"/>
    <m/>
    <m/>
    <m/>
    <m/>
    <m/>
    <m/>
    <m/>
    <m/>
    <m/>
    <m/>
    <m/>
    <m/>
    <m/>
    <m/>
  </r>
  <r>
    <n v="4180"/>
    <s v="Closed End"/>
    <x v="7"/>
    <s v="Q28N"/>
    <x v="5"/>
    <n v="5"/>
    <s v="Data"/>
    <m/>
    <m/>
    <s v="   Bachelor's degree or higher"/>
    <n v="0.32631184289032816"/>
    <n v="0.4072437751063871"/>
    <n v="0.20672563504665795"/>
    <n v="5.971874695662889E-2"/>
    <n v="1462.0000000000002"/>
    <m/>
    <m/>
    <m/>
    <m/>
    <m/>
    <m/>
    <m/>
    <m/>
    <m/>
    <m/>
    <m/>
    <m/>
    <m/>
    <m/>
  </r>
  <r>
    <n v="4181"/>
    <s v="Closed End"/>
    <x v="7"/>
    <s v="Q28N"/>
    <x v="6"/>
    <n v="1"/>
    <s v="Header"/>
    <m/>
    <m/>
    <s v="Results by household income:"/>
    <s v=""/>
    <s v=""/>
    <s v=""/>
    <s v=""/>
    <s v=""/>
    <m/>
    <m/>
    <m/>
    <m/>
    <m/>
    <m/>
    <m/>
    <m/>
    <m/>
    <m/>
    <m/>
    <m/>
    <m/>
    <m/>
  </r>
  <r>
    <n v="4182"/>
    <s v="Closed End"/>
    <x v="7"/>
    <s v="Q28N"/>
    <x v="6"/>
    <n v="2"/>
    <s v="Data"/>
    <m/>
    <m/>
    <s v="   Less than $20,000"/>
    <n v="0.43333004652073315"/>
    <n v="0.41070653384419481"/>
    <n v="4.6913036774815314E-2"/>
    <n v="0.10905038286025599"/>
    <n v="441.00000000000068"/>
    <m/>
    <m/>
    <m/>
    <m/>
    <m/>
    <m/>
    <m/>
    <m/>
    <m/>
    <m/>
    <m/>
    <m/>
    <m/>
    <m/>
  </r>
  <r>
    <n v="4183"/>
    <s v="Closed End"/>
    <x v="7"/>
    <s v="Q28N"/>
    <x v="6"/>
    <n v="3"/>
    <s v="Data"/>
    <m/>
    <m/>
    <s v="   $20,000 to $39,999"/>
    <n v="0.63219390351704652"/>
    <n v="0.25303423529663455"/>
    <n v="0.1004995221814852"/>
    <n v="1.4272339004835122E-2"/>
    <n v="397.99999999999926"/>
    <m/>
    <m/>
    <m/>
    <m/>
    <m/>
    <m/>
    <m/>
    <m/>
    <m/>
    <m/>
    <m/>
    <m/>
    <m/>
    <m/>
  </r>
  <r>
    <n v="4184"/>
    <s v="Closed End"/>
    <x v="7"/>
    <s v="Q28N"/>
    <x v="6"/>
    <n v="4"/>
    <s v="Data"/>
    <m/>
    <m/>
    <s v="   $40,000 to $59,999"/>
    <n v="0.30898219653312958"/>
    <n v="0.37035958648815298"/>
    <n v="0.27009456472445115"/>
    <n v="5.0563652254266504E-2"/>
    <n v="376.9999999999992"/>
    <m/>
    <m/>
    <m/>
    <m/>
    <m/>
    <m/>
    <m/>
    <m/>
    <m/>
    <m/>
    <m/>
    <m/>
    <m/>
    <m/>
  </r>
  <r>
    <n v="4185"/>
    <s v="Closed End"/>
    <x v="7"/>
    <s v="Q28N"/>
    <x v="6"/>
    <n v="5"/>
    <s v="Data"/>
    <m/>
    <m/>
    <s v="   $60,000 to $79,999"/>
    <n v="0.42282162225295239"/>
    <n v="0.27690791607125187"/>
    <n v="0.19726269812432889"/>
    <n v="0.10300776355146686"/>
    <n v="294.99999999999994"/>
    <m/>
    <m/>
    <m/>
    <m/>
    <m/>
    <m/>
    <m/>
    <m/>
    <m/>
    <m/>
    <m/>
    <m/>
    <m/>
    <m/>
  </r>
  <r>
    <n v="4186"/>
    <s v="Closed End"/>
    <x v="7"/>
    <s v="Q28N"/>
    <x v="6"/>
    <n v="6"/>
    <s v="Data"/>
    <m/>
    <m/>
    <s v="   $80,000 to $99,999"/>
    <n v="0.29857896397706218"/>
    <n v="0.36429207904107558"/>
    <n v="0.31513376009997041"/>
    <n v="2.199519688189059E-2"/>
    <n v="261.00000000000045"/>
    <m/>
    <m/>
    <m/>
    <m/>
    <m/>
    <m/>
    <m/>
    <m/>
    <m/>
    <m/>
    <m/>
    <m/>
    <m/>
    <m/>
  </r>
  <r>
    <n v="4187"/>
    <s v="Closed End"/>
    <x v="7"/>
    <s v="Q28N"/>
    <x v="6"/>
    <n v="7"/>
    <s v="Data"/>
    <m/>
    <m/>
    <s v="   $100,000 to $149,999"/>
    <n v="0.30616464328807363"/>
    <n v="0.46137786699925826"/>
    <n v="0.19315575151815317"/>
    <n v="3.9301738194514539E-2"/>
    <n v="324.99999999999989"/>
    <m/>
    <m/>
    <m/>
    <m/>
    <m/>
    <m/>
    <m/>
    <m/>
    <m/>
    <m/>
    <m/>
    <m/>
    <m/>
    <m/>
  </r>
  <r>
    <n v="4188"/>
    <s v="Closed End"/>
    <x v="7"/>
    <s v="Q28N"/>
    <x v="6"/>
    <n v="8"/>
    <s v="Data"/>
    <m/>
    <m/>
    <s v="   $150,000 or more"/>
    <n v="0.32640551944424734"/>
    <n v="0.37336799795130171"/>
    <n v="0.22724163002808428"/>
    <n v="7.2984852576365888E-2"/>
    <n v="246.00000000000028"/>
    <m/>
    <m/>
    <m/>
    <m/>
    <m/>
    <m/>
    <m/>
    <m/>
    <m/>
    <m/>
    <m/>
    <m/>
    <m/>
    <m/>
  </r>
  <r>
    <n v="4189"/>
    <s v="Closed End"/>
    <x v="7"/>
    <s v="Q28N"/>
    <x v="7"/>
    <n v="1"/>
    <s v="Header"/>
    <m/>
    <m/>
    <s v="Results by housing status:"/>
    <s v=""/>
    <s v=""/>
    <s v=""/>
    <s v=""/>
    <s v=""/>
    <m/>
    <m/>
    <m/>
    <m/>
    <m/>
    <m/>
    <m/>
    <m/>
    <m/>
    <m/>
    <m/>
    <m/>
    <m/>
    <m/>
  </r>
  <r>
    <n v="4190"/>
    <s v="Closed End"/>
    <x v="7"/>
    <s v="Q28N"/>
    <x v="7"/>
    <n v="2"/>
    <s v="Data"/>
    <m/>
    <m/>
    <s v="   Owner"/>
    <n v="0.31582800768678165"/>
    <n v="0.3867658451834185"/>
    <n v="0.22531094906044957"/>
    <n v="7.2095198069351926E-2"/>
    <n v="1841.9999999999975"/>
    <m/>
    <m/>
    <m/>
    <m/>
    <m/>
    <m/>
    <m/>
    <m/>
    <m/>
    <m/>
    <m/>
    <m/>
    <m/>
    <m/>
  </r>
  <r>
    <n v="4191"/>
    <s v="Closed End"/>
    <x v="7"/>
    <s v="Q28N"/>
    <x v="7"/>
    <n v="3"/>
    <s v="Data"/>
    <m/>
    <m/>
    <s v="   Renter"/>
    <n v="0.49474946531884778"/>
    <n v="0.32798921340121934"/>
    <n v="0.14219674014502276"/>
    <n v="3.506458113490861E-2"/>
    <n v="916.00000000000227"/>
    <m/>
    <m/>
    <m/>
    <m/>
    <m/>
    <m/>
    <m/>
    <m/>
    <m/>
    <m/>
    <m/>
    <m/>
    <m/>
    <m/>
  </r>
  <r>
    <n v="4192"/>
    <s v="Closed End"/>
    <x v="7"/>
    <s v="Q28N"/>
    <x v="7"/>
    <n v="4"/>
    <s v="Data"/>
    <m/>
    <m/>
    <s v="   Lives with family or friends, homeless, or some other_x000a_      arrangement"/>
    <n v="0.4298854719977922"/>
    <n v="0.36876733655980692"/>
    <n v="0.14094152057654902"/>
    <n v="6.0405670865852065E-2"/>
    <n v="63.000000000000007"/>
    <m/>
    <m/>
    <m/>
    <m/>
    <m/>
    <m/>
    <m/>
    <m/>
    <m/>
    <m/>
    <m/>
    <m/>
    <m/>
    <m/>
  </r>
  <r>
    <n v="4193"/>
    <s v="Closed End"/>
    <x v="7"/>
    <s v="Q28N"/>
    <x v="8"/>
    <n v="1"/>
    <s v="Header"/>
    <m/>
    <m/>
    <s v="Results by home language:"/>
    <s v=""/>
    <s v=""/>
    <s v=""/>
    <s v=""/>
    <s v=""/>
    <m/>
    <m/>
    <m/>
    <m/>
    <m/>
    <m/>
    <m/>
    <m/>
    <m/>
    <m/>
    <m/>
    <m/>
    <m/>
    <m/>
  </r>
  <r>
    <n v="4194"/>
    <s v="Closed End"/>
    <x v="7"/>
    <s v="Q28N"/>
    <x v="8"/>
    <n v="2"/>
    <s v="Data"/>
    <m/>
    <m/>
    <s v="   English only"/>
    <n v="0.34206583486369913"/>
    <n v="0.38718512781680609"/>
    <n v="0.20848863252522679"/>
    <n v="6.2260404794268552E-2"/>
    <n v="2434.0000000000041"/>
    <m/>
    <m/>
    <m/>
    <m/>
    <m/>
    <m/>
    <m/>
    <m/>
    <m/>
    <m/>
    <m/>
    <m/>
    <m/>
    <m/>
  </r>
  <r>
    <n v="4195"/>
    <s v="Closed End"/>
    <x v="7"/>
    <s v="Q28N"/>
    <x v="8"/>
    <n v="3"/>
    <s v="Data"/>
    <m/>
    <m/>
    <s v="   English plus another language"/>
    <n v="0.4701446396961132"/>
    <n v="0.33542374812844772"/>
    <n v="0.16745300654122677"/>
    <n v="2.697860563421171E-2"/>
    <n v="229.00000000000006"/>
    <m/>
    <m/>
    <m/>
    <m/>
    <m/>
    <m/>
    <m/>
    <m/>
    <m/>
    <m/>
    <m/>
    <m/>
    <m/>
    <m/>
  </r>
  <r>
    <n v="4196"/>
    <s v="Closed End"/>
    <x v="7"/>
    <s v="Q28N"/>
    <x v="8"/>
    <n v="4"/>
    <s v="Data"/>
    <m/>
    <m/>
    <s v="   Another language only"/>
    <n v="0.4521522965718574"/>
    <n v="0.18873263052103709"/>
    <n v="0.22164494642943622"/>
    <n v="0.13747012647766901"/>
    <n v="83.000000000000028"/>
    <m/>
    <m/>
    <m/>
    <m/>
    <m/>
    <m/>
    <m/>
    <m/>
    <m/>
    <m/>
    <m/>
    <m/>
    <m/>
    <m/>
  </r>
  <r>
    <n v="4197"/>
    <s v="Closed End"/>
    <x v="7"/>
    <s v="Q28N"/>
    <x v="9"/>
    <n v="1"/>
    <s v="Header"/>
    <m/>
    <m/>
    <s v="Results by race/ethnicity:"/>
    <s v=""/>
    <s v=""/>
    <s v=""/>
    <s v=""/>
    <s v=""/>
    <m/>
    <m/>
    <m/>
    <m/>
    <m/>
    <m/>
    <m/>
    <m/>
    <m/>
    <m/>
    <m/>
    <m/>
    <m/>
    <m/>
  </r>
  <r>
    <n v="4198"/>
    <s v="Closed End"/>
    <x v="7"/>
    <s v="Q28N"/>
    <x v="9"/>
    <n v="2"/>
    <s v="Data"/>
    <m/>
    <m/>
    <s v="   BIPOC"/>
    <n v="0.50896004167934839"/>
    <n v="0.2591836802026547"/>
    <n v="0.16548533991454151"/>
    <n v="6.6370938203456006E-2"/>
    <n v="707.99999999999977"/>
    <m/>
    <m/>
    <m/>
    <m/>
    <m/>
    <m/>
    <m/>
    <m/>
    <m/>
    <m/>
    <m/>
    <m/>
    <m/>
    <m/>
  </r>
  <r>
    <n v="4199"/>
    <s v="Closed End"/>
    <x v="7"/>
    <s v="Q28N"/>
    <x v="9"/>
    <n v="3"/>
    <s v="Data"/>
    <m/>
    <m/>
    <s v="      American Indian, Native American, or Alaska Native"/>
    <n v="0.63468369626704846"/>
    <n v="0.18058278605732137"/>
    <n v="0.14351868416650743"/>
    <n v="4.1214833509122278E-2"/>
    <n v="120.00000000000009"/>
    <m/>
    <m/>
    <m/>
    <m/>
    <m/>
    <m/>
    <m/>
    <m/>
    <m/>
    <m/>
    <m/>
    <m/>
    <m/>
    <m/>
  </r>
  <r>
    <n v="4200"/>
    <s v="Closed End"/>
    <x v="7"/>
    <s v="Q28N"/>
    <x v="9"/>
    <n v="4"/>
    <s v="Data"/>
    <m/>
    <m/>
    <s v="      Asian American or Asian"/>
    <n v="0.33754558791038236"/>
    <n v="0.34946287131817938"/>
    <n v="0.25872392773183317"/>
    <n v="5.4267613039605186E-2"/>
    <n v="187.00000000000006"/>
    <m/>
    <m/>
    <m/>
    <m/>
    <m/>
    <m/>
    <m/>
    <m/>
    <m/>
    <m/>
    <m/>
    <m/>
    <m/>
    <m/>
  </r>
  <r>
    <n v="4201"/>
    <s v="Closed End"/>
    <x v="7"/>
    <s v="Q28N"/>
    <x v="9"/>
    <n v="5"/>
    <s v="Data"/>
    <m/>
    <m/>
    <s v="      Black, African American, or African"/>
    <n v="0.67841863015130355"/>
    <n v="0.18975965401492143"/>
    <n v="4.9458864124521655E-2"/>
    <n v="8.2362851709253795E-2"/>
    <n v="322.99999999999983"/>
    <m/>
    <m/>
    <m/>
    <m/>
    <m/>
    <m/>
    <m/>
    <m/>
    <m/>
    <m/>
    <m/>
    <m/>
    <m/>
    <m/>
  </r>
  <r>
    <n v="4202"/>
    <s v="Closed End"/>
    <x v="7"/>
    <s v="Q28N"/>
    <x v="9"/>
    <n v="6"/>
    <s v="Data"/>
    <m/>
    <m/>
    <s v="      Latino/a or Hispanic"/>
    <n v="0.56358881060724375"/>
    <n v="0.20862841752307618"/>
    <n v="0.16734758881615314"/>
    <n v="6.0435183053526617E-2"/>
    <n v="128.00000000000003"/>
    <m/>
    <m/>
    <m/>
    <m/>
    <m/>
    <m/>
    <m/>
    <m/>
    <m/>
    <m/>
    <m/>
    <m/>
    <m/>
    <m/>
  </r>
  <r>
    <n v="4203"/>
    <s v="Closed End"/>
    <x v="7"/>
    <s v="Q28N"/>
    <x v="9"/>
    <n v="7"/>
    <s v="Data"/>
    <m/>
    <m/>
    <s v="   White or Caucasian alone"/>
    <n v="0.32275175832276431"/>
    <n v="0.40646019506061992"/>
    <n v="0.2099138138978297"/>
    <n v="6.0874232718788994E-2"/>
    <n v="1921.9999999999964"/>
    <m/>
    <m/>
    <m/>
    <m/>
    <m/>
    <m/>
    <m/>
    <m/>
    <m/>
    <m/>
    <m/>
    <m/>
    <m/>
    <m/>
  </r>
  <r>
    <n v="4204"/>
    <s v=""/>
    <x v="1"/>
    <s v=""/>
    <x v="10"/>
    <s v=""/>
    <s v=""/>
    <m/>
    <m/>
    <m/>
    <m/>
    <m/>
    <m/>
    <m/>
    <m/>
    <m/>
    <m/>
    <m/>
    <m/>
    <m/>
    <m/>
    <m/>
    <m/>
    <m/>
    <m/>
    <m/>
    <m/>
    <m/>
    <m/>
  </r>
  <r>
    <n v="4205"/>
    <s v="Closed End"/>
    <x v="7"/>
    <s v="Q28O"/>
    <x v="0"/>
    <n v="1"/>
    <s v="Title"/>
    <m/>
    <m/>
    <s v="28O. How significant of an issue do you consider racism to be within the East Metro?"/>
    <m/>
    <m/>
    <m/>
    <m/>
    <m/>
    <m/>
    <m/>
    <m/>
    <m/>
    <m/>
    <m/>
    <m/>
    <m/>
    <m/>
    <m/>
    <m/>
    <m/>
    <m/>
    <m/>
  </r>
  <r>
    <n v="4206"/>
    <s v="Closed End"/>
    <x v="7"/>
    <s v="Q28O"/>
    <x v="1"/>
    <n v="1"/>
    <s v="Labels"/>
    <m/>
    <m/>
    <m/>
    <s v="Very significant"/>
    <s v="Somewhat significant"/>
    <s v="Not very significant"/>
    <s v="Not at all significant"/>
    <s v="Number of respondents (unweighted)"/>
    <m/>
    <m/>
    <m/>
    <m/>
    <m/>
    <m/>
    <m/>
    <m/>
    <m/>
    <m/>
    <m/>
    <m/>
    <m/>
    <m/>
  </r>
  <r>
    <n v="4207"/>
    <s v="Closed End"/>
    <x v="7"/>
    <s v="Q28O"/>
    <x v="2"/>
    <n v="1"/>
    <s v="Header"/>
    <m/>
    <m/>
    <s v="Results by region:"/>
    <s v=""/>
    <s v=""/>
    <s v=""/>
    <s v=""/>
    <s v=""/>
    <m/>
    <m/>
    <m/>
    <m/>
    <m/>
    <m/>
    <m/>
    <m/>
    <m/>
    <m/>
    <m/>
    <m/>
    <m/>
    <m/>
  </r>
  <r>
    <n v="4208"/>
    <s v="Closed End"/>
    <x v="7"/>
    <s v="Q28O"/>
    <x v="2"/>
    <n v="2"/>
    <s v="Data"/>
    <m/>
    <m/>
    <s v="   East Metro overall"/>
    <n v="0.41200413483356241"/>
    <n v="0.30296041957874031"/>
    <n v="0.17808140226456348"/>
    <n v="0.10695404332313459"/>
    <n v="2882.9999999999936"/>
    <m/>
    <m/>
    <m/>
    <m/>
    <m/>
    <m/>
    <m/>
    <m/>
    <m/>
    <m/>
    <m/>
    <m/>
    <m/>
    <m/>
  </r>
  <r>
    <n v="4209"/>
    <s v="Closed End"/>
    <x v="7"/>
    <s v="Q28O"/>
    <x v="2"/>
    <n v="3"/>
    <s v="Data"/>
    <m/>
    <m/>
    <s v="   Dakota County"/>
    <n v="0.31939644859587629"/>
    <n v="0.31192431994999603"/>
    <n v="0.26867930482654584"/>
    <n v="9.99999266275821E-2"/>
    <n v="388.99999999999983"/>
    <m/>
    <m/>
    <m/>
    <m/>
    <m/>
    <m/>
    <m/>
    <m/>
    <m/>
    <m/>
    <m/>
    <m/>
    <m/>
    <m/>
  </r>
  <r>
    <n v="4210"/>
    <s v="Closed End"/>
    <x v="7"/>
    <s v="Q28O"/>
    <x v="2"/>
    <n v="4"/>
    <s v="Data"/>
    <m/>
    <m/>
    <s v="   Ramsey County (overall)"/>
    <n v="0.52114094878626849"/>
    <n v="0.2946103619913556"/>
    <n v="9.9715655224959315E-2"/>
    <n v="8.4533033997419599E-2"/>
    <n v="2129.999999999995"/>
    <m/>
    <m/>
    <m/>
    <m/>
    <m/>
    <m/>
    <m/>
    <m/>
    <m/>
    <m/>
    <m/>
    <m/>
    <m/>
    <m/>
  </r>
  <r>
    <n v="4211"/>
    <s v="Closed End"/>
    <x v="7"/>
    <s v="Q28O"/>
    <x v="2"/>
    <n v="5"/>
    <s v="Data"/>
    <m/>
    <m/>
    <s v="      City of Saint Paul"/>
    <n v="0.56448736105054098"/>
    <n v="0.27152607407747176"/>
    <n v="9.1306624091607003E-2"/>
    <n v="7.2679940780380661E-2"/>
    <n v="1725.0000000000084"/>
    <m/>
    <m/>
    <m/>
    <m/>
    <m/>
    <m/>
    <m/>
    <m/>
    <m/>
    <m/>
    <m/>
    <m/>
    <m/>
    <m/>
  </r>
  <r>
    <n v="4212"/>
    <s v="Closed End"/>
    <x v="7"/>
    <s v="Q28O"/>
    <x v="2"/>
    <n v="6"/>
    <s v="Data"/>
    <m/>
    <m/>
    <s v="      Suburban Ramsey County"/>
    <n v="0.46828253303578343"/>
    <n v="0.32276030160842384"/>
    <n v="0.10996997710506146"/>
    <n v="9.8987188250731328E-2"/>
    <n v="405.00000000000006"/>
    <m/>
    <m/>
    <m/>
    <m/>
    <m/>
    <m/>
    <m/>
    <m/>
    <m/>
    <m/>
    <m/>
    <m/>
    <m/>
    <m/>
  </r>
  <r>
    <n v="4213"/>
    <s v="Closed End"/>
    <x v="7"/>
    <s v="Q28O"/>
    <x v="2"/>
    <n v="7"/>
    <s v="Data"/>
    <m/>
    <m/>
    <s v="   Washington County"/>
    <n v="0.32773374643462744"/>
    <n v="0.30636423743708863"/>
    <n v="0.1995411281062639"/>
    <n v="0.16636088802201898"/>
    <n v="363.99999999999977"/>
    <m/>
    <m/>
    <m/>
    <m/>
    <m/>
    <m/>
    <m/>
    <m/>
    <m/>
    <m/>
    <m/>
    <m/>
    <m/>
    <m/>
  </r>
  <r>
    <n v="4214"/>
    <s v="Closed End"/>
    <x v="7"/>
    <s v="Q28O"/>
    <x v="3"/>
    <n v="1"/>
    <s v="Header"/>
    <m/>
    <m/>
    <s v="Results by gender:"/>
    <s v=""/>
    <s v=""/>
    <s v=""/>
    <s v=""/>
    <s v=""/>
    <m/>
    <m/>
    <m/>
    <m/>
    <m/>
    <m/>
    <m/>
    <m/>
    <m/>
    <m/>
    <m/>
    <m/>
    <m/>
    <m/>
  </r>
  <r>
    <n v="4215"/>
    <s v="Closed End"/>
    <x v="7"/>
    <s v="Q28O"/>
    <x v="3"/>
    <n v="2"/>
    <s v="Data"/>
    <m/>
    <m/>
    <s v="   Females"/>
    <n v="0.45662631117828412"/>
    <n v="0.33403506400969812"/>
    <n v="0.14021964014025778"/>
    <n v="6.9118984671761488E-2"/>
    <n v="1805.0000000000025"/>
    <m/>
    <m/>
    <m/>
    <m/>
    <m/>
    <m/>
    <m/>
    <m/>
    <m/>
    <m/>
    <m/>
    <m/>
    <m/>
    <m/>
  </r>
  <r>
    <n v="4216"/>
    <s v="Closed End"/>
    <x v="7"/>
    <s v="Q28O"/>
    <x v="3"/>
    <n v="3"/>
    <s v="Data"/>
    <m/>
    <m/>
    <s v="   Males"/>
    <n v="0.36661114814718698"/>
    <n v="0.27097768325678429"/>
    <n v="0.22431974723760897"/>
    <n v="0.1380914213584199"/>
    <n v="942.9999999999992"/>
    <m/>
    <m/>
    <m/>
    <m/>
    <m/>
    <m/>
    <m/>
    <m/>
    <m/>
    <m/>
    <m/>
    <m/>
    <m/>
    <m/>
  </r>
  <r>
    <n v="4217"/>
    <s v="Closed End"/>
    <x v="7"/>
    <s v="Q28O"/>
    <x v="4"/>
    <n v="1"/>
    <s v="Header"/>
    <m/>
    <m/>
    <s v="Results by age:"/>
    <s v=""/>
    <s v=""/>
    <s v=""/>
    <s v=""/>
    <s v=""/>
    <m/>
    <m/>
    <m/>
    <m/>
    <m/>
    <m/>
    <m/>
    <m/>
    <m/>
    <m/>
    <m/>
    <m/>
    <m/>
    <m/>
  </r>
  <r>
    <n v="4218"/>
    <s v="Closed End"/>
    <x v="7"/>
    <s v="Q28O"/>
    <x v="4"/>
    <n v="2"/>
    <s v="Data"/>
    <m/>
    <m/>
    <s v="   18-34"/>
    <n v="0.53770035074055489"/>
    <n v="0.25499969580649301"/>
    <n v="0.12505654303889085"/>
    <n v="8.2243410414060122E-2"/>
    <n v="402.00000000000085"/>
    <m/>
    <m/>
    <m/>
    <m/>
    <m/>
    <m/>
    <m/>
    <m/>
    <m/>
    <m/>
    <m/>
    <m/>
    <m/>
    <m/>
  </r>
  <r>
    <n v="4219"/>
    <s v="Closed End"/>
    <x v="7"/>
    <s v="Q28O"/>
    <x v="4"/>
    <n v="3"/>
    <s v="Data"/>
    <m/>
    <m/>
    <s v="   35-44"/>
    <n v="0.35614066960484325"/>
    <n v="0.35599582377718242"/>
    <n v="0.20271432982610843"/>
    <n v="8.5149176791864414E-2"/>
    <n v="409.00000000000028"/>
    <m/>
    <m/>
    <m/>
    <m/>
    <m/>
    <m/>
    <m/>
    <m/>
    <m/>
    <m/>
    <m/>
    <m/>
    <m/>
    <m/>
  </r>
  <r>
    <n v="4220"/>
    <s v="Closed End"/>
    <x v="7"/>
    <s v="Q28O"/>
    <x v="4"/>
    <n v="4"/>
    <s v="Data"/>
    <m/>
    <m/>
    <s v="   45-54"/>
    <n v="0.3428987876754464"/>
    <n v="0.33805440987184582"/>
    <n v="0.19671011303467922"/>
    <n v="0.1223366894180276"/>
    <n v="350.00000000000045"/>
    <m/>
    <m/>
    <m/>
    <m/>
    <m/>
    <m/>
    <m/>
    <m/>
    <m/>
    <m/>
    <m/>
    <m/>
    <m/>
    <m/>
  </r>
  <r>
    <n v="4221"/>
    <s v="Closed End"/>
    <x v="7"/>
    <s v="Q28O"/>
    <x v="4"/>
    <n v="5"/>
    <s v="Data"/>
    <m/>
    <m/>
    <s v="   55-64"/>
    <n v="0.4046420365793138"/>
    <n v="0.3421181167664773"/>
    <n v="0.15037538253817087"/>
    <n v="0.10286446411603882"/>
    <n v="500"/>
    <m/>
    <m/>
    <m/>
    <m/>
    <m/>
    <m/>
    <m/>
    <m/>
    <m/>
    <m/>
    <m/>
    <m/>
    <m/>
    <m/>
  </r>
  <r>
    <n v="4222"/>
    <s v="Closed End"/>
    <x v="7"/>
    <s v="Q28O"/>
    <x v="4"/>
    <n v="6"/>
    <s v="Data"/>
    <m/>
    <m/>
    <s v="   65+"/>
    <n v="0.40105298846501375"/>
    <n v="0.26959246147156019"/>
    <n v="0.24443999565766839"/>
    <n v="8.4914554405760845E-2"/>
    <n v="808.99999999999829"/>
    <m/>
    <m/>
    <m/>
    <m/>
    <m/>
    <m/>
    <m/>
    <m/>
    <m/>
    <m/>
    <m/>
    <m/>
    <m/>
    <m/>
  </r>
  <r>
    <n v="4223"/>
    <s v="Closed End"/>
    <x v="7"/>
    <s v="Q28O"/>
    <x v="5"/>
    <n v="1"/>
    <s v="Header"/>
    <m/>
    <m/>
    <s v="Results by education level:"/>
    <s v=""/>
    <s v=""/>
    <s v=""/>
    <s v=""/>
    <s v=""/>
    <m/>
    <m/>
    <m/>
    <m/>
    <m/>
    <m/>
    <m/>
    <m/>
    <m/>
    <m/>
    <m/>
    <m/>
    <m/>
    <m/>
  </r>
  <r>
    <n v="4224"/>
    <s v="Closed End"/>
    <x v="7"/>
    <s v="Q28O"/>
    <x v="5"/>
    <n v="2"/>
    <s v="Data"/>
    <m/>
    <m/>
    <s v="   Less than HS diploma, no GED"/>
    <n v="0.55009926382763563"/>
    <n v="0.33698173061370151"/>
    <n v="4.4513958722363807E-2"/>
    <n v="6.8405046836298972E-2"/>
    <n v="86"/>
    <m/>
    <m/>
    <m/>
    <m/>
    <m/>
    <m/>
    <m/>
    <m/>
    <m/>
    <m/>
    <m/>
    <m/>
    <m/>
    <m/>
  </r>
  <r>
    <n v="4225"/>
    <s v="Closed End"/>
    <x v="7"/>
    <s v="Q28O"/>
    <x v="5"/>
    <n v="3"/>
    <s v="Data"/>
    <m/>
    <m/>
    <s v="   HS diploma or GED"/>
    <n v="0.36193504097720269"/>
    <n v="0.29624227507981749"/>
    <n v="0.21350768505021619"/>
    <n v="0.1283149988927639"/>
    <n v="324"/>
    <m/>
    <m/>
    <m/>
    <m/>
    <m/>
    <m/>
    <m/>
    <m/>
    <m/>
    <m/>
    <m/>
    <m/>
    <m/>
    <m/>
  </r>
  <r>
    <n v="4226"/>
    <s v="Closed End"/>
    <x v="7"/>
    <s v="Q28O"/>
    <x v="5"/>
    <n v="4"/>
    <s v="Data"/>
    <m/>
    <m/>
    <s v="   Some college, trade school, or Associate degree"/>
    <n v="0.39840949277994092"/>
    <n v="0.2940145305504559"/>
    <n v="0.18445710528830733"/>
    <n v="0.12311887138129435"/>
    <n v="916.99999999999989"/>
    <m/>
    <m/>
    <m/>
    <m/>
    <m/>
    <m/>
    <m/>
    <m/>
    <m/>
    <m/>
    <m/>
    <m/>
    <m/>
    <m/>
  </r>
  <r>
    <n v="4227"/>
    <s v="Closed End"/>
    <x v="7"/>
    <s v="Q28O"/>
    <x v="5"/>
    <n v="5"/>
    <s v="Data"/>
    <m/>
    <m/>
    <s v="   Bachelor's degree or higher"/>
    <n v="0.43379229262750252"/>
    <n v="0.31379212984931049"/>
    <n v="0.16945685912724018"/>
    <n v="8.295871839594883E-2"/>
    <n v="1470.9999999999968"/>
    <m/>
    <m/>
    <m/>
    <m/>
    <m/>
    <m/>
    <m/>
    <m/>
    <m/>
    <m/>
    <m/>
    <m/>
    <m/>
    <m/>
  </r>
  <r>
    <n v="4228"/>
    <s v="Closed End"/>
    <x v="7"/>
    <s v="Q28O"/>
    <x v="6"/>
    <n v="1"/>
    <s v="Header"/>
    <m/>
    <m/>
    <s v="Results by household income:"/>
    <s v=""/>
    <s v=""/>
    <s v=""/>
    <s v=""/>
    <s v=""/>
    <m/>
    <m/>
    <m/>
    <m/>
    <m/>
    <m/>
    <m/>
    <m/>
    <m/>
    <m/>
    <m/>
    <m/>
    <m/>
    <m/>
  </r>
  <r>
    <n v="4229"/>
    <s v="Closed End"/>
    <x v="7"/>
    <s v="Q28O"/>
    <x v="6"/>
    <n v="2"/>
    <s v="Data"/>
    <m/>
    <m/>
    <s v="   Less than $20,000"/>
    <n v="0.47776678941492251"/>
    <n v="0.35209434371392168"/>
    <n v="4.8328252834960568E-2"/>
    <n v="0.12181061403619442"/>
    <n v="450.00000000000045"/>
    <m/>
    <m/>
    <m/>
    <m/>
    <m/>
    <m/>
    <m/>
    <m/>
    <m/>
    <m/>
    <m/>
    <m/>
    <m/>
    <m/>
  </r>
  <r>
    <n v="4230"/>
    <s v="Closed End"/>
    <x v="7"/>
    <s v="Q28O"/>
    <x v="6"/>
    <n v="3"/>
    <s v="Data"/>
    <m/>
    <m/>
    <s v="   $20,000 to $39,999"/>
    <n v="0.59321040337549114"/>
    <n v="0.25536968951977151"/>
    <n v="0.11192349306158127"/>
    <n v="3.9496414043156985E-2"/>
    <n v="399.9999999999992"/>
    <m/>
    <m/>
    <m/>
    <m/>
    <m/>
    <m/>
    <m/>
    <m/>
    <m/>
    <m/>
    <m/>
    <m/>
    <m/>
    <m/>
  </r>
  <r>
    <n v="4231"/>
    <s v="Closed End"/>
    <x v="7"/>
    <s v="Q28O"/>
    <x v="6"/>
    <n v="4"/>
    <s v="Data"/>
    <m/>
    <m/>
    <s v="   $40,000 to $59,999"/>
    <n v="0.43751053080316538"/>
    <n v="0.23675897792529907"/>
    <n v="0.24362204394818135"/>
    <n v="8.2108447323354317E-2"/>
    <n v="385.99999999999977"/>
    <m/>
    <m/>
    <m/>
    <m/>
    <m/>
    <m/>
    <m/>
    <m/>
    <m/>
    <m/>
    <m/>
    <m/>
    <m/>
    <m/>
  </r>
  <r>
    <n v="4232"/>
    <s v="Closed End"/>
    <x v="7"/>
    <s v="Q28O"/>
    <x v="6"/>
    <n v="5"/>
    <s v="Data"/>
    <m/>
    <m/>
    <s v="   $60,000 to $79,999"/>
    <n v="0.44886526071057387"/>
    <n v="0.28136978228202092"/>
    <n v="0.13891604357653858"/>
    <n v="0.13084891343086663"/>
    <n v="301"/>
    <m/>
    <m/>
    <m/>
    <m/>
    <m/>
    <m/>
    <m/>
    <m/>
    <m/>
    <m/>
    <m/>
    <m/>
    <m/>
    <m/>
  </r>
  <r>
    <n v="4233"/>
    <s v="Closed End"/>
    <x v="7"/>
    <s v="Q28O"/>
    <x v="6"/>
    <n v="6"/>
    <s v="Data"/>
    <m/>
    <m/>
    <s v="   $80,000 to $99,999"/>
    <n v="0.39332062630288189"/>
    <n v="0.33836505682653495"/>
    <n v="0.15522259416704881"/>
    <n v="0.11309172270353281"/>
    <n v="264.00000000000034"/>
    <m/>
    <m/>
    <m/>
    <m/>
    <m/>
    <m/>
    <m/>
    <m/>
    <m/>
    <m/>
    <m/>
    <m/>
    <m/>
    <m/>
  </r>
  <r>
    <n v="4234"/>
    <s v="Closed End"/>
    <x v="7"/>
    <s v="Q28O"/>
    <x v="6"/>
    <n v="7"/>
    <s v="Data"/>
    <m/>
    <m/>
    <s v="   $100,000 to $149,999"/>
    <n v="0.36615000331266923"/>
    <n v="0.37249192425430894"/>
    <n v="0.154638241211733"/>
    <n v="0.10671983122128832"/>
    <n v="331.00000000000023"/>
    <m/>
    <m/>
    <m/>
    <m/>
    <m/>
    <m/>
    <m/>
    <m/>
    <m/>
    <m/>
    <m/>
    <m/>
    <m/>
    <m/>
  </r>
  <r>
    <n v="4235"/>
    <s v="Closed End"/>
    <x v="7"/>
    <s v="Q28O"/>
    <x v="6"/>
    <n v="8"/>
    <s v="Data"/>
    <m/>
    <m/>
    <s v="   $150,000 or more"/>
    <n v="0.34502351276740123"/>
    <n v="0.29348479977032266"/>
    <n v="0.28298476584977567"/>
    <n v="7.850692161249942E-2"/>
    <n v="252.00000000000023"/>
    <m/>
    <m/>
    <m/>
    <m/>
    <m/>
    <m/>
    <m/>
    <m/>
    <m/>
    <m/>
    <m/>
    <m/>
    <m/>
    <m/>
  </r>
  <r>
    <n v="4236"/>
    <s v="Closed End"/>
    <x v="7"/>
    <s v="Q28O"/>
    <x v="7"/>
    <n v="1"/>
    <s v="Header"/>
    <m/>
    <m/>
    <s v="Results by housing status:"/>
    <s v=""/>
    <s v=""/>
    <s v=""/>
    <s v=""/>
    <s v=""/>
    <m/>
    <m/>
    <m/>
    <m/>
    <m/>
    <m/>
    <m/>
    <m/>
    <m/>
    <m/>
    <m/>
    <m/>
    <m/>
    <m/>
  </r>
  <r>
    <n v="4237"/>
    <s v="Closed End"/>
    <x v="7"/>
    <s v="Q28O"/>
    <x v="7"/>
    <n v="2"/>
    <s v="Data"/>
    <m/>
    <m/>
    <s v="   Owner"/>
    <n v="0.37414590749349086"/>
    <n v="0.30955302984644939"/>
    <n v="0.20418038547361406"/>
    <n v="0.11212067718644741"/>
    <n v="1877.9999999999961"/>
    <m/>
    <m/>
    <m/>
    <m/>
    <m/>
    <m/>
    <m/>
    <m/>
    <m/>
    <m/>
    <m/>
    <m/>
    <m/>
    <m/>
  </r>
  <r>
    <n v="4238"/>
    <s v="Closed End"/>
    <x v="7"/>
    <s v="Q28O"/>
    <x v="7"/>
    <n v="3"/>
    <s v="Data"/>
    <m/>
    <m/>
    <s v="   Renter"/>
    <n v="0.53361525268374388"/>
    <n v="0.2663281593197509"/>
    <n v="0.10192420240224105"/>
    <n v="9.8132385594263252E-2"/>
    <n v="927.00000000000125"/>
    <m/>
    <m/>
    <m/>
    <m/>
    <m/>
    <m/>
    <m/>
    <m/>
    <m/>
    <m/>
    <m/>
    <m/>
    <m/>
    <m/>
  </r>
  <r>
    <n v="4239"/>
    <s v="Closed End"/>
    <x v="7"/>
    <s v="Q28O"/>
    <x v="7"/>
    <n v="4"/>
    <s v="Data"/>
    <m/>
    <m/>
    <s v="   Lives with family or friends, homeless, or some other_x000a_      arrangement"/>
    <n v="0.36872928593642923"/>
    <n v="0.48767599514022281"/>
    <n v="0.11829440362743907"/>
    <n v="2.5300315295909086E-2"/>
    <n v="66.000000000000014"/>
    <m/>
    <m/>
    <m/>
    <m/>
    <m/>
    <m/>
    <m/>
    <m/>
    <m/>
    <m/>
    <m/>
    <m/>
    <m/>
    <m/>
  </r>
  <r>
    <n v="4240"/>
    <s v="Closed End"/>
    <x v="7"/>
    <s v="Q28O"/>
    <x v="8"/>
    <n v="1"/>
    <s v="Header"/>
    <m/>
    <m/>
    <s v="Results by home language:"/>
    <s v=""/>
    <s v=""/>
    <s v=""/>
    <s v=""/>
    <s v=""/>
    <m/>
    <m/>
    <m/>
    <m/>
    <m/>
    <m/>
    <m/>
    <m/>
    <m/>
    <m/>
    <m/>
    <m/>
    <m/>
    <m/>
  </r>
  <r>
    <n v="4241"/>
    <s v="Closed End"/>
    <x v="7"/>
    <s v="Q28O"/>
    <x v="8"/>
    <n v="2"/>
    <s v="Data"/>
    <m/>
    <m/>
    <s v="   English only"/>
    <n v="0.38336391648039425"/>
    <n v="0.3167580399753227"/>
    <n v="0.19434190100081858"/>
    <n v="0.1055361425434648"/>
    <n v="2473.0000000000009"/>
    <m/>
    <m/>
    <m/>
    <m/>
    <m/>
    <m/>
    <m/>
    <m/>
    <m/>
    <m/>
    <m/>
    <m/>
    <m/>
    <m/>
  </r>
  <r>
    <n v="4242"/>
    <s v="Closed End"/>
    <x v="7"/>
    <s v="Q28O"/>
    <x v="8"/>
    <n v="3"/>
    <s v="Data"/>
    <m/>
    <m/>
    <s v="   English plus another language"/>
    <n v="0.6110740408862777"/>
    <n v="0.24685301257628209"/>
    <n v="7.4760438842628313E-2"/>
    <n v="6.7312507694811174E-2"/>
    <n v="233.00000000000009"/>
    <m/>
    <m/>
    <m/>
    <m/>
    <m/>
    <m/>
    <m/>
    <m/>
    <m/>
    <m/>
    <m/>
    <m/>
    <m/>
    <m/>
  </r>
  <r>
    <n v="4243"/>
    <s v="Closed End"/>
    <x v="7"/>
    <s v="Q28O"/>
    <x v="8"/>
    <n v="4"/>
    <s v="Data"/>
    <m/>
    <m/>
    <s v="   Another language only"/>
    <n v="0.65186134276179264"/>
    <n v="0.1928767161766349"/>
    <n v="4.032155888319984E-2"/>
    <n v="0.1149403821783726"/>
    <n v="91"/>
    <m/>
    <m/>
    <m/>
    <m/>
    <m/>
    <m/>
    <m/>
    <m/>
    <m/>
    <m/>
    <m/>
    <m/>
    <m/>
    <m/>
  </r>
  <r>
    <n v="4244"/>
    <s v="Closed End"/>
    <x v="7"/>
    <s v="Q28O"/>
    <x v="9"/>
    <n v="1"/>
    <s v="Header"/>
    <m/>
    <m/>
    <s v="Results by race/ethnicity:"/>
    <s v=""/>
    <s v=""/>
    <s v=""/>
    <s v=""/>
    <s v=""/>
    <m/>
    <m/>
    <m/>
    <m/>
    <m/>
    <m/>
    <m/>
    <m/>
    <m/>
    <m/>
    <m/>
    <m/>
    <m/>
    <m/>
  </r>
  <r>
    <n v="4245"/>
    <s v="Closed End"/>
    <x v="7"/>
    <s v="Q28O"/>
    <x v="9"/>
    <n v="2"/>
    <s v="Data"/>
    <m/>
    <m/>
    <s v="   BIPOC"/>
    <n v="0.61376460380473241"/>
    <n v="0.21546387151780672"/>
    <n v="9.2293270373921418E-2"/>
    <n v="7.8478254303540135E-2"/>
    <n v="726"/>
    <m/>
    <m/>
    <m/>
    <m/>
    <m/>
    <m/>
    <m/>
    <m/>
    <m/>
    <m/>
    <m/>
    <m/>
    <m/>
    <m/>
  </r>
  <r>
    <n v="4246"/>
    <s v="Closed End"/>
    <x v="7"/>
    <s v="Q28O"/>
    <x v="9"/>
    <n v="3"/>
    <s v="Data"/>
    <m/>
    <m/>
    <s v="      American Indian, Native American, or Alaska Native"/>
    <n v="0.63658120122520101"/>
    <n v="0.25153062534688425"/>
    <n v="3.2901649821618251E-2"/>
    <n v="7.8986523606295669E-2"/>
    <n v="120.00000000000004"/>
    <m/>
    <m/>
    <m/>
    <m/>
    <m/>
    <m/>
    <m/>
    <m/>
    <m/>
    <m/>
    <m/>
    <m/>
    <m/>
    <m/>
  </r>
  <r>
    <n v="4247"/>
    <s v="Closed End"/>
    <x v="7"/>
    <s v="Q28O"/>
    <x v="9"/>
    <n v="4"/>
    <s v="Data"/>
    <m/>
    <m/>
    <s v="      Asian American or Asian"/>
    <n v="0.53214007630359428"/>
    <n v="0.32114289450370798"/>
    <n v="0.10947945016224182"/>
    <n v="3.7237579030455943E-2"/>
    <n v="200.00000000000003"/>
    <m/>
    <m/>
    <m/>
    <m/>
    <m/>
    <m/>
    <m/>
    <m/>
    <m/>
    <m/>
    <m/>
    <m/>
    <m/>
    <m/>
  </r>
  <r>
    <n v="4248"/>
    <s v="Closed End"/>
    <x v="7"/>
    <s v="Q28O"/>
    <x v="9"/>
    <n v="5"/>
    <s v="Data"/>
    <m/>
    <m/>
    <s v="      Black, African American, or African"/>
    <n v="0.74970438369627279"/>
    <n v="0.10906717991227596"/>
    <n v="4.8333035709243764E-2"/>
    <n v="9.2895400682208168E-2"/>
    <n v="329"/>
    <m/>
    <m/>
    <m/>
    <m/>
    <m/>
    <m/>
    <m/>
    <m/>
    <m/>
    <m/>
    <m/>
    <m/>
    <m/>
    <m/>
  </r>
  <r>
    <n v="4249"/>
    <s v="Closed End"/>
    <x v="7"/>
    <s v="Q28O"/>
    <x v="9"/>
    <n v="6"/>
    <s v="Data"/>
    <m/>
    <m/>
    <s v="      Latino/a or Hispanic"/>
    <n v="0.5616041663105702"/>
    <n v="0.1720456467590151"/>
    <n v="0.12698969225656129"/>
    <n v="0.13936049467385297"/>
    <n v="129.00000000000006"/>
    <m/>
    <m/>
    <m/>
    <m/>
    <m/>
    <m/>
    <m/>
    <m/>
    <m/>
    <m/>
    <m/>
    <m/>
    <m/>
    <m/>
  </r>
  <r>
    <n v="4250"/>
    <s v="Closed End"/>
    <x v="7"/>
    <s v="Q28O"/>
    <x v="9"/>
    <n v="7"/>
    <s v="Data"/>
    <m/>
    <m/>
    <s v="   White or Caucasian alone"/>
    <n v="0.36429186205048614"/>
    <n v="0.33081635030431522"/>
    <n v="0.20765383598166431"/>
    <n v="9.7237951663536895E-2"/>
    <n v="1953.9999999999991"/>
    <m/>
    <m/>
    <m/>
    <m/>
    <m/>
    <m/>
    <m/>
    <m/>
    <m/>
    <m/>
    <m/>
    <m/>
    <m/>
    <m/>
  </r>
  <r>
    <n v="4251"/>
    <s v=""/>
    <x v="1"/>
    <s v=""/>
    <x v="10"/>
    <s v=""/>
    <s v=""/>
    <m/>
    <m/>
    <m/>
    <m/>
    <m/>
    <m/>
    <m/>
    <m/>
    <m/>
    <m/>
    <m/>
    <m/>
    <m/>
    <m/>
    <m/>
    <m/>
    <m/>
    <m/>
    <m/>
    <m/>
    <m/>
    <m/>
  </r>
  <r>
    <n v="4252"/>
    <s v="Closed End"/>
    <x v="7"/>
    <s v="Q28P"/>
    <x v="0"/>
    <n v="1"/>
    <s v="Title"/>
    <m/>
    <m/>
    <s v="28P. How significant of an issue do you consider safety/crime to be within the East Metro?"/>
    <m/>
    <m/>
    <m/>
    <m/>
    <m/>
    <m/>
    <m/>
    <m/>
    <m/>
    <m/>
    <m/>
    <m/>
    <m/>
    <m/>
    <m/>
    <m/>
    <m/>
    <m/>
    <m/>
  </r>
  <r>
    <n v="4253"/>
    <s v="Closed End"/>
    <x v="7"/>
    <s v="Q28P"/>
    <x v="1"/>
    <n v="1"/>
    <s v="Labels"/>
    <m/>
    <m/>
    <m/>
    <s v="Very significant"/>
    <s v="Somewhat significant"/>
    <s v="Not very significant"/>
    <s v="Not at all significant"/>
    <s v="Number of respondents (unweighted)"/>
    <m/>
    <m/>
    <m/>
    <m/>
    <m/>
    <m/>
    <m/>
    <m/>
    <m/>
    <m/>
    <m/>
    <m/>
    <m/>
    <m/>
  </r>
  <r>
    <n v="4254"/>
    <s v="Closed End"/>
    <x v="7"/>
    <s v="Q28P"/>
    <x v="2"/>
    <n v="1"/>
    <s v="Header"/>
    <m/>
    <m/>
    <s v="Results by region:"/>
    <s v=""/>
    <s v=""/>
    <s v=""/>
    <s v=""/>
    <s v=""/>
    <m/>
    <m/>
    <m/>
    <m/>
    <m/>
    <m/>
    <m/>
    <m/>
    <m/>
    <m/>
    <m/>
    <m/>
    <m/>
    <m/>
  </r>
  <r>
    <n v="4255"/>
    <s v="Closed End"/>
    <x v="7"/>
    <s v="Q28P"/>
    <x v="2"/>
    <n v="2"/>
    <s v="Data"/>
    <m/>
    <m/>
    <s v="   East Metro overall"/>
    <n v="0.47074531105887663"/>
    <n v="0.33804802362106201"/>
    <n v="0.15773521338506441"/>
    <n v="3.3471451934998585E-2"/>
    <n v="2945.9999999999982"/>
    <m/>
    <m/>
    <m/>
    <m/>
    <m/>
    <m/>
    <m/>
    <m/>
    <m/>
    <m/>
    <m/>
    <m/>
    <m/>
    <m/>
  </r>
  <r>
    <n v="4256"/>
    <s v="Closed End"/>
    <x v="7"/>
    <s v="Q28P"/>
    <x v="2"/>
    <n v="3"/>
    <s v="Data"/>
    <m/>
    <m/>
    <s v="   Dakota County"/>
    <n v="0.3691621436119768"/>
    <n v="0.34767939262002867"/>
    <n v="0.2297961583349081"/>
    <n v="5.336230543308635E-2"/>
    <n v="404.00000000000023"/>
    <m/>
    <m/>
    <m/>
    <m/>
    <m/>
    <m/>
    <m/>
    <m/>
    <m/>
    <m/>
    <m/>
    <m/>
    <m/>
    <m/>
  </r>
  <r>
    <n v="4257"/>
    <s v="Closed End"/>
    <x v="7"/>
    <s v="Q28P"/>
    <x v="2"/>
    <n v="4"/>
    <s v="Data"/>
    <m/>
    <m/>
    <s v="   Ramsey County (overall)"/>
    <n v="0.58214786710738531"/>
    <n v="0.30888889364339583"/>
    <n v="8.847259280959148E-2"/>
    <n v="2.0490646439631086E-2"/>
    <n v="2160.999999999995"/>
    <m/>
    <m/>
    <m/>
    <m/>
    <m/>
    <m/>
    <m/>
    <m/>
    <m/>
    <m/>
    <m/>
    <m/>
    <m/>
    <m/>
  </r>
  <r>
    <n v="4258"/>
    <s v="Closed End"/>
    <x v="7"/>
    <s v="Q28P"/>
    <x v="2"/>
    <n v="5"/>
    <s v="Data"/>
    <m/>
    <m/>
    <s v="      City of Saint Paul"/>
    <n v="0.62984725065256753"/>
    <n v="0.2813882799599326"/>
    <n v="7.110121084003837E-2"/>
    <n v="1.7663258547461279E-2"/>
    <n v="1742.9999999999993"/>
    <m/>
    <m/>
    <m/>
    <m/>
    <m/>
    <m/>
    <m/>
    <m/>
    <m/>
    <m/>
    <m/>
    <m/>
    <m/>
    <m/>
  </r>
  <r>
    <n v="4259"/>
    <s v="Closed End"/>
    <x v="7"/>
    <s v="Q28P"/>
    <x v="2"/>
    <n v="6"/>
    <s v="Data"/>
    <m/>
    <m/>
    <s v="      Suburban Ramsey County"/>
    <n v="0.52542867446575547"/>
    <n v="0.34158979016122243"/>
    <n v="0.10912885054610938"/>
    <n v="2.3852684826912655E-2"/>
    <n v="418"/>
    <m/>
    <m/>
    <m/>
    <m/>
    <m/>
    <m/>
    <m/>
    <m/>
    <m/>
    <m/>
    <m/>
    <m/>
    <m/>
    <m/>
  </r>
  <r>
    <n v="4260"/>
    <s v="Closed End"/>
    <x v="7"/>
    <s v="Q28P"/>
    <x v="2"/>
    <n v="7"/>
    <s v="Data"/>
    <m/>
    <m/>
    <s v="   Washington County"/>
    <n v="0.39899972402115158"/>
    <n v="0.38505224236690838"/>
    <n v="0.18752255475444804"/>
    <n v="2.8425478857490683E-2"/>
    <n v="381.00000000000011"/>
    <m/>
    <m/>
    <m/>
    <m/>
    <m/>
    <m/>
    <m/>
    <m/>
    <m/>
    <m/>
    <m/>
    <m/>
    <m/>
    <m/>
  </r>
  <r>
    <n v="4261"/>
    <s v="Closed End"/>
    <x v="7"/>
    <s v="Q28P"/>
    <x v="3"/>
    <n v="1"/>
    <s v="Header"/>
    <m/>
    <m/>
    <s v="Results by gender:"/>
    <s v=""/>
    <s v=""/>
    <s v=""/>
    <s v=""/>
    <s v=""/>
    <m/>
    <m/>
    <m/>
    <m/>
    <m/>
    <m/>
    <m/>
    <m/>
    <m/>
    <m/>
    <m/>
    <m/>
    <m/>
    <m/>
  </r>
  <r>
    <n v="4262"/>
    <s v="Closed End"/>
    <x v="7"/>
    <s v="Q28P"/>
    <x v="3"/>
    <n v="2"/>
    <s v="Data"/>
    <m/>
    <m/>
    <s v="   Females"/>
    <n v="0.46563976949259389"/>
    <n v="0.34704319752530394"/>
    <n v="0.15706552623908693"/>
    <n v="3.0251506743017201E-2"/>
    <n v="1836.9999999999993"/>
    <m/>
    <m/>
    <m/>
    <m/>
    <m/>
    <m/>
    <m/>
    <m/>
    <m/>
    <m/>
    <m/>
    <m/>
    <m/>
    <m/>
  </r>
  <r>
    <n v="4263"/>
    <s v="Closed End"/>
    <x v="7"/>
    <s v="Q28P"/>
    <x v="3"/>
    <n v="3"/>
    <s v="Data"/>
    <m/>
    <m/>
    <s v="   Males"/>
    <n v="0.46518262771580859"/>
    <n v="0.33372308509197046"/>
    <n v="0.16112122402326234"/>
    <n v="3.9973063168959037E-2"/>
    <n v="972.00000000000023"/>
    <m/>
    <m/>
    <m/>
    <m/>
    <m/>
    <m/>
    <m/>
    <m/>
    <m/>
    <m/>
    <m/>
    <m/>
    <m/>
    <m/>
  </r>
  <r>
    <n v="4264"/>
    <s v="Closed End"/>
    <x v="7"/>
    <s v="Q28P"/>
    <x v="4"/>
    <n v="1"/>
    <s v="Header"/>
    <m/>
    <m/>
    <s v="Results by age:"/>
    <s v=""/>
    <s v=""/>
    <s v=""/>
    <s v=""/>
    <s v=""/>
    <m/>
    <m/>
    <m/>
    <m/>
    <m/>
    <m/>
    <m/>
    <m/>
    <m/>
    <m/>
    <m/>
    <m/>
    <m/>
    <m/>
  </r>
  <r>
    <n v="4265"/>
    <s v="Closed End"/>
    <x v="7"/>
    <s v="Q28P"/>
    <x v="4"/>
    <n v="2"/>
    <s v="Data"/>
    <m/>
    <m/>
    <s v="   18-34"/>
    <n v="0.45583923750995248"/>
    <n v="0.38030087946792046"/>
    <n v="0.14754052347219557"/>
    <n v="1.6319359549930544E-2"/>
    <n v="399.00000000000074"/>
    <m/>
    <m/>
    <m/>
    <m/>
    <m/>
    <m/>
    <m/>
    <m/>
    <m/>
    <m/>
    <m/>
    <m/>
    <m/>
    <m/>
  </r>
  <r>
    <n v="4266"/>
    <s v="Closed End"/>
    <x v="7"/>
    <s v="Q28P"/>
    <x v="4"/>
    <n v="3"/>
    <s v="Data"/>
    <m/>
    <m/>
    <s v="   35-44"/>
    <n v="0.37800769735210715"/>
    <n v="0.33870538035783759"/>
    <n v="0.24445419819750366"/>
    <n v="3.8832724092550529E-2"/>
    <n v="412.99999999999994"/>
    <m/>
    <m/>
    <m/>
    <m/>
    <m/>
    <m/>
    <m/>
    <m/>
    <m/>
    <m/>
    <m/>
    <m/>
    <m/>
    <m/>
  </r>
  <r>
    <n v="4267"/>
    <s v="Closed End"/>
    <x v="7"/>
    <s v="Q28P"/>
    <x v="4"/>
    <n v="4"/>
    <s v="Data"/>
    <m/>
    <m/>
    <s v="   45-54"/>
    <n v="0.43503459261104171"/>
    <n v="0.36171381586097423"/>
    <n v="0.17308738849046876"/>
    <n v="3.0164203037513909E-2"/>
    <n v="355.00000000000023"/>
    <m/>
    <m/>
    <m/>
    <m/>
    <m/>
    <m/>
    <m/>
    <m/>
    <m/>
    <m/>
    <m/>
    <m/>
    <m/>
    <m/>
  </r>
  <r>
    <n v="4268"/>
    <s v="Closed End"/>
    <x v="7"/>
    <s v="Q28P"/>
    <x v="4"/>
    <n v="5"/>
    <s v="Data"/>
    <m/>
    <m/>
    <s v="   55-64"/>
    <n v="0.49693224008881359"/>
    <n v="0.30316134233527381"/>
    <n v="0.15633624224330861"/>
    <n v="4.3570175332604121E-2"/>
    <n v="510"/>
    <m/>
    <m/>
    <m/>
    <m/>
    <m/>
    <m/>
    <m/>
    <m/>
    <m/>
    <m/>
    <m/>
    <m/>
    <m/>
    <m/>
  </r>
  <r>
    <n v="4269"/>
    <s v="Closed End"/>
    <x v="7"/>
    <s v="Q28P"/>
    <x v="4"/>
    <n v="6"/>
    <s v="Data"/>
    <m/>
    <m/>
    <s v="   65+"/>
    <n v="0.51789389544686626"/>
    <n v="0.29820782973321647"/>
    <n v="0.14304456857105965"/>
    <n v="4.0853706248859478E-2"/>
    <n v="840.99999999999795"/>
    <m/>
    <m/>
    <m/>
    <m/>
    <m/>
    <m/>
    <m/>
    <m/>
    <m/>
    <m/>
    <m/>
    <m/>
    <m/>
    <m/>
  </r>
  <r>
    <n v="4270"/>
    <s v="Closed End"/>
    <x v="7"/>
    <s v="Q28P"/>
    <x v="5"/>
    <n v="1"/>
    <s v="Header"/>
    <m/>
    <m/>
    <s v="Results by education level:"/>
    <s v=""/>
    <s v=""/>
    <s v=""/>
    <s v=""/>
    <s v=""/>
    <m/>
    <m/>
    <m/>
    <m/>
    <m/>
    <m/>
    <m/>
    <m/>
    <m/>
    <m/>
    <m/>
    <m/>
    <m/>
    <m/>
  </r>
  <r>
    <n v="4271"/>
    <s v="Closed End"/>
    <x v="7"/>
    <s v="Q28P"/>
    <x v="5"/>
    <n v="2"/>
    <s v="Data"/>
    <m/>
    <m/>
    <s v="   Less than HS diploma, no GED"/>
    <n v="0.69447490222998798"/>
    <n v="0.17051297811121985"/>
    <n v="7.2650235793327383E-2"/>
    <n v="6.2361883865464651E-2"/>
    <n v="84.000000000000014"/>
    <m/>
    <m/>
    <m/>
    <m/>
    <m/>
    <m/>
    <m/>
    <m/>
    <m/>
    <m/>
    <m/>
    <m/>
    <m/>
    <m/>
  </r>
  <r>
    <n v="4272"/>
    <s v="Closed End"/>
    <x v="7"/>
    <s v="Q28P"/>
    <x v="5"/>
    <n v="3"/>
    <s v="Data"/>
    <m/>
    <m/>
    <s v="   HS diploma or GED"/>
    <n v="0.4957672852631454"/>
    <n v="0.28415948697273979"/>
    <n v="0.17299005154575944"/>
    <n v="4.7083176218355872E-2"/>
    <n v="326.99999999999977"/>
    <m/>
    <m/>
    <m/>
    <m/>
    <m/>
    <m/>
    <m/>
    <m/>
    <m/>
    <m/>
    <m/>
    <m/>
    <m/>
    <m/>
  </r>
  <r>
    <n v="4273"/>
    <s v="Closed End"/>
    <x v="7"/>
    <s v="Q28P"/>
    <x v="5"/>
    <n v="4"/>
    <s v="Data"/>
    <m/>
    <m/>
    <s v="   Some college, trade school, or Associate degree"/>
    <n v="0.5354218445626292"/>
    <n v="0.29347668008719796"/>
    <n v="0.1359251328726496"/>
    <n v="3.5176342477521612E-2"/>
    <n v="952.00000000000068"/>
    <m/>
    <m/>
    <m/>
    <m/>
    <m/>
    <m/>
    <m/>
    <m/>
    <m/>
    <m/>
    <m/>
    <m/>
    <m/>
    <m/>
  </r>
  <r>
    <n v="4274"/>
    <s v="Closed End"/>
    <x v="7"/>
    <s v="Q28P"/>
    <x v="5"/>
    <n v="5"/>
    <s v="Data"/>
    <m/>
    <m/>
    <s v="   Bachelor's degree or higher"/>
    <n v="0.38973276555023467"/>
    <n v="0.40963835512755881"/>
    <n v="0.1771358896341087"/>
    <n v="2.3492989688099937E-2"/>
    <n v="1493.9999999999955"/>
    <m/>
    <m/>
    <m/>
    <m/>
    <m/>
    <m/>
    <m/>
    <m/>
    <m/>
    <m/>
    <m/>
    <m/>
    <m/>
    <m/>
  </r>
  <r>
    <n v="4275"/>
    <s v="Closed End"/>
    <x v="7"/>
    <s v="Q28P"/>
    <x v="6"/>
    <n v="1"/>
    <s v="Header"/>
    <m/>
    <m/>
    <s v="Results by household income:"/>
    <s v=""/>
    <s v=""/>
    <s v=""/>
    <s v=""/>
    <s v=""/>
    <m/>
    <m/>
    <m/>
    <m/>
    <m/>
    <m/>
    <m/>
    <m/>
    <m/>
    <m/>
    <m/>
    <m/>
    <m/>
    <m/>
  </r>
  <r>
    <n v="4276"/>
    <s v="Closed End"/>
    <x v="7"/>
    <s v="Q28P"/>
    <x v="6"/>
    <n v="2"/>
    <s v="Data"/>
    <m/>
    <m/>
    <s v="   Less than $20,000"/>
    <n v="0.60573542306348183"/>
    <n v="0.23550892612788155"/>
    <n v="4.6591232480326372E-2"/>
    <n v="0.11216441832830966"/>
    <n v="449.00000000000051"/>
    <m/>
    <m/>
    <m/>
    <m/>
    <m/>
    <m/>
    <m/>
    <m/>
    <m/>
    <m/>
    <m/>
    <m/>
    <m/>
    <m/>
  </r>
  <r>
    <n v="4277"/>
    <s v="Closed End"/>
    <x v="7"/>
    <s v="Q28P"/>
    <x v="6"/>
    <n v="3"/>
    <s v="Data"/>
    <m/>
    <m/>
    <s v="   $20,000 to $39,999"/>
    <n v="0.62549104507123454"/>
    <n v="0.30012475875009659"/>
    <n v="5.7415284059121177E-2"/>
    <n v="1.6968912119548808E-2"/>
    <n v="417.99999999999949"/>
    <m/>
    <m/>
    <m/>
    <m/>
    <m/>
    <m/>
    <m/>
    <m/>
    <m/>
    <m/>
    <m/>
    <m/>
    <m/>
    <m/>
  </r>
  <r>
    <n v="4278"/>
    <s v="Closed End"/>
    <x v="7"/>
    <s v="Q28P"/>
    <x v="6"/>
    <n v="4"/>
    <s v="Data"/>
    <m/>
    <m/>
    <s v="   $40,000 to $59,999"/>
    <n v="0.50661435147698741"/>
    <n v="0.27736326993438087"/>
    <n v="0.20546135476506305"/>
    <n v="1.0561023823568976E-2"/>
    <n v="393.99999999999983"/>
    <m/>
    <m/>
    <m/>
    <m/>
    <m/>
    <m/>
    <m/>
    <m/>
    <m/>
    <m/>
    <m/>
    <m/>
    <m/>
    <m/>
  </r>
  <r>
    <n v="4279"/>
    <s v="Closed End"/>
    <x v="7"/>
    <s v="Q28P"/>
    <x v="6"/>
    <n v="5"/>
    <s v="Data"/>
    <m/>
    <m/>
    <s v="   $60,000 to $79,999"/>
    <n v="0.52052961986909652"/>
    <n v="0.31556510105743213"/>
    <n v="0.15585917720324469"/>
    <n v="8.046101870226894E-3"/>
    <n v="303.99999999999994"/>
    <m/>
    <m/>
    <m/>
    <m/>
    <m/>
    <m/>
    <m/>
    <m/>
    <m/>
    <m/>
    <m/>
    <m/>
    <m/>
    <m/>
  </r>
  <r>
    <n v="4280"/>
    <s v="Closed End"/>
    <x v="7"/>
    <s v="Q28P"/>
    <x v="6"/>
    <n v="6"/>
    <s v="Data"/>
    <m/>
    <m/>
    <s v="   $80,000 to $99,999"/>
    <n v="0.37581058688761587"/>
    <n v="0.3170249597583793"/>
    <n v="0.24589213619373307"/>
    <n v="6.1272317160270352E-2"/>
    <n v="267.00000000000028"/>
    <m/>
    <m/>
    <m/>
    <m/>
    <m/>
    <m/>
    <m/>
    <m/>
    <m/>
    <m/>
    <m/>
    <m/>
    <m/>
    <m/>
  </r>
  <r>
    <n v="4281"/>
    <s v="Closed End"/>
    <x v="7"/>
    <s v="Q28P"/>
    <x v="6"/>
    <n v="7"/>
    <s v="Data"/>
    <m/>
    <m/>
    <s v="   $100,000 to $149,999"/>
    <n v="0.40304027605063014"/>
    <n v="0.39586837579656281"/>
    <n v="0.18225452482333876"/>
    <n v="1.8836823329468292E-2"/>
    <n v="335.00000000000028"/>
    <m/>
    <m/>
    <m/>
    <m/>
    <m/>
    <m/>
    <m/>
    <m/>
    <m/>
    <m/>
    <m/>
    <m/>
    <m/>
    <m/>
  </r>
  <r>
    <n v="4282"/>
    <s v="Closed End"/>
    <x v="7"/>
    <s v="Q28P"/>
    <x v="6"/>
    <n v="8"/>
    <s v="Data"/>
    <m/>
    <m/>
    <s v="   $150,000 or more"/>
    <n v="0.3808744903436474"/>
    <n v="0.35617058344174007"/>
    <n v="0.22037928881538663"/>
    <n v="4.2575637399225291E-2"/>
    <n v="256.00000000000017"/>
    <m/>
    <m/>
    <m/>
    <m/>
    <m/>
    <m/>
    <m/>
    <m/>
    <m/>
    <m/>
    <m/>
    <m/>
    <m/>
    <m/>
  </r>
  <r>
    <n v="4283"/>
    <s v="Closed End"/>
    <x v="7"/>
    <s v="Q28P"/>
    <x v="7"/>
    <n v="1"/>
    <s v="Header"/>
    <m/>
    <m/>
    <s v="Results by housing status:"/>
    <s v=""/>
    <s v=""/>
    <s v=""/>
    <s v=""/>
    <s v=""/>
    <m/>
    <m/>
    <m/>
    <m/>
    <m/>
    <m/>
    <m/>
    <m/>
    <m/>
    <m/>
    <m/>
    <m/>
    <m/>
    <m/>
  </r>
  <r>
    <n v="4284"/>
    <s v="Closed End"/>
    <x v="7"/>
    <s v="Q28P"/>
    <x v="7"/>
    <n v="2"/>
    <s v="Data"/>
    <m/>
    <m/>
    <s v="   Owner"/>
    <n v="0.43906610122313816"/>
    <n v="0.35118681867650808"/>
    <n v="0.17577481977885681"/>
    <n v="3.3972260321498846E-2"/>
    <n v="1929.9999999999989"/>
    <m/>
    <m/>
    <m/>
    <m/>
    <m/>
    <m/>
    <m/>
    <m/>
    <m/>
    <m/>
    <m/>
    <m/>
    <m/>
    <m/>
  </r>
  <r>
    <n v="4285"/>
    <s v="Closed End"/>
    <x v="7"/>
    <s v="Q28P"/>
    <x v="7"/>
    <n v="3"/>
    <s v="Data"/>
    <m/>
    <m/>
    <s v="   Renter"/>
    <n v="0.55267928150735901"/>
    <n v="0.30367762545191185"/>
    <n v="0.10907511798576104"/>
    <n v="3.4567975054966782E-2"/>
    <n v="941.00000000000261"/>
    <m/>
    <m/>
    <m/>
    <m/>
    <m/>
    <m/>
    <m/>
    <m/>
    <m/>
    <m/>
    <m/>
    <m/>
    <m/>
    <m/>
  </r>
  <r>
    <n v="4286"/>
    <s v="Closed End"/>
    <x v="7"/>
    <s v="Q28P"/>
    <x v="7"/>
    <n v="4"/>
    <s v="Data"/>
    <m/>
    <m/>
    <s v="   Lives with family or friends, homeless, or some other_x000a_      arrangement"/>
    <n v="0.70975309904267025"/>
    <n v="0.21415706153668468"/>
    <n v="7.6089839420645053E-2"/>
    <s v="0%"/>
    <n v="61.999999999999993"/>
    <m/>
    <m/>
    <m/>
    <m/>
    <m/>
    <m/>
    <m/>
    <m/>
    <m/>
    <m/>
    <m/>
    <m/>
    <m/>
    <m/>
  </r>
  <r>
    <n v="4287"/>
    <s v="Closed End"/>
    <x v="7"/>
    <s v="Q28P"/>
    <x v="8"/>
    <n v="1"/>
    <s v="Header"/>
    <m/>
    <m/>
    <s v="Results by home language:"/>
    <s v=""/>
    <s v=""/>
    <s v=""/>
    <s v=""/>
    <s v=""/>
    <m/>
    <m/>
    <m/>
    <m/>
    <m/>
    <m/>
    <m/>
    <m/>
    <m/>
    <m/>
    <m/>
    <m/>
    <m/>
    <m/>
  </r>
  <r>
    <n v="4288"/>
    <s v="Closed End"/>
    <x v="7"/>
    <s v="Q28P"/>
    <x v="8"/>
    <n v="2"/>
    <s v="Data"/>
    <m/>
    <m/>
    <s v="   English only"/>
    <n v="0.45368769045870527"/>
    <n v="0.34172352167508957"/>
    <n v="0.16992418720907584"/>
    <n v="3.4664600657128952E-2"/>
    <n v="2533.0000000000036"/>
    <m/>
    <m/>
    <m/>
    <m/>
    <m/>
    <m/>
    <m/>
    <m/>
    <m/>
    <m/>
    <m/>
    <m/>
    <m/>
    <m/>
  </r>
  <r>
    <n v="4289"/>
    <s v="Closed End"/>
    <x v="7"/>
    <s v="Q28P"/>
    <x v="8"/>
    <n v="3"/>
    <s v="Data"/>
    <m/>
    <m/>
    <s v="   English plus another language"/>
    <n v="0.55600660567336346"/>
    <n v="0.41292803882377038"/>
    <n v="2.2920825673228392E-2"/>
    <n v="8.1445298296370129E-3"/>
    <n v="237.00000000000014"/>
    <m/>
    <m/>
    <m/>
    <m/>
    <m/>
    <m/>
    <m/>
    <m/>
    <m/>
    <m/>
    <m/>
    <m/>
    <m/>
    <m/>
  </r>
  <r>
    <n v="4290"/>
    <s v="Closed End"/>
    <x v="7"/>
    <s v="Q28P"/>
    <x v="8"/>
    <n v="4"/>
    <s v="Data"/>
    <m/>
    <m/>
    <s v="   Another language only"/>
    <n v="0.57230192803506419"/>
    <n v="0.16685838388024743"/>
    <n v="0.23092484566110069"/>
    <n v="2.9914842423587617E-2"/>
    <n v="90.000000000000043"/>
    <m/>
    <m/>
    <m/>
    <m/>
    <m/>
    <m/>
    <m/>
    <m/>
    <m/>
    <m/>
    <m/>
    <m/>
    <m/>
    <m/>
  </r>
  <r>
    <n v="4291"/>
    <s v="Closed End"/>
    <x v="7"/>
    <s v="Q28P"/>
    <x v="9"/>
    <n v="1"/>
    <s v="Header"/>
    <m/>
    <m/>
    <s v="Results by race/ethnicity:"/>
    <s v=""/>
    <s v=""/>
    <s v=""/>
    <s v=""/>
    <s v=""/>
    <m/>
    <m/>
    <m/>
    <m/>
    <m/>
    <m/>
    <m/>
    <m/>
    <m/>
    <m/>
    <m/>
    <m/>
    <m/>
    <m/>
  </r>
  <r>
    <n v="4292"/>
    <s v="Closed End"/>
    <x v="7"/>
    <s v="Q28P"/>
    <x v="9"/>
    <n v="2"/>
    <s v="Data"/>
    <m/>
    <m/>
    <s v="   BIPOC"/>
    <n v="0.58528308555533537"/>
    <n v="0.29192179699170878"/>
    <n v="8.7763317667353388E-2"/>
    <n v="3.5031799785603321E-2"/>
    <n v="731.99999999999989"/>
    <m/>
    <m/>
    <m/>
    <m/>
    <m/>
    <m/>
    <m/>
    <m/>
    <m/>
    <m/>
    <m/>
    <m/>
    <m/>
    <m/>
  </r>
  <r>
    <n v="4293"/>
    <s v="Closed End"/>
    <x v="7"/>
    <s v="Q28P"/>
    <x v="9"/>
    <n v="3"/>
    <s v="Data"/>
    <m/>
    <m/>
    <s v="      American Indian, Native American, or Alaska Native"/>
    <n v="0.60325447551386491"/>
    <n v="0.23587289090962865"/>
    <n v="4.5279796170728567E-2"/>
    <n v="0.11559283740577722"/>
    <n v="126.00000000000003"/>
    <m/>
    <m/>
    <m/>
    <m/>
    <m/>
    <m/>
    <m/>
    <m/>
    <m/>
    <m/>
    <m/>
    <m/>
    <m/>
    <m/>
  </r>
  <r>
    <n v="4294"/>
    <s v="Closed End"/>
    <x v="7"/>
    <s v="Q28P"/>
    <x v="9"/>
    <n v="4"/>
    <s v="Data"/>
    <m/>
    <m/>
    <s v="      Asian American or Asian"/>
    <n v="0.49329606871269321"/>
    <n v="0.3882577318771398"/>
    <n v="8.5519724593077703E-2"/>
    <n v="3.2926474817089151E-2"/>
    <n v="202.00000000000014"/>
    <m/>
    <m/>
    <m/>
    <m/>
    <m/>
    <m/>
    <m/>
    <m/>
    <m/>
    <m/>
    <m/>
    <m/>
    <m/>
    <m/>
  </r>
  <r>
    <n v="4295"/>
    <s v="Closed End"/>
    <x v="7"/>
    <s v="Q28P"/>
    <x v="9"/>
    <n v="5"/>
    <s v="Data"/>
    <m/>
    <m/>
    <s v="      Black, African American, or African"/>
    <n v="0.6254031115532328"/>
    <n v="0.2398854619384892"/>
    <n v="8.4011522250012571E-2"/>
    <n v="5.0699904258265815E-2"/>
    <n v="328.99999999999983"/>
    <m/>
    <m/>
    <m/>
    <m/>
    <m/>
    <m/>
    <m/>
    <m/>
    <m/>
    <m/>
    <m/>
    <m/>
    <m/>
    <m/>
  </r>
  <r>
    <n v="4296"/>
    <s v="Closed End"/>
    <x v="7"/>
    <s v="Q28P"/>
    <x v="9"/>
    <n v="6"/>
    <s v="Data"/>
    <m/>
    <m/>
    <s v="      Latino/a or Hispanic"/>
    <n v="0.68762682739610381"/>
    <n v="0.18433136477729462"/>
    <n v="0.11226907125146347"/>
    <n v="1.577273657513804E-2"/>
    <n v="133"/>
    <m/>
    <m/>
    <m/>
    <m/>
    <m/>
    <m/>
    <m/>
    <m/>
    <m/>
    <m/>
    <m/>
    <m/>
    <m/>
    <m/>
  </r>
  <r>
    <n v="4297"/>
    <s v="Closed End"/>
    <x v="7"/>
    <s v="Q28P"/>
    <x v="9"/>
    <n v="7"/>
    <s v="Data"/>
    <m/>
    <m/>
    <s v="   White or Caucasian alone"/>
    <n v="0.43148340626004833"/>
    <n v="0.35339817712207244"/>
    <n v="0.18137637052161432"/>
    <n v="3.374204609626788E-2"/>
    <n v="2008.9999999999936"/>
    <m/>
    <m/>
    <m/>
    <m/>
    <m/>
    <m/>
    <m/>
    <m/>
    <m/>
    <m/>
    <m/>
    <m/>
    <m/>
    <m/>
  </r>
  <r>
    <n v="4298"/>
    <s v=""/>
    <x v="1"/>
    <s v=""/>
    <x v="10"/>
    <s v=""/>
    <s v=""/>
    <m/>
    <m/>
    <m/>
    <m/>
    <m/>
    <m/>
    <m/>
    <m/>
    <m/>
    <m/>
    <m/>
    <m/>
    <m/>
    <m/>
    <m/>
    <m/>
    <m/>
    <m/>
    <m/>
    <m/>
    <m/>
    <m/>
  </r>
  <r>
    <n v="4299"/>
    <s v="Closed End"/>
    <x v="7"/>
    <s v="Q28Q"/>
    <x v="0"/>
    <n v="1"/>
    <s v="Title"/>
    <m/>
    <m/>
    <s v="28Q. How significant of an issue do you consider transportation to be within the East Metro?"/>
    <m/>
    <m/>
    <m/>
    <m/>
    <m/>
    <m/>
    <m/>
    <m/>
    <m/>
    <m/>
    <m/>
    <m/>
    <m/>
    <m/>
    <m/>
    <m/>
    <m/>
    <m/>
    <m/>
  </r>
  <r>
    <n v="4300"/>
    <s v="Closed End"/>
    <x v="7"/>
    <s v="Q28Q"/>
    <x v="1"/>
    <n v="1"/>
    <s v="Labels"/>
    <m/>
    <m/>
    <m/>
    <s v="Very significant"/>
    <s v="Somewhat significant"/>
    <s v="Not very significant"/>
    <s v="Not at all significant"/>
    <s v="Number of respondents (unweighted)"/>
    <m/>
    <m/>
    <m/>
    <m/>
    <m/>
    <m/>
    <m/>
    <m/>
    <m/>
    <m/>
    <m/>
    <m/>
    <m/>
    <m/>
  </r>
  <r>
    <n v="4301"/>
    <s v="Closed End"/>
    <x v="7"/>
    <s v="Q28Q"/>
    <x v="2"/>
    <n v="1"/>
    <s v="Header"/>
    <m/>
    <m/>
    <s v="Results by region:"/>
    <s v=""/>
    <s v=""/>
    <s v=""/>
    <s v=""/>
    <s v=""/>
    <m/>
    <m/>
    <m/>
    <m/>
    <m/>
    <m/>
    <m/>
    <m/>
    <m/>
    <m/>
    <m/>
    <m/>
    <m/>
    <m/>
  </r>
  <r>
    <n v="4302"/>
    <s v="Closed End"/>
    <x v="7"/>
    <s v="Q28Q"/>
    <x v="2"/>
    <n v="2"/>
    <s v="Data"/>
    <m/>
    <m/>
    <s v="   East Metro overall"/>
    <n v="0.17311764163811727"/>
    <n v="0.35836340764634783"/>
    <n v="0.34285123386026095"/>
    <n v="0.12566771685527514"/>
    <n v="2718.0000000000005"/>
    <m/>
    <m/>
    <m/>
    <m/>
    <m/>
    <m/>
    <m/>
    <m/>
    <m/>
    <m/>
    <m/>
    <m/>
    <m/>
    <m/>
  </r>
  <r>
    <n v="4303"/>
    <s v="Closed End"/>
    <x v="7"/>
    <s v="Q28Q"/>
    <x v="2"/>
    <n v="3"/>
    <s v="Data"/>
    <m/>
    <m/>
    <s v="   Dakota County"/>
    <n v="0.12958231661658609"/>
    <n v="0.32317878089137814"/>
    <n v="0.40865113482581833"/>
    <n v="0.13858776766621722"/>
    <n v="369.00000000000006"/>
    <m/>
    <m/>
    <m/>
    <m/>
    <m/>
    <m/>
    <m/>
    <m/>
    <m/>
    <m/>
    <m/>
    <m/>
    <m/>
    <m/>
  </r>
  <r>
    <n v="4304"/>
    <s v="Closed End"/>
    <x v="7"/>
    <s v="Q28Q"/>
    <x v="2"/>
    <n v="4"/>
    <s v="Data"/>
    <m/>
    <m/>
    <s v="   Ramsey County (overall)"/>
    <n v="0.22995527201757565"/>
    <n v="0.38139168225504583"/>
    <n v="0.29992951814446223"/>
    <n v="8.8723527582919154E-2"/>
    <n v="2001.9999999999927"/>
    <m/>
    <m/>
    <m/>
    <m/>
    <m/>
    <m/>
    <m/>
    <m/>
    <m/>
    <m/>
    <m/>
    <m/>
    <m/>
    <m/>
  </r>
  <r>
    <n v="4305"/>
    <s v="Closed End"/>
    <x v="7"/>
    <s v="Q28Q"/>
    <x v="2"/>
    <n v="5"/>
    <s v="Data"/>
    <m/>
    <m/>
    <s v="      City of Saint Paul"/>
    <n v="0.26326127460314847"/>
    <n v="0.38418333799169702"/>
    <n v="0.27485571443527729"/>
    <n v="7.7699672969877315E-2"/>
    <n v="1630.9999999999993"/>
    <m/>
    <m/>
    <m/>
    <m/>
    <m/>
    <m/>
    <m/>
    <m/>
    <m/>
    <m/>
    <m/>
    <m/>
    <m/>
    <m/>
  </r>
  <r>
    <n v="4306"/>
    <s v="Closed End"/>
    <x v="7"/>
    <s v="Q28Q"/>
    <x v="2"/>
    <n v="6"/>
    <s v="Data"/>
    <m/>
    <m/>
    <s v="      Suburban Ramsey County"/>
    <n v="0.18819964324739083"/>
    <n v="0.37789179239902587"/>
    <n v="0.33136446554912635"/>
    <n v="0.1025440988044569"/>
    <n v="370.99999999999949"/>
    <m/>
    <m/>
    <m/>
    <m/>
    <m/>
    <m/>
    <m/>
    <m/>
    <m/>
    <m/>
    <m/>
    <m/>
    <m/>
    <m/>
  </r>
  <r>
    <n v="4307"/>
    <s v="Closed End"/>
    <x v="7"/>
    <s v="Q28Q"/>
    <x v="2"/>
    <n v="7"/>
    <s v="Data"/>
    <m/>
    <m/>
    <s v="   Washington County"/>
    <n v="0.11979293513145213"/>
    <n v="0.36557062305509397"/>
    <n v="0.329056127426056"/>
    <n v="0.18558031438739725"/>
    <n v="346.99999999999994"/>
    <m/>
    <m/>
    <m/>
    <m/>
    <m/>
    <m/>
    <m/>
    <m/>
    <m/>
    <m/>
    <m/>
    <m/>
    <m/>
    <m/>
  </r>
  <r>
    <n v="4308"/>
    <s v="Closed End"/>
    <x v="7"/>
    <s v="Q28Q"/>
    <x v="3"/>
    <n v="1"/>
    <s v="Header"/>
    <m/>
    <m/>
    <s v="Results by gender:"/>
    <s v=""/>
    <s v=""/>
    <s v=""/>
    <s v=""/>
    <s v=""/>
    <m/>
    <m/>
    <m/>
    <m/>
    <m/>
    <m/>
    <m/>
    <m/>
    <m/>
    <m/>
    <m/>
    <m/>
    <m/>
    <m/>
  </r>
  <r>
    <n v="4309"/>
    <s v="Closed End"/>
    <x v="7"/>
    <s v="Q28Q"/>
    <x v="3"/>
    <n v="2"/>
    <s v="Data"/>
    <m/>
    <m/>
    <s v="   Females"/>
    <n v="0.19154282043259094"/>
    <n v="0.37422794260571179"/>
    <n v="0.32485962874968244"/>
    <n v="0.10936960821201608"/>
    <n v="1679.9999999999998"/>
    <m/>
    <m/>
    <m/>
    <m/>
    <m/>
    <m/>
    <m/>
    <m/>
    <m/>
    <m/>
    <m/>
    <m/>
    <m/>
    <m/>
  </r>
  <r>
    <n v="4310"/>
    <s v="Closed End"/>
    <x v="7"/>
    <s v="Q28Q"/>
    <x v="3"/>
    <n v="3"/>
    <s v="Data"/>
    <m/>
    <m/>
    <s v="   Males"/>
    <n v="0.13045052123120152"/>
    <n v="0.3526999344131585"/>
    <n v="0.36992354687629558"/>
    <n v="0.14692599747934459"/>
    <n v="904.99999999999966"/>
    <m/>
    <m/>
    <m/>
    <m/>
    <m/>
    <m/>
    <m/>
    <m/>
    <m/>
    <m/>
    <m/>
    <m/>
    <m/>
    <m/>
  </r>
  <r>
    <n v="4311"/>
    <s v="Closed End"/>
    <x v="7"/>
    <s v="Q28Q"/>
    <x v="4"/>
    <n v="1"/>
    <s v="Header"/>
    <m/>
    <m/>
    <s v="Results by age:"/>
    <s v=""/>
    <s v=""/>
    <s v=""/>
    <s v=""/>
    <s v=""/>
    <m/>
    <m/>
    <m/>
    <m/>
    <m/>
    <m/>
    <m/>
    <m/>
    <m/>
    <m/>
    <m/>
    <m/>
    <m/>
    <m/>
  </r>
  <r>
    <n v="4312"/>
    <s v="Closed End"/>
    <x v="7"/>
    <s v="Q28Q"/>
    <x v="4"/>
    <n v="2"/>
    <s v="Data"/>
    <m/>
    <m/>
    <s v="   18-34"/>
    <n v="0.20778377982052795"/>
    <n v="0.38866190406714479"/>
    <n v="0.28520726241532107"/>
    <n v="0.11834705369700456"/>
    <n v="375.00000000000057"/>
    <m/>
    <m/>
    <m/>
    <m/>
    <m/>
    <m/>
    <m/>
    <m/>
    <m/>
    <m/>
    <m/>
    <m/>
    <m/>
    <m/>
  </r>
  <r>
    <n v="4313"/>
    <s v="Closed End"/>
    <x v="7"/>
    <s v="Q28Q"/>
    <x v="4"/>
    <n v="3"/>
    <s v="Data"/>
    <m/>
    <m/>
    <s v="   35-44"/>
    <n v="0.13571259153995036"/>
    <n v="0.33695596146426288"/>
    <n v="0.43601833369256471"/>
    <n v="9.1313113303221186E-2"/>
    <n v="386.00000000000023"/>
    <m/>
    <m/>
    <m/>
    <m/>
    <m/>
    <m/>
    <m/>
    <m/>
    <m/>
    <m/>
    <m/>
    <m/>
    <m/>
    <m/>
  </r>
  <r>
    <n v="4314"/>
    <s v="Closed End"/>
    <x v="7"/>
    <s v="Q28Q"/>
    <x v="4"/>
    <n v="4"/>
    <s v="Data"/>
    <m/>
    <m/>
    <s v="   45-54"/>
    <n v="0.12141210366312044"/>
    <n v="0.32758968119731013"/>
    <n v="0.44414957760781304"/>
    <n v="0.10684863753175523"/>
    <n v="330.00000000000011"/>
    <m/>
    <m/>
    <m/>
    <m/>
    <m/>
    <m/>
    <m/>
    <m/>
    <m/>
    <m/>
    <m/>
    <m/>
    <m/>
    <m/>
  </r>
  <r>
    <n v="4315"/>
    <s v="Closed End"/>
    <x v="7"/>
    <s v="Q28Q"/>
    <x v="4"/>
    <n v="5"/>
    <s v="Data"/>
    <m/>
    <m/>
    <s v="   55-64"/>
    <n v="0.14165904864897494"/>
    <n v="0.42326120988417798"/>
    <n v="0.30041426098359941"/>
    <n v="0.13466548048324808"/>
    <n v="477.00000000000028"/>
    <m/>
    <m/>
    <m/>
    <m/>
    <m/>
    <m/>
    <m/>
    <m/>
    <m/>
    <m/>
    <m/>
    <m/>
    <m/>
    <m/>
  </r>
  <r>
    <n v="4316"/>
    <s v="Closed End"/>
    <x v="7"/>
    <s v="Q28Q"/>
    <x v="4"/>
    <n v="6"/>
    <s v="Data"/>
    <m/>
    <m/>
    <s v="   65+"/>
    <n v="0.18864669826889022"/>
    <n v="0.33625623610134864"/>
    <n v="0.32682140400733567"/>
    <n v="0.14827566162242828"/>
    <n v="752.99999999999841"/>
    <m/>
    <m/>
    <m/>
    <m/>
    <m/>
    <m/>
    <m/>
    <m/>
    <m/>
    <m/>
    <m/>
    <m/>
    <m/>
    <m/>
  </r>
  <r>
    <n v="4317"/>
    <s v="Closed End"/>
    <x v="7"/>
    <s v="Q28Q"/>
    <x v="5"/>
    <n v="1"/>
    <s v="Header"/>
    <m/>
    <m/>
    <s v="Results by education level:"/>
    <s v=""/>
    <s v=""/>
    <s v=""/>
    <s v=""/>
    <s v=""/>
    <m/>
    <m/>
    <m/>
    <m/>
    <m/>
    <m/>
    <m/>
    <m/>
    <m/>
    <m/>
    <m/>
    <m/>
    <m/>
    <m/>
  </r>
  <r>
    <n v="4318"/>
    <s v="Closed End"/>
    <x v="7"/>
    <s v="Q28Q"/>
    <x v="5"/>
    <n v="2"/>
    <s v="Data"/>
    <m/>
    <m/>
    <s v="   Less than HS diploma, no GED"/>
    <n v="0.33426312115001777"/>
    <n v="0.4577550702417188"/>
    <n v="0.12956160369391359"/>
    <n v="7.8420204914349464E-2"/>
    <n v="82.000000000000043"/>
    <m/>
    <m/>
    <m/>
    <m/>
    <m/>
    <m/>
    <m/>
    <m/>
    <m/>
    <m/>
    <m/>
    <m/>
    <m/>
    <m/>
  </r>
  <r>
    <n v="4319"/>
    <s v="Closed End"/>
    <x v="7"/>
    <s v="Q28Q"/>
    <x v="5"/>
    <n v="3"/>
    <s v="Data"/>
    <m/>
    <m/>
    <s v="   HS diploma or GED"/>
    <n v="0.16745389485209286"/>
    <n v="0.33304497713567704"/>
    <n v="0.35813463790122507"/>
    <n v="0.14136649011100486"/>
    <n v="297"/>
    <m/>
    <m/>
    <m/>
    <m/>
    <m/>
    <m/>
    <m/>
    <m/>
    <m/>
    <m/>
    <m/>
    <m/>
    <m/>
    <m/>
  </r>
  <r>
    <n v="4320"/>
    <s v="Closed End"/>
    <x v="7"/>
    <s v="Q28Q"/>
    <x v="5"/>
    <n v="4"/>
    <s v="Data"/>
    <m/>
    <m/>
    <s v="   Some college, trade school, or Associate degree"/>
    <n v="0.18375960542699377"/>
    <n v="0.32554317652325543"/>
    <n v="0.37015953872905127"/>
    <n v="0.12053767932069864"/>
    <n v="853.00000000000023"/>
    <m/>
    <m/>
    <m/>
    <m/>
    <m/>
    <m/>
    <m/>
    <m/>
    <m/>
    <m/>
    <m/>
    <m/>
    <m/>
    <m/>
  </r>
  <r>
    <n v="4321"/>
    <s v="Closed End"/>
    <x v="7"/>
    <s v="Q28Q"/>
    <x v="5"/>
    <n v="5"/>
    <s v="Data"/>
    <m/>
    <m/>
    <s v="   Bachelor's degree or higher"/>
    <n v="0.14696904794115001"/>
    <n v="0.3851961551571082"/>
    <n v="0.340243226894963"/>
    <n v="0.12759157000677893"/>
    <n v="1402.9999999999991"/>
    <m/>
    <m/>
    <m/>
    <m/>
    <m/>
    <m/>
    <m/>
    <m/>
    <m/>
    <m/>
    <m/>
    <m/>
    <m/>
    <m/>
  </r>
  <r>
    <n v="4322"/>
    <s v="Closed End"/>
    <x v="7"/>
    <s v="Q28Q"/>
    <x v="6"/>
    <n v="1"/>
    <s v="Header"/>
    <m/>
    <m/>
    <s v="Results by household income:"/>
    <s v=""/>
    <s v=""/>
    <s v=""/>
    <s v=""/>
    <s v=""/>
    <m/>
    <m/>
    <m/>
    <m/>
    <m/>
    <m/>
    <m/>
    <m/>
    <m/>
    <m/>
    <m/>
    <m/>
    <m/>
    <m/>
  </r>
  <r>
    <n v="4323"/>
    <s v="Closed End"/>
    <x v="7"/>
    <s v="Q28Q"/>
    <x v="6"/>
    <n v="2"/>
    <s v="Data"/>
    <m/>
    <m/>
    <s v="   Less than $20,000"/>
    <n v="0.31200327690031993"/>
    <n v="0.35719911698863366"/>
    <n v="0.21096205508591809"/>
    <n v="0.11983555102512761"/>
    <n v="437.0000000000008"/>
    <m/>
    <m/>
    <m/>
    <m/>
    <m/>
    <m/>
    <m/>
    <m/>
    <m/>
    <m/>
    <m/>
    <m/>
    <m/>
    <m/>
  </r>
  <r>
    <n v="4324"/>
    <s v="Closed End"/>
    <x v="7"/>
    <s v="Q28Q"/>
    <x v="6"/>
    <n v="3"/>
    <s v="Data"/>
    <m/>
    <m/>
    <s v="   $20,000 to $39,999"/>
    <n v="0.33668853896334489"/>
    <n v="0.31087513177515141"/>
    <n v="0.2781997909759571"/>
    <n v="7.4236538285548881E-2"/>
    <n v="378.9999999999996"/>
    <m/>
    <m/>
    <m/>
    <m/>
    <m/>
    <m/>
    <m/>
    <m/>
    <m/>
    <m/>
    <m/>
    <m/>
    <m/>
    <m/>
  </r>
  <r>
    <n v="4325"/>
    <s v="Closed End"/>
    <x v="7"/>
    <s v="Q28Q"/>
    <x v="6"/>
    <n v="4"/>
    <s v="Data"/>
    <m/>
    <m/>
    <s v="   $40,000 to $59,999"/>
    <n v="0.20442522791602605"/>
    <n v="0.34582735672809867"/>
    <n v="0.33417823878516811"/>
    <n v="0.11556917657070703"/>
    <n v="352.99999999999977"/>
    <m/>
    <m/>
    <m/>
    <m/>
    <m/>
    <m/>
    <m/>
    <m/>
    <m/>
    <m/>
    <m/>
    <m/>
    <m/>
    <m/>
  </r>
  <r>
    <n v="4326"/>
    <s v="Closed End"/>
    <x v="7"/>
    <s v="Q28Q"/>
    <x v="6"/>
    <n v="5"/>
    <s v="Data"/>
    <m/>
    <m/>
    <s v="   $60,000 to $79,999"/>
    <n v="0.16520079500497156"/>
    <n v="0.34213006875589691"/>
    <n v="0.3357602206187556"/>
    <n v="0.15690891562037584"/>
    <n v="278.00000000000006"/>
    <m/>
    <m/>
    <m/>
    <m/>
    <m/>
    <m/>
    <m/>
    <m/>
    <m/>
    <m/>
    <m/>
    <m/>
    <m/>
    <m/>
  </r>
  <r>
    <n v="4327"/>
    <s v="Closed End"/>
    <x v="7"/>
    <s v="Q28Q"/>
    <x v="6"/>
    <n v="6"/>
    <s v="Data"/>
    <m/>
    <m/>
    <s v="   $80,000 to $99,999"/>
    <n v="0.13267400340197202"/>
    <n v="0.38291181997919904"/>
    <n v="0.36380264178896238"/>
    <n v="0.12061153482986475"/>
    <n v="254.00000000000048"/>
    <m/>
    <m/>
    <m/>
    <m/>
    <m/>
    <m/>
    <m/>
    <m/>
    <m/>
    <m/>
    <m/>
    <m/>
    <m/>
    <m/>
  </r>
  <r>
    <n v="4328"/>
    <s v="Closed End"/>
    <x v="7"/>
    <s v="Q28Q"/>
    <x v="6"/>
    <n v="7"/>
    <s v="Data"/>
    <m/>
    <m/>
    <s v="   $100,000 to $149,999"/>
    <n v="0.10112022175559848"/>
    <n v="0.39328170746735053"/>
    <n v="0.37750344667803182"/>
    <n v="0.12809462409901778"/>
    <n v="311.00000000000051"/>
    <m/>
    <m/>
    <m/>
    <m/>
    <m/>
    <m/>
    <m/>
    <m/>
    <m/>
    <m/>
    <m/>
    <m/>
    <m/>
    <m/>
  </r>
  <r>
    <n v="4329"/>
    <s v="Closed End"/>
    <x v="7"/>
    <s v="Q28Q"/>
    <x v="6"/>
    <n v="8"/>
    <s v="Data"/>
    <m/>
    <m/>
    <s v="   $150,000 or more"/>
    <n v="0.11870812521633606"/>
    <n v="0.30792721240982329"/>
    <n v="0.44890283941576448"/>
    <n v="0.12446182295807517"/>
    <n v="238.00000000000009"/>
    <m/>
    <m/>
    <m/>
    <m/>
    <m/>
    <m/>
    <m/>
    <m/>
    <m/>
    <m/>
    <m/>
    <m/>
    <m/>
    <m/>
  </r>
  <r>
    <n v="4330"/>
    <s v="Closed End"/>
    <x v="7"/>
    <s v="Q28Q"/>
    <x v="7"/>
    <n v="1"/>
    <s v="Header"/>
    <m/>
    <m/>
    <s v="Results by housing status:"/>
    <s v=""/>
    <s v=""/>
    <s v=""/>
    <s v=""/>
    <s v=""/>
    <m/>
    <m/>
    <m/>
    <m/>
    <m/>
    <m/>
    <m/>
    <m/>
    <m/>
    <m/>
    <m/>
    <m/>
    <m/>
    <m/>
  </r>
  <r>
    <n v="4331"/>
    <s v="Closed End"/>
    <x v="7"/>
    <s v="Q28Q"/>
    <x v="7"/>
    <n v="2"/>
    <s v="Data"/>
    <m/>
    <m/>
    <s v="   Owner"/>
    <n v="0.13362431868970334"/>
    <n v="0.35896972690131451"/>
    <n v="0.36888515121818466"/>
    <n v="0.13852080319080096"/>
    <n v="1754.9999999999975"/>
    <m/>
    <m/>
    <m/>
    <m/>
    <m/>
    <m/>
    <m/>
    <m/>
    <m/>
    <m/>
    <m/>
    <m/>
    <m/>
    <m/>
  </r>
  <r>
    <n v="4332"/>
    <s v="Closed End"/>
    <x v="7"/>
    <s v="Q28Q"/>
    <x v="7"/>
    <n v="3"/>
    <s v="Data"/>
    <m/>
    <m/>
    <s v="   Renter"/>
    <n v="0.28570389102458876"/>
    <n v="0.35085753307605011"/>
    <n v="0.27867393163810755"/>
    <n v="8.4764644261252672E-2"/>
    <n v="890.00000000000034"/>
    <m/>
    <m/>
    <m/>
    <m/>
    <m/>
    <m/>
    <m/>
    <m/>
    <m/>
    <m/>
    <m/>
    <m/>
    <m/>
    <m/>
  </r>
  <r>
    <n v="4333"/>
    <s v="Closed End"/>
    <x v="7"/>
    <s v="Q28Q"/>
    <x v="7"/>
    <n v="4"/>
    <s v="Data"/>
    <m/>
    <m/>
    <s v="   Lives with family or friends, homeless, or some other_x000a_      arrangement"/>
    <n v="0.2611158876713926"/>
    <n v="0.44692248156645109"/>
    <n v="0.13562814126758801"/>
    <n v="0.15633348949456841"/>
    <n v="60.999999999999986"/>
    <m/>
    <m/>
    <m/>
    <m/>
    <m/>
    <m/>
    <m/>
    <m/>
    <m/>
    <m/>
    <m/>
    <m/>
    <m/>
    <m/>
  </r>
  <r>
    <n v="4334"/>
    <s v="Closed End"/>
    <x v="7"/>
    <s v="Q28Q"/>
    <x v="8"/>
    <n v="1"/>
    <s v="Header"/>
    <m/>
    <m/>
    <s v="Results by home language:"/>
    <s v=""/>
    <s v=""/>
    <s v=""/>
    <s v=""/>
    <s v=""/>
    <m/>
    <m/>
    <m/>
    <m/>
    <m/>
    <m/>
    <m/>
    <m/>
    <m/>
    <m/>
    <m/>
    <m/>
    <m/>
    <m/>
  </r>
  <r>
    <n v="4335"/>
    <s v="Closed End"/>
    <x v="7"/>
    <s v="Q28Q"/>
    <x v="8"/>
    <n v="2"/>
    <s v="Data"/>
    <m/>
    <m/>
    <s v="   English only"/>
    <n v="0.15756938462259698"/>
    <n v="0.36166537458493025"/>
    <n v="0.34673860920827676"/>
    <n v="0.13402663158419892"/>
    <n v="2323.9999999999964"/>
    <m/>
    <m/>
    <m/>
    <m/>
    <m/>
    <m/>
    <m/>
    <m/>
    <m/>
    <m/>
    <m/>
    <m/>
    <m/>
    <m/>
  </r>
  <r>
    <n v="4336"/>
    <s v="Closed End"/>
    <x v="7"/>
    <s v="Q28Q"/>
    <x v="8"/>
    <n v="3"/>
    <s v="Data"/>
    <m/>
    <m/>
    <s v="   English plus another language"/>
    <n v="0.19033315180600663"/>
    <n v="0.37459982399114655"/>
    <n v="0.36031399507260681"/>
    <n v="7.4753029130239596E-2"/>
    <n v="224.00000000000009"/>
    <m/>
    <m/>
    <m/>
    <m/>
    <m/>
    <m/>
    <m/>
    <m/>
    <m/>
    <m/>
    <m/>
    <m/>
    <m/>
    <m/>
  </r>
  <r>
    <n v="4337"/>
    <s v="Closed End"/>
    <x v="7"/>
    <s v="Q28Q"/>
    <x v="8"/>
    <n v="4"/>
    <s v="Data"/>
    <m/>
    <m/>
    <s v="   Another language only"/>
    <n v="0.36936167546200388"/>
    <n v="0.31887158917605146"/>
    <n v="0.20332820050915543"/>
    <n v="0.10843853485278888"/>
    <n v="86.000000000000057"/>
    <m/>
    <m/>
    <m/>
    <m/>
    <m/>
    <m/>
    <m/>
    <m/>
    <m/>
    <m/>
    <m/>
    <m/>
    <m/>
    <m/>
  </r>
  <r>
    <n v="4338"/>
    <s v="Closed End"/>
    <x v="7"/>
    <s v="Q28Q"/>
    <x v="9"/>
    <n v="1"/>
    <s v="Header"/>
    <m/>
    <m/>
    <s v="Results by race/ethnicity:"/>
    <s v=""/>
    <s v=""/>
    <s v=""/>
    <s v=""/>
    <s v=""/>
    <m/>
    <m/>
    <m/>
    <m/>
    <m/>
    <m/>
    <m/>
    <m/>
    <m/>
    <m/>
    <m/>
    <m/>
    <m/>
    <m/>
  </r>
  <r>
    <n v="4339"/>
    <s v="Closed End"/>
    <x v="7"/>
    <s v="Q28Q"/>
    <x v="9"/>
    <n v="2"/>
    <s v="Data"/>
    <m/>
    <m/>
    <s v="   BIPOC"/>
    <n v="0.25029266459688532"/>
    <n v="0.35327175272813749"/>
    <n v="0.30166839203184637"/>
    <n v="9.476719064313191E-2"/>
    <n v="696.99999999999864"/>
    <m/>
    <m/>
    <m/>
    <m/>
    <m/>
    <m/>
    <m/>
    <m/>
    <m/>
    <m/>
    <m/>
    <m/>
    <m/>
    <m/>
  </r>
  <r>
    <n v="4340"/>
    <s v="Closed End"/>
    <x v="7"/>
    <s v="Q28Q"/>
    <x v="9"/>
    <n v="3"/>
    <s v="Data"/>
    <m/>
    <m/>
    <s v="      American Indian, Native American, or Alaska Native"/>
    <n v="0.15718806881381142"/>
    <n v="0.52056358326741481"/>
    <n v="0.27293456778317132"/>
    <n v="4.9313780135601747E-2"/>
    <n v="116.00000000000006"/>
    <m/>
    <m/>
    <m/>
    <m/>
    <m/>
    <m/>
    <m/>
    <m/>
    <m/>
    <m/>
    <m/>
    <m/>
    <m/>
    <m/>
  </r>
  <r>
    <n v="4341"/>
    <s v="Closed End"/>
    <x v="7"/>
    <s v="Q28Q"/>
    <x v="9"/>
    <n v="4"/>
    <s v="Data"/>
    <m/>
    <m/>
    <s v="      Asian American or Asian"/>
    <n v="0.20711888284366609"/>
    <n v="0.38744844212816448"/>
    <n v="0.3726142114239635"/>
    <n v="3.2818463604206045E-2"/>
    <n v="193"/>
    <m/>
    <m/>
    <m/>
    <m/>
    <m/>
    <m/>
    <m/>
    <m/>
    <m/>
    <m/>
    <m/>
    <m/>
    <m/>
    <m/>
  </r>
  <r>
    <n v="4342"/>
    <s v="Closed End"/>
    <x v="7"/>
    <s v="Q28Q"/>
    <x v="9"/>
    <n v="5"/>
    <s v="Data"/>
    <m/>
    <m/>
    <s v="      Black, African American, or African"/>
    <n v="0.33519446929427077"/>
    <n v="0.31723788231003075"/>
    <n v="0.27039550105616122"/>
    <n v="7.7172147339537353E-2"/>
    <n v="318.00000000000006"/>
    <m/>
    <m/>
    <m/>
    <m/>
    <m/>
    <m/>
    <m/>
    <m/>
    <m/>
    <m/>
    <m/>
    <m/>
    <m/>
    <m/>
  </r>
  <r>
    <n v="4343"/>
    <s v="Closed End"/>
    <x v="7"/>
    <s v="Q28Q"/>
    <x v="9"/>
    <n v="6"/>
    <s v="Data"/>
    <m/>
    <m/>
    <s v="      Latino/a or Hispanic"/>
    <n v="0.2255664595331654"/>
    <n v="0.33043079017854993"/>
    <n v="0.18672588447724178"/>
    <n v="0.2572768658110427"/>
    <n v="121.00000000000007"/>
    <m/>
    <m/>
    <m/>
    <m/>
    <m/>
    <m/>
    <m/>
    <m/>
    <m/>
    <m/>
    <m/>
    <m/>
    <m/>
    <m/>
  </r>
  <r>
    <n v="4344"/>
    <s v="Closed End"/>
    <x v="7"/>
    <s v="Q28Q"/>
    <x v="9"/>
    <n v="7"/>
    <s v="Data"/>
    <m/>
    <m/>
    <s v="   White or Caucasian alone"/>
    <n v="0.14558667629609728"/>
    <n v="0.37205217911937027"/>
    <n v="0.3514611486847693"/>
    <n v="0.13089999589976653"/>
    <n v="1822.9999999999989"/>
    <m/>
    <m/>
    <m/>
    <m/>
    <m/>
    <m/>
    <m/>
    <m/>
    <m/>
    <m/>
    <m/>
    <m/>
    <m/>
    <m/>
  </r>
  <r>
    <n v="4345"/>
    <s v=""/>
    <x v="1"/>
    <s v=""/>
    <x v="10"/>
    <s v=""/>
    <s v=""/>
    <m/>
    <m/>
    <m/>
    <m/>
    <m/>
    <m/>
    <m/>
    <m/>
    <m/>
    <m/>
    <m/>
    <m/>
    <m/>
    <m/>
    <m/>
    <m/>
    <m/>
    <m/>
    <m/>
    <m/>
    <m/>
    <m/>
  </r>
  <r>
    <n v="4346"/>
    <s v="Closed End"/>
    <x v="7"/>
    <s v="Q28R"/>
    <x v="0"/>
    <n v="1"/>
    <s v="Title"/>
    <m/>
    <m/>
    <s v="28R. How significant of an issue do you consider ageism and the well-being of older adults to be within the East Metro?"/>
    <m/>
    <m/>
    <m/>
    <m/>
    <m/>
    <m/>
    <m/>
    <m/>
    <m/>
    <m/>
    <m/>
    <m/>
    <m/>
    <m/>
    <m/>
    <m/>
    <m/>
    <m/>
    <m/>
  </r>
  <r>
    <n v="4347"/>
    <s v="Closed End"/>
    <x v="7"/>
    <s v="Q28R"/>
    <x v="1"/>
    <n v="1"/>
    <s v="Labels"/>
    <m/>
    <m/>
    <m/>
    <s v="Very significant"/>
    <s v="Somewhat significant"/>
    <s v="Not very significant"/>
    <s v="Not at all significant"/>
    <s v="Number of respondents (unweighted)"/>
    <m/>
    <m/>
    <m/>
    <m/>
    <m/>
    <m/>
    <m/>
    <m/>
    <m/>
    <m/>
    <m/>
    <m/>
    <m/>
    <m/>
  </r>
  <r>
    <n v="4348"/>
    <s v="Closed End"/>
    <x v="7"/>
    <s v="Q28R"/>
    <x v="2"/>
    <n v="1"/>
    <s v="Header"/>
    <m/>
    <m/>
    <s v="Results by region:"/>
    <s v=""/>
    <s v=""/>
    <s v=""/>
    <s v=""/>
    <s v=""/>
    <m/>
    <m/>
    <m/>
    <m/>
    <m/>
    <m/>
    <m/>
    <m/>
    <m/>
    <m/>
    <m/>
    <m/>
    <m/>
    <m/>
  </r>
  <r>
    <n v="4349"/>
    <s v="Closed End"/>
    <x v="7"/>
    <s v="Q28R"/>
    <x v="2"/>
    <n v="2"/>
    <s v="Data"/>
    <m/>
    <m/>
    <s v="   East Metro overall"/>
    <n v="0.28295111509011572"/>
    <n v="0.38643808394606444"/>
    <n v="0.24364645316237199"/>
    <n v="8.6964347801448849E-2"/>
    <n v="2763.0000000000014"/>
    <m/>
    <m/>
    <m/>
    <m/>
    <m/>
    <m/>
    <m/>
    <m/>
    <m/>
    <m/>
    <m/>
    <m/>
    <m/>
    <m/>
  </r>
  <r>
    <n v="4350"/>
    <s v="Closed End"/>
    <x v="7"/>
    <s v="Q28R"/>
    <x v="2"/>
    <n v="3"/>
    <s v="Data"/>
    <m/>
    <m/>
    <s v="   Dakota County"/>
    <n v="0.24620457659405251"/>
    <n v="0.39442371152223482"/>
    <n v="0.26390472996729897"/>
    <n v="9.5466981916413576E-2"/>
    <n v="378.00000000000023"/>
    <m/>
    <m/>
    <m/>
    <m/>
    <m/>
    <m/>
    <m/>
    <m/>
    <m/>
    <m/>
    <m/>
    <m/>
    <m/>
    <m/>
  </r>
  <r>
    <n v="4351"/>
    <s v="Closed End"/>
    <x v="7"/>
    <s v="Q28R"/>
    <x v="2"/>
    <n v="4"/>
    <s v="Data"/>
    <m/>
    <m/>
    <s v="   Ramsey County (overall)"/>
    <n v="0.32875380858228509"/>
    <n v="0.38084104477479597"/>
    <n v="0.22220442623107131"/>
    <n v="6.8200720411850241E-2"/>
    <n v="2023.9999999999945"/>
    <m/>
    <m/>
    <m/>
    <m/>
    <m/>
    <m/>
    <m/>
    <m/>
    <m/>
    <m/>
    <m/>
    <m/>
    <m/>
    <m/>
  </r>
  <r>
    <n v="4352"/>
    <s v="Closed End"/>
    <x v="7"/>
    <s v="Q28R"/>
    <x v="2"/>
    <n v="5"/>
    <s v="Data"/>
    <m/>
    <m/>
    <s v="      City of Saint Paul"/>
    <n v="0.34252619876571699"/>
    <n v="0.3809442831532282"/>
    <n v="0.20410239993800702"/>
    <n v="7.2427118143048252E-2"/>
    <n v="1642.000000000002"/>
    <m/>
    <m/>
    <m/>
    <m/>
    <m/>
    <m/>
    <m/>
    <m/>
    <m/>
    <m/>
    <m/>
    <m/>
    <m/>
    <m/>
  </r>
  <r>
    <n v="4353"/>
    <s v="Closed End"/>
    <x v="7"/>
    <s v="Q28R"/>
    <x v="2"/>
    <n v="6"/>
    <s v="Data"/>
    <m/>
    <m/>
    <s v="      Suburban Ramsey County"/>
    <n v="0.31178505152377833"/>
    <n v="0.38071384630456523"/>
    <n v="0.24450766352993791"/>
    <n v="6.2993438641718788E-2"/>
    <n v="382.00000000000011"/>
    <m/>
    <m/>
    <m/>
    <m/>
    <m/>
    <m/>
    <m/>
    <m/>
    <m/>
    <m/>
    <m/>
    <m/>
    <m/>
    <m/>
  </r>
  <r>
    <n v="4354"/>
    <s v="Closed End"/>
    <x v="7"/>
    <s v="Q28R"/>
    <x v="2"/>
    <n v="7"/>
    <s v="Data"/>
    <m/>
    <m/>
    <s v="   Washington County"/>
    <n v="0.24479906787010633"/>
    <n v="0.38546688875179497"/>
    <n v="0.25658185128804611"/>
    <n v="0.11315219209005158"/>
    <n v="361.00000000000011"/>
    <m/>
    <m/>
    <m/>
    <m/>
    <m/>
    <m/>
    <m/>
    <m/>
    <m/>
    <m/>
    <m/>
    <m/>
    <m/>
    <m/>
  </r>
  <r>
    <n v="4355"/>
    <s v="Closed End"/>
    <x v="7"/>
    <s v="Q28R"/>
    <x v="3"/>
    <n v="1"/>
    <s v="Header"/>
    <m/>
    <m/>
    <s v="Results by gender:"/>
    <s v=""/>
    <s v=""/>
    <s v=""/>
    <s v=""/>
    <s v=""/>
    <m/>
    <m/>
    <m/>
    <m/>
    <m/>
    <m/>
    <m/>
    <m/>
    <m/>
    <m/>
    <m/>
    <m/>
    <m/>
    <m/>
  </r>
  <r>
    <n v="4356"/>
    <s v="Closed End"/>
    <x v="7"/>
    <s v="Q28R"/>
    <x v="3"/>
    <n v="2"/>
    <s v="Data"/>
    <m/>
    <m/>
    <s v="   Females"/>
    <n v="0.32090013537504608"/>
    <n v="0.40569066311674928"/>
    <n v="0.20335497625227114"/>
    <n v="7.0054225255933023E-2"/>
    <n v="1722.0000000000027"/>
    <m/>
    <m/>
    <m/>
    <m/>
    <m/>
    <m/>
    <m/>
    <m/>
    <m/>
    <m/>
    <m/>
    <m/>
    <m/>
    <m/>
  </r>
  <r>
    <n v="4357"/>
    <s v="Closed End"/>
    <x v="7"/>
    <s v="Q28R"/>
    <x v="3"/>
    <n v="3"/>
    <s v="Data"/>
    <m/>
    <m/>
    <s v="   Males"/>
    <n v="0.22405214187380534"/>
    <n v="0.36245199116639243"/>
    <n v="0.30352943332833987"/>
    <n v="0.10996643363146236"/>
    <n v="909.99999999999932"/>
    <m/>
    <m/>
    <m/>
    <m/>
    <m/>
    <m/>
    <m/>
    <m/>
    <m/>
    <m/>
    <m/>
    <m/>
    <m/>
    <m/>
  </r>
  <r>
    <n v="4358"/>
    <s v="Closed End"/>
    <x v="7"/>
    <s v="Q28R"/>
    <x v="4"/>
    <n v="1"/>
    <s v="Header"/>
    <m/>
    <m/>
    <s v="Results by age:"/>
    <s v=""/>
    <s v=""/>
    <s v=""/>
    <s v=""/>
    <s v=""/>
    <m/>
    <m/>
    <m/>
    <m/>
    <m/>
    <m/>
    <m/>
    <m/>
    <m/>
    <m/>
    <m/>
    <m/>
    <m/>
    <m/>
  </r>
  <r>
    <n v="4359"/>
    <s v="Closed End"/>
    <x v="7"/>
    <s v="Q28R"/>
    <x v="4"/>
    <n v="2"/>
    <s v="Data"/>
    <m/>
    <m/>
    <s v="   18-34"/>
    <n v="0.2635995772341993"/>
    <n v="0.40408765043442857"/>
    <n v="0.21908376306438956"/>
    <n v="0.11322900926698135"/>
    <n v="362.00000000000063"/>
    <m/>
    <m/>
    <m/>
    <m/>
    <m/>
    <m/>
    <m/>
    <m/>
    <m/>
    <m/>
    <m/>
    <m/>
    <m/>
    <m/>
  </r>
  <r>
    <n v="4360"/>
    <s v="Closed End"/>
    <x v="7"/>
    <s v="Q28R"/>
    <x v="4"/>
    <n v="3"/>
    <s v="Data"/>
    <m/>
    <m/>
    <s v="   35-44"/>
    <n v="0.1470981476427056"/>
    <n v="0.38999048028448657"/>
    <n v="0.34522604923609962"/>
    <n v="0.11768532283670789"/>
    <n v="362.00000000000017"/>
    <m/>
    <m/>
    <m/>
    <m/>
    <m/>
    <m/>
    <m/>
    <m/>
    <m/>
    <m/>
    <m/>
    <m/>
    <m/>
    <m/>
  </r>
  <r>
    <n v="4361"/>
    <s v="Closed End"/>
    <x v="7"/>
    <s v="Q28R"/>
    <x v="4"/>
    <n v="4"/>
    <s v="Data"/>
    <m/>
    <m/>
    <s v="   45-54"/>
    <n v="0.18652741764426589"/>
    <n v="0.43212052525347472"/>
    <n v="0.30172435337134601"/>
    <n v="7.9627703730912491E-2"/>
    <n v="328.00000000000006"/>
    <m/>
    <m/>
    <m/>
    <m/>
    <m/>
    <m/>
    <m/>
    <m/>
    <m/>
    <m/>
    <m/>
    <m/>
    <m/>
    <m/>
  </r>
  <r>
    <n v="4362"/>
    <s v="Closed End"/>
    <x v="7"/>
    <s v="Q28R"/>
    <x v="4"/>
    <n v="5"/>
    <s v="Data"/>
    <m/>
    <m/>
    <s v="   55-64"/>
    <n v="0.30306087127656839"/>
    <n v="0.36991527434704174"/>
    <n v="0.24279228911102876"/>
    <n v="8.423156526536138E-2"/>
    <n v="487.99999999999977"/>
    <m/>
    <m/>
    <m/>
    <m/>
    <m/>
    <m/>
    <m/>
    <m/>
    <m/>
    <m/>
    <m/>
    <m/>
    <m/>
    <m/>
  </r>
  <r>
    <n v="4363"/>
    <s v="Closed End"/>
    <x v="7"/>
    <s v="Q28R"/>
    <x v="4"/>
    <n v="6"/>
    <s v="Data"/>
    <m/>
    <m/>
    <s v="   65+"/>
    <n v="0.41424966809389951"/>
    <n v="0.36869938071990965"/>
    <n v="0.16400254778169387"/>
    <n v="5.3048403404499206E-2"/>
    <n v="820.99999999999829"/>
    <m/>
    <m/>
    <m/>
    <m/>
    <m/>
    <m/>
    <m/>
    <m/>
    <m/>
    <m/>
    <m/>
    <m/>
    <m/>
    <m/>
  </r>
  <r>
    <n v="4364"/>
    <s v="Closed End"/>
    <x v="7"/>
    <s v="Q28R"/>
    <x v="5"/>
    <n v="1"/>
    <s v="Header"/>
    <m/>
    <m/>
    <s v="Results by education level:"/>
    <s v=""/>
    <s v=""/>
    <s v=""/>
    <s v=""/>
    <s v=""/>
    <m/>
    <m/>
    <m/>
    <m/>
    <m/>
    <m/>
    <m/>
    <m/>
    <m/>
    <m/>
    <m/>
    <m/>
    <m/>
    <m/>
  </r>
  <r>
    <n v="4365"/>
    <s v="Closed End"/>
    <x v="7"/>
    <s v="Q28R"/>
    <x v="5"/>
    <n v="2"/>
    <s v="Data"/>
    <m/>
    <m/>
    <s v="   Less than HS diploma, no GED"/>
    <n v="0.42434863202682516"/>
    <n v="0.39804785538485182"/>
    <n v="0.13071375316180364"/>
    <n v="4.6889759426519066E-2"/>
    <n v="82.000000000000014"/>
    <m/>
    <m/>
    <m/>
    <m/>
    <m/>
    <m/>
    <m/>
    <m/>
    <m/>
    <m/>
    <m/>
    <m/>
    <m/>
    <m/>
  </r>
  <r>
    <n v="4366"/>
    <s v="Closed End"/>
    <x v="7"/>
    <s v="Q28R"/>
    <x v="5"/>
    <n v="3"/>
    <s v="Data"/>
    <m/>
    <m/>
    <s v="   HS diploma or GED"/>
    <n v="0.35740169646569714"/>
    <n v="0.34608339147218536"/>
    <n v="0.20779509608267305"/>
    <n v="8.8719815979444658E-2"/>
    <n v="319.99999999999949"/>
    <m/>
    <m/>
    <m/>
    <m/>
    <m/>
    <m/>
    <m/>
    <m/>
    <m/>
    <m/>
    <m/>
    <m/>
    <m/>
    <m/>
  </r>
  <r>
    <n v="4367"/>
    <s v="Closed End"/>
    <x v="7"/>
    <s v="Q28R"/>
    <x v="5"/>
    <n v="4"/>
    <s v="Data"/>
    <m/>
    <m/>
    <s v="   Some college, trade school, or Associate degree"/>
    <n v="0.3037544678473485"/>
    <n v="0.39553362154722799"/>
    <n v="0.21047089299325475"/>
    <n v="9.0241017612168128E-2"/>
    <n v="897.00000000000068"/>
    <m/>
    <m/>
    <m/>
    <m/>
    <m/>
    <m/>
    <m/>
    <m/>
    <m/>
    <m/>
    <m/>
    <m/>
    <m/>
    <m/>
  </r>
  <r>
    <n v="4368"/>
    <s v="Closed End"/>
    <x v="7"/>
    <s v="Q28R"/>
    <x v="5"/>
    <n v="5"/>
    <s v="Data"/>
    <m/>
    <m/>
    <s v="   Bachelor's degree or higher"/>
    <n v="0.2112378273351338"/>
    <n v="0.39826281449447848"/>
    <n v="0.30276726614254523"/>
    <n v="8.7732092027841324E-2"/>
    <n v="1384.0000000000039"/>
    <m/>
    <m/>
    <m/>
    <m/>
    <m/>
    <m/>
    <m/>
    <m/>
    <m/>
    <m/>
    <m/>
    <m/>
    <m/>
    <m/>
  </r>
  <r>
    <n v="4369"/>
    <s v="Closed End"/>
    <x v="7"/>
    <s v="Q28R"/>
    <x v="6"/>
    <n v="1"/>
    <s v="Header"/>
    <m/>
    <m/>
    <s v="Results by household income:"/>
    <s v=""/>
    <s v=""/>
    <s v=""/>
    <s v=""/>
    <s v=""/>
    <m/>
    <m/>
    <m/>
    <m/>
    <m/>
    <m/>
    <m/>
    <m/>
    <m/>
    <m/>
    <m/>
    <m/>
    <m/>
    <m/>
  </r>
  <r>
    <n v="4370"/>
    <s v="Closed End"/>
    <x v="7"/>
    <s v="Q28R"/>
    <x v="6"/>
    <n v="2"/>
    <s v="Data"/>
    <m/>
    <m/>
    <s v="   Less than $20,000"/>
    <n v="0.39810469243931984"/>
    <n v="0.39635341497194237"/>
    <n v="0.10239057906112406"/>
    <n v="0.10315131352761307"/>
    <n v="436.00000000000068"/>
    <m/>
    <m/>
    <m/>
    <m/>
    <m/>
    <m/>
    <m/>
    <m/>
    <m/>
    <m/>
    <m/>
    <m/>
    <m/>
    <m/>
  </r>
  <r>
    <n v="4371"/>
    <s v="Closed End"/>
    <x v="7"/>
    <s v="Q28R"/>
    <x v="6"/>
    <n v="3"/>
    <s v="Data"/>
    <m/>
    <m/>
    <s v="   $20,000 to $39,999"/>
    <n v="0.53258786939545055"/>
    <n v="0.28732156441281392"/>
    <n v="0.13286651665975791"/>
    <n v="4.7224049531979014E-2"/>
    <n v="396.99999999999949"/>
    <m/>
    <m/>
    <m/>
    <m/>
    <m/>
    <m/>
    <m/>
    <m/>
    <m/>
    <m/>
    <m/>
    <m/>
    <m/>
    <m/>
  </r>
  <r>
    <n v="4372"/>
    <s v="Closed End"/>
    <x v="7"/>
    <s v="Q28R"/>
    <x v="6"/>
    <n v="4"/>
    <s v="Data"/>
    <m/>
    <m/>
    <s v="   $40,000 to $59,999"/>
    <n v="0.35555023677843844"/>
    <n v="0.33412312570927016"/>
    <n v="0.24557058623926115"/>
    <n v="6.4756051273029885E-2"/>
    <n v="371.00000000000017"/>
    <m/>
    <m/>
    <m/>
    <m/>
    <m/>
    <m/>
    <m/>
    <m/>
    <m/>
    <m/>
    <m/>
    <m/>
    <m/>
    <m/>
  </r>
  <r>
    <n v="4373"/>
    <s v="Closed End"/>
    <x v="7"/>
    <s v="Q28R"/>
    <x v="6"/>
    <n v="5"/>
    <s v="Data"/>
    <m/>
    <m/>
    <s v="   $60,000 to $79,999"/>
    <n v="0.29756853006049228"/>
    <n v="0.43885218982675228"/>
    <n v="0.15321331577909353"/>
    <n v="0.11036596433366196"/>
    <n v="280.99999999999977"/>
    <m/>
    <m/>
    <m/>
    <m/>
    <m/>
    <m/>
    <m/>
    <m/>
    <m/>
    <m/>
    <m/>
    <m/>
    <m/>
    <m/>
  </r>
  <r>
    <n v="4374"/>
    <s v="Closed End"/>
    <x v="7"/>
    <s v="Q28R"/>
    <x v="6"/>
    <n v="6"/>
    <s v="Data"/>
    <m/>
    <m/>
    <s v="   $80,000 to $99,999"/>
    <n v="0.15475950500088892"/>
    <n v="0.37350338409600731"/>
    <n v="0.36775903920195274"/>
    <n v="0.10397807170114967"/>
    <n v="251.0000000000002"/>
    <m/>
    <m/>
    <m/>
    <m/>
    <m/>
    <m/>
    <m/>
    <m/>
    <m/>
    <m/>
    <m/>
    <m/>
    <m/>
    <m/>
  </r>
  <r>
    <n v="4375"/>
    <s v="Closed End"/>
    <x v="7"/>
    <s v="Q28R"/>
    <x v="6"/>
    <n v="7"/>
    <s v="Data"/>
    <m/>
    <m/>
    <s v="   $100,000 to $149,999"/>
    <n v="0.17648395696922761"/>
    <n v="0.43476970099074463"/>
    <n v="0.2776796731258061"/>
    <n v="0.11106666891422105"/>
    <n v="308.00000000000023"/>
    <m/>
    <m/>
    <m/>
    <m/>
    <m/>
    <m/>
    <m/>
    <m/>
    <m/>
    <m/>
    <m/>
    <m/>
    <m/>
    <m/>
  </r>
  <r>
    <n v="4376"/>
    <s v="Closed End"/>
    <x v="7"/>
    <s v="Q28R"/>
    <x v="6"/>
    <n v="8"/>
    <s v="Data"/>
    <m/>
    <m/>
    <s v="   $150,000 or more"/>
    <n v="0.1607477670294061"/>
    <n v="0.39264865532529358"/>
    <n v="0.37647187246211883"/>
    <n v="7.0131705183180612E-2"/>
    <n v="231.00000000000026"/>
    <m/>
    <m/>
    <m/>
    <m/>
    <m/>
    <m/>
    <m/>
    <m/>
    <m/>
    <m/>
    <m/>
    <m/>
    <m/>
    <m/>
  </r>
  <r>
    <n v="4377"/>
    <s v="Closed End"/>
    <x v="7"/>
    <s v="Q28R"/>
    <x v="7"/>
    <n v="1"/>
    <s v="Header"/>
    <m/>
    <m/>
    <s v="Results by housing status:"/>
    <s v=""/>
    <s v=""/>
    <s v=""/>
    <s v=""/>
    <s v=""/>
    <m/>
    <m/>
    <m/>
    <m/>
    <m/>
    <m/>
    <m/>
    <m/>
    <m/>
    <m/>
    <m/>
    <m/>
    <m/>
    <m/>
  </r>
  <r>
    <n v="4378"/>
    <s v="Closed End"/>
    <x v="7"/>
    <s v="Q28R"/>
    <x v="7"/>
    <n v="2"/>
    <s v="Data"/>
    <m/>
    <m/>
    <s v="   Owner"/>
    <n v="0.24824292972726428"/>
    <n v="0.38704848948074577"/>
    <n v="0.27648980561329461"/>
    <n v="8.8218775178697792E-2"/>
    <n v="1795.999999999998"/>
    <m/>
    <m/>
    <m/>
    <m/>
    <m/>
    <m/>
    <m/>
    <m/>
    <m/>
    <m/>
    <m/>
    <m/>
    <m/>
    <m/>
  </r>
  <r>
    <n v="4379"/>
    <s v="Closed End"/>
    <x v="7"/>
    <s v="Q28R"/>
    <x v="7"/>
    <n v="3"/>
    <s v="Data"/>
    <m/>
    <m/>
    <s v="   Renter"/>
    <n v="0.39476967097889459"/>
    <n v="0.38389476616204171"/>
    <n v="0.13473312841304069"/>
    <n v="8.6602434446021587E-2"/>
    <n v="897.00000000000148"/>
    <m/>
    <m/>
    <m/>
    <m/>
    <m/>
    <m/>
    <m/>
    <m/>
    <m/>
    <m/>
    <m/>
    <m/>
    <m/>
    <m/>
  </r>
  <r>
    <n v="4380"/>
    <s v="Closed End"/>
    <x v="7"/>
    <s v="Q28R"/>
    <x v="7"/>
    <n v="4"/>
    <s v="Data"/>
    <m/>
    <m/>
    <s v="   Lives with family or friends, homeless, or some other_x000a_      arrangement"/>
    <n v="0.20670882992946338"/>
    <n v="0.39083497052442828"/>
    <n v="0.36647127946512492"/>
    <n v="3.5984920080983751E-2"/>
    <n v="56.999999999999993"/>
    <m/>
    <m/>
    <m/>
    <m/>
    <m/>
    <m/>
    <m/>
    <m/>
    <m/>
    <m/>
    <m/>
    <m/>
    <m/>
    <m/>
  </r>
  <r>
    <n v="4381"/>
    <s v="Closed End"/>
    <x v="7"/>
    <s v="Q28R"/>
    <x v="8"/>
    <n v="1"/>
    <s v="Header"/>
    <m/>
    <m/>
    <s v="Results by home language:"/>
    <s v=""/>
    <s v=""/>
    <s v=""/>
    <s v=""/>
    <s v=""/>
    <m/>
    <m/>
    <m/>
    <m/>
    <m/>
    <m/>
    <m/>
    <m/>
    <m/>
    <m/>
    <m/>
    <m/>
    <m/>
    <m/>
  </r>
  <r>
    <n v="4382"/>
    <s v="Closed End"/>
    <x v="7"/>
    <s v="Q28R"/>
    <x v="8"/>
    <n v="2"/>
    <s v="Data"/>
    <m/>
    <m/>
    <s v="   English only"/>
    <n v="0.26577218441268458"/>
    <n v="0.37902141713422388"/>
    <n v="0.26441170684173226"/>
    <n v="9.0794691611361958E-2"/>
    <n v="2387.9999999999955"/>
    <m/>
    <m/>
    <m/>
    <m/>
    <m/>
    <m/>
    <m/>
    <m/>
    <m/>
    <m/>
    <m/>
    <m/>
    <m/>
    <m/>
  </r>
  <r>
    <n v="4383"/>
    <s v="Closed End"/>
    <x v="7"/>
    <s v="Q28R"/>
    <x v="8"/>
    <n v="3"/>
    <s v="Data"/>
    <m/>
    <m/>
    <s v="   English plus another language"/>
    <n v="0.36376538384437063"/>
    <n v="0.48162107257251563"/>
    <n v="0.10519797594597864"/>
    <n v="4.9415567637134998E-2"/>
    <n v="210.00000000000011"/>
    <m/>
    <m/>
    <m/>
    <m/>
    <m/>
    <m/>
    <m/>
    <m/>
    <m/>
    <m/>
    <m/>
    <m/>
    <m/>
    <m/>
  </r>
  <r>
    <n v="4384"/>
    <s v="Closed End"/>
    <x v="7"/>
    <s v="Q28R"/>
    <x v="8"/>
    <n v="4"/>
    <s v="Data"/>
    <m/>
    <m/>
    <s v="   Another language only"/>
    <n v="0.39739612706174232"/>
    <n v="0.41296228540615615"/>
    <n v="4.8569924749673976E-2"/>
    <n v="0.14107166278242725"/>
    <n v="80.000000000000071"/>
    <m/>
    <m/>
    <m/>
    <m/>
    <m/>
    <m/>
    <m/>
    <m/>
    <m/>
    <m/>
    <m/>
    <m/>
    <m/>
    <m/>
  </r>
  <r>
    <n v="4385"/>
    <s v="Closed End"/>
    <x v="7"/>
    <s v="Q28R"/>
    <x v="9"/>
    <n v="1"/>
    <s v="Header"/>
    <m/>
    <m/>
    <s v="Results by race/ethnicity:"/>
    <s v=""/>
    <s v=""/>
    <s v=""/>
    <s v=""/>
    <s v=""/>
    <m/>
    <m/>
    <m/>
    <m/>
    <m/>
    <m/>
    <m/>
    <m/>
    <m/>
    <m/>
    <m/>
    <m/>
    <m/>
    <m/>
  </r>
  <r>
    <n v="4386"/>
    <s v="Closed End"/>
    <x v="7"/>
    <s v="Q28R"/>
    <x v="9"/>
    <n v="2"/>
    <s v="Data"/>
    <m/>
    <m/>
    <s v="   BIPOC"/>
    <n v="0.3672635081502999"/>
    <n v="0.31763671734320514"/>
    <n v="0.19903829563531913"/>
    <n v="0.11606147887117721"/>
    <n v="691.00000000000023"/>
    <m/>
    <m/>
    <m/>
    <m/>
    <m/>
    <m/>
    <m/>
    <m/>
    <m/>
    <m/>
    <m/>
    <m/>
    <m/>
    <m/>
  </r>
  <r>
    <n v="4387"/>
    <s v="Closed End"/>
    <x v="7"/>
    <s v="Q28R"/>
    <x v="9"/>
    <n v="3"/>
    <s v="Data"/>
    <m/>
    <m/>
    <s v="      American Indian, Native American, or Alaska Native"/>
    <n v="0.41692901828500356"/>
    <n v="0.37474754416090944"/>
    <n v="8.210986103392548E-2"/>
    <n v="0.1262135765201608"/>
    <n v="121.0000000000001"/>
    <m/>
    <m/>
    <m/>
    <m/>
    <m/>
    <m/>
    <m/>
    <m/>
    <m/>
    <m/>
    <m/>
    <m/>
    <m/>
    <m/>
  </r>
  <r>
    <n v="4388"/>
    <s v="Closed End"/>
    <x v="7"/>
    <s v="Q28R"/>
    <x v="9"/>
    <n v="4"/>
    <s v="Data"/>
    <m/>
    <m/>
    <s v="      Asian American or Asian"/>
    <n v="0.289175371928791"/>
    <n v="0.38089366635187522"/>
    <n v="0.24127252744445063"/>
    <n v="8.8658434274883208E-2"/>
    <n v="186.00000000000009"/>
    <m/>
    <m/>
    <m/>
    <m/>
    <m/>
    <m/>
    <m/>
    <m/>
    <m/>
    <m/>
    <m/>
    <m/>
    <m/>
    <m/>
  </r>
  <r>
    <n v="4389"/>
    <s v="Closed End"/>
    <x v="7"/>
    <s v="Q28R"/>
    <x v="9"/>
    <n v="5"/>
    <s v="Data"/>
    <m/>
    <m/>
    <s v="      Black, African American, or African"/>
    <n v="0.42069096122508809"/>
    <n v="0.27393628458104213"/>
    <n v="0.18519369752392068"/>
    <n v="0.12017905666994931"/>
    <n v="316"/>
    <m/>
    <m/>
    <m/>
    <m/>
    <m/>
    <m/>
    <m/>
    <m/>
    <m/>
    <m/>
    <m/>
    <m/>
    <m/>
    <m/>
  </r>
  <r>
    <n v="4390"/>
    <s v="Closed End"/>
    <x v="7"/>
    <s v="Q28R"/>
    <x v="9"/>
    <n v="6"/>
    <s v="Data"/>
    <m/>
    <m/>
    <s v="      Latino/a or Hispanic"/>
    <n v="0.45776418741845698"/>
    <n v="0.23127998728915181"/>
    <n v="0.14350422767011428"/>
    <n v="0.16745159762227679"/>
    <n v="121.00000000000003"/>
    <m/>
    <m/>
    <m/>
    <m/>
    <m/>
    <m/>
    <m/>
    <m/>
    <m/>
    <m/>
    <m/>
    <m/>
    <m/>
    <m/>
  </r>
  <r>
    <n v="4391"/>
    <s v="Closed End"/>
    <x v="7"/>
    <s v="Q28R"/>
    <x v="9"/>
    <n v="7"/>
    <s v="Data"/>
    <m/>
    <m/>
    <s v="   White or Caucasian alone"/>
    <n v="0.25394509227031425"/>
    <n v="0.40453544502810102"/>
    <n v="0.26267491014838945"/>
    <n v="7.8844552553198249E-2"/>
    <n v="1876.9999999999991"/>
    <m/>
    <m/>
    <m/>
    <m/>
    <m/>
    <m/>
    <m/>
    <m/>
    <m/>
    <m/>
    <m/>
    <m/>
    <m/>
    <m/>
  </r>
  <r>
    <n v="4392"/>
    <s v=""/>
    <x v="1"/>
    <s v=""/>
    <x v="10"/>
    <s v=""/>
    <s v=""/>
    <m/>
    <m/>
    <m/>
    <m/>
    <m/>
    <m/>
    <m/>
    <m/>
    <m/>
    <m/>
    <m/>
    <m/>
    <m/>
    <m/>
    <m/>
    <m/>
    <m/>
    <m/>
    <m/>
    <m/>
    <m/>
    <m/>
  </r>
  <r>
    <n v="4393"/>
    <s v="Closed End"/>
    <x v="7"/>
    <s v="Q29"/>
    <x v="0"/>
    <n v="1"/>
    <s v="Title"/>
    <m/>
    <m/>
    <s v="29. Which one of these issues is the most critical to the East Metro?_x000a_(Please select one item.)"/>
    <m/>
    <m/>
    <m/>
    <m/>
    <m/>
    <m/>
    <m/>
    <m/>
    <m/>
    <m/>
    <m/>
    <m/>
    <m/>
    <m/>
    <m/>
    <m/>
    <m/>
    <m/>
    <m/>
  </r>
  <r>
    <n v="4394"/>
    <s v="Closed End"/>
    <x v="7"/>
    <s v="Q29"/>
    <x v="1"/>
    <n v="1"/>
    <s v="Labels"/>
    <m/>
    <m/>
    <m/>
    <s v="Access to health care"/>
    <s v="Affordable child care"/>
    <s v="Education and social development of children and youth"/>
    <s v="Affordable housing"/>
    <s v="Climate change"/>
    <s v="Criminal justice reform"/>
    <s v="Living wages"/>
    <s v="The local economy"/>
    <s v="Economic impacts of the COVID-19 pandemic"/>
    <s v="Health impacts of the COVID-19 pandemic"/>
    <s v="Opioid and other drug use"/>
    <s v="Political polarization"/>
    <s v="Civil unrest"/>
    <s v="Poverty"/>
    <s v="Racism"/>
    <s v="Safety / crime"/>
    <s v="Transportation"/>
    <s v="Ageism and the well-being of older adults"/>
    <s v="Number of respondents (unweighted)"/>
  </r>
  <r>
    <n v="4395"/>
    <s v="Closed End"/>
    <x v="7"/>
    <s v="Q29"/>
    <x v="2"/>
    <n v="1"/>
    <s v="Header"/>
    <m/>
    <m/>
    <s v="Results by region:"/>
    <s v=""/>
    <s v=""/>
    <s v=""/>
    <s v=""/>
    <s v=""/>
    <s v=""/>
    <s v=""/>
    <s v=""/>
    <s v=""/>
    <s v=""/>
    <s v=""/>
    <s v=""/>
    <s v=""/>
    <s v=""/>
    <s v=""/>
    <s v=""/>
    <s v=""/>
    <s v=""/>
    <s v=""/>
  </r>
  <r>
    <n v="4396"/>
    <s v="Closed End"/>
    <x v="7"/>
    <s v="Q29"/>
    <x v="2"/>
    <n v="2"/>
    <s v="Data"/>
    <m/>
    <m/>
    <s v="   East Metro overall"/>
    <n v="3.9766639974849964E-2"/>
    <n v="3.5380806608987653E-2"/>
    <n v="9.3969053942888542E-2"/>
    <n v="0.15247301028892257"/>
    <n v="5.8600338986993288E-2"/>
    <n v="4.4901905648443187E-2"/>
    <n v="8.9696255478557779E-2"/>
    <n v="6.8193993501491801E-2"/>
    <n v="6.4211350758262245E-2"/>
    <n v="2.4971691584477065E-2"/>
    <n v="3.4953519125606451E-2"/>
    <n v="5.7935473409972141E-2"/>
    <n v="7.8915336402514635E-2"/>
    <n v="4.0326086555493995E-2"/>
    <n v="7.9361251464834123E-2"/>
    <n v="0.20798411973431075"/>
    <n v="2.1716455165291706E-2"/>
    <n v="3.4577322536532264E-2"/>
    <n v="3086.9999999999955"/>
  </r>
  <r>
    <n v="4397"/>
    <s v="Closed End"/>
    <x v="7"/>
    <s v="Q29"/>
    <x v="2"/>
    <n v="3"/>
    <s v="Data"/>
    <m/>
    <m/>
    <s v="   Dakota County"/>
    <n v="3.0924378339768084E-2"/>
    <n v="4.1373436684934213E-2"/>
    <n v="0.10695280753078623"/>
    <n v="0.16292671221189697"/>
    <n v="5.7380777537941539E-2"/>
    <n v="2.0581847496093389E-2"/>
    <n v="5.4531480788655079E-2"/>
    <n v="8.8831234063985451E-2"/>
    <n v="8.0441393243755252E-2"/>
    <n v="1.3032406896661623E-2"/>
    <n v="3.3758218379785862E-2"/>
    <n v="6.6867559056208184E-2"/>
    <n v="5.9450681395050484E-2"/>
    <n v="2.7333519403663364E-2"/>
    <n v="6.6269326966183234E-2"/>
    <n v="0.14711015511243031"/>
    <n v="1.416427150238197E-2"/>
    <n v="2.3432573963948114E-2"/>
    <n v="421.00000000000028"/>
  </r>
  <r>
    <n v="4398"/>
    <s v="Closed End"/>
    <x v="7"/>
    <s v="Q29"/>
    <x v="2"/>
    <n v="4"/>
    <s v="Data"/>
    <m/>
    <m/>
    <s v="   Ramsey County (overall)"/>
    <n v="5.3458393944318026E-2"/>
    <n v="3.0203285622325368E-2"/>
    <n v="8.4753714977539141E-2"/>
    <n v="0.15191441662643934"/>
    <n v="6.2311345088941719E-2"/>
    <n v="7.3583555306227039E-2"/>
    <n v="0.12492320756930395"/>
    <n v="4.6655368209121043E-2"/>
    <n v="4.6546932967433147E-2"/>
    <n v="3.5698394442794629E-2"/>
    <n v="4.0066065156680833E-2"/>
    <n v="4.5963252027532112E-2"/>
    <n v="8.4990063959833509E-2"/>
    <n v="5.6418412451378221E-2"/>
    <n v="0.10374305431929487"/>
    <n v="0.25938083399970641"/>
    <n v="2.1740897411540588E-2"/>
    <n v="4.3983099881901272E-2"/>
    <n v="2266.9999999999945"/>
  </r>
  <r>
    <n v="4399"/>
    <s v="Closed End"/>
    <x v="7"/>
    <s v="Q29"/>
    <x v="2"/>
    <n v="5"/>
    <s v="Data"/>
    <m/>
    <m/>
    <s v="      City of Saint Paul"/>
    <n v="5.6432629705338015E-2"/>
    <n v="3.5749012032591898E-2"/>
    <n v="8.4994286636103353E-2"/>
    <n v="0.16856992411543734"/>
    <n v="6.7035498882890954E-2"/>
    <n v="6.9064509019446524E-2"/>
    <n v="0.12719871249023065"/>
    <n v="5.2175147125156272E-2"/>
    <n v="4.1946551081682326E-2"/>
    <n v="3.8345676475241626E-2"/>
    <n v="4.6094514962238771E-2"/>
    <n v="3.5266055085065987E-2"/>
    <n v="6.7563228758320132E-2"/>
    <n v="8.2865259494731086E-2"/>
    <n v="0.10062451650898342"/>
    <n v="0.29393882499931956"/>
    <n v="2.5250977811589342E-2"/>
    <n v="3.0062942619140765E-2"/>
    <n v="1835.9999999999995"/>
  </r>
  <r>
    <n v="4400"/>
    <s v="Closed End"/>
    <x v="7"/>
    <s v="Q29"/>
    <x v="2"/>
    <n v="6"/>
    <s v="Data"/>
    <m/>
    <m/>
    <s v="      Suburban Ramsey County"/>
    <n v="4.9889677550832186E-2"/>
    <n v="2.3549097338570437E-2"/>
    <n v="8.4465058633284296E-2"/>
    <n v="0.13192986012395611"/>
    <n v="5.664294270108497E-2"/>
    <n v="7.900585396120019E-2"/>
    <n v="0.12219288207823219"/>
    <n v="4.0032313720893137E-2"/>
    <n v="5.2066824318057453E-2"/>
    <n v="3.2521982232575644E-2"/>
    <n v="3.2832668285337367E-2"/>
    <n v="5.8798570126131315E-2"/>
    <n v="0.10590011866540973"/>
    <n v="2.4685455085802596E-2"/>
    <n v="0.10748491538936157"/>
    <n v="0.21791550343561103"/>
    <n v="1.7529233484195876E-2"/>
    <n v="6.0685573194397602E-2"/>
    <n v="431.00000000000034"/>
  </r>
  <r>
    <n v="4401"/>
    <s v="Closed End"/>
    <x v="7"/>
    <s v="Q29"/>
    <x v="2"/>
    <n v="7"/>
    <s v="Data"/>
    <m/>
    <m/>
    <s v="   Washington County"/>
    <n v="2.4654427470864503E-2"/>
    <n v="3.6626837565231003E-2"/>
    <n v="9.2277113481358378E-2"/>
    <n v="0.136063214780859"/>
    <n v="5.2518720570025497E-2"/>
    <n v="2.3024235763507282E-2"/>
    <n v="7.1757983151925483E-2"/>
    <n v="8.0618355440145659E-2"/>
    <n v="7.5573553897916146E-2"/>
    <n v="2.1586946360649385E-2"/>
    <n v="2.5757123367224247E-2"/>
    <n v="6.9124886395056082E-2"/>
    <n v="9.8428224825096014E-2"/>
    <n v="2.6950320169631579E-2"/>
    <n v="4.7972654920883706E-2"/>
    <n v="0.19795258900927415"/>
    <n v="3.4403025008528043E-2"/>
    <n v="3.2749280015015224E-2"/>
    <n v="399.00000000000017"/>
  </r>
  <r>
    <n v="4402"/>
    <s v="Closed End"/>
    <x v="7"/>
    <s v="Q29"/>
    <x v="3"/>
    <n v="1"/>
    <s v="Header"/>
    <m/>
    <m/>
    <s v="Results by gender:"/>
    <s v=""/>
    <s v=""/>
    <s v=""/>
    <s v=""/>
    <s v=""/>
    <s v=""/>
    <s v=""/>
    <s v=""/>
    <s v=""/>
    <s v=""/>
    <s v=""/>
    <s v=""/>
    <s v=""/>
    <s v=""/>
    <s v=""/>
    <s v=""/>
    <s v=""/>
    <s v=""/>
    <s v=""/>
  </r>
  <r>
    <n v="4403"/>
    <s v="Closed End"/>
    <x v="7"/>
    <s v="Q29"/>
    <x v="3"/>
    <n v="2"/>
    <s v="Data"/>
    <m/>
    <m/>
    <s v="   Females"/>
    <n v="3.2159180830504598E-2"/>
    <n v="4.3168317313856154E-2"/>
    <n v="0.12029364003457693"/>
    <n v="0.16778958298703883"/>
    <n v="5.3245081420120279E-2"/>
    <n v="5.0041097076158357E-2"/>
    <n v="0.10721080704073044"/>
    <n v="6.641706512940608E-2"/>
    <n v="5.5456998101583957E-2"/>
    <n v="2.333254033124078E-2"/>
    <n v="4.6384466604583514E-2"/>
    <n v="3.8628632023470985E-2"/>
    <n v="5.9529353587147144E-2"/>
    <n v="4.934128764786138E-2"/>
    <n v="8.8810804161395668E-2"/>
    <n v="0.19666894151365855"/>
    <n v="1.6809363007773082E-2"/>
    <n v="3.3075987273881453E-2"/>
    <n v="1917.999999999995"/>
  </r>
  <r>
    <n v="4404"/>
    <s v="Closed End"/>
    <x v="7"/>
    <s v="Q29"/>
    <x v="3"/>
    <n v="3"/>
    <s v="Data"/>
    <m/>
    <m/>
    <s v="   Males"/>
    <n v="4.7833365241979474E-2"/>
    <n v="2.8658043216459456E-2"/>
    <n v="6.6806096732349843E-2"/>
    <n v="0.12735677624281205"/>
    <n v="6.8384266154648168E-2"/>
    <n v="4.0168342951932737E-2"/>
    <n v="7.1662176012424708E-2"/>
    <n v="7.3147457214563685E-2"/>
    <n v="7.2036117073999678E-2"/>
    <n v="2.2601010513501094E-2"/>
    <n v="2.2513779113712728E-2"/>
    <n v="8.3484881466545743E-2"/>
    <n v="9.8021611408981427E-2"/>
    <n v="2.9936142139148202E-2"/>
    <n v="7.112950290405598E-2"/>
    <n v="0.22184436100077559"/>
    <n v="2.8257637503736843E-2"/>
    <n v="3.6316950079661417E-2"/>
    <n v="1015.0000000000032"/>
  </r>
  <r>
    <n v="4405"/>
    <s v="Closed End"/>
    <x v="7"/>
    <s v="Q29"/>
    <x v="4"/>
    <n v="1"/>
    <s v="Header"/>
    <m/>
    <m/>
    <s v="Results by age:"/>
    <s v=""/>
    <s v=""/>
    <s v=""/>
    <s v=""/>
    <s v=""/>
    <s v=""/>
    <s v=""/>
    <s v=""/>
    <s v=""/>
    <s v=""/>
    <s v=""/>
    <s v=""/>
    <s v=""/>
    <s v=""/>
    <s v=""/>
    <s v=""/>
    <s v=""/>
    <s v=""/>
    <s v=""/>
  </r>
  <r>
    <n v="4406"/>
    <s v="Closed End"/>
    <x v="7"/>
    <s v="Q29"/>
    <x v="4"/>
    <n v="2"/>
    <s v="Data"/>
    <m/>
    <m/>
    <s v="   18-34"/>
    <n v="2.6959010493503667E-2"/>
    <n v="5.8140994921548825E-2"/>
    <n v="7.8970095681749966E-2"/>
    <n v="0.15437856741412734"/>
    <n v="5.51484167276549E-2"/>
    <n v="5.2303108198532053E-2"/>
    <n v="0.13590625111169588"/>
    <n v="6.9567397830631414E-2"/>
    <n v="6.8817713729873067E-2"/>
    <n v="1.2035937999069279E-2"/>
    <n v="4.4091311047670133E-2"/>
    <n v="2.5364159733188632E-2"/>
    <n v="5.6497948017816546E-2"/>
    <n v="5.0227101606524542E-2"/>
    <n v="0.10857649813092327"/>
    <n v="0.163744367150297"/>
    <n v="2.4087113932844094E-2"/>
    <n v="1.5342817663048104E-2"/>
    <n v="415.00000000000057"/>
  </r>
  <r>
    <n v="4407"/>
    <s v="Closed End"/>
    <x v="7"/>
    <s v="Q29"/>
    <x v="4"/>
    <n v="3"/>
    <s v="Data"/>
    <m/>
    <m/>
    <s v="   35-44"/>
    <n v="3.1419154956863857E-2"/>
    <n v="6.2181635978417374E-2"/>
    <n v="0.14479491432704925"/>
    <n v="0.1897846990845716"/>
    <n v="8.6464783437015011E-2"/>
    <n v="2.9444799699677376E-2"/>
    <n v="9.6124012798271263E-2"/>
    <n v="8.3017554310812383E-2"/>
    <n v="5.2105669932142412E-2"/>
    <n v="1.7451710695519599E-2"/>
    <n v="2.2344848287114871E-2"/>
    <n v="3.1463979433481705E-2"/>
    <n v="6.521843400716118E-2"/>
    <n v="3.0100747498117232E-2"/>
    <n v="8.6624998188967517E-2"/>
    <n v="0.13580413940789204"/>
    <n v="1.7645791495991558E-2"/>
    <s v="&lt;.5%"/>
    <n v="425.00000000000057"/>
  </r>
  <r>
    <n v="4408"/>
    <s v="Closed End"/>
    <x v="7"/>
    <s v="Q29"/>
    <x v="4"/>
    <n v="4"/>
    <s v="Data"/>
    <m/>
    <m/>
    <s v="   45-54"/>
    <n v="3.4732033473557383E-2"/>
    <n v="1.123150195953212E-2"/>
    <n v="0.11086673802046676"/>
    <n v="0.14546783705010904"/>
    <n v="4.7390284061109636E-2"/>
    <n v="3.657878875138889E-2"/>
    <n v="8.3002608675930831E-2"/>
    <n v="9.3752030450588303E-2"/>
    <n v="6.2425972748617921E-2"/>
    <n v="1.0405140111709697E-2"/>
    <n v="1.7105957298654693E-2"/>
    <n v="7.5465863093815103E-2"/>
    <n v="1.8285740949484645E-2"/>
    <n v="3.6484111324904367E-2"/>
    <n v="4.3925427159739634E-2"/>
    <n v="0.24749918236106894"/>
    <n v="5.2356281888813645E-3"/>
    <n v="7.2203955061867489E-3"/>
    <n v="368.00000000000057"/>
  </r>
  <r>
    <n v="4409"/>
    <s v="Closed End"/>
    <x v="7"/>
    <s v="Q29"/>
    <x v="4"/>
    <n v="5"/>
    <s v="Data"/>
    <m/>
    <m/>
    <s v="   55-64"/>
    <n v="4.8689131648108994E-2"/>
    <n v="1.9030371688916168E-2"/>
    <n v="0.12837689946596409"/>
    <n v="0.18938287605975604"/>
    <n v="3.864116209098048E-2"/>
    <n v="2.2530483667096667E-2"/>
    <n v="7.1605048743594579E-2"/>
    <n v="6.9338583573207768E-2"/>
    <n v="3.5087179259635795E-2"/>
    <n v="2.4196067617326816E-2"/>
    <n v="4.8471519550794449E-2"/>
    <n v="6.6376461867911435E-2"/>
    <n v="9.8869397085700056E-2"/>
    <n v="3.4707263764065854E-2"/>
    <n v="7.3128519499455452E-2"/>
    <n v="0.22658938440712614"/>
    <n v="2.9747669317904967E-2"/>
    <n v="4.4222359601504134E-2"/>
    <n v="528.99999999999955"/>
  </r>
  <r>
    <n v="4410"/>
    <s v="Closed End"/>
    <x v="7"/>
    <s v="Q29"/>
    <x v="4"/>
    <n v="6"/>
    <s v="Data"/>
    <m/>
    <m/>
    <s v="   65+"/>
    <n v="6.2182871618887005E-2"/>
    <n v="2.691535409507435E-2"/>
    <n v="4.4338631408154881E-2"/>
    <n v="9.2546054492386093E-2"/>
    <n v="8.8508619498377322E-2"/>
    <n v="6.2714595224504621E-2"/>
    <n v="6.0221393386772223E-2"/>
    <n v="4.803492169305356E-2"/>
    <n v="6.7277940188966143E-2"/>
    <n v="4.7054882678543415E-2"/>
    <n v="3.4050905397425446E-2"/>
    <n v="9.5681680343984249E-2"/>
    <n v="0.11148599580649837"/>
    <n v="3.2049218378072869E-2"/>
    <n v="5.2727313541356097E-2"/>
    <n v="0.25387112856915206"/>
    <n v="1.56303872390498E-2"/>
    <n v="7.7083316907994776E-2"/>
    <n v="878.99999999999898"/>
  </r>
  <r>
    <n v="4411"/>
    <s v="Closed End"/>
    <x v="7"/>
    <s v="Q29"/>
    <x v="5"/>
    <n v="1"/>
    <s v="Header"/>
    <m/>
    <m/>
    <s v="Results by education level:"/>
    <s v=""/>
    <s v=""/>
    <s v=""/>
    <s v=""/>
    <s v=""/>
    <s v=""/>
    <s v=""/>
    <s v=""/>
    <s v=""/>
    <s v=""/>
    <s v=""/>
    <s v=""/>
    <s v=""/>
    <s v=""/>
    <s v=""/>
    <s v=""/>
    <s v=""/>
    <s v=""/>
    <s v=""/>
  </r>
  <r>
    <n v="4412"/>
    <s v="Closed End"/>
    <x v="7"/>
    <s v="Q29"/>
    <x v="5"/>
    <n v="2"/>
    <s v="Data"/>
    <m/>
    <m/>
    <s v="   Less than HS diploma, no GED"/>
    <n v="7.5338763615966892E-2"/>
    <n v="3.5192160996991489E-2"/>
    <n v="9.7858386800028757E-2"/>
    <n v="0.32307878188637401"/>
    <n v="7.9937552151309391E-2"/>
    <n v="0.12614351953622743"/>
    <n v="0.11600873038382047"/>
    <n v="2.0253841041657034E-2"/>
    <n v="3.5825406624480145E-2"/>
    <n v="0.1270279942797729"/>
    <n v="0.11824249362443656"/>
    <n v="4.6737795597676317E-2"/>
    <n v="3.4604438221223555E-2"/>
    <n v="6.1483724403140379E-2"/>
    <n v="0.24750526950016755"/>
    <n v="0.16851112796704037"/>
    <n v="4.2391731337476729E-2"/>
    <n v="4.6309804657017575E-2"/>
    <n v="102.00000000000006"/>
  </r>
  <r>
    <n v="4413"/>
    <s v="Closed End"/>
    <x v="7"/>
    <s v="Q29"/>
    <x v="5"/>
    <n v="3"/>
    <s v="Data"/>
    <m/>
    <m/>
    <s v="   HS diploma or GED"/>
    <n v="6.5881179962612182E-2"/>
    <n v="4.1270742397109969E-2"/>
    <n v="6.0158360045472418E-2"/>
    <n v="0.18187238046092757"/>
    <n v="5.7275645727540875E-2"/>
    <n v="5.4656604330202058E-2"/>
    <n v="7.6301846122119266E-2"/>
    <n v="3.4108137254459811E-2"/>
    <n v="8.654126234834425E-2"/>
    <n v="4.0977327209561626E-2"/>
    <n v="4.0915196251454435E-2"/>
    <n v="3.8484454452392375E-2"/>
    <n v="0.1182866682873618"/>
    <n v="5.7341174724629136E-2"/>
    <n v="7.4036114588629173E-2"/>
    <n v="0.26152830582827735"/>
    <n v="3.1176042194170653E-2"/>
    <n v="6.4616255199110087E-2"/>
    <n v="375.00000000000006"/>
  </r>
  <r>
    <n v="4414"/>
    <s v="Closed End"/>
    <x v="7"/>
    <s v="Q29"/>
    <x v="5"/>
    <n v="4"/>
    <s v="Data"/>
    <m/>
    <m/>
    <s v="   Some college, trade school, or Associate degree"/>
    <n v="3.8349382844245029E-2"/>
    <n v="2.8039423669634692E-2"/>
    <n v="9.2833992802973941E-2"/>
    <n v="0.16194962942897409"/>
    <n v="3.7959725706805607E-2"/>
    <n v="3.7256821723525443E-2"/>
    <n v="0.1058764532735625"/>
    <n v="7.8655598847998887E-2"/>
    <n v="5.1955882372302108E-2"/>
    <n v="2.2551988490744385E-2"/>
    <n v="2.7285678213382628E-2"/>
    <n v="6.6146667688848304E-2"/>
    <n v="9.0833338347264286E-2"/>
    <n v="3.0198887715333481E-2"/>
    <n v="7.8408222928310636E-2"/>
    <n v="0.26913636604369245"/>
    <n v="1.9157419254184689E-2"/>
    <n v="3.9883130421818527E-2"/>
    <n v="983.00000000000296"/>
  </r>
  <r>
    <n v="4415"/>
    <s v="Closed End"/>
    <x v="7"/>
    <s v="Q29"/>
    <x v="5"/>
    <n v="5"/>
    <s v="Data"/>
    <m/>
    <m/>
    <s v="   Bachelor's degree or higher"/>
    <n v="2.5667807876287058E-2"/>
    <n v="3.7901437436415712E-2"/>
    <n v="0.11405335918202322"/>
    <n v="0.11551455151881203"/>
    <n v="7.2168855088606029E-2"/>
    <n v="3.9853929728261267E-2"/>
    <n v="8.4848720330164273E-2"/>
    <n v="7.5986113328673041E-2"/>
    <n v="6.665108769656701E-2"/>
    <n v="5.3807712621884527E-3"/>
    <n v="3.0193684755995709E-2"/>
    <n v="6.1450562470119069E-2"/>
    <n v="5.5238775548445182E-2"/>
    <n v="3.8229895935072651E-2"/>
    <n v="7.2381503196757527E-2"/>
    <n v="0.13341805121871786"/>
    <n v="1.6801280372604276E-2"/>
    <n v="1.5331592531177629E-2"/>
    <n v="1522.9999999999982"/>
  </r>
  <r>
    <n v="4416"/>
    <s v="Closed End"/>
    <x v="7"/>
    <s v="Q29"/>
    <x v="6"/>
    <n v="1"/>
    <s v="Header"/>
    <m/>
    <m/>
    <s v="Results by household income:"/>
    <s v=""/>
    <s v=""/>
    <s v=""/>
    <s v=""/>
    <s v=""/>
    <s v=""/>
    <s v=""/>
    <s v=""/>
    <s v=""/>
    <s v=""/>
    <s v=""/>
    <s v=""/>
    <s v=""/>
    <s v=""/>
    <s v=""/>
    <s v=""/>
    <s v=""/>
    <s v=""/>
    <s v=""/>
  </r>
  <r>
    <n v="4417"/>
    <s v="Closed End"/>
    <x v="7"/>
    <s v="Q29"/>
    <x v="6"/>
    <n v="2"/>
    <s v="Data"/>
    <m/>
    <m/>
    <s v="   Less than $20,000"/>
    <n v="8.4765633524961637E-2"/>
    <n v="2.9358788969463041E-2"/>
    <n v="7.048424724096386E-2"/>
    <n v="0.27643812635124315"/>
    <n v="1.9115185294637793E-2"/>
    <n v="8.4304411421427292E-2"/>
    <n v="9.7809824134569873E-2"/>
    <n v="5.5213634813942945E-2"/>
    <n v="8.6807807296546149E-2"/>
    <n v="5.3826456282422726E-2"/>
    <n v="7.0864912041389852E-2"/>
    <n v="2.862353332031374E-2"/>
    <n v="0.14314701334307928"/>
    <n v="7.1612369116592064E-2"/>
    <n v="0.11807184000035637"/>
    <n v="0.14000263860827697"/>
    <n v="8.4099082672194694E-2"/>
    <n v="6.2387567305244029E-2"/>
    <n v="498.99999999999983"/>
  </r>
  <r>
    <n v="4418"/>
    <s v="Closed End"/>
    <x v="7"/>
    <s v="Q29"/>
    <x v="6"/>
    <n v="3"/>
    <s v="Data"/>
    <m/>
    <m/>
    <s v="   $20,000 to $39,999"/>
    <n v="9.2933740609392426E-2"/>
    <n v="2.3432635418684646E-2"/>
    <n v="7.06020549637804E-2"/>
    <n v="0.27387027989047752"/>
    <n v="3.6896169500545729E-2"/>
    <n v="7.1357290727730463E-2"/>
    <n v="0.17963280547882274"/>
    <n v="6.7586388599166367E-2"/>
    <n v="5.4287160042590196E-2"/>
    <n v="6.4689861099187548E-2"/>
    <n v="3.999828546363926E-2"/>
    <n v="3.4413717154474686E-2"/>
    <n v="6.7577327745264301E-2"/>
    <n v="0.11422126133345582"/>
    <n v="0.16028280309400397"/>
    <n v="0.24431613373572231"/>
    <n v="4.1733398604561052E-2"/>
    <n v="6.4011888229713251E-2"/>
    <n v="435.99999999999994"/>
  </r>
  <r>
    <n v="4419"/>
    <s v="Closed End"/>
    <x v="7"/>
    <s v="Q29"/>
    <x v="6"/>
    <n v="4"/>
    <s v="Data"/>
    <m/>
    <m/>
    <s v="   $40,000 to $59,999"/>
    <n v="3.2244690038886685E-2"/>
    <n v="7.6184017979421925E-2"/>
    <n v="7.9312096422194348E-2"/>
    <n v="0.18671219081405932"/>
    <n v="5.7722209592324797E-2"/>
    <n v="2.9464272470621708E-2"/>
    <n v="8.8937626431955893E-2"/>
    <n v="3.5709123481749122E-2"/>
    <n v="4.6096322530786209E-2"/>
    <n v="1.1219165218688588E-2"/>
    <n v="2.1742861846168911E-2"/>
    <n v="4.2149473364727685E-2"/>
    <n v="6.7868013798355845E-2"/>
    <n v="2.0015873720392249E-2"/>
    <n v="8.8525412551206856E-2"/>
    <n v="0.24915439756301416"/>
    <s v="&lt;.5%"/>
    <n v="3.4318779197023919E-2"/>
    <n v="404.99999999999994"/>
  </r>
  <r>
    <n v="4420"/>
    <s v="Closed End"/>
    <x v="7"/>
    <s v="Q29"/>
    <x v="6"/>
    <n v="5"/>
    <s v="Data"/>
    <m/>
    <m/>
    <s v="   $60,000 to $79,999"/>
    <n v="4.0663351600933373E-2"/>
    <n v="3.4981089364393085E-2"/>
    <n v="6.6654928324778179E-2"/>
    <n v="0.123403745030755"/>
    <n v="8.5412156504985889E-2"/>
    <n v="5.7925022205905397E-2"/>
    <n v="3.9965212018741383E-2"/>
    <n v="1.9257548319577329E-2"/>
    <n v="0.11158011493334959"/>
    <n v="4.158890031248428E-2"/>
    <n v="3.1217870572993286E-2"/>
    <n v="9.6034290755081728E-2"/>
    <n v="2.9219612189069263E-2"/>
    <n v="4.3178275469010263E-2"/>
    <n v="4.1212153227135208E-2"/>
    <n v="0.22803136549529707"/>
    <s v="&lt;.5%"/>
    <n v="2.1100653053352798E-2"/>
    <n v="313.99999999999994"/>
  </r>
  <r>
    <n v="4421"/>
    <s v="Closed End"/>
    <x v="7"/>
    <s v="Q29"/>
    <x v="6"/>
    <n v="6"/>
    <s v="Data"/>
    <m/>
    <m/>
    <s v="   $80,000 to $99,999"/>
    <n v="7.6352820591368317E-2"/>
    <n v="4.4409408083637227E-2"/>
    <n v="0.13919737345849403"/>
    <n v="0.17999491062987091"/>
    <n v="3.5922689136898639E-2"/>
    <n v="3.9508888124607955E-2"/>
    <n v="7.6832882546456149E-2"/>
    <n v="5.1225658966456138E-2"/>
    <n v="1.5376108806562174E-2"/>
    <n v="1.2286922600744767E-2"/>
    <n v="2.2961153709126124E-2"/>
    <n v="0.12107393448393042"/>
    <n v="5.7883073465132294E-2"/>
    <n v="2.8657356082151905E-2"/>
    <n v="4.4159021792357943E-2"/>
    <n v="0.12338736280743813"/>
    <n v="1.114570174418178E-2"/>
    <n v="2.418189505142989E-2"/>
    <n v="272.00000000000028"/>
  </r>
  <r>
    <n v="4422"/>
    <s v="Closed End"/>
    <x v="7"/>
    <s v="Q29"/>
    <x v="6"/>
    <n v="7"/>
    <s v="Data"/>
    <m/>
    <m/>
    <s v="   $100,000 to $149,999"/>
    <n v="6.7778336806750862E-3"/>
    <n v="4.0218995579995094E-2"/>
    <n v="0.11712931594981341"/>
    <n v="0.12002576760669216"/>
    <n v="9.0063247820314885E-2"/>
    <n v="3.2999140250693899E-2"/>
    <n v="7.1477469393887563E-2"/>
    <n v="6.1426677880461113E-2"/>
    <n v="4.9126920008272672E-2"/>
    <s v="&lt;.5%"/>
    <n v="5.5645962984926613E-2"/>
    <n v="3.613866136031791E-2"/>
    <n v="8.411796789373166E-2"/>
    <n v="1.9309973660280731E-2"/>
    <n v="7.2079586810258015E-2"/>
    <n v="0.1991663438532694"/>
    <s v="&lt;.5%"/>
    <s v="&lt;.5%"/>
    <n v="342.00000000000023"/>
  </r>
  <r>
    <n v="4423"/>
    <s v="Closed End"/>
    <x v="7"/>
    <s v="Q29"/>
    <x v="6"/>
    <n v="8"/>
    <s v="Data"/>
    <m/>
    <m/>
    <s v="   $150,000 or more"/>
    <n v="1.6023322243904965E-2"/>
    <n v="2.4990456348117678E-2"/>
    <n v="0.13335557438567824"/>
    <n v="8.3146489304338586E-2"/>
    <n v="5.9501810726171091E-2"/>
    <n v="1.1933328086819208E-2"/>
    <n v="0.10857363059263485"/>
    <n v="0.14435859172487694"/>
    <n v="3.5549826994718543E-2"/>
    <n v="1.1131580004085075E-2"/>
    <n v="1.433694103618066E-2"/>
    <n v="5.6412762271828371E-2"/>
    <n v="6.0997763884942338E-2"/>
    <n v="2.8789737076327256E-2"/>
    <n v="6.785396880539929E-2"/>
    <n v="0.22410975120109156"/>
    <n v="1.7755246492818504E-2"/>
    <s v="&lt;.5%"/>
    <n v="260.00000000000023"/>
  </r>
  <r>
    <n v="4424"/>
    <s v="Closed End"/>
    <x v="7"/>
    <s v="Q29"/>
    <x v="7"/>
    <n v="1"/>
    <s v="Header"/>
    <m/>
    <m/>
    <s v="Results by housing status:"/>
    <s v=""/>
    <s v=""/>
    <s v=""/>
    <s v=""/>
    <s v=""/>
    <s v=""/>
    <s v=""/>
    <s v=""/>
    <s v=""/>
    <s v=""/>
    <s v=""/>
    <s v=""/>
    <s v=""/>
    <s v=""/>
    <s v=""/>
    <s v=""/>
    <s v=""/>
    <s v=""/>
    <s v=""/>
  </r>
  <r>
    <n v="4425"/>
    <s v="Closed End"/>
    <x v="7"/>
    <s v="Q29"/>
    <x v="7"/>
    <n v="2"/>
    <s v="Data"/>
    <m/>
    <m/>
    <s v="   Owner"/>
    <n v="3.3301439799702001E-2"/>
    <n v="3.857027535652937E-2"/>
    <n v="0.10044606341410647"/>
    <n v="9.9889599544227353E-2"/>
    <n v="5.6980424064679555E-2"/>
    <n v="3.7307249349795957E-2"/>
    <n v="7.8237855013866653E-2"/>
    <n v="7.5169410514478466E-2"/>
    <n v="6.319931627443931E-2"/>
    <n v="1.6956683365178978E-2"/>
    <n v="2.8224833446781991E-2"/>
    <n v="6.4340535360927056E-2"/>
    <n v="7.9535377508157951E-2"/>
    <n v="2.6693741665868707E-2"/>
    <n v="6.2837385001424509E-2"/>
    <n v="0.21185526559294099"/>
    <n v="1.3228632407682048E-2"/>
    <n v="2.8884598975934653E-2"/>
    <n v="1982.9999999999977"/>
  </r>
  <r>
    <n v="4426"/>
    <s v="Closed End"/>
    <x v="7"/>
    <s v="Q29"/>
    <x v="7"/>
    <n v="3"/>
    <s v="Data"/>
    <m/>
    <m/>
    <s v="   Renter"/>
    <n v="5.0410492860034378E-2"/>
    <n v="2.8797113660868668E-2"/>
    <n v="7.8111769183896174E-2"/>
    <n v="0.30023908575470232"/>
    <n v="5.5049931758770265E-2"/>
    <n v="7.0607475139575784E-2"/>
    <n v="0.11309160206681025"/>
    <n v="4.6040946398615175E-2"/>
    <n v="7.156686946620941E-2"/>
    <n v="4.8258268236842289E-2"/>
    <n v="5.3454357952795545E-2"/>
    <n v="4.3420144708248468E-2"/>
    <n v="7.6807320463285839E-2"/>
    <n v="7.7815185537234724E-2"/>
    <n v="0.12212817484760813"/>
    <n v="0.19101584431295329"/>
    <n v="4.6286613698659662E-2"/>
    <n v="4.5609119722371652E-2"/>
    <n v="1019.0000000000035"/>
  </r>
  <r>
    <n v="4427"/>
    <s v="Closed End"/>
    <x v="7"/>
    <s v="Q29"/>
    <x v="7"/>
    <n v="4"/>
    <s v="Data"/>
    <m/>
    <m/>
    <s v="   Lives with family or friends, homeless, or some other_x000a_      arrangement"/>
    <n v="0.13344044701236307"/>
    <s v="&lt;.5%"/>
    <n v="6.1518204985971166E-2"/>
    <n v="0.25370382184856038"/>
    <n v="0.17105369723406738"/>
    <n v="8.3535494641606561E-3"/>
    <n v="0.21927114111750501"/>
    <n v="9.1935386917014861E-2"/>
    <n v="1.9930171750285604E-2"/>
    <n v="2.1969166092880018E-2"/>
    <n v="6.1644198936582448E-2"/>
    <n v="7.0213966444908861E-3"/>
    <n v="8.5201957824704078E-2"/>
    <n v="6.8574598919674976E-2"/>
    <n v="0.17311786134696555"/>
    <n v="0.27997610754077767"/>
    <n v="1.6703713769949998E-2"/>
    <n v="9.7991597021304208E-2"/>
    <n v="71"/>
  </r>
  <r>
    <n v="4428"/>
    <s v="Closed End"/>
    <x v="7"/>
    <s v="Q29"/>
    <x v="8"/>
    <n v="1"/>
    <s v="Header"/>
    <m/>
    <m/>
    <s v="Results by home language:"/>
    <s v=""/>
    <s v=""/>
    <s v=""/>
    <s v=""/>
    <s v=""/>
    <s v=""/>
    <s v=""/>
    <s v=""/>
    <s v=""/>
    <s v=""/>
    <s v=""/>
    <s v=""/>
    <s v=""/>
    <s v=""/>
    <s v=""/>
    <s v=""/>
    <s v=""/>
    <s v=""/>
    <s v=""/>
  </r>
  <r>
    <n v="4429"/>
    <s v="Closed End"/>
    <x v="7"/>
    <s v="Q29"/>
    <x v="8"/>
    <n v="2"/>
    <s v="Data"/>
    <m/>
    <m/>
    <s v="   English only"/>
    <n v="3.4488330065987581E-2"/>
    <n v="3.8110511242494205E-2"/>
    <n v="9.6314037957350149E-2"/>
    <n v="0.14974331246974182"/>
    <n v="6.0935076110842062E-2"/>
    <n v="3.9571672752550184E-2"/>
    <n v="8.5677308498087662E-2"/>
    <n v="7.6223017028653334E-2"/>
    <n v="6.0402698059819342E-2"/>
    <n v="2.2913105889026741E-2"/>
    <n v="3.2934905866887791E-2"/>
    <n v="6.4803060683783664E-2"/>
    <n v="8.551097643341711E-2"/>
    <n v="3.5576469498697062E-2"/>
    <n v="6.8644381812632368E-2"/>
    <n v="0.20395697022579221"/>
    <n v="1.9990626953313766E-2"/>
    <n v="3.5329696600896444E-2"/>
    <n v="2632.0000000000014"/>
  </r>
  <r>
    <n v="4430"/>
    <s v="Closed End"/>
    <x v="7"/>
    <s v="Q29"/>
    <x v="8"/>
    <n v="3"/>
    <s v="Data"/>
    <m/>
    <m/>
    <s v="   English plus another language"/>
    <n v="6.2883587254206966E-2"/>
    <n v="1.9757482035082815E-2"/>
    <n v="8.4443277156010452E-2"/>
    <n v="0.14981932951477889"/>
    <n v="5.3418900712847425E-2"/>
    <n v="7.9598709764199915E-2"/>
    <n v="0.11578889985601158"/>
    <n v="2.0713658115633294E-2"/>
    <n v="9.2434547242430443E-2"/>
    <n v="1.3390739648351975E-2"/>
    <n v="5.7095753678827126E-2"/>
    <n v="1.7007461582836177E-2"/>
    <n v="3.388594083111135E-2"/>
    <n v="6.5566780844951947E-2"/>
    <n v="7.4224893417247279E-2"/>
    <n v="0.20459080344745184"/>
    <n v="1.504544820130886E-2"/>
    <n v="1.2015449558931529E-2"/>
    <n v="250.00000000000006"/>
  </r>
  <r>
    <n v="4431"/>
    <s v="Closed End"/>
    <x v="7"/>
    <s v="Q29"/>
    <x v="8"/>
    <n v="4"/>
    <s v="Data"/>
    <m/>
    <m/>
    <s v="   Another language only"/>
    <n v="0.13183649739215142"/>
    <n v="3.9006814628578725E-2"/>
    <n v="0.10020906645949652"/>
    <n v="0.1397839931771315"/>
    <n v="4.7731927680799237E-2"/>
    <n v="0.12065878872610059"/>
    <n v="0.17212237412216058"/>
    <n v="6.9210966994525391E-3"/>
    <n v="6.7214033472895646E-2"/>
    <n v="4.1891240744785542E-2"/>
    <n v="3.5729714047361284E-2"/>
    <n v="2.5595836382234269E-2"/>
    <n v="6.830164023648394E-2"/>
    <n v="3.325316452841539E-2"/>
    <n v="0.29935311387975599"/>
    <n v="0.29028717503603696"/>
    <n v="2.7662056737467956E-2"/>
    <n v="9.1552050229414803E-2"/>
    <n v="108.00000000000016"/>
  </r>
  <r>
    <n v="4432"/>
    <s v="Closed End"/>
    <x v="7"/>
    <s v="Q29"/>
    <x v="9"/>
    <n v="1"/>
    <s v="Header"/>
    <m/>
    <m/>
    <s v="Results by race/ethnicity:"/>
    <s v=""/>
    <s v=""/>
    <s v=""/>
    <s v=""/>
    <s v=""/>
    <s v=""/>
    <s v=""/>
    <s v=""/>
    <s v=""/>
    <s v=""/>
    <s v=""/>
    <s v=""/>
    <s v=""/>
    <s v=""/>
    <s v=""/>
    <s v=""/>
    <s v=""/>
    <s v=""/>
    <s v=""/>
  </r>
  <r>
    <n v="4433"/>
    <s v="Closed End"/>
    <x v="7"/>
    <s v="Q29"/>
    <x v="9"/>
    <n v="2"/>
    <s v="Data"/>
    <m/>
    <m/>
    <s v="   BIPOC"/>
    <n v="7.2269989021380057E-2"/>
    <n v="6.0778974347822777E-2"/>
    <n v="9.6743954897458961E-2"/>
    <n v="0.18377207391954994"/>
    <n v="4.8686538881893879E-2"/>
    <n v="6.4368390467944528E-2"/>
    <n v="0.11121513182011702"/>
    <n v="2.9554446968895941E-2"/>
    <n v="8.7500258150507909E-2"/>
    <n v="4.254046999009535E-2"/>
    <n v="4.7796772221999767E-2"/>
    <n v="4.545445632772907E-2"/>
    <n v="3.9377283463264502E-2"/>
    <n v="9.1150116618387816E-2"/>
    <n v="0.17397779451764173"/>
    <n v="0.2059937451985781"/>
    <n v="3.3619085282884091E-2"/>
    <n v="3.5129815481168856E-2"/>
    <n v="789.9999999999992"/>
  </r>
  <r>
    <n v="4434"/>
    <s v="Closed End"/>
    <x v="7"/>
    <s v="Q29"/>
    <x v="9"/>
    <n v="3"/>
    <s v="Data"/>
    <m/>
    <m/>
    <s v="      American Indian, Native American, or Alaska Native"/>
    <n v="3.3429426841248777E-2"/>
    <n v="3.1854971922185976E-2"/>
    <n v="0.10048494627572779"/>
    <n v="0.16065050396848693"/>
    <n v="5.3148290810272718E-2"/>
    <n v="6.7462457982554042E-2"/>
    <n v="0.23749428709295292"/>
    <n v="4.0608096326216453E-2"/>
    <n v="0.10200568475796415"/>
    <n v="5.8399505888608691E-2"/>
    <n v="7.1395650057981652E-2"/>
    <n v="4.3329083493481343E-2"/>
    <n v="0.12036234101122606"/>
    <n v="0.14250792566635323"/>
    <n v="0.15322825080608563"/>
    <n v="0.20117623818970812"/>
    <n v="3.4158347536505894E-2"/>
    <n v="0.12874785607883052"/>
    <n v="129.00000000000011"/>
  </r>
  <r>
    <n v="4435"/>
    <s v="Closed End"/>
    <x v="7"/>
    <s v="Q29"/>
    <x v="9"/>
    <n v="4"/>
    <s v="Data"/>
    <m/>
    <m/>
    <s v="      Asian American or Asian"/>
    <n v="4.551668647738185E-2"/>
    <n v="5.5170648585414289E-2"/>
    <n v="0.10235813938857047"/>
    <n v="0.14539589182347867"/>
    <n v="7.2238729368173632E-2"/>
    <n v="4.2781197907490867E-2"/>
    <n v="8.5082858651807591E-2"/>
    <n v="2.3815335424016433E-2"/>
    <n v="4.6580630068592234E-2"/>
    <n v="2.7111107273595943E-2"/>
    <n v="6.2169321902597198E-2"/>
    <n v="3.1507264427726632E-2"/>
    <n v="3.6618569419730192E-2"/>
    <n v="7.285640398102404E-2"/>
    <n v="0.17288010782435234"/>
    <n v="0.1974892530110372"/>
    <n v="3.8719781760170546E-2"/>
    <n v="1.1682647231083023E-2"/>
    <n v="217.99999999999997"/>
  </r>
  <r>
    <n v="4436"/>
    <s v="Closed End"/>
    <x v="7"/>
    <s v="Q29"/>
    <x v="9"/>
    <n v="5"/>
    <s v="Data"/>
    <m/>
    <m/>
    <s v="      Black, African American, or African"/>
    <n v="0.12683680335767974"/>
    <n v="6.3043138215349223E-2"/>
    <n v="0.10986060581103958"/>
    <n v="0.24470683136866106"/>
    <n v="2.392513720058809E-2"/>
    <n v="0.10709795513483886"/>
    <n v="0.17008113587584542"/>
    <n v="3.8149003669759277E-2"/>
    <n v="0.13448826098672623"/>
    <n v="7.3139161038804357E-2"/>
    <n v="5.1751269244932611E-2"/>
    <n v="8.5951851593980375E-2"/>
    <n v="4.7329733351689496E-2"/>
    <n v="8.7082687729111458E-2"/>
    <n v="0.20110524695352741"/>
    <n v="0.1761087446926079"/>
    <n v="3.4580518735035128E-2"/>
    <n v="7.3285086677624581E-2"/>
    <n v="358.99999999999977"/>
  </r>
  <r>
    <n v="4437"/>
    <s v="Closed End"/>
    <x v="7"/>
    <s v="Q29"/>
    <x v="9"/>
    <n v="6"/>
    <s v="Data"/>
    <m/>
    <m/>
    <s v="      Latino/a or Hispanic"/>
    <n v="4.0131554937055981E-2"/>
    <n v="7.1767820800804613E-2"/>
    <n v="5.8826241668736422E-2"/>
    <n v="0.17566379019567219"/>
    <n v="4.0317353207552836E-2"/>
    <n v="4.934872967451151E-2"/>
    <n v="7.8293303395290989E-2"/>
    <n v="3.3709617143458534E-2"/>
    <n v="0.10465777366254221"/>
    <n v="3.4657649079397529E-2"/>
    <n v="9.4432342334659705E-3"/>
    <n v="9.112211015127521E-3"/>
    <n v="1.8003855078486196E-2"/>
    <n v="0.12463425789176043"/>
    <n v="0.14748840498601462"/>
    <n v="0.25684626436250224"/>
    <n v="2.2412100143135008E-2"/>
    <n v="2.2431654401176976E-2"/>
    <n v="141.00000000000011"/>
  </r>
  <r>
    <n v="4438"/>
    <s v="Closed End"/>
    <x v="7"/>
    <s v="Q29"/>
    <x v="9"/>
    <n v="7"/>
    <s v="Data"/>
    <m/>
    <m/>
    <s v="   White or Caucasian alone"/>
    <n v="3.0541452698893343E-2"/>
    <n v="3.0419197501470274E-2"/>
    <n v="9.3584661114337914E-2"/>
    <n v="0.13753649785943067"/>
    <n v="6.4310535376129255E-2"/>
    <n v="3.9005778275808117E-2"/>
    <n v="8.7757342645263206E-2"/>
    <n v="8.1820857125253749E-2"/>
    <n v="5.9145185964679575E-2"/>
    <n v="1.8154091004681783E-2"/>
    <n v="3.1661911651145555E-2"/>
    <n v="6.2435232349313446E-2"/>
    <n v="8.807536196215543E-2"/>
    <n v="2.679750138105335E-2"/>
    <n v="5.6076964064252867E-2"/>
    <n v="0.20673460531944407"/>
    <n v="1.791031003265698E-2"/>
    <n v="3.4454209212942129E-2"/>
    <n v="2072"/>
  </r>
  <r>
    <n v="4439"/>
    <s v=""/>
    <x v="1"/>
    <s v=""/>
    <x v="10"/>
    <s v=""/>
    <s v=""/>
    <m/>
    <m/>
    <m/>
    <m/>
    <m/>
    <m/>
    <m/>
    <m/>
    <m/>
    <m/>
    <m/>
    <m/>
    <m/>
    <m/>
    <m/>
    <m/>
    <m/>
    <m/>
    <m/>
    <m/>
    <m/>
    <m/>
  </r>
  <r>
    <n v="4440"/>
    <s v="Closed End"/>
    <x v="7"/>
    <s v="Q30A"/>
    <x v="0"/>
    <n v="1"/>
    <s v="Title"/>
    <s v="Q30A"/>
    <s v="Racial narratives in the media"/>
    <s v="30A. How much do you agree or disagree that city and county government treats people of all races and ethnicities fairly?"/>
    <m/>
    <m/>
    <m/>
    <m/>
    <m/>
    <m/>
    <m/>
    <m/>
    <m/>
    <m/>
    <m/>
    <m/>
    <m/>
    <m/>
    <m/>
    <m/>
    <m/>
    <m/>
    <m/>
  </r>
  <r>
    <n v="4441"/>
    <s v="Closed End"/>
    <x v="7"/>
    <s v="Q30A"/>
    <x v="1"/>
    <n v="1"/>
    <s v="Labels"/>
    <s v="Q30A"/>
    <s v="Racial narratives in the media"/>
    <m/>
    <s v="Strongly agree"/>
    <s v="Agree"/>
    <s v="Disagree"/>
    <s v="Strongly disagree"/>
    <s v="Number of respondents (unweighted)"/>
    <m/>
    <m/>
    <m/>
    <m/>
    <m/>
    <m/>
    <m/>
    <m/>
    <m/>
    <m/>
    <m/>
    <m/>
    <m/>
    <m/>
  </r>
  <r>
    <n v="4442"/>
    <s v="Closed End"/>
    <x v="7"/>
    <s v="Q30A"/>
    <x v="2"/>
    <n v="1"/>
    <s v="Header"/>
    <s v="Q30A"/>
    <s v="Racial narratives in the media"/>
    <s v="Results by region:"/>
    <s v=""/>
    <s v=""/>
    <s v=""/>
    <s v=""/>
    <s v=""/>
    <m/>
    <m/>
    <m/>
    <m/>
    <m/>
    <m/>
    <m/>
    <m/>
    <m/>
    <m/>
    <m/>
    <m/>
    <m/>
    <m/>
  </r>
  <r>
    <n v="4443"/>
    <s v="Closed End"/>
    <x v="7"/>
    <s v="Q30A"/>
    <x v="2"/>
    <n v="2"/>
    <s v="Data"/>
    <s v="Q30A"/>
    <s v="Racial narratives in the media"/>
    <s v="   East Metro overall"/>
    <n v="0.17772685152258727"/>
    <n v="0.49028581146475697"/>
    <n v="0.25036303085429995"/>
    <n v="8.1624306158357279E-2"/>
    <n v="2979.9999999999995"/>
    <m/>
    <m/>
    <m/>
    <m/>
    <m/>
    <m/>
    <m/>
    <m/>
    <m/>
    <m/>
    <m/>
    <m/>
    <m/>
    <m/>
  </r>
  <r>
    <n v="4444"/>
    <s v="Closed End"/>
    <x v="7"/>
    <s v="Q30A"/>
    <x v="2"/>
    <n v="3"/>
    <s v="Data"/>
    <s v="Q30A"/>
    <s v="Racial narratives in the media"/>
    <s v="   Dakota County"/>
    <n v="0.18422362847217191"/>
    <n v="0.53112464875777066"/>
    <n v="0.22662143129989276"/>
    <n v="5.8030291470165044E-2"/>
    <n v="407.00000000000006"/>
    <m/>
    <m/>
    <m/>
    <m/>
    <m/>
    <m/>
    <m/>
    <m/>
    <m/>
    <m/>
    <m/>
    <m/>
    <m/>
    <m/>
  </r>
  <r>
    <n v="4445"/>
    <s v="Closed End"/>
    <x v="7"/>
    <s v="Q30A"/>
    <x v="2"/>
    <n v="4"/>
    <s v="Data"/>
    <s v="Q30A"/>
    <s v="Racial narratives in the media"/>
    <s v="   Ramsey County (overall)"/>
    <n v="0.14850112810723984"/>
    <n v="0.4303295883398694"/>
    <n v="0.30509552373601073"/>
    <n v="0.11607375981688195"/>
    <n v="2182.9999999999973"/>
    <m/>
    <m/>
    <m/>
    <m/>
    <m/>
    <m/>
    <m/>
    <m/>
    <m/>
    <m/>
    <m/>
    <m/>
    <m/>
    <m/>
  </r>
  <r>
    <n v="4446"/>
    <s v="Closed End"/>
    <x v="7"/>
    <s v="Q30A"/>
    <x v="2"/>
    <n v="5"/>
    <s v="Data"/>
    <s v="Q30A"/>
    <s v="Racial narratives in the media"/>
    <s v="      City of Saint Paul"/>
    <n v="0.10479954121237918"/>
    <n v="0.41347724573248112"/>
    <n v="0.32279448990629772"/>
    <n v="0.15892872314884213"/>
    <n v="1773.0000000000018"/>
    <m/>
    <m/>
    <m/>
    <m/>
    <m/>
    <m/>
    <m/>
    <m/>
    <m/>
    <m/>
    <m/>
    <m/>
    <m/>
    <m/>
  </r>
  <r>
    <n v="4447"/>
    <s v="Closed End"/>
    <x v="7"/>
    <s v="Q30A"/>
    <x v="2"/>
    <n v="6"/>
    <s v="Data"/>
    <s v="Q30A"/>
    <s v="Racial narratives in the media"/>
    <s v="      Suburban Ramsey County"/>
    <n v="0.20126906651976506"/>
    <n v="0.4506781257729105"/>
    <n v="0.28372472182243191"/>
    <n v="6.4328085884892874E-2"/>
    <n v="409.99999999999989"/>
    <m/>
    <m/>
    <m/>
    <m/>
    <m/>
    <m/>
    <m/>
    <m/>
    <m/>
    <m/>
    <m/>
    <m/>
    <m/>
    <m/>
  </r>
  <r>
    <n v="4448"/>
    <s v="Closed End"/>
    <x v="7"/>
    <s v="Q30A"/>
    <x v="2"/>
    <n v="7"/>
    <s v="Data"/>
    <s v="Q30A"/>
    <s v="Racial narratives in the media"/>
    <s v="   Washington County"/>
    <n v="0.22873873505242273"/>
    <n v="0.549954261870505"/>
    <n v="0.17375593398344827"/>
    <n v="4.7551069093622778E-2"/>
    <n v="389.99999999999994"/>
    <m/>
    <m/>
    <m/>
    <m/>
    <m/>
    <m/>
    <m/>
    <m/>
    <m/>
    <m/>
    <m/>
    <m/>
    <m/>
    <m/>
  </r>
  <r>
    <n v="4449"/>
    <s v="Closed End"/>
    <x v="7"/>
    <s v="Q30A"/>
    <x v="3"/>
    <n v="1"/>
    <s v="Header"/>
    <s v="Q30A"/>
    <s v="Racial narratives in the media"/>
    <s v="Results by gender:"/>
    <s v=""/>
    <s v=""/>
    <s v=""/>
    <s v=""/>
    <s v=""/>
    <m/>
    <m/>
    <m/>
    <m/>
    <m/>
    <m/>
    <m/>
    <m/>
    <m/>
    <m/>
    <m/>
    <m/>
    <m/>
    <m/>
  </r>
  <r>
    <n v="4450"/>
    <s v="Closed End"/>
    <x v="7"/>
    <s v="Q30A"/>
    <x v="3"/>
    <n v="2"/>
    <s v="Data"/>
    <s v="Q30A"/>
    <s v="Racial narratives in the media"/>
    <s v="   Females"/>
    <n v="0.13545663049470494"/>
    <n v="0.48835522567325851"/>
    <n v="0.30256808264250512"/>
    <n v="7.3620061189533112E-2"/>
    <n v="1865.0000000000045"/>
    <m/>
    <m/>
    <m/>
    <m/>
    <m/>
    <m/>
    <m/>
    <m/>
    <m/>
    <m/>
    <m/>
    <m/>
    <m/>
    <m/>
  </r>
  <r>
    <n v="4451"/>
    <s v="Closed End"/>
    <x v="7"/>
    <s v="Q30A"/>
    <x v="3"/>
    <n v="3"/>
    <s v="Data"/>
    <s v="Q30A"/>
    <s v="Racial narratives in the media"/>
    <s v="   Males"/>
    <n v="0.2239893011662327"/>
    <n v="0.49596671865032055"/>
    <n v="0.197199359779577"/>
    <n v="8.2844620403870028E-2"/>
    <n v="1000.0000000000019"/>
    <m/>
    <m/>
    <m/>
    <m/>
    <m/>
    <m/>
    <m/>
    <m/>
    <m/>
    <m/>
    <m/>
    <m/>
    <m/>
    <m/>
  </r>
  <r>
    <n v="4452"/>
    <s v="Closed End"/>
    <x v="7"/>
    <s v="Q30A"/>
    <x v="4"/>
    <n v="1"/>
    <s v="Header"/>
    <s v="Q30A"/>
    <s v="Racial narratives in the media"/>
    <s v="Results by age:"/>
    <s v=""/>
    <s v=""/>
    <s v=""/>
    <s v=""/>
    <s v=""/>
    <m/>
    <m/>
    <m/>
    <m/>
    <m/>
    <m/>
    <m/>
    <m/>
    <m/>
    <m/>
    <m/>
    <m/>
    <m/>
    <m/>
  </r>
  <r>
    <n v="4453"/>
    <s v="Closed End"/>
    <x v="7"/>
    <s v="Q30A"/>
    <x v="4"/>
    <n v="2"/>
    <s v="Data"/>
    <s v="Q30A"/>
    <s v="Racial narratives in the media"/>
    <s v="   18-34"/>
    <n v="0.12092633155156243"/>
    <n v="0.3743264802709223"/>
    <n v="0.36366733137488055"/>
    <n v="0.14107985680263371"/>
    <n v="409.00000000000034"/>
    <m/>
    <m/>
    <m/>
    <m/>
    <m/>
    <m/>
    <m/>
    <m/>
    <m/>
    <m/>
    <m/>
    <m/>
    <m/>
    <m/>
  </r>
  <r>
    <n v="4454"/>
    <s v="Closed End"/>
    <x v="7"/>
    <s v="Q30A"/>
    <x v="4"/>
    <n v="3"/>
    <s v="Data"/>
    <s v="Q30A"/>
    <s v="Racial narratives in the media"/>
    <s v="   35-44"/>
    <n v="0.17349625584462008"/>
    <n v="0.45672432363763499"/>
    <n v="0.30108261394160624"/>
    <n v="6.869680657613747E-2"/>
    <n v="419.00000000000006"/>
    <m/>
    <m/>
    <m/>
    <m/>
    <m/>
    <m/>
    <m/>
    <m/>
    <m/>
    <m/>
    <m/>
    <m/>
    <m/>
    <m/>
  </r>
  <r>
    <n v="4455"/>
    <s v="Closed End"/>
    <x v="7"/>
    <s v="Q30A"/>
    <x v="4"/>
    <n v="4"/>
    <s v="Data"/>
    <s v="Q30A"/>
    <s v="Racial narratives in the media"/>
    <s v="   45-54"/>
    <n v="0.16399330103217127"/>
    <n v="0.538456711018514"/>
    <n v="0.22732155209529237"/>
    <n v="7.0228435854021928E-2"/>
    <n v="365.00000000000045"/>
    <m/>
    <m/>
    <m/>
    <m/>
    <m/>
    <m/>
    <m/>
    <m/>
    <m/>
    <m/>
    <m/>
    <m/>
    <m/>
    <m/>
  </r>
  <r>
    <n v="4456"/>
    <s v="Closed End"/>
    <x v="7"/>
    <s v="Q30A"/>
    <x v="4"/>
    <n v="5"/>
    <s v="Data"/>
    <s v="Q30A"/>
    <s v="Racial narratives in the media"/>
    <s v="   55-64"/>
    <n v="0.200976515753469"/>
    <n v="0.5395294891979695"/>
    <n v="0.19319726897271983"/>
    <n v="6.6296726075842541E-2"/>
    <n v="520.99999999999955"/>
    <m/>
    <m/>
    <m/>
    <m/>
    <m/>
    <m/>
    <m/>
    <m/>
    <m/>
    <m/>
    <m/>
    <m/>
    <m/>
    <m/>
  </r>
  <r>
    <n v="4457"/>
    <s v="Closed End"/>
    <x v="7"/>
    <s v="Q30A"/>
    <x v="4"/>
    <n v="6"/>
    <s v="Data"/>
    <s v="Q30A"/>
    <s v="Racial narratives in the media"/>
    <s v="   65+"/>
    <n v="0.17953367384912317"/>
    <n v="0.62860031122639071"/>
    <n v="0.15821616666410576"/>
    <n v="3.3649848260381421E-2"/>
    <n v="841.99999999999864"/>
    <m/>
    <m/>
    <m/>
    <m/>
    <m/>
    <m/>
    <m/>
    <m/>
    <m/>
    <m/>
    <m/>
    <m/>
    <m/>
    <m/>
  </r>
  <r>
    <n v="4458"/>
    <s v="Closed End"/>
    <x v="7"/>
    <s v="Q30A"/>
    <x v="5"/>
    <n v="1"/>
    <s v="Header"/>
    <s v="Q30A"/>
    <s v="Racial narratives in the media"/>
    <s v="Results by education level:"/>
    <s v=""/>
    <s v=""/>
    <s v=""/>
    <s v=""/>
    <s v=""/>
    <m/>
    <m/>
    <m/>
    <m/>
    <m/>
    <m/>
    <m/>
    <m/>
    <m/>
    <m/>
    <m/>
    <m/>
    <m/>
    <m/>
  </r>
  <r>
    <n v="4459"/>
    <s v="Closed End"/>
    <x v="7"/>
    <s v="Q30A"/>
    <x v="5"/>
    <n v="2"/>
    <s v="Data"/>
    <s v="Q30A"/>
    <s v="Racial narratives in the media"/>
    <s v="   Less than HS diploma, no GED"/>
    <n v="0.11729613885004474"/>
    <n v="0.44031543012091823"/>
    <n v="0.31245553837158224"/>
    <n v="0.12993289265745475"/>
    <n v="96.000000000000028"/>
    <m/>
    <m/>
    <m/>
    <m/>
    <m/>
    <m/>
    <m/>
    <m/>
    <m/>
    <m/>
    <m/>
    <m/>
    <m/>
    <m/>
  </r>
  <r>
    <n v="4460"/>
    <s v="Closed End"/>
    <x v="7"/>
    <s v="Q30A"/>
    <x v="5"/>
    <n v="3"/>
    <s v="Data"/>
    <s v="Q30A"/>
    <s v="Racial narratives in the media"/>
    <s v="   HS diploma or GED"/>
    <n v="0.18046548508852919"/>
    <n v="0.5968782238062964"/>
    <n v="0.1511509637073073"/>
    <n v="7.1505327397867552E-2"/>
    <n v="355.99999999999966"/>
    <m/>
    <m/>
    <m/>
    <m/>
    <m/>
    <m/>
    <m/>
    <m/>
    <m/>
    <m/>
    <m/>
    <m/>
    <m/>
    <m/>
  </r>
  <r>
    <n v="4461"/>
    <s v="Closed End"/>
    <x v="7"/>
    <s v="Q30A"/>
    <x v="5"/>
    <n v="4"/>
    <s v="Data"/>
    <s v="Q30A"/>
    <s v="Racial narratives in the media"/>
    <s v="   Some college, trade school, or Associate degree"/>
    <n v="0.20432074220559482"/>
    <n v="0.4686960944067004"/>
    <n v="0.25229210713238853"/>
    <n v="7.4691056255314914E-2"/>
    <n v="948.00000000000091"/>
    <m/>
    <m/>
    <m/>
    <m/>
    <m/>
    <m/>
    <m/>
    <m/>
    <m/>
    <m/>
    <m/>
    <m/>
    <m/>
    <m/>
  </r>
  <r>
    <n v="4462"/>
    <s v="Closed End"/>
    <x v="7"/>
    <s v="Q30A"/>
    <x v="5"/>
    <n v="5"/>
    <s v="Data"/>
    <s v="Q30A"/>
    <s v="Racial narratives in the media"/>
    <s v="   Bachelor's degree or higher"/>
    <n v="0.15962123918516949"/>
    <n v="0.45512519191215584"/>
    <n v="0.30298014303168236"/>
    <n v="8.2273425870993525E-2"/>
    <n v="1487.9999999999982"/>
    <m/>
    <m/>
    <m/>
    <m/>
    <m/>
    <m/>
    <m/>
    <m/>
    <m/>
    <m/>
    <m/>
    <m/>
    <m/>
    <m/>
  </r>
  <r>
    <n v="4463"/>
    <s v="Closed End"/>
    <x v="7"/>
    <s v="Q30A"/>
    <x v="6"/>
    <n v="1"/>
    <s v="Header"/>
    <s v="Q30A"/>
    <s v="Racial narratives in the media"/>
    <s v="Results by household income:"/>
    <s v=""/>
    <s v=""/>
    <s v=""/>
    <s v=""/>
    <s v=""/>
    <m/>
    <m/>
    <m/>
    <m/>
    <m/>
    <m/>
    <m/>
    <m/>
    <m/>
    <m/>
    <m/>
    <m/>
    <m/>
    <m/>
  </r>
  <r>
    <n v="4464"/>
    <s v="Closed End"/>
    <x v="7"/>
    <s v="Q30A"/>
    <x v="6"/>
    <n v="2"/>
    <s v="Data"/>
    <s v="Q30A"/>
    <s v="Racial narratives in the media"/>
    <s v="   Less than $20,000"/>
    <n v="0.1132896723721085"/>
    <n v="0.51821068649011348"/>
    <n v="0.254399651899055"/>
    <n v="0.1140999892387224"/>
    <n v="479.99999999999966"/>
    <m/>
    <m/>
    <m/>
    <m/>
    <m/>
    <m/>
    <m/>
    <m/>
    <m/>
    <m/>
    <m/>
    <m/>
    <m/>
    <m/>
  </r>
  <r>
    <n v="4465"/>
    <s v="Closed End"/>
    <x v="7"/>
    <s v="Q30A"/>
    <x v="6"/>
    <n v="3"/>
    <s v="Data"/>
    <s v="Q30A"/>
    <s v="Racial narratives in the media"/>
    <s v="   $20,000 to $39,999"/>
    <n v="0.13077035947433763"/>
    <n v="0.50751520802809691"/>
    <n v="0.26322354778348139"/>
    <n v="9.8490884714085014E-2"/>
    <n v="415.99999999999949"/>
    <m/>
    <m/>
    <m/>
    <m/>
    <m/>
    <m/>
    <m/>
    <m/>
    <m/>
    <m/>
    <m/>
    <m/>
    <m/>
    <m/>
  </r>
  <r>
    <n v="4466"/>
    <s v="Closed End"/>
    <x v="7"/>
    <s v="Q30A"/>
    <x v="6"/>
    <n v="4"/>
    <s v="Data"/>
    <s v="Q30A"/>
    <s v="Racial narratives in the media"/>
    <s v="   $40,000 to $59,999"/>
    <n v="0.20828628170098906"/>
    <n v="0.41743982873449192"/>
    <n v="0.27138496980863019"/>
    <n v="0.10288891975588892"/>
    <n v="396.00000000000006"/>
    <m/>
    <m/>
    <m/>
    <m/>
    <m/>
    <m/>
    <m/>
    <m/>
    <m/>
    <m/>
    <m/>
    <m/>
    <m/>
    <m/>
  </r>
  <r>
    <n v="4467"/>
    <s v="Closed End"/>
    <x v="7"/>
    <s v="Q30A"/>
    <x v="6"/>
    <n v="5"/>
    <s v="Data"/>
    <s v="Q30A"/>
    <s v="Racial narratives in the media"/>
    <s v="   $60,000 to $79,999"/>
    <n v="0.19624951032645988"/>
    <n v="0.49672401431729779"/>
    <n v="0.20728279099025904"/>
    <n v="9.9743684365983659E-2"/>
    <n v="304.99999999999994"/>
    <m/>
    <m/>
    <m/>
    <m/>
    <m/>
    <m/>
    <m/>
    <m/>
    <m/>
    <m/>
    <m/>
    <m/>
    <m/>
    <m/>
  </r>
  <r>
    <n v="4468"/>
    <s v="Closed End"/>
    <x v="7"/>
    <s v="Q30A"/>
    <x v="6"/>
    <n v="6"/>
    <s v="Data"/>
    <s v="Q30A"/>
    <s v="Racial narratives in the media"/>
    <s v="   $80,000 to $99,999"/>
    <n v="0.20168971241251632"/>
    <n v="0.41552132524064544"/>
    <n v="0.32495694362103011"/>
    <n v="5.7832018725806761E-2"/>
    <n v="261.00000000000028"/>
    <m/>
    <m/>
    <m/>
    <m/>
    <m/>
    <m/>
    <m/>
    <m/>
    <m/>
    <m/>
    <m/>
    <m/>
    <m/>
    <m/>
  </r>
  <r>
    <n v="4469"/>
    <s v="Closed End"/>
    <x v="7"/>
    <s v="Q30A"/>
    <x v="6"/>
    <n v="7"/>
    <s v="Data"/>
    <s v="Q30A"/>
    <s v="Racial narratives in the media"/>
    <s v="   $100,000 to $149,999"/>
    <n v="0.12868584318218323"/>
    <n v="0.48651488994799924"/>
    <n v="0.30242483607992138"/>
    <n v="8.2374430789896286E-2"/>
    <n v="337.0000000000004"/>
    <m/>
    <m/>
    <m/>
    <m/>
    <m/>
    <m/>
    <m/>
    <m/>
    <m/>
    <m/>
    <m/>
    <m/>
    <m/>
    <m/>
  </r>
  <r>
    <n v="4470"/>
    <s v="Closed End"/>
    <x v="7"/>
    <s v="Q30A"/>
    <x v="6"/>
    <n v="8"/>
    <s v="Data"/>
    <s v="Q30A"/>
    <s v="Racial narratives in the media"/>
    <s v="   $150,000 or more"/>
    <n v="0.19128409199751414"/>
    <n v="0.52241382204299058"/>
    <n v="0.22177119480124083"/>
    <n v="6.4530891158253695E-2"/>
    <n v="258.99999999999983"/>
    <m/>
    <m/>
    <m/>
    <m/>
    <m/>
    <m/>
    <m/>
    <m/>
    <m/>
    <m/>
    <m/>
    <m/>
    <m/>
    <m/>
  </r>
  <r>
    <n v="4471"/>
    <s v="Closed End"/>
    <x v="7"/>
    <s v="Q30A"/>
    <x v="7"/>
    <n v="1"/>
    <s v="Header"/>
    <s v="Q30A"/>
    <s v="Racial narratives in the media"/>
    <s v="Results by housing status:"/>
    <s v=""/>
    <s v=""/>
    <s v=""/>
    <s v=""/>
    <s v=""/>
    <m/>
    <m/>
    <m/>
    <m/>
    <m/>
    <m/>
    <m/>
    <m/>
    <m/>
    <m/>
    <m/>
    <m/>
    <m/>
    <m/>
  </r>
  <r>
    <n v="4472"/>
    <s v="Closed End"/>
    <x v="7"/>
    <s v="Q30A"/>
    <x v="7"/>
    <n v="2"/>
    <s v="Data"/>
    <s v="Q30A"/>
    <s v="Racial narratives in the media"/>
    <s v="   Owner"/>
    <n v="0.194468769633212"/>
    <n v="0.5116180685655447"/>
    <n v="0.22682126505860534"/>
    <n v="6.7091896742639684E-2"/>
    <n v="1923.9999999999961"/>
    <m/>
    <m/>
    <m/>
    <m/>
    <m/>
    <m/>
    <m/>
    <m/>
    <m/>
    <m/>
    <m/>
    <m/>
    <m/>
    <m/>
  </r>
  <r>
    <n v="4473"/>
    <s v="Closed End"/>
    <x v="7"/>
    <s v="Q30A"/>
    <x v="7"/>
    <n v="3"/>
    <s v="Data"/>
    <s v="Q30A"/>
    <s v="Racial narratives in the media"/>
    <s v="   Renter"/>
    <n v="0.1277375190896454"/>
    <n v="0.42948243572206918"/>
    <n v="0.31441879047749333"/>
    <n v="0.12836125471079024"/>
    <n v="974.00000000000136"/>
    <m/>
    <m/>
    <m/>
    <m/>
    <m/>
    <m/>
    <m/>
    <m/>
    <m/>
    <m/>
    <m/>
    <m/>
    <m/>
    <m/>
  </r>
  <r>
    <n v="4474"/>
    <s v="Closed End"/>
    <x v="7"/>
    <s v="Q30A"/>
    <x v="7"/>
    <n v="4"/>
    <s v="Data"/>
    <s v="Q30A"/>
    <s v="Racial narratives in the media"/>
    <s v="   Lives with family or friends, homeless, or some other_x000a_      arrangement"/>
    <n v="0.17966111648943442"/>
    <n v="0.44361038537955255"/>
    <n v="0.33089825683821905"/>
    <n v="4.5830241292794123E-2"/>
    <n v="70"/>
    <m/>
    <m/>
    <m/>
    <m/>
    <m/>
    <m/>
    <m/>
    <m/>
    <m/>
    <m/>
    <m/>
    <m/>
    <m/>
    <m/>
  </r>
  <r>
    <n v="4475"/>
    <s v="Closed End"/>
    <x v="7"/>
    <s v="Q30A"/>
    <x v="8"/>
    <n v="1"/>
    <s v="Header"/>
    <s v="Q30A"/>
    <s v="Racial narratives in the media"/>
    <s v="Results by home language:"/>
    <s v=""/>
    <s v=""/>
    <s v=""/>
    <s v=""/>
    <s v=""/>
    <m/>
    <m/>
    <m/>
    <m/>
    <m/>
    <m/>
    <m/>
    <m/>
    <m/>
    <m/>
    <m/>
    <m/>
    <m/>
    <m/>
  </r>
  <r>
    <n v="4476"/>
    <s v="Closed End"/>
    <x v="7"/>
    <s v="Q30A"/>
    <x v="8"/>
    <n v="2"/>
    <s v="Data"/>
    <s v="Q30A"/>
    <s v="Racial narratives in the media"/>
    <s v="   English only"/>
    <n v="0.17623273323494254"/>
    <n v="0.50325557319122238"/>
    <n v="0.24520168359637201"/>
    <n v="7.5310009977462081E-2"/>
    <n v="2567.9999999999982"/>
    <m/>
    <m/>
    <m/>
    <m/>
    <m/>
    <m/>
    <m/>
    <m/>
    <m/>
    <m/>
    <m/>
    <m/>
    <m/>
    <m/>
  </r>
  <r>
    <n v="4477"/>
    <s v="Closed End"/>
    <x v="7"/>
    <s v="Q30A"/>
    <x v="8"/>
    <n v="3"/>
    <s v="Data"/>
    <s v="Q30A"/>
    <s v="Racial narratives in the media"/>
    <s v="   English plus another language"/>
    <n v="0.16083147309904583"/>
    <n v="0.44961562184806991"/>
    <n v="0.29347311926053826"/>
    <n v="9.6079785792345163E-2"/>
    <n v="242.00000000000026"/>
    <m/>
    <m/>
    <m/>
    <m/>
    <m/>
    <m/>
    <m/>
    <m/>
    <m/>
    <m/>
    <m/>
    <m/>
    <m/>
    <m/>
  </r>
  <r>
    <n v="4478"/>
    <s v="Closed End"/>
    <x v="7"/>
    <s v="Q30A"/>
    <x v="8"/>
    <n v="4"/>
    <s v="Data"/>
    <s v="Q30A"/>
    <s v="Racial narratives in the media"/>
    <s v="   Another language only"/>
    <n v="0.22244520800691212"/>
    <n v="0.38288114277364316"/>
    <n v="0.30298814697357646"/>
    <n v="9.1685502245867981E-2"/>
    <n v="108.00000000000009"/>
    <m/>
    <m/>
    <m/>
    <m/>
    <m/>
    <m/>
    <m/>
    <m/>
    <m/>
    <m/>
    <m/>
    <m/>
    <m/>
    <m/>
  </r>
  <r>
    <n v="4479"/>
    <s v="Closed End"/>
    <x v="7"/>
    <s v="Q30A"/>
    <x v="9"/>
    <n v="1"/>
    <s v="Header"/>
    <s v="Q30A"/>
    <s v="Racial narratives in the media"/>
    <s v="Results by race/ethnicity:"/>
    <s v=""/>
    <s v=""/>
    <s v=""/>
    <s v=""/>
    <s v=""/>
    <m/>
    <m/>
    <m/>
    <m/>
    <m/>
    <m/>
    <m/>
    <m/>
    <m/>
    <m/>
    <m/>
    <m/>
    <m/>
    <m/>
  </r>
  <r>
    <n v="4480"/>
    <s v="Closed End"/>
    <x v="7"/>
    <s v="Q30A"/>
    <x v="9"/>
    <n v="2"/>
    <s v="Data"/>
    <s v="Q30A"/>
    <s v="Racial narratives in the media"/>
    <s v="   BIPOC"/>
    <n v="0.12858804799256837"/>
    <n v="0.39068842094366879"/>
    <n v="0.32846442951324645"/>
    <n v="0.1522591015505175"/>
    <n v="772.99999999999943"/>
    <m/>
    <m/>
    <m/>
    <m/>
    <m/>
    <m/>
    <m/>
    <m/>
    <m/>
    <m/>
    <m/>
    <m/>
    <m/>
    <m/>
  </r>
  <r>
    <n v="4481"/>
    <s v="Closed End"/>
    <x v="7"/>
    <s v="Q30A"/>
    <x v="9"/>
    <n v="3"/>
    <s v="Data"/>
    <s v="Q30A"/>
    <s v="Racial narratives in the media"/>
    <s v="      American Indian, Native American, or Alaska Native"/>
    <n v="0.10505478641125515"/>
    <n v="0.29058637096401696"/>
    <n v="0.31836178737553483"/>
    <n v="0.28599705524919239"/>
    <n v="130"/>
    <m/>
    <m/>
    <m/>
    <m/>
    <m/>
    <m/>
    <m/>
    <m/>
    <m/>
    <m/>
    <m/>
    <m/>
    <m/>
    <m/>
  </r>
  <r>
    <n v="4482"/>
    <s v="Closed End"/>
    <x v="7"/>
    <s v="Q30A"/>
    <x v="9"/>
    <n v="4"/>
    <s v="Data"/>
    <s v="Q30A"/>
    <s v="Racial narratives in the media"/>
    <s v="      Asian American or Asian"/>
    <n v="0.1359614409917938"/>
    <n v="0.48361964871624047"/>
    <n v="0.32668398786301933"/>
    <n v="5.3734922428946195E-2"/>
    <n v="214.00000000000011"/>
    <m/>
    <m/>
    <m/>
    <m/>
    <m/>
    <m/>
    <m/>
    <m/>
    <m/>
    <m/>
    <m/>
    <m/>
    <m/>
    <m/>
  </r>
  <r>
    <n v="4483"/>
    <s v="Closed End"/>
    <x v="7"/>
    <s v="Q30A"/>
    <x v="9"/>
    <n v="5"/>
    <s v="Data"/>
    <s v="Q30A"/>
    <s v="Racial narratives in the media"/>
    <s v="      Black, African American, or African"/>
    <n v="0.13365090584932729"/>
    <n v="0.28835689611513499"/>
    <n v="0.36813126344569902"/>
    <n v="0.20986093458983945"/>
    <n v="349.00000000000006"/>
    <m/>
    <m/>
    <m/>
    <m/>
    <m/>
    <m/>
    <m/>
    <m/>
    <m/>
    <m/>
    <m/>
    <m/>
    <m/>
    <m/>
  </r>
  <r>
    <n v="4484"/>
    <s v="Closed End"/>
    <x v="7"/>
    <s v="Q30A"/>
    <x v="9"/>
    <n v="6"/>
    <s v="Data"/>
    <s v="Q30A"/>
    <s v="Racial narratives in the media"/>
    <s v="      Latino/a or Hispanic"/>
    <n v="0.10721939076907612"/>
    <n v="0.36945973005845617"/>
    <n v="0.26089999231405181"/>
    <n v="0.2624208868584153"/>
    <n v="138.00000000000006"/>
    <m/>
    <m/>
    <m/>
    <m/>
    <m/>
    <m/>
    <m/>
    <m/>
    <m/>
    <m/>
    <m/>
    <m/>
    <m/>
    <m/>
  </r>
  <r>
    <n v="4485"/>
    <s v="Closed End"/>
    <x v="7"/>
    <s v="Q30A"/>
    <x v="9"/>
    <n v="7"/>
    <s v="Data"/>
    <s v="Q30A"/>
    <s v="Racial narratives in the media"/>
    <s v="   White or Caucasian alone"/>
    <n v="0.18749154331649179"/>
    <n v="0.52553573712267299"/>
    <n v="0.23348869471674938"/>
    <n v="5.3484024844089095E-2"/>
    <n v="2023.9999999999961"/>
    <m/>
    <m/>
    <m/>
    <m/>
    <m/>
    <m/>
    <m/>
    <m/>
    <m/>
    <m/>
    <m/>
    <m/>
    <m/>
    <m/>
  </r>
  <r>
    <n v="4486"/>
    <s v=""/>
    <x v="1"/>
    <s v=""/>
    <x v="10"/>
    <s v=""/>
    <s v=""/>
    <m/>
    <m/>
    <m/>
    <m/>
    <m/>
    <m/>
    <m/>
    <m/>
    <m/>
    <m/>
    <m/>
    <m/>
    <m/>
    <m/>
    <m/>
    <m/>
    <m/>
    <m/>
    <m/>
    <m/>
    <m/>
    <m/>
  </r>
  <r>
    <n v="4487"/>
    <s v="Closed End"/>
    <x v="7"/>
    <s v="Q30B"/>
    <x v="0"/>
    <n v="1"/>
    <s v="Title"/>
    <s v="Q30B"/>
    <s v="Racial narratives in the media"/>
    <s v="30B. How much do you agree or disagree that state government treats people of all races and ethnicities fairly?"/>
    <m/>
    <m/>
    <m/>
    <m/>
    <m/>
    <m/>
    <m/>
    <m/>
    <m/>
    <m/>
    <m/>
    <m/>
    <m/>
    <m/>
    <m/>
    <m/>
    <m/>
    <m/>
    <m/>
  </r>
  <r>
    <n v="4488"/>
    <s v="Closed End"/>
    <x v="7"/>
    <s v="Q30B"/>
    <x v="1"/>
    <n v="1"/>
    <s v="Labels"/>
    <s v="Q30B"/>
    <s v="Racial narratives in the media"/>
    <m/>
    <s v="Strongly agree"/>
    <s v="Agree"/>
    <s v="Disagree"/>
    <s v="Strongly disagree"/>
    <s v="Number of respondents (unweighted)"/>
    <m/>
    <m/>
    <m/>
    <m/>
    <m/>
    <m/>
    <m/>
    <m/>
    <m/>
    <m/>
    <m/>
    <m/>
    <m/>
    <m/>
  </r>
  <r>
    <n v="4489"/>
    <s v="Closed End"/>
    <x v="7"/>
    <s v="Q30B"/>
    <x v="2"/>
    <n v="1"/>
    <s v="Header"/>
    <s v="Q30B"/>
    <s v="Racial narratives in the media"/>
    <s v="Results by region:"/>
    <s v=""/>
    <s v=""/>
    <s v=""/>
    <s v=""/>
    <s v=""/>
    <m/>
    <m/>
    <m/>
    <m/>
    <m/>
    <m/>
    <m/>
    <m/>
    <m/>
    <m/>
    <m/>
    <m/>
    <m/>
    <m/>
  </r>
  <r>
    <n v="4490"/>
    <s v="Closed End"/>
    <x v="7"/>
    <s v="Q30B"/>
    <x v="2"/>
    <n v="2"/>
    <s v="Data"/>
    <s v="Q30B"/>
    <s v="Racial narratives in the media"/>
    <s v="   East Metro overall"/>
    <n v="0.15836128565833144"/>
    <n v="0.4906803504833912"/>
    <n v="0.2639210732311798"/>
    <n v="8.7037290627099029E-2"/>
    <n v="2975.0000000000018"/>
    <m/>
    <m/>
    <m/>
    <m/>
    <m/>
    <m/>
    <m/>
    <m/>
    <m/>
    <m/>
    <m/>
    <m/>
    <m/>
    <m/>
  </r>
  <r>
    <n v="4491"/>
    <s v="Closed End"/>
    <x v="7"/>
    <s v="Q30B"/>
    <x v="2"/>
    <n v="3"/>
    <s v="Data"/>
    <s v="Q30B"/>
    <s v="Racial narratives in the media"/>
    <s v="   Dakota County"/>
    <n v="0.15631940091951607"/>
    <n v="0.54571290144800544"/>
    <n v="0.24424125929274954"/>
    <n v="5.3726438339729163E-2"/>
    <n v="405.99999999999994"/>
    <m/>
    <m/>
    <m/>
    <m/>
    <m/>
    <m/>
    <m/>
    <m/>
    <m/>
    <m/>
    <m/>
    <m/>
    <m/>
    <m/>
  </r>
  <r>
    <n v="4492"/>
    <s v="Closed End"/>
    <x v="7"/>
    <s v="Q30B"/>
    <x v="2"/>
    <n v="4"/>
    <s v="Data"/>
    <s v="Q30B"/>
    <s v="Racial narratives in the media"/>
    <s v="   Ramsey County (overall)"/>
    <n v="0.14212909497735887"/>
    <n v="0.41407367893283542"/>
    <n v="0.32035083608008025"/>
    <n v="0.12344639000972729"/>
    <n v="2178.9999999999927"/>
    <m/>
    <m/>
    <m/>
    <m/>
    <m/>
    <m/>
    <m/>
    <m/>
    <m/>
    <m/>
    <m/>
    <m/>
    <m/>
    <m/>
  </r>
  <r>
    <n v="4493"/>
    <s v="Closed End"/>
    <x v="7"/>
    <s v="Q30B"/>
    <x v="2"/>
    <n v="5"/>
    <s v="Data"/>
    <s v="Q30B"/>
    <s v="Racial narratives in the media"/>
    <s v="      City of Saint Paul"/>
    <n v="0.10312863732446069"/>
    <n v="0.41325245272150846"/>
    <n v="0.32157718866802293"/>
    <n v="0.16204172128600813"/>
    <n v="1766.9999999999966"/>
    <m/>
    <m/>
    <m/>
    <m/>
    <m/>
    <m/>
    <m/>
    <m/>
    <m/>
    <m/>
    <m/>
    <m/>
    <m/>
    <m/>
  </r>
  <r>
    <n v="4494"/>
    <s v="Closed End"/>
    <x v="7"/>
    <s v="Q30B"/>
    <x v="2"/>
    <n v="6"/>
    <s v="Data"/>
    <s v="Q30B"/>
    <s v="Racial narratives in the media"/>
    <s v="      Suburban Ramsey County"/>
    <n v="0.18917384584113173"/>
    <n v="0.41506429250097482"/>
    <n v="0.31887153415792296"/>
    <n v="7.6890327499970421E-2"/>
    <n v="412.00000000000023"/>
    <m/>
    <m/>
    <m/>
    <m/>
    <m/>
    <m/>
    <m/>
    <m/>
    <m/>
    <m/>
    <m/>
    <m/>
    <m/>
    <m/>
  </r>
  <r>
    <n v="4495"/>
    <s v="Closed End"/>
    <x v="7"/>
    <s v="Q30B"/>
    <x v="2"/>
    <n v="7"/>
    <s v="Data"/>
    <s v="Q30B"/>
    <s v="Racial narratives in the media"/>
    <s v="   Washington County"/>
    <n v="0.19599045088189249"/>
    <n v="0.56228968945331537"/>
    <n v="0.17699046950281391"/>
    <n v="6.4729390161976846E-2"/>
    <n v="389.99999999999994"/>
    <m/>
    <m/>
    <m/>
    <m/>
    <m/>
    <m/>
    <m/>
    <m/>
    <m/>
    <m/>
    <m/>
    <m/>
    <m/>
    <m/>
  </r>
  <r>
    <n v="4496"/>
    <s v="Closed End"/>
    <x v="7"/>
    <s v="Q30B"/>
    <x v="3"/>
    <n v="1"/>
    <s v="Header"/>
    <s v="Q30B"/>
    <s v="Racial narratives in the media"/>
    <s v="Results by gender:"/>
    <s v=""/>
    <s v=""/>
    <s v=""/>
    <s v=""/>
    <s v=""/>
    <m/>
    <m/>
    <m/>
    <m/>
    <m/>
    <m/>
    <m/>
    <m/>
    <m/>
    <m/>
    <m/>
    <m/>
    <m/>
    <m/>
  </r>
  <r>
    <n v="4497"/>
    <s v="Closed End"/>
    <x v="7"/>
    <s v="Q30B"/>
    <x v="3"/>
    <n v="2"/>
    <s v="Data"/>
    <s v="Q30B"/>
    <s v="Racial narratives in the media"/>
    <s v="   Females"/>
    <n v="0.12367173856182098"/>
    <n v="0.47707491554311843"/>
    <n v="0.32415440898270476"/>
    <n v="7.5098936912357805E-2"/>
    <n v="1861.9999999999982"/>
    <m/>
    <m/>
    <m/>
    <m/>
    <m/>
    <m/>
    <m/>
    <m/>
    <m/>
    <m/>
    <m/>
    <m/>
    <m/>
    <m/>
  </r>
  <r>
    <n v="4498"/>
    <s v="Closed End"/>
    <x v="7"/>
    <s v="Q30B"/>
    <x v="3"/>
    <n v="3"/>
    <s v="Data"/>
    <s v="Q30B"/>
    <s v="Racial narratives in the media"/>
    <s v="   Males"/>
    <n v="0.19603849976006038"/>
    <n v="0.51568907317847479"/>
    <n v="0.19523955058432388"/>
    <n v="9.303287647714123E-2"/>
    <n v="998.00000000000068"/>
    <m/>
    <m/>
    <m/>
    <m/>
    <m/>
    <m/>
    <m/>
    <m/>
    <m/>
    <m/>
    <m/>
    <m/>
    <m/>
    <m/>
  </r>
  <r>
    <n v="4499"/>
    <s v="Closed End"/>
    <x v="7"/>
    <s v="Q30B"/>
    <x v="4"/>
    <n v="1"/>
    <s v="Header"/>
    <s v="Q30B"/>
    <s v="Racial narratives in the media"/>
    <s v="Results by age:"/>
    <s v=""/>
    <s v=""/>
    <s v=""/>
    <s v=""/>
    <s v=""/>
    <m/>
    <m/>
    <m/>
    <m/>
    <m/>
    <m/>
    <m/>
    <m/>
    <m/>
    <m/>
    <m/>
    <m/>
    <m/>
    <m/>
  </r>
  <r>
    <n v="4500"/>
    <s v="Closed End"/>
    <x v="7"/>
    <s v="Q30B"/>
    <x v="4"/>
    <n v="2"/>
    <s v="Data"/>
    <s v="Q30B"/>
    <s v="Racial narratives in the media"/>
    <s v="   18-34"/>
    <n v="0.12133266992420172"/>
    <n v="0.3545777938797457"/>
    <n v="0.3707196208496728"/>
    <n v="0.15336991534637881"/>
    <n v="411.00000000000034"/>
    <m/>
    <m/>
    <m/>
    <m/>
    <m/>
    <m/>
    <m/>
    <m/>
    <m/>
    <m/>
    <m/>
    <m/>
    <m/>
    <m/>
  </r>
  <r>
    <n v="4501"/>
    <s v="Closed End"/>
    <x v="7"/>
    <s v="Q30B"/>
    <x v="4"/>
    <n v="3"/>
    <s v="Data"/>
    <s v="Q30B"/>
    <s v="Racial narratives in the media"/>
    <s v="   35-44"/>
    <n v="0.14684453578558096"/>
    <n v="0.45576073961655245"/>
    <n v="0.31232539912461765"/>
    <n v="8.5069325473247498E-2"/>
    <n v="418"/>
    <m/>
    <m/>
    <m/>
    <m/>
    <m/>
    <m/>
    <m/>
    <m/>
    <m/>
    <m/>
    <m/>
    <m/>
    <m/>
    <m/>
  </r>
  <r>
    <n v="4502"/>
    <s v="Closed End"/>
    <x v="7"/>
    <s v="Q30B"/>
    <x v="4"/>
    <n v="4"/>
    <s v="Data"/>
    <s v="Q30B"/>
    <s v="Racial narratives in the media"/>
    <s v="   45-54"/>
    <n v="0.12762811525105275"/>
    <n v="0.5388994669065712"/>
    <n v="0.26172043132680195"/>
    <n v="7.1751986515573449E-2"/>
    <n v="364.0000000000004"/>
    <m/>
    <m/>
    <m/>
    <m/>
    <m/>
    <m/>
    <m/>
    <m/>
    <m/>
    <m/>
    <m/>
    <m/>
    <m/>
    <m/>
  </r>
  <r>
    <n v="4503"/>
    <s v="Closed End"/>
    <x v="7"/>
    <s v="Q30B"/>
    <x v="4"/>
    <n v="5"/>
    <s v="Data"/>
    <s v="Q30B"/>
    <s v="Racial narratives in the media"/>
    <s v="   55-64"/>
    <n v="0.18638958167302908"/>
    <n v="0.54614373820513984"/>
    <n v="0.1986767519973601"/>
    <n v="6.8789928124471947E-2"/>
    <n v="521.99999999999966"/>
    <m/>
    <m/>
    <m/>
    <m/>
    <m/>
    <m/>
    <m/>
    <m/>
    <m/>
    <m/>
    <m/>
    <m/>
    <m/>
    <m/>
  </r>
  <r>
    <n v="4504"/>
    <s v="Closed End"/>
    <x v="7"/>
    <s v="Q30B"/>
    <x v="4"/>
    <n v="6"/>
    <s v="Data"/>
    <s v="Q30B"/>
    <s v="Racial narratives in the media"/>
    <s v="   65+"/>
    <n v="0.16678108817597365"/>
    <n v="0.65093812861588862"/>
    <n v="0.15352540403659357"/>
    <n v="2.875537917154514E-2"/>
    <n v="836.99999999999795"/>
    <m/>
    <m/>
    <m/>
    <m/>
    <m/>
    <m/>
    <m/>
    <m/>
    <m/>
    <m/>
    <m/>
    <m/>
    <m/>
    <m/>
  </r>
  <r>
    <n v="4505"/>
    <s v="Closed End"/>
    <x v="7"/>
    <s v="Q30B"/>
    <x v="5"/>
    <n v="1"/>
    <s v="Header"/>
    <s v="Q30B"/>
    <s v="Racial narratives in the media"/>
    <s v="Results by education level:"/>
    <s v=""/>
    <s v=""/>
    <s v=""/>
    <s v=""/>
    <s v=""/>
    <m/>
    <m/>
    <m/>
    <m/>
    <m/>
    <m/>
    <m/>
    <m/>
    <m/>
    <m/>
    <m/>
    <m/>
    <m/>
    <m/>
  </r>
  <r>
    <n v="4506"/>
    <s v="Closed End"/>
    <x v="7"/>
    <s v="Q30B"/>
    <x v="5"/>
    <n v="2"/>
    <s v="Data"/>
    <s v="Q30B"/>
    <s v="Racial narratives in the media"/>
    <s v="   Less than HS diploma, no GED"/>
    <n v="0.12747401654986623"/>
    <n v="0.44386323121814242"/>
    <n v="0.28819889108930208"/>
    <n v="0.14046386114268922"/>
    <n v="94.000000000000043"/>
    <m/>
    <m/>
    <m/>
    <m/>
    <m/>
    <m/>
    <m/>
    <m/>
    <m/>
    <m/>
    <m/>
    <m/>
    <m/>
    <m/>
  </r>
  <r>
    <n v="4507"/>
    <s v="Closed End"/>
    <x v="7"/>
    <s v="Q30B"/>
    <x v="5"/>
    <n v="3"/>
    <s v="Data"/>
    <s v="Q30B"/>
    <s v="Racial narratives in the media"/>
    <s v="   HS diploma or GED"/>
    <n v="0.13949658576600296"/>
    <n v="0.62231338549388215"/>
    <n v="0.15083955652897132"/>
    <n v="8.7350472211143948E-2"/>
    <n v="357.00000000000006"/>
    <m/>
    <m/>
    <m/>
    <m/>
    <m/>
    <m/>
    <m/>
    <m/>
    <m/>
    <m/>
    <m/>
    <m/>
    <m/>
    <m/>
  </r>
  <r>
    <n v="4508"/>
    <s v="Closed End"/>
    <x v="7"/>
    <s v="Q30B"/>
    <x v="5"/>
    <n v="4"/>
    <s v="Data"/>
    <s v="Q30B"/>
    <s v="Racial narratives in the media"/>
    <s v="   Some college, trade school, or Associate degree"/>
    <n v="0.17490349781658154"/>
    <n v="0.48964434013568897"/>
    <n v="0.26506377811505771"/>
    <n v="7.0388383932669912E-2"/>
    <n v="941.00000000000091"/>
    <m/>
    <m/>
    <m/>
    <m/>
    <m/>
    <m/>
    <m/>
    <m/>
    <m/>
    <m/>
    <m/>
    <m/>
    <m/>
    <m/>
  </r>
  <r>
    <n v="4509"/>
    <s v="Closed End"/>
    <x v="7"/>
    <s v="Q30B"/>
    <x v="5"/>
    <n v="5"/>
    <s v="Data"/>
    <s v="Q30B"/>
    <s v="Racial narratives in the media"/>
    <s v="   Bachelor's degree or higher"/>
    <n v="0.15521424864395619"/>
    <n v="0.42859248452179943"/>
    <n v="0.32648104697740638"/>
    <n v="8.9712219856839276E-2"/>
    <n v="1490"/>
    <m/>
    <m/>
    <m/>
    <m/>
    <m/>
    <m/>
    <m/>
    <m/>
    <m/>
    <m/>
    <m/>
    <m/>
    <m/>
    <m/>
  </r>
  <r>
    <n v="4510"/>
    <s v="Closed End"/>
    <x v="7"/>
    <s v="Q30B"/>
    <x v="6"/>
    <n v="1"/>
    <s v="Header"/>
    <s v="Q30B"/>
    <s v="Racial narratives in the media"/>
    <s v="Results by household income:"/>
    <s v=""/>
    <s v=""/>
    <s v=""/>
    <s v=""/>
    <s v=""/>
    <m/>
    <m/>
    <m/>
    <m/>
    <m/>
    <m/>
    <m/>
    <m/>
    <m/>
    <m/>
    <m/>
    <m/>
    <m/>
    <m/>
  </r>
  <r>
    <n v="4511"/>
    <s v="Closed End"/>
    <x v="7"/>
    <s v="Q30B"/>
    <x v="6"/>
    <n v="2"/>
    <s v="Data"/>
    <s v="Q30B"/>
    <s v="Racial narratives in the media"/>
    <s v="   Less than $20,000"/>
    <n v="8.9395086963836426E-2"/>
    <n v="0.48088224733470886"/>
    <n v="0.2937614800762664"/>
    <n v="0.13596118562518794"/>
    <n v="475.00000000000011"/>
    <m/>
    <m/>
    <m/>
    <m/>
    <m/>
    <m/>
    <m/>
    <m/>
    <m/>
    <m/>
    <m/>
    <m/>
    <m/>
    <m/>
  </r>
  <r>
    <n v="4512"/>
    <s v="Closed End"/>
    <x v="7"/>
    <s v="Q30B"/>
    <x v="6"/>
    <n v="3"/>
    <s v="Data"/>
    <s v="Q30B"/>
    <s v="Racial narratives in the media"/>
    <s v="   $20,000 to $39,999"/>
    <n v="0.12145936914152353"/>
    <n v="0.521814806712256"/>
    <n v="0.27129662332688043"/>
    <n v="8.5429200819340634E-2"/>
    <n v="417.99999999999955"/>
    <m/>
    <m/>
    <m/>
    <m/>
    <m/>
    <m/>
    <m/>
    <m/>
    <m/>
    <m/>
    <m/>
    <m/>
    <m/>
    <m/>
  </r>
  <r>
    <n v="4513"/>
    <s v="Closed End"/>
    <x v="7"/>
    <s v="Q30B"/>
    <x v="6"/>
    <n v="4"/>
    <s v="Data"/>
    <s v="Q30B"/>
    <s v="Racial narratives in the media"/>
    <s v="   $40,000 to $59,999"/>
    <n v="0.20016642734791654"/>
    <n v="0.42978848818929044"/>
    <n v="0.27092972351899447"/>
    <n v="9.9115360943798525E-2"/>
    <n v="394.00000000000006"/>
    <m/>
    <m/>
    <m/>
    <m/>
    <m/>
    <m/>
    <m/>
    <m/>
    <m/>
    <m/>
    <m/>
    <m/>
    <m/>
    <m/>
  </r>
  <r>
    <n v="4514"/>
    <s v="Closed End"/>
    <x v="7"/>
    <s v="Q30B"/>
    <x v="6"/>
    <n v="5"/>
    <s v="Data"/>
    <s v="Q30B"/>
    <s v="Racial narratives in the media"/>
    <s v="   $60,000 to $79,999"/>
    <n v="0.14213189227328271"/>
    <n v="0.50835879278498952"/>
    <n v="0.22289937117192835"/>
    <n v="0.12660994376979984"/>
    <n v="304.99999999999994"/>
    <m/>
    <m/>
    <m/>
    <m/>
    <m/>
    <m/>
    <m/>
    <m/>
    <m/>
    <m/>
    <m/>
    <m/>
    <m/>
    <m/>
  </r>
  <r>
    <n v="4515"/>
    <s v="Closed End"/>
    <x v="7"/>
    <s v="Q30B"/>
    <x v="6"/>
    <n v="6"/>
    <s v="Data"/>
    <s v="Q30B"/>
    <s v="Racial narratives in the media"/>
    <s v="   $80,000 to $99,999"/>
    <n v="0.15139309853520785"/>
    <n v="0.47662575811402058"/>
    <n v="0.30876652718697722"/>
    <n v="6.3214616163792897E-2"/>
    <n v="262.00000000000051"/>
    <m/>
    <m/>
    <m/>
    <m/>
    <m/>
    <m/>
    <m/>
    <m/>
    <m/>
    <m/>
    <m/>
    <m/>
    <m/>
    <m/>
  </r>
  <r>
    <n v="4516"/>
    <s v="Closed End"/>
    <x v="7"/>
    <s v="Q30B"/>
    <x v="6"/>
    <n v="7"/>
    <s v="Data"/>
    <s v="Q30B"/>
    <s v="Racial narratives in the media"/>
    <s v="   $100,000 to $149,999"/>
    <n v="0.11255403023746012"/>
    <n v="0.49019234223983366"/>
    <n v="0.2994306935267616"/>
    <n v="9.7822933995944925E-2"/>
    <n v="339"/>
    <m/>
    <m/>
    <m/>
    <m/>
    <m/>
    <m/>
    <m/>
    <m/>
    <m/>
    <m/>
    <m/>
    <m/>
    <m/>
    <m/>
  </r>
  <r>
    <n v="4517"/>
    <s v="Closed End"/>
    <x v="7"/>
    <s v="Q30B"/>
    <x v="6"/>
    <n v="8"/>
    <s v="Data"/>
    <s v="Q30B"/>
    <s v="Racial narratives in the media"/>
    <s v="   $150,000 or more"/>
    <n v="0.20953095827991264"/>
    <n v="0.47697051904766369"/>
    <n v="0.26108883808504996"/>
    <n v="5.2409684587372857E-2"/>
    <n v="258.99999999999983"/>
    <m/>
    <m/>
    <m/>
    <m/>
    <m/>
    <m/>
    <m/>
    <m/>
    <m/>
    <m/>
    <m/>
    <m/>
    <m/>
    <m/>
  </r>
  <r>
    <n v="4518"/>
    <s v="Closed End"/>
    <x v="7"/>
    <s v="Q30B"/>
    <x v="7"/>
    <n v="1"/>
    <s v="Header"/>
    <s v="Q30B"/>
    <s v="Racial narratives in the media"/>
    <s v="Results by housing status:"/>
    <s v=""/>
    <s v=""/>
    <s v=""/>
    <s v=""/>
    <s v=""/>
    <m/>
    <m/>
    <m/>
    <m/>
    <m/>
    <m/>
    <m/>
    <m/>
    <m/>
    <m/>
    <m/>
    <m/>
    <m/>
    <m/>
  </r>
  <r>
    <n v="4519"/>
    <s v="Closed End"/>
    <x v="7"/>
    <s v="Q30B"/>
    <x v="7"/>
    <n v="2"/>
    <s v="Data"/>
    <s v="Q30B"/>
    <s v="Racial narratives in the media"/>
    <s v="   Owner"/>
    <n v="0.17143842929213335"/>
    <n v="0.51248835133261694"/>
    <n v="0.24101157195245748"/>
    <n v="7.5061647422794253E-2"/>
    <n v="1926"/>
    <m/>
    <m/>
    <m/>
    <m/>
    <m/>
    <m/>
    <m/>
    <m/>
    <m/>
    <m/>
    <m/>
    <m/>
    <m/>
    <m/>
  </r>
  <r>
    <n v="4520"/>
    <s v="Closed End"/>
    <x v="7"/>
    <s v="Q30B"/>
    <x v="7"/>
    <n v="3"/>
    <s v="Data"/>
    <s v="Q30B"/>
    <s v="Racial narratives in the media"/>
    <s v="   Renter"/>
    <n v="0.11804283734565763"/>
    <n v="0.42313020477177798"/>
    <n v="0.33138741237371194"/>
    <n v="0.12743954550885098"/>
    <n v="967.00000000000182"/>
    <m/>
    <m/>
    <m/>
    <m/>
    <m/>
    <m/>
    <m/>
    <m/>
    <m/>
    <m/>
    <m/>
    <m/>
    <m/>
    <m/>
  </r>
  <r>
    <n v="4521"/>
    <s v="Closed End"/>
    <x v="7"/>
    <s v="Q30B"/>
    <x v="7"/>
    <n v="4"/>
    <s v="Data"/>
    <s v="Q30B"/>
    <s v="Racial narratives in the media"/>
    <s v="   Lives with family or friends, homeless, or some other_x000a_      arrangement"/>
    <n v="0.17634190182422357"/>
    <n v="0.48908351279462037"/>
    <n v="0.30063306773365517"/>
    <n v="3.3941517647500988E-2"/>
    <n v="70"/>
    <m/>
    <m/>
    <m/>
    <m/>
    <m/>
    <m/>
    <m/>
    <m/>
    <m/>
    <m/>
    <m/>
    <m/>
    <m/>
    <m/>
  </r>
  <r>
    <n v="4522"/>
    <s v="Closed End"/>
    <x v="7"/>
    <s v="Q30B"/>
    <x v="8"/>
    <n v="1"/>
    <s v="Header"/>
    <s v="Q30B"/>
    <s v="Racial narratives in the media"/>
    <s v="Results by home language:"/>
    <s v=""/>
    <s v=""/>
    <s v=""/>
    <s v=""/>
    <s v=""/>
    <m/>
    <m/>
    <m/>
    <m/>
    <m/>
    <m/>
    <m/>
    <m/>
    <m/>
    <m/>
    <m/>
    <m/>
    <m/>
    <m/>
  </r>
  <r>
    <n v="4523"/>
    <s v="Closed End"/>
    <x v="7"/>
    <s v="Q30B"/>
    <x v="8"/>
    <n v="2"/>
    <s v="Data"/>
    <s v="Q30B"/>
    <s v="Racial narratives in the media"/>
    <s v="   English only"/>
    <n v="0.15774356452362048"/>
    <n v="0.49944012841472502"/>
    <n v="0.26109475013005173"/>
    <n v="8.1721556931601824E-2"/>
    <n v="2567.0000000000018"/>
    <m/>
    <m/>
    <m/>
    <m/>
    <m/>
    <m/>
    <m/>
    <m/>
    <m/>
    <m/>
    <m/>
    <m/>
    <m/>
    <m/>
  </r>
  <r>
    <n v="4524"/>
    <s v="Closed End"/>
    <x v="7"/>
    <s v="Q30B"/>
    <x v="8"/>
    <n v="3"/>
    <s v="Data"/>
    <s v="Q30B"/>
    <s v="Racial narratives in the media"/>
    <s v="   English plus another language"/>
    <n v="0.15814436965321288"/>
    <n v="0.45812444528373975"/>
    <n v="0.29135622311129367"/>
    <n v="9.2374961951753043E-2"/>
    <n v="240.00000000000011"/>
    <m/>
    <m/>
    <m/>
    <m/>
    <m/>
    <m/>
    <m/>
    <m/>
    <m/>
    <m/>
    <m/>
    <m/>
    <m/>
    <m/>
  </r>
  <r>
    <n v="4525"/>
    <s v="Closed End"/>
    <x v="7"/>
    <s v="Q30B"/>
    <x v="8"/>
    <n v="4"/>
    <s v="Data"/>
    <s v="Q30B"/>
    <s v="Racial narratives in the media"/>
    <s v="   Another language only"/>
    <n v="0.18545949373930737"/>
    <n v="0.394516978306717"/>
    <n v="0.31534252429186593"/>
    <n v="0.10468100366210945"/>
    <n v="106.00000000000009"/>
    <m/>
    <m/>
    <m/>
    <m/>
    <m/>
    <m/>
    <m/>
    <m/>
    <m/>
    <m/>
    <m/>
    <m/>
    <m/>
    <m/>
  </r>
  <r>
    <n v="4526"/>
    <s v="Closed End"/>
    <x v="7"/>
    <s v="Q30B"/>
    <x v="9"/>
    <n v="1"/>
    <s v="Header"/>
    <s v="Q30B"/>
    <s v="Racial narratives in the media"/>
    <s v="Results by race/ethnicity:"/>
    <s v=""/>
    <s v=""/>
    <s v=""/>
    <s v=""/>
    <s v=""/>
    <m/>
    <m/>
    <m/>
    <m/>
    <m/>
    <m/>
    <m/>
    <m/>
    <m/>
    <m/>
    <m/>
    <m/>
    <m/>
    <m/>
  </r>
  <r>
    <n v="4527"/>
    <s v="Closed End"/>
    <x v="7"/>
    <s v="Q30B"/>
    <x v="9"/>
    <n v="2"/>
    <s v="Data"/>
    <s v="Q30B"/>
    <s v="Racial narratives in the media"/>
    <s v="   BIPOC"/>
    <n v="0.10737514846497039"/>
    <n v="0.40799330793541494"/>
    <n v="0.32565012072770999"/>
    <n v="0.15898142287190567"/>
    <n v="765.9999999999992"/>
    <m/>
    <m/>
    <m/>
    <m/>
    <m/>
    <m/>
    <m/>
    <m/>
    <m/>
    <m/>
    <m/>
    <m/>
    <m/>
    <m/>
  </r>
  <r>
    <n v="4528"/>
    <s v="Closed End"/>
    <x v="7"/>
    <s v="Q30B"/>
    <x v="9"/>
    <n v="3"/>
    <s v="Data"/>
    <s v="Q30B"/>
    <s v="Racial narratives in the media"/>
    <s v="      American Indian, Native American, or Alaska Native"/>
    <n v="0.10690851158852813"/>
    <n v="0.24941174628646182"/>
    <n v="0.3247567906819373"/>
    <n v="0.31892295144307214"/>
    <n v="130"/>
    <m/>
    <m/>
    <m/>
    <m/>
    <m/>
    <m/>
    <m/>
    <m/>
    <m/>
    <m/>
    <m/>
    <m/>
    <m/>
    <m/>
  </r>
  <r>
    <n v="4529"/>
    <s v="Closed End"/>
    <x v="7"/>
    <s v="Q30B"/>
    <x v="9"/>
    <n v="4"/>
    <s v="Data"/>
    <s v="Q30B"/>
    <s v="Racial narratives in the media"/>
    <s v="      Asian American or Asian"/>
    <n v="0.11258930137556523"/>
    <n v="0.50019993079076486"/>
    <n v="0.33191124155121293"/>
    <n v="5.5299526282456511E-2"/>
    <n v="214.00000000000003"/>
    <m/>
    <m/>
    <m/>
    <m/>
    <m/>
    <m/>
    <m/>
    <m/>
    <m/>
    <m/>
    <m/>
    <m/>
    <m/>
    <m/>
  </r>
  <r>
    <n v="4530"/>
    <s v="Closed End"/>
    <x v="7"/>
    <s v="Q30B"/>
    <x v="9"/>
    <n v="5"/>
    <s v="Data"/>
    <s v="Q30B"/>
    <s v="Racial narratives in the media"/>
    <s v="      Black, African American, or African"/>
    <n v="0.11517513305098701"/>
    <n v="0.31757547961989341"/>
    <n v="0.34845027234165454"/>
    <n v="0.21879911498746585"/>
    <n v="344.99999999999955"/>
    <m/>
    <m/>
    <m/>
    <m/>
    <m/>
    <m/>
    <m/>
    <m/>
    <m/>
    <m/>
    <m/>
    <m/>
    <m/>
    <m/>
  </r>
  <r>
    <n v="4531"/>
    <s v="Closed End"/>
    <x v="7"/>
    <s v="Q30B"/>
    <x v="9"/>
    <n v="6"/>
    <s v="Data"/>
    <s v="Q30B"/>
    <s v="Racial narratives in the media"/>
    <s v="      Latino/a or Hispanic"/>
    <n v="8.4096252690113976E-2"/>
    <n v="0.36850203176005458"/>
    <n v="0.2675298904975304"/>
    <n v="0.27987182505230057"/>
    <n v="134.00000000000009"/>
    <m/>
    <m/>
    <m/>
    <m/>
    <m/>
    <m/>
    <m/>
    <m/>
    <m/>
    <m/>
    <m/>
    <m/>
    <m/>
    <m/>
  </r>
  <r>
    <n v="4532"/>
    <s v="Closed End"/>
    <x v="7"/>
    <s v="Q30B"/>
    <x v="9"/>
    <n v="7"/>
    <s v="Data"/>
    <s v="Q30B"/>
    <s v="Racial narratives in the media"/>
    <s v="   White or Caucasian alone"/>
    <n v="0.16817480098817533"/>
    <n v="0.52130983485089599"/>
    <n v="0.25104799082718776"/>
    <n v="5.9467373333744501E-2"/>
    <n v="2025.999999999997"/>
    <m/>
    <m/>
    <m/>
    <m/>
    <m/>
    <m/>
    <m/>
    <m/>
    <m/>
    <m/>
    <m/>
    <m/>
    <m/>
    <m/>
  </r>
  <r>
    <n v="4533"/>
    <s v=""/>
    <x v="1"/>
    <s v=""/>
    <x v="10"/>
    <s v=""/>
    <s v=""/>
    <m/>
    <m/>
    <m/>
    <m/>
    <m/>
    <m/>
    <m/>
    <m/>
    <m/>
    <m/>
    <m/>
    <m/>
    <m/>
    <m/>
    <m/>
    <m/>
    <m/>
    <m/>
    <m/>
    <m/>
    <m/>
    <m/>
  </r>
  <r>
    <n v="4534"/>
    <s v="Closed End"/>
    <x v="7"/>
    <s v="Q30C"/>
    <x v="0"/>
    <n v="1"/>
    <s v="Title"/>
    <s v="Q30C"/>
    <s v="Racial narratives in the media"/>
    <s v="30C. How much do you agree or disagree that courts and the justice system treat people of all races and ethnicities fairly?"/>
    <m/>
    <m/>
    <m/>
    <m/>
    <m/>
    <m/>
    <m/>
    <m/>
    <m/>
    <m/>
    <m/>
    <m/>
    <m/>
    <m/>
    <m/>
    <m/>
    <m/>
    <m/>
    <m/>
  </r>
  <r>
    <n v="4535"/>
    <s v="Closed End"/>
    <x v="7"/>
    <s v="Q30C"/>
    <x v="1"/>
    <n v="1"/>
    <s v="Labels"/>
    <s v="Q30C"/>
    <s v="Racial narratives in the media"/>
    <m/>
    <s v="Strongly agree"/>
    <s v="Agree"/>
    <s v="Disagree"/>
    <s v="Strongly disagree"/>
    <s v="Number of respondents (unweighted)"/>
    <m/>
    <m/>
    <m/>
    <m/>
    <m/>
    <m/>
    <m/>
    <m/>
    <m/>
    <m/>
    <m/>
    <m/>
    <m/>
    <m/>
  </r>
  <r>
    <n v="4536"/>
    <s v="Closed End"/>
    <x v="7"/>
    <s v="Q30C"/>
    <x v="2"/>
    <n v="1"/>
    <s v="Header"/>
    <s v="Q30C"/>
    <s v="Racial narratives in the media"/>
    <s v="Results by region:"/>
    <s v=""/>
    <s v=""/>
    <s v=""/>
    <s v=""/>
    <s v=""/>
    <m/>
    <m/>
    <m/>
    <m/>
    <m/>
    <m/>
    <m/>
    <m/>
    <m/>
    <m/>
    <m/>
    <m/>
    <m/>
    <m/>
  </r>
  <r>
    <n v="4537"/>
    <s v="Closed End"/>
    <x v="7"/>
    <s v="Q30C"/>
    <x v="2"/>
    <n v="2"/>
    <s v="Data"/>
    <s v="Q30C"/>
    <s v="Racial narratives in the media"/>
    <s v="   East Metro overall"/>
    <n v="0.14029581676196864"/>
    <n v="0.35363966930846513"/>
    <n v="0.31375873725954673"/>
    <n v="0.1923057766700213"/>
    <n v="2989.9999999999923"/>
    <m/>
    <m/>
    <m/>
    <m/>
    <m/>
    <m/>
    <m/>
    <m/>
    <m/>
    <m/>
    <m/>
    <m/>
    <m/>
    <m/>
  </r>
  <r>
    <n v="4538"/>
    <s v="Closed End"/>
    <x v="7"/>
    <s v="Q30C"/>
    <x v="2"/>
    <n v="3"/>
    <s v="Data"/>
    <s v="Q30C"/>
    <s v="Racial narratives in the media"/>
    <s v="   Dakota County"/>
    <n v="0.14158939276375232"/>
    <n v="0.39760846503227676"/>
    <n v="0.32717477139645218"/>
    <n v="0.13362737080751907"/>
    <n v="406.99999999999977"/>
    <m/>
    <m/>
    <m/>
    <m/>
    <m/>
    <m/>
    <m/>
    <m/>
    <m/>
    <m/>
    <m/>
    <m/>
    <m/>
    <m/>
  </r>
  <r>
    <n v="4539"/>
    <s v="Closed End"/>
    <x v="7"/>
    <s v="Q30C"/>
    <x v="2"/>
    <n v="4"/>
    <s v="Data"/>
    <s v="Q30C"/>
    <s v="Racial narratives in the media"/>
    <s v="   Ramsey County (overall)"/>
    <n v="0.12185579682036271"/>
    <n v="0.27730401743752908"/>
    <n v="0.32120527975591445"/>
    <n v="0.27963490598619578"/>
    <n v="2190.99999999999"/>
    <m/>
    <m/>
    <m/>
    <m/>
    <m/>
    <m/>
    <m/>
    <m/>
    <m/>
    <m/>
    <m/>
    <m/>
    <m/>
    <m/>
  </r>
  <r>
    <n v="4540"/>
    <s v="Closed End"/>
    <x v="7"/>
    <s v="Q30C"/>
    <x v="2"/>
    <n v="5"/>
    <s v="Data"/>
    <s v="Q30C"/>
    <s v="Racial narratives in the media"/>
    <s v="      City of Saint Paul"/>
    <n v="9.1812428711816108E-2"/>
    <n v="0.26837311810067693"/>
    <n v="0.32789706038412608"/>
    <n v="0.31191739280338104"/>
    <n v="1777.0000000000005"/>
    <m/>
    <m/>
    <m/>
    <m/>
    <m/>
    <m/>
    <m/>
    <m/>
    <m/>
    <m/>
    <m/>
    <m/>
    <m/>
    <m/>
  </r>
  <r>
    <n v="4541"/>
    <s v="Closed End"/>
    <x v="7"/>
    <s v="Q30C"/>
    <x v="2"/>
    <n v="6"/>
    <s v="Data"/>
    <s v="Q30C"/>
    <s v="Racial narratives in the media"/>
    <s v="      Suburban Ramsey County"/>
    <n v="0.15795442663851847"/>
    <n v="0.28803494573889021"/>
    <n v="0.31316476609415111"/>
    <n v="0.24084586152843987"/>
    <n v="413.99999999999989"/>
    <m/>
    <m/>
    <m/>
    <m/>
    <m/>
    <m/>
    <m/>
    <m/>
    <m/>
    <m/>
    <m/>
    <m/>
    <m/>
    <m/>
  </r>
  <r>
    <n v="4542"/>
    <s v="Closed End"/>
    <x v="7"/>
    <s v="Q30C"/>
    <x v="2"/>
    <n v="7"/>
    <s v="Data"/>
    <s v="Q30C"/>
    <s v="Racial narratives in the media"/>
    <s v="   Washington County"/>
    <n v="0.17727616392660484"/>
    <n v="0.44386572491316234"/>
    <n v="0.27613442142312056"/>
    <n v="0.10272368973711098"/>
    <n v="392.00000000000034"/>
    <m/>
    <m/>
    <m/>
    <m/>
    <m/>
    <m/>
    <m/>
    <m/>
    <m/>
    <m/>
    <m/>
    <m/>
    <m/>
    <m/>
  </r>
  <r>
    <n v="4543"/>
    <s v="Closed End"/>
    <x v="7"/>
    <s v="Q30C"/>
    <x v="3"/>
    <n v="1"/>
    <s v="Header"/>
    <s v="Q30C"/>
    <s v="Racial narratives in the media"/>
    <s v="Results by gender:"/>
    <s v=""/>
    <s v=""/>
    <s v=""/>
    <s v=""/>
    <s v=""/>
    <m/>
    <m/>
    <m/>
    <m/>
    <m/>
    <m/>
    <m/>
    <m/>
    <m/>
    <m/>
    <m/>
    <m/>
    <m/>
    <m/>
  </r>
  <r>
    <n v="4544"/>
    <s v="Closed End"/>
    <x v="7"/>
    <s v="Q30C"/>
    <x v="3"/>
    <n v="2"/>
    <s v="Data"/>
    <s v="Q30C"/>
    <s v="Racial narratives in the media"/>
    <s v="   Females"/>
    <n v="0.1181941799074428"/>
    <n v="0.33381534142380076"/>
    <n v="0.34773210475996097"/>
    <n v="0.20025837390879619"/>
    <n v="1875.0000000000025"/>
    <m/>
    <m/>
    <m/>
    <m/>
    <m/>
    <m/>
    <m/>
    <m/>
    <m/>
    <m/>
    <m/>
    <m/>
    <m/>
    <m/>
  </r>
  <r>
    <n v="4545"/>
    <s v="Closed End"/>
    <x v="7"/>
    <s v="Q30C"/>
    <x v="3"/>
    <n v="3"/>
    <s v="Data"/>
    <s v="Q30C"/>
    <s v="Racial narratives in the media"/>
    <s v="   Males"/>
    <n v="0.16293127644332073"/>
    <n v="0.38053260189724836"/>
    <n v="0.27548441171990867"/>
    <n v="0.18105170993952174"/>
    <n v="1001.0000000000016"/>
    <m/>
    <m/>
    <m/>
    <m/>
    <m/>
    <m/>
    <m/>
    <m/>
    <m/>
    <m/>
    <m/>
    <m/>
    <m/>
    <m/>
  </r>
  <r>
    <n v="4546"/>
    <s v="Closed End"/>
    <x v="7"/>
    <s v="Q30C"/>
    <x v="4"/>
    <n v="1"/>
    <s v="Header"/>
    <s v="Q30C"/>
    <s v="Racial narratives in the media"/>
    <s v="Results by age:"/>
    <s v=""/>
    <s v=""/>
    <s v=""/>
    <s v=""/>
    <s v=""/>
    <m/>
    <m/>
    <m/>
    <m/>
    <m/>
    <m/>
    <m/>
    <m/>
    <m/>
    <m/>
    <m/>
    <m/>
    <m/>
    <m/>
  </r>
  <r>
    <n v="4547"/>
    <s v="Closed End"/>
    <x v="7"/>
    <s v="Q30C"/>
    <x v="4"/>
    <n v="2"/>
    <s v="Data"/>
    <s v="Q30C"/>
    <s v="Racial narratives in the media"/>
    <s v="   18-34"/>
    <n v="9.7600669411218283E-2"/>
    <n v="0.22155974334594922"/>
    <n v="0.34861422255244162"/>
    <n v="0.33222536469038999"/>
    <n v="412.0000000000008"/>
    <m/>
    <m/>
    <m/>
    <m/>
    <m/>
    <m/>
    <m/>
    <m/>
    <m/>
    <m/>
    <m/>
    <m/>
    <m/>
    <m/>
  </r>
  <r>
    <n v="4548"/>
    <s v="Closed End"/>
    <x v="7"/>
    <s v="Q30C"/>
    <x v="4"/>
    <n v="3"/>
    <s v="Data"/>
    <s v="Q30C"/>
    <s v="Racial narratives in the media"/>
    <s v="   35-44"/>
    <n v="0.12020023421816761"/>
    <n v="0.25925635120523116"/>
    <n v="0.41182965359274459"/>
    <n v="0.20871376098385552"/>
    <n v="420.00000000000045"/>
    <m/>
    <m/>
    <m/>
    <m/>
    <m/>
    <m/>
    <m/>
    <m/>
    <m/>
    <m/>
    <m/>
    <m/>
    <m/>
    <m/>
  </r>
  <r>
    <n v="4549"/>
    <s v="Closed End"/>
    <x v="7"/>
    <s v="Q30C"/>
    <x v="4"/>
    <n v="4"/>
    <s v="Data"/>
    <s v="Q30C"/>
    <s v="Racial narratives in the media"/>
    <s v="   45-54"/>
    <n v="0.11364119243707295"/>
    <n v="0.4454094880285025"/>
    <n v="0.27705962959669411"/>
    <n v="0.16388968993772926"/>
    <n v="366.00000000000057"/>
    <m/>
    <m/>
    <m/>
    <m/>
    <m/>
    <m/>
    <m/>
    <m/>
    <m/>
    <m/>
    <m/>
    <m/>
    <m/>
    <m/>
  </r>
  <r>
    <n v="4550"/>
    <s v="Closed End"/>
    <x v="7"/>
    <s v="Q30C"/>
    <x v="4"/>
    <n v="5"/>
    <s v="Data"/>
    <s v="Q30C"/>
    <s v="Racial narratives in the media"/>
    <s v="   55-64"/>
    <n v="0.15387431614387395"/>
    <n v="0.39802050986806914"/>
    <n v="0.30442800630716133"/>
    <n v="0.14367716768089647"/>
    <n v="518.99999999999989"/>
    <m/>
    <m/>
    <m/>
    <m/>
    <m/>
    <m/>
    <m/>
    <m/>
    <m/>
    <m/>
    <m/>
    <m/>
    <m/>
    <m/>
  </r>
  <r>
    <n v="4551"/>
    <s v="Closed End"/>
    <x v="7"/>
    <s v="Q30C"/>
    <x v="4"/>
    <n v="6"/>
    <s v="Data"/>
    <s v="Q30C"/>
    <s v="Racial narratives in the media"/>
    <s v="   65+"/>
    <n v="0.14102236501643076"/>
    <n v="0.49269599562689365"/>
    <n v="0.26788569786737948"/>
    <n v="9.8395941489298047E-2"/>
    <n v="848.9999999999975"/>
    <m/>
    <m/>
    <m/>
    <m/>
    <m/>
    <m/>
    <m/>
    <m/>
    <m/>
    <m/>
    <m/>
    <m/>
    <m/>
    <m/>
  </r>
  <r>
    <n v="4552"/>
    <s v="Closed End"/>
    <x v="7"/>
    <s v="Q30C"/>
    <x v="5"/>
    <n v="1"/>
    <s v="Header"/>
    <s v="Q30C"/>
    <s v="Racial narratives in the media"/>
    <s v="Results by education level:"/>
    <s v=""/>
    <s v=""/>
    <s v=""/>
    <s v=""/>
    <s v=""/>
    <m/>
    <m/>
    <m/>
    <m/>
    <m/>
    <m/>
    <m/>
    <m/>
    <m/>
    <m/>
    <m/>
    <m/>
    <m/>
    <m/>
  </r>
  <r>
    <n v="4553"/>
    <s v="Closed End"/>
    <x v="7"/>
    <s v="Q30C"/>
    <x v="5"/>
    <n v="2"/>
    <s v="Data"/>
    <s v="Q30C"/>
    <s v="Racial narratives in the media"/>
    <s v="   Less than HS diploma, no GED"/>
    <n v="0.10992741515105461"/>
    <n v="0.3516508976068049"/>
    <n v="0.36282507672142911"/>
    <n v="0.17559661052071129"/>
    <n v="95.000000000000014"/>
    <m/>
    <m/>
    <m/>
    <m/>
    <m/>
    <m/>
    <m/>
    <m/>
    <m/>
    <m/>
    <m/>
    <m/>
    <m/>
    <m/>
  </r>
  <r>
    <n v="4554"/>
    <s v="Closed End"/>
    <x v="7"/>
    <s v="Q30C"/>
    <x v="5"/>
    <n v="3"/>
    <s v="Data"/>
    <s v="Q30C"/>
    <s v="Racial narratives in the media"/>
    <s v="   HS diploma or GED"/>
    <n v="0.14838966742228485"/>
    <n v="0.47021613222395847"/>
    <n v="0.22487689438169031"/>
    <n v="0.15651730597206676"/>
    <n v="357.00000000000017"/>
    <m/>
    <m/>
    <m/>
    <m/>
    <m/>
    <m/>
    <m/>
    <m/>
    <m/>
    <m/>
    <m/>
    <m/>
    <m/>
    <m/>
  </r>
  <r>
    <n v="4555"/>
    <s v="Closed End"/>
    <x v="7"/>
    <s v="Q30C"/>
    <x v="5"/>
    <n v="4"/>
    <s v="Data"/>
    <s v="Q30C"/>
    <s v="Racial narratives in the media"/>
    <s v="   Some college, trade school, or Associate degree"/>
    <n v="0.16138680492565669"/>
    <n v="0.35838935405689043"/>
    <n v="0.30970213134114788"/>
    <n v="0.17052170967630317"/>
    <n v="950.00000000000136"/>
    <m/>
    <m/>
    <m/>
    <m/>
    <m/>
    <m/>
    <m/>
    <m/>
    <m/>
    <m/>
    <m/>
    <m/>
    <m/>
    <m/>
  </r>
  <r>
    <n v="4556"/>
    <s v="Closed End"/>
    <x v="7"/>
    <s v="Q30C"/>
    <x v="5"/>
    <n v="5"/>
    <s v="Data"/>
    <s v="Q30C"/>
    <s v="Racial narratives in the media"/>
    <s v="   Bachelor's degree or higher"/>
    <n v="0.1197133132215837"/>
    <n v="0.28764741867844668"/>
    <n v="0.36616280530368828"/>
    <n v="0.22647646279628264"/>
    <n v="1496.0000000000007"/>
    <m/>
    <m/>
    <m/>
    <m/>
    <m/>
    <m/>
    <m/>
    <m/>
    <m/>
    <m/>
    <m/>
    <m/>
    <m/>
    <m/>
  </r>
  <r>
    <n v="4557"/>
    <s v="Closed End"/>
    <x v="7"/>
    <s v="Q30C"/>
    <x v="6"/>
    <n v="1"/>
    <s v="Header"/>
    <s v="Q30C"/>
    <s v="Racial narratives in the media"/>
    <s v="Results by household income:"/>
    <s v=""/>
    <s v=""/>
    <s v=""/>
    <s v=""/>
    <s v=""/>
    <m/>
    <m/>
    <m/>
    <m/>
    <m/>
    <m/>
    <m/>
    <m/>
    <m/>
    <m/>
    <m/>
    <m/>
    <m/>
    <m/>
  </r>
  <r>
    <n v="4558"/>
    <s v="Closed End"/>
    <x v="7"/>
    <s v="Q30C"/>
    <x v="6"/>
    <n v="2"/>
    <s v="Data"/>
    <s v="Q30C"/>
    <s v="Racial narratives in the media"/>
    <s v="   Less than $20,000"/>
    <n v="0.10591402512027034"/>
    <n v="0.33891178907963498"/>
    <n v="0.31261967708432786"/>
    <n v="0.24255450871576609"/>
    <n v="480.00000000000011"/>
    <m/>
    <m/>
    <m/>
    <m/>
    <m/>
    <m/>
    <m/>
    <m/>
    <m/>
    <m/>
    <m/>
    <m/>
    <m/>
    <m/>
  </r>
  <r>
    <n v="4559"/>
    <s v="Closed End"/>
    <x v="7"/>
    <s v="Q30C"/>
    <x v="6"/>
    <n v="3"/>
    <s v="Data"/>
    <s v="Q30C"/>
    <s v="Racial narratives in the media"/>
    <s v="   $20,000 to $39,999"/>
    <n v="0.11818239835908438"/>
    <n v="0.38597982170315293"/>
    <n v="0.28120835477083395"/>
    <n v="0.21462942516693018"/>
    <n v="420.9999999999996"/>
    <m/>
    <m/>
    <m/>
    <m/>
    <m/>
    <m/>
    <m/>
    <m/>
    <m/>
    <m/>
    <m/>
    <m/>
    <m/>
    <m/>
  </r>
  <r>
    <n v="4560"/>
    <s v="Closed End"/>
    <x v="7"/>
    <s v="Q30C"/>
    <x v="6"/>
    <n v="4"/>
    <s v="Data"/>
    <s v="Q30C"/>
    <s v="Racial narratives in the media"/>
    <s v="   $40,000 to $59,999"/>
    <n v="0.18212408427961627"/>
    <n v="0.31183149899026524"/>
    <n v="0.28429061308776676"/>
    <n v="0.22175380364235159"/>
    <n v="396.00000000000051"/>
    <m/>
    <m/>
    <m/>
    <m/>
    <m/>
    <m/>
    <m/>
    <m/>
    <m/>
    <m/>
    <m/>
    <m/>
    <m/>
    <m/>
  </r>
  <r>
    <n v="4561"/>
    <s v="Closed End"/>
    <x v="7"/>
    <s v="Q30C"/>
    <x v="6"/>
    <n v="5"/>
    <s v="Data"/>
    <s v="Q30C"/>
    <s v="Racial narratives in the media"/>
    <s v="   $60,000 to $79,999"/>
    <n v="0.12248001676685623"/>
    <n v="0.29261973845956113"/>
    <n v="0.33895138973831684"/>
    <n v="0.24594885503526587"/>
    <n v="306.99999999999989"/>
    <m/>
    <m/>
    <m/>
    <m/>
    <m/>
    <m/>
    <m/>
    <m/>
    <m/>
    <m/>
    <m/>
    <m/>
    <m/>
    <m/>
  </r>
  <r>
    <n v="4562"/>
    <s v="Closed End"/>
    <x v="7"/>
    <s v="Q30C"/>
    <x v="6"/>
    <n v="6"/>
    <s v="Data"/>
    <s v="Q30C"/>
    <s v="Racial narratives in the media"/>
    <s v="   $80,000 to $99,999"/>
    <n v="0.13717111254206338"/>
    <n v="0.34664115096741904"/>
    <n v="0.31563782631737825"/>
    <n v="0.20054991017313814"/>
    <n v="260.00000000000028"/>
    <m/>
    <m/>
    <m/>
    <m/>
    <m/>
    <m/>
    <m/>
    <m/>
    <m/>
    <m/>
    <m/>
    <m/>
    <m/>
    <m/>
  </r>
  <r>
    <n v="4563"/>
    <s v="Closed End"/>
    <x v="7"/>
    <s v="Q30C"/>
    <x v="6"/>
    <n v="7"/>
    <s v="Data"/>
    <s v="Q30C"/>
    <s v="Racial narratives in the media"/>
    <s v="   $100,000 to $149,999"/>
    <n v="9.622806770756713E-2"/>
    <n v="0.34121341519558207"/>
    <n v="0.34823484596606152"/>
    <n v="0.21432367113078907"/>
    <n v="339"/>
    <m/>
    <m/>
    <m/>
    <m/>
    <m/>
    <m/>
    <m/>
    <m/>
    <m/>
    <m/>
    <m/>
    <m/>
    <m/>
    <m/>
  </r>
  <r>
    <n v="4564"/>
    <s v="Closed End"/>
    <x v="7"/>
    <s v="Q30C"/>
    <x v="6"/>
    <n v="8"/>
    <s v="Data"/>
    <s v="Q30C"/>
    <s v="Racial narratives in the media"/>
    <s v="   $150,000 or more"/>
    <n v="0.16631862556016366"/>
    <n v="0.31099720981002693"/>
    <n v="0.36512079270395842"/>
    <n v="0.15756337192585024"/>
    <n v="260.00000000000023"/>
    <m/>
    <m/>
    <m/>
    <m/>
    <m/>
    <m/>
    <m/>
    <m/>
    <m/>
    <m/>
    <m/>
    <m/>
    <m/>
    <m/>
  </r>
  <r>
    <n v="4565"/>
    <s v="Closed End"/>
    <x v="7"/>
    <s v="Q30C"/>
    <x v="7"/>
    <n v="1"/>
    <s v="Header"/>
    <s v="Q30C"/>
    <s v="Racial narratives in the media"/>
    <s v="Results by housing status:"/>
    <s v=""/>
    <s v=""/>
    <s v=""/>
    <s v=""/>
    <s v=""/>
    <m/>
    <m/>
    <m/>
    <m/>
    <m/>
    <m/>
    <m/>
    <m/>
    <m/>
    <m/>
    <m/>
    <m/>
    <m/>
    <m/>
  </r>
  <r>
    <n v="4566"/>
    <s v="Closed End"/>
    <x v="7"/>
    <s v="Q30C"/>
    <x v="7"/>
    <n v="2"/>
    <s v="Data"/>
    <s v="Q30C"/>
    <s v="Racial narratives in the media"/>
    <s v="   Owner"/>
    <n v="0.15371121172341481"/>
    <n v="0.3635784718855376"/>
    <n v="0.30924124192524588"/>
    <n v="0.17346907446580331"/>
    <n v="1929.0000000000011"/>
    <m/>
    <m/>
    <m/>
    <m/>
    <m/>
    <m/>
    <m/>
    <m/>
    <m/>
    <m/>
    <m/>
    <m/>
    <m/>
    <m/>
  </r>
  <r>
    <n v="4567"/>
    <s v="Closed End"/>
    <x v="7"/>
    <s v="Q30C"/>
    <x v="7"/>
    <n v="3"/>
    <s v="Data"/>
    <s v="Q30C"/>
    <s v="Racial narratives in the media"/>
    <s v="   Renter"/>
    <n v="9.8225522162396897E-2"/>
    <n v="0.32647805654628104"/>
    <n v="0.32326106254784714"/>
    <n v="0.25203535874347299"/>
    <n v="978.0000000000033"/>
    <m/>
    <m/>
    <m/>
    <m/>
    <m/>
    <m/>
    <m/>
    <m/>
    <m/>
    <m/>
    <m/>
    <m/>
    <m/>
    <m/>
  </r>
  <r>
    <n v="4568"/>
    <s v="Closed End"/>
    <x v="7"/>
    <s v="Q30C"/>
    <x v="7"/>
    <n v="4"/>
    <s v="Data"/>
    <s v="Q30C"/>
    <s v="Racial narratives in the media"/>
    <s v="   Lives with family or friends, homeless, or some other_x000a_      arrangement"/>
    <n v="0.17258278387648424"/>
    <n v="0.3175316339270785"/>
    <n v="0.34675796740935705"/>
    <n v="0.16312761478708007"/>
    <n v="70"/>
    <m/>
    <m/>
    <m/>
    <m/>
    <m/>
    <m/>
    <m/>
    <m/>
    <m/>
    <m/>
    <m/>
    <m/>
    <m/>
    <m/>
  </r>
  <r>
    <n v="4569"/>
    <s v="Closed End"/>
    <x v="7"/>
    <s v="Q30C"/>
    <x v="8"/>
    <n v="1"/>
    <s v="Header"/>
    <s v="Q30C"/>
    <s v="Racial narratives in the media"/>
    <s v="Results by home language:"/>
    <s v=""/>
    <s v=""/>
    <s v=""/>
    <s v=""/>
    <s v=""/>
    <m/>
    <m/>
    <m/>
    <m/>
    <m/>
    <m/>
    <m/>
    <m/>
    <m/>
    <m/>
    <m/>
    <m/>
    <m/>
    <m/>
  </r>
  <r>
    <n v="4570"/>
    <s v="Closed End"/>
    <x v="7"/>
    <s v="Q30C"/>
    <x v="8"/>
    <n v="2"/>
    <s v="Data"/>
    <s v="Q30C"/>
    <s v="Racial narratives in the media"/>
    <s v="   English only"/>
    <n v="0.13821037908117675"/>
    <n v="0.36079466431549112"/>
    <n v="0.31659556323228388"/>
    <n v="0.18439939337104824"/>
    <n v="2578.0000000000023"/>
    <m/>
    <m/>
    <m/>
    <m/>
    <m/>
    <m/>
    <m/>
    <m/>
    <m/>
    <m/>
    <m/>
    <m/>
    <m/>
    <m/>
  </r>
  <r>
    <n v="4571"/>
    <s v="Closed End"/>
    <x v="7"/>
    <s v="Q30C"/>
    <x v="8"/>
    <n v="3"/>
    <s v="Data"/>
    <s v="Q30C"/>
    <s v="Racial narratives in the media"/>
    <s v="   English plus another language"/>
    <n v="0.14992476738581267"/>
    <n v="0.28814348779709975"/>
    <n v="0.34382039685448651"/>
    <n v="0.21811134796260054"/>
    <n v="244.00000000000014"/>
    <m/>
    <m/>
    <m/>
    <m/>
    <m/>
    <m/>
    <m/>
    <m/>
    <m/>
    <m/>
    <m/>
    <m/>
    <m/>
    <m/>
  </r>
  <r>
    <n v="4572"/>
    <s v="Closed End"/>
    <x v="7"/>
    <s v="Q30C"/>
    <x v="8"/>
    <n v="4"/>
    <s v="Data"/>
    <s v="Q30C"/>
    <s v="Racial narratives in the media"/>
    <s v="   Another language only"/>
    <n v="0.1773384282574979"/>
    <n v="0.34353704832873277"/>
    <n v="0.25758788339129057"/>
    <n v="0.2215366400224785"/>
    <n v="107.00000000000007"/>
    <m/>
    <m/>
    <m/>
    <m/>
    <m/>
    <m/>
    <m/>
    <m/>
    <m/>
    <m/>
    <m/>
    <m/>
    <m/>
    <m/>
  </r>
  <r>
    <n v="4573"/>
    <s v="Closed End"/>
    <x v="7"/>
    <s v="Q30C"/>
    <x v="9"/>
    <n v="1"/>
    <s v="Header"/>
    <s v="Q30C"/>
    <s v="Racial narratives in the media"/>
    <s v="Results by race/ethnicity:"/>
    <s v=""/>
    <s v=""/>
    <s v=""/>
    <s v=""/>
    <s v=""/>
    <m/>
    <m/>
    <m/>
    <m/>
    <m/>
    <m/>
    <m/>
    <m/>
    <m/>
    <m/>
    <m/>
    <m/>
    <m/>
    <m/>
  </r>
  <r>
    <n v="4574"/>
    <s v="Closed End"/>
    <x v="7"/>
    <s v="Q30C"/>
    <x v="9"/>
    <n v="2"/>
    <s v="Data"/>
    <s v="Q30C"/>
    <s v="Racial narratives in the media"/>
    <s v="   BIPOC"/>
    <n v="0.11175371381298957"/>
    <n v="0.24495531805755152"/>
    <n v="0.3149091081642435"/>
    <n v="0.32838185996521607"/>
    <n v="771.99999999999989"/>
    <m/>
    <m/>
    <m/>
    <m/>
    <m/>
    <m/>
    <m/>
    <m/>
    <m/>
    <m/>
    <m/>
    <m/>
    <m/>
    <m/>
  </r>
  <r>
    <n v="4575"/>
    <s v="Closed End"/>
    <x v="7"/>
    <s v="Q30C"/>
    <x v="9"/>
    <n v="3"/>
    <s v="Data"/>
    <s v="Q30C"/>
    <s v="Racial narratives in the media"/>
    <s v="      American Indian, Native American, or Alaska Native"/>
    <n v="9.6664551456122225E-2"/>
    <n v="0.20928230001880752"/>
    <n v="0.28292092991327777"/>
    <n v="0.41113221861179183"/>
    <n v="128.0000000000002"/>
    <m/>
    <m/>
    <m/>
    <m/>
    <m/>
    <m/>
    <m/>
    <m/>
    <m/>
    <m/>
    <m/>
    <m/>
    <m/>
    <m/>
  </r>
  <r>
    <n v="4576"/>
    <s v="Closed End"/>
    <x v="7"/>
    <s v="Q30C"/>
    <x v="9"/>
    <n v="4"/>
    <s v="Data"/>
    <s v="Q30C"/>
    <s v="Racial narratives in the media"/>
    <s v="      Asian American or Asian"/>
    <n v="0.11139610108115174"/>
    <n v="0.33323440380395508"/>
    <n v="0.32467064651093031"/>
    <n v="0.23069884860396253"/>
    <n v="215"/>
    <m/>
    <m/>
    <m/>
    <m/>
    <m/>
    <m/>
    <m/>
    <m/>
    <m/>
    <m/>
    <m/>
    <m/>
    <m/>
    <m/>
  </r>
  <r>
    <n v="4577"/>
    <s v="Closed End"/>
    <x v="7"/>
    <s v="Q30C"/>
    <x v="9"/>
    <n v="5"/>
    <s v="Data"/>
    <s v="Q30C"/>
    <s v="Racial narratives in the media"/>
    <s v="      Black, African American, or African"/>
    <n v="0.13272261111452965"/>
    <n v="0.10126045766779286"/>
    <n v="0.32156505339891095"/>
    <n v="0.44445187781876749"/>
    <n v="348.99999999999966"/>
    <m/>
    <m/>
    <m/>
    <m/>
    <m/>
    <m/>
    <m/>
    <m/>
    <m/>
    <m/>
    <m/>
    <m/>
    <m/>
    <m/>
  </r>
  <r>
    <n v="4578"/>
    <s v="Closed End"/>
    <x v="7"/>
    <s v="Q30C"/>
    <x v="9"/>
    <n v="6"/>
    <s v="Data"/>
    <s v="Q30C"/>
    <s v="Racial narratives in the media"/>
    <s v="      Latino/a or Hispanic"/>
    <n v="7.920757404102105E-2"/>
    <n v="0.29014820522780416"/>
    <n v="0.30057878172541824"/>
    <n v="0.33006543900575608"/>
    <n v="136"/>
    <m/>
    <m/>
    <m/>
    <m/>
    <m/>
    <m/>
    <m/>
    <m/>
    <m/>
    <m/>
    <m/>
    <m/>
    <m/>
    <m/>
  </r>
  <r>
    <n v="4579"/>
    <s v="Closed End"/>
    <x v="7"/>
    <s v="Q30C"/>
    <x v="9"/>
    <n v="7"/>
    <s v="Data"/>
    <s v="Q30C"/>
    <s v="Racial narratives in the media"/>
    <s v="   White or Caucasian alone"/>
    <n v="0.14449380806805834"/>
    <n v="0.38370157901655999"/>
    <n v="0.32204960299371976"/>
    <n v="0.14975500992166424"/>
    <n v="2034.9999999999975"/>
    <m/>
    <m/>
    <m/>
    <m/>
    <m/>
    <m/>
    <m/>
    <m/>
    <m/>
    <m/>
    <m/>
    <m/>
    <m/>
    <m/>
  </r>
  <r>
    <n v="4580"/>
    <s v=""/>
    <x v="1"/>
    <s v=""/>
    <x v="10"/>
    <s v=""/>
    <s v=""/>
    <m/>
    <m/>
    <m/>
    <m/>
    <m/>
    <m/>
    <m/>
    <m/>
    <m/>
    <m/>
    <m/>
    <m/>
    <m/>
    <m/>
    <m/>
    <m/>
    <m/>
    <m/>
    <m/>
    <m/>
    <m/>
    <m/>
  </r>
  <r>
    <n v="4581"/>
    <s v="Closed End"/>
    <x v="7"/>
    <s v="Q30D"/>
    <x v="0"/>
    <n v="1"/>
    <s v="Title"/>
    <s v="Q30D"/>
    <s v="Racial narratives in the media"/>
    <s v="30D. How much do you agree or disagree that health care institutions treat people of all races and ethnicities fairly?"/>
    <m/>
    <m/>
    <m/>
    <m/>
    <m/>
    <m/>
    <m/>
    <m/>
    <m/>
    <m/>
    <m/>
    <m/>
    <m/>
    <m/>
    <m/>
    <m/>
    <m/>
    <m/>
    <m/>
  </r>
  <r>
    <n v="4582"/>
    <s v="Closed End"/>
    <x v="7"/>
    <s v="Q30D"/>
    <x v="1"/>
    <n v="1"/>
    <s v="Labels"/>
    <s v="Q30D"/>
    <s v="Racial narratives in the media"/>
    <m/>
    <s v="Strongly agree"/>
    <s v="Agree"/>
    <s v="Disagree"/>
    <s v="Strongly disagree"/>
    <s v="Number of respondents (unweighted)"/>
    <m/>
    <m/>
    <m/>
    <m/>
    <m/>
    <m/>
    <m/>
    <m/>
    <m/>
    <m/>
    <m/>
    <m/>
    <m/>
    <m/>
  </r>
  <r>
    <n v="4583"/>
    <s v="Closed End"/>
    <x v="7"/>
    <s v="Q30D"/>
    <x v="2"/>
    <n v="1"/>
    <s v="Header"/>
    <s v="Q30D"/>
    <s v="Racial narratives in the media"/>
    <s v="Results by region:"/>
    <s v=""/>
    <s v=""/>
    <s v=""/>
    <s v=""/>
    <s v=""/>
    <m/>
    <m/>
    <m/>
    <m/>
    <m/>
    <m/>
    <m/>
    <m/>
    <m/>
    <m/>
    <m/>
    <m/>
    <m/>
    <m/>
  </r>
  <r>
    <n v="4584"/>
    <s v="Closed End"/>
    <x v="7"/>
    <s v="Q30D"/>
    <x v="2"/>
    <n v="2"/>
    <s v="Data"/>
    <s v="Q30D"/>
    <s v="Racial narratives in the media"/>
    <s v="   East Metro overall"/>
    <n v="0.1799070532937658"/>
    <n v="0.48068106186629433"/>
    <n v="0.25587830487154362"/>
    <n v="8.3533579968397664E-2"/>
    <n v="2970.0000000000009"/>
    <m/>
    <m/>
    <m/>
    <m/>
    <m/>
    <m/>
    <m/>
    <m/>
    <m/>
    <m/>
    <m/>
    <m/>
    <m/>
    <m/>
  </r>
  <r>
    <n v="4585"/>
    <s v="Closed End"/>
    <x v="7"/>
    <s v="Q30D"/>
    <x v="2"/>
    <n v="3"/>
    <s v="Data"/>
    <s v="Q30D"/>
    <s v="Racial narratives in the media"/>
    <s v="   Dakota County"/>
    <n v="0.20542073046687326"/>
    <n v="0.49231451244500768"/>
    <n v="0.24174449028042896"/>
    <n v="6.0520266807690223E-2"/>
    <n v="404.99999999999977"/>
    <m/>
    <m/>
    <m/>
    <m/>
    <m/>
    <m/>
    <m/>
    <m/>
    <m/>
    <m/>
    <m/>
    <m/>
    <m/>
    <m/>
  </r>
  <r>
    <n v="4586"/>
    <s v="Closed End"/>
    <x v="7"/>
    <s v="Q30D"/>
    <x v="2"/>
    <n v="4"/>
    <s v="Data"/>
    <s v="Q30D"/>
    <s v="Racial narratives in the media"/>
    <s v="   Ramsey County (overall)"/>
    <n v="0.13934237390920839"/>
    <n v="0.44558995481259162"/>
    <n v="0.28695389261782267"/>
    <n v="0.12811377866037973"/>
    <n v="2174.9999999999945"/>
    <m/>
    <m/>
    <m/>
    <m/>
    <m/>
    <m/>
    <m/>
    <m/>
    <m/>
    <m/>
    <m/>
    <m/>
    <m/>
    <m/>
  </r>
  <r>
    <n v="4587"/>
    <s v="Closed End"/>
    <x v="7"/>
    <s v="Q30D"/>
    <x v="2"/>
    <n v="5"/>
    <s v="Data"/>
    <s v="Q30D"/>
    <s v="Racial narratives in the media"/>
    <s v="      City of Saint Paul"/>
    <n v="0.11619191365533162"/>
    <n v="0.44257439193588238"/>
    <n v="0.29661148581844987"/>
    <n v="0.14462220859033598"/>
    <n v="1762.000000000002"/>
    <m/>
    <m/>
    <m/>
    <m/>
    <m/>
    <m/>
    <m/>
    <m/>
    <m/>
    <m/>
    <m/>
    <m/>
    <m/>
    <m/>
  </r>
  <r>
    <n v="4588"/>
    <s v="Closed End"/>
    <x v="7"/>
    <s v="Q30D"/>
    <x v="2"/>
    <n v="6"/>
    <s v="Data"/>
    <s v="Q30D"/>
    <s v="Racial narratives in the media"/>
    <s v="      Suburban Ramsey County"/>
    <n v="0.16709479992226167"/>
    <n v="0.44920496655342768"/>
    <n v="0.27537651411971137"/>
    <n v="0.10832371940459909"/>
    <n v="413.00000000000028"/>
    <m/>
    <m/>
    <m/>
    <m/>
    <m/>
    <m/>
    <m/>
    <m/>
    <m/>
    <m/>
    <m/>
    <m/>
    <m/>
    <m/>
  </r>
  <r>
    <n v="4589"/>
    <s v="Closed End"/>
    <x v="7"/>
    <s v="Q30D"/>
    <x v="2"/>
    <n v="7"/>
    <s v="Data"/>
    <s v="Q30D"/>
    <s v="Racial narratives in the media"/>
    <s v="   Washington County"/>
    <n v="0.22395791471076548"/>
    <n v="0.53584424571790734"/>
    <n v="0.21328883004138177"/>
    <n v="2.6909009529943941E-2"/>
    <n v="390.00000000000034"/>
    <m/>
    <m/>
    <m/>
    <m/>
    <m/>
    <m/>
    <m/>
    <m/>
    <m/>
    <m/>
    <m/>
    <m/>
    <m/>
    <m/>
  </r>
  <r>
    <n v="4590"/>
    <s v="Closed End"/>
    <x v="7"/>
    <s v="Q30D"/>
    <x v="3"/>
    <n v="1"/>
    <s v="Header"/>
    <s v="Q30D"/>
    <s v="Racial narratives in the media"/>
    <s v="Results by gender:"/>
    <s v=""/>
    <s v=""/>
    <s v=""/>
    <s v=""/>
    <s v=""/>
    <m/>
    <m/>
    <m/>
    <m/>
    <m/>
    <m/>
    <m/>
    <m/>
    <m/>
    <m/>
    <m/>
    <m/>
    <m/>
    <m/>
  </r>
  <r>
    <n v="4591"/>
    <s v="Closed End"/>
    <x v="7"/>
    <s v="Q30D"/>
    <x v="3"/>
    <n v="2"/>
    <s v="Data"/>
    <s v="Q30D"/>
    <s v="Racial narratives in the media"/>
    <s v="   Females"/>
    <n v="0.15296621886508457"/>
    <n v="0.46386211775150538"/>
    <n v="0.28356214445186051"/>
    <n v="9.9609518931550692E-2"/>
    <n v="1862.0000000000034"/>
    <m/>
    <m/>
    <m/>
    <m/>
    <m/>
    <m/>
    <m/>
    <m/>
    <m/>
    <m/>
    <m/>
    <m/>
    <m/>
    <m/>
  </r>
  <r>
    <n v="4592"/>
    <s v="Closed End"/>
    <x v="7"/>
    <s v="Q30D"/>
    <x v="3"/>
    <n v="3"/>
    <s v="Data"/>
    <s v="Q30D"/>
    <s v="Racial narratives in the media"/>
    <s v="   Males"/>
    <n v="0.20903969254739635"/>
    <n v="0.50236544501874425"/>
    <n v="0.23352251026565229"/>
    <n v="5.507235216820721E-2"/>
    <n v="992.99999999999977"/>
    <m/>
    <m/>
    <m/>
    <m/>
    <m/>
    <m/>
    <m/>
    <m/>
    <m/>
    <m/>
    <m/>
    <m/>
    <m/>
    <m/>
  </r>
  <r>
    <n v="4593"/>
    <s v="Closed End"/>
    <x v="7"/>
    <s v="Q30D"/>
    <x v="4"/>
    <n v="1"/>
    <s v="Header"/>
    <s v="Q30D"/>
    <s v="Racial narratives in the media"/>
    <s v="Results by age:"/>
    <s v=""/>
    <s v=""/>
    <s v=""/>
    <s v=""/>
    <s v=""/>
    <m/>
    <m/>
    <m/>
    <m/>
    <m/>
    <m/>
    <m/>
    <m/>
    <m/>
    <m/>
    <m/>
    <m/>
    <m/>
    <m/>
  </r>
  <r>
    <n v="4594"/>
    <s v="Closed End"/>
    <x v="7"/>
    <s v="Q30D"/>
    <x v="4"/>
    <n v="2"/>
    <s v="Data"/>
    <s v="Q30D"/>
    <s v="Racial narratives in the media"/>
    <s v="   18-34"/>
    <n v="0.15228274671039288"/>
    <n v="0.32908495289522449"/>
    <n v="0.34182981778536248"/>
    <n v="0.17680248260901935"/>
    <n v="411.00000000000028"/>
    <m/>
    <m/>
    <m/>
    <m/>
    <m/>
    <m/>
    <m/>
    <m/>
    <m/>
    <m/>
    <m/>
    <m/>
    <m/>
    <m/>
  </r>
  <r>
    <n v="4595"/>
    <s v="Closed End"/>
    <x v="7"/>
    <s v="Q30D"/>
    <x v="4"/>
    <n v="3"/>
    <s v="Data"/>
    <s v="Q30D"/>
    <s v="Racial narratives in the media"/>
    <s v="   35-44"/>
    <n v="0.18297900460977107"/>
    <n v="0.44627031200126843"/>
    <n v="0.28616063234306027"/>
    <n v="8.4590051045899117E-2"/>
    <n v="420.00000000000011"/>
    <m/>
    <m/>
    <m/>
    <m/>
    <m/>
    <m/>
    <m/>
    <m/>
    <m/>
    <m/>
    <m/>
    <m/>
    <m/>
    <m/>
  </r>
  <r>
    <n v="4596"/>
    <s v="Closed End"/>
    <x v="7"/>
    <s v="Q30D"/>
    <x v="4"/>
    <n v="4"/>
    <s v="Data"/>
    <s v="Q30D"/>
    <s v="Racial narratives in the media"/>
    <s v="   45-54"/>
    <n v="0.13043033746021152"/>
    <n v="0.5777130955092904"/>
    <n v="0.23475213971288172"/>
    <n v="5.7104427317616106E-2"/>
    <n v="364.00000000000028"/>
    <m/>
    <m/>
    <m/>
    <m/>
    <m/>
    <m/>
    <m/>
    <m/>
    <m/>
    <m/>
    <m/>
    <m/>
    <m/>
    <m/>
  </r>
  <r>
    <n v="4597"/>
    <s v="Closed End"/>
    <x v="7"/>
    <s v="Q30D"/>
    <x v="4"/>
    <n v="5"/>
    <s v="Data"/>
    <s v="Q30D"/>
    <s v="Racial narratives in the media"/>
    <s v="   55-64"/>
    <n v="0.1424892637674865"/>
    <n v="0.55334033325925702"/>
    <n v="0.26167206603858828"/>
    <n v="4.2498336934669097E-2"/>
    <n v="514.99999999999989"/>
    <m/>
    <m/>
    <m/>
    <m/>
    <m/>
    <m/>
    <m/>
    <m/>
    <m/>
    <m/>
    <m/>
    <m/>
    <m/>
    <m/>
  </r>
  <r>
    <n v="4598"/>
    <s v="Closed End"/>
    <x v="7"/>
    <s v="Q30D"/>
    <x v="4"/>
    <n v="6"/>
    <s v="Data"/>
    <s v="Q30D"/>
    <s v="Racial narratives in the media"/>
    <s v="   65+"/>
    <n v="0.22531135289463378"/>
    <n v="0.5806548068383397"/>
    <n v="0.17783797297654799"/>
    <n v="1.6195867290479081E-2"/>
    <n v="837.9999999999992"/>
    <m/>
    <m/>
    <m/>
    <m/>
    <m/>
    <m/>
    <m/>
    <m/>
    <m/>
    <m/>
    <m/>
    <m/>
    <m/>
    <m/>
  </r>
  <r>
    <n v="4599"/>
    <s v="Closed End"/>
    <x v="7"/>
    <s v="Q30D"/>
    <x v="5"/>
    <n v="1"/>
    <s v="Header"/>
    <s v="Q30D"/>
    <s v="Racial narratives in the media"/>
    <s v="Results by education level:"/>
    <s v=""/>
    <s v=""/>
    <s v=""/>
    <s v=""/>
    <s v=""/>
    <m/>
    <m/>
    <m/>
    <m/>
    <m/>
    <m/>
    <m/>
    <m/>
    <m/>
    <m/>
    <m/>
    <m/>
    <m/>
    <m/>
  </r>
  <r>
    <n v="4600"/>
    <s v="Closed End"/>
    <x v="7"/>
    <s v="Q30D"/>
    <x v="5"/>
    <n v="2"/>
    <s v="Data"/>
    <s v="Q30D"/>
    <s v="Racial narratives in the media"/>
    <s v="   Less than HS diploma, no GED"/>
    <n v="0.11781408693900561"/>
    <n v="0.50721031446098086"/>
    <n v="0.18263775513568928"/>
    <n v="0.19233784346432403"/>
    <n v="93.999999999999972"/>
    <m/>
    <m/>
    <m/>
    <m/>
    <m/>
    <m/>
    <m/>
    <m/>
    <m/>
    <m/>
    <m/>
    <m/>
    <m/>
    <m/>
  </r>
  <r>
    <n v="4601"/>
    <s v="Closed End"/>
    <x v="7"/>
    <s v="Q30D"/>
    <x v="5"/>
    <n v="3"/>
    <s v="Data"/>
    <s v="Q30D"/>
    <s v="Racial narratives in the media"/>
    <s v="   HS diploma or GED"/>
    <n v="0.18259286655400067"/>
    <n v="0.62176312510196596"/>
    <n v="0.15027143335493295"/>
    <n v="4.5372574989101008E-2"/>
    <n v="353.00000000000023"/>
    <m/>
    <m/>
    <m/>
    <m/>
    <m/>
    <m/>
    <m/>
    <m/>
    <m/>
    <m/>
    <m/>
    <m/>
    <m/>
    <m/>
  </r>
  <r>
    <n v="4602"/>
    <s v="Closed End"/>
    <x v="7"/>
    <s v="Q30D"/>
    <x v="5"/>
    <n v="4"/>
    <s v="Data"/>
    <s v="Q30D"/>
    <s v="Racial narratives in the media"/>
    <s v="   Some college, trade school, or Associate degree"/>
    <n v="0.20531060557733111"/>
    <n v="0.51493217038398764"/>
    <n v="0.23470591288721224"/>
    <n v="4.5051311151467231E-2"/>
    <n v="936.00000000000148"/>
    <m/>
    <m/>
    <m/>
    <m/>
    <m/>
    <m/>
    <m/>
    <m/>
    <m/>
    <m/>
    <m/>
    <m/>
    <m/>
    <m/>
  </r>
  <r>
    <n v="4603"/>
    <s v="Closed End"/>
    <x v="7"/>
    <s v="Q30D"/>
    <x v="5"/>
    <n v="5"/>
    <s v="Data"/>
    <s v="Q30D"/>
    <s v="Racial narratives in the media"/>
    <s v="   Bachelor's degree or higher"/>
    <n v="0.16261055583377523"/>
    <n v="0.38420832490132512"/>
    <n v="0.33402060115963228"/>
    <n v="0.11916051810526808"/>
    <n v="1494.9999999999975"/>
    <m/>
    <m/>
    <m/>
    <m/>
    <m/>
    <m/>
    <m/>
    <m/>
    <m/>
    <m/>
    <m/>
    <m/>
    <m/>
    <m/>
  </r>
  <r>
    <n v="4604"/>
    <s v="Closed End"/>
    <x v="7"/>
    <s v="Q30D"/>
    <x v="6"/>
    <n v="1"/>
    <s v="Header"/>
    <s v="Q30D"/>
    <s v="Racial narratives in the media"/>
    <s v="Results by household income:"/>
    <s v=""/>
    <s v=""/>
    <s v=""/>
    <s v=""/>
    <s v=""/>
    <m/>
    <m/>
    <m/>
    <m/>
    <m/>
    <m/>
    <m/>
    <m/>
    <m/>
    <m/>
    <m/>
    <m/>
    <m/>
    <m/>
  </r>
  <r>
    <n v="4605"/>
    <s v="Closed End"/>
    <x v="7"/>
    <s v="Q30D"/>
    <x v="6"/>
    <n v="2"/>
    <s v="Data"/>
    <s v="Q30D"/>
    <s v="Racial narratives in the media"/>
    <s v="   Less than $20,000"/>
    <n v="0.13790659842655806"/>
    <n v="0.63004066945130532"/>
    <n v="0.1573222260410222"/>
    <n v="7.4730506081114173E-2"/>
    <n v="471.00000000000017"/>
    <m/>
    <m/>
    <m/>
    <m/>
    <m/>
    <m/>
    <m/>
    <m/>
    <m/>
    <m/>
    <m/>
    <m/>
    <m/>
    <m/>
  </r>
  <r>
    <n v="4606"/>
    <s v="Closed End"/>
    <x v="7"/>
    <s v="Q30D"/>
    <x v="6"/>
    <n v="3"/>
    <s v="Data"/>
    <s v="Q30D"/>
    <s v="Racial narratives in the media"/>
    <s v="   $20,000 to $39,999"/>
    <n v="0.17053363956398074"/>
    <n v="0.49477945397119411"/>
    <n v="0.24746712791839479"/>
    <n v="8.7219778546431564E-2"/>
    <n v="414.9999999999996"/>
    <m/>
    <m/>
    <m/>
    <m/>
    <m/>
    <m/>
    <m/>
    <m/>
    <m/>
    <m/>
    <m/>
    <m/>
    <m/>
    <m/>
  </r>
  <r>
    <n v="4607"/>
    <s v="Closed End"/>
    <x v="7"/>
    <s v="Q30D"/>
    <x v="6"/>
    <n v="4"/>
    <s v="Data"/>
    <s v="Q30D"/>
    <s v="Racial narratives in the media"/>
    <s v="   $40,000 to $59,999"/>
    <n v="0.19769259962883548"/>
    <n v="0.43704783330520863"/>
    <n v="0.28668034333264852"/>
    <n v="7.857922373330721E-2"/>
    <n v="394.99999999999966"/>
    <m/>
    <m/>
    <m/>
    <m/>
    <m/>
    <m/>
    <m/>
    <m/>
    <m/>
    <m/>
    <m/>
    <m/>
    <m/>
    <m/>
  </r>
  <r>
    <n v="4608"/>
    <s v="Closed End"/>
    <x v="7"/>
    <s v="Q30D"/>
    <x v="6"/>
    <n v="5"/>
    <s v="Data"/>
    <s v="Q30D"/>
    <s v="Racial narratives in the media"/>
    <s v="   $60,000 to $79,999"/>
    <n v="0.20705075437002918"/>
    <n v="0.46127027553661959"/>
    <n v="0.23947576573271626"/>
    <n v="9.2203204360635241E-2"/>
    <n v="303.99999999999983"/>
    <m/>
    <m/>
    <m/>
    <m/>
    <m/>
    <m/>
    <m/>
    <m/>
    <m/>
    <m/>
    <m/>
    <m/>
    <m/>
    <m/>
  </r>
  <r>
    <n v="4609"/>
    <s v="Closed End"/>
    <x v="7"/>
    <s v="Q30D"/>
    <x v="6"/>
    <n v="6"/>
    <s v="Data"/>
    <s v="Q30D"/>
    <s v="Racial narratives in the media"/>
    <s v="   $80,000 to $99,999"/>
    <n v="0.17583311098354104"/>
    <n v="0.4968058675574038"/>
    <n v="0.24820327696831335"/>
    <n v="7.9157744490740339E-2"/>
    <n v="263.00000000000023"/>
    <m/>
    <m/>
    <m/>
    <m/>
    <m/>
    <m/>
    <m/>
    <m/>
    <m/>
    <m/>
    <m/>
    <m/>
    <m/>
    <m/>
  </r>
  <r>
    <n v="4610"/>
    <s v="Closed End"/>
    <x v="7"/>
    <s v="Q30D"/>
    <x v="6"/>
    <n v="7"/>
    <s v="Data"/>
    <s v="Q30D"/>
    <s v="Racial narratives in the media"/>
    <s v="   $100,000 to $149,999"/>
    <n v="0.14487488123065681"/>
    <n v="0.45077937528415468"/>
    <n v="0.291836615028159"/>
    <n v="0.11250912845702933"/>
    <n v="335.99999999999994"/>
    <m/>
    <m/>
    <m/>
    <m/>
    <m/>
    <m/>
    <m/>
    <m/>
    <m/>
    <m/>
    <m/>
    <m/>
    <m/>
    <m/>
  </r>
  <r>
    <n v="4611"/>
    <s v="Closed End"/>
    <x v="7"/>
    <s v="Q30D"/>
    <x v="6"/>
    <n v="8"/>
    <s v="Data"/>
    <s v="Q30D"/>
    <s v="Racial narratives in the media"/>
    <s v="   $150,000 or more"/>
    <n v="0.17281892633767462"/>
    <n v="0.42741406790681308"/>
    <n v="0.31923749778284372"/>
    <n v="8.0529507972667724E-2"/>
    <n v="258.00000000000034"/>
    <m/>
    <m/>
    <m/>
    <m/>
    <m/>
    <m/>
    <m/>
    <m/>
    <m/>
    <m/>
    <m/>
    <m/>
    <m/>
    <m/>
  </r>
  <r>
    <n v="4612"/>
    <s v="Closed End"/>
    <x v="7"/>
    <s v="Q30D"/>
    <x v="7"/>
    <n v="1"/>
    <s v="Header"/>
    <s v="Q30D"/>
    <s v="Racial narratives in the media"/>
    <s v="Results by housing status:"/>
    <s v=""/>
    <s v=""/>
    <s v=""/>
    <s v=""/>
    <s v=""/>
    <m/>
    <m/>
    <m/>
    <m/>
    <m/>
    <m/>
    <m/>
    <m/>
    <m/>
    <m/>
    <m/>
    <m/>
    <m/>
    <m/>
  </r>
  <r>
    <n v="4613"/>
    <s v="Closed End"/>
    <x v="7"/>
    <s v="Q30D"/>
    <x v="7"/>
    <n v="2"/>
    <s v="Data"/>
    <s v="Q30D"/>
    <s v="Racial narratives in the media"/>
    <s v="   Owner"/>
    <n v="0.18724828368229182"/>
    <n v="0.48199445141590785"/>
    <n v="0.25680819800266719"/>
    <n v="7.3949066899135718E-2"/>
    <n v="1918.9999999999968"/>
    <m/>
    <m/>
    <m/>
    <m/>
    <m/>
    <m/>
    <m/>
    <m/>
    <m/>
    <m/>
    <m/>
    <m/>
    <m/>
    <m/>
  </r>
  <r>
    <n v="4614"/>
    <s v="Closed End"/>
    <x v="7"/>
    <s v="Q30D"/>
    <x v="7"/>
    <n v="3"/>
    <s v="Data"/>
    <s v="Q30D"/>
    <s v="Racial narratives in the media"/>
    <s v="   Renter"/>
    <n v="0.15935745110311947"/>
    <n v="0.47468993843001778"/>
    <n v="0.24921795014205028"/>
    <n v="0.11673466032481027"/>
    <n v="968.00000000000216"/>
    <m/>
    <m/>
    <m/>
    <m/>
    <m/>
    <m/>
    <m/>
    <m/>
    <m/>
    <m/>
    <m/>
    <m/>
    <m/>
    <m/>
  </r>
  <r>
    <n v="4615"/>
    <s v="Closed End"/>
    <x v="7"/>
    <s v="Q30D"/>
    <x v="7"/>
    <n v="4"/>
    <s v="Data"/>
    <s v="Q30D"/>
    <s v="Racial narratives in the media"/>
    <s v="   Lives with family or friends, homeless, or some other_x000a_      arrangement"/>
    <n v="0.16037752188273921"/>
    <n v="0.4999757126224349"/>
    <n v="0.29945118926577696"/>
    <n v="4.0195576229048943E-2"/>
    <n v="70"/>
    <m/>
    <m/>
    <m/>
    <m/>
    <m/>
    <m/>
    <m/>
    <m/>
    <m/>
    <m/>
    <m/>
    <m/>
    <m/>
    <m/>
  </r>
  <r>
    <n v="4616"/>
    <s v="Closed End"/>
    <x v="7"/>
    <s v="Q30D"/>
    <x v="8"/>
    <n v="1"/>
    <s v="Header"/>
    <s v="Q30D"/>
    <s v="Racial narratives in the media"/>
    <s v="Results by home language:"/>
    <s v=""/>
    <s v=""/>
    <s v=""/>
    <s v=""/>
    <s v=""/>
    <m/>
    <m/>
    <m/>
    <m/>
    <m/>
    <m/>
    <m/>
    <m/>
    <m/>
    <m/>
    <m/>
    <m/>
    <m/>
    <m/>
  </r>
  <r>
    <n v="4617"/>
    <s v="Closed End"/>
    <x v="7"/>
    <s v="Q30D"/>
    <x v="8"/>
    <n v="2"/>
    <s v="Data"/>
    <s v="Q30D"/>
    <s v="Racial narratives in the media"/>
    <s v="   English only"/>
    <n v="0.17749112663636107"/>
    <n v="0.48586586426454448"/>
    <n v="0.26061307548411966"/>
    <n v="7.6029933614975218E-2"/>
    <n v="2557.9999999999977"/>
    <m/>
    <m/>
    <m/>
    <m/>
    <m/>
    <m/>
    <m/>
    <m/>
    <m/>
    <m/>
    <m/>
    <m/>
    <m/>
    <m/>
  </r>
  <r>
    <n v="4618"/>
    <s v="Closed End"/>
    <x v="7"/>
    <s v="Q30D"/>
    <x v="8"/>
    <n v="3"/>
    <s v="Data"/>
    <s v="Q30D"/>
    <s v="Racial narratives in the media"/>
    <s v="   English plus another language"/>
    <n v="0.19412144242255003"/>
    <n v="0.4626270738960091"/>
    <n v="0.21598045721348402"/>
    <n v="0.12727102646795613"/>
    <n v="245.00000000000017"/>
    <m/>
    <m/>
    <m/>
    <m/>
    <m/>
    <m/>
    <m/>
    <m/>
    <m/>
    <m/>
    <m/>
    <m/>
    <m/>
    <m/>
  </r>
  <r>
    <n v="4619"/>
    <s v="Closed End"/>
    <x v="7"/>
    <s v="Q30D"/>
    <x v="8"/>
    <n v="4"/>
    <s v="Data"/>
    <s v="Q30D"/>
    <s v="Racial narratives in the media"/>
    <s v="   Another language only"/>
    <n v="0.21695516167434964"/>
    <n v="0.38880632508737117"/>
    <n v="0.34063408531235218"/>
    <n v="5.3604427925926741E-2"/>
    <n v="105.00000000000004"/>
    <m/>
    <m/>
    <m/>
    <m/>
    <m/>
    <m/>
    <m/>
    <m/>
    <m/>
    <m/>
    <m/>
    <m/>
    <m/>
    <m/>
  </r>
  <r>
    <n v="4620"/>
    <s v="Closed End"/>
    <x v="7"/>
    <s v="Q30D"/>
    <x v="9"/>
    <n v="1"/>
    <s v="Header"/>
    <s v="Q30D"/>
    <s v="Racial narratives in the media"/>
    <s v="Results by race/ethnicity:"/>
    <s v=""/>
    <s v=""/>
    <s v=""/>
    <s v=""/>
    <s v=""/>
    <m/>
    <m/>
    <m/>
    <m/>
    <m/>
    <m/>
    <m/>
    <m/>
    <m/>
    <m/>
    <m/>
    <m/>
    <m/>
    <m/>
  </r>
  <r>
    <n v="4621"/>
    <s v="Closed End"/>
    <x v="7"/>
    <s v="Q30D"/>
    <x v="9"/>
    <n v="2"/>
    <s v="Data"/>
    <s v="Q30D"/>
    <s v="Racial narratives in the media"/>
    <s v="   BIPOC"/>
    <n v="0.14470297235296944"/>
    <n v="0.39992402968158364"/>
    <n v="0.29152051385649941"/>
    <n v="0.16385248410894826"/>
    <n v="762.99999999999943"/>
    <m/>
    <m/>
    <m/>
    <m/>
    <m/>
    <m/>
    <m/>
    <m/>
    <m/>
    <m/>
    <m/>
    <m/>
    <m/>
    <m/>
  </r>
  <r>
    <n v="4622"/>
    <s v="Closed End"/>
    <x v="7"/>
    <s v="Q30D"/>
    <x v="9"/>
    <n v="3"/>
    <s v="Data"/>
    <s v="Q30D"/>
    <s v="Racial narratives in the media"/>
    <s v="      American Indian, Native American, or Alaska Native"/>
    <n v="6.6151593707180559E-2"/>
    <n v="0.43315770126524578"/>
    <n v="0.28301937160982027"/>
    <n v="0.21767133341775263"/>
    <n v="127.00000000000006"/>
    <m/>
    <m/>
    <m/>
    <m/>
    <m/>
    <m/>
    <m/>
    <m/>
    <m/>
    <m/>
    <m/>
    <m/>
    <m/>
    <m/>
  </r>
  <r>
    <n v="4623"/>
    <s v="Closed End"/>
    <x v="7"/>
    <s v="Q30D"/>
    <x v="9"/>
    <n v="4"/>
    <s v="Data"/>
    <s v="Q30D"/>
    <s v="Racial narratives in the media"/>
    <s v="      Asian American or Asian"/>
    <n v="0.14249755003826756"/>
    <n v="0.4846315278522958"/>
    <n v="0.22850535286664089"/>
    <n v="0.14436556924279556"/>
    <n v="214.00000000000003"/>
    <m/>
    <m/>
    <m/>
    <m/>
    <m/>
    <m/>
    <m/>
    <m/>
    <m/>
    <m/>
    <m/>
    <m/>
    <m/>
    <m/>
  </r>
  <r>
    <n v="4624"/>
    <s v="Closed End"/>
    <x v="7"/>
    <s v="Q30D"/>
    <x v="9"/>
    <n v="5"/>
    <s v="Data"/>
    <s v="Q30D"/>
    <s v="Racial narratives in the media"/>
    <s v="      Black, African American, or African"/>
    <n v="0.1913436937200523"/>
    <n v="0.30698498241394045"/>
    <n v="0.34735198706155612"/>
    <n v="0.15431933680445176"/>
    <n v="342.99999999999994"/>
    <m/>
    <m/>
    <m/>
    <m/>
    <m/>
    <m/>
    <m/>
    <m/>
    <m/>
    <m/>
    <m/>
    <m/>
    <m/>
    <m/>
  </r>
  <r>
    <n v="4625"/>
    <s v="Closed End"/>
    <x v="7"/>
    <s v="Q30D"/>
    <x v="9"/>
    <n v="6"/>
    <s v="Data"/>
    <s v="Q30D"/>
    <s v="Racial narratives in the media"/>
    <s v="      Latino/a or Hispanic"/>
    <n v="7.9842876489634423E-2"/>
    <n v="0.38900243514929495"/>
    <n v="0.3203468706497335"/>
    <n v="0.21080781771133675"/>
    <n v="137.00000000000014"/>
    <m/>
    <m/>
    <m/>
    <m/>
    <m/>
    <m/>
    <m/>
    <m/>
    <m/>
    <m/>
    <m/>
    <m/>
    <m/>
    <m/>
  </r>
  <r>
    <n v="4626"/>
    <s v="Closed End"/>
    <x v="7"/>
    <s v="Q30D"/>
    <x v="9"/>
    <n v="7"/>
    <s v="Data"/>
    <s v="Q30D"/>
    <s v="Racial narratives in the media"/>
    <s v="   White or Caucasian alone"/>
    <n v="0.18532107093368219"/>
    <n v="0.50362080392892383"/>
    <n v="0.2519736156099136"/>
    <n v="5.9084509527483897E-2"/>
    <n v="2024.0000000000005"/>
    <m/>
    <m/>
    <m/>
    <m/>
    <m/>
    <m/>
    <m/>
    <m/>
    <m/>
    <m/>
    <m/>
    <m/>
    <m/>
    <m/>
  </r>
  <r>
    <n v="4627"/>
    <s v=""/>
    <x v="1"/>
    <s v=""/>
    <x v="10"/>
    <s v=""/>
    <s v=""/>
    <m/>
    <m/>
    <m/>
    <m/>
    <m/>
    <m/>
    <m/>
    <m/>
    <m/>
    <m/>
    <m/>
    <m/>
    <m/>
    <m/>
    <m/>
    <m/>
    <m/>
    <m/>
    <m/>
    <m/>
    <m/>
    <m/>
  </r>
  <r>
    <n v="4628"/>
    <s v="Closed End"/>
    <x v="7"/>
    <s v="Q30E"/>
    <x v="0"/>
    <n v="1"/>
    <s v="Title"/>
    <s v="Q30E"/>
    <s v="Racial narratives in the media"/>
    <s v="30E. How much do you agree or disagree that major companies treat people of all races and ethnicities fairly?"/>
    <m/>
    <m/>
    <m/>
    <m/>
    <m/>
    <m/>
    <m/>
    <m/>
    <m/>
    <m/>
    <m/>
    <m/>
    <m/>
    <m/>
    <m/>
    <m/>
    <m/>
    <m/>
    <m/>
  </r>
  <r>
    <n v="4629"/>
    <s v="Closed End"/>
    <x v="7"/>
    <s v="Q30E"/>
    <x v="1"/>
    <n v="1"/>
    <s v="Labels"/>
    <s v="Q30E"/>
    <s v="Racial narratives in the media"/>
    <m/>
    <s v="Strongly agree"/>
    <s v="Agree"/>
    <s v="Disagree"/>
    <s v="Strongly disagree"/>
    <s v="Number of respondents (unweighted)"/>
    <m/>
    <m/>
    <m/>
    <m/>
    <m/>
    <m/>
    <m/>
    <m/>
    <m/>
    <m/>
    <m/>
    <m/>
    <m/>
    <m/>
  </r>
  <r>
    <n v="4630"/>
    <s v="Closed End"/>
    <x v="7"/>
    <s v="Q30E"/>
    <x v="2"/>
    <n v="1"/>
    <s v="Header"/>
    <s v="Q30E"/>
    <s v="Racial narratives in the media"/>
    <s v="Results by region:"/>
    <s v=""/>
    <s v=""/>
    <s v=""/>
    <s v=""/>
    <s v=""/>
    <m/>
    <m/>
    <m/>
    <m/>
    <m/>
    <m/>
    <m/>
    <m/>
    <m/>
    <m/>
    <m/>
    <m/>
    <m/>
    <m/>
  </r>
  <r>
    <n v="4631"/>
    <s v="Closed End"/>
    <x v="7"/>
    <s v="Q30E"/>
    <x v="2"/>
    <n v="2"/>
    <s v="Data"/>
    <s v="Q30E"/>
    <s v="Racial narratives in the media"/>
    <s v="   East Metro overall"/>
    <n v="0.14694818226829293"/>
    <n v="0.4800088508934664"/>
    <n v="0.29344060049593979"/>
    <n v="7.9602366342302971E-2"/>
    <n v="2941.9999999999991"/>
    <m/>
    <m/>
    <m/>
    <m/>
    <m/>
    <m/>
    <m/>
    <m/>
    <m/>
    <m/>
    <m/>
    <m/>
    <m/>
    <m/>
  </r>
  <r>
    <n v="4632"/>
    <s v="Closed End"/>
    <x v="7"/>
    <s v="Q30E"/>
    <x v="2"/>
    <n v="3"/>
    <s v="Data"/>
    <s v="Q30E"/>
    <s v="Racial narratives in the media"/>
    <s v="   Dakota County"/>
    <n v="0.17611122940268126"/>
    <n v="0.5037835249075443"/>
    <n v="0.25539456124301085"/>
    <n v="6.4710684446763797E-2"/>
    <n v="404.99999999999989"/>
    <m/>
    <m/>
    <m/>
    <m/>
    <m/>
    <m/>
    <m/>
    <m/>
    <m/>
    <m/>
    <m/>
    <m/>
    <m/>
    <m/>
  </r>
  <r>
    <n v="4633"/>
    <s v="Closed End"/>
    <x v="7"/>
    <s v="Q30E"/>
    <x v="2"/>
    <n v="4"/>
    <s v="Data"/>
    <s v="Q30E"/>
    <s v="Racial narratives in the media"/>
    <s v="   Ramsey County (overall)"/>
    <n v="0.11300943821322602"/>
    <n v="0.41903654777336752"/>
    <n v="0.35048209425347321"/>
    <n v="0.11747191975993515"/>
    <n v="2149.9999999999959"/>
    <m/>
    <m/>
    <m/>
    <m/>
    <m/>
    <m/>
    <m/>
    <m/>
    <m/>
    <m/>
    <m/>
    <m/>
    <m/>
    <m/>
  </r>
  <r>
    <n v="4634"/>
    <s v="Closed End"/>
    <x v="7"/>
    <s v="Q30E"/>
    <x v="2"/>
    <n v="5"/>
    <s v="Data"/>
    <s v="Q30E"/>
    <s v="Racial narratives in the media"/>
    <s v="      City of Saint Paul"/>
    <n v="8.7775192806126695E-2"/>
    <n v="0.39951897628167127"/>
    <n v="0.36864856768102977"/>
    <n v="0.14405726323117227"/>
    <n v="1743.0000000000014"/>
    <m/>
    <m/>
    <m/>
    <m/>
    <m/>
    <m/>
    <m/>
    <m/>
    <m/>
    <m/>
    <m/>
    <m/>
    <m/>
    <m/>
  </r>
  <r>
    <n v="4635"/>
    <s v="Closed End"/>
    <x v="7"/>
    <s v="Q30E"/>
    <x v="2"/>
    <n v="6"/>
    <s v="Data"/>
    <s v="Q30E"/>
    <s v="Racial narratives in the media"/>
    <s v="      Suburban Ramsey County"/>
    <n v="0.14326478278299232"/>
    <n v="0.44243771714141078"/>
    <n v="0.32870086385402386"/>
    <n v="8.5596636221573055E-2"/>
    <n v="406.99999999999989"/>
    <m/>
    <m/>
    <m/>
    <m/>
    <m/>
    <m/>
    <m/>
    <m/>
    <m/>
    <m/>
    <m/>
    <m/>
    <m/>
    <m/>
  </r>
  <r>
    <n v="4636"/>
    <s v="Closed End"/>
    <x v="7"/>
    <s v="Q30E"/>
    <x v="2"/>
    <n v="7"/>
    <s v="Data"/>
    <s v="Q30E"/>
    <s v="Racial narratives in the media"/>
    <s v="   Washington County"/>
    <n v="0.17043143422344123"/>
    <n v="0.5688583293133378"/>
    <n v="0.23608737316019815"/>
    <n v="2.4622863303021613E-2"/>
    <n v="387.0000000000004"/>
    <m/>
    <m/>
    <m/>
    <m/>
    <m/>
    <m/>
    <m/>
    <m/>
    <m/>
    <m/>
    <m/>
    <m/>
    <m/>
    <m/>
  </r>
  <r>
    <n v="4637"/>
    <s v="Closed End"/>
    <x v="7"/>
    <s v="Q30E"/>
    <x v="3"/>
    <n v="1"/>
    <s v="Header"/>
    <s v="Q30E"/>
    <s v="Racial narratives in the media"/>
    <s v="Results by gender:"/>
    <s v=""/>
    <s v=""/>
    <s v=""/>
    <s v=""/>
    <s v=""/>
    <m/>
    <m/>
    <m/>
    <m/>
    <m/>
    <m/>
    <m/>
    <m/>
    <m/>
    <m/>
    <m/>
    <m/>
    <m/>
    <m/>
  </r>
  <r>
    <n v="4638"/>
    <s v="Closed End"/>
    <x v="7"/>
    <s v="Q30E"/>
    <x v="3"/>
    <n v="2"/>
    <s v="Data"/>
    <s v="Q30E"/>
    <s v="Racial narratives in the media"/>
    <s v="   Females"/>
    <n v="0.12169362120363424"/>
    <n v="0.48504230209482641"/>
    <n v="0.30678192053359227"/>
    <n v="8.6482156167948257E-2"/>
    <n v="1843.0000000000018"/>
    <m/>
    <m/>
    <m/>
    <m/>
    <m/>
    <m/>
    <m/>
    <m/>
    <m/>
    <m/>
    <m/>
    <m/>
    <m/>
    <m/>
  </r>
  <r>
    <n v="4639"/>
    <s v="Closed End"/>
    <x v="7"/>
    <s v="Q30E"/>
    <x v="3"/>
    <n v="3"/>
    <s v="Data"/>
    <s v="Q30E"/>
    <s v="Racial narratives in the media"/>
    <s v="   Males"/>
    <n v="0.17208121815617283"/>
    <n v="0.47961027923244187"/>
    <n v="0.28822438173250781"/>
    <n v="6.0084120878877684E-2"/>
    <n v="985.99999999999977"/>
    <m/>
    <m/>
    <m/>
    <m/>
    <m/>
    <m/>
    <m/>
    <m/>
    <m/>
    <m/>
    <m/>
    <m/>
    <m/>
    <m/>
  </r>
  <r>
    <n v="4640"/>
    <s v="Closed End"/>
    <x v="7"/>
    <s v="Q30E"/>
    <x v="4"/>
    <n v="1"/>
    <s v="Header"/>
    <s v="Q30E"/>
    <s v="Racial narratives in the media"/>
    <s v="Results by age:"/>
    <s v=""/>
    <s v=""/>
    <s v=""/>
    <s v=""/>
    <s v=""/>
    <m/>
    <m/>
    <m/>
    <m/>
    <m/>
    <m/>
    <m/>
    <m/>
    <m/>
    <m/>
    <m/>
    <m/>
    <m/>
    <m/>
  </r>
  <r>
    <n v="4641"/>
    <s v="Closed End"/>
    <x v="7"/>
    <s v="Q30E"/>
    <x v="4"/>
    <n v="2"/>
    <s v="Data"/>
    <s v="Q30E"/>
    <s v="Racial narratives in the media"/>
    <s v="   18-34"/>
    <n v="0.101209409964706"/>
    <n v="0.39692255914034563"/>
    <n v="0.35011545544255007"/>
    <n v="0.15175257545239754"/>
    <n v="412.0000000000008"/>
    <m/>
    <m/>
    <m/>
    <m/>
    <m/>
    <m/>
    <m/>
    <m/>
    <m/>
    <m/>
    <m/>
    <m/>
    <m/>
    <m/>
  </r>
  <r>
    <n v="4642"/>
    <s v="Closed End"/>
    <x v="7"/>
    <s v="Q30E"/>
    <x v="4"/>
    <n v="3"/>
    <s v="Data"/>
    <s v="Q30E"/>
    <s v="Racial narratives in the media"/>
    <s v="   35-44"/>
    <n v="0.16518972099569074"/>
    <n v="0.39541039524554833"/>
    <n v="0.35733637768735282"/>
    <n v="8.2063506071406889E-2"/>
    <n v="416.00000000000045"/>
    <m/>
    <m/>
    <m/>
    <m/>
    <m/>
    <m/>
    <m/>
    <m/>
    <m/>
    <m/>
    <m/>
    <m/>
    <m/>
    <m/>
  </r>
  <r>
    <n v="4643"/>
    <s v="Closed End"/>
    <x v="7"/>
    <s v="Q30E"/>
    <x v="4"/>
    <n v="4"/>
    <s v="Data"/>
    <s v="Q30E"/>
    <s v="Racial narratives in the media"/>
    <s v="   45-54"/>
    <n v="0.14071263934350434"/>
    <n v="0.50418683402628839"/>
    <n v="0.29161708111738482"/>
    <n v="6.3483445512821951E-2"/>
    <n v="362.00000000000028"/>
    <m/>
    <m/>
    <m/>
    <m/>
    <m/>
    <m/>
    <m/>
    <m/>
    <m/>
    <m/>
    <m/>
    <m/>
    <m/>
    <m/>
  </r>
  <r>
    <n v="4644"/>
    <s v="Closed End"/>
    <x v="7"/>
    <s v="Q30E"/>
    <x v="4"/>
    <n v="5"/>
    <s v="Data"/>
    <s v="Q30E"/>
    <s v="Racial narratives in the media"/>
    <s v="   55-64"/>
    <n v="0.13598780095066915"/>
    <n v="0.52925449165765237"/>
    <n v="0.2970490958118423"/>
    <n v="3.7708611579837056E-2"/>
    <n v="514.99999999999966"/>
    <m/>
    <m/>
    <m/>
    <m/>
    <m/>
    <m/>
    <m/>
    <m/>
    <m/>
    <m/>
    <m/>
    <m/>
    <m/>
    <m/>
  </r>
  <r>
    <n v="4645"/>
    <s v="Closed End"/>
    <x v="7"/>
    <s v="Q30E"/>
    <x v="4"/>
    <n v="6"/>
    <s v="Data"/>
    <s v="Q30E"/>
    <s v="Racial narratives in the media"/>
    <s v="   65+"/>
    <n v="0.14391715681194714"/>
    <n v="0.61674054891834384"/>
    <n v="0.21784401844387058"/>
    <n v="2.1498275825840497E-2"/>
    <n v="821.99999999999739"/>
    <m/>
    <m/>
    <m/>
    <m/>
    <m/>
    <m/>
    <m/>
    <m/>
    <m/>
    <m/>
    <m/>
    <m/>
    <m/>
    <m/>
  </r>
  <r>
    <n v="4646"/>
    <s v="Closed End"/>
    <x v="7"/>
    <s v="Q30E"/>
    <x v="5"/>
    <n v="1"/>
    <s v="Header"/>
    <s v="Q30E"/>
    <s v="Racial narratives in the media"/>
    <s v="Results by education level:"/>
    <s v=""/>
    <s v=""/>
    <s v=""/>
    <s v=""/>
    <s v=""/>
    <m/>
    <m/>
    <m/>
    <m/>
    <m/>
    <m/>
    <m/>
    <m/>
    <m/>
    <m/>
    <m/>
    <m/>
    <m/>
    <m/>
  </r>
  <r>
    <n v="4647"/>
    <s v="Closed End"/>
    <x v="7"/>
    <s v="Q30E"/>
    <x v="5"/>
    <n v="2"/>
    <s v="Data"/>
    <s v="Q30E"/>
    <s v="Racial narratives in the media"/>
    <s v="   Less than HS diploma, no GED"/>
    <n v="0.10143300067731975"/>
    <n v="0.39661886811994362"/>
    <n v="0.33890751216776088"/>
    <n v="0.16304061903497577"/>
    <n v="87.999999999999986"/>
    <m/>
    <m/>
    <m/>
    <m/>
    <m/>
    <m/>
    <m/>
    <m/>
    <m/>
    <m/>
    <m/>
    <m/>
    <m/>
    <m/>
  </r>
  <r>
    <n v="4648"/>
    <s v="Closed End"/>
    <x v="7"/>
    <s v="Q30E"/>
    <x v="5"/>
    <n v="3"/>
    <s v="Data"/>
    <s v="Q30E"/>
    <s v="Racial narratives in the media"/>
    <s v="   HS diploma or GED"/>
    <n v="0.154735164496653"/>
    <n v="0.58054066645393976"/>
    <n v="0.21703585950493229"/>
    <n v="4.7688309544475754E-2"/>
    <n v="349.00000000000028"/>
    <m/>
    <m/>
    <m/>
    <m/>
    <m/>
    <m/>
    <m/>
    <m/>
    <m/>
    <m/>
    <m/>
    <m/>
    <m/>
    <m/>
  </r>
  <r>
    <n v="4649"/>
    <s v="Closed End"/>
    <x v="7"/>
    <s v="Q30E"/>
    <x v="5"/>
    <n v="4"/>
    <s v="Data"/>
    <s v="Q30E"/>
    <s v="Racial narratives in the media"/>
    <s v="   Some college, trade school, or Associate degree"/>
    <n v="0.16189631353287851"/>
    <n v="0.49180263015843084"/>
    <n v="0.27748930412280676"/>
    <n v="6.8811752185882022E-2"/>
    <n v="934.00000000000136"/>
    <m/>
    <m/>
    <m/>
    <m/>
    <m/>
    <m/>
    <m/>
    <m/>
    <m/>
    <m/>
    <m/>
    <m/>
    <m/>
    <m/>
  </r>
  <r>
    <n v="4650"/>
    <s v="Closed End"/>
    <x v="7"/>
    <s v="Q30E"/>
    <x v="5"/>
    <n v="5"/>
    <s v="Data"/>
    <s v="Q30E"/>
    <s v="Racial narratives in the media"/>
    <s v="   Bachelor's degree or higher"/>
    <n v="0.12698667631865226"/>
    <n v="0.4320643167038124"/>
    <n v="0.34768028437276705"/>
    <n v="9.3268722604769566E-2"/>
    <n v="1482.0000000000005"/>
    <m/>
    <m/>
    <m/>
    <m/>
    <m/>
    <m/>
    <m/>
    <m/>
    <m/>
    <m/>
    <m/>
    <m/>
    <m/>
    <m/>
  </r>
  <r>
    <n v="4651"/>
    <s v="Closed End"/>
    <x v="7"/>
    <s v="Q30E"/>
    <x v="6"/>
    <n v="1"/>
    <s v="Header"/>
    <s v="Q30E"/>
    <s v="Racial narratives in the media"/>
    <s v="Results by household income:"/>
    <s v=""/>
    <s v=""/>
    <s v=""/>
    <s v=""/>
    <s v=""/>
    <m/>
    <m/>
    <m/>
    <m/>
    <m/>
    <m/>
    <m/>
    <m/>
    <m/>
    <m/>
    <m/>
    <m/>
    <m/>
    <m/>
  </r>
  <r>
    <n v="4652"/>
    <s v="Closed End"/>
    <x v="7"/>
    <s v="Q30E"/>
    <x v="6"/>
    <n v="2"/>
    <s v="Data"/>
    <s v="Q30E"/>
    <s v="Racial narratives in the media"/>
    <s v="   Less than $20,000"/>
    <n v="7.4863334679228871E-2"/>
    <n v="0.51025937737695659"/>
    <n v="0.33543134399879881"/>
    <n v="7.9445943945015141E-2"/>
    <n v="469.00000000000045"/>
    <m/>
    <m/>
    <m/>
    <m/>
    <m/>
    <m/>
    <m/>
    <m/>
    <m/>
    <m/>
    <m/>
    <m/>
    <m/>
    <m/>
  </r>
  <r>
    <n v="4653"/>
    <s v="Closed End"/>
    <x v="7"/>
    <s v="Q30E"/>
    <x v="6"/>
    <n v="3"/>
    <s v="Data"/>
    <s v="Q30E"/>
    <s v="Racial narratives in the media"/>
    <s v="   $20,000 to $39,999"/>
    <n v="0.10547433426985471"/>
    <n v="0.51915126986829851"/>
    <n v="0.27405338813719665"/>
    <n v="0.1013210077246509"/>
    <n v="414.99999999999983"/>
    <m/>
    <m/>
    <m/>
    <m/>
    <m/>
    <m/>
    <m/>
    <m/>
    <m/>
    <m/>
    <m/>
    <m/>
    <m/>
    <m/>
  </r>
  <r>
    <n v="4654"/>
    <s v="Closed End"/>
    <x v="7"/>
    <s v="Q30E"/>
    <x v="6"/>
    <n v="4"/>
    <s v="Data"/>
    <s v="Q30E"/>
    <s v="Racial narratives in the media"/>
    <s v="   $40,000 to $59,999"/>
    <n v="0.1656517781720632"/>
    <n v="0.39514845806378868"/>
    <n v="0.3117193789776711"/>
    <n v="0.12748038478647714"/>
    <n v="390.00000000000023"/>
    <m/>
    <m/>
    <m/>
    <m/>
    <m/>
    <m/>
    <m/>
    <m/>
    <m/>
    <m/>
    <m/>
    <m/>
    <m/>
    <m/>
  </r>
  <r>
    <n v="4655"/>
    <s v="Closed End"/>
    <x v="7"/>
    <s v="Q30E"/>
    <x v="6"/>
    <n v="5"/>
    <s v="Data"/>
    <s v="Q30E"/>
    <s v="Racial narratives in the media"/>
    <s v="   $60,000 to $79,999"/>
    <n v="0.18657037733464424"/>
    <n v="0.4689410737577836"/>
    <n v="0.26250296144812163"/>
    <n v="8.1985587459450796E-2"/>
    <n v="303"/>
    <m/>
    <m/>
    <m/>
    <m/>
    <m/>
    <m/>
    <m/>
    <m/>
    <m/>
    <m/>
    <m/>
    <m/>
    <m/>
    <m/>
  </r>
  <r>
    <n v="4656"/>
    <s v="Closed End"/>
    <x v="7"/>
    <s v="Q30E"/>
    <x v="6"/>
    <n v="6"/>
    <s v="Data"/>
    <s v="Q30E"/>
    <s v="Racial narratives in the media"/>
    <s v="   $80,000 to $99,999"/>
    <n v="0.15203439097785984"/>
    <n v="0.43779865663028333"/>
    <n v="0.33389552807456857"/>
    <n v="7.6271424317286923E-2"/>
    <n v="260.00000000000023"/>
    <m/>
    <m/>
    <m/>
    <m/>
    <m/>
    <m/>
    <m/>
    <m/>
    <m/>
    <m/>
    <m/>
    <m/>
    <m/>
    <m/>
  </r>
  <r>
    <n v="4657"/>
    <s v="Closed End"/>
    <x v="7"/>
    <s v="Q30E"/>
    <x v="6"/>
    <n v="7"/>
    <s v="Data"/>
    <s v="Q30E"/>
    <s v="Racial narratives in the media"/>
    <s v="   $100,000 to $149,999"/>
    <n v="0.10067692714817421"/>
    <n v="0.49575150375556026"/>
    <n v="0.32618872791917036"/>
    <n v="7.7382841177094944E-2"/>
    <n v="335.00000000000017"/>
    <m/>
    <m/>
    <m/>
    <m/>
    <m/>
    <m/>
    <m/>
    <m/>
    <m/>
    <m/>
    <m/>
    <m/>
    <m/>
    <m/>
  </r>
  <r>
    <n v="4658"/>
    <s v="Closed End"/>
    <x v="7"/>
    <s v="Q30E"/>
    <x v="6"/>
    <n v="8"/>
    <s v="Data"/>
    <s v="Q30E"/>
    <s v="Racial narratives in the media"/>
    <s v="   $150,000 or more"/>
    <n v="0.14857149737267852"/>
    <n v="0.50616722404493319"/>
    <n v="0.27429488889192116"/>
    <n v="7.0966389690466411E-2"/>
    <n v="257"/>
    <m/>
    <m/>
    <m/>
    <m/>
    <m/>
    <m/>
    <m/>
    <m/>
    <m/>
    <m/>
    <m/>
    <m/>
    <m/>
    <m/>
  </r>
  <r>
    <n v="4659"/>
    <s v="Closed End"/>
    <x v="7"/>
    <s v="Q30E"/>
    <x v="7"/>
    <n v="1"/>
    <s v="Header"/>
    <s v="Q30E"/>
    <s v="Racial narratives in the media"/>
    <s v="Results by housing status:"/>
    <s v=""/>
    <s v=""/>
    <s v=""/>
    <s v=""/>
    <s v=""/>
    <m/>
    <m/>
    <m/>
    <m/>
    <m/>
    <m/>
    <m/>
    <m/>
    <m/>
    <m/>
    <m/>
    <m/>
    <m/>
    <m/>
  </r>
  <r>
    <n v="4660"/>
    <s v="Closed End"/>
    <x v="7"/>
    <s v="Q30E"/>
    <x v="7"/>
    <n v="2"/>
    <s v="Data"/>
    <s v="Q30E"/>
    <s v="Racial narratives in the media"/>
    <s v="   Owner"/>
    <n v="0.15579957307233103"/>
    <n v="0.50181504099717522"/>
    <n v="0.27277325671195851"/>
    <n v="6.9612129218537183E-2"/>
    <n v="1901.9999999999982"/>
    <m/>
    <m/>
    <m/>
    <m/>
    <m/>
    <m/>
    <m/>
    <m/>
    <m/>
    <m/>
    <m/>
    <m/>
    <m/>
    <m/>
  </r>
  <r>
    <n v="4661"/>
    <s v="Closed End"/>
    <x v="7"/>
    <s v="Q30E"/>
    <x v="7"/>
    <n v="3"/>
    <s v="Data"/>
    <s v="Q30E"/>
    <s v="Racial narratives in the media"/>
    <s v="   Renter"/>
    <n v="0.1207701958030773"/>
    <n v="0.424117028661391"/>
    <n v="0.35575219133154584"/>
    <n v="9.9360584203984068E-2"/>
    <n v="959.00000000000159"/>
    <m/>
    <m/>
    <m/>
    <m/>
    <m/>
    <m/>
    <m/>
    <m/>
    <m/>
    <m/>
    <m/>
    <m/>
    <m/>
    <m/>
  </r>
  <r>
    <n v="4662"/>
    <s v="Closed End"/>
    <x v="7"/>
    <s v="Q30E"/>
    <x v="7"/>
    <n v="4"/>
    <s v="Data"/>
    <s v="Q30E"/>
    <s v="Racial narratives in the media"/>
    <s v="   Lives with family or friends, homeless, or some other_x000a_      arrangement"/>
    <n v="0.15620699074071748"/>
    <n v="0.34197749968118735"/>
    <n v="0.32963504785444514"/>
    <n v="0.17218046172365001"/>
    <n v="69.000000000000043"/>
    <m/>
    <m/>
    <m/>
    <m/>
    <m/>
    <m/>
    <m/>
    <m/>
    <m/>
    <m/>
    <m/>
    <m/>
    <m/>
    <m/>
  </r>
  <r>
    <n v="4663"/>
    <s v="Closed End"/>
    <x v="7"/>
    <s v="Q30E"/>
    <x v="8"/>
    <n v="1"/>
    <s v="Header"/>
    <s v="Q30E"/>
    <s v="Racial narratives in the media"/>
    <s v="Results by home language:"/>
    <s v=""/>
    <s v=""/>
    <s v=""/>
    <s v=""/>
    <s v=""/>
    <m/>
    <m/>
    <m/>
    <m/>
    <m/>
    <m/>
    <m/>
    <m/>
    <m/>
    <m/>
    <m/>
    <m/>
    <m/>
    <m/>
  </r>
  <r>
    <n v="4664"/>
    <s v="Closed End"/>
    <x v="7"/>
    <s v="Q30E"/>
    <x v="8"/>
    <n v="2"/>
    <s v="Data"/>
    <s v="Q30E"/>
    <s v="Racial narratives in the media"/>
    <s v="   English only"/>
    <n v="0.14960226084213746"/>
    <n v="0.48690483642860971"/>
    <n v="0.29374079907792372"/>
    <n v="6.9752103651329597E-2"/>
    <n v="2538.0000000000027"/>
    <m/>
    <m/>
    <m/>
    <m/>
    <m/>
    <m/>
    <m/>
    <m/>
    <m/>
    <m/>
    <m/>
    <m/>
    <m/>
    <m/>
  </r>
  <r>
    <n v="4665"/>
    <s v="Closed End"/>
    <x v="7"/>
    <s v="Q30E"/>
    <x v="8"/>
    <n v="3"/>
    <s v="Data"/>
    <s v="Q30E"/>
    <s v="Racial narratives in the media"/>
    <s v="   English plus another language"/>
    <n v="0.11740688541035477"/>
    <n v="0.45513328888164367"/>
    <n v="0.35793221734061953"/>
    <n v="6.9527608367381574E-2"/>
    <n v="241.00000000000017"/>
    <m/>
    <m/>
    <m/>
    <m/>
    <m/>
    <m/>
    <m/>
    <m/>
    <m/>
    <m/>
    <m/>
    <m/>
    <m/>
    <m/>
  </r>
  <r>
    <n v="4666"/>
    <s v="Closed End"/>
    <x v="7"/>
    <s v="Q30E"/>
    <x v="8"/>
    <n v="4"/>
    <s v="Data"/>
    <s v="Q30E"/>
    <s v="Racial narratives in the media"/>
    <s v="   Another language only"/>
    <n v="0.16342857619626966"/>
    <n v="0.38291945366491825"/>
    <n v="0.23715319355109105"/>
    <n v="0.21649877658772071"/>
    <n v="104.00000000000006"/>
    <m/>
    <m/>
    <m/>
    <m/>
    <m/>
    <m/>
    <m/>
    <m/>
    <m/>
    <m/>
    <m/>
    <m/>
    <m/>
    <m/>
  </r>
  <r>
    <n v="4667"/>
    <s v="Closed End"/>
    <x v="7"/>
    <s v="Q30E"/>
    <x v="9"/>
    <n v="1"/>
    <s v="Header"/>
    <s v="Q30E"/>
    <s v="Racial narratives in the media"/>
    <s v="Results by race/ethnicity:"/>
    <s v=""/>
    <s v=""/>
    <s v=""/>
    <s v=""/>
    <s v=""/>
    <m/>
    <m/>
    <m/>
    <m/>
    <m/>
    <m/>
    <m/>
    <m/>
    <m/>
    <m/>
    <m/>
    <m/>
    <m/>
    <m/>
  </r>
  <r>
    <n v="4668"/>
    <s v="Closed End"/>
    <x v="7"/>
    <s v="Q30E"/>
    <x v="9"/>
    <n v="2"/>
    <s v="Data"/>
    <s v="Q30E"/>
    <s v="Racial narratives in the media"/>
    <s v="   BIPOC"/>
    <n v="0.10093691145484371"/>
    <n v="0.39465802531018424"/>
    <n v="0.3430000487148655"/>
    <n v="0.16140501452010747"/>
    <n v="758.99999999999898"/>
    <m/>
    <m/>
    <m/>
    <m/>
    <m/>
    <m/>
    <m/>
    <m/>
    <m/>
    <m/>
    <m/>
    <m/>
    <m/>
    <m/>
  </r>
  <r>
    <n v="4669"/>
    <s v="Closed End"/>
    <x v="7"/>
    <s v="Q30E"/>
    <x v="9"/>
    <n v="3"/>
    <s v="Data"/>
    <s v="Q30E"/>
    <s v="Racial narratives in the media"/>
    <s v="      American Indian, Native American, or Alaska Native"/>
    <n v="3.2372656698389325E-2"/>
    <n v="0.33010269409469717"/>
    <n v="0.46208300824593801"/>
    <n v="0.17544164096097506"/>
    <n v="127.00000000000001"/>
    <m/>
    <m/>
    <m/>
    <m/>
    <m/>
    <m/>
    <m/>
    <m/>
    <m/>
    <m/>
    <m/>
    <m/>
    <m/>
    <m/>
  </r>
  <r>
    <n v="4670"/>
    <s v="Closed End"/>
    <x v="7"/>
    <s v="Q30E"/>
    <x v="9"/>
    <n v="4"/>
    <s v="Data"/>
    <s v="Q30E"/>
    <s v="Racial narratives in the media"/>
    <s v="      Asian American or Asian"/>
    <n v="9.6786183475179352E-2"/>
    <n v="0.45456360698603221"/>
    <n v="0.28742952304825464"/>
    <n v="0.16122068649053373"/>
    <n v="213.00000000000017"/>
    <m/>
    <m/>
    <m/>
    <m/>
    <m/>
    <m/>
    <m/>
    <m/>
    <m/>
    <m/>
    <m/>
    <m/>
    <m/>
    <m/>
  </r>
  <r>
    <n v="4671"/>
    <s v="Closed End"/>
    <x v="7"/>
    <s v="Q30E"/>
    <x v="9"/>
    <n v="5"/>
    <s v="Data"/>
    <s v="Q30E"/>
    <s v="Racial narratives in the media"/>
    <s v="      Black, African American, or African"/>
    <n v="0.1493768319572038"/>
    <n v="0.24472801302868943"/>
    <n v="0.42563197337960385"/>
    <n v="0.18026318163450367"/>
    <n v="340.00000000000023"/>
    <m/>
    <m/>
    <m/>
    <m/>
    <m/>
    <m/>
    <m/>
    <m/>
    <m/>
    <m/>
    <m/>
    <m/>
    <m/>
    <m/>
  </r>
  <r>
    <n v="4672"/>
    <s v="Closed End"/>
    <x v="7"/>
    <s v="Q30E"/>
    <x v="9"/>
    <n v="6"/>
    <s v="Data"/>
    <s v="Q30E"/>
    <s v="Racial narratives in the media"/>
    <s v="      Latino/a or Hispanic"/>
    <n v="3.8499112914394555E-2"/>
    <n v="0.50389941737555466"/>
    <n v="0.32111432031142262"/>
    <n v="0.13648714939862772"/>
    <n v="133.00000000000003"/>
    <m/>
    <m/>
    <m/>
    <m/>
    <m/>
    <m/>
    <m/>
    <m/>
    <m/>
    <m/>
    <m/>
    <m/>
    <m/>
    <m/>
  </r>
  <r>
    <n v="4673"/>
    <s v="Closed End"/>
    <x v="7"/>
    <s v="Q30E"/>
    <x v="9"/>
    <n v="7"/>
    <s v="Data"/>
    <s v="Q30E"/>
    <s v="Racial narratives in the media"/>
    <s v="   White or Caucasian alone"/>
    <n v="0.15696955978688806"/>
    <n v="0.51167124874738312"/>
    <n v="0.27797977040259125"/>
    <n v="5.3379421063140482E-2"/>
    <n v="2001.9999999999975"/>
    <m/>
    <m/>
    <m/>
    <m/>
    <m/>
    <m/>
    <m/>
    <m/>
    <m/>
    <m/>
    <m/>
    <m/>
    <m/>
    <m/>
  </r>
  <r>
    <n v="4674"/>
    <s v=""/>
    <x v="1"/>
    <s v=""/>
    <x v="10"/>
    <s v=""/>
    <s v=""/>
    <m/>
    <m/>
    <m/>
    <m/>
    <m/>
    <m/>
    <m/>
    <m/>
    <m/>
    <m/>
    <m/>
    <m/>
    <m/>
    <m/>
    <m/>
    <m/>
    <m/>
    <m/>
    <m/>
    <m/>
    <m/>
    <m/>
  </r>
  <r>
    <n v="4675"/>
    <s v="Closed End"/>
    <x v="7"/>
    <s v="Q30F"/>
    <x v="0"/>
    <n v="1"/>
    <s v="Title"/>
    <s v="Q30F"/>
    <s v="Racial narratives in the media"/>
    <s v="30F. How much do you agree or disagree that small businesses treat people of all races and ethnicities fairly?"/>
    <m/>
    <m/>
    <m/>
    <m/>
    <m/>
    <m/>
    <m/>
    <m/>
    <m/>
    <m/>
    <m/>
    <m/>
    <m/>
    <m/>
    <m/>
    <m/>
    <m/>
    <m/>
    <m/>
  </r>
  <r>
    <n v="4676"/>
    <s v="Closed End"/>
    <x v="7"/>
    <s v="Q30F"/>
    <x v="1"/>
    <n v="1"/>
    <s v="Labels"/>
    <s v="Q30F"/>
    <s v="Racial narratives in the media"/>
    <m/>
    <s v="Strongly agree"/>
    <s v="Agree"/>
    <s v="Disagree"/>
    <s v="Strongly disagree"/>
    <s v="Number of respondents (unweighted)"/>
    <m/>
    <m/>
    <m/>
    <m/>
    <m/>
    <m/>
    <m/>
    <m/>
    <m/>
    <m/>
    <m/>
    <m/>
    <m/>
    <m/>
  </r>
  <r>
    <n v="4677"/>
    <s v="Closed End"/>
    <x v="7"/>
    <s v="Q30F"/>
    <x v="2"/>
    <n v="1"/>
    <s v="Header"/>
    <s v="Q30F"/>
    <s v="Racial narratives in the media"/>
    <s v="Results by region:"/>
    <s v=""/>
    <s v=""/>
    <s v=""/>
    <s v=""/>
    <s v=""/>
    <m/>
    <m/>
    <m/>
    <m/>
    <m/>
    <m/>
    <m/>
    <m/>
    <m/>
    <m/>
    <m/>
    <m/>
    <m/>
    <m/>
  </r>
  <r>
    <n v="4678"/>
    <s v="Closed End"/>
    <x v="7"/>
    <s v="Q30F"/>
    <x v="2"/>
    <n v="2"/>
    <s v="Data"/>
    <s v="Q30F"/>
    <s v="Racial narratives in the media"/>
    <s v="   East Metro overall"/>
    <n v="0.14718519673091143"/>
    <n v="0.57293377033703985"/>
    <n v="0.2346495479834203"/>
    <n v="4.5231484948629906E-2"/>
    <n v="2930.9999999999932"/>
    <m/>
    <m/>
    <m/>
    <m/>
    <m/>
    <m/>
    <m/>
    <m/>
    <m/>
    <m/>
    <m/>
    <m/>
    <m/>
    <m/>
  </r>
  <r>
    <n v="4679"/>
    <s v="Closed End"/>
    <x v="7"/>
    <s v="Q30F"/>
    <x v="2"/>
    <n v="3"/>
    <s v="Data"/>
    <s v="Q30F"/>
    <s v="Racial narratives in the media"/>
    <s v="   Dakota County"/>
    <n v="0.15668095145992059"/>
    <n v="0.58998169642245069"/>
    <n v="0.21692188576626814"/>
    <n v="3.6415466351360622E-2"/>
    <n v="404.99999999999972"/>
    <m/>
    <m/>
    <m/>
    <m/>
    <m/>
    <m/>
    <m/>
    <m/>
    <m/>
    <m/>
    <m/>
    <m/>
    <m/>
    <m/>
  </r>
  <r>
    <n v="4680"/>
    <s v="Closed End"/>
    <x v="7"/>
    <s v="Q30F"/>
    <x v="2"/>
    <n v="4"/>
    <s v="Data"/>
    <s v="Q30F"/>
    <s v="Racial narratives in the media"/>
    <s v="   Ramsey County (overall)"/>
    <n v="0.13069838059890682"/>
    <n v="0.54522950156178462"/>
    <n v="0.25640322226299816"/>
    <n v="6.7668895576312713E-2"/>
    <n v="2142.0000000000009"/>
    <m/>
    <m/>
    <m/>
    <m/>
    <m/>
    <m/>
    <m/>
    <m/>
    <m/>
    <m/>
    <m/>
    <m/>
    <m/>
    <m/>
  </r>
  <r>
    <n v="4681"/>
    <s v="Closed End"/>
    <x v="7"/>
    <s v="Q30F"/>
    <x v="2"/>
    <n v="5"/>
    <s v="Data"/>
    <s v="Q30F"/>
    <s v="Racial narratives in the media"/>
    <s v="      City of Saint Paul"/>
    <n v="0.12425859981290176"/>
    <n v="0.52718606664184375"/>
    <n v="0.2715098900008599"/>
    <n v="7.7045443544394632E-2"/>
    <n v="1735.0000000000016"/>
    <m/>
    <m/>
    <m/>
    <m/>
    <m/>
    <m/>
    <m/>
    <m/>
    <m/>
    <m/>
    <m/>
    <m/>
    <m/>
    <m/>
  </r>
  <r>
    <n v="4682"/>
    <s v="Closed End"/>
    <x v="7"/>
    <s v="Q30F"/>
    <x v="2"/>
    <n v="6"/>
    <s v="Data"/>
    <s v="Q30F"/>
    <s v="Racial narratives in the media"/>
    <s v="      Suburban Ramsey County"/>
    <n v="0.13843877894689849"/>
    <n v="0.56691709908838317"/>
    <n v="0.23824551940206581"/>
    <n v="5.639860256265275E-2"/>
    <n v="407.00000000000034"/>
    <m/>
    <m/>
    <m/>
    <m/>
    <m/>
    <m/>
    <m/>
    <m/>
    <m/>
    <m/>
    <m/>
    <m/>
    <m/>
    <m/>
  </r>
  <r>
    <n v="4683"/>
    <s v="Closed End"/>
    <x v="7"/>
    <s v="Q30F"/>
    <x v="2"/>
    <n v="7"/>
    <s v="Data"/>
    <s v="Q30F"/>
    <s v="Racial narratives in the media"/>
    <s v="   Washington County"/>
    <n v="0.16632964433102557"/>
    <n v="0.60329327199113136"/>
    <n v="0.21801364653081856"/>
    <n v="1.2363437147023575E-2"/>
    <n v="384.00000000000023"/>
    <m/>
    <m/>
    <m/>
    <m/>
    <m/>
    <m/>
    <m/>
    <m/>
    <m/>
    <m/>
    <m/>
    <m/>
    <m/>
    <m/>
  </r>
  <r>
    <n v="4684"/>
    <s v="Closed End"/>
    <x v="7"/>
    <s v="Q30F"/>
    <x v="3"/>
    <n v="1"/>
    <s v="Header"/>
    <s v="Q30F"/>
    <s v="Racial narratives in the media"/>
    <s v="Results by gender:"/>
    <s v=""/>
    <s v=""/>
    <s v=""/>
    <s v=""/>
    <s v=""/>
    <m/>
    <m/>
    <m/>
    <m/>
    <m/>
    <m/>
    <m/>
    <m/>
    <m/>
    <m/>
    <m/>
    <m/>
    <m/>
    <m/>
  </r>
  <r>
    <n v="4685"/>
    <s v="Closed End"/>
    <x v="7"/>
    <s v="Q30F"/>
    <x v="3"/>
    <n v="2"/>
    <s v="Data"/>
    <s v="Q30F"/>
    <s v="Racial narratives in the media"/>
    <s v="   Females"/>
    <n v="0.11192663888556197"/>
    <n v="0.58561195189790494"/>
    <n v="0.25044899926295278"/>
    <n v="5.2012409953581189E-2"/>
    <n v="1836.9999999999948"/>
    <m/>
    <m/>
    <m/>
    <m/>
    <m/>
    <m/>
    <m/>
    <m/>
    <m/>
    <m/>
    <m/>
    <m/>
    <m/>
    <m/>
  </r>
  <r>
    <n v="4686"/>
    <s v="Closed End"/>
    <x v="7"/>
    <s v="Q30F"/>
    <x v="3"/>
    <n v="3"/>
    <s v="Data"/>
    <s v="Q30F"/>
    <s v="Racial narratives in the media"/>
    <s v="   Males"/>
    <n v="0.1845268102538076"/>
    <n v="0.56416777537811647"/>
    <n v="0.21844721813072376"/>
    <n v="3.2858196237351998E-2"/>
    <n v="980.00000000000023"/>
    <m/>
    <m/>
    <m/>
    <m/>
    <m/>
    <m/>
    <m/>
    <m/>
    <m/>
    <m/>
    <m/>
    <m/>
    <m/>
    <m/>
  </r>
  <r>
    <n v="4687"/>
    <s v="Closed End"/>
    <x v="7"/>
    <s v="Q30F"/>
    <x v="4"/>
    <n v="1"/>
    <s v="Header"/>
    <s v="Q30F"/>
    <s v="Racial narratives in the media"/>
    <s v="Results by age:"/>
    <s v=""/>
    <s v=""/>
    <s v=""/>
    <s v=""/>
    <s v=""/>
    <m/>
    <m/>
    <m/>
    <m/>
    <m/>
    <m/>
    <m/>
    <m/>
    <m/>
    <m/>
    <m/>
    <m/>
    <m/>
    <m/>
  </r>
  <r>
    <n v="4688"/>
    <s v="Closed End"/>
    <x v="7"/>
    <s v="Q30F"/>
    <x v="4"/>
    <n v="2"/>
    <s v="Data"/>
    <s v="Q30F"/>
    <s v="Racial narratives in the media"/>
    <s v="   18-34"/>
    <n v="0.16460539829180565"/>
    <n v="0.5043420184831976"/>
    <n v="0.2678814904161903"/>
    <n v="6.317109280880584E-2"/>
    <n v="408.99999999999994"/>
    <m/>
    <m/>
    <m/>
    <m/>
    <m/>
    <m/>
    <m/>
    <m/>
    <m/>
    <m/>
    <m/>
    <m/>
    <m/>
    <m/>
  </r>
  <r>
    <n v="4689"/>
    <s v="Closed End"/>
    <x v="7"/>
    <s v="Q30F"/>
    <x v="4"/>
    <n v="3"/>
    <s v="Data"/>
    <s v="Q30F"/>
    <s v="Racial narratives in the media"/>
    <s v="   35-44"/>
    <n v="0.15898417187458069"/>
    <n v="0.54576409469737863"/>
    <n v="0.24964632434201831"/>
    <n v="4.5605409086021183E-2"/>
    <n v="416"/>
    <m/>
    <m/>
    <m/>
    <m/>
    <m/>
    <m/>
    <m/>
    <m/>
    <m/>
    <m/>
    <m/>
    <m/>
    <m/>
    <m/>
  </r>
  <r>
    <n v="4690"/>
    <s v="Closed End"/>
    <x v="7"/>
    <s v="Q30F"/>
    <x v="4"/>
    <n v="4"/>
    <s v="Data"/>
    <s v="Q30F"/>
    <s v="Racial narratives in the media"/>
    <s v="   45-54"/>
    <n v="0.12128329862738393"/>
    <n v="0.58305182354801655"/>
    <n v="0.23895447048260188"/>
    <n v="5.6710407341996921E-2"/>
    <n v="360.00000000000074"/>
    <m/>
    <m/>
    <m/>
    <m/>
    <m/>
    <m/>
    <m/>
    <m/>
    <m/>
    <m/>
    <m/>
    <m/>
    <m/>
    <m/>
  </r>
  <r>
    <n v="4691"/>
    <s v="Closed End"/>
    <x v="7"/>
    <s v="Q30F"/>
    <x v="4"/>
    <n v="5"/>
    <s v="Data"/>
    <s v="Q30F"/>
    <s v="Racial narratives in the media"/>
    <s v="   55-64"/>
    <n v="0.11908841601343839"/>
    <n v="0.56074072744986392"/>
    <n v="0.29684682815640717"/>
    <n v="2.3324028380291923E-2"/>
    <n v="510.99999999999881"/>
    <m/>
    <m/>
    <m/>
    <m/>
    <m/>
    <m/>
    <m/>
    <m/>
    <m/>
    <m/>
    <m/>
    <m/>
    <m/>
    <m/>
  </r>
  <r>
    <n v="4692"/>
    <s v="Closed End"/>
    <x v="7"/>
    <s v="Q30F"/>
    <x v="4"/>
    <n v="6"/>
    <s v="Data"/>
    <s v="Q30F"/>
    <s v="Racial narratives in the media"/>
    <s v="   65+"/>
    <n v="0.13497342982254548"/>
    <n v="0.67841732240960195"/>
    <n v="0.17027828349214624"/>
    <n v="1.6330964275708255E-2"/>
    <n v="816.99999999999886"/>
    <m/>
    <m/>
    <m/>
    <m/>
    <m/>
    <m/>
    <m/>
    <m/>
    <m/>
    <m/>
    <m/>
    <m/>
    <m/>
    <m/>
  </r>
  <r>
    <n v="4693"/>
    <s v="Closed End"/>
    <x v="7"/>
    <s v="Q30F"/>
    <x v="5"/>
    <n v="1"/>
    <s v="Header"/>
    <s v="Q30F"/>
    <s v="Racial narratives in the media"/>
    <s v="Results by education level:"/>
    <s v=""/>
    <s v=""/>
    <s v=""/>
    <s v=""/>
    <s v=""/>
    <m/>
    <m/>
    <m/>
    <m/>
    <m/>
    <m/>
    <m/>
    <m/>
    <m/>
    <m/>
    <m/>
    <m/>
    <m/>
    <m/>
  </r>
  <r>
    <n v="4694"/>
    <s v="Closed End"/>
    <x v="7"/>
    <s v="Q30F"/>
    <x v="5"/>
    <n v="2"/>
    <s v="Data"/>
    <s v="Q30F"/>
    <s v="Racial narratives in the media"/>
    <s v="   Less than HS diploma, no GED"/>
    <n v="0.11629344731814246"/>
    <n v="0.58163274291333911"/>
    <n v="0.20398166386153269"/>
    <n v="9.8092145906985714E-2"/>
    <n v="89.000000000000014"/>
    <m/>
    <m/>
    <m/>
    <m/>
    <m/>
    <m/>
    <m/>
    <m/>
    <m/>
    <m/>
    <m/>
    <m/>
    <m/>
    <m/>
  </r>
  <r>
    <n v="4695"/>
    <s v="Closed End"/>
    <x v="7"/>
    <s v="Q30F"/>
    <x v="5"/>
    <n v="3"/>
    <s v="Data"/>
    <s v="Q30F"/>
    <s v="Racial narratives in the media"/>
    <s v="   HS diploma or GED"/>
    <n v="0.15355039304975884"/>
    <n v="0.62161532600635439"/>
    <n v="0.18693798176986584"/>
    <n v="3.7896299174021625E-2"/>
    <n v="347"/>
    <m/>
    <m/>
    <m/>
    <m/>
    <m/>
    <m/>
    <m/>
    <m/>
    <m/>
    <m/>
    <m/>
    <m/>
    <m/>
    <m/>
  </r>
  <r>
    <n v="4696"/>
    <s v="Closed End"/>
    <x v="7"/>
    <s v="Q30F"/>
    <x v="5"/>
    <n v="4"/>
    <s v="Data"/>
    <s v="Q30F"/>
    <s v="Racial narratives in the media"/>
    <s v="   Some college, trade school, or Associate degree"/>
    <n v="0.16920264707163468"/>
    <n v="0.59790639955933256"/>
    <n v="0.20418211182942564"/>
    <n v="2.870884153960556E-2"/>
    <n v="929.00000000000057"/>
    <m/>
    <m/>
    <m/>
    <m/>
    <m/>
    <m/>
    <m/>
    <m/>
    <m/>
    <m/>
    <m/>
    <m/>
    <m/>
    <m/>
  </r>
  <r>
    <n v="4697"/>
    <s v="Closed End"/>
    <x v="7"/>
    <s v="Q30F"/>
    <x v="5"/>
    <n v="5"/>
    <s v="Data"/>
    <s v="Q30F"/>
    <s v="Racial narratives in the media"/>
    <s v="   Bachelor's degree or higher"/>
    <n v="0.12610506904375951"/>
    <n v="0.52499355625418165"/>
    <n v="0.28959567166594313"/>
    <n v="5.9305703036117062E-2"/>
    <n v="1476.0000000000018"/>
    <m/>
    <m/>
    <m/>
    <m/>
    <m/>
    <m/>
    <m/>
    <m/>
    <m/>
    <m/>
    <m/>
    <m/>
    <m/>
    <m/>
  </r>
  <r>
    <n v="4698"/>
    <s v="Closed End"/>
    <x v="7"/>
    <s v="Q30F"/>
    <x v="6"/>
    <n v="1"/>
    <s v="Header"/>
    <s v="Q30F"/>
    <s v="Racial narratives in the media"/>
    <s v="Results by household income:"/>
    <s v=""/>
    <s v=""/>
    <s v=""/>
    <s v=""/>
    <s v=""/>
    <m/>
    <m/>
    <m/>
    <m/>
    <m/>
    <m/>
    <m/>
    <m/>
    <m/>
    <m/>
    <m/>
    <m/>
    <m/>
    <m/>
  </r>
  <r>
    <n v="4699"/>
    <s v="Closed End"/>
    <x v="7"/>
    <s v="Q30F"/>
    <x v="6"/>
    <n v="2"/>
    <s v="Data"/>
    <s v="Q30F"/>
    <s v="Racial narratives in the media"/>
    <s v="   Less than $20,000"/>
    <n v="9.8761873730627364E-2"/>
    <n v="0.53433851484167505"/>
    <n v="0.2958796792284068"/>
    <n v="7.1019932199290023E-2"/>
    <n v="463.00000000000045"/>
    <m/>
    <m/>
    <m/>
    <m/>
    <m/>
    <m/>
    <m/>
    <m/>
    <m/>
    <m/>
    <m/>
    <m/>
    <m/>
    <m/>
  </r>
  <r>
    <n v="4700"/>
    <s v="Closed End"/>
    <x v="7"/>
    <s v="Q30F"/>
    <x v="6"/>
    <n v="3"/>
    <s v="Data"/>
    <s v="Q30F"/>
    <s v="Racial narratives in the media"/>
    <s v="   $20,000 to $39,999"/>
    <n v="0.11097524347978975"/>
    <n v="0.6264296268809606"/>
    <n v="0.21405710575538234"/>
    <n v="4.8538023883868082E-2"/>
    <n v="407.99999999999955"/>
    <m/>
    <m/>
    <m/>
    <m/>
    <m/>
    <m/>
    <m/>
    <m/>
    <m/>
    <m/>
    <m/>
    <m/>
    <m/>
    <m/>
  </r>
  <r>
    <n v="4701"/>
    <s v="Closed End"/>
    <x v="7"/>
    <s v="Q30F"/>
    <x v="6"/>
    <n v="4"/>
    <s v="Data"/>
    <s v="Q30F"/>
    <s v="Racial narratives in the media"/>
    <s v="   $40,000 to $59,999"/>
    <n v="0.18315480809161172"/>
    <n v="0.53061466332091878"/>
    <n v="0.21896822706838739"/>
    <n v="6.7262301519081871E-2"/>
    <n v="387.99999999999972"/>
    <m/>
    <m/>
    <m/>
    <m/>
    <m/>
    <m/>
    <m/>
    <m/>
    <m/>
    <m/>
    <m/>
    <m/>
    <m/>
    <m/>
  </r>
  <r>
    <n v="4702"/>
    <s v="Closed End"/>
    <x v="7"/>
    <s v="Q30F"/>
    <x v="6"/>
    <n v="5"/>
    <s v="Data"/>
    <s v="Q30F"/>
    <s v="Racial narratives in the media"/>
    <s v="   $60,000 to $79,999"/>
    <n v="0.20718423787555268"/>
    <n v="0.52286387768663722"/>
    <n v="0.22175411339561302"/>
    <n v="4.8197771042197336E-2"/>
    <n v="303.00000000000006"/>
    <m/>
    <m/>
    <m/>
    <m/>
    <m/>
    <m/>
    <m/>
    <m/>
    <m/>
    <m/>
    <m/>
    <m/>
    <m/>
    <m/>
  </r>
  <r>
    <n v="4703"/>
    <s v="Closed End"/>
    <x v="7"/>
    <s v="Q30F"/>
    <x v="6"/>
    <n v="6"/>
    <s v="Data"/>
    <s v="Q30F"/>
    <s v="Racial narratives in the media"/>
    <s v="   $80,000 to $99,999"/>
    <n v="0.11298547647136478"/>
    <n v="0.54100616433157411"/>
    <n v="0.32172065016296442"/>
    <n v="2.4287709034095301E-2"/>
    <n v="260.00000000000023"/>
    <m/>
    <m/>
    <m/>
    <m/>
    <m/>
    <m/>
    <m/>
    <m/>
    <m/>
    <m/>
    <m/>
    <m/>
    <m/>
    <m/>
  </r>
  <r>
    <n v="4704"/>
    <s v="Closed End"/>
    <x v="7"/>
    <s v="Q30F"/>
    <x v="6"/>
    <n v="7"/>
    <s v="Data"/>
    <s v="Q30F"/>
    <s v="Racial narratives in the media"/>
    <s v="   $100,000 to $149,999"/>
    <n v="0.12338939934712205"/>
    <n v="0.58566980265784552"/>
    <n v="0.23469148470232717"/>
    <n v="5.6249313292705223E-2"/>
    <n v="335.00000000000045"/>
    <m/>
    <m/>
    <m/>
    <m/>
    <m/>
    <m/>
    <m/>
    <m/>
    <m/>
    <m/>
    <m/>
    <m/>
    <m/>
    <m/>
  </r>
  <r>
    <n v="4705"/>
    <s v="Closed End"/>
    <x v="7"/>
    <s v="Q30F"/>
    <x v="6"/>
    <n v="8"/>
    <s v="Data"/>
    <s v="Q30F"/>
    <s v="Racial narratives in the media"/>
    <s v="   $150,000 or more"/>
    <n v="0.16933374103728382"/>
    <n v="0.49692699041874311"/>
    <n v="0.29980737322235512"/>
    <n v="3.393189532161725E-2"/>
    <n v="257"/>
    <m/>
    <m/>
    <m/>
    <m/>
    <m/>
    <m/>
    <m/>
    <m/>
    <m/>
    <m/>
    <m/>
    <m/>
    <m/>
    <m/>
  </r>
  <r>
    <n v="4706"/>
    <s v="Closed End"/>
    <x v="7"/>
    <s v="Q30F"/>
    <x v="7"/>
    <n v="1"/>
    <s v="Header"/>
    <s v="Q30F"/>
    <s v="Racial narratives in the media"/>
    <s v="Results by housing status:"/>
    <s v=""/>
    <s v=""/>
    <s v=""/>
    <s v=""/>
    <s v=""/>
    <m/>
    <m/>
    <m/>
    <m/>
    <m/>
    <m/>
    <m/>
    <m/>
    <m/>
    <m/>
    <m/>
    <m/>
    <m/>
    <m/>
  </r>
  <r>
    <n v="4707"/>
    <s v="Closed End"/>
    <x v="7"/>
    <s v="Q30F"/>
    <x v="7"/>
    <n v="2"/>
    <s v="Data"/>
    <s v="Q30F"/>
    <s v="Racial narratives in the media"/>
    <s v="   Owner"/>
    <n v="0.15502086511701349"/>
    <n v="0.57514496870973308"/>
    <n v="0.2303963318771281"/>
    <n v="3.9437834296126593E-2"/>
    <n v="1898.9999999999975"/>
    <m/>
    <m/>
    <m/>
    <m/>
    <m/>
    <m/>
    <m/>
    <m/>
    <m/>
    <m/>
    <m/>
    <m/>
    <m/>
    <m/>
  </r>
  <r>
    <n v="4708"/>
    <s v="Closed End"/>
    <x v="7"/>
    <s v="Q30F"/>
    <x v="7"/>
    <n v="3"/>
    <s v="Data"/>
    <s v="Q30F"/>
    <s v="Racial narratives in the media"/>
    <s v="   Renter"/>
    <n v="0.12748535476290346"/>
    <n v="0.5507327735134766"/>
    <n v="0.25778142232269813"/>
    <n v="6.4000449400919812E-2"/>
    <n v="952.00000000000182"/>
    <m/>
    <m/>
    <m/>
    <m/>
    <m/>
    <m/>
    <m/>
    <m/>
    <m/>
    <m/>
    <m/>
    <m/>
    <m/>
    <m/>
  </r>
  <r>
    <n v="4709"/>
    <s v="Closed End"/>
    <x v="7"/>
    <s v="Q30F"/>
    <x v="7"/>
    <n v="4"/>
    <s v="Data"/>
    <s v="Q30F"/>
    <s v="Racial narratives in the media"/>
    <s v="   Lives with family or friends, homeless, or some other_x000a_      arrangement"/>
    <n v="0.11266235431287253"/>
    <n v="0.74853419398140142"/>
    <n v="0.10450147988865165"/>
    <n v="3.4301971817074443E-2"/>
    <n v="68.000000000000014"/>
    <m/>
    <m/>
    <m/>
    <m/>
    <m/>
    <m/>
    <m/>
    <m/>
    <m/>
    <m/>
    <m/>
    <m/>
    <m/>
    <m/>
  </r>
  <r>
    <n v="4710"/>
    <s v="Closed End"/>
    <x v="7"/>
    <s v="Q30F"/>
    <x v="8"/>
    <n v="1"/>
    <s v="Header"/>
    <s v="Q30F"/>
    <s v="Racial narratives in the media"/>
    <s v="Results by home language:"/>
    <s v=""/>
    <s v=""/>
    <s v=""/>
    <s v=""/>
    <s v=""/>
    <m/>
    <m/>
    <m/>
    <m/>
    <m/>
    <m/>
    <m/>
    <m/>
    <m/>
    <m/>
    <m/>
    <m/>
    <m/>
    <m/>
  </r>
  <r>
    <n v="4711"/>
    <s v="Closed End"/>
    <x v="7"/>
    <s v="Q30F"/>
    <x v="8"/>
    <n v="2"/>
    <s v="Data"/>
    <s v="Q30F"/>
    <s v="Racial narratives in the media"/>
    <s v="   English only"/>
    <n v="0.14503888984453406"/>
    <n v="0.57241803329681973"/>
    <n v="0.2429402045755274"/>
    <n v="3.9602872283117756E-2"/>
    <n v="2527.0000000000082"/>
    <m/>
    <m/>
    <m/>
    <m/>
    <m/>
    <m/>
    <m/>
    <m/>
    <m/>
    <m/>
    <m/>
    <m/>
    <m/>
    <m/>
  </r>
  <r>
    <n v="4712"/>
    <s v="Closed End"/>
    <x v="7"/>
    <s v="Q30F"/>
    <x v="8"/>
    <n v="3"/>
    <s v="Data"/>
    <s v="Q30F"/>
    <s v="Racial narratives in the media"/>
    <s v="   English plus another language"/>
    <n v="0.16765549530048005"/>
    <n v="0.55843645939070008"/>
    <n v="0.18396874859291182"/>
    <n v="8.993929671590753E-2"/>
    <n v="240.00000000000017"/>
    <m/>
    <m/>
    <m/>
    <m/>
    <m/>
    <m/>
    <m/>
    <m/>
    <m/>
    <m/>
    <m/>
    <m/>
    <m/>
    <m/>
  </r>
  <r>
    <n v="4713"/>
    <s v="Closed End"/>
    <x v="7"/>
    <s v="Q30F"/>
    <x v="8"/>
    <n v="4"/>
    <s v="Data"/>
    <s v="Q30F"/>
    <s v="Racial narratives in the media"/>
    <s v="   Another language only"/>
    <n v="0.14981356808435292"/>
    <n v="0.62150121247175538"/>
    <n v="0.18147800587919083"/>
    <n v="4.720721356470077E-2"/>
    <n v="103"/>
    <m/>
    <m/>
    <m/>
    <m/>
    <m/>
    <m/>
    <m/>
    <m/>
    <m/>
    <m/>
    <m/>
    <m/>
    <m/>
    <m/>
  </r>
  <r>
    <n v="4714"/>
    <s v="Closed End"/>
    <x v="7"/>
    <s v="Q30F"/>
    <x v="9"/>
    <n v="1"/>
    <s v="Header"/>
    <s v="Q30F"/>
    <s v="Racial narratives in the media"/>
    <s v="Results by race/ethnicity:"/>
    <s v=""/>
    <s v=""/>
    <s v=""/>
    <s v=""/>
    <s v=""/>
    <m/>
    <m/>
    <m/>
    <m/>
    <m/>
    <m/>
    <m/>
    <m/>
    <m/>
    <m/>
    <m/>
    <m/>
    <m/>
    <m/>
  </r>
  <r>
    <n v="4715"/>
    <s v="Closed End"/>
    <x v="7"/>
    <s v="Q30F"/>
    <x v="9"/>
    <n v="2"/>
    <s v="Data"/>
    <s v="Q30F"/>
    <s v="Racial narratives in the media"/>
    <s v="   BIPOC"/>
    <n v="0.14113972245646828"/>
    <n v="0.52006467066336926"/>
    <n v="0.25040748048328948"/>
    <n v="8.8388126396873906E-2"/>
    <n v="757.00000000000011"/>
    <m/>
    <m/>
    <m/>
    <m/>
    <m/>
    <m/>
    <m/>
    <m/>
    <m/>
    <m/>
    <m/>
    <m/>
    <m/>
    <m/>
  </r>
  <r>
    <n v="4716"/>
    <s v="Closed End"/>
    <x v="7"/>
    <s v="Q30F"/>
    <x v="9"/>
    <n v="3"/>
    <s v="Data"/>
    <s v="Q30F"/>
    <s v="Racial narratives in the media"/>
    <s v="      American Indian, Native American, or Alaska Native"/>
    <n v="0.10535562730738189"/>
    <n v="0.53374383561302152"/>
    <n v="0.26233572873472294"/>
    <n v="9.8564808344873314E-2"/>
    <n v="126.00000000000003"/>
    <m/>
    <m/>
    <m/>
    <m/>
    <m/>
    <m/>
    <m/>
    <m/>
    <m/>
    <m/>
    <m/>
    <m/>
    <m/>
    <m/>
  </r>
  <r>
    <n v="4717"/>
    <s v="Closed End"/>
    <x v="7"/>
    <s v="Q30F"/>
    <x v="9"/>
    <n v="4"/>
    <s v="Data"/>
    <s v="Q30F"/>
    <s v="Racial narratives in the media"/>
    <s v="      Asian American or Asian"/>
    <n v="8.6108170690947658E-2"/>
    <n v="0.59215484810482633"/>
    <n v="0.2285779973702679"/>
    <n v="9.3158983833958042E-2"/>
    <n v="212.00000000000003"/>
    <m/>
    <m/>
    <m/>
    <m/>
    <m/>
    <m/>
    <m/>
    <m/>
    <m/>
    <m/>
    <m/>
    <m/>
    <m/>
    <m/>
  </r>
  <r>
    <n v="4718"/>
    <s v="Closed End"/>
    <x v="7"/>
    <s v="Q30F"/>
    <x v="9"/>
    <n v="5"/>
    <s v="Data"/>
    <s v="Q30F"/>
    <s v="Racial narratives in the media"/>
    <s v="      Black, African American, or African"/>
    <n v="0.17220201981515534"/>
    <n v="0.40727272791547636"/>
    <n v="0.32070301050558925"/>
    <n v="9.9822241763779726E-2"/>
    <n v="338.99999999999994"/>
    <m/>
    <m/>
    <m/>
    <m/>
    <m/>
    <m/>
    <m/>
    <m/>
    <m/>
    <m/>
    <m/>
    <m/>
    <m/>
    <m/>
  </r>
  <r>
    <n v="4719"/>
    <s v="Closed End"/>
    <x v="7"/>
    <s v="Q30F"/>
    <x v="9"/>
    <n v="6"/>
    <s v="Data"/>
    <s v="Q30F"/>
    <s v="Racial narratives in the media"/>
    <s v="      Latino/a or Hispanic"/>
    <n v="0.20139974308088682"/>
    <n v="0.54434450756221864"/>
    <n v="0.19099109124991639"/>
    <n v="6.326465810697765E-2"/>
    <n v="133.99999999999997"/>
    <m/>
    <m/>
    <m/>
    <m/>
    <m/>
    <m/>
    <m/>
    <m/>
    <m/>
    <m/>
    <m/>
    <m/>
    <m/>
    <m/>
  </r>
  <r>
    <n v="4720"/>
    <s v="Closed End"/>
    <x v="7"/>
    <s v="Q30F"/>
    <x v="9"/>
    <n v="7"/>
    <s v="Data"/>
    <s v="Q30F"/>
    <s v="Racial narratives in the media"/>
    <s v="   White or Caucasian alone"/>
    <n v="0.13996554979298592"/>
    <n v="0.59459271764274835"/>
    <n v="0.23295662789267343"/>
    <n v="3.2485104671594087E-2"/>
    <n v="1994.9999999999989"/>
    <m/>
    <m/>
    <m/>
    <m/>
    <m/>
    <m/>
    <m/>
    <m/>
    <m/>
    <m/>
    <m/>
    <m/>
    <m/>
    <m/>
  </r>
  <r>
    <n v="4721"/>
    <s v=""/>
    <x v="1"/>
    <s v=""/>
    <x v="10"/>
    <s v=""/>
    <s v=""/>
    <m/>
    <m/>
    <m/>
    <m/>
    <m/>
    <m/>
    <m/>
    <m/>
    <m/>
    <m/>
    <m/>
    <m/>
    <m/>
    <m/>
    <m/>
    <m/>
    <m/>
    <m/>
    <m/>
    <m/>
    <m/>
    <m/>
  </r>
  <r>
    <n v="4722"/>
    <s v="Closed End"/>
    <x v="7"/>
    <s v="Q30G"/>
    <x v="0"/>
    <n v="1"/>
    <s v="Title"/>
    <s v="Q30G"/>
    <s v="Racial narratives in the media"/>
    <s v="30G. How much do you agree or disagree that law enforcement institutions treat people of all races and ethnicities fairly?"/>
    <m/>
    <m/>
    <m/>
    <m/>
    <m/>
    <m/>
    <m/>
    <m/>
    <m/>
    <m/>
    <m/>
    <m/>
    <m/>
    <m/>
    <m/>
    <m/>
    <m/>
    <m/>
    <m/>
  </r>
  <r>
    <n v="4723"/>
    <s v="Closed End"/>
    <x v="7"/>
    <s v="Q30G"/>
    <x v="1"/>
    <n v="1"/>
    <s v="Labels"/>
    <s v="Q30G"/>
    <s v="Racial narratives in the media"/>
    <m/>
    <s v="Strongly agree"/>
    <s v="Agree"/>
    <s v="Disagree"/>
    <s v="Strongly disagree"/>
    <s v="Number of respondents (unweighted)"/>
    <m/>
    <m/>
    <m/>
    <m/>
    <m/>
    <m/>
    <m/>
    <m/>
    <m/>
    <m/>
    <m/>
    <m/>
    <m/>
    <m/>
  </r>
  <r>
    <n v="4724"/>
    <s v="Closed End"/>
    <x v="7"/>
    <s v="Q30G"/>
    <x v="2"/>
    <n v="1"/>
    <s v="Header"/>
    <s v="Q30G"/>
    <s v="Racial narratives in the media"/>
    <s v="Results by region:"/>
    <s v=""/>
    <s v=""/>
    <s v=""/>
    <s v=""/>
    <s v=""/>
    <m/>
    <m/>
    <m/>
    <m/>
    <m/>
    <m/>
    <m/>
    <m/>
    <m/>
    <m/>
    <m/>
    <m/>
    <m/>
    <m/>
  </r>
  <r>
    <n v="4725"/>
    <s v="Closed End"/>
    <x v="7"/>
    <s v="Q30G"/>
    <x v="2"/>
    <n v="2"/>
    <s v="Data"/>
    <s v="Q30G"/>
    <s v="Racial narratives in the media"/>
    <s v="   East Metro overall"/>
    <n v="0.15631711267653692"/>
    <n v="0.32166425932082732"/>
    <n v="0.29860815958684511"/>
    <n v="0.22341046841579207"/>
    <n v="2974.9999999999973"/>
    <m/>
    <m/>
    <m/>
    <m/>
    <m/>
    <m/>
    <m/>
    <m/>
    <m/>
    <m/>
    <m/>
    <m/>
    <m/>
    <m/>
  </r>
  <r>
    <n v="4726"/>
    <s v="Closed End"/>
    <x v="7"/>
    <s v="Q30G"/>
    <x v="2"/>
    <n v="3"/>
    <s v="Data"/>
    <s v="Q30G"/>
    <s v="Racial narratives in the media"/>
    <s v="   Dakota County"/>
    <n v="0.17519732948186756"/>
    <n v="0.3594546138017447"/>
    <n v="0.32064949854635211"/>
    <n v="0.14469855817003591"/>
    <n v="405.99999999999994"/>
    <m/>
    <m/>
    <m/>
    <m/>
    <m/>
    <m/>
    <m/>
    <m/>
    <m/>
    <m/>
    <m/>
    <m/>
    <m/>
    <m/>
  </r>
  <r>
    <n v="4727"/>
    <s v="Closed End"/>
    <x v="7"/>
    <s v="Q30G"/>
    <x v="2"/>
    <n v="4"/>
    <s v="Data"/>
    <s v="Q30G"/>
    <s v="Racial narratives in the media"/>
    <s v="   Ramsey County (overall)"/>
    <n v="0.11869374133814264"/>
    <n v="0.26093575255642459"/>
    <n v="0.29860161725760731"/>
    <n v="0.32176888884782767"/>
    <n v="2181.9999999999932"/>
    <m/>
    <m/>
    <m/>
    <m/>
    <m/>
    <m/>
    <m/>
    <m/>
    <m/>
    <m/>
    <m/>
    <m/>
    <m/>
    <m/>
  </r>
  <r>
    <n v="4728"/>
    <s v="Closed End"/>
    <x v="7"/>
    <s v="Q30G"/>
    <x v="2"/>
    <n v="5"/>
    <s v="Data"/>
    <s v="Q30G"/>
    <s v="Racial narratives in the media"/>
    <s v="      City of Saint Paul"/>
    <n v="9.2956782310983449E-2"/>
    <n v="0.23586101181077648"/>
    <n v="0.32257584837384562"/>
    <n v="0.34860635750439495"/>
    <n v="1766.0000000000005"/>
    <m/>
    <m/>
    <m/>
    <m/>
    <m/>
    <m/>
    <m/>
    <m/>
    <m/>
    <m/>
    <m/>
    <m/>
    <m/>
    <m/>
  </r>
  <r>
    <n v="4729"/>
    <s v="Closed End"/>
    <x v="7"/>
    <s v="Q30G"/>
    <x v="2"/>
    <n v="6"/>
    <s v="Data"/>
    <s v="Q30G"/>
    <s v="Racial narratives in the media"/>
    <s v="      Suburban Ramsey County"/>
    <n v="0.14919911293125587"/>
    <n v="0.29065621344070308"/>
    <n v="0.27018556281666456"/>
    <n v="0.28995911081137654"/>
    <n v="416.00000000000011"/>
    <m/>
    <m/>
    <m/>
    <m/>
    <m/>
    <m/>
    <m/>
    <m/>
    <m/>
    <m/>
    <m/>
    <m/>
    <m/>
    <m/>
  </r>
  <r>
    <n v="4730"/>
    <s v="Closed End"/>
    <x v="7"/>
    <s v="Q30G"/>
    <x v="2"/>
    <n v="7"/>
    <s v="Data"/>
    <s v="Q30G"/>
    <s v="Racial narratives in the media"/>
    <s v="   Washington County"/>
    <n v="0.20614636891219282"/>
    <n v="0.38995830280512161"/>
    <n v="0.2620563026905196"/>
    <n v="0.14183902559216455"/>
    <n v="387.00000000000051"/>
    <m/>
    <m/>
    <m/>
    <m/>
    <m/>
    <m/>
    <m/>
    <m/>
    <m/>
    <m/>
    <m/>
    <m/>
    <m/>
    <m/>
  </r>
  <r>
    <n v="4731"/>
    <s v="Closed End"/>
    <x v="7"/>
    <s v="Q30G"/>
    <x v="3"/>
    <n v="1"/>
    <s v="Header"/>
    <s v="Q30G"/>
    <s v="Racial narratives in the media"/>
    <s v="Results by gender:"/>
    <s v=""/>
    <s v=""/>
    <s v=""/>
    <s v=""/>
    <s v=""/>
    <m/>
    <m/>
    <m/>
    <m/>
    <m/>
    <m/>
    <m/>
    <m/>
    <m/>
    <m/>
    <m/>
    <m/>
    <m/>
    <m/>
  </r>
  <r>
    <n v="4732"/>
    <s v="Closed End"/>
    <x v="7"/>
    <s v="Q30G"/>
    <x v="3"/>
    <n v="2"/>
    <s v="Data"/>
    <s v="Q30G"/>
    <s v="Racial narratives in the media"/>
    <s v="   Females"/>
    <n v="0.11460792433775102"/>
    <n v="0.29651247837194705"/>
    <n v="0.35758166866459606"/>
    <n v="0.23129792862570703"/>
    <n v="1871.9999999999989"/>
    <m/>
    <m/>
    <m/>
    <m/>
    <m/>
    <m/>
    <m/>
    <m/>
    <m/>
    <m/>
    <m/>
    <m/>
    <m/>
    <m/>
  </r>
  <r>
    <n v="4733"/>
    <s v="Closed End"/>
    <x v="7"/>
    <s v="Q30G"/>
    <x v="3"/>
    <n v="3"/>
    <s v="Data"/>
    <s v="Q30G"/>
    <s v="Racial narratives in the media"/>
    <s v="   Males"/>
    <n v="0.20327603584565593"/>
    <n v="0.34099313293521222"/>
    <n v="0.24324343307316687"/>
    <n v="0.21248739814596498"/>
    <n v="991.99999999999943"/>
    <m/>
    <m/>
    <m/>
    <m/>
    <m/>
    <m/>
    <m/>
    <m/>
    <m/>
    <m/>
    <m/>
    <m/>
    <m/>
    <m/>
  </r>
  <r>
    <n v="4734"/>
    <s v="Closed End"/>
    <x v="7"/>
    <s v="Q30G"/>
    <x v="4"/>
    <n v="1"/>
    <s v="Header"/>
    <s v="Q30G"/>
    <s v="Racial narratives in the media"/>
    <s v="Results by age:"/>
    <s v=""/>
    <s v=""/>
    <s v=""/>
    <s v=""/>
    <s v=""/>
    <m/>
    <m/>
    <m/>
    <m/>
    <m/>
    <m/>
    <m/>
    <m/>
    <m/>
    <m/>
    <m/>
    <m/>
    <m/>
    <m/>
  </r>
  <r>
    <n v="4735"/>
    <s v="Closed End"/>
    <x v="7"/>
    <s v="Q30G"/>
    <x v="4"/>
    <n v="2"/>
    <s v="Data"/>
    <s v="Q30G"/>
    <s v="Racial narratives in the media"/>
    <s v="   18-34"/>
    <n v="0.11021814813167005"/>
    <n v="0.21212360937984961"/>
    <n v="0.30822596673185959"/>
    <n v="0.36943227575662002"/>
    <n v="410.00000000000057"/>
    <m/>
    <m/>
    <m/>
    <m/>
    <m/>
    <m/>
    <m/>
    <m/>
    <m/>
    <m/>
    <m/>
    <m/>
    <m/>
    <m/>
  </r>
  <r>
    <n v="4736"/>
    <s v="Closed End"/>
    <x v="7"/>
    <s v="Q30G"/>
    <x v="4"/>
    <n v="3"/>
    <s v="Data"/>
    <s v="Q30G"/>
    <s v="Racial narratives in the media"/>
    <s v="   35-44"/>
    <n v="0.16660336460610503"/>
    <n v="0.22717063915436156"/>
    <n v="0.32959745639579779"/>
    <n v="0.27662853984373459"/>
    <n v="420.00000000000023"/>
    <m/>
    <m/>
    <m/>
    <m/>
    <m/>
    <m/>
    <m/>
    <m/>
    <m/>
    <m/>
    <m/>
    <m/>
    <m/>
    <m/>
  </r>
  <r>
    <n v="4737"/>
    <s v="Closed End"/>
    <x v="7"/>
    <s v="Q30G"/>
    <x v="4"/>
    <n v="4"/>
    <s v="Data"/>
    <s v="Q30G"/>
    <s v="Racial narratives in the media"/>
    <s v="   45-54"/>
    <n v="0.10774486751053694"/>
    <n v="0.36530915696526201"/>
    <n v="0.36683973250695023"/>
    <n v="0.16010624301724991"/>
    <n v="367.00000000000057"/>
    <m/>
    <m/>
    <m/>
    <m/>
    <m/>
    <m/>
    <m/>
    <m/>
    <m/>
    <m/>
    <m/>
    <m/>
    <m/>
    <m/>
  </r>
  <r>
    <n v="4738"/>
    <s v="Closed End"/>
    <x v="7"/>
    <s v="Q30G"/>
    <x v="4"/>
    <n v="5"/>
    <s v="Data"/>
    <s v="Q30G"/>
    <s v="Racial narratives in the media"/>
    <s v="   55-64"/>
    <n v="0.14609661357689752"/>
    <n v="0.39665031127783784"/>
    <n v="0.26962511931732053"/>
    <n v="0.18762795582794492"/>
    <n v="515.99999999999932"/>
    <m/>
    <m/>
    <m/>
    <m/>
    <m/>
    <m/>
    <m/>
    <m/>
    <m/>
    <m/>
    <m/>
    <m/>
    <m/>
    <m/>
  </r>
  <r>
    <n v="4739"/>
    <s v="Closed End"/>
    <x v="7"/>
    <s v="Q30G"/>
    <x v="4"/>
    <n v="6"/>
    <s v="Data"/>
    <s v="Q30G"/>
    <s v="Racial narratives in the media"/>
    <s v="   65+"/>
    <n v="0.1786412153363276"/>
    <n v="0.40365354772958739"/>
    <n v="0.28581917310381572"/>
    <n v="0.13188606383027138"/>
    <n v="842.99999999999852"/>
    <m/>
    <m/>
    <m/>
    <m/>
    <m/>
    <m/>
    <m/>
    <m/>
    <m/>
    <m/>
    <m/>
    <m/>
    <m/>
    <m/>
  </r>
  <r>
    <n v="4740"/>
    <s v="Closed End"/>
    <x v="7"/>
    <s v="Q30G"/>
    <x v="5"/>
    <n v="1"/>
    <s v="Header"/>
    <s v="Q30G"/>
    <s v="Racial narratives in the media"/>
    <s v="Results by education level:"/>
    <s v=""/>
    <s v=""/>
    <s v=""/>
    <s v=""/>
    <s v=""/>
    <m/>
    <m/>
    <m/>
    <m/>
    <m/>
    <m/>
    <m/>
    <m/>
    <m/>
    <m/>
    <m/>
    <m/>
    <m/>
    <m/>
  </r>
  <r>
    <n v="4741"/>
    <s v="Closed End"/>
    <x v="7"/>
    <s v="Q30G"/>
    <x v="5"/>
    <n v="2"/>
    <s v="Data"/>
    <s v="Q30G"/>
    <s v="Racial narratives in the media"/>
    <s v="   Less than HS diploma, no GED"/>
    <n v="0.12069768348042753"/>
    <n v="0.26959466852855707"/>
    <n v="0.32112566476521193"/>
    <n v="0.28858198322580353"/>
    <n v="93.999999999999986"/>
    <m/>
    <m/>
    <m/>
    <m/>
    <m/>
    <m/>
    <m/>
    <m/>
    <m/>
    <m/>
    <m/>
    <m/>
    <m/>
    <m/>
  </r>
  <r>
    <n v="4742"/>
    <s v="Closed End"/>
    <x v="7"/>
    <s v="Q30G"/>
    <x v="5"/>
    <n v="3"/>
    <s v="Data"/>
    <s v="Q30G"/>
    <s v="Racial narratives in the media"/>
    <s v="   HS diploma or GED"/>
    <n v="0.1890721397275775"/>
    <n v="0.40839645730757484"/>
    <n v="0.27695270543769485"/>
    <n v="0.12557869752715337"/>
    <n v="359"/>
    <m/>
    <m/>
    <m/>
    <m/>
    <m/>
    <m/>
    <m/>
    <m/>
    <m/>
    <m/>
    <m/>
    <m/>
    <m/>
    <m/>
  </r>
  <r>
    <n v="4743"/>
    <s v="Closed End"/>
    <x v="7"/>
    <s v="Q30G"/>
    <x v="5"/>
    <n v="4"/>
    <s v="Data"/>
    <s v="Q30G"/>
    <s v="Racial narratives in the media"/>
    <s v="   Some college, trade school, or Associate degree"/>
    <n v="0.18418741398532495"/>
    <n v="0.3362741362514402"/>
    <n v="0.27826250622836274"/>
    <n v="0.20127594353487038"/>
    <n v="944.00000000000296"/>
    <m/>
    <m/>
    <m/>
    <m/>
    <m/>
    <m/>
    <m/>
    <m/>
    <m/>
    <m/>
    <m/>
    <m/>
    <m/>
    <m/>
  </r>
  <r>
    <n v="4744"/>
    <s v="Closed End"/>
    <x v="7"/>
    <s v="Q30G"/>
    <x v="5"/>
    <n v="5"/>
    <s v="Data"/>
    <s v="Q30G"/>
    <s v="Racial narratives in the media"/>
    <s v="   Bachelor's degree or higher"/>
    <n v="0.11875762923838191"/>
    <n v="0.25966034245587322"/>
    <n v="0.33008632189265907"/>
    <n v="0.29149570641308659"/>
    <n v="1490.000000000002"/>
    <m/>
    <m/>
    <m/>
    <m/>
    <m/>
    <m/>
    <m/>
    <m/>
    <m/>
    <m/>
    <m/>
    <m/>
    <m/>
    <m/>
  </r>
  <r>
    <n v="4745"/>
    <s v="Closed End"/>
    <x v="7"/>
    <s v="Q30G"/>
    <x v="6"/>
    <n v="1"/>
    <s v="Header"/>
    <s v="Q30G"/>
    <s v="Racial narratives in the media"/>
    <s v="Results by household income:"/>
    <s v=""/>
    <s v=""/>
    <s v=""/>
    <s v=""/>
    <s v=""/>
    <m/>
    <m/>
    <m/>
    <m/>
    <m/>
    <m/>
    <m/>
    <m/>
    <m/>
    <m/>
    <m/>
    <m/>
    <m/>
    <m/>
  </r>
  <r>
    <n v="4746"/>
    <s v="Closed End"/>
    <x v="7"/>
    <s v="Q30G"/>
    <x v="6"/>
    <n v="2"/>
    <s v="Data"/>
    <s v="Q30G"/>
    <s v="Racial narratives in the media"/>
    <s v="   Less than $20,000"/>
    <n v="8.7740866125281661E-2"/>
    <n v="0.36633392724875813"/>
    <n v="0.31332401159859485"/>
    <n v="0.23260119502736468"/>
    <n v="473.99999999999955"/>
    <m/>
    <m/>
    <m/>
    <m/>
    <m/>
    <m/>
    <m/>
    <m/>
    <m/>
    <m/>
    <m/>
    <m/>
    <m/>
    <m/>
  </r>
  <r>
    <n v="4747"/>
    <s v="Closed End"/>
    <x v="7"/>
    <s v="Q30G"/>
    <x v="6"/>
    <n v="3"/>
    <s v="Data"/>
    <s v="Q30G"/>
    <s v="Racial narratives in the media"/>
    <s v="   $20,000 to $39,999"/>
    <n v="0.11750127299716638"/>
    <n v="0.34365843355405068"/>
    <n v="0.27016504341682901"/>
    <n v="0.26867525003195519"/>
    <n v="417.99999999999983"/>
    <m/>
    <m/>
    <m/>
    <m/>
    <m/>
    <m/>
    <m/>
    <m/>
    <m/>
    <m/>
    <m/>
    <m/>
    <m/>
    <m/>
  </r>
  <r>
    <n v="4748"/>
    <s v="Closed End"/>
    <x v="7"/>
    <s v="Q30G"/>
    <x v="6"/>
    <n v="4"/>
    <s v="Data"/>
    <s v="Q30G"/>
    <s v="Racial narratives in the media"/>
    <s v="   $40,000 to $59,999"/>
    <n v="0.17372895190045815"/>
    <n v="0.23712102605569943"/>
    <n v="0.36504797640262721"/>
    <n v="0.22410204564121508"/>
    <n v="392.00000000000011"/>
    <m/>
    <m/>
    <m/>
    <m/>
    <m/>
    <m/>
    <m/>
    <m/>
    <m/>
    <m/>
    <m/>
    <m/>
    <m/>
    <m/>
  </r>
  <r>
    <n v="4749"/>
    <s v="Closed End"/>
    <x v="7"/>
    <s v="Q30G"/>
    <x v="6"/>
    <n v="5"/>
    <s v="Data"/>
    <s v="Q30G"/>
    <s v="Racial narratives in the media"/>
    <s v="   $60,000 to $79,999"/>
    <n v="0.20070324657445263"/>
    <n v="0.26439870402052129"/>
    <n v="0.29227438435467984"/>
    <n v="0.24262366505034655"/>
    <n v="305.99999999999983"/>
    <m/>
    <m/>
    <m/>
    <m/>
    <m/>
    <m/>
    <m/>
    <m/>
    <m/>
    <m/>
    <m/>
    <m/>
    <m/>
    <m/>
  </r>
  <r>
    <n v="4750"/>
    <s v="Closed End"/>
    <x v="7"/>
    <s v="Q30G"/>
    <x v="6"/>
    <n v="6"/>
    <s v="Data"/>
    <s v="Q30G"/>
    <s v="Racial narratives in the media"/>
    <s v="   $80,000 to $99,999"/>
    <n v="0.11673113178647675"/>
    <n v="0.31303364655818772"/>
    <n v="0.30114604265076556"/>
    <n v="0.2690891790045683"/>
    <n v="264.00000000000034"/>
    <m/>
    <m/>
    <m/>
    <m/>
    <m/>
    <m/>
    <m/>
    <m/>
    <m/>
    <m/>
    <m/>
    <m/>
    <m/>
    <m/>
  </r>
  <r>
    <n v="4751"/>
    <s v="Closed End"/>
    <x v="7"/>
    <s v="Q30G"/>
    <x v="6"/>
    <n v="7"/>
    <s v="Data"/>
    <s v="Q30G"/>
    <s v="Racial narratives in the media"/>
    <s v="   $100,000 to $149,999"/>
    <n v="0.1298048345041426"/>
    <n v="0.28957900999668645"/>
    <n v="0.32355267414557737"/>
    <n v="0.25706348135359336"/>
    <n v="338.99999999999994"/>
    <m/>
    <m/>
    <m/>
    <m/>
    <m/>
    <m/>
    <m/>
    <m/>
    <m/>
    <m/>
    <m/>
    <m/>
    <m/>
    <m/>
  </r>
  <r>
    <n v="4752"/>
    <s v="Closed End"/>
    <x v="7"/>
    <s v="Q30G"/>
    <x v="6"/>
    <n v="8"/>
    <s v="Data"/>
    <s v="Q30G"/>
    <s v="Racial narratives in the media"/>
    <s v="   $150,000 or more"/>
    <n v="0.15578781984023443"/>
    <n v="0.30395199271842444"/>
    <n v="0.33480368835535579"/>
    <n v="0.20545649908598429"/>
    <n v="258.00000000000023"/>
    <m/>
    <m/>
    <m/>
    <m/>
    <m/>
    <m/>
    <m/>
    <m/>
    <m/>
    <m/>
    <m/>
    <m/>
    <m/>
    <m/>
  </r>
  <r>
    <n v="4753"/>
    <s v="Closed End"/>
    <x v="7"/>
    <s v="Q30G"/>
    <x v="7"/>
    <n v="1"/>
    <s v="Header"/>
    <s v="Q30G"/>
    <s v="Racial narratives in the media"/>
    <s v="Results by housing status:"/>
    <s v=""/>
    <s v=""/>
    <s v=""/>
    <s v=""/>
    <s v=""/>
    <m/>
    <m/>
    <m/>
    <m/>
    <m/>
    <m/>
    <m/>
    <m/>
    <m/>
    <m/>
    <m/>
    <m/>
    <m/>
    <m/>
  </r>
  <r>
    <n v="4754"/>
    <s v="Closed End"/>
    <x v="7"/>
    <s v="Q30G"/>
    <x v="7"/>
    <n v="2"/>
    <s v="Data"/>
    <s v="Q30G"/>
    <s v="Racial narratives in the media"/>
    <s v="   Owner"/>
    <n v="0.16650626825213488"/>
    <n v="0.34295320965773668"/>
    <n v="0.28479908762027345"/>
    <n v="0.20574143446985677"/>
    <n v="1924.0000000000039"/>
    <m/>
    <m/>
    <m/>
    <m/>
    <m/>
    <m/>
    <m/>
    <m/>
    <m/>
    <m/>
    <m/>
    <m/>
    <m/>
    <m/>
  </r>
  <r>
    <n v="4755"/>
    <s v="Closed End"/>
    <x v="7"/>
    <s v="Q30G"/>
    <x v="7"/>
    <n v="3"/>
    <s v="Data"/>
    <s v="Q30G"/>
    <s v="Racial narratives in the media"/>
    <s v="   Renter"/>
    <n v="0.12531410714484892"/>
    <n v="0.26446607836663366"/>
    <n v="0.33303266676847021"/>
    <n v="0.27718714772004543"/>
    <n v="971.00000000000182"/>
    <m/>
    <m/>
    <m/>
    <m/>
    <m/>
    <m/>
    <m/>
    <m/>
    <m/>
    <m/>
    <m/>
    <m/>
    <m/>
    <m/>
  </r>
  <r>
    <n v="4756"/>
    <s v="Closed End"/>
    <x v="7"/>
    <s v="Q30G"/>
    <x v="7"/>
    <n v="4"/>
    <s v="Data"/>
    <s v="Q30G"/>
    <s v="Racial narratives in the media"/>
    <s v="   Lives with family or friends, homeless, or some other_x000a_      arrangement"/>
    <n v="0.16971360150904366"/>
    <n v="0.22398911464849505"/>
    <n v="0.38644665719525512"/>
    <n v="0.21985062664720623"/>
    <n v="67.000000000000028"/>
    <m/>
    <m/>
    <m/>
    <m/>
    <m/>
    <m/>
    <m/>
    <m/>
    <m/>
    <m/>
    <m/>
    <m/>
    <m/>
    <m/>
  </r>
  <r>
    <n v="4757"/>
    <s v="Closed End"/>
    <x v="7"/>
    <s v="Q30G"/>
    <x v="8"/>
    <n v="1"/>
    <s v="Header"/>
    <s v="Q30G"/>
    <s v="Racial narratives in the media"/>
    <s v="Results by home language:"/>
    <s v=""/>
    <s v=""/>
    <s v=""/>
    <s v=""/>
    <s v=""/>
    <m/>
    <m/>
    <m/>
    <m/>
    <m/>
    <m/>
    <m/>
    <m/>
    <m/>
    <m/>
    <m/>
    <m/>
    <m/>
    <m/>
  </r>
  <r>
    <n v="4758"/>
    <s v="Closed End"/>
    <x v="7"/>
    <s v="Q30G"/>
    <x v="8"/>
    <n v="2"/>
    <s v="Data"/>
    <s v="Q30G"/>
    <s v="Racial narratives in the media"/>
    <s v="   English only"/>
    <n v="0.15503572213223948"/>
    <n v="0.32394556744011516"/>
    <n v="0.30701086655053966"/>
    <n v="0.21400784387710586"/>
    <n v="2566.0000000000027"/>
    <m/>
    <m/>
    <m/>
    <m/>
    <m/>
    <m/>
    <m/>
    <m/>
    <m/>
    <m/>
    <m/>
    <m/>
    <m/>
    <m/>
  </r>
  <r>
    <n v="4759"/>
    <s v="Closed End"/>
    <x v="7"/>
    <s v="Q30G"/>
    <x v="8"/>
    <n v="3"/>
    <s v="Data"/>
    <s v="Q30G"/>
    <s v="Racial narratives in the media"/>
    <s v="   English plus another language"/>
    <n v="0.15706380042127263"/>
    <n v="0.25839959150153891"/>
    <n v="0.26911503444966611"/>
    <n v="0.31542157362752221"/>
    <n v="244"/>
    <m/>
    <m/>
    <m/>
    <m/>
    <m/>
    <m/>
    <m/>
    <m/>
    <m/>
    <m/>
    <m/>
    <m/>
    <m/>
    <m/>
  </r>
  <r>
    <n v="4760"/>
    <s v="Closed End"/>
    <x v="7"/>
    <s v="Q30G"/>
    <x v="8"/>
    <n v="4"/>
    <s v="Data"/>
    <s v="Q30G"/>
    <s v="Racial narratives in the media"/>
    <s v="   Another language only"/>
    <n v="0.12375734614375106"/>
    <n v="0.40274361918941076"/>
    <n v="0.31254519914383733"/>
    <n v="0.16095383552300058"/>
    <n v="105.00000000000006"/>
    <m/>
    <m/>
    <m/>
    <m/>
    <m/>
    <m/>
    <m/>
    <m/>
    <m/>
    <m/>
    <m/>
    <m/>
    <m/>
    <m/>
  </r>
  <r>
    <n v="4761"/>
    <s v="Closed End"/>
    <x v="7"/>
    <s v="Q30G"/>
    <x v="9"/>
    <n v="1"/>
    <s v="Header"/>
    <s v="Q30G"/>
    <s v="Racial narratives in the media"/>
    <s v="Results by race/ethnicity:"/>
    <s v=""/>
    <s v=""/>
    <s v=""/>
    <s v=""/>
    <s v=""/>
    <m/>
    <m/>
    <m/>
    <m/>
    <m/>
    <m/>
    <m/>
    <m/>
    <m/>
    <m/>
    <m/>
    <m/>
    <m/>
    <m/>
  </r>
  <r>
    <n v="4762"/>
    <s v="Closed End"/>
    <x v="7"/>
    <s v="Q30G"/>
    <x v="9"/>
    <n v="2"/>
    <s v="Data"/>
    <s v="Q30G"/>
    <s v="Racial narratives in the media"/>
    <s v="   BIPOC"/>
    <n v="0.1326616361768099"/>
    <n v="0.22754411880756631"/>
    <n v="0.29183206201528811"/>
    <n v="0.34796218300033677"/>
    <n v="769.00000000000068"/>
    <m/>
    <m/>
    <m/>
    <m/>
    <m/>
    <m/>
    <m/>
    <m/>
    <m/>
    <m/>
    <m/>
    <m/>
    <m/>
    <m/>
  </r>
  <r>
    <n v="4763"/>
    <s v="Closed End"/>
    <x v="7"/>
    <s v="Q30G"/>
    <x v="9"/>
    <n v="3"/>
    <s v="Data"/>
    <s v="Q30G"/>
    <s v="Racial narratives in the media"/>
    <s v="      American Indian, Native American, or Alaska Native"/>
    <n v="9.0889924262305147E-2"/>
    <n v="0.11013939718595089"/>
    <n v="0.30868994422276569"/>
    <n v="0.49028073432897767"/>
    <n v="129.00000000000003"/>
    <m/>
    <m/>
    <m/>
    <m/>
    <m/>
    <m/>
    <m/>
    <m/>
    <m/>
    <m/>
    <m/>
    <m/>
    <m/>
    <m/>
  </r>
  <r>
    <n v="4764"/>
    <s v="Closed End"/>
    <x v="7"/>
    <s v="Q30G"/>
    <x v="9"/>
    <n v="4"/>
    <s v="Data"/>
    <s v="Q30G"/>
    <s v="Racial narratives in the media"/>
    <s v="      Asian American or Asian"/>
    <n v="0.10050717167219041"/>
    <n v="0.31095085850389198"/>
    <n v="0.32653139155603278"/>
    <n v="0.26201057826788487"/>
    <n v="214.00000000000014"/>
    <m/>
    <m/>
    <m/>
    <m/>
    <m/>
    <m/>
    <m/>
    <m/>
    <m/>
    <m/>
    <m/>
    <m/>
    <m/>
    <m/>
  </r>
  <r>
    <n v="4765"/>
    <s v="Closed End"/>
    <x v="7"/>
    <s v="Q30G"/>
    <x v="9"/>
    <n v="5"/>
    <s v="Data"/>
    <s v="Q30G"/>
    <s v="Racial narratives in the media"/>
    <s v="      Black, African American, or African"/>
    <n v="0.15292448635620268"/>
    <n v="0.12687214764576152"/>
    <n v="0.26688880047003821"/>
    <n v="0.45331456552799837"/>
    <n v="344.99999999999983"/>
    <m/>
    <m/>
    <m/>
    <m/>
    <m/>
    <m/>
    <m/>
    <m/>
    <m/>
    <m/>
    <m/>
    <m/>
    <m/>
    <m/>
  </r>
  <r>
    <n v="4766"/>
    <s v="Closed End"/>
    <x v="7"/>
    <s v="Q30G"/>
    <x v="9"/>
    <n v="6"/>
    <s v="Data"/>
    <s v="Q30G"/>
    <s v="Racial narratives in the media"/>
    <s v="      Latino/a or Hispanic"/>
    <n v="0.16471483224109151"/>
    <n v="0.21604392881360801"/>
    <n v="0.28159732217207262"/>
    <n v="0.33764391677322725"/>
    <n v="136.00000000000009"/>
    <m/>
    <m/>
    <m/>
    <m/>
    <m/>
    <m/>
    <m/>
    <m/>
    <m/>
    <m/>
    <m/>
    <m/>
    <m/>
    <m/>
  </r>
  <r>
    <n v="4767"/>
    <s v="Closed End"/>
    <x v="7"/>
    <s v="Q30G"/>
    <x v="9"/>
    <n v="7"/>
    <s v="Data"/>
    <s v="Q30G"/>
    <s v="Racial narratives in the media"/>
    <s v="   White or Caucasian alone"/>
    <n v="0.15630053448986475"/>
    <n v="0.34477093400810122"/>
    <n v="0.30603118738232543"/>
    <n v="0.19289734411971124"/>
    <n v="2024.9999999999957"/>
    <m/>
    <m/>
    <m/>
    <m/>
    <m/>
    <m/>
    <m/>
    <m/>
    <m/>
    <m/>
    <m/>
    <m/>
    <m/>
    <m/>
  </r>
  <r>
    <n v="4768"/>
    <s v=""/>
    <x v="1"/>
    <s v=""/>
    <x v="10"/>
    <s v=""/>
    <s v=""/>
    <m/>
    <m/>
    <m/>
    <m/>
    <m/>
    <m/>
    <m/>
    <m/>
    <m/>
    <m/>
    <m/>
    <m/>
    <m/>
    <m/>
    <m/>
    <m/>
    <m/>
    <m/>
    <m/>
    <m/>
    <m/>
    <m/>
  </r>
  <r>
    <n v="4769"/>
    <s v="Closed End"/>
    <x v="7"/>
    <s v="Q30H"/>
    <x v="0"/>
    <n v="1"/>
    <s v="Title"/>
    <s v="Q30H"/>
    <s v="Racial narratives in the media"/>
    <s v="30H. How much do you agree or disagree that K-12 public schools treat people of all races and ethnicities fairly?"/>
    <m/>
    <m/>
    <m/>
    <m/>
    <m/>
    <m/>
    <m/>
    <m/>
    <m/>
    <m/>
    <m/>
    <m/>
    <m/>
    <m/>
    <m/>
    <m/>
    <m/>
    <m/>
    <m/>
  </r>
  <r>
    <n v="4770"/>
    <s v="Closed End"/>
    <x v="7"/>
    <s v="Q30H"/>
    <x v="1"/>
    <n v="1"/>
    <s v="Labels"/>
    <s v="Q30H"/>
    <s v="Racial narratives in the media"/>
    <m/>
    <s v="Strongly agree"/>
    <s v="Agree"/>
    <s v="Disagree"/>
    <s v="Strongly disagree"/>
    <s v="Number of respondents (unweighted)"/>
    <m/>
    <m/>
    <m/>
    <m/>
    <m/>
    <m/>
    <m/>
    <m/>
    <m/>
    <m/>
    <m/>
    <m/>
    <m/>
    <m/>
  </r>
  <r>
    <n v="4771"/>
    <s v="Closed End"/>
    <x v="7"/>
    <s v="Q30H"/>
    <x v="2"/>
    <n v="1"/>
    <s v="Header"/>
    <s v="Q30H"/>
    <s v="Racial narratives in the media"/>
    <s v="Results by region:"/>
    <s v=""/>
    <s v=""/>
    <s v=""/>
    <s v=""/>
    <s v=""/>
    <m/>
    <m/>
    <m/>
    <m/>
    <m/>
    <m/>
    <m/>
    <m/>
    <m/>
    <m/>
    <m/>
    <m/>
    <m/>
    <m/>
  </r>
  <r>
    <n v="4772"/>
    <s v="Closed End"/>
    <x v="7"/>
    <s v="Q30H"/>
    <x v="2"/>
    <n v="2"/>
    <s v="Data"/>
    <s v="Q30H"/>
    <s v="Racial narratives in the media"/>
    <s v="   East Metro overall"/>
    <n v="0.16995606760337931"/>
    <n v="0.53113637468100217"/>
    <n v="0.22476291288666717"/>
    <n v="7.4144644828953624E-2"/>
    <n v="2934.9999999999964"/>
    <m/>
    <m/>
    <m/>
    <m/>
    <m/>
    <m/>
    <m/>
    <m/>
    <m/>
    <m/>
    <m/>
    <m/>
    <m/>
    <m/>
  </r>
  <r>
    <n v="4773"/>
    <s v="Closed End"/>
    <x v="7"/>
    <s v="Q30H"/>
    <x v="2"/>
    <n v="3"/>
    <s v="Data"/>
    <s v="Q30H"/>
    <s v="Racial narratives in the media"/>
    <s v="   Dakota County"/>
    <n v="0.17081881307272714"/>
    <n v="0.58011751125236954"/>
    <n v="0.18090673411981456"/>
    <n v="6.8156941555088987E-2"/>
    <n v="402.99999999999972"/>
    <m/>
    <m/>
    <m/>
    <m/>
    <m/>
    <m/>
    <m/>
    <m/>
    <m/>
    <m/>
    <m/>
    <m/>
    <m/>
    <m/>
  </r>
  <r>
    <n v="4774"/>
    <s v="Closed End"/>
    <x v="7"/>
    <s v="Q30H"/>
    <x v="2"/>
    <n v="4"/>
    <s v="Data"/>
    <s v="Q30H"/>
    <s v="Racial narratives in the media"/>
    <s v="   Ramsey County (overall)"/>
    <n v="0.1526582442226512"/>
    <n v="0.47439605428925569"/>
    <n v="0.27474931064703612"/>
    <n v="9.8196390841059175E-2"/>
    <n v="2142.9999999999964"/>
    <m/>
    <m/>
    <m/>
    <m/>
    <m/>
    <m/>
    <m/>
    <m/>
    <m/>
    <m/>
    <m/>
    <m/>
    <m/>
    <m/>
  </r>
  <r>
    <n v="4775"/>
    <s v="Closed End"/>
    <x v="7"/>
    <s v="Q30H"/>
    <x v="2"/>
    <n v="5"/>
    <s v="Data"/>
    <s v="Q30H"/>
    <s v="Racial narratives in the media"/>
    <s v="      City of Saint Paul"/>
    <n v="0.12612537250055586"/>
    <n v="0.45972659437057167"/>
    <n v="0.30514073152254134"/>
    <n v="0.10900730160633131"/>
    <n v="1733.9999999999998"/>
    <m/>
    <m/>
    <m/>
    <m/>
    <m/>
    <m/>
    <m/>
    <m/>
    <m/>
    <m/>
    <m/>
    <m/>
    <m/>
    <m/>
  </r>
  <r>
    <n v="4776"/>
    <s v="Closed End"/>
    <x v="7"/>
    <s v="Q30H"/>
    <x v="2"/>
    <n v="6"/>
    <s v="Data"/>
    <s v="Q30H"/>
    <s v="Racial narratives in the media"/>
    <s v="      Suburban Ramsey County"/>
    <n v="0.18451094837954496"/>
    <n v="0.49200673630759506"/>
    <n v="0.23826441944511539"/>
    <n v="8.5217895867744697E-2"/>
    <n v="409"/>
    <m/>
    <m/>
    <m/>
    <m/>
    <m/>
    <m/>
    <m/>
    <m/>
    <m/>
    <m/>
    <m/>
    <m/>
    <m/>
    <m/>
  </r>
  <r>
    <n v="4777"/>
    <s v="Closed End"/>
    <x v="7"/>
    <s v="Q30H"/>
    <x v="2"/>
    <n v="7"/>
    <s v="Data"/>
    <s v="Q30H"/>
    <s v="Racial narratives in the media"/>
    <s v="   Washington County"/>
    <n v="0.20491527877675977"/>
    <n v="0.57035609490698591"/>
    <n v="0.19136482850933256"/>
    <n v="3.3363797806920351E-2"/>
    <n v="389.0000000000004"/>
    <m/>
    <m/>
    <m/>
    <m/>
    <m/>
    <m/>
    <m/>
    <m/>
    <m/>
    <m/>
    <m/>
    <m/>
    <m/>
    <m/>
  </r>
  <r>
    <n v="4778"/>
    <s v="Closed End"/>
    <x v="7"/>
    <s v="Q30H"/>
    <x v="3"/>
    <n v="1"/>
    <s v="Header"/>
    <s v="Q30H"/>
    <s v="Racial narratives in the media"/>
    <s v="Results by gender:"/>
    <s v=""/>
    <s v=""/>
    <s v=""/>
    <s v=""/>
    <s v=""/>
    <m/>
    <m/>
    <m/>
    <m/>
    <m/>
    <m/>
    <m/>
    <m/>
    <m/>
    <m/>
    <m/>
    <m/>
    <m/>
    <m/>
  </r>
  <r>
    <n v="4779"/>
    <s v="Closed End"/>
    <x v="7"/>
    <s v="Q30H"/>
    <x v="3"/>
    <n v="2"/>
    <s v="Data"/>
    <s v="Q30H"/>
    <s v="Racial narratives in the media"/>
    <s v="   Females"/>
    <n v="0.13337654616130715"/>
    <n v="0.52598456345836619"/>
    <n v="0.2594678333426344"/>
    <n v="8.1171057037692687E-2"/>
    <n v="1842.0000000000043"/>
    <m/>
    <m/>
    <m/>
    <m/>
    <m/>
    <m/>
    <m/>
    <m/>
    <m/>
    <m/>
    <m/>
    <m/>
    <m/>
    <m/>
  </r>
  <r>
    <n v="4780"/>
    <s v="Closed End"/>
    <x v="7"/>
    <s v="Q30H"/>
    <x v="3"/>
    <n v="3"/>
    <s v="Data"/>
    <s v="Q30H"/>
    <s v="Racial narratives in the media"/>
    <s v="   Males"/>
    <n v="0.21007721953588704"/>
    <n v="0.54141314339612234"/>
    <n v="0.18878265507800002"/>
    <n v="5.972698198998988E-2"/>
    <n v="980.99999999999943"/>
    <m/>
    <m/>
    <m/>
    <m/>
    <m/>
    <m/>
    <m/>
    <m/>
    <m/>
    <m/>
    <m/>
    <m/>
    <m/>
    <m/>
  </r>
  <r>
    <n v="4781"/>
    <s v="Closed End"/>
    <x v="7"/>
    <s v="Q30H"/>
    <x v="4"/>
    <n v="1"/>
    <s v="Header"/>
    <s v="Q30H"/>
    <s v="Racial narratives in the media"/>
    <s v="Results by age:"/>
    <s v=""/>
    <s v=""/>
    <s v=""/>
    <s v=""/>
    <s v=""/>
    <m/>
    <m/>
    <m/>
    <m/>
    <m/>
    <m/>
    <m/>
    <m/>
    <m/>
    <m/>
    <m/>
    <m/>
    <m/>
    <m/>
  </r>
  <r>
    <n v="4782"/>
    <s v="Closed End"/>
    <x v="7"/>
    <s v="Q30H"/>
    <x v="4"/>
    <n v="2"/>
    <s v="Data"/>
    <s v="Q30H"/>
    <s v="Racial narratives in the media"/>
    <s v="   18-34"/>
    <n v="0.13655819117190779"/>
    <n v="0.394839970136795"/>
    <n v="0.30805562043414098"/>
    <n v="0.16054621825715543"/>
    <n v="411.00000000000028"/>
    <m/>
    <m/>
    <m/>
    <m/>
    <m/>
    <m/>
    <m/>
    <m/>
    <m/>
    <m/>
    <m/>
    <m/>
    <m/>
    <m/>
  </r>
  <r>
    <n v="4783"/>
    <s v="Closed End"/>
    <x v="7"/>
    <s v="Q30H"/>
    <x v="4"/>
    <n v="3"/>
    <s v="Data"/>
    <s v="Q30H"/>
    <s v="Racial narratives in the media"/>
    <s v="   35-44"/>
    <n v="0.18433993080283925"/>
    <n v="0.49351856437733344"/>
    <n v="0.27132590747311147"/>
    <n v="5.0815597346714349E-2"/>
    <n v="421.00000000000023"/>
    <m/>
    <m/>
    <m/>
    <m/>
    <m/>
    <m/>
    <m/>
    <m/>
    <m/>
    <m/>
    <m/>
    <m/>
    <m/>
    <m/>
  </r>
  <r>
    <n v="4784"/>
    <s v="Closed End"/>
    <x v="7"/>
    <s v="Q30H"/>
    <x v="4"/>
    <n v="4"/>
    <s v="Data"/>
    <s v="Q30H"/>
    <s v="Racial narratives in the media"/>
    <s v="   45-54"/>
    <n v="0.14279092173492591"/>
    <n v="0.59953871257777303"/>
    <n v="0.2009132477338213"/>
    <n v="5.6757117953479687E-2"/>
    <n v="362.0000000000004"/>
    <m/>
    <m/>
    <m/>
    <m/>
    <m/>
    <m/>
    <m/>
    <m/>
    <m/>
    <m/>
    <m/>
    <m/>
    <m/>
    <m/>
  </r>
  <r>
    <n v="4785"/>
    <s v="Closed End"/>
    <x v="7"/>
    <s v="Q30H"/>
    <x v="4"/>
    <n v="5"/>
    <s v="Data"/>
    <s v="Q30H"/>
    <s v="Racial narratives in the media"/>
    <s v="   55-64"/>
    <n v="0.1658595028495759"/>
    <n v="0.58065320215513927"/>
    <n v="0.21037454049679577"/>
    <n v="4.3112754498490266E-2"/>
    <n v="511.99999999999943"/>
    <m/>
    <m/>
    <m/>
    <m/>
    <m/>
    <m/>
    <m/>
    <m/>
    <m/>
    <m/>
    <m/>
    <m/>
    <m/>
    <m/>
  </r>
  <r>
    <n v="4786"/>
    <s v="Closed End"/>
    <x v="7"/>
    <s v="Q30H"/>
    <x v="4"/>
    <n v="6"/>
    <s v="Data"/>
    <s v="Q30H"/>
    <s v="Racial narratives in the media"/>
    <s v="   65+"/>
    <n v="0.18451667635322661"/>
    <n v="0.65274955151123426"/>
    <n v="0.14330717156182055"/>
    <n v="1.9426600573720296E-2"/>
    <n v="814.99999999999807"/>
    <m/>
    <m/>
    <m/>
    <m/>
    <m/>
    <m/>
    <m/>
    <m/>
    <m/>
    <m/>
    <m/>
    <m/>
    <m/>
    <m/>
  </r>
  <r>
    <n v="4787"/>
    <s v="Closed End"/>
    <x v="7"/>
    <s v="Q30H"/>
    <x v="5"/>
    <n v="1"/>
    <s v="Header"/>
    <s v="Q30H"/>
    <s v="Racial narratives in the media"/>
    <s v="Results by education level:"/>
    <s v=""/>
    <s v=""/>
    <s v=""/>
    <s v=""/>
    <s v=""/>
    <m/>
    <m/>
    <m/>
    <m/>
    <m/>
    <m/>
    <m/>
    <m/>
    <m/>
    <m/>
    <m/>
    <m/>
    <m/>
    <m/>
  </r>
  <r>
    <n v="4788"/>
    <s v="Closed End"/>
    <x v="7"/>
    <s v="Q30H"/>
    <x v="5"/>
    <n v="2"/>
    <s v="Data"/>
    <s v="Q30H"/>
    <s v="Racial narratives in the media"/>
    <s v="   Less than HS diploma, no GED"/>
    <n v="0.1440872540004518"/>
    <n v="0.54836087221615293"/>
    <n v="0.21373510585973887"/>
    <n v="9.3816767923656397E-2"/>
    <n v="89.999999999999986"/>
    <m/>
    <m/>
    <m/>
    <m/>
    <m/>
    <m/>
    <m/>
    <m/>
    <m/>
    <m/>
    <m/>
    <m/>
    <m/>
    <m/>
  </r>
  <r>
    <n v="4789"/>
    <s v="Closed End"/>
    <x v="7"/>
    <s v="Q30H"/>
    <x v="5"/>
    <n v="3"/>
    <s v="Data"/>
    <s v="Q30H"/>
    <s v="Racial narratives in the media"/>
    <s v="   HS diploma or GED"/>
    <n v="0.14054893130484231"/>
    <n v="0.68268095534755691"/>
    <n v="0.14297478319553261"/>
    <n v="3.3795330152068682E-2"/>
    <n v="350.00000000000011"/>
    <m/>
    <m/>
    <m/>
    <m/>
    <m/>
    <m/>
    <m/>
    <m/>
    <m/>
    <m/>
    <m/>
    <m/>
    <m/>
    <m/>
  </r>
  <r>
    <n v="4790"/>
    <s v="Closed End"/>
    <x v="7"/>
    <s v="Q30H"/>
    <x v="5"/>
    <n v="4"/>
    <s v="Data"/>
    <s v="Q30H"/>
    <s v="Racial narratives in the media"/>
    <s v="   Some college, trade school, or Associate degree"/>
    <n v="0.20462971742579383"/>
    <n v="0.53945600738611732"/>
    <n v="0.19655079195434827"/>
    <n v="5.9363483233738676E-2"/>
    <n v="925.00000000000159"/>
    <m/>
    <m/>
    <m/>
    <m/>
    <m/>
    <m/>
    <m/>
    <m/>
    <m/>
    <m/>
    <m/>
    <m/>
    <m/>
    <m/>
  </r>
  <r>
    <n v="4791"/>
    <s v="Closed End"/>
    <x v="7"/>
    <s v="Q30H"/>
    <x v="5"/>
    <n v="5"/>
    <s v="Data"/>
    <s v="Q30H"/>
    <s v="Racial narratives in the media"/>
    <s v="   Bachelor's degree or higher"/>
    <n v="0.1580083709774226"/>
    <n v="0.44865275918336339"/>
    <n v="0.29382729541941088"/>
    <n v="9.9511574419804627E-2"/>
    <n v="1479.9999999999968"/>
    <m/>
    <m/>
    <m/>
    <m/>
    <m/>
    <m/>
    <m/>
    <m/>
    <m/>
    <m/>
    <m/>
    <m/>
    <m/>
    <m/>
  </r>
  <r>
    <n v="4792"/>
    <s v="Closed End"/>
    <x v="7"/>
    <s v="Q30H"/>
    <x v="6"/>
    <n v="1"/>
    <s v="Header"/>
    <s v="Q30H"/>
    <s v="Racial narratives in the media"/>
    <s v="Results by household income:"/>
    <s v=""/>
    <s v=""/>
    <s v=""/>
    <s v=""/>
    <s v=""/>
    <m/>
    <m/>
    <m/>
    <m/>
    <m/>
    <m/>
    <m/>
    <m/>
    <m/>
    <m/>
    <m/>
    <m/>
    <m/>
    <m/>
  </r>
  <r>
    <n v="4793"/>
    <s v="Closed End"/>
    <x v="7"/>
    <s v="Q30H"/>
    <x v="6"/>
    <n v="2"/>
    <s v="Data"/>
    <s v="Q30H"/>
    <s v="Racial narratives in the media"/>
    <s v="   Less than $20,000"/>
    <n v="0.11289211839924748"/>
    <n v="0.66777673469283672"/>
    <n v="0.15877162121161489"/>
    <n v="6.0559525696300402E-2"/>
    <n v="459.99999999999977"/>
    <m/>
    <m/>
    <m/>
    <m/>
    <m/>
    <m/>
    <m/>
    <m/>
    <m/>
    <m/>
    <m/>
    <m/>
    <m/>
    <m/>
  </r>
  <r>
    <n v="4794"/>
    <s v="Closed End"/>
    <x v="7"/>
    <s v="Q30H"/>
    <x v="6"/>
    <n v="3"/>
    <s v="Data"/>
    <s v="Q30H"/>
    <s v="Racial narratives in the media"/>
    <s v="   $20,000 to $39,999"/>
    <n v="0.11531191077659581"/>
    <n v="0.5902322019145626"/>
    <n v="0.23843090339973844"/>
    <n v="5.6024983909104084E-2"/>
    <n v="406.99999999999955"/>
    <m/>
    <m/>
    <m/>
    <m/>
    <m/>
    <m/>
    <m/>
    <m/>
    <m/>
    <m/>
    <m/>
    <m/>
    <m/>
    <m/>
  </r>
  <r>
    <n v="4795"/>
    <s v="Closed End"/>
    <x v="7"/>
    <s v="Q30H"/>
    <x v="6"/>
    <n v="4"/>
    <s v="Data"/>
    <s v="Q30H"/>
    <s v="Racial narratives in the media"/>
    <s v="   $40,000 to $59,999"/>
    <n v="0.23814822943479083"/>
    <n v="0.43418533322687553"/>
    <n v="0.21837064546968488"/>
    <n v="0.10929579186864891"/>
    <n v="391.99999999999937"/>
    <m/>
    <m/>
    <m/>
    <m/>
    <m/>
    <m/>
    <m/>
    <m/>
    <m/>
    <m/>
    <m/>
    <m/>
    <m/>
    <m/>
  </r>
  <r>
    <n v="4796"/>
    <s v="Closed End"/>
    <x v="7"/>
    <s v="Q30H"/>
    <x v="6"/>
    <n v="5"/>
    <s v="Data"/>
    <s v="Q30H"/>
    <s v="Racial narratives in the media"/>
    <s v="   $60,000 to $79,999"/>
    <n v="0.17034278304883224"/>
    <n v="0.52673911939157292"/>
    <n v="0.21622490845606732"/>
    <n v="8.6693189103528134E-2"/>
    <n v="304"/>
    <m/>
    <m/>
    <m/>
    <m/>
    <m/>
    <m/>
    <m/>
    <m/>
    <m/>
    <m/>
    <m/>
    <m/>
    <m/>
    <m/>
  </r>
  <r>
    <n v="4797"/>
    <s v="Closed End"/>
    <x v="7"/>
    <s v="Q30H"/>
    <x v="6"/>
    <n v="6"/>
    <s v="Data"/>
    <s v="Q30H"/>
    <s v="Racial narratives in the media"/>
    <s v="   $80,000 to $99,999"/>
    <n v="0.17225193106246389"/>
    <n v="0.48878209590374433"/>
    <n v="0.27379937357214623"/>
    <n v="6.516659946164427E-2"/>
    <n v="262.00000000000051"/>
    <m/>
    <m/>
    <m/>
    <m/>
    <m/>
    <m/>
    <m/>
    <m/>
    <m/>
    <m/>
    <m/>
    <m/>
    <m/>
    <m/>
  </r>
  <r>
    <n v="4798"/>
    <s v="Closed End"/>
    <x v="7"/>
    <s v="Q30H"/>
    <x v="6"/>
    <n v="7"/>
    <s v="Data"/>
    <s v="Q30H"/>
    <s v="Racial narratives in the media"/>
    <s v="   $100,000 to $149,999"/>
    <n v="0.10531080105950448"/>
    <n v="0.5291129423413351"/>
    <n v="0.2720337456789898"/>
    <n v="9.3542510920170768E-2"/>
    <n v="336.00000000000006"/>
    <m/>
    <m/>
    <m/>
    <m/>
    <m/>
    <m/>
    <m/>
    <m/>
    <m/>
    <m/>
    <m/>
    <m/>
    <m/>
    <m/>
  </r>
  <r>
    <n v="4799"/>
    <s v="Closed End"/>
    <x v="7"/>
    <s v="Q30H"/>
    <x v="6"/>
    <n v="8"/>
    <s v="Data"/>
    <s v="Q30H"/>
    <s v="Racial narratives in the media"/>
    <s v="   $150,000 or more"/>
    <n v="0.20233160925862684"/>
    <n v="0.49084729516092529"/>
    <n v="0.24243118465048563"/>
    <n v="6.4389910929961394E-2"/>
    <n v="258.00000000000028"/>
    <m/>
    <m/>
    <m/>
    <m/>
    <m/>
    <m/>
    <m/>
    <m/>
    <m/>
    <m/>
    <m/>
    <m/>
    <m/>
    <m/>
  </r>
  <r>
    <n v="4800"/>
    <s v="Closed End"/>
    <x v="7"/>
    <s v="Q30H"/>
    <x v="7"/>
    <n v="1"/>
    <s v="Header"/>
    <s v="Q30H"/>
    <s v="Racial narratives in the media"/>
    <s v="Results by housing status:"/>
    <s v=""/>
    <s v=""/>
    <s v=""/>
    <s v=""/>
    <s v=""/>
    <m/>
    <m/>
    <m/>
    <m/>
    <m/>
    <m/>
    <m/>
    <m/>
    <m/>
    <m/>
    <m/>
    <m/>
    <m/>
    <m/>
  </r>
  <r>
    <n v="4801"/>
    <s v="Closed End"/>
    <x v="7"/>
    <s v="Q30H"/>
    <x v="7"/>
    <n v="2"/>
    <s v="Data"/>
    <s v="Q30H"/>
    <s v="Racial narratives in the media"/>
    <s v="   Owner"/>
    <n v="0.18529951964563585"/>
    <n v="0.52889842742651638"/>
    <n v="0.22002167655291799"/>
    <n v="6.5780376374931296E-2"/>
    <n v="1907.999999999997"/>
    <m/>
    <m/>
    <m/>
    <m/>
    <m/>
    <m/>
    <m/>
    <m/>
    <m/>
    <m/>
    <m/>
    <m/>
    <m/>
    <m/>
  </r>
  <r>
    <n v="4802"/>
    <s v="Closed End"/>
    <x v="7"/>
    <s v="Q30H"/>
    <x v="7"/>
    <n v="3"/>
    <s v="Data"/>
    <s v="Q30H"/>
    <s v="Racial narratives in the media"/>
    <s v="   Renter"/>
    <n v="0.12112549478872908"/>
    <n v="0.53366471135992344"/>
    <n v="0.24149592254694116"/>
    <n v="0.1037138713044049"/>
    <n v="949.00000000000375"/>
    <m/>
    <m/>
    <m/>
    <m/>
    <m/>
    <m/>
    <m/>
    <m/>
    <m/>
    <m/>
    <m/>
    <m/>
    <m/>
    <m/>
  </r>
  <r>
    <n v="4803"/>
    <s v="Closed End"/>
    <x v="7"/>
    <s v="Q30H"/>
    <x v="7"/>
    <n v="4"/>
    <s v="Data"/>
    <s v="Q30H"/>
    <s v="Racial narratives in the media"/>
    <s v="   Lives with family or friends, homeless, or some other_x000a_      arrangement"/>
    <n v="0.21944413137345001"/>
    <n v="0.56272501789177065"/>
    <n v="0.20326066626501077"/>
    <n v="1.4570184469768439E-2"/>
    <n v="66"/>
    <m/>
    <m/>
    <m/>
    <m/>
    <m/>
    <m/>
    <m/>
    <m/>
    <m/>
    <m/>
    <m/>
    <m/>
    <m/>
    <m/>
  </r>
  <r>
    <n v="4804"/>
    <s v="Closed End"/>
    <x v="7"/>
    <s v="Q30H"/>
    <x v="8"/>
    <n v="1"/>
    <s v="Header"/>
    <s v="Q30H"/>
    <s v="Racial narratives in the media"/>
    <s v="Results by home language:"/>
    <s v=""/>
    <s v=""/>
    <s v=""/>
    <s v=""/>
    <s v=""/>
    <m/>
    <m/>
    <m/>
    <m/>
    <m/>
    <m/>
    <m/>
    <m/>
    <m/>
    <m/>
    <m/>
    <m/>
    <m/>
    <m/>
  </r>
  <r>
    <n v="4805"/>
    <s v="Closed End"/>
    <x v="7"/>
    <s v="Q30H"/>
    <x v="8"/>
    <n v="2"/>
    <s v="Data"/>
    <s v="Q30H"/>
    <s v="Racial narratives in the media"/>
    <s v="   English only"/>
    <n v="0.17029445658055237"/>
    <n v="0.5339762395445613"/>
    <n v="0.23326486547903019"/>
    <n v="6.2464438395855776E-2"/>
    <n v="2527.9999999999982"/>
    <m/>
    <m/>
    <m/>
    <m/>
    <m/>
    <m/>
    <m/>
    <m/>
    <m/>
    <m/>
    <m/>
    <m/>
    <m/>
    <m/>
  </r>
  <r>
    <n v="4806"/>
    <s v="Closed End"/>
    <x v="7"/>
    <s v="Q30H"/>
    <x v="8"/>
    <n v="3"/>
    <s v="Data"/>
    <s v="Q30H"/>
    <s v="Racial narratives in the media"/>
    <s v="   English plus another language"/>
    <n v="0.14598645960014267"/>
    <n v="0.51752765074698892"/>
    <n v="0.21938884112302112"/>
    <n v="0.11709704852984683"/>
    <n v="240.00000000000014"/>
    <m/>
    <m/>
    <m/>
    <m/>
    <m/>
    <m/>
    <m/>
    <m/>
    <m/>
    <m/>
    <m/>
    <m/>
    <m/>
    <m/>
  </r>
  <r>
    <n v="4807"/>
    <s v="Closed End"/>
    <x v="7"/>
    <s v="Q30H"/>
    <x v="8"/>
    <n v="4"/>
    <s v="Data"/>
    <s v="Q30H"/>
    <s v="Racial narratives in the media"/>
    <s v="   Another language only"/>
    <n v="0.25965930873925536"/>
    <n v="0.57248817524282936"/>
    <n v="8.2489001774266282E-2"/>
    <n v="8.5363514243648755E-2"/>
    <n v="106.00000000000013"/>
    <m/>
    <m/>
    <m/>
    <m/>
    <m/>
    <m/>
    <m/>
    <m/>
    <m/>
    <m/>
    <m/>
    <m/>
    <m/>
    <m/>
  </r>
  <r>
    <n v="4808"/>
    <s v="Closed End"/>
    <x v="7"/>
    <s v="Q30H"/>
    <x v="9"/>
    <n v="1"/>
    <s v="Header"/>
    <s v="Q30H"/>
    <s v="Racial narratives in the media"/>
    <s v="Results by race/ethnicity:"/>
    <s v=""/>
    <s v=""/>
    <s v=""/>
    <s v=""/>
    <s v=""/>
    <m/>
    <m/>
    <m/>
    <m/>
    <m/>
    <m/>
    <m/>
    <m/>
    <m/>
    <m/>
    <m/>
    <m/>
    <m/>
    <m/>
  </r>
  <r>
    <n v="4809"/>
    <s v="Closed End"/>
    <x v="7"/>
    <s v="Q30H"/>
    <x v="9"/>
    <n v="2"/>
    <s v="Data"/>
    <s v="Q30H"/>
    <s v="Racial narratives in the media"/>
    <s v="   BIPOC"/>
    <n v="0.13458821446048039"/>
    <n v="0.44621683835057352"/>
    <n v="0.28002778895803482"/>
    <n v="0.13916715823091208"/>
    <n v="752.99999999999943"/>
    <m/>
    <m/>
    <m/>
    <m/>
    <m/>
    <m/>
    <m/>
    <m/>
    <m/>
    <m/>
    <m/>
    <m/>
    <m/>
    <m/>
  </r>
  <r>
    <n v="4810"/>
    <s v="Closed End"/>
    <x v="7"/>
    <s v="Q30H"/>
    <x v="9"/>
    <n v="3"/>
    <s v="Data"/>
    <s v="Q30H"/>
    <s v="Racial narratives in the media"/>
    <s v="      American Indian, Native American, or Alaska Native"/>
    <n v="9.7057803899309861E-2"/>
    <n v="0.44175085728038466"/>
    <n v="0.26991611833554319"/>
    <n v="0.19127522048476167"/>
    <n v="126.00000000000007"/>
    <m/>
    <m/>
    <m/>
    <m/>
    <m/>
    <m/>
    <m/>
    <m/>
    <m/>
    <m/>
    <m/>
    <m/>
    <m/>
    <m/>
  </r>
  <r>
    <n v="4811"/>
    <s v="Closed End"/>
    <x v="7"/>
    <s v="Q30H"/>
    <x v="9"/>
    <n v="4"/>
    <s v="Data"/>
    <s v="Q30H"/>
    <s v="Racial narratives in the media"/>
    <s v="      Asian American or Asian"/>
    <n v="0.14876308192365029"/>
    <n v="0.49553651519358721"/>
    <n v="0.21980360183273226"/>
    <n v="0.1358968010500303"/>
    <n v="213.99999999999997"/>
    <m/>
    <m/>
    <m/>
    <m/>
    <m/>
    <m/>
    <m/>
    <m/>
    <m/>
    <m/>
    <m/>
    <m/>
    <m/>
    <m/>
  </r>
  <r>
    <n v="4812"/>
    <s v="Closed End"/>
    <x v="7"/>
    <s v="Q30H"/>
    <x v="9"/>
    <n v="5"/>
    <s v="Data"/>
    <s v="Q30H"/>
    <s v="Racial narratives in the media"/>
    <s v="      Black, African American, or African"/>
    <n v="0.12814090052486474"/>
    <n v="0.37807715758694044"/>
    <n v="0.35511102351535601"/>
    <n v="0.13867091837283971"/>
    <n v="332.99999999999983"/>
    <m/>
    <m/>
    <m/>
    <m/>
    <m/>
    <m/>
    <m/>
    <m/>
    <m/>
    <m/>
    <m/>
    <m/>
    <m/>
    <m/>
  </r>
  <r>
    <n v="4813"/>
    <s v="Closed End"/>
    <x v="7"/>
    <s v="Q30H"/>
    <x v="9"/>
    <n v="6"/>
    <s v="Data"/>
    <s v="Q30H"/>
    <s v="Racial narratives in the media"/>
    <s v="      Latino/a or Hispanic"/>
    <n v="0.11996032137979032"/>
    <n v="0.45400849896715739"/>
    <n v="0.27279190871203302"/>
    <n v="0.1532392709410188"/>
    <n v="136.00000000000003"/>
    <m/>
    <m/>
    <m/>
    <m/>
    <m/>
    <m/>
    <m/>
    <m/>
    <m/>
    <m/>
    <m/>
    <m/>
    <m/>
    <m/>
  </r>
  <r>
    <n v="4814"/>
    <s v="Closed End"/>
    <x v="7"/>
    <s v="Q30H"/>
    <x v="9"/>
    <n v="7"/>
    <s v="Data"/>
    <s v="Q30H"/>
    <s v="Racial narratives in the media"/>
    <s v="   White or Caucasian alone"/>
    <n v="0.17509197202598525"/>
    <n v="0.56035175494187217"/>
    <n v="0.21439570329448915"/>
    <n v="5.0160569737656278E-2"/>
    <n v="2000.999999999997"/>
    <m/>
    <m/>
    <m/>
    <m/>
    <m/>
    <m/>
    <m/>
    <m/>
    <m/>
    <m/>
    <m/>
    <m/>
    <m/>
    <m/>
  </r>
  <r>
    <n v="4815"/>
    <s v=""/>
    <x v="1"/>
    <s v=""/>
    <x v="10"/>
    <s v=""/>
    <s v=""/>
    <m/>
    <m/>
    <m/>
    <m/>
    <m/>
    <m/>
    <m/>
    <m/>
    <m/>
    <m/>
    <m/>
    <m/>
    <m/>
    <m/>
    <m/>
    <m/>
    <m/>
    <m/>
    <m/>
    <m/>
    <m/>
    <m/>
  </r>
  <r>
    <n v="4816"/>
    <s v="Closed End"/>
    <x v="7"/>
    <s v="Q30I"/>
    <x v="0"/>
    <n v="1"/>
    <s v="Title"/>
    <s v="Q30I"/>
    <s v="Racial narratives in the media"/>
    <s v="30I. How much do you agree or disagree that colleges and universities treat people of all races and ethnicities fairly?"/>
    <m/>
    <m/>
    <m/>
    <m/>
    <m/>
    <m/>
    <m/>
    <m/>
    <m/>
    <m/>
    <m/>
    <m/>
    <m/>
    <m/>
    <m/>
    <m/>
    <m/>
    <m/>
    <m/>
  </r>
  <r>
    <n v="4817"/>
    <s v="Closed End"/>
    <x v="7"/>
    <s v="Q30I"/>
    <x v="1"/>
    <n v="1"/>
    <s v="Labels"/>
    <s v="Q30I"/>
    <s v="Racial narratives in the media"/>
    <m/>
    <s v="Strongly agree"/>
    <s v="Agree"/>
    <s v="Disagree"/>
    <s v="Strongly disagree"/>
    <s v="Number of respondents (unweighted)"/>
    <m/>
    <m/>
    <m/>
    <m/>
    <m/>
    <m/>
    <m/>
    <m/>
    <m/>
    <m/>
    <m/>
    <m/>
    <m/>
    <m/>
  </r>
  <r>
    <n v="4818"/>
    <s v="Closed End"/>
    <x v="7"/>
    <s v="Q30I"/>
    <x v="2"/>
    <n v="1"/>
    <s v="Header"/>
    <s v="Q30I"/>
    <s v="Racial narratives in the media"/>
    <s v="Results by region:"/>
    <s v=""/>
    <s v=""/>
    <s v=""/>
    <s v=""/>
    <s v=""/>
    <m/>
    <m/>
    <m/>
    <m/>
    <m/>
    <m/>
    <m/>
    <m/>
    <m/>
    <m/>
    <m/>
    <m/>
    <m/>
    <m/>
  </r>
  <r>
    <n v="4819"/>
    <s v="Closed End"/>
    <x v="7"/>
    <s v="Q30I"/>
    <x v="2"/>
    <n v="2"/>
    <s v="Data"/>
    <s v="Q30I"/>
    <s v="Racial narratives in the media"/>
    <s v="   East Metro overall"/>
    <n v="0.16868881592196541"/>
    <n v="0.55629013078474698"/>
    <n v="0.2180815239071886"/>
    <n v="5.6939529386100987E-2"/>
    <n v="2933.9999999999982"/>
    <m/>
    <m/>
    <m/>
    <m/>
    <m/>
    <m/>
    <m/>
    <m/>
    <m/>
    <m/>
    <m/>
    <m/>
    <m/>
    <m/>
  </r>
  <r>
    <n v="4820"/>
    <s v="Closed End"/>
    <x v="7"/>
    <s v="Q30I"/>
    <x v="2"/>
    <n v="3"/>
    <s v="Data"/>
    <s v="Q30I"/>
    <s v="Racial narratives in the media"/>
    <s v="   Dakota County"/>
    <n v="0.16834957550952948"/>
    <n v="0.5766458648432069"/>
    <n v="0.20956021864044763"/>
    <n v="4.5444341006816186E-2"/>
    <n v="400.99999999999983"/>
    <m/>
    <m/>
    <m/>
    <m/>
    <m/>
    <m/>
    <m/>
    <m/>
    <m/>
    <m/>
    <m/>
    <m/>
    <m/>
    <m/>
  </r>
  <r>
    <n v="4821"/>
    <s v="Closed End"/>
    <x v="7"/>
    <s v="Q30I"/>
    <x v="2"/>
    <n v="4"/>
    <s v="Data"/>
    <s v="Q30I"/>
    <s v="Racial narratives in the media"/>
    <s v="   Ramsey County (overall)"/>
    <n v="0.14241198527951154"/>
    <n v="0.52787889811860411"/>
    <n v="0.2559591858869143"/>
    <n v="7.374993071497242E-2"/>
    <n v="2146.9999999999973"/>
    <m/>
    <m/>
    <m/>
    <m/>
    <m/>
    <m/>
    <m/>
    <m/>
    <m/>
    <m/>
    <m/>
    <m/>
    <m/>
    <m/>
  </r>
  <r>
    <n v="4822"/>
    <s v="Closed End"/>
    <x v="7"/>
    <s v="Q30I"/>
    <x v="2"/>
    <n v="5"/>
    <s v="Data"/>
    <s v="Q30I"/>
    <s v="Racial narratives in the media"/>
    <s v="      City of Saint Paul"/>
    <n v="0.12427141206510851"/>
    <n v="0.52483482881033638"/>
    <n v="0.25993591323788945"/>
    <n v="9.095784588666557E-2"/>
    <n v="1735.0000000000011"/>
    <m/>
    <m/>
    <m/>
    <m/>
    <m/>
    <m/>
    <m/>
    <m/>
    <m/>
    <m/>
    <m/>
    <m/>
    <m/>
    <m/>
  </r>
  <r>
    <n v="4823"/>
    <s v="Closed End"/>
    <x v="7"/>
    <s v="Q30I"/>
    <x v="2"/>
    <n v="6"/>
    <s v="Data"/>
    <s v="Q30I"/>
    <s v="Racial narratives in the media"/>
    <s v="      Suburban Ramsey County"/>
    <n v="0.1640159063530961"/>
    <n v="0.53150413268539709"/>
    <n v="0.25122323279401848"/>
    <n v="5.3256728167488658E-2"/>
    <n v="412.00000000000051"/>
    <m/>
    <m/>
    <m/>
    <m/>
    <m/>
    <m/>
    <m/>
    <m/>
    <m/>
    <m/>
    <m/>
    <m/>
    <m/>
    <m/>
  </r>
  <r>
    <n v="4824"/>
    <s v="Closed End"/>
    <x v="7"/>
    <s v="Q30I"/>
    <x v="2"/>
    <n v="7"/>
    <s v="Data"/>
    <s v="Q30I"/>
    <s v="Racial narratives in the media"/>
    <s v="   Washington County"/>
    <n v="0.22505866817368139"/>
    <n v="0.58321431303837412"/>
    <n v="0.15161931111623347"/>
    <n v="4.0107707671709625E-2"/>
    <n v="386.00000000000045"/>
    <m/>
    <m/>
    <m/>
    <m/>
    <m/>
    <m/>
    <m/>
    <m/>
    <m/>
    <m/>
    <m/>
    <m/>
    <m/>
    <m/>
  </r>
  <r>
    <n v="4825"/>
    <s v="Closed End"/>
    <x v="7"/>
    <s v="Q30I"/>
    <x v="3"/>
    <n v="1"/>
    <s v="Header"/>
    <s v="Q30I"/>
    <s v="Racial narratives in the media"/>
    <s v="Results by gender:"/>
    <s v=""/>
    <s v=""/>
    <s v=""/>
    <s v=""/>
    <s v=""/>
    <m/>
    <m/>
    <m/>
    <m/>
    <m/>
    <m/>
    <m/>
    <m/>
    <m/>
    <m/>
    <m/>
    <m/>
    <m/>
    <m/>
  </r>
  <r>
    <n v="4826"/>
    <s v="Closed End"/>
    <x v="7"/>
    <s v="Q30I"/>
    <x v="3"/>
    <n v="2"/>
    <s v="Data"/>
    <s v="Q30I"/>
    <s v="Racial narratives in the media"/>
    <s v="   Females"/>
    <n v="0.13736704059995339"/>
    <n v="0.57930563360188747"/>
    <n v="0.2285219135071096"/>
    <n v="5.4805412291050279E-2"/>
    <n v="1841.0000000000002"/>
    <m/>
    <m/>
    <m/>
    <m/>
    <m/>
    <m/>
    <m/>
    <m/>
    <m/>
    <m/>
    <m/>
    <m/>
    <m/>
    <m/>
  </r>
  <r>
    <n v="4827"/>
    <s v="Closed End"/>
    <x v="7"/>
    <s v="Q30I"/>
    <x v="3"/>
    <n v="3"/>
    <s v="Data"/>
    <s v="Q30I"/>
    <s v="Racial narratives in the media"/>
    <s v="   Males"/>
    <n v="0.20110107342909164"/>
    <n v="0.54123597303632454"/>
    <n v="0.20937959157854499"/>
    <n v="4.8283361956038648E-2"/>
    <n v="983.00000000000091"/>
    <m/>
    <m/>
    <m/>
    <m/>
    <m/>
    <m/>
    <m/>
    <m/>
    <m/>
    <m/>
    <m/>
    <m/>
    <m/>
    <m/>
  </r>
  <r>
    <n v="4828"/>
    <s v="Closed End"/>
    <x v="7"/>
    <s v="Q30I"/>
    <x v="4"/>
    <n v="1"/>
    <s v="Header"/>
    <s v="Q30I"/>
    <s v="Racial narratives in the media"/>
    <s v="Results by age:"/>
    <s v=""/>
    <s v=""/>
    <s v=""/>
    <s v=""/>
    <s v=""/>
    <m/>
    <m/>
    <m/>
    <m/>
    <m/>
    <m/>
    <m/>
    <m/>
    <m/>
    <m/>
    <m/>
    <m/>
    <m/>
    <m/>
  </r>
  <r>
    <n v="4829"/>
    <s v="Closed End"/>
    <x v="7"/>
    <s v="Q30I"/>
    <x v="4"/>
    <n v="2"/>
    <s v="Data"/>
    <s v="Q30I"/>
    <s v="Racial narratives in the media"/>
    <s v="   18-34"/>
    <n v="0.15456117500290031"/>
    <n v="0.44025642355046118"/>
    <n v="0.30422745727267941"/>
    <n v="0.1009549441739582"/>
    <n v="412.0000000000008"/>
    <m/>
    <m/>
    <m/>
    <m/>
    <m/>
    <m/>
    <m/>
    <m/>
    <m/>
    <m/>
    <m/>
    <m/>
    <m/>
    <m/>
  </r>
  <r>
    <n v="4830"/>
    <s v="Closed End"/>
    <x v="7"/>
    <s v="Q30I"/>
    <x v="4"/>
    <n v="3"/>
    <s v="Data"/>
    <s v="Q30I"/>
    <s v="Racial narratives in the media"/>
    <s v="   35-44"/>
    <n v="0.16825708751990218"/>
    <n v="0.55665183799287832"/>
    <n v="0.23320904382918212"/>
    <n v="4.1882030658036126E-2"/>
    <n v="419.00000000000034"/>
    <m/>
    <m/>
    <m/>
    <m/>
    <m/>
    <m/>
    <m/>
    <m/>
    <m/>
    <m/>
    <m/>
    <m/>
    <m/>
    <m/>
  </r>
  <r>
    <n v="4831"/>
    <s v="Closed End"/>
    <x v="7"/>
    <s v="Q30I"/>
    <x v="4"/>
    <n v="4"/>
    <s v="Data"/>
    <s v="Q30I"/>
    <s v="Racial narratives in the media"/>
    <s v="   45-54"/>
    <n v="0.17149985939075146"/>
    <n v="0.58951373124615636"/>
    <n v="0.17435979606410953"/>
    <n v="6.4626613298982505E-2"/>
    <n v="363.00000000000051"/>
    <m/>
    <m/>
    <m/>
    <m/>
    <m/>
    <m/>
    <m/>
    <m/>
    <m/>
    <m/>
    <m/>
    <m/>
    <m/>
    <m/>
  </r>
  <r>
    <n v="4832"/>
    <s v="Closed End"/>
    <x v="7"/>
    <s v="Q30I"/>
    <x v="4"/>
    <n v="5"/>
    <s v="Data"/>
    <s v="Q30I"/>
    <s v="Racial narratives in the media"/>
    <s v="   55-64"/>
    <n v="0.13964581724823108"/>
    <n v="0.62978724046092471"/>
    <n v="0.19958479393394377"/>
    <n v="3.0982148356901863E-2"/>
    <n v="513.99999999999943"/>
    <m/>
    <m/>
    <m/>
    <m/>
    <m/>
    <m/>
    <m/>
    <m/>
    <m/>
    <m/>
    <m/>
    <m/>
    <m/>
    <m/>
  </r>
  <r>
    <n v="4833"/>
    <s v="Closed End"/>
    <x v="7"/>
    <s v="Q30I"/>
    <x v="4"/>
    <n v="6"/>
    <s v="Data"/>
    <s v="Q30I"/>
    <s v="Racial narratives in the media"/>
    <s v="   65+"/>
    <n v="0.16933837494923723"/>
    <n v="0.67706172307117396"/>
    <n v="0.13543119448193844"/>
    <n v="1.8168707497652228E-2"/>
    <n v="815.99999999999773"/>
    <m/>
    <m/>
    <m/>
    <m/>
    <m/>
    <m/>
    <m/>
    <m/>
    <m/>
    <m/>
    <m/>
    <m/>
    <m/>
    <m/>
  </r>
  <r>
    <n v="4834"/>
    <s v="Closed End"/>
    <x v="7"/>
    <s v="Q30I"/>
    <x v="5"/>
    <n v="1"/>
    <s v="Header"/>
    <s v="Q30I"/>
    <s v="Racial narratives in the media"/>
    <s v="Results by education level:"/>
    <s v=""/>
    <s v=""/>
    <s v=""/>
    <s v=""/>
    <s v=""/>
    <m/>
    <m/>
    <m/>
    <m/>
    <m/>
    <m/>
    <m/>
    <m/>
    <m/>
    <m/>
    <m/>
    <m/>
    <m/>
    <m/>
  </r>
  <r>
    <n v="4835"/>
    <s v="Closed End"/>
    <x v="7"/>
    <s v="Q30I"/>
    <x v="5"/>
    <n v="2"/>
    <s v="Data"/>
    <s v="Q30I"/>
    <s v="Racial narratives in the media"/>
    <s v="   Less than HS diploma, no GED"/>
    <n v="0.13507941318394562"/>
    <n v="0.54958005785120334"/>
    <n v="0.22677182960190559"/>
    <n v="8.8568699362945383E-2"/>
    <n v="87.999999999999986"/>
    <m/>
    <m/>
    <m/>
    <m/>
    <m/>
    <m/>
    <m/>
    <m/>
    <m/>
    <m/>
    <m/>
    <m/>
    <m/>
    <m/>
  </r>
  <r>
    <n v="4836"/>
    <s v="Closed End"/>
    <x v="7"/>
    <s v="Q30I"/>
    <x v="5"/>
    <n v="3"/>
    <s v="Data"/>
    <s v="Q30I"/>
    <s v="Racial narratives in the media"/>
    <s v="   HS diploma or GED"/>
    <n v="0.12907761316231831"/>
    <n v="0.6804968158009711"/>
    <n v="0.15405785307541425"/>
    <n v="3.636771796129714E-2"/>
    <n v="347.99999999999994"/>
    <m/>
    <m/>
    <m/>
    <m/>
    <m/>
    <m/>
    <m/>
    <m/>
    <m/>
    <m/>
    <m/>
    <m/>
    <m/>
    <m/>
  </r>
  <r>
    <n v="4837"/>
    <s v="Closed End"/>
    <x v="7"/>
    <s v="Q30I"/>
    <x v="5"/>
    <n v="4"/>
    <s v="Data"/>
    <s v="Q30I"/>
    <s v="Racial narratives in the media"/>
    <s v="   Some college, trade school, or Associate degree"/>
    <n v="0.18874982802533169"/>
    <n v="0.57485998283045925"/>
    <n v="0.19545321568300786"/>
    <n v="4.0936973461199164E-2"/>
    <n v="933.00000000000114"/>
    <m/>
    <m/>
    <m/>
    <m/>
    <m/>
    <m/>
    <m/>
    <m/>
    <m/>
    <m/>
    <m/>
    <m/>
    <m/>
    <m/>
  </r>
  <r>
    <n v="4838"/>
    <s v="Closed End"/>
    <x v="7"/>
    <s v="Q30I"/>
    <x v="5"/>
    <n v="5"/>
    <s v="Data"/>
    <s v="Q30I"/>
    <s v="Racial narratives in the media"/>
    <s v="   Bachelor's degree or higher"/>
    <n v="0.16835633260982333"/>
    <n v="0.49123525411428398"/>
    <n v="0.26939062141836384"/>
    <n v="7.1017791857530349E-2"/>
    <n v="1474.9999999999973"/>
    <m/>
    <m/>
    <m/>
    <m/>
    <m/>
    <m/>
    <m/>
    <m/>
    <m/>
    <m/>
    <m/>
    <m/>
    <m/>
    <m/>
  </r>
  <r>
    <n v="4839"/>
    <s v="Closed End"/>
    <x v="7"/>
    <s v="Q30I"/>
    <x v="6"/>
    <n v="1"/>
    <s v="Header"/>
    <s v="Q30I"/>
    <s v="Racial narratives in the media"/>
    <s v="Results by household income:"/>
    <s v=""/>
    <s v=""/>
    <s v=""/>
    <s v=""/>
    <s v=""/>
    <m/>
    <m/>
    <m/>
    <m/>
    <m/>
    <m/>
    <m/>
    <m/>
    <m/>
    <m/>
    <m/>
    <m/>
    <m/>
    <m/>
  </r>
  <r>
    <n v="4840"/>
    <s v="Closed End"/>
    <x v="7"/>
    <s v="Q30I"/>
    <x v="6"/>
    <n v="2"/>
    <s v="Data"/>
    <s v="Q30I"/>
    <s v="Racial narratives in the media"/>
    <s v="   Less than $20,000"/>
    <n v="0.10302775868123319"/>
    <n v="0.59808314556717745"/>
    <n v="0.2420818209625934"/>
    <n v="5.6807274788995513E-2"/>
    <n v="460.00000000000057"/>
    <m/>
    <m/>
    <m/>
    <m/>
    <m/>
    <m/>
    <m/>
    <m/>
    <m/>
    <m/>
    <m/>
    <m/>
    <m/>
    <m/>
  </r>
  <r>
    <n v="4841"/>
    <s v="Closed End"/>
    <x v="7"/>
    <s v="Q30I"/>
    <x v="6"/>
    <n v="3"/>
    <s v="Data"/>
    <s v="Q30I"/>
    <s v="Racial narratives in the media"/>
    <s v="   $20,000 to $39,999"/>
    <n v="0.12344893830168913"/>
    <n v="0.5794623947833466"/>
    <n v="0.25165419430650926"/>
    <n v="4.5434472608455428E-2"/>
    <n v="414.99999999999994"/>
    <m/>
    <m/>
    <m/>
    <m/>
    <m/>
    <m/>
    <m/>
    <m/>
    <m/>
    <m/>
    <m/>
    <m/>
    <m/>
    <m/>
  </r>
  <r>
    <n v="4842"/>
    <s v="Closed End"/>
    <x v="7"/>
    <s v="Q30I"/>
    <x v="6"/>
    <n v="4"/>
    <s v="Data"/>
    <s v="Q30I"/>
    <s v="Racial narratives in the media"/>
    <s v="   $40,000 to $59,999"/>
    <n v="0.20074500688565591"/>
    <n v="0.52308029619767848"/>
    <n v="0.21018615872658183"/>
    <n v="6.5988538190083865E-2"/>
    <n v="385.99999999999966"/>
    <m/>
    <m/>
    <m/>
    <m/>
    <m/>
    <m/>
    <m/>
    <m/>
    <m/>
    <m/>
    <m/>
    <m/>
    <m/>
    <m/>
  </r>
  <r>
    <n v="4843"/>
    <s v="Closed End"/>
    <x v="7"/>
    <s v="Q30I"/>
    <x v="6"/>
    <n v="5"/>
    <s v="Data"/>
    <s v="Q30I"/>
    <s v="Racial narratives in the media"/>
    <s v="   $60,000 to $79,999"/>
    <n v="0.16274797756735337"/>
    <n v="0.55813165502475837"/>
    <n v="0.20488818769128081"/>
    <n v="7.4232179716607768E-2"/>
    <n v="302.99999999999994"/>
    <m/>
    <m/>
    <m/>
    <m/>
    <m/>
    <m/>
    <m/>
    <m/>
    <m/>
    <m/>
    <m/>
    <m/>
    <m/>
    <m/>
  </r>
  <r>
    <n v="4844"/>
    <s v="Closed End"/>
    <x v="7"/>
    <s v="Q30I"/>
    <x v="6"/>
    <n v="6"/>
    <s v="Data"/>
    <s v="Q30I"/>
    <s v="Racial narratives in the media"/>
    <s v="   $80,000 to $99,999"/>
    <n v="0.12997878018071432"/>
    <n v="0.59185590391675347"/>
    <n v="0.25580441030176437"/>
    <n v="2.2360905600766357E-2"/>
    <n v="262.00000000000051"/>
    <m/>
    <m/>
    <m/>
    <m/>
    <m/>
    <m/>
    <m/>
    <m/>
    <m/>
    <m/>
    <m/>
    <m/>
    <m/>
    <m/>
  </r>
  <r>
    <n v="4845"/>
    <s v="Closed End"/>
    <x v="7"/>
    <s v="Q30I"/>
    <x v="6"/>
    <n v="7"/>
    <s v="Data"/>
    <s v="Q30I"/>
    <s v="Racial narratives in the media"/>
    <s v="   $100,000 to $149,999"/>
    <n v="0.12173956981720081"/>
    <n v="0.58136640673796447"/>
    <n v="0.23052075939746774"/>
    <n v="6.6373264047366654E-2"/>
    <n v="334.00000000000017"/>
    <m/>
    <m/>
    <m/>
    <m/>
    <m/>
    <m/>
    <m/>
    <m/>
    <m/>
    <m/>
    <m/>
    <m/>
    <m/>
    <m/>
  </r>
  <r>
    <n v="4846"/>
    <s v="Closed End"/>
    <x v="7"/>
    <s v="Q30I"/>
    <x v="6"/>
    <n v="8"/>
    <s v="Data"/>
    <s v="Q30I"/>
    <s v="Racial narratives in the media"/>
    <s v="   $150,000 or more"/>
    <n v="0.2133427129254428"/>
    <n v="0.50913907996314767"/>
    <n v="0.21463393852970727"/>
    <n v="6.2884268581701458E-2"/>
    <n v="257.00000000000034"/>
    <m/>
    <m/>
    <m/>
    <m/>
    <m/>
    <m/>
    <m/>
    <m/>
    <m/>
    <m/>
    <m/>
    <m/>
    <m/>
    <m/>
  </r>
  <r>
    <n v="4847"/>
    <s v="Closed End"/>
    <x v="7"/>
    <s v="Q30I"/>
    <x v="7"/>
    <n v="1"/>
    <s v="Header"/>
    <s v="Q30I"/>
    <s v="Racial narratives in the media"/>
    <s v="Results by housing status:"/>
    <s v=""/>
    <s v=""/>
    <s v=""/>
    <s v=""/>
    <s v=""/>
    <m/>
    <m/>
    <m/>
    <m/>
    <m/>
    <m/>
    <m/>
    <m/>
    <m/>
    <m/>
    <m/>
    <m/>
    <m/>
    <m/>
  </r>
  <r>
    <n v="4848"/>
    <s v="Closed End"/>
    <x v="7"/>
    <s v="Q30I"/>
    <x v="7"/>
    <n v="2"/>
    <s v="Data"/>
    <s v="Q30I"/>
    <s v="Racial narratives in the media"/>
    <s v="   Owner"/>
    <n v="0.18399862128785249"/>
    <n v="0.55999396390039902"/>
    <n v="0.20462230768637663"/>
    <n v="5.1385107125372996E-2"/>
    <n v="1901.9999999999968"/>
    <m/>
    <m/>
    <m/>
    <m/>
    <m/>
    <m/>
    <m/>
    <m/>
    <m/>
    <m/>
    <m/>
    <m/>
    <m/>
    <m/>
  </r>
  <r>
    <n v="4849"/>
    <s v="Closed End"/>
    <x v="7"/>
    <s v="Q30I"/>
    <x v="7"/>
    <n v="3"/>
    <s v="Data"/>
    <s v="Q30I"/>
    <s v="Racial narratives in the media"/>
    <s v="   Renter"/>
    <n v="0.12170491694974467"/>
    <n v="0.54893837321507832"/>
    <n v="0.25086259987595144"/>
    <n v="7.8494109959223526E-2"/>
    <n v="952.00000000000387"/>
    <m/>
    <m/>
    <m/>
    <m/>
    <m/>
    <m/>
    <m/>
    <m/>
    <m/>
    <m/>
    <m/>
    <m/>
    <m/>
    <m/>
  </r>
  <r>
    <n v="4850"/>
    <s v="Closed End"/>
    <x v="7"/>
    <s v="Q30I"/>
    <x v="7"/>
    <n v="4"/>
    <s v="Data"/>
    <s v="Q30I"/>
    <s v="Racial narratives in the media"/>
    <s v="   Lives with family or friends, homeless, or some other_x000a_      arrangement"/>
    <n v="0.17199383559141565"/>
    <n v="0.48953484678159837"/>
    <n v="0.32640082507975299"/>
    <n v="1.207049254723285E-2"/>
    <n v="67.000000000000014"/>
    <m/>
    <m/>
    <m/>
    <m/>
    <m/>
    <m/>
    <m/>
    <m/>
    <m/>
    <m/>
    <m/>
    <m/>
    <m/>
    <m/>
  </r>
  <r>
    <n v="4851"/>
    <s v="Closed End"/>
    <x v="7"/>
    <s v="Q30I"/>
    <x v="8"/>
    <n v="1"/>
    <s v="Header"/>
    <s v="Q30I"/>
    <s v="Racial narratives in the media"/>
    <s v="Results by home language:"/>
    <s v=""/>
    <s v=""/>
    <s v=""/>
    <s v=""/>
    <s v=""/>
    <m/>
    <m/>
    <m/>
    <m/>
    <m/>
    <m/>
    <m/>
    <m/>
    <m/>
    <m/>
    <m/>
    <m/>
    <m/>
    <m/>
  </r>
  <r>
    <n v="4852"/>
    <s v="Closed End"/>
    <x v="7"/>
    <s v="Q30I"/>
    <x v="8"/>
    <n v="2"/>
    <s v="Data"/>
    <s v="Q30I"/>
    <s v="Racial narratives in the media"/>
    <s v="   English only"/>
    <n v="0.17298270680274136"/>
    <n v="0.55655321655236889"/>
    <n v="0.22008556883401251"/>
    <n v="5.0378507810877077E-2"/>
    <n v="2528.0000000000018"/>
    <m/>
    <m/>
    <m/>
    <m/>
    <m/>
    <m/>
    <m/>
    <m/>
    <m/>
    <m/>
    <m/>
    <m/>
    <m/>
    <m/>
  </r>
  <r>
    <n v="4853"/>
    <s v="Closed End"/>
    <x v="7"/>
    <s v="Q30I"/>
    <x v="8"/>
    <n v="3"/>
    <s v="Data"/>
    <s v="Q30I"/>
    <s v="Racial narratives in the media"/>
    <s v="   English plus another language"/>
    <n v="0.12739595019542085"/>
    <n v="0.59127519898235059"/>
    <n v="0.23891143006942855"/>
    <n v="4.2417420752799258E-2"/>
    <n v="243.00000000000017"/>
    <m/>
    <m/>
    <m/>
    <m/>
    <m/>
    <m/>
    <m/>
    <m/>
    <m/>
    <m/>
    <m/>
    <m/>
    <m/>
    <m/>
  </r>
  <r>
    <n v="4854"/>
    <s v="Closed End"/>
    <x v="7"/>
    <s v="Q30I"/>
    <x v="8"/>
    <n v="4"/>
    <s v="Data"/>
    <s v="Q30I"/>
    <s v="Racial narratives in the media"/>
    <s v="   Another language only"/>
    <n v="0.19089917067496273"/>
    <n v="0.55719130295630803"/>
    <n v="0.15860691637747382"/>
    <n v="9.3302609991255392E-2"/>
    <n v="102.99999999999999"/>
    <m/>
    <m/>
    <m/>
    <m/>
    <m/>
    <m/>
    <m/>
    <m/>
    <m/>
    <m/>
    <m/>
    <m/>
    <m/>
    <m/>
  </r>
  <r>
    <n v="4855"/>
    <s v="Closed End"/>
    <x v="7"/>
    <s v="Q30I"/>
    <x v="9"/>
    <n v="1"/>
    <s v="Header"/>
    <s v="Q30I"/>
    <s v="Racial narratives in the media"/>
    <s v="Results by race/ethnicity:"/>
    <s v=""/>
    <s v=""/>
    <s v=""/>
    <s v=""/>
    <s v=""/>
    <m/>
    <m/>
    <m/>
    <m/>
    <m/>
    <m/>
    <m/>
    <m/>
    <m/>
    <m/>
    <m/>
    <m/>
    <m/>
    <m/>
  </r>
  <r>
    <n v="4856"/>
    <s v="Closed End"/>
    <x v="7"/>
    <s v="Q30I"/>
    <x v="9"/>
    <n v="2"/>
    <s v="Data"/>
    <s v="Q30I"/>
    <s v="Racial narratives in the media"/>
    <s v="   BIPOC"/>
    <n v="0.11572697732050116"/>
    <n v="0.51168464113142542"/>
    <n v="0.27983788396308934"/>
    <n v="9.2750497584984798E-2"/>
    <n v="757.99999999999966"/>
    <m/>
    <m/>
    <m/>
    <m/>
    <m/>
    <m/>
    <m/>
    <m/>
    <m/>
    <m/>
    <m/>
    <m/>
    <m/>
    <m/>
  </r>
  <r>
    <n v="4857"/>
    <s v="Closed End"/>
    <x v="7"/>
    <s v="Q30I"/>
    <x v="9"/>
    <n v="3"/>
    <s v="Data"/>
    <s v="Q30I"/>
    <s v="Racial narratives in the media"/>
    <s v="      American Indian, Native American, or Alaska Native"/>
    <n v="0.10139208956881189"/>
    <n v="0.36852866763441372"/>
    <n v="0.40934189841021895"/>
    <n v="0.12073734438655488"/>
    <n v="127.00000000000004"/>
    <m/>
    <m/>
    <m/>
    <m/>
    <m/>
    <m/>
    <m/>
    <m/>
    <m/>
    <m/>
    <m/>
    <m/>
    <m/>
    <m/>
  </r>
  <r>
    <n v="4858"/>
    <s v="Closed End"/>
    <x v="7"/>
    <s v="Q30I"/>
    <x v="9"/>
    <n v="4"/>
    <s v="Data"/>
    <s v="Q30I"/>
    <s v="Racial narratives in the media"/>
    <s v="      Asian American or Asian"/>
    <n v="0.1250900735073063"/>
    <n v="0.62857314527916897"/>
    <n v="0.17025367081738405"/>
    <n v="7.608311039614081E-2"/>
    <n v="213.00000000000014"/>
    <m/>
    <m/>
    <m/>
    <m/>
    <m/>
    <m/>
    <m/>
    <m/>
    <m/>
    <m/>
    <m/>
    <m/>
    <m/>
    <m/>
  </r>
  <r>
    <n v="4859"/>
    <s v="Closed End"/>
    <x v="7"/>
    <s v="Q30I"/>
    <x v="9"/>
    <n v="5"/>
    <s v="Data"/>
    <s v="Q30I"/>
    <s v="Racial narratives in the media"/>
    <s v="      Black, African American, or African"/>
    <n v="0.12201243553187133"/>
    <n v="0.41941972352049139"/>
    <n v="0.36297541644200471"/>
    <n v="9.5592424505633253E-2"/>
    <n v="339.99999999999977"/>
    <m/>
    <m/>
    <m/>
    <m/>
    <m/>
    <m/>
    <m/>
    <m/>
    <m/>
    <m/>
    <m/>
    <m/>
    <m/>
    <m/>
  </r>
  <r>
    <n v="4860"/>
    <s v="Closed End"/>
    <x v="7"/>
    <s v="Q30I"/>
    <x v="9"/>
    <n v="6"/>
    <s v="Data"/>
    <s v="Q30I"/>
    <s v="Racial narratives in the media"/>
    <s v="      Latino/a or Hispanic"/>
    <n v="8.6397232764566997E-2"/>
    <n v="0.45482923952123433"/>
    <n v="0.33588901788783732"/>
    <n v="0.122884509826361"/>
    <n v="135.00000000000011"/>
    <m/>
    <m/>
    <m/>
    <m/>
    <m/>
    <m/>
    <m/>
    <m/>
    <m/>
    <m/>
    <m/>
    <m/>
    <m/>
    <m/>
  </r>
  <r>
    <n v="4861"/>
    <s v="Closed End"/>
    <x v="7"/>
    <s v="Q30I"/>
    <x v="9"/>
    <n v="7"/>
    <s v="Data"/>
    <s v="Q30I"/>
    <s v="Racial narratives in the media"/>
    <s v="   White or Caucasian alone"/>
    <n v="0.18147370269766228"/>
    <n v="0.58106592253670142"/>
    <n v="0.19874953198621972"/>
    <n v="3.8710842779418782E-2"/>
    <n v="1995.9999999999977"/>
    <m/>
    <m/>
    <m/>
    <m/>
    <m/>
    <m/>
    <m/>
    <m/>
    <m/>
    <m/>
    <m/>
    <m/>
    <m/>
    <m/>
  </r>
  <r>
    <n v="4862"/>
    <s v=""/>
    <x v="1"/>
    <s v=""/>
    <x v="10"/>
    <s v=""/>
    <s v=""/>
    <m/>
    <m/>
    <m/>
    <m/>
    <m/>
    <m/>
    <m/>
    <m/>
    <m/>
    <m/>
    <m/>
    <m/>
    <m/>
    <m/>
    <m/>
    <m/>
    <m/>
    <m/>
    <m/>
    <m/>
    <m/>
    <m/>
  </r>
  <r>
    <n v="4863"/>
    <s v="Closed End"/>
    <x v="7"/>
    <s v="Q30J"/>
    <x v="0"/>
    <n v="1"/>
    <s v="Title"/>
    <s v="Q30J"/>
    <s v="Racial narratives in the media"/>
    <s v="30J. How much do you agree or disagree that organized religion treats people of all races and ethnicities fairly?"/>
    <m/>
    <m/>
    <m/>
    <m/>
    <m/>
    <m/>
    <m/>
    <m/>
    <m/>
    <m/>
    <m/>
    <m/>
    <m/>
    <m/>
    <m/>
    <m/>
    <m/>
    <m/>
    <m/>
  </r>
  <r>
    <n v="4864"/>
    <s v="Closed End"/>
    <x v="7"/>
    <s v="Q30J"/>
    <x v="1"/>
    <n v="1"/>
    <s v="Labels"/>
    <s v="Q30J"/>
    <s v="Racial narratives in the media"/>
    <m/>
    <s v="Strongly agree"/>
    <s v="Agree"/>
    <s v="Disagree"/>
    <s v="Strongly disagree"/>
    <s v="Number of respondents (unweighted)"/>
    <m/>
    <m/>
    <m/>
    <m/>
    <m/>
    <m/>
    <m/>
    <m/>
    <m/>
    <m/>
    <m/>
    <m/>
    <m/>
    <m/>
  </r>
  <r>
    <n v="4865"/>
    <s v="Closed End"/>
    <x v="7"/>
    <s v="Q30J"/>
    <x v="2"/>
    <n v="1"/>
    <s v="Header"/>
    <s v="Q30J"/>
    <s v="Racial narratives in the media"/>
    <s v="Results by region:"/>
    <s v=""/>
    <s v=""/>
    <s v=""/>
    <s v=""/>
    <s v=""/>
    <m/>
    <m/>
    <m/>
    <m/>
    <m/>
    <m/>
    <m/>
    <m/>
    <m/>
    <m/>
    <m/>
    <m/>
    <m/>
    <m/>
  </r>
  <r>
    <n v="4866"/>
    <s v="Closed End"/>
    <x v="7"/>
    <s v="Q30J"/>
    <x v="2"/>
    <n v="2"/>
    <s v="Data"/>
    <s v="Q30J"/>
    <s v="Racial narratives in the media"/>
    <s v="   East Metro overall"/>
    <n v="0.19254007517492241"/>
    <n v="0.51492271808345369"/>
    <n v="0.21059317908872768"/>
    <n v="8.194402765289803E-2"/>
    <n v="2925.0000000000027"/>
    <m/>
    <m/>
    <m/>
    <m/>
    <m/>
    <m/>
    <m/>
    <m/>
    <m/>
    <m/>
    <m/>
    <m/>
    <m/>
    <m/>
  </r>
  <r>
    <n v="4867"/>
    <s v="Closed End"/>
    <x v="7"/>
    <s v="Q30J"/>
    <x v="2"/>
    <n v="3"/>
    <s v="Data"/>
    <s v="Q30J"/>
    <s v="Racial narratives in the media"/>
    <s v="   Dakota County"/>
    <n v="0.20866464801440965"/>
    <n v="0.51134852891619031"/>
    <n v="0.2259247027634656"/>
    <n v="5.4062120305934797E-2"/>
    <n v="403.00000000000006"/>
    <m/>
    <m/>
    <m/>
    <m/>
    <m/>
    <m/>
    <m/>
    <m/>
    <m/>
    <m/>
    <m/>
    <m/>
    <m/>
    <m/>
  </r>
  <r>
    <n v="4868"/>
    <s v="Closed End"/>
    <x v="7"/>
    <s v="Q30J"/>
    <x v="2"/>
    <n v="4"/>
    <s v="Data"/>
    <s v="Q30J"/>
    <s v="Racial narratives in the media"/>
    <s v="   Ramsey County (overall)"/>
    <n v="0.15496489423870011"/>
    <n v="0.50098885788703129"/>
    <n v="0.21930881982236311"/>
    <n v="0.12473742805190803"/>
    <n v="2138.999999999995"/>
    <m/>
    <m/>
    <m/>
    <m/>
    <m/>
    <m/>
    <m/>
    <m/>
    <m/>
    <m/>
    <m/>
    <m/>
    <m/>
    <m/>
  </r>
  <r>
    <n v="4869"/>
    <s v="Closed End"/>
    <x v="7"/>
    <s v="Q30J"/>
    <x v="2"/>
    <n v="5"/>
    <s v="Data"/>
    <s v="Q30J"/>
    <s v="Racial narratives in the media"/>
    <s v="      City of Saint Paul"/>
    <n v="0.13550304880242919"/>
    <n v="0.48208635299489555"/>
    <n v="0.24806452511478688"/>
    <n v="0.13434607308788843"/>
    <n v="1733.000000000002"/>
    <m/>
    <m/>
    <m/>
    <m/>
    <m/>
    <m/>
    <m/>
    <m/>
    <m/>
    <m/>
    <m/>
    <m/>
    <m/>
    <m/>
  </r>
  <r>
    <n v="4870"/>
    <s v="Closed End"/>
    <x v="7"/>
    <s v="Q30J"/>
    <x v="2"/>
    <n v="6"/>
    <s v="Data"/>
    <s v="Q30J"/>
    <s v="Racial narratives in the media"/>
    <s v="      Suburban Ramsey County"/>
    <n v="0.17827283909323552"/>
    <n v="0.52362692389578369"/>
    <n v="0.18487033887748747"/>
    <n v="0.1132298981334931"/>
    <n v="405.9999999999996"/>
    <m/>
    <m/>
    <m/>
    <m/>
    <m/>
    <m/>
    <m/>
    <m/>
    <m/>
    <m/>
    <m/>
    <m/>
    <m/>
    <m/>
  </r>
  <r>
    <n v="4871"/>
    <s v="Closed End"/>
    <x v="7"/>
    <s v="Q30J"/>
    <x v="2"/>
    <n v="7"/>
    <s v="Data"/>
    <s v="Q30J"/>
    <s v="Racial narratives in the media"/>
    <s v="   Washington County"/>
    <n v="0.24610746776264275"/>
    <n v="0.55041997949786625"/>
    <n v="0.1669601488464153"/>
    <n v="3.6512403893074301E-2"/>
    <n v="383.00000000000074"/>
    <m/>
    <m/>
    <m/>
    <m/>
    <m/>
    <m/>
    <m/>
    <m/>
    <m/>
    <m/>
    <m/>
    <m/>
    <m/>
    <m/>
  </r>
  <r>
    <n v="4872"/>
    <s v="Closed End"/>
    <x v="7"/>
    <s v="Q30J"/>
    <x v="3"/>
    <n v="1"/>
    <s v="Header"/>
    <s v="Q30J"/>
    <s v="Racial narratives in the media"/>
    <s v="Results by gender:"/>
    <s v=""/>
    <s v=""/>
    <s v=""/>
    <s v=""/>
    <s v=""/>
    <m/>
    <m/>
    <m/>
    <m/>
    <m/>
    <m/>
    <m/>
    <m/>
    <m/>
    <m/>
    <m/>
    <m/>
    <m/>
    <m/>
  </r>
  <r>
    <n v="4873"/>
    <s v="Closed End"/>
    <x v="7"/>
    <s v="Q30J"/>
    <x v="3"/>
    <n v="2"/>
    <s v="Data"/>
    <s v="Q30J"/>
    <s v="Racial narratives in the media"/>
    <s v="   Females"/>
    <n v="0.16025662506978339"/>
    <n v="0.52267303255299491"/>
    <n v="0.2442758246815511"/>
    <n v="7.279451769567212E-2"/>
    <n v="1833.999999999997"/>
    <m/>
    <m/>
    <m/>
    <m/>
    <m/>
    <m/>
    <m/>
    <m/>
    <m/>
    <m/>
    <m/>
    <m/>
    <m/>
    <m/>
  </r>
  <r>
    <n v="4874"/>
    <s v="Closed End"/>
    <x v="7"/>
    <s v="Q30J"/>
    <x v="3"/>
    <n v="3"/>
    <s v="Data"/>
    <s v="Q30J"/>
    <s v="Racial narratives in the media"/>
    <s v="   Males"/>
    <n v="0.2198654249617987"/>
    <n v="0.51479250358396045"/>
    <n v="0.17777729193849695"/>
    <n v="8.7564779515744096E-2"/>
    <n v="982"/>
    <m/>
    <m/>
    <m/>
    <m/>
    <m/>
    <m/>
    <m/>
    <m/>
    <m/>
    <m/>
    <m/>
    <m/>
    <m/>
    <m/>
  </r>
  <r>
    <n v="4875"/>
    <s v="Closed End"/>
    <x v="7"/>
    <s v="Q30J"/>
    <x v="4"/>
    <n v="1"/>
    <s v="Header"/>
    <s v="Q30J"/>
    <s v="Racial narratives in the media"/>
    <s v="Results by age:"/>
    <s v=""/>
    <s v=""/>
    <s v=""/>
    <s v=""/>
    <s v=""/>
    <m/>
    <m/>
    <m/>
    <m/>
    <m/>
    <m/>
    <m/>
    <m/>
    <m/>
    <m/>
    <m/>
    <m/>
    <m/>
    <m/>
  </r>
  <r>
    <n v="4876"/>
    <s v="Closed End"/>
    <x v="7"/>
    <s v="Q30J"/>
    <x v="4"/>
    <n v="2"/>
    <s v="Data"/>
    <s v="Q30J"/>
    <s v="Racial narratives in the media"/>
    <s v="   18-34"/>
    <n v="0.14671676887157303"/>
    <n v="0.38615868102001566"/>
    <n v="0.30338413020638672"/>
    <n v="0.16374041990202357"/>
    <n v="409.0000000000004"/>
    <m/>
    <m/>
    <m/>
    <m/>
    <m/>
    <m/>
    <m/>
    <m/>
    <m/>
    <m/>
    <m/>
    <m/>
    <m/>
    <m/>
  </r>
  <r>
    <n v="4877"/>
    <s v="Closed End"/>
    <x v="7"/>
    <s v="Q30J"/>
    <x v="4"/>
    <n v="3"/>
    <s v="Data"/>
    <s v="Q30J"/>
    <s v="Racial narratives in the media"/>
    <s v="   35-44"/>
    <n v="0.20927680989088254"/>
    <n v="0.50922495875692309"/>
    <n v="0.2020423996778927"/>
    <n v="7.9455831674300634E-2"/>
    <n v="414.00000000000028"/>
    <m/>
    <m/>
    <m/>
    <m/>
    <m/>
    <m/>
    <m/>
    <m/>
    <m/>
    <m/>
    <m/>
    <m/>
    <m/>
    <m/>
  </r>
  <r>
    <n v="4878"/>
    <s v="Closed End"/>
    <x v="7"/>
    <s v="Q30J"/>
    <x v="4"/>
    <n v="4"/>
    <s v="Data"/>
    <s v="Q30J"/>
    <s v="Racial narratives in the media"/>
    <s v="   45-54"/>
    <n v="0.15500275087817406"/>
    <n v="0.60019541509558227"/>
    <n v="0.18546156968676786"/>
    <n v="5.9340264339475625E-2"/>
    <n v="359.00000000000034"/>
    <m/>
    <m/>
    <m/>
    <m/>
    <m/>
    <m/>
    <m/>
    <m/>
    <m/>
    <m/>
    <m/>
    <m/>
    <m/>
    <m/>
  </r>
  <r>
    <n v="4879"/>
    <s v="Closed End"/>
    <x v="7"/>
    <s v="Q30J"/>
    <x v="4"/>
    <n v="5"/>
    <s v="Data"/>
    <s v="Q30J"/>
    <s v="Racial narratives in the media"/>
    <s v="   55-64"/>
    <n v="0.17514893154617858"/>
    <n v="0.56520321642443005"/>
    <n v="0.19799185942735584"/>
    <n v="6.1655992602036386E-2"/>
    <n v="509.99999999999977"/>
    <m/>
    <m/>
    <m/>
    <m/>
    <m/>
    <m/>
    <m/>
    <m/>
    <m/>
    <m/>
    <m/>
    <m/>
    <m/>
    <m/>
  </r>
  <r>
    <n v="4880"/>
    <s v="Closed End"/>
    <x v="7"/>
    <s v="Q30J"/>
    <x v="4"/>
    <n v="6"/>
    <s v="Data"/>
    <s v="Q30J"/>
    <s v="Racial narratives in the media"/>
    <s v="   65+"/>
    <n v="0.25962721171069958"/>
    <n v="0.60236315803454643"/>
    <n v="0.1047051746417656"/>
    <n v="3.3304455612990259E-2"/>
    <n v="825.99999999999795"/>
    <m/>
    <m/>
    <m/>
    <m/>
    <m/>
    <m/>
    <m/>
    <m/>
    <m/>
    <m/>
    <m/>
    <m/>
    <m/>
    <m/>
  </r>
  <r>
    <n v="4881"/>
    <s v="Closed End"/>
    <x v="7"/>
    <s v="Q30J"/>
    <x v="5"/>
    <n v="1"/>
    <s v="Header"/>
    <s v="Q30J"/>
    <s v="Racial narratives in the media"/>
    <s v="Results by education level:"/>
    <s v=""/>
    <s v=""/>
    <s v=""/>
    <s v=""/>
    <s v=""/>
    <m/>
    <m/>
    <m/>
    <m/>
    <m/>
    <m/>
    <m/>
    <m/>
    <m/>
    <m/>
    <m/>
    <m/>
    <m/>
    <m/>
  </r>
  <r>
    <n v="4882"/>
    <s v="Closed End"/>
    <x v="7"/>
    <s v="Q30J"/>
    <x v="5"/>
    <n v="2"/>
    <s v="Data"/>
    <s v="Q30J"/>
    <s v="Racial narratives in the media"/>
    <s v="   Less than HS diploma, no GED"/>
    <n v="0.17972987250940575"/>
    <n v="0.58646429559671409"/>
    <n v="0.12150071040690101"/>
    <n v="0.1123051214869792"/>
    <n v="88.999999999999972"/>
    <m/>
    <m/>
    <m/>
    <m/>
    <m/>
    <m/>
    <m/>
    <m/>
    <m/>
    <m/>
    <m/>
    <m/>
    <m/>
    <m/>
  </r>
  <r>
    <n v="4883"/>
    <s v="Closed End"/>
    <x v="7"/>
    <s v="Q30J"/>
    <x v="5"/>
    <n v="3"/>
    <s v="Data"/>
    <s v="Q30J"/>
    <s v="Racial narratives in the media"/>
    <s v="   HS diploma or GED"/>
    <n v="0.17854000076357746"/>
    <n v="0.6604553435855105"/>
    <n v="0.11223430432895684"/>
    <n v="4.8770351321955931E-2"/>
    <n v="347.99999999999977"/>
    <m/>
    <m/>
    <m/>
    <m/>
    <m/>
    <m/>
    <m/>
    <m/>
    <m/>
    <m/>
    <m/>
    <m/>
    <m/>
    <m/>
  </r>
  <r>
    <n v="4884"/>
    <s v="Closed End"/>
    <x v="7"/>
    <s v="Q30J"/>
    <x v="5"/>
    <n v="4"/>
    <s v="Data"/>
    <s v="Q30J"/>
    <s v="Racial narratives in the media"/>
    <s v="   Some college, trade school, or Associate degree"/>
    <n v="0.21578645326109716"/>
    <n v="0.55413988351408228"/>
    <n v="0.17719863789609674"/>
    <n v="5.2875025328722521E-2"/>
    <n v="920.00000000000159"/>
    <m/>
    <m/>
    <m/>
    <m/>
    <m/>
    <m/>
    <m/>
    <m/>
    <m/>
    <m/>
    <m/>
    <m/>
    <m/>
    <m/>
  </r>
  <r>
    <n v="4885"/>
    <s v="Closed End"/>
    <x v="7"/>
    <s v="Q30J"/>
    <x v="5"/>
    <n v="5"/>
    <s v="Data"/>
    <s v="Q30J"/>
    <s v="Racial narratives in the media"/>
    <s v="   Bachelor's degree or higher"/>
    <n v="0.18338298644496193"/>
    <n v="0.40210224683001611"/>
    <n v="0.2953570802933787"/>
    <n v="0.11915768643164429"/>
    <n v="1478.0000000000016"/>
    <m/>
    <m/>
    <m/>
    <m/>
    <m/>
    <m/>
    <m/>
    <m/>
    <m/>
    <m/>
    <m/>
    <m/>
    <m/>
    <m/>
  </r>
  <r>
    <n v="4886"/>
    <s v="Closed End"/>
    <x v="7"/>
    <s v="Q30J"/>
    <x v="6"/>
    <n v="1"/>
    <s v="Header"/>
    <s v="Q30J"/>
    <s v="Racial narratives in the media"/>
    <s v="Results by household income:"/>
    <s v=""/>
    <s v=""/>
    <s v=""/>
    <s v=""/>
    <s v=""/>
    <m/>
    <m/>
    <m/>
    <m/>
    <m/>
    <m/>
    <m/>
    <m/>
    <m/>
    <m/>
    <m/>
    <m/>
    <m/>
    <m/>
  </r>
  <r>
    <n v="4887"/>
    <s v="Closed End"/>
    <x v="7"/>
    <s v="Q30J"/>
    <x v="6"/>
    <n v="2"/>
    <s v="Data"/>
    <s v="Q30J"/>
    <s v="Racial narratives in the media"/>
    <s v="   Less than $20,000"/>
    <n v="0.11102324118171573"/>
    <n v="0.61871265316042778"/>
    <n v="0.18309492574199926"/>
    <n v="8.716917991585664E-2"/>
    <n v="465.00000000000011"/>
    <m/>
    <m/>
    <m/>
    <m/>
    <m/>
    <m/>
    <m/>
    <m/>
    <m/>
    <m/>
    <m/>
    <m/>
    <m/>
    <m/>
  </r>
  <r>
    <n v="4888"/>
    <s v="Closed End"/>
    <x v="7"/>
    <s v="Q30J"/>
    <x v="6"/>
    <n v="3"/>
    <s v="Data"/>
    <s v="Q30J"/>
    <s v="Racial narratives in the media"/>
    <s v="   $20,000 to $39,999"/>
    <n v="0.22388187608681945"/>
    <n v="0.49714163483077556"/>
    <n v="0.21073403717385253"/>
    <n v="6.8242451908553631E-2"/>
    <n v="408.99999999999972"/>
    <m/>
    <m/>
    <m/>
    <m/>
    <m/>
    <m/>
    <m/>
    <m/>
    <m/>
    <m/>
    <m/>
    <m/>
    <m/>
    <m/>
  </r>
  <r>
    <n v="4889"/>
    <s v="Closed End"/>
    <x v="7"/>
    <s v="Q30J"/>
    <x v="6"/>
    <n v="4"/>
    <s v="Data"/>
    <s v="Q30J"/>
    <s v="Racial narratives in the media"/>
    <s v="   $40,000 to $59,999"/>
    <n v="0.24763487337518331"/>
    <n v="0.47277607333819238"/>
    <n v="0.17686558500302924"/>
    <n v="0.10272346828359477"/>
    <n v="388.00000000000028"/>
    <m/>
    <m/>
    <m/>
    <m/>
    <m/>
    <m/>
    <m/>
    <m/>
    <m/>
    <m/>
    <m/>
    <m/>
    <m/>
    <m/>
  </r>
  <r>
    <n v="4890"/>
    <s v="Closed End"/>
    <x v="7"/>
    <s v="Q30J"/>
    <x v="6"/>
    <n v="5"/>
    <s v="Data"/>
    <s v="Q30J"/>
    <s v="Racial narratives in the media"/>
    <s v="   $60,000 to $79,999"/>
    <n v="0.19048438769993983"/>
    <n v="0.51534088253984789"/>
    <n v="0.21235392228385255"/>
    <n v="8.1820807476360252E-2"/>
    <n v="300.99999999999955"/>
    <m/>
    <m/>
    <m/>
    <m/>
    <m/>
    <m/>
    <m/>
    <m/>
    <m/>
    <m/>
    <m/>
    <m/>
    <m/>
    <m/>
  </r>
  <r>
    <n v="4891"/>
    <s v="Closed End"/>
    <x v="7"/>
    <s v="Q30J"/>
    <x v="6"/>
    <n v="6"/>
    <s v="Data"/>
    <s v="Q30J"/>
    <s v="Racial narratives in the media"/>
    <s v="   $80,000 to $99,999"/>
    <n v="0.1311896246444037"/>
    <n v="0.60863454613172863"/>
    <n v="0.19437841503054634"/>
    <n v="6.5797414193320108E-2"/>
    <n v="261.00000000000034"/>
    <m/>
    <m/>
    <m/>
    <m/>
    <m/>
    <m/>
    <m/>
    <m/>
    <m/>
    <m/>
    <m/>
    <m/>
    <m/>
    <m/>
  </r>
  <r>
    <n v="4892"/>
    <s v="Closed End"/>
    <x v="7"/>
    <s v="Q30J"/>
    <x v="6"/>
    <n v="7"/>
    <s v="Data"/>
    <s v="Q30J"/>
    <s v="Racial narratives in the media"/>
    <s v="   $100,000 to $149,999"/>
    <n v="0.14899770219483416"/>
    <n v="0.48707640977880684"/>
    <n v="0.27727647508830161"/>
    <n v="8.6649412938057252E-2"/>
    <n v="331.00000000000023"/>
    <m/>
    <m/>
    <m/>
    <m/>
    <m/>
    <m/>
    <m/>
    <m/>
    <m/>
    <m/>
    <m/>
    <m/>
    <m/>
    <m/>
  </r>
  <r>
    <n v="4893"/>
    <s v="Closed End"/>
    <x v="7"/>
    <s v="Q30J"/>
    <x v="6"/>
    <n v="8"/>
    <s v="Data"/>
    <s v="Q30J"/>
    <s v="Racial narratives in the media"/>
    <s v="   $150,000 or more"/>
    <n v="0.21503949239823311"/>
    <n v="0.43140254100206088"/>
    <n v="0.20920818137682279"/>
    <n v="0.14434978522288233"/>
    <n v="258.00000000000006"/>
    <m/>
    <m/>
    <m/>
    <m/>
    <m/>
    <m/>
    <m/>
    <m/>
    <m/>
    <m/>
    <m/>
    <m/>
    <m/>
    <m/>
  </r>
  <r>
    <n v="4894"/>
    <s v="Closed End"/>
    <x v="7"/>
    <s v="Q30J"/>
    <x v="7"/>
    <n v="1"/>
    <s v="Header"/>
    <s v="Q30J"/>
    <s v="Racial narratives in the media"/>
    <s v="Results by housing status:"/>
    <s v=""/>
    <s v=""/>
    <s v=""/>
    <s v=""/>
    <s v=""/>
    <m/>
    <m/>
    <m/>
    <m/>
    <m/>
    <m/>
    <m/>
    <m/>
    <m/>
    <m/>
    <m/>
    <m/>
    <m/>
    <m/>
  </r>
  <r>
    <n v="4895"/>
    <s v="Closed End"/>
    <x v="7"/>
    <s v="Q30J"/>
    <x v="7"/>
    <n v="2"/>
    <s v="Data"/>
    <s v="Q30J"/>
    <s v="Racial narratives in the media"/>
    <s v="   Owner"/>
    <n v="0.20977579272434699"/>
    <n v="0.50177415442518403"/>
    <n v="0.20479749569899006"/>
    <n v="8.365255715148058E-2"/>
    <n v="1894.9999999999982"/>
    <m/>
    <m/>
    <m/>
    <m/>
    <m/>
    <m/>
    <m/>
    <m/>
    <m/>
    <m/>
    <m/>
    <m/>
    <m/>
    <m/>
  </r>
  <r>
    <n v="4896"/>
    <s v="Closed End"/>
    <x v="7"/>
    <s v="Q30J"/>
    <x v="7"/>
    <n v="3"/>
    <s v="Data"/>
    <s v="Q30J"/>
    <s v="Racial narratives in the media"/>
    <s v="   Renter"/>
    <n v="0.13792438387454986"/>
    <n v="0.54746912141773652"/>
    <n v="0.23298857610193799"/>
    <n v="8.1617918605774081E-2"/>
    <n v="949.00000000000148"/>
    <m/>
    <m/>
    <m/>
    <m/>
    <m/>
    <m/>
    <m/>
    <m/>
    <m/>
    <m/>
    <m/>
    <m/>
    <m/>
    <m/>
  </r>
  <r>
    <n v="4897"/>
    <s v="Closed End"/>
    <x v="7"/>
    <s v="Q30J"/>
    <x v="7"/>
    <n v="4"/>
    <s v="Data"/>
    <s v="Q30J"/>
    <s v="Racial narratives in the media"/>
    <s v="   Lives with family or friends, homeless, or some other_x000a_      arrangement"/>
    <n v="0.20880275601747139"/>
    <n v="0.6083308336736758"/>
    <n v="0.14861993031399143"/>
    <n v="3.4246479994861259E-2"/>
    <n v="69.000000000000043"/>
    <m/>
    <m/>
    <m/>
    <m/>
    <m/>
    <m/>
    <m/>
    <m/>
    <m/>
    <m/>
    <m/>
    <m/>
    <m/>
    <m/>
  </r>
  <r>
    <n v="4898"/>
    <s v="Closed End"/>
    <x v="7"/>
    <s v="Q30J"/>
    <x v="8"/>
    <n v="1"/>
    <s v="Header"/>
    <s v="Q30J"/>
    <s v="Racial narratives in the media"/>
    <s v="Results by home language:"/>
    <s v=""/>
    <s v=""/>
    <s v=""/>
    <s v=""/>
    <s v=""/>
    <m/>
    <m/>
    <m/>
    <m/>
    <m/>
    <m/>
    <m/>
    <m/>
    <m/>
    <m/>
    <m/>
    <m/>
    <m/>
    <m/>
  </r>
  <r>
    <n v="4899"/>
    <s v="Closed End"/>
    <x v="7"/>
    <s v="Q30J"/>
    <x v="8"/>
    <n v="2"/>
    <s v="Data"/>
    <s v="Q30J"/>
    <s v="Racial narratives in the media"/>
    <s v="   English only"/>
    <n v="0.19577758980814508"/>
    <n v="0.51443439616763253"/>
    <n v="0.21117097934466827"/>
    <n v="7.8617034679553E-2"/>
    <n v="2518.9999999999986"/>
    <m/>
    <m/>
    <m/>
    <m/>
    <m/>
    <m/>
    <m/>
    <m/>
    <m/>
    <m/>
    <m/>
    <m/>
    <m/>
    <m/>
  </r>
  <r>
    <n v="4900"/>
    <s v="Closed End"/>
    <x v="7"/>
    <s v="Q30J"/>
    <x v="8"/>
    <n v="3"/>
    <s v="Data"/>
    <s v="Q30J"/>
    <s v="Racial narratives in the media"/>
    <s v="   English plus another language"/>
    <n v="0.16562231720770601"/>
    <n v="0.52765395566400641"/>
    <n v="0.21983927187682642"/>
    <n v="8.6884455251460629E-2"/>
    <n v="243.0000000000002"/>
    <m/>
    <m/>
    <m/>
    <m/>
    <m/>
    <m/>
    <m/>
    <m/>
    <m/>
    <m/>
    <m/>
    <m/>
    <m/>
    <m/>
  </r>
  <r>
    <n v="4901"/>
    <s v="Closed End"/>
    <x v="7"/>
    <s v="Q30J"/>
    <x v="8"/>
    <n v="4"/>
    <s v="Data"/>
    <s v="Q30J"/>
    <s v="Racial narratives in the media"/>
    <s v="   Another language only"/>
    <n v="0.2213502481325805"/>
    <n v="0.43292957932515536"/>
    <n v="0.28287561702300579"/>
    <n v="6.284455551925805E-2"/>
    <n v="105.00000000000006"/>
    <m/>
    <m/>
    <m/>
    <m/>
    <m/>
    <m/>
    <m/>
    <m/>
    <m/>
    <m/>
    <m/>
    <m/>
    <m/>
    <m/>
  </r>
  <r>
    <n v="4902"/>
    <s v="Closed End"/>
    <x v="7"/>
    <s v="Q30J"/>
    <x v="9"/>
    <n v="1"/>
    <s v="Header"/>
    <s v="Q30J"/>
    <s v="Racial narratives in the media"/>
    <s v="Results by race/ethnicity:"/>
    <s v=""/>
    <s v=""/>
    <s v=""/>
    <s v=""/>
    <s v=""/>
    <m/>
    <m/>
    <m/>
    <m/>
    <m/>
    <m/>
    <m/>
    <m/>
    <m/>
    <m/>
    <m/>
    <m/>
    <m/>
    <m/>
  </r>
  <r>
    <n v="4903"/>
    <s v="Closed End"/>
    <x v="7"/>
    <s v="Q30J"/>
    <x v="9"/>
    <n v="2"/>
    <s v="Data"/>
    <s v="Q30J"/>
    <s v="Racial narratives in the media"/>
    <s v="   BIPOC"/>
    <n v="0.15110053254823327"/>
    <n v="0.46993777118572394"/>
    <n v="0.26193532754507598"/>
    <n v="0.11702636872096757"/>
    <n v="752.99999999999739"/>
    <m/>
    <m/>
    <m/>
    <m/>
    <m/>
    <m/>
    <m/>
    <m/>
    <m/>
    <m/>
    <m/>
    <m/>
    <m/>
    <m/>
  </r>
  <r>
    <n v="4904"/>
    <s v="Closed End"/>
    <x v="7"/>
    <s v="Q30J"/>
    <x v="9"/>
    <n v="3"/>
    <s v="Data"/>
    <s v="Q30J"/>
    <s v="Racial narratives in the media"/>
    <s v="      American Indian, Native American, or Alaska Native"/>
    <n v="9.4622932048438427E-2"/>
    <n v="0.45877280192221348"/>
    <n v="0.27118419581160236"/>
    <n v="0.17542007021774522"/>
    <n v="124.00000000000006"/>
    <m/>
    <m/>
    <m/>
    <m/>
    <m/>
    <m/>
    <m/>
    <m/>
    <m/>
    <m/>
    <m/>
    <m/>
    <m/>
    <m/>
  </r>
  <r>
    <n v="4905"/>
    <s v="Closed End"/>
    <x v="7"/>
    <s v="Q30J"/>
    <x v="9"/>
    <n v="4"/>
    <s v="Data"/>
    <s v="Q30J"/>
    <s v="Racial narratives in the media"/>
    <s v="      Asian American or Asian"/>
    <n v="0.13456588857657389"/>
    <n v="0.51891357173935604"/>
    <n v="0.25243045053074553"/>
    <n v="9.4090089153324341E-2"/>
    <n v="214"/>
    <m/>
    <m/>
    <m/>
    <m/>
    <m/>
    <m/>
    <m/>
    <m/>
    <m/>
    <m/>
    <m/>
    <m/>
    <m/>
    <m/>
  </r>
  <r>
    <n v="4906"/>
    <s v="Closed End"/>
    <x v="7"/>
    <s v="Q30J"/>
    <x v="9"/>
    <n v="5"/>
    <s v="Data"/>
    <s v="Q30J"/>
    <s v="Racial narratives in the media"/>
    <s v="      Black, African American, or African"/>
    <n v="0.19414469241114687"/>
    <n v="0.42009310921449489"/>
    <n v="0.29598870965058482"/>
    <n v="8.9773488723774178E-2"/>
    <n v="336.99999999999989"/>
    <m/>
    <m/>
    <m/>
    <m/>
    <m/>
    <m/>
    <m/>
    <m/>
    <m/>
    <m/>
    <m/>
    <m/>
    <m/>
    <m/>
  </r>
  <r>
    <n v="4907"/>
    <s v="Closed End"/>
    <x v="7"/>
    <s v="Q30J"/>
    <x v="9"/>
    <n v="6"/>
    <s v="Data"/>
    <s v="Q30J"/>
    <s v="Racial narratives in the media"/>
    <s v="      Latino/a or Hispanic"/>
    <n v="0.11743018186108051"/>
    <n v="0.45394369813267571"/>
    <n v="0.2296120697302694"/>
    <n v="0.19901405027597402"/>
    <n v="134.00000000000009"/>
    <m/>
    <m/>
    <m/>
    <m/>
    <m/>
    <m/>
    <m/>
    <m/>
    <m/>
    <m/>
    <m/>
    <m/>
    <m/>
    <m/>
  </r>
  <r>
    <n v="4908"/>
    <s v="Closed End"/>
    <x v="7"/>
    <s v="Q30J"/>
    <x v="9"/>
    <n v="7"/>
    <s v="Data"/>
    <s v="Q30J"/>
    <s v="Racial narratives in the media"/>
    <s v="   White or Caucasian alone"/>
    <n v="0.19794950288100238"/>
    <n v="0.52672291297066709"/>
    <n v="0.20284370130030976"/>
    <n v="7.2483882848023623E-2"/>
    <n v="1996.9999999999986"/>
    <m/>
    <m/>
    <m/>
    <m/>
    <m/>
    <m/>
    <m/>
    <m/>
    <m/>
    <m/>
    <m/>
    <m/>
    <m/>
    <m/>
  </r>
  <r>
    <n v="4909"/>
    <s v=""/>
    <x v="1"/>
    <s v=""/>
    <x v="10"/>
    <s v=""/>
    <s v=""/>
    <m/>
    <m/>
    <m/>
    <m/>
    <m/>
    <m/>
    <m/>
    <m/>
    <m/>
    <m/>
    <m/>
    <m/>
    <m/>
    <m/>
    <m/>
    <m/>
    <m/>
    <m/>
    <m/>
    <m/>
    <m/>
    <m/>
  </r>
  <r>
    <n v="4910"/>
    <s v="Closed End"/>
    <x v="7"/>
    <s v="Q30K"/>
    <x v="0"/>
    <n v="1"/>
    <s v="Title"/>
    <s v="Q30K"/>
    <s v="Racial narratives in the media"/>
    <s v="30K. How much do you agree or disagree that the local news media treats people of all races and ethnicities fairly?"/>
    <m/>
    <m/>
    <m/>
    <m/>
    <m/>
    <m/>
    <m/>
    <m/>
    <m/>
    <m/>
    <m/>
    <m/>
    <m/>
    <m/>
    <m/>
    <m/>
    <m/>
    <m/>
    <m/>
  </r>
  <r>
    <n v="4911"/>
    <s v="Closed End"/>
    <x v="7"/>
    <s v="Q30K"/>
    <x v="1"/>
    <n v="1"/>
    <s v="Labels"/>
    <s v="Q30K"/>
    <s v="Racial narratives in the media"/>
    <m/>
    <s v="Strongly agree"/>
    <s v="Agree"/>
    <s v="Disagree"/>
    <s v="Strongly disagree"/>
    <s v="Number of respondents (unweighted)"/>
    <m/>
    <m/>
    <m/>
    <m/>
    <m/>
    <m/>
    <m/>
    <m/>
    <m/>
    <m/>
    <m/>
    <m/>
    <m/>
    <m/>
  </r>
  <r>
    <n v="4912"/>
    <s v="Closed End"/>
    <x v="7"/>
    <s v="Q30K"/>
    <x v="2"/>
    <n v="1"/>
    <s v="Header"/>
    <s v="Q30K"/>
    <s v="Racial narratives in the media"/>
    <s v="Results by region:"/>
    <s v=""/>
    <s v=""/>
    <s v=""/>
    <s v=""/>
    <s v=""/>
    <m/>
    <m/>
    <m/>
    <m/>
    <m/>
    <m/>
    <m/>
    <m/>
    <m/>
    <m/>
    <m/>
    <m/>
    <m/>
    <m/>
  </r>
  <r>
    <n v="4913"/>
    <s v="Closed End"/>
    <x v="7"/>
    <s v="Q30K"/>
    <x v="2"/>
    <n v="2"/>
    <s v="Data"/>
    <s v="Q30K"/>
    <s v="Racial narratives in the media"/>
    <s v="   East Metro overall"/>
    <n v="0.10749400801958525"/>
    <n v="0.41349322364695351"/>
    <n v="0.34071052963054771"/>
    <n v="0.13830223870291525"/>
    <n v="2956.9999999999973"/>
    <m/>
    <m/>
    <m/>
    <m/>
    <m/>
    <m/>
    <m/>
    <m/>
    <m/>
    <m/>
    <m/>
    <m/>
    <m/>
    <m/>
  </r>
  <r>
    <n v="4914"/>
    <s v="Closed End"/>
    <x v="7"/>
    <s v="Q30K"/>
    <x v="2"/>
    <n v="3"/>
    <s v="Data"/>
    <s v="Q30K"/>
    <s v="Racial narratives in the media"/>
    <s v="   Dakota County"/>
    <n v="0.12228677695248986"/>
    <n v="0.44545527145341413"/>
    <n v="0.3090049455175567"/>
    <n v="0.12325300607653963"/>
    <n v="404.99999999999989"/>
    <m/>
    <m/>
    <m/>
    <m/>
    <m/>
    <m/>
    <m/>
    <m/>
    <m/>
    <m/>
    <m/>
    <m/>
    <m/>
    <m/>
  </r>
  <r>
    <n v="4915"/>
    <s v="Closed End"/>
    <x v="7"/>
    <s v="Q30K"/>
    <x v="2"/>
    <n v="4"/>
    <s v="Data"/>
    <s v="Q30K"/>
    <s v="Racial narratives in the media"/>
    <s v="   Ramsey County (overall)"/>
    <n v="9.0106325432578349E-2"/>
    <n v="0.38007304328142544"/>
    <n v="0.35718714487739733"/>
    <n v="0.17263348640860099"/>
    <n v="2162.9999999999918"/>
    <m/>
    <m/>
    <m/>
    <m/>
    <m/>
    <m/>
    <m/>
    <m/>
    <m/>
    <m/>
    <m/>
    <m/>
    <m/>
    <m/>
  </r>
  <r>
    <n v="4916"/>
    <s v="Closed End"/>
    <x v="7"/>
    <s v="Q30K"/>
    <x v="2"/>
    <n v="5"/>
    <s v="Data"/>
    <s v="Q30K"/>
    <s v="Racial narratives in the media"/>
    <s v="      City of Saint Paul"/>
    <n v="7.6244538951237256E-2"/>
    <n v="0.38640267326981442"/>
    <n v="0.34932448292732504"/>
    <n v="0.18802830485162259"/>
    <n v="1751.0000000000011"/>
    <m/>
    <m/>
    <m/>
    <m/>
    <m/>
    <m/>
    <m/>
    <m/>
    <m/>
    <m/>
    <m/>
    <m/>
    <m/>
    <m/>
  </r>
  <r>
    <n v="4917"/>
    <s v="Closed End"/>
    <x v="7"/>
    <s v="Q30K"/>
    <x v="2"/>
    <n v="6"/>
    <s v="Data"/>
    <s v="Q30K"/>
    <s v="Racial narratives in the media"/>
    <s v="      Suburban Ramsey County"/>
    <n v="0.10675322154955481"/>
    <n v="0.37247166426599498"/>
    <n v="0.36662957258048762"/>
    <n v="0.15414554160396246"/>
    <n v="412.00000000000068"/>
    <m/>
    <m/>
    <m/>
    <m/>
    <m/>
    <m/>
    <m/>
    <m/>
    <m/>
    <m/>
    <m/>
    <m/>
    <m/>
    <m/>
  </r>
  <r>
    <n v="4918"/>
    <s v="Closed End"/>
    <x v="7"/>
    <s v="Q30K"/>
    <x v="2"/>
    <n v="7"/>
    <s v="Data"/>
    <s v="Q30K"/>
    <s v="Racial narratives in the media"/>
    <s v="   Washington County"/>
    <n v="0.11984804540608"/>
    <n v="0.43149088666718449"/>
    <n v="0.35780777259834368"/>
    <n v="9.0853295328390787E-2"/>
    <n v="389"/>
    <m/>
    <m/>
    <m/>
    <m/>
    <m/>
    <m/>
    <m/>
    <m/>
    <m/>
    <m/>
    <m/>
    <m/>
    <m/>
    <m/>
  </r>
  <r>
    <n v="4919"/>
    <s v="Closed End"/>
    <x v="7"/>
    <s v="Q30K"/>
    <x v="3"/>
    <n v="1"/>
    <s v="Header"/>
    <s v="Q30K"/>
    <s v="Racial narratives in the media"/>
    <s v="Results by gender:"/>
    <s v=""/>
    <s v=""/>
    <s v=""/>
    <s v=""/>
    <s v=""/>
    <m/>
    <m/>
    <m/>
    <m/>
    <m/>
    <m/>
    <m/>
    <m/>
    <m/>
    <m/>
    <m/>
    <m/>
    <m/>
    <m/>
  </r>
  <r>
    <n v="4920"/>
    <s v="Closed End"/>
    <x v="7"/>
    <s v="Q30K"/>
    <x v="3"/>
    <n v="2"/>
    <s v="Data"/>
    <s v="Q30K"/>
    <s v="Racial narratives in the media"/>
    <s v="   Females"/>
    <n v="9.2754749933692246E-2"/>
    <n v="0.41212562230924993"/>
    <n v="0.36109013045284399"/>
    <n v="0.13402949730421543"/>
    <n v="1856.9999999999961"/>
    <m/>
    <m/>
    <m/>
    <m/>
    <m/>
    <m/>
    <m/>
    <m/>
    <m/>
    <m/>
    <m/>
    <m/>
    <m/>
    <m/>
  </r>
  <r>
    <n v="4921"/>
    <s v="Closed End"/>
    <x v="7"/>
    <s v="Q30K"/>
    <x v="3"/>
    <n v="3"/>
    <s v="Data"/>
    <s v="Q30K"/>
    <s v="Racial narratives in the media"/>
    <s v="   Males"/>
    <n v="0.12580464365949798"/>
    <n v="0.42466732429741844"/>
    <n v="0.31712917869827278"/>
    <n v="0.13239885334481055"/>
    <n v="985.99999999999864"/>
    <m/>
    <m/>
    <m/>
    <m/>
    <m/>
    <m/>
    <m/>
    <m/>
    <m/>
    <m/>
    <m/>
    <m/>
    <m/>
    <m/>
  </r>
  <r>
    <n v="4922"/>
    <s v="Closed End"/>
    <x v="7"/>
    <s v="Q30K"/>
    <x v="4"/>
    <n v="1"/>
    <s v="Header"/>
    <s v="Q30K"/>
    <s v="Racial narratives in the media"/>
    <s v="Results by age:"/>
    <s v=""/>
    <s v=""/>
    <s v=""/>
    <s v=""/>
    <s v=""/>
    <m/>
    <m/>
    <m/>
    <m/>
    <m/>
    <m/>
    <m/>
    <m/>
    <m/>
    <m/>
    <m/>
    <m/>
    <m/>
    <m/>
  </r>
  <r>
    <n v="4923"/>
    <s v="Closed End"/>
    <x v="7"/>
    <s v="Q30K"/>
    <x v="4"/>
    <n v="2"/>
    <s v="Data"/>
    <s v="Q30K"/>
    <s v="Racial narratives in the media"/>
    <s v="   18-34"/>
    <n v="9.9735426164267338E-2"/>
    <n v="0.27751801570888068"/>
    <n v="0.41324539378667197"/>
    <n v="0.20950116434017885"/>
    <n v="409.00000000000063"/>
    <m/>
    <m/>
    <m/>
    <m/>
    <m/>
    <m/>
    <m/>
    <m/>
    <m/>
    <m/>
    <m/>
    <m/>
    <m/>
    <m/>
  </r>
  <r>
    <n v="4924"/>
    <s v="Closed End"/>
    <x v="7"/>
    <s v="Q30K"/>
    <x v="4"/>
    <n v="3"/>
    <s v="Data"/>
    <s v="Q30K"/>
    <s v="Racial narratives in the media"/>
    <s v="   35-44"/>
    <n v="9.0912620766984503E-2"/>
    <n v="0.39829019181700259"/>
    <n v="0.37178613431458191"/>
    <n v="0.13901105310143"/>
    <n v="416"/>
    <m/>
    <m/>
    <m/>
    <m/>
    <m/>
    <m/>
    <m/>
    <m/>
    <m/>
    <m/>
    <m/>
    <m/>
    <m/>
    <m/>
  </r>
  <r>
    <n v="4925"/>
    <s v="Closed End"/>
    <x v="7"/>
    <s v="Q30K"/>
    <x v="4"/>
    <n v="4"/>
    <s v="Data"/>
    <s v="Q30K"/>
    <s v="Racial narratives in the media"/>
    <s v="   45-54"/>
    <n v="8.8710601431072289E-2"/>
    <n v="0.50167453660983752"/>
    <n v="0.30334825523660019"/>
    <n v="0.10626660672248937"/>
    <n v="365.00000000000034"/>
    <m/>
    <m/>
    <m/>
    <m/>
    <m/>
    <m/>
    <m/>
    <m/>
    <m/>
    <m/>
    <m/>
    <m/>
    <m/>
    <m/>
  </r>
  <r>
    <n v="4926"/>
    <s v="Closed End"/>
    <x v="7"/>
    <s v="Q30K"/>
    <x v="4"/>
    <n v="5"/>
    <s v="Data"/>
    <s v="Q30K"/>
    <s v="Racial narratives in the media"/>
    <s v="   55-64"/>
    <n v="0.1012837254747934"/>
    <n v="0.49851816031411855"/>
    <n v="0.27703573578885249"/>
    <n v="0.1231623784222366"/>
    <n v="516.99999999999909"/>
    <m/>
    <m/>
    <m/>
    <m/>
    <m/>
    <m/>
    <m/>
    <m/>
    <m/>
    <m/>
    <m/>
    <m/>
    <m/>
    <m/>
  </r>
  <r>
    <n v="4927"/>
    <s v="Closed End"/>
    <x v="7"/>
    <s v="Q30K"/>
    <x v="4"/>
    <n v="6"/>
    <s v="Data"/>
    <s v="Q30K"/>
    <s v="Racial narratives in the media"/>
    <s v="   65+"/>
    <n v="0.13682181931230314"/>
    <n v="0.53789450639301251"/>
    <n v="0.26017871719335534"/>
    <n v="6.5104957101330088E-2"/>
    <n v="831.99999999999909"/>
    <m/>
    <m/>
    <m/>
    <m/>
    <m/>
    <m/>
    <m/>
    <m/>
    <m/>
    <m/>
    <m/>
    <m/>
    <m/>
    <m/>
  </r>
  <r>
    <n v="4928"/>
    <s v="Closed End"/>
    <x v="7"/>
    <s v="Q30K"/>
    <x v="5"/>
    <n v="1"/>
    <s v="Header"/>
    <s v="Q30K"/>
    <s v="Racial narratives in the media"/>
    <s v="Results by education level:"/>
    <s v=""/>
    <s v=""/>
    <s v=""/>
    <s v=""/>
    <s v=""/>
    <m/>
    <m/>
    <m/>
    <m/>
    <m/>
    <m/>
    <m/>
    <m/>
    <m/>
    <m/>
    <m/>
    <m/>
    <m/>
    <m/>
  </r>
  <r>
    <n v="4929"/>
    <s v="Closed End"/>
    <x v="7"/>
    <s v="Q30K"/>
    <x v="5"/>
    <n v="2"/>
    <s v="Data"/>
    <s v="Q30K"/>
    <s v="Racial narratives in the media"/>
    <s v="   Less than HS diploma, no GED"/>
    <n v="0.16948222509817334"/>
    <n v="0.49467943617720572"/>
    <n v="0.19713560139433792"/>
    <n v="0.13870273733028299"/>
    <n v="89"/>
    <m/>
    <m/>
    <m/>
    <m/>
    <m/>
    <m/>
    <m/>
    <m/>
    <m/>
    <m/>
    <m/>
    <m/>
    <m/>
    <m/>
  </r>
  <r>
    <n v="4930"/>
    <s v="Closed End"/>
    <x v="7"/>
    <s v="Q30K"/>
    <x v="5"/>
    <n v="3"/>
    <s v="Data"/>
    <s v="Q30K"/>
    <s v="Racial narratives in the media"/>
    <s v="   HS diploma or GED"/>
    <n v="9.3181632251418942E-2"/>
    <n v="0.54095786248360456"/>
    <n v="0.28099999128094227"/>
    <n v="8.4860513984034561E-2"/>
    <n v="352.99999999999983"/>
    <m/>
    <m/>
    <m/>
    <m/>
    <m/>
    <m/>
    <m/>
    <m/>
    <m/>
    <m/>
    <m/>
    <m/>
    <m/>
    <m/>
  </r>
  <r>
    <n v="4931"/>
    <s v="Closed End"/>
    <x v="7"/>
    <s v="Q30K"/>
    <x v="5"/>
    <n v="4"/>
    <s v="Data"/>
    <s v="Q30K"/>
    <s v="Racial narratives in the media"/>
    <s v="   Some college, trade school, or Associate degree"/>
    <n v="0.10435185730663216"/>
    <n v="0.4129144037395987"/>
    <n v="0.31974592017652592"/>
    <n v="0.16298781877724144"/>
    <n v="937.00000000000182"/>
    <m/>
    <m/>
    <m/>
    <m/>
    <m/>
    <m/>
    <m/>
    <m/>
    <m/>
    <m/>
    <m/>
    <m/>
    <m/>
    <m/>
  </r>
  <r>
    <n v="4932"/>
    <s v="Closed End"/>
    <x v="7"/>
    <s v="Q30K"/>
    <x v="5"/>
    <n v="5"/>
    <s v="Data"/>
    <s v="Q30K"/>
    <s v="Racial narratives in the media"/>
    <s v="   Bachelor's degree or higher"/>
    <n v="0.11201433228535175"/>
    <n v="0.34277410987780788"/>
    <n v="0.39960631163458693"/>
    <n v="0.1456052462022544"/>
    <n v="1489.0000000000036"/>
    <m/>
    <m/>
    <m/>
    <m/>
    <m/>
    <m/>
    <m/>
    <m/>
    <m/>
    <m/>
    <m/>
    <m/>
    <m/>
    <m/>
  </r>
  <r>
    <n v="4933"/>
    <s v="Closed End"/>
    <x v="7"/>
    <s v="Q30K"/>
    <x v="6"/>
    <n v="1"/>
    <s v="Header"/>
    <s v="Q30K"/>
    <s v="Racial narratives in the media"/>
    <s v="Results by household income:"/>
    <s v=""/>
    <s v=""/>
    <s v=""/>
    <s v=""/>
    <s v=""/>
    <m/>
    <m/>
    <m/>
    <m/>
    <m/>
    <m/>
    <m/>
    <m/>
    <m/>
    <m/>
    <m/>
    <m/>
    <m/>
    <m/>
  </r>
  <r>
    <n v="4934"/>
    <s v="Closed End"/>
    <x v="7"/>
    <s v="Q30K"/>
    <x v="6"/>
    <n v="2"/>
    <s v="Data"/>
    <s v="Q30K"/>
    <s v="Racial narratives in the media"/>
    <s v="   Less than $20,000"/>
    <n v="8.6156103013428964E-2"/>
    <n v="0.44260473480623169"/>
    <n v="0.3927360935383139"/>
    <n v="7.850306864202479E-2"/>
    <n v="468.00000000000023"/>
    <m/>
    <m/>
    <m/>
    <m/>
    <m/>
    <m/>
    <m/>
    <m/>
    <m/>
    <m/>
    <m/>
    <m/>
    <m/>
    <m/>
  </r>
  <r>
    <n v="4935"/>
    <s v="Closed End"/>
    <x v="7"/>
    <s v="Q30K"/>
    <x v="6"/>
    <n v="3"/>
    <s v="Data"/>
    <s v="Q30K"/>
    <s v="Racial narratives in the media"/>
    <s v="   $20,000 to $39,999"/>
    <n v="9.2339060137336643E-2"/>
    <n v="0.46670900265110377"/>
    <n v="0.314530330913391"/>
    <n v="0.12642160629816998"/>
    <n v="411.99999999999972"/>
    <m/>
    <m/>
    <m/>
    <m/>
    <m/>
    <m/>
    <m/>
    <m/>
    <m/>
    <m/>
    <m/>
    <m/>
    <m/>
    <m/>
  </r>
  <r>
    <n v="4936"/>
    <s v="Closed End"/>
    <x v="7"/>
    <s v="Q30K"/>
    <x v="6"/>
    <n v="4"/>
    <s v="Data"/>
    <s v="Q30K"/>
    <s v="Racial narratives in the media"/>
    <s v="   $40,000 to $59,999"/>
    <n v="0.1401990797774583"/>
    <n v="0.35120227217295441"/>
    <n v="0.36623727429508124"/>
    <n v="0.1423613737545063"/>
    <n v="394.00000000000017"/>
    <m/>
    <m/>
    <m/>
    <m/>
    <m/>
    <m/>
    <m/>
    <m/>
    <m/>
    <m/>
    <m/>
    <m/>
    <m/>
    <m/>
  </r>
  <r>
    <n v="4937"/>
    <s v="Closed End"/>
    <x v="7"/>
    <s v="Q30K"/>
    <x v="6"/>
    <n v="5"/>
    <s v="Data"/>
    <s v="Q30K"/>
    <s v="Racial narratives in the media"/>
    <s v="   $60,000 to $79,999"/>
    <n v="7.5525655820699242E-2"/>
    <n v="0.43432787311960314"/>
    <n v="0.3168146705324193"/>
    <n v="0.1733318005272787"/>
    <n v="305.99999999999983"/>
    <m/>
    <m/>
    <m/>
    <m/>
    <m/>
    <m/>
    <m/>
    <m/>
    <m/>
    <m/>
    <m/>
    <m/>
    <m/>
    <m/>
  </r>
  <r>
    <n v="4938"/>
    <s v="Closed End"/>
    <x v="7"/>
    <s v="Q30K"/>
    <x v="6"/>
    <n v="6"/>
    <s v="Data"/>
    <s v="Q30K"/>
    <s v="Racial narratives in the media"/>
    <s v="   $80,000 to $99,999"/>
    <n v="4.125099059148709E-2"/>
    <n v="0.38759517279694777"/>
    <n v="0.39934147072586235"/>
    <n v="0.17181236588570109"/>
    <n v="262.00000000000034"/>
    <m/>
    <m/>
    <m/>
    <m/>
    <m/>
    <m/>
    <m/>
    <m/>
    <m/>
    <m/>
    <m/>
    <m/>
    <m/>
    <m/>
  </r>
  <r>
    <n v="4939"/>
    <s v="Closed End"/>
    <x v="7"/>
    <s v="Q30K"/>
    <x v="6"/>
    <n v="7"/>
    <s v="Data"/>
    <s v="Q30K"/>
    <s v="Racial narratives in the media"/>
    <s v="   $100,000 to $149,999"/>
    <n v="9.0204645072239936E-2"/>
    <n v="0.40204190425124592"/>
    <n v="0.32001784488306634"/>
    <n v="0.1877356057934475"/>
    <n v="336.00000000000017"/>
    <m/>
    <m/>
    <m/>
    <m/>
    <m/>
    <m/>
    <m/>
    <m/>
    <m/>
    <m/>
    <m/>
    <m/>
    <m/>
    <m/>
  </r>
  <r>
    <n v="4940"/>
    <s v="Closed End"/>
    <x v="7"/>
    <s v="Q30K"/>
    <x v="6"/>
    <n v="8"/>
    <s v="Data"/>
    <s v="Q30K"/>
    <s v="Racial narratives in the media"/>
    <s v="   $150,000 or more"/>
    <n v="0.15246472646950218"/>
    <n v="0.38669568317483166"/>
    <n v="0.37925402301414751"/>
    <n v="8.1585567341517867E-2"/>
    <n v="258.00000000000028"/>
    <m/>
    <m/>
    <m/>
    <m/>
    <m/>
    <m/>
    <m/>
    <m/>
    <m/>
    <m/>
    <m/>
    <m/>
    <m/>
    <m/>
  </r>
  <r>
    <n v="4941"/>
    <s v="Closed End"/>
    <x v="7"/>
    <s v="Q30K"/>
    <x v="7"/>
    <n v="1"/>
    <s v="Header"/>
    <s v="Q30K"/>
    <s v="Racial narratives in the media"/>
    <s v="Results by housing status:"/>
    <s v=""/>
    <s v=""/>
    <s v=""/>
    <s v=""/>
    <s v=""/>
    <m/>
    <m/>
    <m/>
    <m/>
    <m/>
    <m/>
    <m/>
    <m/>
    <m/>
    <m/>
    <m/>
    <m/>
    <m/>
    <m/>
  </r>
  <r>
    <n v="4942"/>
    <s v="Closed End"/>
    <x v="7"/>
    <s v="Q30K"/>
    <x v="7"/>
    <n v="2"/>
    <s v="Data"/>
    <s v="Q30K"/>
    <s v="Racial narratives in the media"/>
    <s v="   Owner"/>
    <n v="0.11086635137312605"/>
    <n v="0.41577946461771509"/>
    <n v="0.33331716717195198"/>
    <n v="0.14003701683720915"/>
    <n v="1916.9999999999964"/>
    <m/>
    <m/>
    <m/>
    <m/>
    <m/>
    <m/>
    <m/>
    <m/>
    <m/>
    <m/>
    <m/>
    <m/>
    <m/>
    <m/>
  </r>
  <r>
    <n v="4943"/>
    <s v="Closed End"/>
    <x v="7"/>
    <s v="Q30K"/>
    <x v="7"/>
    <n v="3"/>
    <s v="Data"/>
    <s v="Q30K"/>
    <s v="Racial narratives in the media"/>
    <s v="   Renter"/>
    <n v="9.5560598958016107E-2"/>
    <n v="0.41135416984769074"/>
    <n v="0.34948065124451688"/>
    <n v="0.14360457994977466"/>
    <n v="960.00000000000273"/>
    <m/>
    <m/>
    <m/>
    <m/>
    <m/>
    <m/>
    <m/>
    <m/>
    <m/>
    <m/>
    <m/>
    <m/>
    <m/>
    <m/>
  </r>
  <r>
    <n v="4944"/>
    <s v="Closed End"/>
    <x v="7"/>
    <s v="Q30K"/>
    <x v="7"/>
    <n v="4"/>
    <s v="Data"/>
    <s v="Q30K"/>
    <s v="Racial narratives in the media"/>
    <s v="   Lives with family or friends, homeless, or some other_x000a_      arrangement"/>
    <n v="0.11672443885051864"/>
    <n v="0.34163540456578007"/>
    <n v="0.52418704682142492"/>
    <n v="1.7453109762276309E-2"/>
    <n v="68.000000000000028"/>
    <m/>
    <m/>
    <m/>
    <m/>
    <m/>
    <m/>
    <m/>
    <m/>
    <m/>
    <m/>
    <m/>
    <m/>
    <m/>
    <m/>
  </r>
  <r>
    <n v="4945"/>
    <s v="Closed End"/>
    <x v="7"/>
    <s v="Q30K"/>
    <x v="8"/>
    <n v="1"/>
    <s v="Header"/>
    <s v="Q30K"/>
    <s v="Racial narratives in the media"/>
    <s v="Results by home language:"/>
    <s v=""/>
    <s v=""/>
    <s v=""/>
    <s v=""/>
    <s v=""/>
    <m/>
    <m/>
    <m/>
    <m/>
    <m/>
    <m/>
    <m/>
    <m/>
    <m/>
    <m/>
    <m/>
    <m/>
    <m/>
    <m/>
  </r>
  <r>
    <n v="4946"/>
    <s v="Closed End"/>
    <x v="7"/>
    <s v="Q30K"/>
    <x v="8"/>
    <n v="2"/>
    <s v="Data"/>
    <s v="Q30K"/>
    <s v="Racial narratives in the media"/>
    <s v="   English only"/>
    <n v="0.11166656185335919"/>
    <n v="0.42322923965428066"/>
    <n v="0.33448175468286506"/>
    <n v="0.13062244380949525"/>
    <n v="2556.0000000000023"/>
    <m/>
    <m/>
    <m/>
    <m/>
    <m/>
    <m/>
    <m/>
    <m/>
    <m/>
    <m/>
    <m/>
    <m/>
    <m/>
    <m/>
  </r>
  <r>
    <n v="4947"/>
    <s v="Closed End"/>
    <x v="7"/>
    <s v="Q30K"/>
    <x v="8"/>
    <n v="3"/>
    <s v="Data"/>
    <s v="Q30K"/>
    <s v="Racial narratives in the media"/>
    <s v="   English plus another language"/>
    <n v="7.3220527779862085E-2"/>
    <n v="0.35259875689663756"/>
    <n v="0.41370814762035812"/>
    <n v="0.1604725677031415"/>
    <n v="242.00000000000017"/>
    <m/>
    <m/>
    <m/>
    <m/>
    <m/>
    <m/>
    <m/>
    <m/>
    <m/>
    <m/>
    <m/>
    <m/>
    <m/>
    <m/>
  </r>
  <r>
    <n v="4948"/>
    <s v="Closed End"/>
    <x v="7"/>
    <s v="Q30K"/>
    <x v="8"/>
    <n v="4"/>
    <s v="Data"/>
    <s v="Q30K"/>
    <s v="Racial narratives in the media"/>
    <s v="   Another language only"/>
    <n v="0.10110844439499274"/>
    <n v="0.42949213157346733"/>
    <n v="0.35359926449461265"/>
    <n v="0.11580015953692707"/>
    <n v="102.00000000000001"/>
    <m/>
    <m/>
    <m/>
    <m/>
    <m/>
    <m/>
    <m/>
    <m/>
    <m/>
    <m/>
    <m/>
    <m/>
    <m/>
    <m/>
  </r>
  <r>
    <n v="4949"/>
    <s v="Closed End"/>
    <x v="7"/>
    <s v="Q30K"/>
    <x v="9"/>
    <n v="1"/>
    <s v="Header"/>
    <s v="Q30K"/>
    <s v="Racial narratives in the media"/>
    <s v="Results by race/ethnicity:"/>
    <s v=""/>
    <s v=""/>
    <s v=""/>
    <s v=""/>
    <s v=""/>
    <m/>
    <m/>
    <m/>
    <m/>
    <m/>
    <m/>
    <m/>
    <m/>
    <m/>
    <m/>
    <m/>
    <m/>
    <m/>
    <m/>
  </r>
  <r>
    <n v="4950"/>
    <s v="Closed End"/>
    <x v="7"/>
    <s v="Q30K"/>
    <x v="9"/>
    <n v="2"/>
    <s v="Data"/>
    <s v="Q30K"/>
    <s v="Racial narratives in the media"/>
    <s v="   BIPOC"/>
    <n v="6.1067445749770639E-2"/>
    <n v="0.39208694675979899"/>
    <n v="0.34300614359850407"/>
    <n v="0.20383946389192714"/>
    <n v="758.99999999999932"/>
    <m/>
    <m/>
    <m/>
    <m/>
    <m/>
    <m/>
    <m/>
    <m/>
    <m/>
    <m/>
    <m/>
    <m/>
    <m/>
    <m/>
  </r>
  <r>
    <n v="4951"/>
    <s v="Closed End"/>
    <x v="7"/>
    <s v="Q30K"/>
    <x v="9"/>
    <n v="3"/>
    <s v="Data"/>
    <s v="Q30K"/>
    <s v="Racial narratives in the media"/>
    <s v="      American Indian, Native American, or Alaska Native"/>
    <n v="0.11632465006107871"/>
    <n v="0.31524463421541349"/>
    <n v="0.42835793005455353"/>
    <n v="0.14007278566895381"/>
    <n v="126.00000000000003"/>
    <m/>
    <m/>
    <m/>
    <m/>
    <m/>
    <m/>
    <m/>
    <m/>
    <m/>
    <m/>
    <m/>
    <m/>
    <m/>
    <m/>
  </r>
  <r>
    <n v="4952"/>
    <s v="Closed End"/>
    <x v="7"/>
    <s v="Q30K"/>
    <x v="9"/>
    <n v="4"/>
    <s v="Data"/>
    <s v="Q30K"/>
    <s v="Racial narratives in the media"/>
    <s v="      Asian American or Asian"/>
    <n v="6.859037079942365E-2"/>
    <n v="0.42500207702362675"/>
    <n v="0.32315612343912192"/>
    <n v="0.18325142873782765"/>
    <n v="213"/>
    <m/>
    <m/>
    <m/>
    <m/>
    <m/>
    <m/>
    <m/>
    <m/>
    <m/>
    <m/>
    <m/>
    <m/>
    <m/>
    <m/>
  </r>
  <r>
    <n v="4953"/>
    <s v="Closed End"/>
    <x v="7"/>
    <s v="Q30K"/>
    <x v="9"/>
    <n v="5"/>
    <s v="Data"/>
    <s v="Q30K"/>
    <s v="Racial narratives in the media"/>
    <s v="      Black, African American, or African"/>
    <n v="6.7251277377447558E-2"/>
    <n v="0.33725318066481563"/>
    <n v="0.35823363930863422"/>
    <n v="0.2372619026491033"/>
    <n v="342.99999999999983"/>
    <m/>
    <m/>
    <m/>
    <m/>
    <m/>
    <m/>
    <m/>
    <m/>
    <m/>
    <m/>
    <m/>
    <m/>
    <m/>
    <m/>
  </r>
  <r>
    <n v="4954"/>
    <s v="Closed End"/>
    <x v="7"/>
    <s v="Q30K"/>
    <x v="9"/>
    <n v="6"/>
    <s v="Data"/>
    <s v="Q30K"/>
    <s v="Racial narratives in the media"/>
    <s v="      Latino/a or Hispanic"/>
    <n v="3.4022510614500776E-2"/>
    <n v="0.4067594766387137"/>
    <n v="0.36212169399984956"/>
    <n v="0.19709631874693551"/>
    <n v="135.00000000000003"/>
    <m/>
    <m/>
    <m/>
    <m/>
    <m/>
    <m/>
    <m/>
    <m/>
    <m/>
    <m/>
    <m/>
    <m/>
    <m/>
    <m/>
  </r>
  <r>
    <n v="4955"/>
    <s v="Closed End"/>
    <x v="7"/>
    <s v="Q30K"/>
    <x v="9"/>
    <n v="7"/>
    <s v="Data"/>
    <s v="Q30K"/>
    <s v="Racial narratives in the media"/>
    <s v="   White or Caucasian alone"/>
    <n v="0.12265785307547915"/>
    <n v="0.43360609482318252"/>
    <n v="0.33375872039714588"/>
    <n v="0.10997733170419527"/>
    <n v="2017.9999999999973"/>
    <m/>
    <m/>
    <m/>
    <m/>
    <m/>
    <m/>
    <m/>
    <m/>
    <m/>
    <m/>
    <m/>
    <m/>
    <m/>
    <m/>
  </r>
  <r>
    <n v="4956"/>
    <s v=""/>
    <x v="1"/>
    <s v=""/>
    <x v="10"/>
    <s v=""/>
    <s v=""/>
    <m/>
    <m/>
    <m/>
    <m/>
    <m/>
    <m/>
    <m/>
    <m/>
    <m/>
    <m/>
    <m/>
    <m/>
    <m/>
    <m/>
    <m/>
    <m/>
    <m/>
    <m/>
    <m/>
    <m/>
    <m/>
    <m/>
  </r>
  <r>
    <n v="4957"/>
    <s v="Closed End"/>
    <x v="7"/>
    <s v="Q30L"/>
    <x v="0"/>
    <n v="1"/>
    <s v="Title"/>
    <s v="Q30L"/>
    <s v="Racial narratives in the media"/>
    <s v="30L. How much do you agree or disagree that the national news media treats people of all races and ethnicities fairly?"/>
    <m/>
    <m/>
    <m/>
    <m/>
    <m/>
    <m/>
    <m/>
    <m/>
    <m/>
    <m/>
    <m/>
    <m/>
    <m/>
    <m/>
    <m/>
    <m/>
    <m/>
    <m/>
    <m/>
  </r>
  <r>
    <n v="4958"/>
    <s v="Closed End"/>
    <x v="7"/>
    <s v="Q30L"/>
    <x v="1"/>
    <n v="1"/>
    <s v="Labels"/>
    <s v="Q30L"/>
    <s v="Racial narratives in the media"/>
    <m/>
    <s v="Strongly agree"/>
    <s v="Agree"/>
    <s v="Disagree"/>
    <s v="Strongly disagree"/>
    <s v="Number of respondents (unweighted)"/>
    <m/>
    <m/>
    <m/>
    <m/>
    <m/>
    <m/>
    <m/>
    <m/>
    <m/>
    <m/>
    <m/>
    <m/>
    <m/>
    <m/>
  </r>
  <r>
    <n v="4959"/>
    <s v="Closed End"/>
    <x v="7"/>
    <s v="Q30L"/>
    <x v="2"/>
    <n v="1"/>
    <s v="Header"/>
    <s v="Q30L"/>
    <s v="Racial narratives in the media"/>
    <s v="Results by region:"/>
    <s v=""/>
    <s v=""/>
    <s v=""/>
    <s v=""/>
    <s v=""/>
    <m/>
    <m/>
    <m/>
    <m/>
    <m/>
    <m/>
    <m/>
    <m/>
    <m/>
    <m/>
    <m/>
    <m/>
    <m/>
    <m/>
  </r>
  <r>
    <n v="4960"/>
    <s v="Closed End"/>
    <x v="7"/>
    <s v="Q30L"/>
    <x v="2"/>
    <n v="2"/>
    <s v="Data"/>
    <s v="Q30L"/>
    <s v="Racial narratives in the media"/>
    <s v="   East Metro overall"/>
    <n v="9.4920380912529675E-2"/>
    <n v="0.36379159315352455"/>
    <n v="0.3470257991136389"/>
    <n v="0.19426222682030947"/>
    <n v="2954.9999999999977"/>
    <m/>
    <m/>
    <m/>
    <m/>
    <m/>
    <m/>
    <m/>
    <m/>
    <m/>
    <m/>
    <m/>
    <m/>
    <m/>
    <m/>
  </r>
  <r>
    <n v="4961"/>
    <s v="Closed End"/>
    <x v="7"/>
    <s v="Q30L"/>
    <x v="2"/>
    <n v="3"/>
    <s v="Data"/>
    <s v="Q30L"/>
    <s v="Racial narratives in the media"/>
    <s v="   Dakota County"/>
    <n v="9.9505437781569589E-2"/>
    <n v="0.40503967356777343"/>
    <n v="0.32160217831394272"/>
    <n v="0.17385271033671443"/>
    <n v="406.00000000000023"/>
    <m/>
    <m/>
    <m/>
    <m/>
    <m/>
    <m/>
    <m/>
    <m/>
    <m/>
    <m/>
    <m/>
    <m/>
    <m/>
    <m/>
  </r>
  <r>
    <n v="4962"/>
    <s v="Closed End"/>
    <x v="7"/>
    <s v="Q30L"/>
    <x v="2"/>
    <n v="4"/>
    <s v="Data"/>
    <s v="Q30L"/>
    <s v="Racial narratives in the media"/>
    <s v="   Ramsey County (overall)"/>
    <n v="8.7623814462629054E-2"/>
    <n v="0.3310402163393435"/>
    <n v="0.35110599444253304"/>
    <n v="0.2302299747554965"/>
    <n v="2159.9999999999982"/>
    <m/>
    <m/>
    <m/>
    <m/>
    <m/>
    <m/>
    <m/>
    <m/>
    <m/>
    <m/>
    <m/>
    <m/>
    <m/>
    <m/>
  </r>
  <r>
    <n v="4963"/>
    <s v="Closed End"/>
    <x v="7"/>
    <s v="Q30L"/>
    <x v="2"/>
    <n v="5"/>
    <s v="Data"/>
    <s v="Q30L"/>
    <s v="Racial narratives in the media"/>
    <s v="      City of Saint Paul"/>
    <n v="7.2330380068926128E-2"/>
    <n v="0.33941561729605063"/>
    <n v="0.3523067572675101"/>
    <n v="0.2359472453675131"/>
    <n v="1747.9999999999973"/>
    <m/>
    <m/>
    <m/>
    <m/>
    <m/>
    <m/>
    <m/>
    <m/>
    <m/>
    <m/>
    <m/>
    <m/>
    <m/>
    <m/>
  </r>
  <r>
    <n v="4964"/>
    <s v="Closed End"/>
    <x v="7"/>
    <s v="Q30L"/>
    <x v="2"/>
    <n v="6"/>
    <s v="Data"/>
    <s v="Q30L"/>
    <s v="Racial narratives in the media"/>
    <s v="      Suburban Ramsey County"/>
    <n v="0.10584857045060027"/>
    <n v="0.32105948638634574"/>
    <n v="0.34967507912807183"/>
    <n v="0.22341686403498176"/>
    <n v="412.00000000000017"/>
    <m/>
    <m/>
    <m/>
    <m/>
    <m/>
    <m/>
    <m/>
    <m/>
    <m/>
    <m/>
    <m/>
    <m/>
    <m/>
    <m/>
  </r>
  <r>
    <n v="4965"/>
    <s v="Closed End"/>
    <x v="7"/>
    <s v="Q30L"/>
    <x v="2"/>
    <n v="7"/>
    <s v="Data"/>
    <s v="Q30L"/>
    <s v="Racial narratives in the media"/>
    <s v="   Washington County"/>
    <n v="0.10275580427900896"/>
    <n v="0.36514964964114555"/>
    <n v="0.38004256704443296"/>
    <n v="0.15205197903541121"/>
    <n v="389.0000000000004"/>
    <m/>
    <m/>
    <m/>
    <m/>
    <m/>
    <m/>
    <m/>
    <m/>
    <m/>
    <m/>
    <m/>
    <m/>
    <m/>
    <m/>
  </r>
  <r>
    <n v="4966"/>
    <s v="Closed End"/>
    <x v="7"/>
    <s v="Q30L"/>
    <x v="3"/>
    <n v="1"/>
    <s v="Header"/>
    <s v="Q30L"/>
    <s v="Racial narratives in the media"/>
    <s v="Results by gender:"/>
    <s v=""/>
    <s v=""/>
    <s v=""/>
    <s v=""/>
    <s v=""/>
    <m/>
    <m/>
    <m/>
    <m/>
    <m/>
    <m/>
    <m/>
    <m/>
    <m/>
    <m/>
    <m/>
    <m/>
    <m/>
    <m/>
  </r>
  <r>
    <n v="4967"/>
    <s v="Closed End"/>
    <x v="7"/>
    <s v="Q30L"/>
    <x v="3"/>
    <n v="2"/>
    <s v="Data"/>
    <s v="Q30L"/>
    <s v="Racial narratives in the media"/>
    <s v="   Females"/>
    <n v="8.3394476967794354E-2"/>
    <n v="0.35917288963250377"/>
    <n v="0.37936674565256739"/>
    <n v="0.17806588774713558"/>
    <n v="1853.0000000000018"/>
    <m/>
    <m/>
    <m/>
    <m/>
    <m/>
    <m/>
    <m/>
    <m/>
    <m/>
    <m/>
    <m/>
    <m/>
    <m/>
    <m/>
  </r>
  <r>
    <n v="4968"/>
    <s v="Closed End"/>
    <x v="7"/>
    <s v="Q30L"/>
    <x v="3"/>
    <n v="3"/>
    <s v="Data"/>
    <s v="Q30L"/>
    <s v="Racial narratives in the media"/>
    <s v="   Males"/>
    <n v="0.10848251384021465"/>
    <n v="0.37595581528007799"/>
    <n v="0.31325475938573172"/>
    <n v="0.20230691149397509"/>
    <n v="988.00000000000193"/>
    <m/>
    <m/>
    <m/>
    <m/>
    <m/>
    <m/>
    <m/>
    <m/>
    <m/>
    <m/>
    <m/>
    <m/>
    <m/>
    <m/>
  </r>
  <r>
    <n v="4969"/>
    <s v="Closed End"/>
    <x v="7"/>
    <s v="Q30L"/>
    <x v="4"/>
    <n v="1"/>
    <s v="Header"/>
    <s v="Q30L"/>
    <s v="Racial narratives in the media"/>
    <s v="Results by age:"/>
    <s v=""/>
    <s v=""/>
    <s v=""/>
    <s v=""/>
    <s v=""/>
    <m/>
    <m/>
    <m/>
    <m/>
    <m/>
    <m/>
    <m/>
    <m/>
    <m/>
    <m/>
    <m/>
    <m/>
    <m/>
    <m/>
  </r>
  <r>
    <n v="4970"/>
    <s v="Closed End"/>
    <x v="7"/>
    <s v="Q30L"/>
    <x v="4"/>
    <n v="2"/>
    <s v="Data"/>
    <s v="Q30L"/>
    <s v="Racial narratives in the media"/>
    <s v="   18-34"/>
    <n v="6.5253619482290817E-2"/>
    <n v="0.20234233821199252"/>
    <n v="0.42801774138463228"/>
    <n v="0.30438630092108349"/>
    <n v="411.0000000000004"/>
    <m/>
    <m/>
    <m/>
    <m/>
    <m/>
    <m/>
    <m/>
    <m/>
    <m/>
    <m/>
    <m/>
    <m/>
    <m/>
    <m/>
  </r>
  <r>
    <n v="4971"/>
    <s v="Closed End"/>
    <x v="7"/>
    <s v="Q30L"/>
    <x v="4"/>
    <n v="3"/>
    <s v="Data"/>
    <s v="Q30L"/>
    <s v="Racial narratives in the media"/>
    <s v="   35-44"/>
    <n v="8.9640787121484738E-2"/>
    <n v="0.34997069890903953"/>
    <n v="0.36651046521284125"/>
    <n v="0.19387804875663309"/>
    <n v="420.00000000000023"/>
    <m/>
    <m/>
    <m/>
    <m/>
    <m/>
    <m/>
    <m/>
    <m/>
    <m/>
    <m/>
    <m/>
    <m/>
    <m/>
    <m/>
  </r>
  <r>
    <n v="4972"/>
    <s v="Closed End"/>
    <x v="7"/>
    <s v="Q30L"/>
    <x v="4"/>
    <n v="4"/>
    <s v="Data"/>
    <s v="Q30L"/>
    <s v="Racial narratives in the media"/>
    <s v="   45-54"/>
    <n v="8.6072578201615485E-2"/>
    <n v="0.47996612050070703"/>
    <n v="0.29425113143827075"/>
    <n v="0.13971016985940601"/>
    <n v="364.00000000000063"/>
    <m/>
    <m/>
    <m/>
    <m/>
    <m/>
    <m/>
    <m/>
    <m/>
    <m/>
    <m/>
    <m/>
    <m/>
    <m/>
    <m/>
  </r>
  <r>
    <n v="4973"/>
    <s v="Closed End"/>
    <x v="7"/>
    <s v="Q30L"/>
    <x v="4"/>
    <n v="5"/>
    <s v="Data"/>
    <s v="Q30L"/>
    <s v="Racial narratives in the media"/>
    <s v="   55-64"/>
    <n v="8.8545564140957961E-2"/>
    <n v="0.46493843156485992"/>
    <n v="0.30482801799855075"/>
    <n v="0.14168798629563245"/>
    <n v="510.99999999999966"/>
    <m/>
    <m/>
    <m/>
    <m/>
    <m/>
    <m/>
    <m/>
    <m/>
    <m/>
    <m/>
    <m/>
    <m/>
    <m/>
    <m/>
  </r>
  <r>
    <n v="4974"/>
    <s v="Closed End"/>
    <x v="7"/>
    <s v="Q30L"/>
    <x v="4"/>
    <n v="6"/>
    <s v="Data"/>
    <s v="Q30L"/>
    <s v="Racial narratives in the media"/>
    <s v="   65+"/>
    <n v="0.13053435382821107"/>
    <n v="0.49672729498187496"/>
    <n v="0.28301688731865515"/>
    <n v="8.9721463871260981E-2"/>
    <n v="830.9999999999975"/>
    <m/>
    <m/>
    <m/>
    <m/>
    <m/>
    <m/>
    <m/>
    <m/>
    <m/>
    <m/>
    <m/>
    <m/>
    <m/>
    <m/>
  </r>
  <r>
    <n v="4975"/>
    <s v="Closed End"/>
    <x v="7"/>
    <s v="Q30L"/>
    <x v="5"/>
    <n v="1"/>
    <s v="Header"/>
    <s v="Q30L"/>
    <s v="Racial narratives in the media"/>
    <s v="Results by education level:"/>
    <s v=""/>
    <s v=""/>
    <s v=""/>
    <s v=""/>
    <s v=""/>
    <m/>
    <m/>
    <m/>
    <m/>
    <m/>
    <m/>
    <m/>
    <m/>
    <m/>
    <m/>
    <m/>
    <m/>
    <m/>
    <m/>
  </r>
  <r>
    <n v="4976"/>
    <s v="Closed End"/>
    <x v="7"/>
    <s v="Q30L"/>
    <x v="5"/>
    <n v="2"/>
    <s v="Data"/>
    <s v="Q30L"/>
    <s v="Racial narratives in the media"/>
    <s v="   Less than HS diploma, no GED"/>
    <n v="0.16720667623911858"/>
    <n v="0.5266555069430815"/>
    <n v="0.16743258427487684"/>
    <n v="0.13870523254292308"/>
    <n v="89"/>
    <m/>
    <m/>
    <m/>
    <m/>
    <m/>
    <m/>
    <m/>
    <m/>
    <m/>
    <m/>
    <m/>
    <m/>
    <m/>
    <m/>
  </r>
  <r>
    <n v="4977"/>
    <s v="Closed End"/>
    <x v="7"/>
    <s v="Q30L"/>
    <x v="5"/>
    <n v="3"/>
    <s v="Data"/>
    <s v="Q30L"/>
    <s v="Racial narratives in the media"/>
    <s v="   HS diploma or GED"/>
    <n v="8.9239081128691E-2"/>
    <n v="0.52139286413568742"/>
    <n v="0.26466167987526157"/>
    <n v="0.12470637486036074"/>
    <n v="349.99999999999966"/>
    <m/>
    <m/>
    <m/>
    <m/>
    <m/>
    <m/>
    <m/>
    <m/>
    <m/>
    <m/>
    <m/>
    <m/>
    <m/>
    <m/>
  </r>
  <r>
    <n v="4978"/>
    <s v="Closed End"/>
    <x v="7"/>
    <s v="Q30L"/>
    <x v="5"/>
    <n v="4"/>
    <s v="Data"/>
    <s v="Q30L"/>
    <s v="Racial narratives in the media"/>
    <s v="   Some college, trade school, or Associate degree"/>
    <n v="0.10019936576919468"/>
    <n v="0.36446911824914335"/>
    <n v="0.33649764082737227"/>
    <n v="0.19883387515428783"/>
    <n v="936.00000000000193"/>
    <m/>
    <m/>
    <m/>
    <m/>
    <m/>
    <m/>
    <m/>
    <m/>
    <m/>
    <m/>
    <m/>
    <m/>
    <m/>
    <m/>
  </r>
  <r>
    <n v="4979"/>
    <s v="Closed End"/>
    <x v="7"/>
    <s v="Q30L"/>
    <x v="5"/>
    <n v="5"/>
    <s v="Data"/>
    <s v="Q30L"/>
    <s v="Racial narratives in the media"/>
    <s v="   Bachelor's degree or higher"/>
    <n v="8.1640387378059259E-2"/>
    <n v="0.27662217327883337"/>
    <n v="0.41087403232425274"/>
    <n v="0.23086340701885597"/>
    <n v="1490.0000000000023"/>
    <m/>
    <m/>
    <m/>
    <m/>
    <m/>
    <m/>
    <m/>
    <m/>
    <m/>
    <m/>
    <m/>
    <m/>
    <m/>
    <m/>
  </r>
  <r>
    <n v="4980"/>
    <s v="Closed End"/>
    <x v="7"/>
    <s v="Q30L"/>
    <x v="6"/>
    <n v="1"/>
    <s v="Header"/>
    <s v="Q30L"/>
    <s v="Racial narratives in the media"/>
    <s v="Results by household income:"/>
    <s v=""/>
    <s v=""/>
    <s v=""/>
    <s v=""/>
    <s v=""/>
    <m/>
    <m/>
    <m/>
    <m/>
    <m/>
    <m/>
    <m/>
    <m/>
    <m/>
    <m/>
    <m/>
    <m/>
    <m/>
    <m/>
  </r>
  <r>
    <n v="4981"/>
    <s v="Closed End"/>
    <x v="7"/>
    <s v="Q30L"/>
    <x v="6"/>
    <n v="2"/>
    <s v="Data"/>
    <s v="Q30L"/>
    <s v="Racial narratives in the media"/>
    <s v="   Less than $20,000"/>
    <n v="9.1002201022002793E-2"/>
    <n v="0.45322728954663655"/>
    <n v="0.32269245875715591"/>
    <n v="0.13307805067420389"/>
    <n v="470.00000000000057"/>
    <m/>
    <m/>
    <m/>
    <m/>
    <m/>
    <m/>
    <m/>
    <m/>
    <m/>
    <m/>
    <m/>
    <m/>
    <m/>
    <m/>
  </r>
  <r>
    <n v="4982"/>
    <s v="Closed End"/>
    <x v="7"/>
    <s v="Q30L"/>
    <x v="6"/>
    <n v="3"/>
    <s v="Data"/>
    <s v="Q30L"/>
    <s v="Racial narratives in the media"/>
    <s v="   $20,000 to $39,999"/>
    <n v="8.1089301691747634E-2"/>
    <n v="0.4385507981379087"/>
    <n v="0.31476472513074416"/>
    <n v="0.16559517503960058"/>
    <n v="414.00000000000023"/>
    <m/>
    <m/>
    <m/>
    <m/>
    <m/>
    <m/>
    <m/>
    <m/>
    <m/>
    <m/>
    <m/>
    <m/>
    <m/>
    <m/>
  </r>
  <r>
    <n v="4983"/>
    <s v="Closed End"/>
    <x v="7"/>
    <s v="Q30L"/>
    <x v="6"/>
    <n v="4"/>
    <s v="Data"/>
    <s v="Q30L"/>
    <s v="Racial narratives in the media"/>
    <s v="   $40,000 to $59,999"/>
    <n v="0.13837185270175786"/>
    <n v="0.29402039764248122"/>
    <n v="0.38186675241895357"/>
    <n v="0.1857409972368074"/>
    <n v="390.00000000000023"/>
    <m/>
    <m/>
    <m/>
    <m/>
    <m/>
    <m/>
    <m/>
    <m/>
    <m/>
    <m/>
    <m/>
    <m/>
    <m/>
    <m/>
  </r>
  <r>
    <n v="4984"/>
    <s v="Closed End"/>
    <x v="7"/>
    <s v="Q30L"/>
    <x v="6"/>
    <n v="5"/>
    <s v="Data"/>
    <s v="Q30L"/>
    <s v="Racial narratives in the media"/>
    <s v="   $60,000 to $79,999"/>
    <n v="6.6919281636994898E-2"/>
    <n v="0.37451349218875923"/>
    <n v="0.34862353091034587"/>
    <n v="0.20994369526390019"/>
    <n v="303.99999999999977"/>
    <m/>
    <m/>
    <m/>
    <m/>
    <m/>
    <m/>
    <m/>
    <m/>
    <m/>
    <m/>
    <m/>
    <m/>
    <m/>
    <m/>
  </r>
  <r>
    <n v="4985"/>
    <s v="Closed End"/>
    <x v="7"/>
    <s v="Q30L"/>
    <x v="6"/>
    <n v="6"/>
    <s v="Data"/>
    <s v="Q30L"/>
    <s v="Racial narratives in the media"/>
    <s v="   $80,000 to $99,999"/>
    <n v="4.1212845011069629E-2"/>
    <n v="0.3853873488545359"/>
    <n v="0.32939045174229781"/>
    <n v="0.24400935439209498"/>
    <n v="263.00000000000045"/>
    <m/>
    <m/>
    <m/>
    <m/>
    <m/>
    <m/>
    <m/>
    <m/>
    <m/>
    <m/>
    <m/>
    <m/>
    <m/>
    <m/>
  </r>
  <r>
    <n v="4986"/>
    <s v="Closed End"/>
    <x v="7"/>
    <s v="Q30L"/>
    <x v="6"/>
    <n v="7"/>
    <s v="Data"/>
    <s v="Q30L"/>
    <s v="Racial narratives in the media"/>
    <s v="   $100,000 to $149,999"/>
    <n v="5.8427772761532326E-2"/>
    <n v="0.33065957947079239"/>
    <n v="0.38295817085809353"/>
    <n v="0.22795447690958126"/>
    <n v="336.00000000000006"/>
    <m/>
    <m/>
    <m/>
    <m/>
    <m/>
    <m/>
    <m/>
    <m/>
    <m/>
    <m/>
    <m/>
    <m/>
    <m/>
    <m/>
  </r>
  <r>
    <n v="4987"/>
    <s v="Closed End"/>
    <x v="7"/>
    <s v="Q30L"/>
    <x v="6"/>
    <n v="8"/>
    <s v="Data"/>
    <s v="Q30L"/>
    <s v="Racial narratives in the media"/>
    <s v="   $150,000 or more"/>
    <n v="0.11383286529735048"/>
    <n v="0.33528710758391045"/>
    <n v="0.3621917374475162"/>
    <n v="0.18868828967122192"/>
    <n v="258.99999999999983"/>
    <m/>
    <m/>
    <m/>
    <m/>
    <m/>
    <m/>
    <m/>
    <m/>
    <m/>
    <m/>
    <m/>
    <m/>
    <m/>
    <m/>
  </r>
  <r>
    <n v="4988"/>
    <s v="Closed End"/>
    <x v="7"/>
    <s v="Q30L"/>
    <x v="7"/>
    <n v="1"/>
    <s v="Header"/>
    <s v="Q30L"/>
    <s v="Racial narratives in the media"/>
    <s v="Results by housing status:"/>
    <s v=""/>
    <s v=""/>
    <s v=""/>
    <s v=""/>
    <s v=""/>
    <m/>
    <m/>
    <m/>
    <m/>
    <m/>
    <m/>
    <m/>
    <m/>
    <m/>
    <m/>
    <m/>
    <m/>
    <m/>
    <m/>
  </r>
  <r>
    <n v="4989"/>
    <s v="Closed End"/>
    <x v="7"/>
    <s v="Q30L"/>
    <x v="7"/>
    <n v="2"/>
    <s v="Data"/>
    <s v="Q30L"/>
    <s v="Racial narratives in the media"/>
    <s v="   Owner"/>
    <n v="0.10086760664228189"/>
    <n v="0.3554918899839466"/>
    <n v="0.34290050260441562"/>
    <n v="0.20074000076935769"/>
    <n v="1910.9999999999989"/>
    <m/>
    <m/>
    <m/>
    <m/>
    <m/>
    <m/>
    <m/>
    <m/>
    <m/>
    <m/>
    <m/>
    <m/>
    <m/>
    <m/>
  </r>
  <r>
    <n v="4990"/>
    <s v="Closed End"/>
    <x v="7"/>
    <s v="Q30L"/>
    <x v="7"/>
    <n v="3"/>
    <s v="Data"/>
    <s v="Q30L"/>
    <s v="Racial narratives in the media"/>
    <s v="   Renter"/>
    <n v="7.4168882232533845E-2"/>
    <n v="0.38917561006393975"/>
    <n v="0.35397896562269709"/>
    <n v="0.18267654208082756"/>
    <n v="963.00000000000068"/>
    <m/>
    <m/>
    <m/>
    <m/>
    <m/>
    <m/>
    <m/>
    <m/>
    <m/>
    <m/>
    <m/>
    <m/>
    <m/>
    <m/>
  </r>
  <r>
    <n v="4991"/>
    <s v="Closed End"/>
    <x v="7"/>
    <s v="Q30L"/>
    <x v="7"/>
    <n v="4"/>
    <s v="Data"/>
    <s v="Q30L"/>
    <s v="Racial narratives in the media"/>
    <s v="   Lives with family or friends, homeless, or some other_x000a_      arrangement"/>
    <n v="0.11628734536772063"/>
    <n v="0.34601018183863258"/>
    <n v="0.42888646606089237"/>
    <n v="0.10881600673275429"/>
    <n v="69.000000000000043"/>
    <m/>
    <m/>
    <m/>
    <m/>
    <m/>
    <m/>
    <m/>
    <m/>
    <m/>
    <m/>
    <m/>
    <m/>
    <m/>
    <m/>
  </r>
  <r>
    <n v="4992"/>
    <s v="Closed End"/>
    <x v="7"/>
    <s v="Q30L"/>
    <x v="8"/>
    <n v="1"/>
    <s v="Header"/>
    <s v="Q30L"/>
    <s v="Racial narratives in the media"/>
    <s v="Results by home language:"/>
    <s v=""/>
    <s v=""/>
    <s v=""/>
    <s v=""/>
    <s v=""/>
    <m/>
    <m/>
    <m/>
    <m/>
    <m/>
    <m/>
    <m/>
    <m/>
    <m/>
    <m/>
    <m/>
    <m/>
    <m/>
    <m/>
  </r>
  <r>
    <n v="4993"/>
    <s v="Closed End"/>
    <x v="7"/>
    <s v="Q30L"/>
    <x v="8"/>
    <n v="2"/>
    <s v="Data"/>
    <s v="Q30L"/>
    <s v="Racial narratives in the media"/>
    <s v="   English only"/>
    <n v="9.728498413178864E-2"/>
    <n v="0.36745939186050508"/>
    <n v="0.35752697893425411"/>
    <n v="0.17772864507345182"/>
    <n v="2552.0000000000018"/>
    <m/>
    <m/>
    <m/>
    <m/>
    <m/>
    <m/>
    <m/>
    <m/>
    <m/>
    <m/>
    <m/>
    <m/>
    <m/>
    <m/>
  </r>
  <r>
    <n v="4994"/>
    <s v="Closed End"/>
    <x v="7"/>
    <s v="Q30L"/>
    <x v="8"/>
    <n v="3"/>
    <s v="Data"/>
    <s v="Q30L"/>
    <s v="Racial narratives in the media"/>
    <s v="   English plus another language"/>
    <n v="6.9400902028279504E-2"/>
    <n v="0.35461098096155352"/>
    <n v="0.31198026181024097"/>
    <n v="0.26400785519992542"/>
    <n v="244.00000000000006"/>
    <m/>
    <m/>
    <m/>
    <m/>
    <m/>
    <m/>
    <m/>
    <m/>
    <m/>
    <m/>
    <m/>
    <m/>
    <m/>
    <m/>
  </r>
  <r>
    <n v="4995"/>
    <s v="Closed End"/>
    <x v="7"/>
    <s v="Q30L"/>
    <x v="8"/>
    <n v="4"/>
    <s v="Data"/>
    <s v="Q30L"/>
    <s v="Racial narratives in the media"/>
    <s v="   Another language only"/>
    <n v="0.10253686529777095"/>
    <n v="0.438588480966912"/>
    <n v="0.24946756556692637"/>
    <n v="0.20940708816839046"/>
    <n v="102.00000000000001"/>
    <m/>
    <m/>
    <m/>
    <m/>
    <m/>
    <m/>
    <m/>
    <m/>
    <m/>
    <m/>
    <m/>
    <m/>
    <m/>
    <m/>
  </r>
  <r>
    <n v="4996"/>
    <s v="Closed End"/>
    <x v="7"/>
    <s v="Q30L"/>
    <x v="9"/>
    <n v="1"/>
    <s v="Header"/>
    <s v="Q30L"/>
    <s v="Racial narratives in the media"/>
    <s v="Results by race/ethnicity:"/>
    <s v=""/>
    <s v=""/>
    <s v=""/>
    <s v=""/>
    <s v=""/>
    <m/>
    <m/>
    <m/>
    <m/>
    <m/>
    <m/>
    <m/>
    <m/>
    <m/>
    <m/>
    <m/>
    <m/>
    <m/>
    <m/>
  </r>
  <r>
    <n v="4997"/>
    <s v="Closed End"/>
    <x v="7"/>
    <s v="Q30L"/>
    <x v="9"/>
    <n v="2"/>
    <s v="Data"/>
    <s v="Q30L"/>
    <s v="Racial narratives in the media"/>
    <s v="   BIPOC"/>
    <n v="5.9952465249582552E-2"/>
    <n v="0.34828867935350522"/>
    <n v="0.32930654377578683"/>
    <n v="0.26245231162112659"/>
    <n v="763.00000000000023"/>
    <m/>
    <m/>
    <m/>
    <m/>
    <m/>
    <m/>
    <m/>
    <m/>
    <m/>
    <m/>
    <m/>
    <m/>
    <m/>
    <m/>
  </r>
  <r>
    <n v="4998"/>
    <s v="Closed End"/>
    <x v="7"/>
    <s v="Q30L"/>
    <x v="9"/>
    <n v="3"/>
    <s v="Data"/>
    <s v="Q30L"/>
    <s v="Racial narratives in the media"/>
    <s v="      American Indian, Native American, or Alaska Native"/>
    <n v="7.1687626922482123E-2"/>
    <n v="0.34842201539646944"/>
    <n v="0.41045374539024171"/>
    <n v="0.16943661229080609"/>
    <n v="126.00000000000004"/>
    <m/>
    <m/>
    <m/>
    <m/>
    <m/>
    <m/>
    <m/>
    <m/>
    <m/>
    <m/>
    <m/>
    <m/>
    <m/>
    <m/>
  </r>
  <r>
    <n v="4999"/>
    <s v="Closed End"/>
    <x v="7"/>
    <s v="Q30L"/>
    <x v="9"/>
    <n v="4"/>
    <s v="Data"/>
    <s v="Q30L"/>
    <s v="Racial narratives in the media"/>
    <s v="      Asian American or Asian"/>
    <n v="6.9831761366093342E-2"/>
    <n v="0.30764141067810402"/>
    <n v="0.36643704879240391"/>
    <n v="0.25608977916339887"/>
    <n v="213"/>
    <m/>
    <m/>
    <m/>
    <m/>
    <m/>
    <m/>
    <m/>
    <m/>
    <m/>
    <m/>
    <m/>
    <m/>
    <m/>
    <m/>
  </r>
  <r>
    <n v="5000"/>
    <s v="Closed End"/>
    <x v="7"/>
    <s v="Q30L"/>
    <x v="9"/>
    <n v="5"/>
    <s v="Data"/>
    <s v="Q30L"/>
    <s v="Racial narratives in the media"/>
    <s v="      Black, African American, or African"/>
    <n v="6.6653869459680923E-2"/>
    <n v="0.32886096855578822"/>
    <n v="0.29540870651389173"/>
    <n v="0.30907645547063967"/>
    <n v="345.99999999999994"/>
    <m/>
    <m/>
    <m/>
    <m/>
    <m/>
    <m/>
    <m/>
    <m/>
    <m/>
    <m/>
    <m/>
    <m/>
    <m/>
    <m/>
  </r>
  <r>
    <n v="5001"/>
    <s v="Closed End"/>
    <x v="7"/>
    <s v="Q30L"/>
    <x v="9"/>
    <n v="6"/>
    <s v="Data"/>
    <s v="Q30L"/>
    <s v="Racial narratives in the media"/>
    <s v="      Latino/a or Hispanic"/>
    <n v="3.4364178799392693E-2"/>
    <n v="0.42595972133074977"/>
    <n v="0.33208382396066993"/>
    <n v="0.20759227590918714"/>
    <n v="136.00000000000011"/>
    <m/>
    <m/>
    <m/>
    <m/>
    <m/>
    <m/>
    <m/>
    <m/>
    <m/>
    <m/>
    <m/>
    <m/>
    <m/>
    <m/>
  </r>
  <r>
    <n v="5002"/>
    <s v="Closed End"/>
    <x v="7"/>
    <s v="Q30L"/>
    <x v="9"/>
    <n v="7"/>
    <s v="Data"/>
    <s v="Q30L"/>
    <s v="Racial narratives in the media"/>
    <s v="   White or Caucasian alone"/>
    <n v="0.1059853497697263"/>
    <n v="0.38151866575665982"/>
    <n v="0.3470348366996483"/>
    <n v="0.16546114777396853"/>
    <n v="2011.999999999997"/>
    <m/>
    <m/>
    <m/>
    <m/>
    <m/>
    <m/>
    <m/>
    <m/>
    <m/>
    <m/>
    <m/>
    <m/>
    <m/>
    <m/>
  </r>
  <r>
    <n v="5003"/>
    <s v=""/>
    <x v="1"/>
    <s v=""/>
    <x v="10"/>
    <s v=""/>
    <s v=""/>
    <m/>
    <m/>
    <m/>
    <m/>
    <m/>
    <m/>
    <m/>
    <m/>
    <m/>
    <m/>
    <m/>
    <m/>
    <m/>
    <m/>
    <m/>
    <m/>
    <m/>
    <m/>
    <m/>
    <m/>
    <m/>
    <m/>
  </r>
  <r>
    <n v="5004"/>
    <s v="Closed End"/>
    <x v="7"/>
    <s v="Q30M"/>
    <x v="0"/>
    <n v="1"/>
    <s v="Title"/>
    <s v="Q30M"/>
    <s v="Racial narratives in the media"/>
    <s v="30M. How much do you agree or disagree that labor unions treat people of all races and ethnicities fairly?"/>
    <m/>
    <m/>
    <m/>
    <m/>
    <m/>
    <m/>
    <m/>
    <m/>
    <m/>
    <m/>
    <m/>
    <m/>
    <m/>
    <m/>
    <m/>
    <m/>
    <m/>
    <m/>
    <m/>
  </r>
  <r>
    <n v="5005"/>
    <s v="Closed End"/>
    <x v="7"/>
    <s v="Q30M"/>
    <x v="1"/>
    <n v="1"/>
    <s v="Labels"/>
    <s v="Q30M"/>
    <s v="Racial narratives in the media"/>
    <m/>
    <s v="Strongly agree"/>
    <s v="Agree"/>
    <s v="Disagree"/>
    <s v="Strongly disagree"/>
    <s v="Number of respondents (unweighted)"/>
    <m/>
    <m/>
    <m/>
    <m/>
    <m/>
    <m/>
    <m/>
    <m/>
    <m/>
    <m/>
    <m/>
    <m/>
    <m/>
    <m/>
  </r>
  <r>
    <n v="5006"/>
    <s v="Closed End"/>
    <x v="7"/>
    <s v="Q30M"/>
    <x v="2"/>
    <n v="1"/>
    <s v="Header"/>
    <s v="Q30M"/>
    <s v="Racial narratives in the media"/>
    <s v="Results by region:"/>
    <s v=""/>
    <s v=""/>
    <s v=""/>
    <s v=""/>
    <s v=""/>
    <m/>
    <m/>
    <m/>
    <m/>
    <m/>
    <m/>
    <m/>
    <m/>
    <m/>
    <m/>
    <m/>
    <m/>
    <m/>
    <m/>
  </r>
  <r>
    <n v="5007"/>
    <s v="Closed End"/>
    <x v="7"/>
    <s v="Q30M"/>
    <x v="2"/>
    <n v="2"/>
    <s v="Data"/>
    <s v="Q30M"/>
    <s v="Racial narratives in the media"/>
    <s v="   East Metro overall"/>
    <n v="0.14952668131155708"/>
    <n v="0.56524741025313641"/>
    <n v="0.22144454673010286"/>
    <n v="6.3781361705205125E-2"/>
    <n v="2895.9999999999977"/>
    <m/>
    <m/>
    <m/>
    <m/>
    <m/>
    <m/>
    <m/>
    <m/>
    <m/>
    <m/>
    <m/>
    <m/>
    <m/>
    <m/>
  </r>
  <r>
    <n v="5008"/>
    <s v="Closed End"/>
    <x v="7"/>
    <s v="Q30M"/>
    <x v="2"/>
    <n v="3"/>
    <s v="Data"/>
    <s v="Q30M"/>
    <s v="Racial narratives in the media"/>
    <s v="   Dakota County"/>
    <n v="0.17922638514483025"/>
    <n v="0.53988534412770517"/>
    <n v="0.22531378549153269"/>
    <n v="5.5574485235932142E-2"/>
    <n v="398.99999999999977"/>
    <m/>
    <m/>
    <m/>
    <m/>
    <m/>
    <m/>
    <m/>
    <m/>
    <m/>
    <m/>
    <m/>
    <m/>
    <m/>
    <m/>
  </r>
  <r>
    <n v="5009"/>
    <s v="Closed End"/>
    <x v="7"/>
    <s v="Q30M"/>
    <x v="2"/>
    <n v="4"/>
    <s v="Data"/>
    <s v="Q30M"/>
    <s v="Racial narratives in the media"/>
    <s v="   Ramsey County (overall)"/>
    <n v="0.12175836640449321"/>
    <n v="0.56509648081114916"/>
    <n v="0.23065416638986902"/>
    <n v="8.2490986394491372E-2"/>
    <n v="2116.9999999999932"/>
    <m/>
    <m/>
    <m/>
    <m/>
    <m/>
    <m/>
    <m/>
    <m/>
    <m/>
    <m/>
    <m/>
    <m/>
    <m/>
    <m/>
  </r>
  <r>
    <n v="5010"/>
    <s v="Closed End"/>
    <x v="7"/>
    <s v="Q30M"/>
    <x v="2"/>
    <n v="5"/>
    <s v="Data"/>
    <s v="Q30M"/>
    <s v="Racial narratives in the media"/>
    <s v="      City of Saint Paul"/>
    <n v="0.10001192136369021"/>
    <n v="0.5459586636510767"/>
    <n v="0.26944258878674987"/>
    <n v="8.4586826198483595E-2"/>
    <n v="1714.0000000000039"/>
    <m/>
    <m/>
    <m/>
    <m/>
    <m/>
    <m/>
    <m/>
    <m/>
    <m/>
    <m/>
    <m/>
    <m/>
    <m/>
    <m/>
  </r>
  <r>
    <n v="5011"/>
    <s v="Closed End"/>
    <x v="7"/>
    <s v="Q30M"/>
    <x v="2"/>
    <n v="6"/>
    <s v="Data"/>
    <s v="Q30M"/>
    <s v="Racial narratives in the media"/>
    <s v="      Suburban Ramsey County"/>
    <n v="0.14725645611550126"/>
    <n v="0.58753590840056624"/>
    <n v="0.18517405816213497"/>
    <n v="8.0033577321797639E-2"/>
    <n v="402.99999999999994"/>
    <m/>
    <m/>
    <m/>
    <m/>
    <m/>
    <m/>
    <m/>
    <m/>
    <m/>
    <m/>
    <m/>
    <m/>
    <m/>
    <m/>
  </r>
  <r>
    <n v="5012"/>
    <s v="Closed End"/>
    <x v="7"/>
    <s v="Q30M"/>
    <x v="2"/>
    <n v="7"/>
    <s v="Data"/>
    <s v="Q30M"/>
    <s v="Racial narratives in the media"/>
    <s v="   Washington County"/>
    <n v="0.16011835611828984"/>
    <n v="0.60673927966814578"/>
    <n v="0.19565990000588532"/>
    <n v="3.7482464207677937E-2"/>
    <n v="380.00000000000034"/>
    <m/>
    <m/>
    <m/>
    <m/>
    <m/>
    <m/>
    <m/>
    <m/>
    <m/>
    <m/>
    <m/>
    <m/>
    <m/>
    <m/>
  </r>
  <r>
    <n v="5013"/>
    <s v="Closed End"/>
    <x v="7"/>
    <s v="Q30M"/>
    <x v="3"/>
    <n v="1"/>
    <s v="Header"/>
    <s v="Q30M"/>
    <s v="Racial narratives in the media"/>
    <s v="Results by gender:"/>
    <s v=""/>
    <s v=""/>
    <s v=""/>
    <s v=""/>
    <s v=""/>
    <m/>
    <m/>
    <m/>
    <m/>
    <m/>
    <m/>
    <m/>
    <m/>
    <m/>
    <m/>
    <m/>
    <m/>
    <m/>
    <m/>
  </r>
  <r>
    <n v="5014"/>
    <s v="Closed End"/>
    <x v="7"/>
    <s v="Q30M"/>
    <x v="3"/>
    <n v="2"/>
    <s v="Data"/>
    <s v="Q30M"/>
    <s v="Racial narratives in the media"/>
    <s v="   Females"/>
    <n v="0.10683941196356515"/>
    <n v="0.58571516419312031"/>
    <n v="0.25077600173055981"/>
    <n v="5.6669422112755281E-2"/>
    <n v="1814.0000000000034"/>
    <m/>
    <m/>
    <m/>
    <m/>
    <m/>
    <m/>
    <m/>
    <m/>
    <m/>
    <m/>
    <m/>
    <m/>
    <m/>
    <m/>
  </r>
  <r>
    <n v="5015"/>
    <s v="Closed End"/>
    <x v="7"/>
    <s v="Q30M"/>
    <x v="3"/>
    <n v="3"/>
    <s v="Data"/>
    <s v="Q30M"/>
    <s v="Racial narratives in the media"/>
    <s v="   Males"/>
    <n v="0.19674696681568229"/>
    <n v="0.54821735127921833"/>
    <n v="0.19025989784584937"/>
    <n v="6.4775784059249608E-2"/>
    <n v="973.00000000000114"/>
    <m/>
    <m/>
    <m/>
    <m/>
    <m/>
    <m/>
    <m/>
    <m/>
    <m/>
    <m/>
    <m/>
    <m/>
    <m/>
    <m/>
  </r>
  <r>
    <n v="5016"/>
    <s v="Closed End"/>
    <x v="7"/>
    <s v="Q30M"/>
    <x v="4"/>
    <n v="1"/>
    <s v="Header"/>
    <s v="Q30M"/>
    <s v="Racial narratives in the media"/>
    <s v="Results by age:"/>
    <s v=""/>
    <s v=""/>
    <s v=""/>
    <s v=""/>
    <s v=""/>
    <m/>
    <m/>
    <m/>
    <m/>
    <m/>
    <m/>
    <m/>
    <m/>
    <m/>
    <m/>
    <m/>
    <m/>
    <m/>
    <m/>
  </r>
  <r>
    <n v="5017"/>
    <s v="Closed End"/>
    <x v="7"/>
    <s v="Q30M"/>
    <x v="4"/>
    <n v="2"/>
    <s v="Data"/>
    <s v="Q30M"/>
    <s v="Racial narratives in the media"/>
    <s v="   18-34"/>
    <n v="0.10982263363733119"/>
    <n v="0.53827749097836475"/>
    <n v="0.26514757188048621"/>
    <n v="8.6752303503817157E-2"/>
    <n v="406.0000000000008"/>
    <m/>
    <m/>
    <m/>
    <m/>
    <m/>
    <m/>
    <m/>
    <m/>
    <m/>
    <m/>
    <m/>
    <m/>
    <m/>
    <m/>
  </r>
  <r>
    <n v="5018"/>
    <s v="Closed End"/>
    <x v="7"/>
    <s v="Q30M"/>
    <x v="4"/>
    <n v="3"/>
    <s v="Data"/>
    <s v="Q30M"/>
    <s v="Racial narratives in the media"/>
    <s v="   35-44"/>
    <n v="0.16197420160049128"/>
    <n v="0.57555624838751485"/>
    <n v="0.22149144689089384"/>
    <n v="4.0978103121098799E-2"/>
    <n v="410.00000000000017"/>
    <m/>
    <m/>
    <m/>
    <m/>
    <m/>
    <m/>
    <m/>
    <m/>
    <m/>
    <m/>
    <m/>
    <m/>
    <m/>
    <m/>
  </r>
  <r>
    <n v="5019"/>
    <s v="Closed End"/>
    <x v="7"/>
    <s v="Q30M"/>
    <x v="4"/>
    <n v="4"/>
    <s v="Data"/>
    <s v="Q30M"/>
    <s v="Racial narratives in the media"/>
    <s v="   45-54"/>
    <n v="0.13593749530963595"/>
    <n v="0.61659856123912815"/>
    <n v="0.1800671280128453"/>
    <n v="6.7396815438390489E-2"/>
    <n v="360.00000000000051"/>
    <m/>
    <m/>
    <m/>
    <m/>
    <m/>
    <m/>
    <m/>
    <m/>
    <m/>
    <m/>
    <m/>
    <m/>
    <m/>
    <m/>
  </r>
  <r>
    <n v="5020"/>
    <s v="Closed End"/>
    <x v="7"/>
    <s v="Q30M"/>
    <x v="4"/>
    <n v="5"/>
    <s v="Data"/>
    <s v="Q30M"/>
    <s v="Racial narratives in the media"/>
    <s v="   55-64"/>
    <n v="0.12637065616745308"/>
    <n v="0.57069587555432155"/>
    <n v="0.25141041403631009"/>
    <n v="5.1523054241916541E-2"/>
    <n v="507.99999999999892"/>
    <m/>
    <m/>
    <m/>
    <m/>
    <m/>
    <m/>
    <m/>
    <m/>
    <m/>
    <m/>
    <m/>
    <m/>
    <m/>
    <m/>
  </r>
  <r>
    <n v="5021"/>
    <s v="Closed End"/>
    <x v="7"/>
    <s v="Q30M"/>
    <x v="4"/>
    <n v="6"/>
    <s v="Data"/>
    <s v="Q30M"/>
    <s v="Racial narratives in the media"/>
    <s v="   65+"/>
    <n v="0.18921995260194371"/>
    <n v="0.58728677445292676"/>
    <n v="0.17446801000487119"/>
    <n v="4.9025262940260703E-2"/>
    <n v="804.99999999999829"/>
    <m/>
    <m/>
    <m/>
    <m/>
    <m/>
    <m/>
    <m/>
    <m/>
    <m/>
    <m/>
    <m/>
    <m/>
    <m/>
    <m/>
  </r>
  <r>
    <n v="5022"/>
    <s v="Closed End"/>
    <x v="7"/>
    <s v="Q30M"/>
    <x v="5"/>
    <n v="1"/>
    <s v="Header"/>
    <s v="Q30M"/>
    <s v="Racial narratives in the media"/>
    <s v="Results by education level:"/>
    <s v=""/>
    <s v=""/>
    <s v=""/>
    <s v=""/>
    <s v=""/>
    <m/>
    <m/>
    <m/>
    <m/>
    <m/>
    <m/>
    <m/>
    <m/>
    <m/>
    <m/>
    <m/>
    <m/>
    <m/>
    <m/>
  </r>
  <r>
    <n v="5023"/>
    <s v="Closed End"/>
    <x v="7"/>
    <s v="Q30M"/>
    <x v="5"/>
    <n v="2"/>
    <s v="Data"/>
    <s v="Q30M"/>
    <s v="Racial narratives in the media"/>
    <s v="   Less than HS diploma, no GED"/>
    <n v="0.10645305083868367"/>
    <n v="0.58824641105917896"/>
    <n v="0.1565816042012311"/>
    <n v="0.14871893390090626"/>
    <n v="85.999999999999986"/>
    <m/>
    <m/>
    <m/>
    <m/>
    <m/>
    <m/>
    <m/>
    <m/>
    <m/>
    <m/>
    <m/>
    <m/>
    <m/>
    <m/>
  </r>
  <r>
    <n v="5024"/>
    <s v="Closed End"/>
    <x v="7"/>
    <s v="Q30M"/>
    <x v="5"/>
    <n v="3"/>
    <s v="Data"/>
    <s v="Q30M"/>
    <s v="Racial narratives in the media"/>
    <s v="   HS diploma or GED"/>
    <n v="0.16645033719861865"/>
    <n v="0.59453996427592659"/>
    <n v="0.18445251647572744"/>
    <n v="5.4557182049728044E-2"/>
    <n v="345.00000000000006"/>
    <m/>
    <m/>
    <m/>
    <m/>
    <m/>
    <m/>
    <m/>
    <m/>
    <m/>
    <m/>
    <m/>
    <m/>
    <m/>
    <m/>
  </r>
  <r>
    <n v="5025"/>
    <s v="Closed End"/>
    <x v="7"/>
    <s v="Q30M"/>
    <x v="5"/>
    <n v="4"/>
    <s v="Data"/>
    <s v="Q30M"/>
    <s v="Racial narratives in the media"/>
    <s v="   Some college, trade school, or Associate degree"/>
    <n v="0.17834424444917951"/>
    <n v="0.57563018697880852"/>
    <n v="0.18318108379983056"/>
    <n v="6.2844484772179993E-2"/>
    <n v="927.00000000000102"/>
    <m/>
    <m/>
    <m/>
    <m/>
    <m/>
    <m/>
    <m/>
    <m/>
    <m/>
    <m/>
    <m/>
    <m/>
    <m/>
    <m/>
  </r>
  <r>
    <n v="5026"/>
    <s v="Closed End"/>
    <x v="7"/>
    <s v="Q30M"/>
    <x v="5"/>
    <n v="5"/>
    <s v="Data"/>
    <s v="Q30M"/>
    <s v="Racial narratives in the media"/>
    <s v="   Bachelor's degree or higher"/>
    <n v="0.1229175679354472"/>
    <n v="0.53880785041135659"/>
    <n v="0.27963105282627848"/>
    <n v="5.8643528826919179E-2"/>
    <n v="1449.9999999999986"/>
    <m/>
    <m/>
    <m/>
    <m/>
    <m/>
    <m/>
    <m/>
    <m/>
    <m/>
    <m/>
    <m/>
    <m/>
    <m/>
    <m/>
  </r>
  <r>
    <n v="5027"/>
    <s v="Closed End"/>
    <x v="7"/>
    <s v="Q30M"/>
    <x v="6"/>
    <n v="1"/>
    <s v="Header"/>
    <s v="Q30M"/>
    <s v="Racial narratives in the media"/>
    <s v="Results by household income:"/>
    <s v=""/>
    <s v=""/>
    <s v=""/>
    <s v=""/>
    <s v=""/>
    <m/>
    <m/>
    <m/>
    <m/>
    <m/>
    <m/>
    <m/>
    <m/>
    <m/>
    <m/>
    <m/>
    <m/>
    <m/>
    <m/>
  </r>
  <r>
    <n v="5028"/>
    <s v="Closed End"/>
    <x v="7"/>
    <s v="Q30M"/>
    <x v="6"/>
    <n v="2"/>
    <s v="Data"/>
    <s v="Q30M"/>
    <s v="Racial narratives in the media"/>
    <s v="   Less than $20,000"/>
    <n v="9.1043168748163872E-2"/>
    <n v="0.58010903492509458"/>
    <n v="0.25223389186875567"/>
    <n v="7.6613904457985507E-2"/>
    <n v="455.00000000000063"/>
    <m/>
    <m/>
    <m/>
    <m/>
    <m/>
    <m/>
    <m/>
    <m/>
    <m/>
    <m/>
    <m/>
    <m/>
    <m/>
    <m/>
  </r>
  <r>
    <n v="5029"/>
    <s v="Closed End"/>
    <x v="7"/>
    <s v="Q30M"/>
    <x v="6"/>
    <n v="3"/>
    <s v="Data"/>
    <s v="Q30M"/>
    <s v="Racial narratives in the media"/>
    <s v="   $20,000 to $39,999"/>
    <n v="9.3190859005265525E-2"/>
    <n v="0.60222342153408193"/>
    <n v="0.21122161181329915"/>
    <n v="9.336410764735445E-2"/>
    <n v="412.99999999999955"/>
    <m/>
    <m/>
    <m/>
    <m/>
    <m/>
    <m/>
    <m/>
    <m/>
    <m/>
    <m/>
    <m/>
    <m/>
    <m/>
    <m/>
  </r>
  <r>
    <n v="5030"/>
    <s v="Closed End"/>
    <x v="7"/>
    <s v="Q30M"/>
    <x v="6"/>
    <n v="4"/>
    <s v="Data"/>
    <s v="Q30M"/>
    <s v="Racial narratives in the media"/>
    <s v="   $40,000 to $59,999"/>
    <n v="0.18614527384810256"/>
    <n v="0.53079754138843693"/>
    <n v="0.18985942162946426"/>
    <n v="9.3197763133996164E-2"/>
    <n v="383.99999999999983"/>
    <m/>
    <m/>
    <m/>
    <m/>
    <m/>
    <m/>
    <m/>
    <m/>
    <m/>
    <m/>
    <m/>
    <m/>
    <m/>
    <m/>
  </r>
  <r>
    <n v="5031"/>
    <s v="Closed End"/>
    <x v="7"/>
    <s v="Q30M"/>
    <x v="6"/>
    <n v="5"/>
    <s v="Data"/>
    <s v="Q30M"/>
    <s v="Racial narratives in the media"/>
    <s v="   $60,000 to $79,999"/>
    <n v="0.2271617527487535"/>
    <n v="0.48443587197762822"/>
    <n v="0.23094402074622086"/>
    <n v="5.7458354527397885E-2"/>
    <n v="299"/>
    <m/>
    <m/>
    <m/>
    <m/>
    <m/>
    <m/>
    <m/>
    <m/>
    <m/>
    <m/>
    <m/>
    <m/>
    <m/>
    <m/>
  </r>
  <r>
    <n v="5032"/>
    <s v="Closed End"/>
    <x v="7"/>
    <s v="Q30M"/>
    <x v="6"/>
    <n v="6"/>
    <s v="Data"/>
    <s v="Q30M"/>
    <s v="Racial narratives in the media"/>
    <s v="   $80,000 to $99,999"/>
    <n v="0.21002322839524254"/>
    <n v="0.55958228368446894"/>
    <n v="0.20747103284059709"/>
    <n v="2.2923455079689906E-2"/>
    <n v="257.00000000000028"/>
    <m/>
    <m/>
    <m/>
    <m/>
    <m/>
    <m/>
    <m/>
    <m/>
    <m/>
    <m/>
    <m/>
    <m/>
    <m/>
    <m/>
  </r>
  <r>
    <n v="5033"/>
    <s v="Closed End"/>
    <x v="7"/>
    <s v="Q30M"/>
    <x v="6"/>
    <n v="7"/>
    <s v="Data"/>
    <s v="Q30M"/>
    <s v="Racial narratives in the media"/>
    <s v="   $100,000 to $149,999"/>
    <n v="9.5964165718316952E-2"/>
    <n v="0.59030694141372753"/>
    <n v="0.24436125270881962"/>
    <n v="6.936764015913606E-2"/>
    <n v="332.00000000000028"/>
    <m/>
    <m/>
    <m/>
    <m/>
    <m/>
    <m/>
    <m/>
    <m/>
    <m/>
    <m/>
    <m/>
    <m/>
    <m/>
    <m/>
  </r>
  <r>
    <n v="5034"/>
    <s v="Closed End"/>
    <x v="7"/>
    <s v="Q30M"/>
    <x v="6"/>
    <n v="8"/>
    <s v="Data"/>
    <s v="Q30M"/>
    <s v="Racial narratives in the media"/>
    <s v="   $150,000 or more"/>
    <n v="0.14810063823556915"/>
    <n v="0.56281296401156111"/>
    <n v="0.24529843853129493"/>
    <n v="4.3787959221574149E-2"/>
    <n v="251.00000000000031"/>
    <m/>
    <m/>
    <m/>
    <m/>
    <m/>
    <m/>
    <m/>
    <m/>
    <m/>
    <m/>
    <m/>
    <m/>
    <m/>
    <m/>
  </r>
  <r>
    <n v="5035"/>
    <s v="Closed End"/>
    <x v="7"/>
    <s v="Q30M"/>
    <x v="7"/>
    <n v="1"/>
    <s v="Header"/>
    <s v="Q30M"/>
    <s v="Racial narratives in the media"/>
    <s v="Results by housing status:"/>
    <s v=""/>
    <s v=""/>
    <s v=""/>
    <s v=""/>
    <s v=""/>
    <m/>
    <m/>
    <m/>
    <m/>
    <m/>
    <m/>
    <m/>
    <m/>
    <m/>
    <m/>
    <m/>
    <m/>
    <m/>
    <m/>
  </r>
  <r>
    <n v="5036"/>
    <s v="Closed End"/>
    <x v="7"/>
    <s v="Q30M"/>
    <x v="7"/>
    <n v="2"/>
    <s v="Data"/>
    <s v="Q30M"/>
    <s v="Racial narratives in the media"/>
    <s v="   Owner"/>
    <n v="0.16485034746160726"/>
    <n v="0.5650173308942309"/>
    <n v="0.21205590948338129"/>
    <n v="5.8076412160781618E-2"/>
    <n v="1878.9999999999964"/>
    <m/>
    <m/>
    <m/>
    <m/>
    <m/>
    <m/>
    <m/>
    <m/>
    <m/>
    <m/>
    <m/>
    <m/>
    <m/>
    <m/>
  </r>
  <r>
    <n v="5037"/>
    <s v="Closed End"/>
    <x v="7"/>
    <s v="Q30M"/>
    <x v="7"/>
    <n v="3"/>
    <s v="Data"/>
    <s v="Q30M"/>
    <s v="Racial narratives in the media"/>
    <s v="   Renter"/>
    <n v="0.10477094845545412"/>
    <n v="0.5633814799397191"/>
    <n v="0.25004538892621037"/>
    <n v="8.1802182678615123E-2"/>
    <n v="940.0000000000033"/>
    <m/>
    <m/>
    <m/>
    <m/>
    <m/>
    <m/>
    <m/>
    <m/>
    <m/>
    <m/>
    <m/>
    <m/>
    <m/>
    <m/>
  </r>
  <r>
    <n v="5038"/>
    <s v="Closed End"/>
    <x v="7"/>
    <s v="Q30M"/>
    <x v="7"/>
    <n v="4"/>
    <s v="Data"/>
    <s v="Q30M"/>
    <s v="Racial narratives in the media"/>
    <s v="   Lives with family or friends, homeless, or some other_x000a_      arrangement"/>
    <n v="9.67291106490622E-2"/>
    <n v="0.61879981714508803"/>
    <n v="0.21522240586133021"/>
    <n v="6.9248666344519552E-2"/>
    <n v="66"/>
    <m/>
    <m/>
    <m/>
    <m/>
    <m/>
    <m/>
    <m/>
    <m/>
    <m/>
    <m/>
    <m/>
    <m/>
    <m/>
    <m/>
  </r>
  <r>
    <n v="5039"/>
    <s v="Closed End"/>
    <x v="7"/>
    <s v="Q30M"/>
    <x v="8"/>
    <n v="1"/>
    <s v="Header"/>
    <s v="Q30M"/>
    <s v="Racial narratives in the media"/>
    <s v="Results by home language:"/>
    <s v=""/>
    <s v=""/>
    <s v=""/>
    <s v=""/>
    <s v=""/>
    <m/>
    <m/>
    <m/>
    <m/>
    <m/>
    <m/>
    <m/>
    <m/>
    <m/>
    <m/>
    <m/>
    <m/>
    <m/>
    <m/>
  </r>
  <r>
    <n v="5040"/>
    <s v="Closed End"/>
    <x v="7"/>
    <s v="Q30M"/>
    <x v="8"/>
    <n v="2"/>
    <s v="Data"/>
    <s v="Q30M"/>
    <s v="Racial narratives in the media"/>
    <s v="   English only"/>
    <n v="0.14639334491802694"/>
    <n v="0.57748381314415054"/>
    <n v="0.21835521118307855"/>
    <n v="5.7767630754743032E-2"/>
    <n v="2492.9999999999982"/>
    <m/>
    <m/>
    <m/>
    <m/>
    <m/>
    <m/>
    <m/>
    <m/>
    <m/>
    <m/>
    <m/>
    <m/>
    <m/>
    <m/>
  </r>
  <r>
    <n v="5041"/>
    <s v="Closed End"/>
    <x v="7"/>
    <s v="Q30M"/>
    <x v="8"/>
    <n v="3"/>
    <s v="Data"/>
    <s v="Q30M"/>
    <s v="Racial narratives in the media"/>
    <s v="   English plus another language"/>
    <n v="0.17287030493996583"/>
    <n v="0.5296149588749437"/>
    <n v="0.23343517083228499"/>
    <n v="6.4079565352804971E-2"/>
    <n v="244.00000000000017"/>
    <m/>
    <m/>
    <m/>
    <m/>
    <m/>
    <m/>
    <m/>
    <m/>
    <m/>
    <m/>
    <m/>
    <m/>
    <m/>
    <m/>
  </r>
  <r>
    <n v="5042"/>
    <s v="Closed End"/>
    <x v="7"/>
    <s v="Q30M"/>
    <x v="8"/>
    <n v="4"/>
    <s v="Data"/>
    <s v="Q30M"/>
    <s v="Racial narratives in the media"/>
    <s v="   Another language only"/>
    <n v="0.18318544612473836"/>
    <n v="0.54994035548634879"/>
    <n v="0.22409610187697035"/>
    <n v="4.2778096511942303E-2"/>
    <n v="102.00000000000004"/>
    <m/>
    <m/>
    <m/>
    <m/>
    <m/>
    <m/>
    <m/>
    <m/>
    <m/>
    <m/>
    <m/>
    <m/>
    <m/>
    <m/>
  </r>
  <r>
    <n v="5043"/>
    <s v="Closed End"/>
    <x v="7"/>
    <s v="Q30M"/>
    <x v="9"/>
    <n v="1"/>
    <s v="Header"/>
    <s v="Q30M"/>
    <s v="Racial narratives in the media"/>
    <s v="Results by race/ethnicity:"/>
    <s v=""/>
    <s v=""/>
    <s v=""/>
    <s v=""/>
    <s v=""/>
    <m/>
    <m/>
    <m/>
    <m/>
    <m/>
    <m/>
    <m/>
    <m/>
    <m/>
    <m/>
    <m/>
    <m/>
    <m/>
    <m/>
  </r>
  <r>
    <n v="5044"/>
    <s v="Closed End"/>
    <x v="7"/>
    <s v="Q30M"/>
    <x v="9"/>
    <n v="2"/>
    <s v="Data"/>
    <s v="Q30M"/>
    <s v="Racial narratives in the media"/>
    <s v="   BIPOC"/>
    <n v="0.14685224194909513"/>
    <n v="0.46277600843977879"/>
    <n v="0.27711219552456828"/>
    <n v="0.11325955408655874"/>
    <n v="750.99999999999852"/>
    <m/>
    <m/>
    <m/>
    <m/>
    <m/>
    <m/>
    <m/>
    <m/>
    <m/>
    <m/>
    <m/>
    <m/>
    <m/>
    <m/>
  </r>
  <r>
    <n v="5045"/>
    <s v="Closed End"/>
    <x v="7"/>
    <s v="Q30M"/>
    <x v="9"/>
    <n v="3"/>
    <s v="Data"/>
    <s v="Q30M"/>
    <s v="Racial narratives in the media"/>
    <s v="      American Indian, Native American, or Alaska Native"/>
    <n v="7.755339781696538E-2"/>
    <n v="0.58292161713003732"/>
    <n v="0.2061370444942609"/>
    <n v="0.13338794055873593"/>
    <n v="125.00000000000004"/>
    <m/>
    <m/>
    <m/>
    <m/>
    <m/>
    <m/>
    <m/>
    <m/>
    <m/>
    <m/>
    <m/>
    <m/>
    <m/>
    <m/>
  </r>
  <r>
    <n v="5046"/>
    <s v="Closed End"/>
    <x v="7"/>
    <s v="Q30M"/>
    <x v="9"/>
    <n v="4"/>
    <s v="Data"/>
    <s v="Q30M"/>
    <s v="Racial narratives in the media"/>
    <s v="      Asian American or Asian"/>
    <n v="9.8788005689808903E-2"/>
    <n v="0.50208567879553978"/>
    <n v="0.32247619744017003"/>
    <n v="7.6650118074481202E-2"/>
    <n v="209.00000000000003"/>
    <m/>
    <m/>
    <m/>
    <m/>
    <m/>
    <m/>
    <m/>
    <m/>
    <m/>
    <m/>
    <m/>
    <m/>
    <m/>
    <m/>
  </r>
  <r>
    <n v="5047"/>
    <s v="Closed End"/>
    <x v="7"/>
    <s v="Q30M"/>
    <x v="9"/>
    <n v="5"/>
    <s v="Data"/>
    <s v="Q30M"/>
    <s v="Racial narratives in the media"/>
    <s v="      Black, African American, or African"/>
    <n v="0.19283581837273861"/>
    <n v="0.37256665580906562"/>
    <n v="0.28408331978359253"/>
    <n v="0.15051420603460383"/>
    <n v="338.9999999999996"/>
    <m/>
    <m/>
    <m/>
    <m/>
    <m/>
    <m/>
    <m/>
    <m/>
    <m/>
    <m/>
    <m/>
    <m/>
    <m/>
    <m/>
  </r>
  <r>
    <n v="5048"/>
    <s v="Closed End"/>
    <x v="7"/>
    <s v="Q30M"/>
    <x v="9"/>
    <n v="6"/>
    <s v="Data"/>
    <s v="Q30M"/>
    <s v="Racial narratives in the media"/>
    <s v="      Latino/a or Hispanic"/>
    <n v="0.17335522245797924"/>
    <n v="0.51259566399953493"/>
    <n v="0.18279196632983508"/>
    <n v="0.13125714721265028"/>
    <n v="134.00000000000009"/>
    <m/>
    <m/>
    <m/>
    <m/>
    <m/>
    <m/>
    <m/>
    <m/>
    <m/>
    <m/>
    <m/>
    <m/>
    <m/>
    <m/>
  </r>
  <r>
    <n v="5049"/>
    <s v="Closed End"/>
    <x v="7"/>
    <s v="Q30M"/>
    <x v="9"/>
    <n v="7"/>
    <s v="Data"/>
    <s v="Q30M"/>
    <s v="Racial narratives in the media"/>
    <s v="   White or Caucasian alone"/>
    <n v="0.14850885165747674"/>
    <n v="0.6069476107490922"/>
    <n v="0.20278358288563114"/>
    <n v="4.1759954707801042E-2"/>
    <n v="1967.9999999999991"/>
    <m/>
    <m/>
    <m/>
    <m/>
    <m/>
    <m/>
    <m/>
    <m/>
    <m/>
    <m/>
    <m/>
    <m/>
    <m/>
    <m/>
  </r>
  <r>
    <n v="5050"/>
    <s v=""/>
    <x v="1"/>
    <s v=""/>
    <x v="10"/>
    <s v=""/>
    <s v=""/>
    <m/>
    <m/>
    <m/>
    <m/>
    <m/>
    <m/>
    <m/>
    <m/>
    <m/>
    <m/>
    <m/>
    <m/>
    <m/>
    <m/>
    <m/>
    <m/>
    <m/>
    <m/>
    <m/>
    <m/>
    <m/>
    <m/>
  </r>
  <r>
    <n v="5051"/>
    <s v="Closed End"/>
    <x v="7"/>
    <s v="Q30N"/>
    <x v="0"/>
    <n v="1"/>
    <s v="Title"/>
    <s v="Q30N"/>
    <s v="Racial narratives in the media"/>
    <s v="30N. How much do you agree or disagree that charitable organizations treat people of all races and ethnicities fairly?"/>
    <m/>
    <m/>
    <m/>
    <m/>
    <m/>
    <m/>
    <m/>
    <m/>
    <m/>
    <m/>
    <m/>
    <m/>
    <m/>
    <m/>
    <m/>
    <m/>
    <m/>
    <m/>
    <m/>
  </r>
  <r>
    <n v="5052"/>
    <s v="Closed End"/>
    <x v="7"/>
    <s v="Q30N"/>
    <x v="1"/>
    <n v="1"/>
    <s v="Labels"/>
    <s v="Q30N"/>
    <s v="Racial narratives in the media"/>
    <m/>
    <s v="Strongly agree"/>
    <s v="Agree"/>
    <s v="Disagree"/>
    <s v="Strongly disagree"/>
    <s v="Number of respondents (unweighted)"/>
    <m/>
    <m/>
    <m/>
    <m/>
    <m/>
    <m/>
    <m/>
    <m/>
    <m/>
    <m/>
    <m/>
    <m/>
    <m/>
    <m/>
  </r>
  <r>
    <n v="5053"/>
    <s v="Closed End"/>
    <x v="7"/>
    <s v="Q30N"/>
    <x v="2"/>
    <n v="1"/>
    <s v="Header"/>
    <s v="Q30N"/>
    <s v="Racial narratives in the media"/>
    <s v="Results by region:"/>
    <s v=""/>
    <s v=""/>
    <s v=""/>
    <s v=""/>
    <s v=""/>
    <m/>
    <m/>
    <m/>
    <m/>
    <m/>
    <m/>
    <m/>
    <m/>
    <m/>
    <m/>
    <m/>
    <m/>
    <m/>
    <m/>
  </r>
  <r>
    <n v="5054"/>
    <s v="Closed End"/>
    <x v="7"/>
    <s v="Q30N"/>
    <x v="2"/>
    <n v="2"/>
    <s v="Data"/>
    <s v="Q30N"/>
    <s v="Racial narratives in the media"/>
    <s v="   East Metro overall"/>
    <n v="0.19523498351491839"/>
    <n v="0.62570268120550743"/>
    <n v="0.13535088114476168"/>
    <n v="4.3711454134814497E-2"/>
    <n v="2931.9999999999955"/>
    <m/>
    <m/>
    <m/>
    <m/>
    <m/>
    <m/>
    <m/>
    <m/>
    <m/>
    <m/>
    <m/>
    <m/>
    <m/>
    <m/>
  </r>
  <r>
    <n v="5055"/>
    <s v="Closed End"/>
    <x v="7"/>
    <s v="Q30N"/>
    <x v="2"/>
    <n v="3"/>
    <s v="Data"/>
    <s v="Q30N"/>
    <s v="Racial narratives in the media"/>
    <s v="   Dakota County"/>
    <n v="0.19744488916910702"/>
    <n v="0.65210201688489666"/>
    <n v="0.11906711091089729"/>
    <n v="3.1385983035099506E-2"/>
    <n v="402.00000000000006"/>
    <m/>
    <m/>
    <m/>
    <m/>
    <m/>
    <m/>
    <m/>
    <m/>
    <m/>
    <m/>
    <m/>
    <m/>
    <m/>
    <m/>
  </r>
  <r>
    <n v="5056"/>
    <s v="Closed End"/>
    <x v="7"/>
    <s v="Q30N"/>
    <x v="2"/>
    <n v="4"/>
    <s v="Data"/>
    <s v="Q30N"/>
    <s v="Racial narratives in the media"/>
    <s v="   Ramsey County (overall)"/>
    <n v="0.18604235528036245"/>
    <n v="0.59567016858872368"/>
    <n v="0.15669472362181613"/>
    <n v="6.1592752509100943E-2"/>
    <n v="2143.9999999999964"/>
    <m/>
    <m/>
    <m/>
    <m/>
    <m/>
    <m/>
    <m/>
    <m/>
    <m/>
    <m/>
    <m/>
    <m/>
    <m/>
    <m/>
  </r>
  <r>
    <n v="5057"/>
    <s v="Closed End"/>
    <x v="7"/>
    <s v="Q30N"/>
    <x v="2"/>
    <n v="5"/>
    <s v="Data"/>
    <s v="Q30N"/>
    <s v="Racial narratives in the media"/>
    <s v="      City of Saint Paul"/>
    <n v="0.15454075762828284"/>
    <n v="0.59158528178026193"/>
    <n v="0.17986219025685857"/>
    <n v="7.4011770334596841E-2"/>
    <n v="1735.9999999999986"/>
    <m/>
    <m/>
    <m/>
    <m/>
    <m/>
    <m/>
    <m/>
    <m/>
    <m/>
    <m/>
    <m/>
    <m/>
    <m/>
    <m/>
  </r>
  <r>
    <n v="5058"/>
    <s v="Closed End"/>
    <x v="7"/>
    <s v="Q30N"/>
    <x v="2"/>
    <n v="6"/>
    <s v="Data"/>
    <s v="Q30N"/>
    <s v="Racial narratives in the media"/>
    <s v="      Suburban Ramsey County"/>
    <n v="0.22306855808829859"/>
    <n v="0.60047144403792152"/>
    <n v="0.12946425335648984"/>
    <n v="4.6995744517290279E-2"/>
    <n v="408.00000000000017"/>
    <m/>
    <m/>
    <m/>
    <m/>
    <m/>
    <m/>
    <m/>
    <m/>
    <m/>
    <m/>
    <m/>
    <m/>
    <m/>
    <m/>
  </r>
  <r>
    <n v="5059"/>
    <s v="Closed End"/>
    <x v="7"/>
    <s v="Q30N"/>
    <x v="2"/>
    <n v="7"/>
    <s v="Data"/>
    <s v="Q30N"/>
    <s v="Racial narratives in the media"/>
    <s v="   Washington County"/>
    <n v="0.2111502589678857"/>
    <n v="0.64697812048594916"/>
    <n v="0.11626155921406872"/>
    <n v="2.5610061332095625E-2"/>
    <n v="386.00000000000051"/>
    <m/>
    <m/>
    <m/>
    <m/>
    <m/>
    <m/>
    <m/>
    <m/>
    <m/>
    <m/>
    <m/>
    <m/>
    <m/>
    <m/>
  </r>
  <r>
    <n v="5060"/>
    <s v="Closed End"/>
    <x v="7"/>
    <s v="Q30N"/>
    <x v="3"/>
    <n v="1"/>
    <s v="Header"/>
    <s v="Q30N"/>
    <s v="Racial narratives in the media"/>
    <s v="Results by gender:"/>
    <s v=""/>
    <s v=""/>
    <s v=""/>
    <s v=""/>
    <s v=""/>
    <m/>
    <m/>
    <m/>
    <m/>
    <m/>
    <m/>
    <m/>
    <m/>
    <m/>
    <m/>
    <m/>
    <m/>
    <m/>
    <m/>
  </r>
  <r>
    <n v="5061"/>
    <s v="Closed End"/>
    <x v="7"/>
    <s v="Q30N"/>
    <x v="3"/>
    <n v="2"/>
    <s v="Data"/>
    <s v="Q30N"/>
    <s v="Racial narratives in the media"/>
    <s v="   Females"/>
    <n v="0.1699543036853689"/>
    <n v="0.6449362429389347"/>
    <n v="0.14307825567039023"/>
    <n v="4.2031197705307971E-2"/>
    <n v="1838.0000000000002"/>
    <m/>
    <m/>
    <m/>
    <m/>
    <m/>
    <m/>
    <m/>
    <m/>
    <m/>
    <m/>
    <m/>
    <m/>
    <m/>
    <m/>
  </r>
  <r>
    <n v="5062"/>
    <s v="Closed End"/>
    <x v="7"/>
    <s v="Q30N"/>
    <x v="3"/>
    <n v="3"/>
    <s v="Data"/>
    <s v="Q30N"/>
    <s v="Racial narratives in the media"/>
    <s v="   Males"/>
    <n v="0.22577260035451388"/>
    <n v="0.6088680909328178"/>
    <n v="0.12788069919827474"/>
    <n v="3.7478609514393822E-2"/>
    <n v="984.00000000000091"/>
    <m/>
    <m/>
    <m/>
    <m/>
    <m/>
    <m/>
    <m/>
    <m/>
    <m/>
    <m/>
    <m/>
    <m/>
    <m/>
    <m/>
  </r>
  <r>
    <n v="5063"/>
    <s v="Closed End"/>
    <x v="7"/>
    <s v="Q30N"/>
    <x v="4"/>
    <n v="1"/>
    <s v="Header"/>
    <s v="Q30N"/>
    <s v="Racial narratives in the media"/>
    <s v="Results by age:"/>
    <s v=""/>
    <s v=""/>
    <s v=""/>
    <s v=""/>
    <s v=""/>
    <m/>
    <m/>
    <m/>
    <m/>
    <m/>
    <m/>
    <m/>
    <m/>
    <m/>
    <m/>
    <m/>
    <m/>
    <m/>
    <m/>
  </r>
  <r>
    <n v="5064"/>
    <s v="Closed End"/>
    <x v="7"/>
    <s v="Q30N"/>
    <x v="4"/>
    <n v="2"/>
    <s v="Data"/>
    <s v="Q30N"/>
    <s v="Racial narratives in the media"/>
    <s v="   18-34"/>
    <n v="0.1876836784421049"/>
    <n v="0.54343186464857507"/>
    <n v="0.18919894261889236"/>
    <n v="7.9685514290426918E-2"/>
    <n v="406.00000000000102"/>
    <m/>
    <m/>
    <m/>
    <m/>
    <m/>
    <m/>
    <m/>
    <m/>
    <m/>
    <m/>
    <m/>
    <m/>
    <m/>
    <m/>
  </r>
  <r>
    <n v="5065"/>
    <s v="Closed End"/>
    <x v="7"/>
    <s v="Q30N"/>
    <x v="4"/>
    <n v="3"/>
    <s v="Data"/>
    <s v="Q30N"/>
    <s v="Racial narratives in the media"/>
    <s v="   35-44"/>
    <n v="0.1901014768730431"/>
    <n v="0.66226278512083292"/>
    <n v="0.12169403528719014"/>
    <n v="2.5941702718933056E-2"/>
    <n v="415.00000000000028"/>
    <m/>
    <m/>
    <m/>
    <m/>
    <m/>
    <m/>
    <m/>
    <m/>
    <m/>
    <m/>
    <m/>
    <m/>
    <m/>
    <m/>
  </r>
  <r>
    <n v="5066"/>
    <s v="Closed End"/>
    <x v="7"/>
    <s v="Q30N"/>
    <x v="4"/>
    <n v="4"/>
    <s v="Data"/>
    <s v="Q30N"/>
    <s v="Racial narratives in the media"/>
    <s v="   45-54"/>
    <n v="0.16981066367073905"/>
    <n v="0.69458303568933455"/>
    <n v="0.11142815445141215"/>
    <n v="2.4178146188514174E-2"/>
    <n v="359.99999999999994"/>
    <m/>
    <m/>
    <m/>
    <m/>
    <m/>
    <m/>
    <m/>
    <m/>
    <m/>
    <m/>
    <m/>
    <m/>
    <m/>
    <m/>
  </r>
  <r>
    <n v="5067"/>
    <s v="Closed End"/>
    <x v="7"/>
    <s v="Q30N"/>
    <x v="4"/>
    <n v="5"/>
    <s v="Data"/>
    <s v="Q30N"/>
    <s v="Racial narratives in the media"/>
    <s v="   55-64"/>
    <n v="0.20127312506886039"/>
    <n v="0.63364878974000283"/>
    <n v="0.13251854868301857"/>
    <n v="3.255953650811904E-2"/>
    <n v="510.99999999999972"/>
    <m/>
    <m/>
    <m/>
    <m/>
    <m/>
    <m/>
    <m/>
    <m/>
    <m/>
    <m/>
    <m/>
    <m/>
    <m/>
    <m/>
  </r>
  <r>
    <n v="5068"/>
    <s v="Closed End"/>
    <x v="7"/>
    <s v="Q30N"/>
    <x v="4"/>
    <n v="6"/>
    <s v="Data"/>
    <s v="Q30N"/>
    <s v="Racial narratives in the media"/>
    <s v="   65+"/>
    <n v="0.21590692825331742"/>
    <n v="0.67426783331718587"/>
    <n v="9.1031590169566898E-2"/>
    <n v="1.8793648259931028E-2"/>
    <n v="831.99999999999886"/>
    <m/>
    <m/>
    <m/>
    <m/>
    <m/>
    <m/>
    <m/>
    <m/>
    <m/>
    <m/>
    <m/>
    <m/>
    <m/>
    <m/>
  </r>
  <r>
    <n v="5069"/>
    <s v="Closed End"/>
    <x v="7"/>
    <s v="Q30N"/>
    <x v="5"/>
    <n v="1"/>
    <s v="Header"/>
    <s v="Q30N"/>
    <s v="Racial narratives in the media"/>
    <s v="Results by education level:"/>
    <s v=""/>
    <s v=""/>
    <s v=""/>
    <s v=""/>
    <s v=""/>
    <m/>
    <m/>
    <m/>
    <m/>
    <m/>
    <m/>
    <m/>
    <m/>
    <m/>
    <m/>
    <m/>
    <m/>
    <m/>
    <m/>
  </r>
  <r>
    <n v="5070"/>
    <s v="Closed End"/>
    <x v="7"/>
    <s v="Q30N"/>
    <x v="5"/>
    <n v="2"/>
    <s v="Data"/>
    <s v="Q30N"/>
    <s v="Racial narratives in the media"/>
    <s v="   Less than HS diploma, no GED"/>
    <n v="0.12678972328767973"/>
    <n v="0.66320792878338508"/>
    <n v="0.11657202957796026"/>
    <n v="9.3430318350974859E-2"/>
    <n v="90.999999999999986"/>
    <m/>
    <m/>
    <m/>
    <m/>
    <m/>
    <m/>
    <m/>
    <m/>
    <m/>
    <m/>
    <m/>
    <m/>
    <m/>
    <m/>
  </r>
  <r>
    <n v="5071"/>
    <s v="Closed End"/>
    <x v="7"/>
    <s v="Q30N"/>
    <x v="5"/>
    <n v="3"/>
    <s v="Data"/>
    <s v="Q30N"/>
    <s v="Racial narratives in the media"/>
    <s v="   HS diploma or GED"/>
    <n v="0.1373179789313492"/>
    <n v="0.70641840117313848"/>
    <n v="0.11602145944804169"/>
    <n v="4.0242160447471108E-2"/>
    <n v="344.00000000000006"/>
    <m/>
    <m/>
    <m/>
    <m/>
    <m/>
    <m/>
    <m/>
    <m/>
    <m/>
    <m/>
    <m/>
    <m/>
    <m/>
    <m/>
  </r>
  <r>
    <n v="5072"/>
    <s v="Closed End"/>
    <x v="7"/>
    <s v="Q30N"/>
    <x v="5"/>
    <n v="4"/>
    <s v="Data"/>
    <s v="Q30N"/>
    <s v="Racial narratives in the media"/>
    <s v="   Some college, trade school, or Associate degree"/>
    <n v="0.22702638194706254"/>
    <n v="0.60841160363489744"/>
    <n v="0.12163453965998712"/>
    <n v="4.2927474758051407E-2"/>
    <n v="928.99999999999955"/>
    <m/>
    <m/>
    <m/>
    <m/>
    <m/>
    <m/>
    <m/>
    <m/>
    <m/>
    <m/>
    <m/>
    <m/>
    <m/>
    <m/>
  </r>
  <r>
    <n v="5073"/>
    <s v="Closed End"/>
    <x v="7"/>
    <s v="Q30N"/>
    <x v="5"/>
    <n v="5"/>
    <s v="Data"/>
    <s v="Q30N"/>
    <s v="Racial narratives in the media"/>
    <s v="   Bachelor's degree or higher"/>
    <n v="0.20312964089724098"/>
    <n v="0.59425026417768712"/>
    <n v="0.16025034191226178"/>
    <n v="4.2369753012811887E-2"/>
    <n v="1476.9999999999982"/>
    <m/>
    <m/>
    <m/>
    <m/>
    <m/>
    <m/>
    <m/>
    <m/>
    <m/>
    <m/>
    <m/>
    <m/>
    <m/>
    <m/>
  </r>
  <r>
    <n v="5074"/>
    <s v="Closed End"/>
    <x v="7"/>
    <s v="Q30N"/>
    <x v="6"/>
    <n v="1"/>
    <s v="Header"/>
    <s v="Q30N"/>
    <s v="Racial narratives in the media"/>
    <s v="Results by household income:"/>
    <s v=""/>
    <s v=""/>
    <s v=""/>
    <s v=""/>
    <s v=""/>
    <m/>
    <m/>
    <m/>
    <m/>
    <m/>
    <m/>
    <m/>
    <m/>
    <m/>
    <m/>
    <m/>
    <m/>
    <m/>
    <m/>
  </r>
  <r>
    <n v="5075"/>
    <s v="Closed End"/>
    <x v="7"/>
    <s v="Q30N"/>
    <x v="6"/>
    <n v="2"/>
    <s v="Data"/>
    <s v="Q30N"/>
    <s v="Racial narratives in the media"/>
    <s v="   Less than $20,000"/>
    <n v="0.11617910638616565"/>
    <n v="0.63889877521019722"/>
    <n v="0.19011679670649018"/>
    <n v="5.480532169714647E-2"/>
    <n v="463.00000000000074"/>
    <m/>
    <m/>
    <m/>
    <m/>
    <m/>
    <m/>
    <m/>
    <m/>
    <m/>
    <m/>
    <m/>
    <m/>
    <m/>
    <m/>
  </r>
  <r>
    <n v="5076"/>
    <s v="Closed End"/>
    <x v="7"/>
    <s v="Q30N"/>
    <x v="6"/>
    <n v="3"/>
    <s v="Data"/>
    <s v="Q30N"/>
    <s v="Racial narratives in the media"/>
    <s v="   $20,000 to $39,999"/>
    <n v="0.15506987632918137"/>
    <n v="0.6410019360690099"/>
    <n v="0.15614008854260622"/>
    <n v="4.7788099059203268E-2"/>
    <n v="416.9999999999996"/>
    <m/>
    <m/>
    <m/>
    <m/>
    <m/>
    <m/>
    <m/>
    <m/>
    <m/>
    <m/>
    <m/>
    <m/>
    <m/>
    <m/>
  </r>
  <r>
    <n v="5077"/>
    <s v="Closed End"/>
    <x v="7"/>
    <s v="Q30N"/>
    <x v="6"/>
    <n v="4"/>
    <s v="Data"/>
    <s v="Q30N"/>
    <s v="Racial narratives in the media"/>
    <s v="   $40,000 to $59,999"/>
    <n v="0.25173610992513018"/>
    <n v="0.55760958310811137"/>
    <n v="0.14422591245834313"/>
    <n v="4.6428394508415509E-2"/>
    <n v="388.00000000000011"/>
    <m/>
    <m/>
    <m/>
    <m/>
    <m/>
    <m/>
    <m/>
    <m/>
    <m/>
    <m/>
    <m/>
    <m/>
    <m/>
    <m/>
  </r>
  <r>
    <n v="5078"/>
    <s v="Closed End"/>
    <x v="7"/>
    <s v="Q30N"/>
    <x v="6"/>
    <n v="5"/>
    <s v="Data"/>
    <s v="Q30N"/>
    <s v="Racial narratives in the media"/>
    <s v="   $60,000 to $79,999"/>
    <n v="0.24976978170605521"/>
    <n v="0.58064528978513885"/>
    <n v="0.10761145256639053"/>
    <n v="6.1973475942415354E-2"/>
    <n v="302.99999999999983"/>
    <m/>
    <m/>
    <m/>
    <m/>
    <m/>
    <m/>
    <m/>
    <m/>
    <m/>
    <m/>
    <m/>
    <m/>
    <m/>
    <m/>
  </r>
  <r>
    <n v="5079"/>
    <s v="Closed End"/>
    <x v="7"/>
    <s v="Q30N"/>
    <x v="6"/>
    <n v="6"/>
    <s v="Data"/>
    <s v="Q30N"/>
    <s v="Racial narratives in the media"/>
    <s v="   $80,000 to $99,999"/>
    <n v="0.16696847154802838"/>
    <n v="0.61163926422789983"/>
    <n v="0.18445264194264607"/>
    <n v="3.6939622281424243E-2"/>
    <n v="257.00000000000045"/>
    <m/>
    <m/>
    <m/>
    <m/>
    <m/>
    <m/>
    <m/>
    <m/>
    <m/>
    <m/>
    <m/>
    <m/>
    <m/>
    <m/>
  </r>
  <r>
    <n v="5080"/>
    <s v="Closed End"/>
    <x v="7"/>
    <s v="Q30N"/>
    <x v="6"/>
    <n v="7"/>
    <s v="Data"/>
    <s v="Q30N"/>
    <s v="Racial narratives in the media"/>
    <s v="   $100,000 to $149,999"/>
    <n v="0.14932909042932743"/>
    <n v="0.67374745464310459"/>
    <n v="0.13497113603507724"/>
    <n v="4.1952318892490598E-2"/>
    <n v="333.00000000000034"/>
    <m/>
    <m/>
    <m/>
    <m/>
    <m/>
    <m/>
    <m/>
    <m/>
    <m/>
    <m/>
    <m/>
    <m/>
    <m/>
    <m/>
  </r>
  <r>
    <n v="5081"/>
    <s v="Closed End"/>
    <x v="7"/>
    <s v="Q30N"/>
    <x v="6"/>
    <n v="8"/>
    <s v="Data"/>
    <s v="Q30N"/>
    <s v="Racial narratives in the media"/>
    <s v="   $150,000 or more"/>
    <n v="0.25331177285690798"/>
    <n v="0.56339612565313579"/>
    <n v="0.14021161249054251"/>
    <n v="4.3080488999412997E-2"/>
    <n v="257.00000000000023"/>
    <m/>
    <m/>
    <m/>
    <m/>
    <m/>
    <m/>
    <m/>
    <m/>
    <m/>
    <m/>
    <m/>
    <m/>
    <m/>
    <m/>
  </r>
  <r>
    <n v="5082"/>
    <s v="Closed End"/>
    <x v="7"/>
    <s v="Q30N"/>
    <x v="7"/>
    <n v="1"/>
    <s v="Header"/>
    <s v="Q30N"/>
    <s v="Racial narratives in the media"/>
    <s v="Results by housing status:"/>
    <s v=""/>
    <s v=""/>
    <s v=""/>
    <s v=""/>
    <s v=""/>
    <m/>
    <m/>
    <m/>
    <m/>
    <m/>
    <m/>
    <m/>
    <m/>
    <m/>
    <m/>
    <m/>
    <m/>
    <m/>
    <m/>
  </r>
  <r>
    <n v="5083"/>
    <s v="Closed End"/>
    <x v="7"/>
    <s v="Q30N"/>
    <x v="7"/>
    <n v="2"/>
    <s v="Data"/>
    <s v="Q30N"/>
    <s v="Racial narratives in the media"/>
    <s v="   Owner"/>
    <n v="0.21143879295839377"/>
    <n v="0.62063723566141282"/>
    <n v="0.1256616394055069"/>
    <n v="4.2262331974687033E-2"/>
    <n v="1895.9999999999975"/>
    <m/>
    <m/>
    <m/>
    <m/>
    <m/>
    <m/>
    <m/>
    <m/>
    <m/>
    <m/>
    <m/>
    <m/>
    <m/>
    <m/>
  </r>
  <r>
    <n v="5084"/>
    <s v="Closed End"/>
    <x v="7"/>
    <s v="Q30N"/>
    <x v="7"/>
    <n v="3"/>
    <s v="Data"/>
    <s v="Q30N"/>
    <s v="Racial narratives in the media"/>
    <s v="   Renter"/>
    <n v="0.14389551912515977"/>
    <n v="0.64621682200599895"/>
    <n v="0.15748886747881122"/>
    <n v="5.239879139002835E-2"/>
    <n v="958.00000000000318"/>
    <m/>
    <m/>
    <m/>
    <m/>
    <m/>
    <m/>
    <m/>
    <m/>
    <m/>
    <m/>
    <m/>
    <m/>
    <m/>
    <m/>
  </r>
  <r>
    <n v="5085"/>
    <s v="Closed End"/>
    <x v="7"/>
    <s v="Q30N"/>
    <x v="7"/>
    <n v="4"/>
    <s v="Data"/>
    <s v="Q30N"/>
    <s v="Racial narratives in the media"/>
    <s v="   Lives with family or friends, homeless, or some other_x000a_      arrangement"/>
    <n v="0.20145353664904056"/>
    <n v="0.5791613821507845"/>
    <n v="0.21938508120017491"/>
    <s v="0%"/>
    <n v="67.999999999999986"/>
    <m/>
    <m/>
    <m/>
    <m/>
    <m/>
    <m/>
    <m/>
    <m/>
    <m/>
    <m/>
    <m/>
    <m/>
    <m/>
    <m/>
  </r>
  <r>
    <n v="5086"/>
    <s v="Closed End"/>
    <x v="7"/>
    <s v="Q30N"/>
    <x v="8"/>
    <n v="1"/>
    <s v="Header"/>
    <s v="Q30N"/>
    <s v="Racial narratives in the media"/>
    <s v="Results by home language:"/>
    <s v=""/>
    <s v=""/>
    <s v=""/>
    <s v=""/>
    <s v=""/>
    <m/>
    <m/>
    <m/>
    <m/>
    <m/>
    <m/>
    <m/>
    <m/>
    <m/>
    <m/>
    <m/>
    <m/>
    <m/>
    <m/>
  </r>
  <r>
    <n v="5087"/>
    <s v="Closed End"/>
    <x v="7"/>
    <s v="Q30N"/>
    <x v="8"/>
    <n v="2"/>
    <s v="Data"/>
    <s v="Q30N"/>
    <s v="Racial narratives in the media"/>
    <s v="   English only"/>
    <n v="0.19649570336082134"/>
    <n v="0.6271734716134828"/>
    <n v="0.13599576427951043"/>
    <n v="4.0335060746184731E-2"/>
    <n v="2525.0000000000055"/>
    <m/>
    <m/>
    <m/>
    <m/>
    <m/>
    <m/>
    <m/>
    <m/>
    <m/>
    <m/>
    <m/>
    <m/>
    <m/>
    <m/>
  </r>
  <r>
    <n v="5088"/>
    <s v="Closed End"/>
    <x v="7"/>
    <s v="Q30N"/>
    <x v="8"/>
    <n v="3"/>
    <s v="Data"/>
    <s v="Q30N"/>
    <s v="Racial narratives in the media"/>
    <s v="   English plus another language"/>
    <n v="0.16973153731368659"/>
    <n v="0.66362058760506604"/>
    <n v="0.13614909187461127"/>
    <n v="3.049878320663571E-2"/>
    <n v="243.00000000000017"/>
    <m/>
    <m/>
    <m/>
    <m/>
    <m/>
    <m/>
    <m/>
    <m/>
    <m/>
    <m/>
    <m/>
    <m/>
    <m/>
    <m/>
  </r>
  <r>
    <n v="5089"/>
    <s v="Closed End"/>
    <x v="7"/>
    <s v="Q30N"/>
    <x v="8"/>
    <n v="4"/>
    <s v="Data"/>
    <s v="Q30N"/>
    <s v="Racial narratives in the media"/>
    <s v="   Another language only"/>
    <n v="0.28363012101504498"/>
    <n v="0.49253152899524805"/>
    <n v="0.1713336646020592"/>
    <n v="5.2504685387647493E-2"/>
    <n v="105"/>
    <m/>
    <m/>
    <m/>
    <m/>
    <m/>
    <m/>
    <m/>
    <m/>
    <m/>
    <m/>
    <m/>
    <m/>
    <m/>
    <m/>
  </r>
  <r>
    <n v="5090"/>
    <s v="Closed End"/>
    <x v="7"/>
    <s v="Q30N"/>
    <x v="9"/>
    <n v="1"/>
    <s v="Header"/>
    <s v="Q30N"/>
    <s v="Racial narratives in the media"/>
    <s v="Results by race/ethnicity:"/>
    <s v=""/>
    <s v=""/>
    <s v=""/>
    <s v=""/>
    <s v=""/>
    <m/>
    <m/>
    <m/>
    <m/>
    <m/>
    <m/>
    <m/>
    <m/>
    <m/>
    <m/>
    <m/>
    <m/>
    <m/>
    <m/>
  </r>
  <r>
    <n v="5091"/>
    <s v="Closed End"/>
    <x v="7"/>
    <s v="Q30N"/>
    <x v="9"/>
    <n v="2"/>
    <s v="Data"/>
    <s v="Q30N"/>
    <s v="Racial narratives in the media"/>
    <s v="   BIPOC"/>
    <n v="0.18378947402526566"/>
    <n v="0.57137489450101309"/>
    <n v="0.15668569315664505"/>
    <n v="8.8149938317076751E-2"/>
    <n v="762.99999999999966"/>
    <m/>
    <m/>
    <m/>
    <m/>
    <m/>
    <m/>
    <m/>
    <m/>
    <m/>
    <m/>
    <m/>
    <m/>
    <m/>
    <m/>
  </r>
  <r>
    <n v="5092"/>
    <s v="Closed End"/>
    <x v="7"/>
    <s v="Q30N"/>
    <x v="9"/>
    <n v="3"/>
    <s v="Data"/>
    <s v="Q30N"/>
    <s v="Racial narratives in the media"/>
    <s v="      American Indian, Native American, or Alaska Native"/>
    <n v="0.17209756641438814"/>
    <n v="0.55609878196480522"/>
    <n v="0.22094837003033219"/>
    <n v="5.0855281590474047E-2"/>
    <n v="128.00000000000009"/>
    <m/>
    <m/>
    <m/>
    <m/>
    <m/>
    <m/>
    <m/>
    <m/>
    <m/>
    <m/>
    <m/>
    <m/>
    <m/>
    <m/>
  </r>
  <r>
    <n v="5093"/>
    <s v="Closed End"/>
    <x v="7"/>
    <s v="Q30N"/>
    <x v="9"/>
    <n v="4"/>
    <s v="Data"/>
    <s v="Q30N"/>
    <s v="Racial narratives in the media"/>
    <s v="      Asian American or Asian"/>
    <n v="0.13768698717186828"/>
    <n v="0.69528668021917417"/>
    <n v="9.4563499578297294E-2"/>
    <n v="7.2462833030660284E-2"/>
    <n v="211.99999999999997"/>
    <m/>
    <m/>
    <m/>
    <m/>
    <m/>
    <m/>
    <m/>
    <m/>
    <m/>
    <m/>
    <m/>
    <m/>
    <m/>
    <m/>
  </r>
  <r>
    <n v="5094"/>
    <s v="Closed End"/>
    <x v="7"/>
    <s v="Q30N"/>
    <x v="9"/>
    <n v="5"/>
    <s v="Data"/>
    <s v="Q30N"/>
    <s v="Racial narratives in the media"/>
    <s v="      Black, African American, or African"/>
    <n v="0.24959481496051325"/>
    <n v="0.45541459967802878"/>
    <n v="0.2145153128555734"/>
    <n v="8.0475272505885279E-2"/>
    <n v="345.00000000000006"/>
    <m/>
    <m/>
    <m/>
    <m/>
    <m/>
    <m/>
    <m/>
    <m/>
    <m/>
    <m/>
    <m/>
    <m/>
    <m/>
    <m/>
  </r>
  <r>
    <n v="5095"/>
    <s v="Closed End"/>
    <x v="7"/>
    <s v="Q30N"/>
    <x v="9"/>
    <n v="6"/>
    <s v="Data"/>
    <s v="Q30N"/>
    <s v="Racial narratives in the media"/>
    <s v="      Latino/a or Hispanic"/>
    <n v="0.17485743833881234"/>
    <n v="0.51451714646339519"/>
    <n v="0.17646131195384057"/>
    <n v="0.13416410324395192"/>
    <n v="134.00000000000003"/>
    <m/>
    <m/>
    <m/>
    <m/>
    <m/>
    <m/>
    <m/>
    <m/>
    <m/>
    <m/>
    <m/>
    <m/>
    <m/>
    <m/>
  </r>
  <r>
    <n v="5096"/>
    <s v="Closed End"/>
    <x v="7"/>
    <s v="Q30N"/>
    <x v="9"/>
    <n v="7"/>
    <s v="Data"/>
    <s v="Q30N"/>
    <s v="Racial narratives in the media"/>
    <s v="   White or Caucasian alone"/>
    <n v="0.19781950671766133"/>
    <n v="0.64155928229240855"/>
    <n v="0.131957386985953"/>
    <n v="2.8663824003979172E-2"/>
    <n v="1990"/>
    <m/>
    <m/>
    <m/>
    <m/>
    <m/>
    <m/>
    <m/>
    <m/>
    <m/>
    <m/>
    <m/>
    <m/>
    <m/>
    <m/>
  </r>
  <r>
    <n v="5097"/>
    <s v=""/>
    <x v="1"/>
    <s v=""/>
    <x v="10"/>
    <s v=""/>
    <s v=""/>
    <m/>
    <m/>
    <m/>
    <m/>
    <m/>
    <m/>
    <m/>
    <m/>
    <m/>
    <m/>
    <m/>
    <m/>
    <m/>
    <m/>
    <m/>
    <m/>
    <m/>
    <m/>
    <m/>
    <m/>
    <m/>
    <m/>
  </r>
  <r>
    <n v="5098"/>
    <s v="Closed End"/>
    <x v="8"/>
    <s v="Q31"/>
    <x v="0"/>
    <n v="1"/>
    <s v="Title"/>
    <s v="Q34"/>
    <s v="Survey respondent demographic characteristics"/>
    <s v="31. Including you, how many adults age 18 and older live in your household?"/>
    <m/>
    <m/>
    <m/>
    <m/>
    <m/>
    <m/>
    <m/>
    <m/>
    <m/>
    <m/>
    <m/>
    <m/>
    <m/>
    <m/>
    <m/>
    <m/>
    <m/>
    <m/>
    <m/>
  </r>
  <r>
    <n v="5099"/>
    <s v="Closed End"/>
    <x v="8"/>
    <s v="Q31"/>
    <x v="1"/>
    <n v="1"/>
    <s v="Labels"/>
    <s v="Q34"/>
    <s v="Survey respondent demographic characteristics"/>
    <m/>
    <s v="One"/>
    <s v="Two"/>
    <s v="Three or more"/>
    <s v="Number of respondents (unweighted)"/>
    <m/>
    <m/>
    <m/>
    <m/>
    <m/>
    <m/>
    <m/>
    <m/>
    <m/>
    <m/>
    <m/>
    <m/>
    <m/>
    <m/>
    <m/>
  </r>
  <r>
    <n v="5100"/>
    <s v="Closed End"/>
    <x v="8"/>
    <s v="Q31"/>
    <x v="2"/>
    <n v="1"/>
    <s v="Header"/>
    <s v="Q34"/>
    <s v="Survey respondent demographic characteristics"/>
    <s v="Results by region:"/>
    <s v=""/>
    <s v=""/>
    <s v=""/>
    <s v=""/>
    <m/>
    <m/>
    <m/>
    <m/>
    <m/>
    <m/>
    <m/>
    <m/>
    <m/>
    <m/>
    <m/>
    <m/>
    <m/>
    <m/>
    <m/>
  </r>
  <r>
    <n v="5101"/>
    <s v="Closed End"/>
    <x v="8"/>
    <s v="Q31"/>
    <x v="2"/>
    <n v="2"/>
    <s v="Data"/>
    <s v="Q34"/>
    <s v="Survey respondent demographic characteristics"/>
    <s v="   East Metro overall"/>
    <n v="0.34581529453296683"/>
    <n v="0.5208092692269688"/>
    <n v="0.13337543624006593"/>
    <n v="2841.9999999999895"/>
    <m/>
    <m/>
    <m/>
    <m/>
    <m/>
    <m/>
    <m/>
    <m/>
    <m/>
    <m/>
    <m/>
    <m/>
    <m/>
    <m/>
    <m/>
  </r>
  <r>
    <n v="5102"/>
    <s v="Closed End"/>
    <x v="8"/>
    <s v="Q31"/>
    <x v="2"/>
    <n v="3"/>
    <s v="Data"/>
    <s v="Q34"/>
    <s v="Survey respondent demographic characteristics"/>
    <s v="   Dakota County"/>
    <n v="0.29792877900059561"/>
    <n v="0.5629858482083796"/>
    <n v="0.13908537279102517"/>
    <n v="403.00000000000023"/>
    <m/>
    <m/>
    <m/>
    <m/>
    <m/>
    <m/>
    <m/>
    <m/>
    <m/>
    <m/>
    <m/>
    <m/>
    <m/>
    <m/>
    <m/>
  </r>
  <r>
    <n v="5103"/>
    <s v="Closed End"/>
    <x v="8"/>
    <s v="Q31"/>
    <x v="2"/>
    <n v="4"/>
    <s v="Data"/>
    <s v="Q34"/>
    <s v="Survey respondent demographic characteristics"/>
    <s v="   Ramsey County (overall)"/>
    <n v="0.41182153586755615"/>
    <n v="0.46944339612618008"/>
    <n v="0.11873506800626599"/>
    <n v="2057.9999999999945"/>
    <m/>
    <m/>
    <m/>
    <m/>
    <m/>
    <m/>
    <m/>
    <m/>
    <m/>
    <m/>
    <m/>
    <m/>
    <m/>
    <m/>
    <m/>
  </r>
  <r>
    <n v="5104"/>
    <s v="Closed End"/>
    <x v="8"/>
    <s v="Q31"/>
    <x v="2"/>
    <n v="5"/>
    <s v="Data"/>
    <s v="Q34"/>
    <s v="Survey respondent demographic characteristics"/>
    <s v="      City of Saint Paul"/>
    <n v="0.43176064105879308"/>
    <n v="0.45971698101872521"/>
    <n v="0.10852237792248104"/>
    <n v="1652.0000000000043"/>
    <m/>
    <m/>
    <m/>
    <m/>
    <m/>
    <m/>
    <m/>
    <m/>
    <m/>
    <m/>
    <m/>
    <m/>
    <m/>
    <m/>
    <m/>
  </r>
  <r>
    <n v="5105"/>
    <s v="Closed End"/>
    <x v="8"/>
    <s v="Q31"/>
    <x v="2"/>
    <n v="6"/>
    <s v="Data"/>
    <s v="Q34"/>
    <s v="Survey respondent demographic characteristics"/>
    <s v="      Suburban Ramsey County"/>
    <n v="0.3887359647931824"/>
    <n v="0.48070467616399354"/>
    <n v="0.13055935904282315"/>
    <n v="405.99999999999989"/>
    <m/>
    <m/>
    <m/>
    <m/>
    <m/>
    <m/>
    <m/>
    <m/>
    <m/>
    <m/>
    <m/>
    <m/>
    <m/>
    <m/>
    <m/>
  </r>
  <r>
    <n v="5106"/>
    <s v="Closed End"/>
    <x v="8"/>
    <s v="Q31"/>
    <x v="2"/>
    <n v="7"/>
    <s v="Data"/>
    <s v="Q34"/>
    <s v="Survey respondent demographic characteristics"/>
    <s v="   Washington County"/>
    <n v="0.29028026912905475"/>
    <n v="0.55619863854647433"/>
    <n v="0.15352109232447"/>
    <n v="381.00000000000011"/>
    <m/>
    <m/>
    <m/>
    <m/>
    <m/>
    <m/>
    <m/>
    <m/>
    <m/>
    <m/>
    <m/>
    <m/>
    <m/>
    <m/>
    <m/>
  </r>
  <r>
    <n v="5107"/>
    <s v="Closed End"/>
    <x v="8"/>
    <s v="Q31"/>
    <x v="3"/>
    <n v="1"/>
    <s v="Header"/>
    <s v="Q34"/>
    <s v="Survey respondent demographic characteristics"/>
    <s v="Results by gender:"/>
    <s v=""/>
    <s v=""/>
    <s v=""/>
    <s v=""/>
    <m/>
    <m/>
    <m/>
    <m/>
    <m/>
    <m/>
    <m/>
    <m/>
    <m/>
    <m/>
    <m/>
    <m/>
    <m/>
    <m/>
    <m/>
  </r>
  <r>
    <n v="5108"/>
    <s v="Closed End"/>
    <x v="8"/>
    <s v="Q31"/>
    <x v="3"/>
    <n v="2"/>
    <s v="Data"/>
    <s v="Q34"/>
    <s v="Survey respondent demographic characteristics"/>
    <s v="   Females"/>
    <n v="0.32027134841792188"/>
    <n v="0.54535547407042007"/>
    <n v="0.13437317751165867"/>
    <n v="1829.0000000000011"/>
    <m/>
    <m/>
    <m/>
    <m/>
    <m/>
    <m/>
    <m/>
    <m/>
    <m/>
    <m/>
    <m/>
    <m/>
    <m/>
    <m/>
    <m/>
  </r>
  <r>
    <n v="5109"/>
    <s v="Closed End"/>
    <x v="8"/>
    <s v="Q31"/>
    <x v="3"/>
    <n v="3"/>
    <s v="Data"/>
    <s v="Q34"/>
    <s v="Survey respondent demographic characteristics"/>
    <s v="   Males"/>
    <n v="0.37622621342011187"/>
    <n v="0.49222979825643998"/>
    <n v="0.13154398832344769"/>
    <n v="940.9999999999992"/>
    <m/>
    <m/>
    <m/>
    <m/>
    <m/>
    <m/>
    <m/>
    <m/>
    <m/>
    <m/>
    <m/>
    <m/>
    <m/>
    <m/>
    <m/>
  </r>
  <r>
    <n v="5110"/>
    <s v="Closed End"/>
    <x v="8"/>
    <s v="Q31"/>
    <x v="4"/>
    <n v="1"/>
    <s v="Header"/>
    <s v="Q34"/>
    <s v="Survey respondent demographic characteristics"/>
    <s v="Results by age:"/>
    <s v=""/>
    <s v=""/>
    <s v=""/>
    <s v=""/>
    <m/>
    <m/>
    <m/>
    <m/>
    <m/>
    <m/>
    <m/>
    <m/>
    <m/>
    <m/>
    <m/>
    <m/>
    <m/>
    <m/>
    <m/>
  </r>
  <r>
    <n v="5111"/>
    <s v="Closed End"/>
    <x v="8"/>
    <s v="Q31"/>
    <x v="4"/>
    <n v="2"/>
    <s v="Data"/>
    <s v="Q34"/>
    <s v="Survey respondent demographic characteristics"/>
    <s v="   18-34"/>
    <n v="0.26337840832028003"/>
    <n v="0.63977745039215106"/>
    <n v="9.6844141287569449E-2"/>
    <n v="397.00000000000051"/>
    <m/>
    <m/>
    <m/>
    <m/>
    <m/>
    <m/>
    <m/>
    <m/>
    <m/>
    <m/>
    <m/>
    <m/>
    <m/>
    <m/>
    <m/>
  </r>
  <r>
    <n v="5112"/>
    <s v="Closed End"/>
    <x v="8"/>
    <s v="Q31"/>
    <x v="4"/>
    <n v="3"/>
    <s v="Data"/>
    <s v="Q34"/>
    <s v="Survey respondent demographic characteristics"/>
    <s v="   35-44"/>
    <n v="0.21847862820272962"/>
    <n v="0.68540505119553619"/>
    <n v="9.6116320601734001E-2"/>
    <n v="419.99999999999994"/>
    <m/>
    <m/>
    <m/>
    <m/>
    <m/>
    <m/>
    <m/>
    <m/>
    <m/>
    <m/>
    <m/>
    <m/>
    <m/>
    <m/>
    <m/>
  </r>
  <r>
    <n v="5113"/>
    <s v="Closed End"/>
    <x v="8"/>
    <s v="Q31"/>
    <x v="4"/>
    <n v="4"/>
    <s v="Data"/>
    <s v="Q34"/>
    <s v="Survey respondent demographic characteristics"/>
    <s v="   45-54"/>
    <n v="0.28945221322362596"/>
    <n v="0.43141908120748312"/>
    <n v="0.27912870556888986"/>
    <n v="355.00000000000045"/>
    <m/>
    <m/>
    <m/>
    <m/>
    <m/>
    <m/>
    <m/>
    <m/>
    <m/>
    <m/>
    <m/>
    <m/>
    <m/>
    <m/>
    <m/>
  </r>
  <r>
    <n v="5114"/>
    <s v="Closed End"/>
    <x v="8"/>
    <s v="Q31"/>
    <x v="4"/>
    <n v="5"/>
    <s v="Data"/>
    <s v="Q34"/>
    <s v="Survey respondent demographic characteristics"/>
    <s v="   55-64"/>
    <n v="0.41251060084228203"/>
    <n v="0.42848843065155717"/>
    <n v="0.15900096850616138"/>
    <n v="515.99999999999989"/>
    <m/>
    <m/>
    <m/>
    <m/>
    <m/>
    <m/>
    <m/>
    <m/>
    <m/>
    <m/>
    <m/>
    <m/>
    <m/>
    <m/>
    <m/>
  </r>
  <r>
    <n v="5115"/>
    <s v="Closed End"/>
    <x v="8"/>
    <s v="Q31"/>
    <x v="4"/>
    <n v="6"/>
    <s v="Data"/>
    <s v="Q34"/>
    <s v="Survey respondent demographic characteristics"/>
    <s v="   65+"/>
    <n v="0.54819720022506047"/>
    <n v="0.40327069900006196"/>
    <n v="4.8532100774878753E-2"/>
    <n v="853.99999999999784"/>
    <m/>
    <m/>
    <m/>
    <m/>
    <m/>
    <m/>
    <m/>
    <m/>
    <m/>
    <m/>
    <m/>
    <m/>
    <m/>
    <m/>
    <m/>
  </r>
  <r>
    <n v="5116"/>
    <s v="Closed End"/>
    <x v="8"/>
    <s v="Q31"/>
    <x v="5"/>
    <n v="1"/>
    <s v="Header"/>
    <s v="Q34"/>
    <s v="Survey respondent demographic characteristics"/>
    <s v="Results by education level:"/>
    <s v=""/>
    <s v=""/>
    <s v=""/>
    <s v=""/>
    <m/>
    <m/>
    <m/>
    <m/>
    <m/>
    <m/>
    <m/>
    <m/>
    <m/>
    <m/>
    <m/>
    <m/>
    <m/>
    <m/>
    <m/>
  </r>
  <r>
    <n v="5117"/>
    <s v="Closed End"/>
    <x v="8"/>
    <s v="Q31"/>
    <x v="5"/>
    <n v="2"/>
    <s v="Data"/>
    <s v="Q34"/>
    <s v="Survey respondent demographic characteristics"/>
    <s v="   Less than HS diploma, no GED"/>
    <n v="0.39628361940719647"/>
    <n v="0.43913600559333582"/>
    <n v="0.16458037499946754"/>
    <n v="92.000000000000057"/>
    <m/>
    <m/>
    <m/>
    <m/>
    <m/>
    <m/>
    <m/>
    <m/>
    <m/>
    <m/>
    <m/>
    <m/>
    <m/>
    <m/>
    <m/>
  </r>
  <r>
    <n v="5118"/>
    <s v="Closed End"/>
    <x v="8"/>
    <s v="Q31"/>
    <x v="5"/>
    <n v="3"/>
    <s v="Data"/>
    <s v="Q34"/>
    <s v="Survey respondent demographic characteristics"/>
    <s v="   HS diploma or GED"/>
    <n v="0.45837405605239917"/>
    <n v="0.36438463627128775"/>
    <n v="0.17724130767631346"/>
    <n v="321.99999999999977"/>
    <m/>
    <m/>
    <m/>
    <m/>
    <m/>
    <m/>
    <m/>
    <m/>
    <m/>
    <m/>
    <m/>
    <m/>
    <m/>
    <m/>
    <m/>
  </r>
  <r>
    <n v="5119"/>
    <s v="Closed End"/>
    <x v="8"/>
    <s v="Q31"/>
    <x v="5"/>
    <n v="4"/>
    <s v="Data"/>
    <s v="Q34"/>
    <s v="Survey respondent demographic characteristics"/>
    <s v="   Some college, trade school, or Associate degree"/>
    <n v="0.35329414722109187"/>
    <n v="0.48544482914205422"/>
    <n v="0.16126102363685157"/>
    <n v="911.00000000000171"/>
    <m/>
    <m/>
    <m/>
    <m/>
    <m/>
    <m/>
    <m/>
    <m/>
    <m/>
    <m/>
    <m/>
    <m/>
    <m/>
    <m/>
    <m/>
  </r>
  <r>
    <n v="5120"/>
    <s v="Closed End"/>
    <x v="8"/>
    <s v="Q31"/>
    <x v="5"/>
    <n v="5"/>
    <s v="Data"/>
    <s v="Q34"/>
    <s v="Survey respondent demographic characteristics"/>
    <s v="   Bachelor's degree or higher"/>
    <n v="0.27932230368244626"/>
    <n v="0.62797204887950897"/>
    <n v="9.2705647438047836E-2"/>
    <n v="1457.0000000000002"/>
    <m/>
    <m/>
    <m/>
    <m/>
    <m/>
    <m/>
    <m/>
    <m/>
    <m/>
    <m/>
    <m/>
    <m/>
    <m/>
    <m/>
    <m/>
  </r>
  <r>
    <n v="5121"/>
    <s v="Closed End"/>
    <x v="8"/>
    <s v="Q31"/>
    <x v="6"/>
    <n v="1"/>
    <s v="Header"/>
    <s v="Q34"/>
    <s v="Survey respondent demographic characteristics"/>
    <s v="Results by household income:"/>
    <s v=""/>
    <s v=""/>
    <s v=""/>
    <s v=""/>
    <m/>
    <m/>
    <m/>
    <m/>
    <m/>
    <m/>
    <m/>
    <m/>
    <m/>
    <m/>
    <m/>
    <m/>
    <m/>
    <m/>
    <m/>
  </r>
  <r>
    <n v="5122"/>
    <s v="Closed End"/>
    <x v="8"/>
    <s v="Q31"/>
    <x v="6"/>
    <n v="2"/>
    <s v="Data"/>
    <s v="Q34"/>
    <s v="Survey respondent demographic characteristics"/>
    <s v="   Less than $20,000"/>
    <n v="0.82568808392473647"/>
    <n v="0.12982650958568129"/>
    <n v="4.4485406489582234E-2"/>
    <n v="451.00000000000045"/>
    <m/>
    <m/>
    <m/>
    <m/>
    <m/>
    <m/>
    <m/>
    <m/>
    <m/>
    <m/>
    <m/>
    <m/>
    <m/>
    <m/>
    <m/>
  </r>
  <r>
    <n v="5123"/>
    <s v="Closed End"/>
    <x v="8"/>
    <s v="Q31"/>
    <x v="6"/>
    <n v="3"/>
    <s v="Data"/>
    <s v="Q34"/>
    <s v="Survey respondent demographic characteristics"/>
    <s v="   $20,000 to $39,999"/>
    <n v="0.53445348112047131"/>
    <n v="0.37343781555022221"/>
    <n v="9.2108703329307443E-2"/>
    <n v="411.99999999999972"/>
    <m/>
    <m/>
    <m/>
    <m/>
    <m/>
    <m/>
    <m/>
    <m/>
    <m/>
    <m/>
    <m/>
    <m/>
    <m/>
    <m/>
    <m/>
  </r>
  <r>
    <n v="5124"/>
    <s v="Closed End"/>
    <x v="8"/>
    <s v="Q31"/>
    <x v="6"/>
    <n v="4"/>
    <s v="Data"/>
    <s v="Q34"/>
    <s v="Survey respondent demographic characteristics"/>
    <s v="   $40,000 to $59,999"/>
    <n v="0.49956411603247425"/>
    <n v="0.40792532694839478"/>
    <n v="9.2510557019130676E-2"/>
    <n v="380.99999999999994"/>
    <m/>
    <m/>
    <m/>
    <m/>
    <m/>
    <m/>
    <m/>
    <m/>
    <m/>
    <m/>
    <m/>
    <m/>
    <m/>
    <m/>
    <m/>
  </r>
  <r>
    <n v="5125"/>
    <s v="Closed End"/>
    <x v="8"/>
    <s v="Q31"/>
    <x v="6"/>
    <n v="5"/>
    <s v="Data"/>
    <s v="Q34"/>
    <s v="Survey respondent demographic characteristics"/>
    <s v="   $60,000 to $79,999"/>
    <n v="0.40722436910496029"/>
    <n v="0.43779854989241984"/>
    <n v="0.15497708100262006"/>
    <n v="299.99999999999989"/>
    <m/>
    <m/>
    <m/>
    <m/>
    <m/>
    <m/>
    <m/>
    <m/>
    <m/>
    <m/>
    <m/>
    <m/>
    <m/>
    <m/>
    <m/>
  </r>
  <r>
    <n v="5126"/>
    <s v="Closed End"/>
    <x v="8"/>
    <s v="Q31"/>
    <x v="6"/>
    <n v="6"/>
    <s v="Data"/>
    <s v="Q34"/>
    <s v="Survey respondent demographic characteristics"/>
    <s v="   $80,000 to $99,999"/>
    <n v="0.30409300926996513"/>
    <n v="0.54961244958213362"/>
    <n v="0.14629454114790041"/>
    <n v="266.00000000000034"/>
    <m/>
    <m/>
    <m/>
    <m/>
    <m/>
    <m/>
    <m/>
    <m/>
    <m/>
    <m/>
    <m/>
    <m/>
    <m/>
    <m/>
    <m/>
  </r>
  <r>
    <n v="5127"/>
    <s v="Closed End"/>
    <x v="8"/>
    <s v="Q31"/>
    <x v="6"/>
    <n v="7"/>
    <s v="Data"/>
    <s v="Q34"/>
    <s v="Survey respondent demographic characteristics"/>
    <s v="   $100,000 to $149,999"/>
    <n v="0.13092063873406562"/>
    <n v="0.72774828101804845"/>
    <n v="0.14133108024788643"/>
    <n v="329"/>
    <m/>
    <m/>
    <m/>
    <m/>
    <m/>
    <m/>
    <m/>
    <m/>
    <m/>
    <m/>
    <m/>
    <m/>
    <m/>
    <m/>
    <m/>
  </r>
  <r>
    <n v="5128"/>
    <s v="Closed End"/>
    <x v="8"/>
    <s v="Q31"/>
    <x v="6"/>
    <n v="8"/>
    <s v="Data"/>
    <s v="Q34"/>
    <s v="Survey respondent demographic characteristics"/>
    <s v="   $150,000 or more"/>
    <n v="0.16219286480393158"/>
    <n v="0.6568558719319868"/>
    <n v="0.18095126326408131"/>
    <n v="256.00000000000034"/>
    <m/>
    <m/>
    <m/>
    <m/>
    <m/>
    <m/>
    <m/>
    <m/>
    <m/>
    <m/>
    <m/>
    <m/>
    <m/>
    <m/>
    <m/>
  </r>
  <r>
    <n v="5129"/>
    <s v="Closed End"/>
    <x v="8"/>
    <s v="Q31"/>
    <x v="7"/>
    <n v="1"/>
    <s v="Header"/>
    <s v="Q34"/>
    <s v="Survey respondent demographic characteristics"/>
    <s v="Results by housing status:"/>
    <s v=""/>
    <s v=""/>
    <s v=""/>
    <s v=""/>
    <m/>
    <m/>
    <m/>
    <m/>
    <m/>
    <m/>
    <m/>
    <m/>
    <m/>
    <m/>
    <m/>
    <m/>
    <m/>
    <m/>
    <m/>
  </r>
  <r>
    <n v="5130"/>
    <s v="Closed End"/>
    <x v="8"/>
    <s v="Q31"/>
    <x v="7"/>
    <n v="2"/>
    <s v="Data"/>
    <s v="Q34"/>
    <s v="Survey respondent demographic characteristics"/>
    <s v="   Owner"/>
    <n v="0.27382005290875"/>
    <n v="0.57765007011469727"/>
    <n v="0.14852987697655318"/>
    <n v="1851.9999999999986"/>
    <m/>
    <m/>
    <m/>
    <m/>
    <m/>
    <m/>
    <m/>
    <m/>
    <m/>
    <m/>
    <m/>
    <m/>
    <m/>
    <m/>
    <m/>
  </r>
  <r>
    <n v="5131"/>
    <s v="Closed End"/>
    <x v="8"/>
    <s v="Q31"/>
    <x v="7"/>
    <n v="3"/>
    <s v="Data"/>
    <s v="Q34"/>
    <s v="Survey respondent demographic characteristics"/>
    <s v="   Renter"/>
    <n v="0.58618951148378806"/>
    <n v="0.35361228169665071"/>
    <n v="6.0198206819559362E-2"/>
    <n v="922.00000000000091"/>
    <m/>
    <m/>
    <m/>
    <m/>
    <m/>
    <m/>
    <m/>
    <m/>
    <m/>
    <m/>
    <m/>
    <m/>
    <m/>
    <m/>
    <m/>
  </r>
  <r>
    <n v="5132"/>
    <s v="Closed End"/>
    <x v="8"/>
    <s v="Q31"/>
    <x v="7"/>
    <n v="4"/>
    <s v="Data"/>
    <s v="Q34"/>
    <s v="Survey respondent demographic characteristics"/>
    <s v="   Lives with family or friends, homeless, or some other_x000a_      arrangement"/>
    <n v="6.5631889090685791E-2"/>
    <n v="0.44374762435528142"/>
    <n v="0.49062048655403279"/>
    <n v="54.999999999999993"/>
    <m/>
    <m/>
    <m/>
    <m/>
    <m/>
    <m/>
    <m/>
    <m/>
    <m/>
    <m/>
    <m/>
    <m/>
    <m/>
    <m/>
    <m/>
  </r>
  <r>
    <n v="5133"/>
    <s v="Closed End"/>
    <x v="8"/>
    <s v="Q31"/>
    <x v="8"/>
    <n v="1"/>
    <s v="Header"/>
    <s v="Q34"/>
    <s v="Survey respondent demographic characteristics"/>
    <s v="Results by home language:"/>
    <s v=""/>
    <s v=""/>
    <s v=""/>
    <s v=""/>
    <m/>
    <m/>
    <m/>
    <m/>
    <m/>
    <m/>
    <m/>
    <m/>
    <m/>
    <m/>
    <m/>
    <m/>
    <m/>
    <m/>
    <m/>
  </r>
  <r>
    <n v="5134"/>
    <s v="Closed End"/>
    <x v="8"/>
    <s v="Q31"/>
    <x v="8"/>
    <n v="2"/>
    <s v="Data"/>
    <s v="Q34"/>
    <s v="Survey respondent demographic characteristics"/>
    <s v="   English only"/>
    <n v="0.36135727432737091"/>
    <n v="0.52027367592056473"/>
    <n v="0.118369049752064"/>
    <n v="2496.9999999999968"/>
    <m/>
    <m/>
    <m/>
    <m/>
    <m/>
    <m/>
    <m/>
    <m/>
    <m/>
    <m/>
    <m/>
    <m/>
    <m/>
    <m/>
    <m/>
  </r>
  <r>
    <n v="5135"/>
    <s v="Closed End"/>
    <x v="8"/>
    <s v="Q31"/>
    <x v="8"/>
    <n v="3"/>
    <s v="Data"/>
    <s v="Q34"/>
    <s v="Survey respondent demographic characteristics"/>
    <s v="   English plus another language"/>
    <n v="0.24189252505490494"/>
    <n v="0.52570141674468263"/>
    <n v="0.23240605820041185"/>
    <n v="226.00000000000023"/>
    <m/>
    <m/>
    <m/>
    <m/>
    <m/>
    <m/>
    <m/>
    <m/>
    <m/>
    <m/>
    <m/>
    <m/>
    <m/>
    <m/>
    <m/>
  </r>
  <r>
    <n v="5136"/>
    <s v="Closed End"/>
    <x v="8"/>
    <s v="Q31"/>
    <x v="8"/>
    <n v="4"/>
    <s v="Data"/>
    <s v="Q34"/>
    <s v="Survey respondent demographic characteristics"/>
    <s v="   Another language only"/>
    <n v="0.21047707227273299"/>
    <n v="0.50077884804545336"/>
    <n v="0.28874407968181337"/>
    <n v="92.000000000000014"/>
    <m/>
    <m/>
    <m/>
    <m/>
    <m/>
    <m/>
    <m/>
    <m/>
    <m/>
    <m/>
    <m/>
    <m/>
    <m/>
    <m/>
    <m/>
  </r>
  <r>
    <n v="5137"/>
    <s v="Closed End"/>
    <x v="8"/>
    <s v="Q31"/>
    <x v="9"/>
    <n v="1"/>
    <s v="Header"/>
    <s v="Q34"/>
    <s v="Survey respondent demographic characteristics"/>
    <s v="Results by race/ethnicity:"/>
    <s v=""/>
    <s v=""/>
    <s v=""/>
    <s v=""/>
    <m/>
    <m/>
    <m/>
    <m/>
    <m/>
    <m/>
    <m/>
    <m/>
    <m/>
    <m/>
    <m/>
    <m/>
    <m/>
    <m/>
    <m/>
  </r>
  <r>
    <n v="5138"/>
    <s v="Closed End"/>
    <x v="8"/>
    <s v="Q31"/>
    <x v="9"/>
    <n v="2"/>
    <s v="Data"/>
    <s v="Q34"/>
    <s v="Survey respondent demographic characteristics"/>
    <s v="   BIPOC"/>
    <n v="0.34202120608459585"/>
    <n v="0.49606196816285608"/>
    <n v="0.16191682575254898"/>
    <n v="721.9999999999992"/>
    <m/>
    <m/>
    <m/>
    <m/>
    <m/>
    <m/>
    <m/>
    <m/>
    <m/>
    <m/>
    <m/>
    <m/>
    <m/>
    <m/>
    <m/>
  </r>
  <r>
    <n v="5139"/>
    <s v="Closed End"/>
    <x v="8"/>
    <s v="Q31"/>
    <x v="9"/>
    <n v="3"/>
    <s v="Data"/>
    <s v="Q34"/>
    <s v="Survey respondent demographic characteristics"/>
    <s v="      American Indian, Native American, or Alaska Native"/>
    <n v="0.47828407299995246"/>
    <n v="0.32807829842363639"/>
    <n v="0.19363762857641054"/>
    <n v="122.00000000000001"/>
    <m/>
    <m/>
    <m/>
    <m/>
    <m/>
    <m/>
    <m/>
    <m/>
    <m/>
    <m/>
    <m/>
    <m/>
    <m/>
    <m/>
    <m/>
  </r>
  <r>
    <n v="5140"/>
    <s v="Closed End"/>
    <x v="8"/>
    <s v="Q31"/>
    <x v="9"/>
    <n v="4"/>
    <s v="Data"/>
    <s v="Q34"/>
    <s v="Survey respondent demographic characteristics"/>
    <s v="      Asian American or Asian"/>
    <n v="0.23110928301040737"/>
    <n v="0.58885035713658485"/>
    <n v="0.18004035985300748"/>
    <n v="189"/>
    <m/>
    <m/>
    <m/>
    <m/>
    <m/>
    <m/>
    <m/>
    <m/>
    <m/>
    <m/>
    <m/>
    <m/>
    <m/>
    <m/>
    <m/>
  </r>
  <r>
    <n v="5141"/>
    <s v="Closed End"/>
    <x v="8"/>
    <s v="Q31"/>
    <x v="9"/>
    <n v="5"/>
    <s v="Data"/>
    <s v="Q34"/>
    <s v="Survey respondent demographic characteristics"/>
    <s v="      Black, African American, or African"/>
    <n v="0.51441937878515975"/>
    <n v="0.28228011837678429"/>
    <n v="0.20330050283805667"/>
    <n v="328.99999999999994"/>
    <m/>
    <m/>
    <m/>
    <m/>
    <m/>
    <m/>
    <m/>
    <m/>
    <m/>
    <m/>
    <m/>
    <m/>
    <m/>
    <m/>
    <m/>
  </r>
  <r>
    <n v="5142"/>
    <s v="Closed End"/>
    <x v="8"/>
    <s v="Q31"/>
    <x v="9"/>
    <n v="6"/>
    <s v="Data"/>
    <s v="Q34"/>
    <s v="Survey respondent demographic characteristics"/>
    <s v="      Latino/a or Hispanic"/>
    <n v="0.29202390798855415"/>
    <n v="0.64849692191070152"/>
    <n v="5.9479170100743911E-2"/>
    <n v="131.00000000000011"/>
    <m/>
    <m/>
    <m/>
    <m/>
    <m/>
    <m/>
    <m/>
    <m/>
    <m/>
    <m/>
    <m/>
    <m/>
    <m/>
    <m/>
    <m/>
  </r>
  <r>
    <n v="5143"/>
    <s v="Closed End"/>
    <x v="8"/>
    <s v="Q31"/>
    <x v="9"/>
    <n v="7"/>
    <s v="Data"/>
    <s v="Q34"/>
    <s v="Survey respondent demographic characteristics"/>
    <s v="   White or Caucasian alone"/>
    <n v="0.34665199203266284"/>
    <n v="0.52873831334075694"/>
    <n v="0.12460969462658245"/>
    <n v="1996.9999999999945"/>
    <m/>
    <m/>
    <m/>
    <m/>
    <m/>
    <m/>
    <m/>
    <m/>
    <m/>
    <m/>
    <m/>
    <m/>
    <m/>
    <m/>
    <m/>
  </r>
  <r>
    <n v="5144"/>
    <s v=""/>
    <x v="1"/>
    <s v=""/>
    <x v="10"/>
    <s v=""/>
    <s v=""/>
    <m/>
    <m/>
    <m/>
    <m/>
    <m/>
    <m/>
    <m/>
    <m/>
    <m/>
    <m/>
    <m/>
    <m/>
    <m/>
    <m/>
    <m/>
    <m/>
    <m/>
    <m/>
    <m/>
    <m/>
    <m/>
    <m/>
  </r>
  <r>
    <n v="5145"/>
    <s v="Closed End"/>
    <x v="8"/>
    <s v="Q32"/>
    <x v="0"/>
    <n v="1"/>
    <s v="Title"/>
    <s v="Q35"/>
    <s v="Survey respondent demographic characteristics"/>
    <s v="32. How many children age 17 or younger live in your household? This includes biological or step-children, grandchildren, adopted children, or any other child who lives in your household more than half of the time."/>
    <m/>
    <m/>
    <m/>
    <m/>
    <m/>
    <m/>
    <m/>
    <m/>
    <m/>
    <m/>
    <m/>
    <m/>
    <m/>
    <m/>
    <m/>
    <m/>
    <m/>
    <m/>
    <m/>
  </r>
  <r>
    <n v="5146"/>
    <s v="Closed End"/>
    <x v="8"/>
    <s v="Q32"/>
    <x v="1"/>
    <n v="1"/>
    <s v="Labels"/>
    <s v="Q35"/>
    <s v="Survey respondent demographic characteristics"/>
    <m/>
    <s v="None"/>
    <s v="One"/>
    <s v="Two"/>
    <s v="Three"/>
    <s v="Four or more"/>
    <s v="Number of respondents (unweighted)"/>
    <m/>
    <m/>
    <m/>
    <m/>
    <m/>
    <m/>
    <m/>
    <m/>
    <m/>
    <m/>
    <m/>
    <m/>
    <m/>
  </r>
  <r>
    <n v="5147"/>
    <s v="Closed End"/>
    <x v="8"/>
    <s v="Q32"/>
    <x v="2"/>
    <n v="1"/>
    <s v="Header"/>
    <s v="Q35"/>
    <s v="Survey respondent demographic characteristics"/>
    <s v="Results by region:"/>
    <s v=""/>
    <s v=""/>
    <s v=""/>
    <s v=""/>
    <s v=""/>
    <s v=""/>
    <m/>
    <m/>
    <m/>
    <m/>
    <m/>
    <m/>
    <m/>
    <m/>
    <m/>
    <m/>
    <m/>
    <m/>
    <m/>
  </r>
  <r>
    <n v="5148"/>
    <s v="Closed End"/>
    <x v="8"/>
    <s v="Q32"/>
    <x v="2"/>
    <n v="2"/>
    <s v="Data"/>
    <s v="Q35"/>
    <s v="Survey respondent demographic characteristics"/>
    <s v="   East Metro overall"/>
    <n v="0.60093540078504859"/>
    <n v="0.16115637586675696"/>
    <n v="0.14725893329728204"/>
    <n v="5.8028926368819463E-2"/>
    <n v="3.2620363682093707E-2"/>
    <n v="2476"/>
    <m/>
    <m/>
    <m/>
    <m/>
    <m/>
    <m/>
    <m/>
    <m/>
    <m/>
    <m/>
    <m/>
    <m/>
    <m/>
  </r>
  <r>
    <n v="5149"/>
    <s v="Closed End"/>
    <x v="8"/>
    <s v="Q32"/>
    <x v="2"/>
    <n v="3"/>
    <s v="Data"/>
    <s v="Q35"/>
    <s v="Survey respondent demographic characteristics"/>
    <s v="   Dakota County"/>
    <n v="0.579726203739929"/>
    <n v="0.17833602096722118"/>
    <n v="0.15743081679719939"/>
    <n v="5.5568791794626204E-2"/>
    <n v="2.8938166701024459E-2"/>
    <n v="347.99999999999983"/>
    <m/>
    <m/>
    <m/>
    <m/>
    <m/>
    <m/>
    <m/>
    <m/>
    <m/>
    <m/>
    <m/>
    <m/>
    <m/>
  </r>
  <r>
    <n v="5150"/>
    <s v="Closed End"/>
    <x v="8"/>
    <s v="Q32"/>
    <x v="2"/>
    <n v="4"/>
    <s v="Data"/>
    <s v="Q35"/>
    <s v="Survey respondent demographic characteristics"/>
    <s v="   Ramsey County (overall)"/>
    <n v="0.64320207480212011"/>
    <n v="0.12678862449087158"/>
    <n v="0.13108663520949557"/>
    <n v="6.4532890720374964E-2"/>
    <n v="3.4389774777140579E-2"/>
    <n v="1797.9999999999948"/>
    <m/>
    <m/>
    <m/>
    <m/>
    <m/>
    <m/>
    <m/>
    <m/>
    <m/>
    <m/>
    <m/>
    <m/>
    <m/>
  </r>
  <r>
    <n v="5151"/>
    <s v="Closed End"/>
    <x v="8"/>
    <s v="Q32"/>
    <x v="2"/>
    <n v="5"/>
    <s v="Data"/>
    <s v="Q35"/>
    <s v="Survey respondent demographic characteristics"/>
    <s v="      City of Saint Paul"/>
    <n v="0.59974096478746231"/>
    <n v="0.15207668450984768"/>
    <n v="0.14115098273529925"/>
    <n v="6.0741440080838913E-2"/>
    <n v="4.6289927886550793E-2"/>
    <n v="1442.0000000000016"/>
    <m/>
    <m/>
    <m/>
    <m/>
    <m/>
    <m/>
    <m/>
    <m/>
    <m/>
    <m/>
    <m/>
    <m/>
    <m/>
  </r>
  <r>
    <n v="5152"/>
    <s v="Closed End"/>
    <x v="8"/>
    <s v="Q32"/>
    <x v="2"/>
    <n v="6"/>
    <s v="Data"/>
    <s v="Q35"/>
    <s v="Survey respondent demographic characteristics"/>
    <s v="      Suburban Ramsey County"/>
    <n v="0.69302569726265473"/>
    <n v="9.7798505400032529E-2"/>
    <n v="0.11954891214470888"/>
    <n v="6.8879392804152645E-2"/>
    <n v="2.0747492388450577E-2"/>
    <n v="356"/>
    <m/>
    <m/>
    <m/>
    <m/>
    <m/>
    <m/>
    <m/>
    <m/>
    <m/>
    <m/>
    <m/>
    <m/>
    <m/>
  </r>
  <r>
    <n v="5153"/>
    <s v="Closed End"/>
    <x v="8"/>
    <s v="Q32"/>
    <x v="2"/>
    <n v="7"/>
    <s v="Data"/>
    <s v="Q35"/>
    <s v="Survey respondent demographic characteristics"/>
    <s v="   Washington County"/>
    <n v="0.54939202752491167"/>
    <n v="0.20317232559982179"/>
    <n v="0.16369952757735595"/>
    <n v="4.881556026846965E-2"/>
    <n v="3.4920559029440516E-2"/>
    <n v="330.00000000000023"/>
    <m/>
    <m/>
    <m/>
    <m/>
    <m/>
    <m/>
    <m/>
    <m/>
    <m/>
    <m/>
    <m/>
    <m/>
    <m/>
  </r>
  <r>
    <n v="5154"/>
    <s v="Closed End"/>
    <x v="8"/>
    <s v="Q32"/>
    <x v="3"/>
    <n v="1"/>
    <s v="Header"/>
    <s v="Q35"/>
    <s v="Survey respondent demographic characteristics"/>
    <s v="Results by gender:"/>
    <s v=""/>
    <s v=""/>
    <s v=""/>
    <s v=""/>
    <s v=""/>
    <s v=""/>
    <m/>
    <m/>
    <m/>
    <m/>
    <m/>
    <m/>
    <m/>
    <m/>
    <m/>
    <m/>
    <m/>
    <m/>
    <m/>
  </r>
  <r>
    <n v="5155"/>
    <s v="Closed End"/>
    <x v="8"/>
    <s v="Q32"/>
    <x v="3"/>
    <n v="2"/>
    <s v="Data"/>
    <s v="Q35"/>
    <s v="Survey respondent demographic characteristics"/>
    <s v="   Females"/>
    <n v="0.55825070401423171"/>
    <n v="0.17845820684099992"/>
    <n v="0.168038314150639"/>
    <n v="5.6250538039411817E-2"/>
    <n v="3.9002236954719861E-2"/>
    <n v="1608.000000000002"/>
    <m/>
    <m/>
    <m/>
    <m/>
    <m/>
    <m/>
    <m/>
    <m/>
    <m/>
    <m/>
    <m/>
    <m/>
    <m/>
  </r>
  <r>
    <n v="5156"/>
    <s v="Closed End"/>
    <x v="8"/>
    <s v="Q32"/>
    <x v="3"/>
    <n v="3"/>
    <s v="Data"/>
    <s v="Q35"/>
    <s v="Survey respondent demographic characteristics"/>
    <s v="   Males"/>
    <n v="0.64984549929021596"/>
    <n v="0.14171301371373241"/>
    <n v="0.12284941122651878"/>
    <n v="6.1608152904004253E-2"/>
    <n v="2.3983922865527734E-2"/>
    <n v="802.0000000000008"/>
    <m/>
    <m/>
    <m/>
    <m/>
    <m/>
    <m/>
    <m/>
    <m/>
    <m/>
    <m/>
    <m/>
    <m/>
    <m/>
  </r>
  <r>
    <n v="5157"/>
    <s v="Closed End"/>
    <x v="8"/>
    <s v="Q32"/>
    <x v="4"/>
    <n v="1"/>
    <s v="Header"/>
    <s v="Q35"/>
    <s v="Survey respondent demographic characteristics"/>
    <s v="Results by age:"/>
    <s v=""/>
    <s v=""/>
    <s v=""/>
    <s v=""/>
    <s v=""/>
    <s v=""/>
    <m/>
    <m/>
    <m/>
    <m/>
    <m/>
    <m/>
    <m/>
    <m/>
    <m/>
    <m/>
    <m/>
    <m/>
    <m/>
  </r>
  <r>
    <n v="5158"/>
    <s v="Closed End"/>
    <x v="8"/>
    <s v="Q32"/>
    <x v="4"/>
    <n v="2"/>
    <s v="Data"/>
    <s v="Q35"/>
    <s v="Survey respondent demographic characteristics"/>
    <s v="   18-34"/>
    <n v="0.50349265920516462"/>
    <n v="0.27519805085363147"/>
    <n v="0.14535461519887569"/>
    <n v="5.8290963652990732E-2"/>
    <n v="1.7663711089336225E-2"/>
    <n v="366.0000000000008"/>
    <m/>
    <m/>
    <m/>
    <m/>
    <m/>
    <m/>
    <m/>
    <m/>
    <m/>
    <m/>
    <m/>
    <m/>
    <m/>
  </r>
  <r>
    <n v="5159"/>
    <s v="Closed End"/>
    <x v="8"/>
    <s v="Q32"/>
    <x v="4"/>
    <n v="3"/>
    <s v="Data"/>
    <s v="Q35"/>
    <s v="Survey respondent demographic characteristics"/>
    <s v="   35-44"/>
    <n v="0.25715297823132915"/>
    <n v="0.15162809883228526"/>
    <n v="0.35438340319961226"/>
    <n v="0.14323223488637291"/>
    <n v="9.3603284850399773E-2"/>
    <n v="392"/>
    <m/>
    <m/>
    <m/>
    <m/>
    <m/>
    <m/>
    <m/>
    <m/>
    <m/>
    <m/>
    <m/>
    <m/>
    <m/>
  </r>
  <r>
    <n v="5160"/>
    <s v="Closed End"/>
    <x v="8"/>
    <s v="Q32"/>
    <x v="4"/>
    <n v="4"/>
    <s v="Data"/>
    <s v="Q35"/>
    <s v="Survey respondent demographic characteristics"/>
    <s v="   45-54"/>
    <n v="0.46569939918122527"/>
    <n v="0.25985825928729606"/>
    <n v="0.17787896728498326"/>
    <n v="6.965078085695614E-2"/>
    <n v="2.6912593389537585E-2"/>
    <n v="307.00000000000034"/>
    <m/>
    <m/>
    <m/>
    <m/>
    <m/>
    <m/>
    <m/>
    <m/>
    <m/>
    <m/>
    <m/>
    <m/>
    <m/>
  </r>
  <r>
    <n v="5161"/>
    <s v="Closed End"/>
    <x v="8"/>
    <s v="Q32"/>
    <x v="4"/>
    <n v="5"/>
    <s v="Data"/>
    <s v="Q35"/>
    <s v="Survey respondent demographic characteristics"/>
    <s v="   55-64"/>
    <n v="0.8946268312895298"/>
    <n v="6.2464354361462554E-2"/>
    <n v="3.8464543966832236E-2"/>
    <s v="&lt;.5%"/>
    <s v="&lt;.5%"/>
    <n v="428.00000000000011"/>
    <m/>
    <m/>
    <m/>
    <m/>
    <m/>
    <m/>
    <m/>
    <m/>
    <m/>
    <m/>
    <m/>
    <m/>
    <m/>
  </r>
  <r>
    <n v="5162"/>
    <s v="Closed End"/>
    <x v="8"/>
    <s v="Q32"/>
    <x v="4"/>
    <n v="6"/>
    <s v="Data"/>
    <s v="Q35"/>
    <s v="Survey respondent demographic characteristics"/>
    <s v="   65+"/>
    <n v="0.96869602036591484"/>
    <n v="2.1146552391467472E-2"/>
    <n v="7.2862254215524365E-3"/>
    <s v="&lt;.5%"/>
    <s v="&lt;.5%"/>
    <n v="733.99999999999784"/>
    <m/>
    <m/>
    <m/>
    <m/>
    <m/>
    <m/>
    <m/>
    <m/>
    <m/>
    <m/>
    <m/>
    <m/>
    <m/>
  </r>
  <r>
    <n v="5163"/>
    <s v="Closed End"/>
    <x v="8"/>
    <s v="Q32"/>
    <x v="5"/>
    <n v="1"/>
    <s v="Header"/>
    <s v="Q35"/>
    <s v="Survey respondent demographic characteristics"/>
    <s v="Results by education level:"/>
    <s v=""/>
    <s v=""/>
    <s v=""/>
    <s v=""/>
    <s v=""/>
    <s v=""/>
    <m/>
    <m/>
    <m/>
    <m/>
    <m/>
    <m/>
    <m/>
    <m/>
    <m/>
    <m/>
    <m/>
    <m/>
    <m/>
  </r>
  <r>
    <n v="5164"/>
    <s v="Closed End"/>
    <x v="8"/>
    <s v="Q32"/>
    <x v="5"/>
    <n v="2"/>
    <s v="Data"/>
    <s v="Q35"/>
    <s v="Survey respondent demographic characteristics"/>
    <s v="   Less than HS diploma, no GED"/>
    <n v="0.29195527316464143"/>
    <n v="0.28880160682335054"/>
    <n v="0.18974030232965078"/>
    <n v="1.8928415135271087E-2"/>
    <n v="0.21057440254708626"/>
    <n v="79.999999999999986"/>
    <m/>
    <m/>
    <m/>
    <m/>
    <m/>
    <m/>
    <m/>
    <m/>
    <m/>
    <m/>
    <m/>
    <m/>
    <m/>
  </r>
  <r>
    <n v="5165"/>
    <s v="Closed End"/>
    <x v="8"/>
    <s v="Q32"/>
    <x v="5"/>
    <n v="3"/>
    <s v="Data"/>
    <s v="Q35"/>
    <s v="Survey respondent demographic characteristics"/>
    <s v="   HS diploma or GED"/>
    <n v="0.70790696976617473"/>
    <n v="7.0855214906106662E-2"/>
    <n v="0.13693421436690933"/>
    <n v="2.8697977169689078E-2"/>
    <n v="5.5605623791120849E-2"/>
    <n v="257.99999999999983"/>
    <m/>
    <m/>
    <m/>
    <m/>
    <m/>
    <m/>
    <m/>
    <m/>
    <m/>
    <m/>
    <m/>
    <m/>
    <m/>
  </r>
  <r>
    <n v="5166"/>
    <s v="Closed End"/>
    <x v="8"/>
    <s v="Q32"/>
    <x v="5"/>
    <n v="4"/>
    <s v="Data"/>
    <s v="Q35"/>
    <s v="Survey respondent demographic characteristics"/>
    <s v="   Some college, trade school, or Associate degree"/>
    <n v="0.59839309471017732"/>
    <n v="0.18799563883360473"/>
    <n v="0.14377879105966659"/>
    <n v="5.3219127076356496E-2"/>
    <n v="1.6613348320192921E-2"/>
    <n v="791.00000000000148"/>
    <m/>
    <m/>
    <m/>
    <m/>
    <m/>
    <m/>
    <m/>
    <m/>
    <m/>
    <m/>
    <m/>
    <m/>
    <m/>
  </r>
  <r>
    <n v="5167"/>
    <s v="Closed End"/>
    <x v="8"/>
    <s v="Q32"/>
    <x v="5"/>
    <n v="5"/>
    <s v="Data"/>
    <s v="Q35"/>
    <s v="Survey respondent demographic characteristics"/>
    <s v="   Bachelor's degree or higher"/>
    <n v="0.58310706998467055"/>
    <n v="0.17228895692428517"/>
    <n v="0.15360726779400552"/>
    <n v="7.0118186227370621E-2"/>
    <n v="2.0878519069668967E-2"/>
    <n v="1299.0000000000023"/>
    <m/>
    <m/>
    <m/>
    <m/>
    <m/>
    <m/>
    <m/>
    <m/>
    <m/>
    <m/>
    <m/>
    <m/>
    <m/>
  </r>
  <r>
    <n v="5168"/>
    <s v="Closed End"/>
    <x v="8"/>
    <s v="Q32"/>
    <x v="6"/>
    <n v="1"/>
    <s v="Header"/>
    <s v="Q35"/>
    <s v="Survey respondent demographic characteristics"/>
    <s v="Results by household income:"/>
    <s v=""/>
    <s v=""/>
    <s v=""/>
    <s v=""/>
    <s v=""/>
    <s v=""/>
    <m/>
    <m/>
    <m/>
    <m/>
    <m/>
    <m/>
    <m/>
    <m/>
    <m/>
    <m/>
    <m/>
    <m/>
    <m/>
  </r>
  <r>
    <n v="5169"/>
    <s v="Closed End"/>
    <x v="8"/>
    <s v="Q32"/>
    <x v="6"/>
    <n v="2"/>
    <s v="Data"/>
    <s v="Q35"/>
    <s v="Survey respondent demographic characteristics"/>
    <s v="   Less than $20,000"/>
    <n v="0.73159910520317173"/>
    <n v="0.13439690505359378"/>
    <n v="8.2647488007460163E-2"/>
    <n v="1.9823511135162175E-2"/>
    <n v="3.1532990600611238E-2"/>
    <n v="367.00000000000063"/>
    <m/>
    <m/>
    <m/>
    <m/>
    <m/>
    <m/>
    <m/>
    <m/>
    <m/>
    <m/>
    <m/>
    <m/>
    <m/>
  </r>
  <r>
    <n v="5170"/>
    <s v="Closed End"/>
    <x v="8"/>
    <s v="Q32"/>
    <x v="6"/>
    <n v="3"/>
    <s v="Data"/>
    <s v="Q35"/>
    <s v="Survey respondent demographic characteristics"/>
    <s v="   $20,000 to $39,999"/>
    <n v="0.68157952833288205"/>
    <n v="9.1653355304586612E-2"/>
    <n v="7.6587324877282689E-2"/>
    <n v="8.0885836453784207E-2"/>
    <n v="6.9293955031465376E-2"/>
    <n v="355.99999999999955"/>
    <m/>
    <m/>
    <m/>
    <m/>
    <m/>
    <m/>
    <m/>
    <m/>
    <m/>
    <m/>
    <m/>
    <m/>
    <m/>
  </r>
  <r>
    <n v="5171"/>
    <s v="Closed End"/>
    <x v="8"/>
    <s v="Q32"/>
    <x v="6"/>
    <n v="4"/>
    <s v="Data"/>
    <s v="Q35"/>
    <s v="Survey respondent demographic characteristics"/>
    <s v="   $40,000 to $59,999"/>
    <n v="0.59825083725016959"/>
    <n v="0.17754944555017749"/>
    <n v="8.3078527949830935E-2"/>
    <n v="5.722729574124278E-2"/>
    <n v="8.3893893508578718E-2"/>
    <n v="347.00000000000017"/>
    <m/>
    <m/>
    <m/>
    <m/>
    <m/>
    <m/>
    <m/>
    <m/>
    <m/>
    <m/>
    <m/>
    <m/>
    <m/>
  </r>
  <r>
    <n v="5172"/>
    <s v="Closed End"/>
    <x v="8"/>
    <s v="Q32"/>
    <x v="6"/>
    <n v="5"/>
    <s v="Data"/>
    <s v="Q35"/>
    <s v="Survey respondent demographic characteristics"/>
    <s v="   $60,000 to $79,999"/>
    <n v="0.56533934244941908"/>
    <n v="0.13786462930805315"/>
    <n v="0.25675824841280381"/>
    <n v="2.3574277592831622E-2"/>
    <n v="1.6463502236892143E-2"/>
    <n v="264.00000000000011"/>
    <m/>
    <m/>
    <m/>
    <m/>
    <m/>
    <m/>
    <m/>
    <m/>
    <m/>
    <m/>
    <m/>
    <m/>
    <m/>
  </r>
  <r>
    <n v="5173"/>
    <s v="Closed End"/>
    <x v="8"/>
    <s v="Q32"/>
    <x v="6"/>
    <n v="6"/>
    <s v="Data"/>
    <s v="Q35"/>
    <s v="Survey respondent demographic characteristics"/>
    <s v="   $80,000 to $99,999"/>
    <n v="0.668788513735464"/>
    <n v="0.20766016955974831"/>
    <n v="9.2537707460890725E-2"/>
    <n v="2.6499659206808635E-2"/>
    <s v="&lt;.5%"/>
    <n v="229.00000000000006"/>
    <m/>
    <m/>
    <m/>
    <m/>
    <m/>
    <m/>
    <m/>
    <m/>
    <m/>
    <m/>
    <m/>
    <m/>
    <m/>
  </r>
  <r>
    <n v="5174"/>
    <s v="Closed End"/>
    <x v="8"/>
    <s v="Q32"/>
    <x v="6"/>
    <n v="7"/>
    <s v="Data"/>
    <s v="Q35"/>
    <s v="Survey respondent demographic characteristics"/>
    <s v="   $100,000 to $149,999"/>
    <n v="0.55167373793046037"/>
    <n v="0.19582805227833067"/>
    <n v="0.16781585430161455"/>
    <n v="6.925011518649013E-2"/>
    <n v="1.5432240303104038E-2"/>
    <n v="308.00000000000017"/>
    <m/>
    <m/>
    <m/>
    <m/>
    <m/>
    <m/>
    <m/>
    <m/>
    <m/>
    <m/>
    <m/>
    <m/>
    <m/>
  </r>
  <r>
    <n v="5175"/>
    <s v="Closed End"/>
    <x v="8"/>
    <s v="Q32"/>
    <x v="6"/>
    <n v="8"/>
    <s v="Data"/>
    <s v="Q35"/>
    <s v="Survey respondent demographic characteristics"/>
    <s v="   $150,000 or more"/>
    <n v="0.44732870313438433"/>
    <n v="0.1839445436447566"/>
    <n v="0.24552330797892971"/>
    <n v="0.10329322498816199"/>
    <n v="1.9910220253766552E-2"/>
    <n v="234.00000000000031"/>
    <m/>
    <m/>
    <m/>
    <m/>
    <m/>
    <m/>
    <m/>
    <m/>
    <m/>
    <m/>
    <m/>
    <m/>
    <m/>
  </r>
  <r>
    <n v="5176"/>
    <s v="Closed End"/>
    <x v="8"/>
    <s v="Q32"/>
    <x v="7"/>
    <n v="1"/>
    <s v="Header"/>
    <s v="Q35"/>
    <s v="Survey respondent demographic characteristics"/>
    <s v="Results by housing status:"/>
    <s v=""/>
    <s v=""/>
    <s v=""/>
    <s v=""/>
    <s v=""/>
    <s v=""/>
    <m/>
    <m/>
    <m/>
    <m/>
    <m/>
    <m/>
    <m/>
    <m/>
    <m/>
    <m/>
    <m/>
    <m/>
    <m/>
  </r>
  <r>
    <n v="5177"/>
    <s v="Closed End"/>
    <x v="8"/>
    <s v="Q32"/>
    <x v="7"/>
    <n v="2"/>
    <s v="Data"/>
    <s v="Q35"/>
    <s v="Survey respondent demographic characteristics"/>
    <s v="   Owner"/>
    <n v="0.584413941465313"/>
    <n v="0.16959734104564156"/>
    <n v="0.15782654629210024"/>
    <n v="6.132292036348938E-2"/>
    <n v="2.6839250833459564E-2"/>
    <n v="1633.9999999999973"/>
    <m/>
    <m/>
    <m/>
    <m/>
    <m/>
    <m/>
    <m/>
    <m/>
    <m/>
    <m/>
    <m/>
    <m/>
    <m/>
  </r>
  <r>
    <n v="5178"/>
    <s v="Closed End"/>
    <x v="8"/>
    <s v="Q32"/>
    <x v="7"/>
    <n v="3"/>
    <s v="Data"/>
    <s v="Q35"/>
    <s v="Survey respondent demographic characteristics"/>
    <s v="   Renter"/>
    <n v="0.66012182861957402"/>
    <n v="0.14463582828255372"/>
    <n v="0.11925191477856197"/>
    <n v="3.8549101708100414E-2"/>
    <n v="3.7441326611208491E-2"/>
    <n v="784.0000000000008"/>
    <m/>
    <m/>
    <m/>
    <m/>
    <m/>
    <m/>
    <m/>
    <m/>
    <m/>
    <m/>
    <m/>
    <m/>
    <m/>
  </r>
  <r>
    <n v="5179"/>
    <s v="Closed End"/>
    <x v="8"/>
    <s v="Q32"/>
    <x v="7"/>
    <n v="4"/>
    <s v="Data"/>
    <s v="Q35"/>
    <s v="Survey respondent demographic characteristics"/>
    <s v="   Lives with family or friends, homeless, or some other_x000a_      arrangement"/>
    <n v="0.50684052759006026"/>
    <n v="4.9626485397059446E-2"/>
    <n v="8.1376217599942263E-2"/>
    <n v="0.16776830254555145"/>
    <n v="0.19438846686738678"/>
    <n v="47.999999999999993"/>
    <m/>
    <m/>
    <m/>
    <m/>
    <m/>
    <m/>
    <m/>
    <m/>
    <m/>
    <m/>
    <m/>
    <m/>
    <m/>
  </r>
  <r>
    <n v="5180"/>
    <s v="Closed End"/>
    <x v="8"/>
    <s v="Q32"/>
    <x v="8"/>
    <n v="1"/>
    <s v="Header"/>
    <s v="Q35"/>
    <s v="Survey respondent demographic characteristics"/>
    <s v="Results by home language:"/>
    <s v=""/>
    <s v=""/>
    <s v=""/>
    <s v=""/>
    <s v=""/>
    <s v=""/>
    <m/>
    <m/>
    <m/>
    <m/>
    <m/>
    <m/>
    <m/>
    <m/>
    <m/>
    <m/>
    <m/>
    <m/>
    <m/>
  </r>
  <r>
    <n v="5181"/>
    <s v="Closed End"/>
    <x v="8"/>
    <s v="Q32"/>
    <x v="8"/>
    <n v="2"/>
    <s v="Data"/>
    <s v="Q35"/>
    <s v="Survey respondent demographic characteristics"/>
    <s v="   English only"/>
    <n v="0.64541719233485462"/>
    <n v="0.15556136198580325"/>
    <n v="0.13413850560854551"/>
    <n v="4.4564677498407E-2"/>
    <n v="2.0318262572391201E-2"/>
    <n v="2162.9999999999936"/>
    <m/>
    <m/>
    <m/>
    <m/>
    <m/>
    <m/>
    <m/>
    <m/>
    <m/>
    <m/>
    <m/>
    <m/>
    <m/>
  </r>
  <r>
    <n v="5182"/>
    <s v="Closed End"/>
    <x v="8"/>
    <s v="Q32"/>
    <x v="8"/>
    <n v="3"/>
    <s v="Data"/>
    <s v="Q35"/>
    <s v="Survey respondent demographic characteristics"/>
    <s v="   English plus another language"/>
    <n v="0.30610256134414587"/>
    <n v="0.22295517039352319"/>
    <n v="0.23917007787017097"/>
    <n v="0.11512572239976634"/>
    <n v="0.1166464679923931"/>
    <n v="208.00000000000023"/>
    <m/>
    <m/>
    <m/>
    <m/>
    <m/>
    <m/>
    <m/>
    <m/>
    <m/>
    <m/>
    <m/>
    <m/>
    <m/>
  </r>
  <r>
    <n v="5183"/>
    <s v="Closed End"/>
    <x v="8"/>
    <s v="Q32"/>
    <x v="8"/>
    <n v="4"/>
    <s v="Data"/>
    <s v="Q35"/>
    <s v="Survey respondent demographic characteristics"/>
    <s v="   Another language only"/>
    <n v="0.30693778011963141"/>
    <n v="0.12010175919826976"/>
    <n v="0.2336430447294921"/>
    <n v="0.24398389232236176"/>
    <n v="9.5333523630244971E-2"/>
    <n v="79.000000000000014"/>
    <m/>
    <m/>
    <m/>
    <m/>
    <m/>
    <m/>
    <m/>
    <m/>
    <m/>
    <m/>
    <m/>
    <m/>
    <m/>
  </r>
  <r>
    <n v="5184"/>
    <s v="Closed End"/>
    <x v="8"/>
    <s v="Q32"/>
    <x v="9"/>
    <n v="1"/>
    <s v="Header"/>
    <s v="Q35"/>
    <s v="Survey respondent demographic characteristics"/>
    <s v="Results by race/ethnicity:"/>
    <s v=""/>
    <s v=""/>
    <s v=""/>
    <s v=""/>
    <s v=""/>
    <s v=""/>
    <m/>
    <m/>
    <m/>
    <m/>
    <m/>
    <m/>
    <m/>
    <m/>
    <m/>
    <m/>
    <m/>
    <m/>
    <m/>
  </r>
  <r>
    <n v="5185"/>
    <s v="Closed End"/>
    <x v="8"/>
    <s v="Q32"/>
    <x v="9"/>
    <n v="2"/>
    <s v="Data"/>
    <s v="Q35"/>
    <s v="Survey respondent demographic characteristics"/>
    <s v="   BIPOC"/>
    <n v="0.36790797307881395"/>
    <n v="0.21049652733686228"/>
    <n v="0.22837103691762783"/>
    <n v="9.7382099450627826E-2"/>
    <n v="9.5842363216068774E-2"/>
    <n v="604.99999999999977"/>
    <m/>
    <m/>
    <m/>
    <m/>
    <m/>
    <m/>
    <m/>
    <m/>
    <m/>
    <m/>
    <m/>
    <m/>
    <m/>
  </r>
  <r>
    <n v="5186"/>
    <s v="Closed End"/>
    <x v="8"/>
    <s v="Q32"/>
    <x v="9"/>
    <n v="3"/>
    <s v="Data"/>
    <s v="Q35"/>
    <s v="Survey respondent demographic characteristics"/>
    <s v="      American Indian, Native American, or Alaska Native"/>
    <n v="0.56932785762964266"/>
    <n v="0.2720416196966528"/>
    <n v="9.6865575145706373E-2"/>
    <n v="2.7984794971180539E-2"/>
    <n v="3.3780152556817121E-2"/>
    <n v="103.00000000000011"/>
    <m/>
    <m/>
    <m/>
    <m/>
    <m/>
    <m/>
    <m/>
    <m/>
    <m/>
    <m/>
    <m/>
    <m/>
    <m/>
  </r>
  <r>
    <n v="5187"/>
    <s v="Closed End"/>
    <x v="8"/>
    <s v="Q32"/>
    <x v="9"/>
    <n v="4"/>
    <s v="Data"/>
    <s v="Q35"/>
    <s v="Survey respondent demographic characteristics"/>
    <s v="      Asian American or Asian"/>
    <n v="0.30244407704045417"/>
    <n v="0.24453023816712155"/>
    <n v="0.2303257871408296"/>
    <n v="0.11711333278058818"/>
    <n v="0.10558656487100651"/>
    <n v="165"/>
    <m/>
    <m/>
    <m/>
    <m/>
    <m/>
    <m/>
    <m/>
    <m/>
    <m/>
    <m/>
    <m/>
    <m/>
    <m/>
  </r>
  <r>
    <n v="5188"/>
    <s v="Closed End"/>
    <x v="8"/>
    <s v="Q32"/>
    <x v="9"/>
    <n v="5"/>
    <s v="Data"/>
    <s v="Q35"/>
    <s v="Survey respondent demographic characteristics"/>
    <s v="      Black, African American, or African"/>
    <n v="0.49750830177236177"/>
    <n v="0.12611076450430217"/>
    <n v="0.21009236435919218"/>
    <n v="5.4297818767262959E-2"/>
    <n v="0.11199075059688117"/>
    <n v="269.99999999999994"/>
    <m/>
    <m/>
    <m/>
    <m/>
    <m/>
    <m/>
    <m/>
    <m/>
    <m/>
    <m/>
    <m/>
    <m/>
    <m/>
  </r>
  <r>
    <n v="5189"/>
    <s v="Closed End"/>
    <x v="8"/>
    <s v="Q32"/>
    <x v="9"/>
    <n v="6"/>
    <s v="Data"/>
    <s v="Q35"/>
    <s v="Survey respondent demographic characteristics"/>
    <s v="      Latino/a or Hispanic"/>
    <n v="0.29423028405409429"/>
    <n v="0.25039985995819342"/>
    <n v="0.26645423953674768"/>
    <n v="0.12836520100771251"/>
    <n v="6.0550415443251848E-2"/>
    <n v="106.99999999999999"/>
    <m/>
    <m/>
    <m/>
    <m/>
    <m/>
    <m/>
    <m/>
    <m/>
    <m/>
    <m/>
    <m/>
    <m/>
    <m/>
  </r>
  <r>
    <n v="5190"/>
    <s v="Closed End"/>
    <x v="8"/>
    <s v="Q32"/>
    <x v="9"/>
    <n v="7"/>
    <s v="Data"/>
    <s v="Q35"/>
    <s v="Survey respondent demographic characteristics"/>
    <s v="   White or Caucasian alone"/>
    <n v="0.66866888174878614"/>
    <n v="0.14317905058313496"/>
    <n v="0.1231438865787724"/>
    <n v="4.8201805113067285E-2"/>
    <n v="1.6806375976240753E-2"/>
    <n v="1763.9999999999977"/>
    <m/>
    <m/>
    <m/>
    <m/>
    <m/>
    <m/>
    <m/>
    <m/>
    <m/>
    <m/>
    <m/>
    <m/>
    <m/>
  </r>
  <r>
    <n v="5191"/>
    <s v=""/>
    <x v="1"/>
    <s v=""/>
    <x v="10"/>
    <s v=""/>
    <s v=""/>
    <m/>
    <m/>
    <m/>
    <m/>
    <m/>
    <m/>
    <m/>
    <m/>
    <m/>
    <m/>
    <m/>
    <m/>
    <m/>
    <m/>
    <m/>
    <m/>
    <m/>
    <m/>
    <m/>
    <m/>
    <m/>
    <m/>
  </r>
  <r>
    <n v="5192"/>
    <s v="Closed End"/>
    <x v="8"/>
    <s v="Q32A"/>
    <x v="0"/>
    <n v="1"/>
    <s v="Title"/>
    <s v="Q35A"/>
    <s v="Survey respondent demographic characteristics"/>
    <s v="32A. How many children age 0-2 live in your household? This includes biological or step-children, grandchildren, adopted children, or any other child who lives in your household more than half of the time."/>
    <m/>
    <m/>
    <m/>
    <m/>
    <m/>
    <m/>
    <m/>
    <m/>
    <m/>
    <m/>
    <m/>
    <m/>
    <m/>
    <m/>
    <m/>
    <m/>
    <m/>
    <m/>
    <m/>
  </r>
  <r>
    <n v="5193"/>
    <s v="Closed End"/>
    <x v="8"/>
    <s v="Q32A"/>
    <x v="1"/>
    <n v="1"/>
    <s v="Labels"/>
    <s v="Q35A"/>
    <s v="Survey respondent demographic characteristics"/>
    <m/>
    <s v="None"/>
    <s v="One or more"/>
    <s v="Number of respondents (unweighted)"/>
    <m/>
    <m/>
    <m/>
    <m/>
    <m/>
    <m/>
    <m/>
    <m/>
    <m/>
    <m/>
    <m/>
    <m/>
    <m/>
    <m/>
    <m/>
    <m/>
  </r>
  <r>
    <n v="5194"/>
    <s v="Closed End"/>
    <x v="8"/>
    <s v="Q32A"/>
    <x v="2"/>
    <n v="1"/>
    <s v="Header"/>
    <s v="Q35A"/>
    <s v="Survey respondent demographic characteristics"/>
    <s v="Results by region:"/>
    <s v=""/>
    <s v=""/>
    <s v=""/>
    <m/>
    <m/>
    <m/>
    <m/>
    <m/>
    <m/>
    <m/>
    <m/>
    <m/>
    <m/>
    <m/>
    <m/>
    <m/>
    <m/>
    <m/>
    <m/>
  </r>
  <r>
    <n v="5195"/>
    <s v="Closed End"/>
    <x v="8"/>
    <s v="Q32A"/>
    <x v="2"/>
    <n v="2"/>
    <s v="Data"/>
    <s v="Q35A"/>
    <s v="Survey respondent demographic characteristics"/>
    <s v="   East Metro overall"/>
    <n v="0.85753679546477857"/>
    <n v="0.14246320453522118"/>
    <n v="2476"/>
    <m/>
    <m/>
    <m/>
    <m/>
    <m/>
    <m/>
    <m/>
    <m/>
    <m/>
    <m/>
    <m/>
    <m/>
    <m/>
    <m/>
    <m/>
    <m/>
  </r>
  <r>
    <n v="5196"/>
    <s v="Closed End"/>
    <x v="8"/>
    <s v="Q32A"/>
    <x v="2"/>
    <n v="3"/>
    <s v="Data"/>
    <s v="Q35A"/>
    <s v="Survey respondent demographic characteristics"/>
    <s v="   Dakota County"/>
    <n v="0.82889340336318962"/>
    <n v="0.1711065966368103"/>
    <n v="347.99999999999983"/>
    <m/>
    <m/>
    <m/>
    <m/>
    <m/>
    <m/>
    <m/>
    <m/>
    <m/>
    <m/>
    <m/>
    <m/>
    <m/>
    <m/>
    <m/>
    <m/>
  </r>
  <r>
    <n v="5197"/>
    <s v="Closed End"/>
    <x v="8"/>
    <s v="Q32A"/>
    <x v="2"/>
    <n v="4"/>
    <s v="Data"/>
    <s v="Q35A"/>
    <s v="Survey respondent demographic characteristics"/>
    <s v="   Ramsey County (overall)"/>
    <n v="0.8753579022599064"/>
    <n v="0.12464209774009553"/>
    <n v="1797.9999999999948"/>
    <m/>
    <m/>
    <m/>
    <m/>
    <m/>
    <m/>
    <m/>
    <m/>
    <m/>
    <m/>
    <m/>
    <m/>
    <m/>
    <m/>
    <m/>
    <m/>
  </r>
  <r>
    <n v="5198"/>
    <s v="Closed End"/>
    <x v="8"/>
    <s v="Q32A"/>
    <x v="2"/>
    <n v="5"/>
    <s v="Data"/>
    <s v="Q35A"/>
    <s v="Survey respondent demographic characteristics"/>
    <s v="      City of Saint Paul"/>
    <n v="0.864690749573089"/>
    <n v="0.1353092504269105"/>
    <n v="1442.0000000000016"/>
    <m/>
    <m/>
    <m/>
    <m/>
    <m/>
    <m/>
    <m/>
    <m/>
    <m/>
    <m/>
    <m/>
    <m/>
    <m/>
    <m/>
    <m/>
    <m/>
  </r>
  <r>
    <n v="5199"/>
    <s v="Closed End"/>
    <x v="8"/>
    <s v="Q32A"/>
    <x v="2"/>
    <n v="6"/>
    <s v="Data"/>
    <s v="Q35A"/>
    <s v="Survey respondent demographic characteristics"/>
    <s v="      Suburban Ramsey County"/>
    <n v="0.88758667846965988"/>
    <n v="0.11241332153033935"/>
    <n v="356"/>
    <m/>
    <m/>
    <m/>
    <m/>
    <m/>
    <m/>
    <m/>
    <m/>
    <m/>
    <m/>
    <m/>
    <m/>
    <m/>
    <m/>
    <m/>
    <m/>
  </r>
  <r>
    <n v="5200"/>
    <s v="Closed End"/>
    <x v="8"/>
    <s v="Q32A"/>
    <x v="2"/>
    <n v="7"/>
    <s v="Data"/>
    <s v="Q35A"/>
    <s v="Survey respondent demographic characteristics"/>
    <s v="   Washington County"/>
    <n v="0.86723438641419859"/>
    <n v="0.1327656135858015"/>
    <n v="330.00000000000023"/>
    <m/>
    <m/>
    <m/>
    <m/>
    <m/>
    <m/>
    <m/>
    <m/>
    <m/>
    <m/>
    <m/>
    <m/>
    <m/>
    <m/>
    <m/>
    <m/>
  </r>
  <r>
    <n v="5201"/>
    <s v="Closed End"/>
    <x v="8"/>
    <s v="Q32A"/>
    <x v="3"/>
    <n v="1"/>
    <s v="Header"/>
    <s v="Q35A"/>
    <s v="Survey respondent demographic characteristics"/>
    <s v="Results by gender:"/>
    <s v=""/>
    <s v=""/>
    <s v=""/>
    <m/>
    <m/>
    <m/>
    <m/>
    <m/>
    <m/>
    <m/>
    <m/>
    <m/>
    <m/>
    <m/>
    <m/>
    <m/>
    <m/>
    <m/>
    <m/>
  </r>
  <r>
    <n v="5202"/>
    <s v="Closed End"/>
    <x v="8"/>
    <s v="Q32A"/>
    <x v="3"/>
    <n v="2"/>
    <s v="Data"/>
    <s v="Q35A"/>
    <s v="Survey respondent demographic characteristics"/>
    <s v="   Females"/>
    <n v="0.83567465687285691"/>
    <n v="0.16432534312714497"/>
    <n v="1608.000000000002"/>
    <m/>
    <m/>
    <m/>
    <m/>
    <m/>
    <m/>
    <m/>
    <m/>
    <m/>
    <m/>
    <m/>
    <m/>
    <m/>
    <m/>
    <m/>
    <m/>
  </r>
  <r>
    <n v="5203"/>
    <s v="Closed End"/>
    <x v="8"/>
    <s v="Q32A"/>
    <x v="3"/>
    <n v="3"/>
    <s v="Data"/>
    <s v="Q35A"/>
    <s v="Survey respondent demographic characteristics"/>
    <s v="   Males"/>
    <n v="0.87934304129744878"/>
    <n v="0.12065695870255162"/>
    <n v="802.0000000000008"/>
    <m/>
    <m/>
    <m/>
    <m/>
    <m/>
    <m/>
    <m/>
    <m/>
    <m/>
    <m/>
    <m/>
    <m/>
    <m/>
    <m/>
    <m/>
    <m/>
  </r>
  <r>
    <n v="5204"/>
    <s v="Closed End"/>
    <x v="8"/>
    <s v="Q32A"/>
    <x v="4"/>
    <n v="1"/>
    <s v="Header"/>
    <s v="Q35A"/>
    <s v="Survey respondent demographic characteristics"/>
    <s v="Results by age:"/>
    <s v=""/>
    <s v=""/>
    <s v=""/>
    <m/>
    <m/>
    <m/>
    <m/>
    <m/>
    <m/>
    <m/>
    <m/>
    <m/>
    <m/>
    <m/>
    <m/>
    <m/>
    <m/>
    <m/>
    <m/>
  </r>
  <r>
    <n v="5205"/>
    <s v="Closed End"/>
    <x v="8"/>
    <s v="Q32A"/>
    <x v="4"/>
    <n v="2"/>
    <s v="Data"/>
    <s v="Q35A"/>
    <s v="Survey respondent demographic characteristics"/>
    <s v="   18-34"/>
    <n v="0.64760647901078228"/>
    <n v="0.35239352098921678"/>
    <n v="366.0000000000008"/>
    <m/>
    <m/>
    <m/>
    <m/>
    <m/>
    <m/>
    <m/>
    <m/>
    <m/>
    <m/>
    <m/>
    <m/>
    <m/>
    <m/>
    <m/>
    <m/>
  </r>
  <r>
    <n v="5206"/>
    <s v="Closed End"/>
    <x v="8"/>
    <s v="Q32A"/>
    <x v="4"/>
    <n v="3"/>
    <s v="Data"/>
    <s v="Q35A"/>
    <s v="Survey respondent demographic characteristics"/>
    <s v="   35-44"/>
    <n v="0.80430499472290262"/>
    <n v="0.19569500527709718"/>
    <n v="392"/>
    <m/>
    <m/>
    <m/>
    <m/>
    <m/>
    <m/>
    <m/>
    <m/>
    <m/>
    <m/>
    <m/>
    <m/>
    <m/>
    <m/>
    <m/>
    <m/>
  </r>
  <r>
    <n v="5207"/>
    <s v="Closed End"/>
    <x v="8"/>
    <s v="Q32A"/>
    <x v="4"/>
    <n v="4"/>
    <s v="Data"/>
    <s v="Q35A"/>
    <s v="Survey respondent demographic characteristics"/>
    <s v="   45-54"/>
    <n v="0.97147961025408403"/>
    <n v="2.8520389745915854E-2"/>
    <n v="307.00000000000034"/>
    <m/>
    <m/>
    <m/>
    <m/>
    <m/>
    <m/>
    <m/>
    <m/>
    <m/>
    <m/>
    <m/>
    <m/>
    <m/>
    <m/>
    <m/>
    <m/>
  </r>
  <r>
    <n v="5208"/>
    <s v="Closed End"/>
    <x v="8"/>
    <s v="Q32A"/>
    <x v="4"/>
    <n v="5"/>
    <s v="Data"/>
    <s v="Q35A"/>
    <s v="Survey respondent demographic characteristics"/>
    <s v="   55-64"/>
    <n v="0.99638511992548839"/>
    <s v="&lt;.5%"/>
    <n v="428.00000000000011"/>
    <m/>
    <m/>
    <m/>
    <m/>
    <m/>
    <m/>
    <m/>
    <m/>
    <m/>
    <m/>
    <m/>
    <m/>
    <m/>
    <m/>
    <m/>
    <m/>
  </r>
  <r>
    <n v="5209"/>
    <s v="Closed End"/>
    <x v="8"/>
    <s v="Q32A"/>
    <x v="4"/>
    <n v="6"/>
    <s v="Data"/>
    <s v="Q35A"/>
    <s v="Survey respondent demographic characteristics"/>
    <s v="   65+"/>
    <n v="0.99720162914891153"/>
    <s v="&lt;.5%"/>
    <n v="733.99999999999784"/>
    <m/>
    <m/>
    <m/>
    <m/>
    <m/>
    <m/>
    <m/>
    <m/>
    <m/>
    <m/>
    <m/>
    <m/>
    <m/>
    <m/>
    <m/>
    <m/>
  </r>
  <r>
    <n v="5210"/>
    <s v="Closed End"/>
    <x v="8"/>
    <s v="Q32A"/>
    <x v="5"/>
    <n v="1"/>
    <s v="Header"/>
    <s v="Q35A"/>
    <s v="Survey respondent demographic characteristics"/>
    <s v="Results by education level:"/>
    <s v=""/>
    <s v=""/>
    <s v=""/>
    <m/>
    <m/>
    <m/>
    <m/>
    <m/>
    <m/>
    <m/>
    <m/>
    <m/>
    <m/>
    <m/>
    <m/>
    <m/>
    <m/>
    <m/>
    <m/>
  </r>
  <r>
    <n v="5211"/>
    <s v="Closed End"/>
    <x v="8"/>
    <s v="Q32A"/>
    <x v="5"/>
    <n v="2"/>
    <s v="Data"/>
    <s v="Q35A"/>
    <s v="Survey respondent demographic characteristics"/>
    <s v="   Less than HS diploma, no GED"/>
    <n v="0.76598241020279001"/>
    <n v="0.23401758979721016"/>
    <n v="79.999999999999986"/>
    <m/>
    <m/>
    <m/>
    <m/>
    <m/>
    <m/>
    <m/>
    <m/>
    <m/>
    <m/>
    <m/>
    <m/>
    <m/>
    <m/>
    <m/>
    <m/>
  </r>
  <r>
    <n v="5212"/>
    <s v="Closed End"/>
    <x v="8"/>
    <s v="Q32A"/>
    <x v="5"/>
    <n v="3"/>
    <s v="Data"/>
    <s v="Q35A"/>
    <s v="Survey respondent demographic characteristics"/>
    <s v="   HS diploma or GED"/>
    <n v="0.86708409459782421"/>
    <n v="0.13291590540217654"/>
    <n v="257.99999999999983"/>
    <m/>
    <m/>
    <m/>
    <m/>
    <m/>
    <m/>
    <m/>
    <m/>
    <m/>
    <m/>
    <m/>
    <m/>
    <m/>
    <m/>
    <m/>
    <m/>
  </r>
  <r>
    <n v="5213"/>
    <s v="Closed End"/>
    <x v="8"/>
    <s v="Q32A"/>
    <x v="5"/>
    <n v="4"/>
    <s v="Data"/>
    <s v="Q35A"/>
    <s v="Survey respondent demographic characteristics"/>
    <s v="   Some college, trade school, or Associate degree"/>
    <n v="0.88232290097916244"/>
    <n v="0.11767709902083673"/>
    <n v="791.00000000000148"/>
    <m/>
    <m/>
    <m/>
    <m/>
    <m/>
    <m/>
    <m/>
    <m/>
    <m/>
    <m/>
    <m/>
    <m/>
    <m/>
    <m/>
    <m/>
    <m/>
  </r>
  <r>
    <n v="5214"/>
    <s v="Closed End"/>
    <x v="8"/>
    <s v="Q32A"/>
    <x v="5"/>
    <n v="5"/>
    <s v="Data"/>
    <s v="Q35A"/>
    <s v="Survey respondent demographic characteristics"/>
    <s v="   Bachelor's degree or higher"/>
    <n v="0.83834931921737155"/>
    <n v="0.16165068078263009"/>
    <n v="1299.0000000000023"/>
    <m/>
    <m/>
    <m/>
    <m/>
    <m/>
    <m/>
    <m/>
    <m/>
    <m/>
    <m/>
    <m/>
    <m/>
    <m/>
    <m/>
    <m/>
    <m/>
  </r>
  <r>
    <n v="5215"/>
    <s v="Closed End"/>
    <x v="8"/>
    <s v="Q32A"/>
    <x v="6"/>
    <n v="1"/>
    <s v="Header"/>
    <s v="Q35A"/>
    <s v="Survey respondent demographic characteristics"/>
    <s v="Results by household income:"/>
    <s v=""/>
    <s v=""/>
    <s v=""/>
    <m/>
    <m/>
    <m/>
    <m/>
    <m/>
    <m/>
    <m/>
    <m/>
    <m/>
    <m/>
    <m/>
    <m/>
    <m/>
    <m/>
    <m/>
    <m/>
  </r>
  <r>
    <n v="5216"/>
    <s v="Closed End"/>
    <x v="8"/>
    <s v="Q32A"/>
    <x v="6"/>
    <n v="2"/>
    <s v="Data"/>
    <s v="Q35A"/>
    <s v="Survey respondent demographic characteristics"/>
    <s v="   Less than $20,000"/>
    <n v="0.95081271157310054"/>
    <n v="4.9187288426899428E-2"/>
    <n v="367.00000000000063"/>
    <m/>
    <m/>
    <m/>
    <m/>
    <m/>
    <m/>
    <m/>
    <m/>
    <m/>
    <m/>
    <m/>
    <m/>
    <m/>
    <m/>
    <m/>
    <m/>
  </r>
  <r>
    <n v="5217"/>
    <s v="Closed End"/>
    <x v="8"/>
    <s v="Q32A"/>
    <x v="6"/>
    <n v="3"/>
    <s v="Data"/>
    <s v="Q35A"/>
    <s v="Survey respondent demographic characteristics"/>
    <s v="   $20,000 to $39,999"/>
    <n v="0.877196563476351"/>
    <n v="0.12280343652364911"/>
    <n v="355.99999999999955"/>
    <m/>
    <m/>
    <m/>
    <m/>
    <m/>
    <m/>
    <m/>
    <m/>
    <m/>
    <m/>
    <m/>
    <m/>
    <m/>
    <m/>
    <m/>
    <m/>
  </r>
  <r>
    <n v="5218"/>
    <s v="Closed End"/>
    <x v="8"/>
    <s v="Q32A"/>
    <x v="6"/>
    <n v="4"/>
    <s v="Data"/>
    <s v="Q35A"/>
    <s v="Survey respondent demographic characteristics"/>
    <s v="   $40,000 to $59,999"/>
    <n v="0.81145139733722904"/>
    <n v="0.18854860266277068"/>
    <n v="347.00000000000017"/>
    <m/>
    <m/>
    <m/>
    <m/>
    <m/>
    <m/>
    <m/>
    <m/>
    <m/>
    <m/>
    <m/>
    <m/>
    <m/>
    <m/>
    <m/>
    <m/>
  </r>
  <r>
    <n v="5219"/>
    <s v="Closed End"/>
    <x v="8"/>
    <s v="Q32A"/>
    <x v="6"/>
    <n v="5"/>
    <s v="Data"/>
    <s v="Q35A"/>
    <s v="Survey respondent demographic characteristics"/>
    <s v="   $60,000 to $79,999"/>
    <n v="0.84396386206740237"/>
    <n v="0.15603613793259782"/>
    <n v="264.00000000000011"/>
    <m/>
    <m/>
    <m/>
    <m/>
    <m/>
    <m/>
    <m/>
    <m/>
    <m/>
    <m/>
    <m/>
    <m/>
    <m/>
    <m/>
    <m/>
    <m/>
  </r>
  <r>
    <n v="5220"/>
    <s v="Closed End"/>
    <x v="8"/>
    <s v="Q32A"/>
    <x v="6"/>
    <n v="6"/>
    <s v="Data"/>
    <s v="Q35A"/>
    <s v="Survey respondent demographic characteristics"/>
    <s v="   $80,000 to $99,999"/>
    <n v="0.85607133075410702"/>
    <n v="0.14392866924589212"/>
    <n v="229.00000000000006"/>
    <m/>
    <m/>
    <m/>
    <m/>
    <m/>
    <m/>
    <m/>
    <m/>
    <m/>
    <m/>
    <m/>
    <m/>
    <m/>
    <m/>
    <m/>
    <m/>
  </r>
  <r>
    <n v="5221"/>
    <s v="Closed End"/>
    <x v="8"/>
    <s v="Q32A"/>
    <x v="6"/>
    <n v="7"/>
    <s v="Data"/>
    <s v="Q35A"/>
    <s v="Survey respondent demographic characteristics"/>
    <s v="   $100,000 to $149,999"/>
    <n v="0.81771312565894372"/>
    <n v="0.18228687434105648"/>
    <n v="308.00000000000017"/>
    <m/>
    <m/>
    <m/>
    <m/>
    <m/>
    <m/>
    <m/>
    <m/>
    <m/>
    <m/>
    <m/>
    <m/>
    <m/>
    <m/>
    <m/>
    <m/>
  </r>
  <r>
    <n v="5222"/>
    <s v="Closed End"/>
    <x v="8"/>
    <s v="Q32A"/>
    <x v="6"/>
    <n v="8"/>
    <s v="Data"/>
    <s v="Q35A"/>
    <s v="Survey respondent demographic characteristics"/>
    <s v="   $150,000 or more"/>
    <n v="0.8350343361084076"/>
    <n v="0.16496566389159179"/>
    <n v="234.00000000000031"/>
    <m/>
    <m/>
    <m/>
    <m/>
    <m/>
    <m/>
    <m/>
    <m/>
    <m/>
    <m/>
    <m/>
    <m/>
    <m/>
    <m/>
    <m/>
    <m/>
  </r>
  <r>
    <n v="5223"/>
    <s v="Closed End"/>
    <x v="8"/>
    <s v="Q32A"/>
    <x v="7"/>
    <n v="1"/>
    <s v="Header"/>
    <s v="Q35A"/>
    <s v="Survey respondent demographic characteristics"/>
    <s v="Results by housing status:"/>
    <s v=""/>
    <s v=""/>
    <s v=""/>
    <m/>
    <m/>
    <m/>
    <m/>
    <m/>
    <m/>
    <m/>
    <m/>
    <m/>
    <m/>
    <m/>
    <m/>
    <m/>
    <m/>
    <m/>
    <m/>
  </r>
  <r>
    <n v="5224"/>
    <s v="Closed End"/>
    <x v="8"/>
    <s v="Q32A"/>
    <x v="7"/>
    <n v="2"/>
    <s v="Data"/>
    <s v="Q35A"/>
    <s v="Survey respondent demographic characteristics"/>
    <s v="   Owner"/>
    <n v="0.85517070757536062"/>
    <n v="0.14482929242464099"/>
    <n v="1633.9999999999973"/>
    <m/>
    <m/>
    <m/>
    <m/>
    <m/>
    <m/>
    <m/>
    <m/>
    <m/>
    <m/>
    <m/>
    <m/>
    <m/>
    <m/>
    <m/>
    <m/>
  </r>
  <r>
    <n v="5225"/>
    <s v="Closed End"/>
    <x v="8"/>
    <s v="Q32A"/>
    <x v="7"/>
    <n v="3"/>
    <s v="Data"/>
    <s v="Q35A"/>
    <s v="Survey respondent demographic characteristics"/>
    <s v="   Renter"/>
    <n v="0.85842101116884051"/>
    <n v="0.14157898883115907"/>
    <n v="784.0000000000008"/>
    <m/>
    <m/>
    <m/>
    <m/>
    <m/>
    <m/>
    <m/>
    <m/>
    <m/>
    <m/>
    <m/>
    <m/>
    <m/>
    <m/>
    <m/>
    <m/>
  </r>
  <r>
    <n v="5226"/>
    <s v="Closed End"/>
    <x v="8"/>
    <s v="Q32A"/>
    <x v="7"/>
    <n v="4"/>
    <s v="Data"/>
    <s v="Q35A"/>
    <s v="Survey respondent demographic characteristics"/>
    <s v="   Lives with family or friends, homeless, or some other_x000a_      arrangement"/>
    <n v="0.92120960355495252"/>
    <n v="7.8790396445047511E-2"/>
    <n v="47.999999999999993"/>
    <m/>
    <m/>
    <m/>
    <m/>
    <m/>
    <m/>
    <m/>
    <m/>
    <m/>
    <m/>
    <m/>
    <m/>
    <m/>
    <m/>
    <m/>
    <m/>
  </r>
  <r>
    <n v="5227"/>
    <s v="Closed End"/>
    <x v="8"/>
    <s v="Q32A"/>
    <x v="8"/>
    <n v="1"/>
    <s v="Header"/>
    <s v="Q35A"/>
    <s v="Survey respondent demographic characteristics"/>
    <s v="Results by home language:"/>
    <s v=""/>
    <s v=""/>
    <s v=""/>
    <m/>
    <m/>
    <m/>
    <m/>
    <m/>
    <m/>
    <m/>
    <m/>
    <m/>
    <m/>
    <m/>
    <m/>
    <m/>
    <m/>
    <m/>
    <m/>
  </r>
  <r>
    <n v="5228"/>
    <s v="Closed End"/>
    <x v="8"/>
    <s v="Q32A"/>
    <x v="8"/>
    <n v="2"/>
    <s v="Data"/>
    <s v="Q35A"/>
    <s v="Survey respondent demographic characteristics"/>
    <s v="   English only"/>
    <n v="0.88772823140609392"/>
    <n v="0.11227176859390625"/>
    <n v="2162.9999999999936"/>
    <m/>
    <m/>
    <m/>
    <m/>
    <m/>
    <m/>
    <m/>
    <m/>
    <m/>
    <m/>
    <m/>
    <m/>
    <m/>
    <m/>
    <m/>
    <m/>
  </r>
  <r>
    <n v="5229"/>
    <s v="Closed End"/>
    <x v="8"/>
    <s v="Q32A"/>
    <x v="8"/>
    <n v="3"/>
    <s v="Data"/>
    <s v="Q35A"/>
    <s v="Survey respondent demographic characteristics"/>
    <s v="   English plus another language"/>
    <n v="0.61432237293819991"/>
    <n v="0.38567762706179953"/>
    <n v="208.00000000000023"/>
    <m/>
    <m/>
    <m/>
    <m/>
    <m/>
    <m/>
    <m/>
    <m/>
    <m/>
    <m/>
    <m/>
    <m/>
    <m/>
    <m/>
    <m/>
    <m/>
  </r>
  <r>
    <n v="5230"/>
    <s v="Closed End"/>
    <x v="8"/>
    <s v="Q32A"/>
    <x v="8"/>
    <n v="4"/>
    <s v="Data"/>
    <s v="Q35A"/>
    <s v="Survey respondent demographic characteristics"/>
    <s v="   Another language only"/>
    <n v="0.79001085682596839"/>
    <n v="0.20998914317403161"/>
    <n v="79.000000000000014"/>
    <m/>
    <m/>
    <m/>
    <m/>
    <m/>
    <m/>
    <m/>
    <m/>
    <m/>
    <m/>
    <m/>
    <m/>
    <m/>
    <m/>
    <m/>
    <m/>
  </r>
  <r>
    <n v="5231"/>
    <s v="Closed End"/>
    <x v="8"/>
    <s v="Q32A"/>
    <x v="9"/>
    <n v="1"/>
    <s v="Header"/>
    <s v="Q35A"/>
    <s v="Survey respondent demographic characteristics"/>
    <s v="Results by race/ethnicity:"/>
    <s v=""/>
    <s v=""/>
    <s v=""/>
    <m/>
    <m/>
    <m/>
    <m/>
    <m/>
    <m/>
    <m/>
    <m/>
    <m/>
    <m/>
    <m/>
    <m/>
    <m/>
    <m/>
    <m/>
    <m/>
  </r>
  <r>
    <n v="5232"/>
    <s v="Closed End"/>
    <x v="8"/>
    <s v="Q32A"/>
    <x v="9"/>
    <n v="2"/>
    <s v="Data"/>
    <s v="Q35A"/>
    <s v="Survey respondent demographic characteristics"/>
    <s v="   BIPOC"/>
    <n v="0.71258315940895245"/>
    <n v="0.28741684059104822"/>
    <n v="604.99999999999977"/>
    <m/>
    <m/>
    <m/>
    <m/>
    <m/>
    <m/>
    <m/>
    <m/>
    <m/>
    <m/>
    <m/>
    <m/>
    <m/>
    <m/>
    <m/>
    <m/>
  </r>
  <r>
    <n v="5233"/>
    <s v="Closed End"/>
    <x v="8"/>
    <s v="Q32A"/>
    <x v="9"/>
    <n v="3"/>
    <s v="Data"/>
    <s v="Q35A"/>
    <s v="Survey respondent demographic characteristics"/>
    <s v="      American Indian, Native American, or Alaska Native"/>
    <n v="0.83324453760450334"/>
    <n v="0.16675546239549599"/>
    <n v="103.00000000000011"/>
    <m/>
    <m/>
    <m/>
    <m/>
    <m/>
    <m/>
    <m/>
    <m/>
    <m/>
    <m/>
    <m/>
    <m/>
    <m/>
    <m/>
    <m/>
    <m/>
  </r>
  <r>
    <n v="5234"/>
    <s v="Closed End"/>
    <x v="8"/>
    <s v="Q32A"/>
    <x v="9"/>
    <n v="4"/>
    <s v="Data"/>
    <s v="Q35A"/>
    <s v="Survey respondent demographic characteristics"/>
    <s v="      Asian American or Asian"/>
    <n v="0.60263761118903347"/>
    <n v="0.39736238881096619"/>
    <n v="165"/>
    <m/>
    <m/>
    <m/>
    <m/>
    <m/>
    <m/>
    <m/>
    <m/>
    <m/>
    <m/>
    <m/>
    <m/>
    <m/>
    <m/>
    <m/>
    <m/>
  </r>
  <r>
    <n v="5235"/>
    <s v="Closed End"/>
    <x v="8"/>
    <s v="Q32A"/>
    <x v="9"/>
    <n v="5"/>
    <s v="Data"/>
    <s v="Q35A"/>
    <s v="Survey respondent demographic characteristics"/>
    <s v="      Black, African American, or African"/>
    <n v="0.86294974676521141"/>
    <n v="0.13705025323478823"/>
    <n v="269.99999999999994"/>
    <m/>
    <m/>
    <m/>
    <m/>
    <m/>
    <m/>
    <m/>
    <m/>
    <m/>
    <m/>
    <m/>
    <m/>
    <m/>
    <m/>
    <m/>
    <m/>
  </r>
  <r>
    <n v="5236"/>
    <s v="Closed End"/>
    <x v="8"/>
    <s v="Q32A"/>
    <x v="9"/>
    <n v="6"/>
    <s v="Data"/>
    <s v="Q35A"/>
    <s v="Survey respondent demographic characteristics"/>
    <s v="      Latino/a or Hispanic"/>
    <n v="0.69005118498157725"/>
    <n v="0.30994881501842259"/>
    <n v="106.99999999999999"/>
    <m/>
    <m/>
    <m/>
    <m/>
    <m/>
    <m/>
    <m/>
    <m/>
    <m/>
    <m/>
    <m/>
    <m/>
    <m/>
    <m/>
    <m/>
    <m/>
  </r>
  <r>
    <n v="5237"/>
    <s v="Closed End"/>
    <x v="8"/>
    <s v="Q32A"/>
    <x v="9"/>
    <n v="7"/>
    <s v="Data"/>
    <s v="Q35A"/>
    <s v="Survey respondent demographic characteristics"/>
    <s v="   White or Caucasian alone"/>
    <n v="0.89159308789178648"/>
    <n v="0.10840691210821488"/>
    <n v="1763.9999999999977"/>
    <m/>
    <m/>
    <m/>
    <m/>
    <m/>
    <m/>
    <m/>
    <m/>
    <m/>
    <m/>
    <m/>
    <m/>
    <m/>
    <m/>
    <m/>
    <m/>
  </r>
  <r>
    <n v="5238"/>
    <s v=""/>
    <x v="1"/>
    <s v=""/>
    <x v="10"/>
    <s v=""/>
    <s v=""/>
    <m/>
    <m/>
    <m/>
    <m/>
    <m/>
    <m/>
    <m/>
    <m/>
    <m/>
    <m/>
    <m/>
    <m/>
    <m/>
    <m/>
    <m/>
    <m/>
    <m/>
    <m/>
    <m/>
    <m/>
    <m/>
    <m/>
  </r>
  <r>
    <n v="5239"/>
    <s v="Closed End"/>
    <x v="8"/>
    <s v="Q32B"/>
    <x v="0"/>
    <n v="1"/>
    <s v="Title"/>
    <s v="Q35B"/>
    <s v="Survey respondent demographic characteristics"/>
    <s v="32B. How many children age 3-4 live in your household? This includes biological or step-children, grandchildren, adopted children, or any other child who lives in your household more than half of the time."/>
    <m/>
    <m/>
    <m/>
    <m/>
    <m/>
    <m/>
    <m/>
    <m/>
    <m/>
    <m/>
    <m/>
    <m/>
    <m/>
    <m/>
    <m/>
    <m/>
    <m/>
    <m/>
    <m/>
  </r>
  <r>
    <n v="5240"/>
    <s v="Closed End"/>
    <x v="8"/>
    <s v="Q32B"/>
    <x v="1"/>
    <n v="1"/>
    <s v="Labels"/>
    <s v="Q35B"/>
    <s v="Survey respondent demographic characteristics"/>
    <m/>
    <s v="None"/>
    <s v="One or more"/>
    <s v="Number of respondents (unweighted)"/>
    <m/>
    <m/>
    <m/>
    <m/>
    <m/>
    <m/>
    <m/>
    <m/>
    <m/>
    <m/>
    <m/>
    <m/>
    <m/>
    <m/>
    <m/>
    <m/>
  </r>
  <r>
    <n v="5241"/>
    <s v="Closed End"/>
    <x v="8"/>
    <s v="Q32B"/>
    <x v="2"/>
    <n v="1"/>
    <s v="Header"/>
    <s v="Q35B"/>
    <s v="Survey respondent demographic characteristics"/>
    <s v="Results by region:"/>
    <s v=""/>
    <s v=""/>
    <s v=""/>
    <m/>
    <m/>
    <m/>
    <m/>
    <m/>
    <m/>
    <m/>
    <m/>
    <m/>
    <m/>
    <m/>
    <m/>
    <m/>
    <m/>
    <m/>
    <m/>
  </r>
  <r>
    <n v="5242"/>
    <s v="Closed End"/>
    <x v="8"/>
    <s v="Q32B"/>
    <x v="2"/>
    <n v="2"/>
    <s v="Data"/>
    <s v="Q35B"/>
    <s v="Survey respondent demographic characteristics"/>
    <s v="   East Metro overall"/>
    <n v="0.93027109491221283"/>
    <n v="6.9728905087786786E-2"/>
    <n v="2476"/>
    <m/>
    <m/>
    <m/>
    <m/>
    <m/>
    <m/>
    <m/>
    <m/>
    <m/>
    <m/>
    <m/>
    <m/>
    <m/>
    <m/>
    <m/>
    <m/>
  </r>
  <r>
    <n v="5243"/>
    <s v="Closed End"/>
    <x v="8"/>
    <s v="Q32B"/>
    <x v="2"/>
    <n v="3"/>
    <s v="Data"/>
    <s v="Q35B"/>
    <s v="Survey respondent demographic characteristics"/>
    <s v="   Dakota County"/>
    <n v="0.929368232589181"/>
    <n v="7.0631767410818946E-2"/>
    <n v="347.99999999999983"/>
    <m/>
    <m/>
    <m/>
    <m/>
    <m/>
    <m/>
    <m/>
    <m/>
    <m/>
    <m/>
    <m/>
    <m/>
    <m/>
    <m/>
    <m/>
    <m/>
  </r>
  <r>
    <n v="5244"/>
    <s v="Closed End"/>
    <x v="8"/>
    <s v="Q32B"/>
    <x v="2"/>
    <n v="4"/>
    <s v="Data"/>
    <s v="Q35B"/>
    <s v="Survey respondent demographic characteristics"/>
    <s v="   Ramsey County (overall)"/>
    <n v="0.9198743019846819"/>
    <n v="8.0125698015317895E-2"/>
    <n v="1797.9999999999948"/>
    <m/>
    <m/>
    <m/>
    <m/>
    <m/>
    <m/>
    <m/>
    <m/>
    <m/>
    <m/>
    <m/>
    <m/>
    <m/>
    <m/>
    <m/>
    <m/>
  </r>
  <r>
    <n v="5245"/>
    <s v="Closed End"/>
    <x v="8"/>
    <s v="Q32B"/>
    <x v="2"/>
    <n v="5"/>
    <s v="Data"/>
    <s v="Q35B"/>
    <s v="Survey respondent demographic characteristics"/>
    <s v="      City of Saint Paul"/>
    <n v="0.89214490258461021"/>
    <n v="0.10785509741538954"/>
    <n v="1442.0000000000016"/>
    <m/>
    <m/>
    <m/>
    <m/>
    <m/>
    <m/>
    <m/>
    <m/>
    <m/>
    <m/>
    <m/>
    <m/>
    <m/>
    <m/>
    <m/>
    <m/>
  </r>
  <r>
    <n v="5246"/>
    <s v="Closed End"/>
    <x v="8"/>
    <s v="Q32B"/>
    <x v="2"/>
    <n v="6"/>
    <s v="Data"/>
    <s v="Q35B"/>
    <s v="Survey respondent demographic characteristics"/>
    <s v="      Suburban Ramsey County"/>
    <n v="0.95166316164106779"/>
    <n v="4.8336838358931683E-2"/>
    <n v="356"/>
    <m/>
    <m/>
    <m/>
    <m/>
    <m/>
    <m/>
    <m/>
    <m/>
    <m/>
    <m/>
    <m/>
    <m/>
    <m/>
    <m/>
    <m/>
    <m/>
  </r>
  <r>
    <n v="5247"/>
    <s v="Closed End"/>
    <x v="8"/>
    <s v="Q32B"/>
    <x v="2"/>
    <n v="7"/>
    <s v="Data"/>
    <s v="Q35B"/>
    <s v="Survey respondent demographic characteristics"/>
    <s v="   Washington County"/>
    <n v="0.95271329089422185"/>
    <n v="4.7286709105777834E-2"/>
    <n v="330.00000000000023"/>
    <m/>
    <m/>
    <m/>
    <m/>
    <m/>
    <m/>
    <m/>
    <m/>
    <m/>
    <m/>
    <m/>
    <m/>
    <m/>
    <m/>
    <m/>
    <m/>
  </r>
  <r>
    <n v="5248"/>
    <s v="Closed End"/>
    <x v="8"/>
    <s v="Q32B"/>
    <x v="3"/>
    <n v="1"/>
    <s v="Header"/>
    <s v="Q35B"/>
    <s v="Survey respondent demographic characteristics"/>
    <s v="Results by gender:"/>
    <s v=""/>
    <s v=""/>
    <s v=""/>
    <m/>
    <m/>
    <m/>
    <m/>
    <m/>
    <m/>
    <m/>
    <m/>
    <m/>
    <m/>
    <m/>
    <m/>
    <m/>
    <m/>
    <m/>
    <m/>
  </r>
  <r>
    <n v="5249"/>
    <s v="Closed End"/>
    <x v="8"/>
    <s v="Q32B"/>
    <x v="3"/>
    <n v="2"/>
    <s v="Data"/>
    <s v="Q35B"/>
    <s v="Survey respondent demographic characteristics"/>
    <s v="   Females"/>
    <n v="0.91569988485776621"/>
    <n v="8.4300115142233609E-2"/>
    <n v="1608.000000000002"/>
    <m/>
    <m/>
    <m/>
    <m/>
    <m/>
    <m/>
    <m/>
    <m/>
    <m/>
    <m/>
    <m/>
    <m/>
    <m/>
    <m/>
    <m/>
    <m/>
  </r>
  <r>
    <n v="5250"/>
    <s v="Closed End"/>
    <x v="8"/>
    <s v="Q32B"/>
    <x v="3"/>
    <n v="3"/>
    <s v="Data"/>
    <s v="Q35B"/>
    <s v="Survey respondent demographic characteristics"/>
    <s v="   Males"/>
    <n v="0.95078732218053419"/>
    <n v="4.9212677819465832E-2"/>
    <n v="802.0000000000008"/>
    <m/>
    <m/>
    <m/>
    <m/>
    <m/>
    <m/>
    <m/>
    <m/>
    <m/>
    <m/>
    <m/>
    <m/>
    <m/>
    <m/>
    <m/>
    <m/>
  </r>
  <r>
    <n v="5251"/>
    <s v="Closed End"/>
    <x v="8"/>
    <s v="Q32B"/>
    <x v="4"/>
    <n v="1"/>
    <s v="Header"/>
    <s v="Q35B"/>
    <s v="Survey respondent demographic characteristics"/>
    <s v="Results by age:"/>
    <s v=""/>
    <s v=""/>
    <s v=""/>
    <m/>
    <m/>
    <m/>
    <m/>
    <m/>
    <m/>
    <m/>
    <m/>
    <m/>
    <m/>
    <m/>
    <m/>
    <m/>
    <m/>
    <m/>
    <m/>
  </r>
  <r>
    <n v="5252"/>
    <s v="Closed End"/>
    <x v="8"/>
    <s v="Q32B"/>
    <x v="4"/>
    <n v="2"/>
    <s v="Data"/>
    <s v="Q35B"/>
    <s v="Survey respondent demographic characteristics"/>
    <s v="   18-34"/>
    <n v="0.88553911145939812"/>
    <n v="0.11446088854060157"/>
    <n v="366.0000000000008"/>
    <m/>
    <m/>
    <m/>
    <m/>
    <m/>
    <m/>
    <m/>
    <m/>
    <m/>
    <m/>
    <m/>
    <m/>
    <m/>
    <m/>
    <m/>
    <m/>
  </r>
  <r>
    <n v="5253"/>
    <s v="Closed End"/>
    <x v="8"/>
    <s v="Q32B"/>
    <x v="4"/>
    <n v="3"/>
    <s v="Data"/>
    <s v="Q35B"/>
    <s v="Survey respondent demographic characteristics"/>
    <s v="   35-44"/>
    <n v="0.84058393107097229"/>
    <n v="0.15941606892902746"/>
    <n v="392"/>
    <m/>
    <m/>
    <m/>
    <m/>
    <m/>
    <m/>
    <m/>
    <m/>
    <m/>
    <m/>
    <m/>
    <m/>
    <m/>
    <m/>
    <m/>
    <m/>
  </r>
  <r>
    <n v="5254"/>
    <s v="Closed End"/>
    <x v="8"/>
    <s v="Q32B"/>
    <x v="4"/>
    <n v="4"/>
    <s v="Data"/>
    <s v="Q35B"/>
    <s v="Survey respondent demographic characteristics"/>
    <s v="   45-54"/>
    <n v="0.97093857254726113"/>
    <n v="2.906142745273891E-2"/>
    <n v="307.00000000000034"/>
    <m/>
    <m/>
    <m/>
    <m/>
    <m/>
    <m/>
    <m/>
    <m/>
    <m/>
    <m/>
    <m/>
    <m/>
    <m/>
    <m/>
    <m/>
    <m/>
  </r>
  <r>
    <n v="5255"/>
    <s v="Closed End"/>
    <x v="8"/>
    <s v="Q32B"/>
    <x v="4"/>
    <n v="5"/>
    <s v="Data"/>
    <s v="Q35B"/>
    <s v="Survey respondent demographic characteristics"/>
    <s v="   55-64"/>
    <n v="0.9912694715075312"/>
    <n v="8.7305284924686054E-3"/>
    <n v="428.00000000000011"/>
    <m/>
    <m/>
    <m/>
    <m/>
    <m/>
    <m/>
    <m/>
    <m/>
    <m/>
    <m/>
    <m/>
    <m/>
    <m/>
    <m/>
    <m/>
    <m/>
  </r>
  <r>
    <n v="5256"/>
    <s v="Closed End"/>
    <x v="8"/>
    <s v="Q32B"/>
    <x v="4"/>
    <n v="6"/>
    <s v="Data"/>
    <s v="Q35B"/>
    <s v="Survey respondent demographic characteristics"/>
    <s v="   65+"/>
    <n v="0.99949017226407466"/>
    <s v="&lt;.5%"/>
    <n v="733.99999999999784"/>
    <m/>
    <m/>
    <m/>
    <m/>
    <m/>
    <m/>
    <m/>
    <m/>
    <m/>
    <m/>
    <m/>
    <m/>
    <m/>
    <m/>
    <m/>
    <m/>
  </r>
  <r>
    <n v="5257"/>
    <s v="Closed End"/>
    <x v="8"/>
    <s v="Q32B"/>
    <x v="5"/>
    <n v="1"/>
    <s v="Header"/>
    <s v="Q35B"/>
    <s v="Survey respondent demographic characteristics"/>
    <s v="Results by education level:"/>
    <s v=""/>
    <s v=""/>
    <s v=""/>
    <m/>
    <m/>
    <m/>
    <m/>
    <m/>
    <m/>
    <m/>
    <m/>
    <m/>
    <m/>
    <m/>
    <m/>
    <m/>
    <m/>
    <m/>
    <m/>
  </r>
  <r>
    <n v="5258"/>
    <s v="Closed End"/>
    <x v="8"/>
    <s v="Q32B"/>
    <x v="5"/>
    <n v="2"/>
    <s v="Data"/>
    <s v="Q35B"/>
    <s v="Survey respondent demographic characteristics"/>
    <s v="   Less than HS diploma, no GED"/>
    <n v="0.88638795171467133"/>
    <n v="0.11361204828532877"/>
    <n v="79.999999999999986"/>
    <m/>
    <m/>
    <m/>
    <m/>
    <m/>
    <m/>
    <m/>
    <m/>
    <m/>
    <m/>
    <m/>
    <m/>
    <m/>
    <m/>
    <m/>
    <m/>
  </r>
  <r>
    <n v="5259"/>
    <s v="Closed End"/>
    <x v="8"/>
    <s v="Q32B"/>
    <x v="5"/>
    <n v="3"/>
    <s v="Data"/>
    <s v="Q35B"/>
    <s v="Survey respondent demographic characteristics"/>
    <s v="   HS diploma or GED"/>
    <n v="0.91687539115680394"/>
    <n v="8.3124608843196668E-2"/>
    <n v="257.99999999999983"/>
    <m/>
    <m/>
    <m/>
    <m/>
    <m/>
    <m/>
    <m/>
    <m/>
    <m/>
    <m/>
    <m/>
    <m/>
    <m/>
    <m/>
    <m/>
    <m/>
  </r>
  <r>
    <n v="5260"/>
    <s v="Closed End"/>
    <x v="8"/>
    <s v="Q32B"/>
    <x v="5"/>
    <n v="4"/>
    <s v="Data"/>
    <s v="Q35B"/>
    <s v="Survey respondent demographic characteristics"/>
    <s v="   Some college, trade school, or Associate degree"/>
    <n v="0.94320069744308332"/>
    <n v="5.6799302556916252E-2"/>
    <n v="791.00000000000148"/>
    <m/>
    <m/>
    <m/>
    <m/>
    <m/>
    <m/>
    <m/>
    <m/>
    <m/>
    <m/>
    <m/>
    <m/>
    <m/>
    <m/>
    <m/>
    <m/>
  </r>
  <r>
    <n v="5261"/>
    <s v="Closed End"/>
    <x v="8"/>
    <s v="Q32B"/>
    <x v="5"/>
    <n v="5"/>
    <s v="Data"/>
    <s v="Q35B"/>
    <s v="Survey respondent demographic characteristics"/>
    <s v="   Bachelor's degree or higher"/>
    <n v="0.93181729823627246"/>
    <n v="6.8182701763727122E-2"/>
    <n v="1299.0000000000023"/>
    <m/>
    <m/>
    <m/>
    <m/>
    <m/>
    <m/>
    <m/>
    <m/>
    <m/>
    <m/>
    <m/>
    <m/>
    <m/>
    <m/>
    <m/>
    <m/>
  </r>
  <r>
    <n v="5262"/>
    <s v="Closed End"/>
    <x v="8"/>
    <s v="Q32B"/>
    <x v="6"/>
    <n v="1"/>
    <s v="Header"/>
    <s v="Q35B"/>
    <s v="Survey respondent demographic characteristics"/>
    <s v="Results by household income:"/>
    <s v=""/>
    <s v=""/>
    <s v=""/>
    <m/>
    <m/>
    <m/>
    <m/>
    <m/>
    <m/>
    <m/>
    <m/>
    <m/>
    <m/>
    <m/>
    <m/>
    <m/>
    <m/>
    <m/>
    <m/>
  </r>
  <r>
    <n v="5263"/>
    <s v="Closed End"/>
    <x v="8"/>
    <s v="Q32B"/>
    <x v="6"/>
    <n v="2"/>
    <s v="Data"/>
    <s v="Q35B"/>
    <s v="Survey respondent demographic characteristics"/>
    <s v="   Less than $20,000"/>
    <n v="0.93033771227874962"/>
    <n v="6.9662287721250188E-2"/>
    <n v="367.00000000000063"/>
    <m/>
    <m/>
    <m/>
    <m/>
    <m/>
    <m/>
    <m/>
    <m/>
    <m/>
    <m/>
    <m/>
    <m/>
    <m/>
    <m/>
    <m/>
    <m/>
  </r>
  <r>
    <n v="5264"/>
    <s v="Closed End"/>
    <x v="8"/>
    <s v="Q32B"/>
    <x v="6"/>
    <n v="3"/>
    <s v="Data"/>
    <s v="Q35B"/>
    <s v="Survey respondent demographic characteristics"/>
    <s v="   $20,000 to $39,999"/>
    <n v="0.92241870303823148"/>
    <n v="7.7581296961768673E-2"/>
    <n v="355.99999999999955"/>
    <m/>
    <m/>
    <m/>
    <m/>
    <m/>
    <m/>
    <m/>
    <m/>
    <m/>
    <m/>
    <m/>
    <m/>
    <m/>
    <m/>
    <m/>
    <m/>
  </r>
  <r>
    <n v="5265"/>
    <s v="Closed End"/>
    <x v="8"/>
    <s v="Q32B"/>
    <x v="6"/>
    <n v="4"/>
    <s v="Data"/>
    <s v="Q35B"/>
    <s v="Survey respondent demographic characteristics"/>
    <s v="   $40,000 to $59,999"/>
    <n v="0.89381718638364804"/>
    <n v="0.10618281361635198"/>
    <n v="347.00000000000017"/>
    <m/>
    <m/>
    <m/>
    <m/>
    <m/>
    <m/>
    <m/>
    <m/>
    <m/>
    <m/>
    <m/>
    <m/>
    <m/>
    <m/>
    <m/>
    <m/>
  </r>
  <r>
    <n v="5266"/>
    <s v="Closed End"/>
    <x v="8"/>
    <s v="Q32B"/>
    <x v="6"/>
    <n v="5"/>
    <s v="Data"/>
    <s v="Q35B"/>
    <s v="Survey respondent demographic characteristics"/>
    <s v="   $60,000 to $79,999"/>
    <n v="0.91125622961720609"/>
    <n v="8.874377038279406E-2"/>
    <n v="264.00000000000011"/>
    <m/>
    <m/>
    <m/>
    <m/>
    <m/>
    <m/>
    <m/>
    <m/>
    <m/>
    <m/>
    <m/>
    <m/>
    <m/>
    <m/>
    <m/>
    <m/>
  </r>
  <r>
    <n v="5267"/>
    <s v="Closed End"/>
    <x v="8"/>
    <s v="Q32B"/>
    <x v="6"/>
    <n v="6"/>
    <s v="Data"/>
    <s v="Q35B"/>
    <s v="Survey respondent demographic characteristics"/>
    <s v="   $80,000 to $99,999"/>
    <n v="0.94146385113025133"/>
    <n v="5.8536148869748138E-2"/>
    <n v="229.00000000000006"/>
    <m/>
    <m/>
    <m/>
    <m/>
    <m/>
    <m/>
    <m/>
    <m/>
    <m/>
    <m/>
    <m/>
    <m/>
    <m/>
    <m/>
    <m/>
    <m/>
  </r>
  <r>
    <n v="5268"/>
    <s v="Closed End"/>
    <x v="8"/>
    <s v="Q32B"/>
    <x v="6"/>
    <n v="7"/>
    <s v="Data"/>
    <s v="Q35B"/>
    <s v="Survey respondent demographic characteristics"/>
    <s v="   $100,000 to $149,999"/>
    <n v="0.93978299140005506"/>
    <n v="6.0217008599945367E-2"/>
    <n v="308.00000000000017"/>
    <m/>
    <m/>
    <m/>
    <m/>
    <m/>
    <m/>
    <m/>
    <m/>
    <m/>
    <m/>
    <m/>
    <m/>
    <m/>
    <m/>
    <m/>
    <m/>
  </r>
  <r>
    <n v="5269"/>
    <s v="Closed End"/>
    <x v="8"/>
    <s v="Q32B"/>
    <x v="6"/>
    <n v="8"/>
    <s v="Data"/>
    <s v="Q35B"/>
    <s v="Survey respondent demographic characteristics"/>
    <s v="   $150,000 or more"/>
    <n v="0.93793617401052198"/>
    <n v="6.2063825989477843E-2"/>
    <n v="234.00000000000031"/>
    <m/>
    <m/>
    <m/>
    <m/>
    <m/>
    <m/>
    <m/>
    <m/>
    <m/>
    <m/>
    <m/>
    <m/>
    <m/>
    <m/>
    <m/>
    <m/>
  </r>
  <r>
    <n v="5270"/>
    <s v="Closed End"/>
    <x v="8"/>
    <s v="Q32B"/>
    <x v="7"/>
    <n v="1"/>
    <s v="Header"/>
    <s v="Q35B"/>
    <s v="Survey respondent demographic characteristics"/>
    <s v="Results by housing status:"/>
    <s v=""/>
    <s v=""/>
    <s v=""/>
    <m/>
    <m/>
    <m/>
    <m/>
    <m/>
    <m/>
    <m/>
    <m/>
    <m/>
    <m/>
    <m/>
    <m/>
    <m/>
    <m/>
    <m/>
    <m/>
  </r>
  <r>
    <n v="5271"/>
    <s v="Closed End"/>
    <x v="8"/>
    <s v="Q32B"/>
    <x v="7"/>
    <n v="2"/>
    <s v="Data"/>
    <s v="Q35B"/>
    <s v="Survey respondent demographic characteristics"/>
    <s v="   Owner"/>
    <n v="0.94364513318800713"/>
    <n v="5.6354866811994558E-2"/>
    <n v="1633.9999999999973"/>
    <m/>
    <m/>
    <m/>
    <m/>
    <m/>
    <m/>
    <m/>
    <m/>
    <m/>
    <m/>
    <m/>
    <m/>
    <m/>
    <m/>
    <m/>
    <m/>
  </r>
  <r>
    <n v="5272"/>
    <s v="Closed End"/>
    <x v="8"/>
    <s v="Q32B"/>
    <x v="7"/>
    <n v="3"/>
    <s v="Data"/>
    <s v="Q35B"/>
    <s v="Survey respondent demographic characteristics"/>
    <s v="   Renter"/>
    <n v="0.89404692475263592"/>
    <n v="0.10595307524736412"/>
    <n v="784.0000000000008"/>
    <m/>
    <m/>
    <m/>
    <m/>
    <m/>
    <m/>
    <m/>
    <m/>
    <m/>
    <m/>
    <m/>
    <m/>
    <m/>
    <m/>
    <m/>
    <m/>
  </r>
  <r>
    <n v="5273"/>
    <s v="Closed End"/>
    <x v="8"/>
    <s v="Q32B"/>
    <x v="7"/>
    <n v="4"/>
    <s v="Data"/>
    <s v="Q35B"/>
    <s v="Survey respondent demographic characteristics"/>
    <s v="   Lives with family or friends, homeless, or some other_x000a_      arrangement"/>
    <n v="0.86133021798617893"/>
    <n v="0.13866978201382119"/>
    <n v="47.999999999999993"/>
    <m/>
    <m/>
    <m/>
    <m/>
    <m/>
    <m/>
    <m/>
    <m/>
    <m/>
    <m/>
    <m/>
    <m/>
    <m/>
    <m/>
    <m/>
    <m/>
  </r>
  <r>
    <n v="5274"/>
    <s v="Closed End"/>
    <x v="8"/>
    <s v="Q32B"/>
    <x v="8"/>
    <n v="1"/>
    <s v="Header"/>
    <s v="Q35B"/>
    <s v="Survey respondent demographic characteristics"/>
    <s v="Results by home language:"/>
    <s v=""/>
    <s v=""/>
    <s v=""/>
    <m/>
    <m/>
    <m/>
    <m/>
    <m/>
    <m/>
    <m/>
    <m/>
    <m/>
    <m/>
    <m/>
    <m/>
    <m/>
    <m/>
    <m/>
    <m/>
  </r>
  <r>
    <n v="5275"/>
    <s v="Closed End"/>
    <x v="8"/>
    <s v="Q32B"/>
    <x v="8"/>
    <n v="2"/>
    <s v="Data"/>
    <s v="Q35B"/>
    <s v="Survey respondent demographic characteristics"/>
    <s v="   English only"/>
    <n v="0.94061436244483676"/>
    <n v="5.9385637555163594E-2"/>
    <n v="2162.9999999999936"/>
    <m/>
    <m/>
    <m/>
    <m/>
    <m/>
    <m/>
    <m/>
    <m/>
    <m/>
    <m/>
    <m/>
    <m/>
    <m/>
    <m/>
    <m/>
    <m/>
  </r>
  <r>
    <n v="5276"/>
    <s v="Closed End"/>
    <x v="8"/>
    <s v="Q32B"/>
    <x v="8"/>
    <n v="3"/>
    <s v="Data"/>
    <s v="Q35B"/>
    <s v="Survey respondent demographic characteristics"/>
    <s v="   English plus another language"/>
    <n v="0.86127427206172902"/>
    <n v="0.13872572793827037"/>
    <n v="208.00000000000023"/>
    <m/>
    <m/>
    <m/>
    <m/>
    <m/>
    <m/>
    <m/>
    <m/>
    <m/>
    <m/>
    <m/>
    <m/>
    <m/>
    <m/>
    <m/>
    <m/>
  </r>
  <r>
    <n v="5277"/>
    <s v="Closed End"/>
    <x v="8"/>
    <s v="Q32B"/>
    <x v="8"/>
    <n v="4"/>
    <s v="Data"/>
    <s v="Q35B"/>
    <s v="Survey respondent demographic characteristics"/>
    <s v="   Another language only"/>
    <n v="0.90341994179848095"/>
    <n v="9.6580058201518965E-2"/>
    <n v="79.000000000000014"/>
    <m/>
    <m/>
    <m/>
    <m/>
    <m/>
    <m/>
    <m/>
    <m/>
    <m/>
    <m/>
    <m/>
    <m/>
    <m/>
    <m/>
    <m/>
    <m/>
  </r>
  <r>
    <n v="5278"/>
    <s v="Closed End"/>
    <x v="8"/>
    <s v="Q32B"/>
    <x v="9"/>
    <n v="1"/>
    <s v="Header"/>
    <s v="Q35B"/>
    <s v="Survey respondent demographic characteristics"/>
    <s v="Results by race/ethnicity:"/>
    <s v=""/>
    <s v=""/>
    <s v=""/>
    <m/>
    <m/>
    <m/>
    <m/>
    <m/>
    <m/>
    <m/>
    <m/>
    <m/>
    <m/>
    <m/>
    <m/>
    <m/>
    <m/>
    <m/>
    <m/>
  </r>
  <r>
    <n v="5279"/>
    <s v="Closed End"/>
    <x v="8"/>
    <s v="Q32B"/>
    <x v="9"/>
    <n v="2"/>
    <s v="Data"/>
    <s v="Q35B"/>
    <s v="Survey respondent demographic characteristics"/>
    <s v="   BIPOC"/>
    <n v="0.87787723634955706"/>
    <n v="0.1221227636504429"/>
    <n v="604.99999999999977"/>
    <m/>
    <m/>
    <m/>
    <m/>
    <m/>
    <m/>
    <m/>
    <m/>
    <m/>
    <m/>
    <m/>
    <m/>
    <m/>
    <m/>
    <m/>
    <m/>
  </r>
  <r>
    <n v="5280"/>
    <s v="Closed End"/>
    <x v="8"/>
    <s v="Q32B"/>
    <x v="9"/>
    <n v="3"/>
    <s v="Data"/>
    <s v="Q35B"/>
    <s v="Survey respondent demographic characteristics"/>
    <s v="      American Indian, Native American, or Alaska Native"/>
    <n v="0.92102166945417108"/>
    <n v="7.8978330545828757E-2"/>
    <n v="103.00000000000011"/>
    <m/>
    <m/>
    <m/>
    <m/>
    <m/>
    <m/>
    <m/>
    <m/>
    <m/>
    <m/>
    <m/>
    <m/>
    <m/>
    <m/>
    <m/>
    <m/>
  </r>
  <r>
    <n v="5281"/>
    <s v="Closed End"/>
    <x v="8"/>
    <s v="Q32B"/>
    <x v="9"/>
    <n v="4"/>
    <s v="Data"/>
    <s v="Q35B"/>
    <s v="Survey respondent demographic characteristics"/>
    <s v="      Asian American or Asian"/>
    <n v="0.88031876721762681"/>
    <n v="0.11968123278237337"/>
    <n v="165"/>
    <m/>
    <m/>
    <m/>
    <m/>
    <m/>
    <m/>
    <m/>
    <m/>
    <m/>
    <m/>
    <m/>
    <m/>
    <m/>
    <m/>
    <m/>
    <m/>
  </r>
  <r>
    <n v="5282"/>
    <s v="Closed End"/>
    <x v="8"/>
    <s v="Q32B"/>
    <x v="9"/>
    <n v="5"/>
    <s v="Data"/>
    <s v="Q35B"/>
    <s v="Survey respondent demographic characteristics"/>
    <s v="      Black, African American, or African"/>
    <n v="0.83744897612558455"/>
    <n v="0.16255102387441492"/>
    <n v="269.99999999999994"/>
    <m/>
    <m/>
    <m/>
    <m/>
    <m/>
    <m/>
    <m/>
    <m/>
    <m/>
    <m/>
    <m/>
    <m/>
    <m/>
    <m/>
    <m/>
    <m/>
  </r>
  <r>
    <n v="5283"/>
    <s v="Closed End"/>
    <x v="8"/>
    <s v="Q32B"/>
    <x v="9"/>
    <n v="6"/>
    <s v="Data"/>
    <s v="Q35B"/>
    <s v="Survey respondent demographic characteristics"/>
    <s v="      Latino/a or Hispanic"/>
    <n v="0.93571588384533566"/>
    <n v="6.428411615466427E-2"/>
    <n v="106.99999999999999"/>
    <m/>
    <m/>
    <m/>
    <m/>
    <m/>
    <m/>
    <m/>
    <m/>
    <m/>
    <m/>
    <m/>
    <m/>
    <m/>
    <m/>
    <m/>
    <m/>
  </r>
  <r>
    <n v="5284"/>
    <s v="Closed End"/>
    <x v="8"/>
    <s v="Q32B"/>
    <x v="9"/>
    <n v="7"/>
    <s v="Data"/>
    <s v="Q35B"/>
    <s v="Survey respondent demographic characteristics"/>
    <s v="   White or Caucasian alone"/>
    <n v="0.94325049376989312"/>
    <n v="5.6749506230107244E-2"/>
    <n v="1763.9999999999977"/>
    <m/>
    <m/>
    <m/>
    <m/>
    <m/>
    <m/>
    <m/>
    <m/>
    <m/>
    <m/>
    <m/>
    <m/>
    <m/>
    <m/>
    <m/>
    <m/>
  </r>
  <r>
    <n v="5285"/>
    <s v=""/>
    <x v="1"/>
    <s v=""/>
    <x v="10"/>
    <s v=""/>
    <s v=""/>
    <m/>
    <m/>
    <m/>
    <m/>
    <m/>
    <m/>
    <m/>
    <m/>
    <m/>
    <m/>
    <m/>
    <m/>
    <m/>
    <m/>
    <m/>
    <m/>
    <m/>
    <m/>
    <m/>
    <m/>
    <m/>
    <m/>
  </r>
  <r>
    <n v="5286"/>
    <s v="Closed End"/>
    <x v="8"/>
    <s v="Q32C"/>
    <x v="0"/>
    <n v="1"/>
    <s v="Title"/>
    <s v="Q35C"/>
    <s v="Survey respondent demographic characteristics"/>
    <s v="32C. How many children age 5-12 live in your household? This includes biological or step-children, grandchildren, adopted children, or any other child who lives in your household more than half of the time."/>
    <m/>
    <m/>
    <m/>
    <m/>
    <m/>
    <m/>
    <m/>
    <m/>
    <m/>
    <m/>
    <m/>
    <m/>
    <m/>
    <m/>
    <m/>
    <m/>
    <m/>
    <m/>
    <m/>
  </r>
  <r>
    <n v="5287"/>
    <s v="Closed End"/>
    <x v="8"/>
    <s v="Q32C"/>
    <x v="1"/>
    <n v="1"/>
    <s v="Labels"/>
    <s v="Q35C"/>
    <s v="Survey respondent demographic characteristics"/>
    <m/>
    <s v="None"/>
    <s v="One or more"/>
    <s v="Number of respondents (unweighted)"/>
    <m/>
    <m/>
    <m/>
    <m/>
    <m/>
    <m/>
    <m/>
    <m/>
    <m/>
    <m/>
    <m/>
    <m/>
    <m/>
    <m/>
    <m/>
    <m/>
  </r>
  <r>
    <n v="5288"/>
    <s v="Closed End"/>
    <x v="8"/>
    <s v="Q32C"/>
    <x v="2"/>
    <n v="1"/>
    <s v="Header"/>
    <s v="Q35C"/>
    <s v="Survey respondent demographic characteristics"/>
    <s v="Results by region:"/>
    <s v=""/>
    <s v=""/>
    <s v=""/>
    <m/>
    <m/>
    <m/>
    <m/>
    <m/>
    <m/>
    <m/>
    <m/>
    <m/>
    <m/>
    <m/>
    <m/>
    <m/>
    <m/>
    <m/>
    <m/>
  </r>
  <r>
    <n v="5289"/>
    <s v="Closed End"/>
    <x v="8"/>
    <s v="Q32C"/>
    <x v="2"/>
    <n v="2"/>
    <s v="Data"/>
    <s v="Q35C"/>
    <s v="Survey respondent demographic characteristics"/>
    <s v="   East Metro overall"/>
    <n v="0.78228050317328202"/>
    <n v="0.21771949682671773"/>
    <n v="2476"/>
    <m/>
    <m/>
    <m/>
    <m/>
    <m/>
    <m/>
    <m/>
    <m/>
    <m/>
    <m/>
    <m/>
    <m/>
    <m/>
    <m/>
    <m/>
    <m/>
  </r>
  <r>
    <n v="5290"/>
    <s v="Closed End"/>
    <x v="8"/>
    <s v="Q32C"/>
    <x v="2"/>
    <n v="3"/>
    <s v="Data"/>
    <s v="Q35C"/>
    <s v="Survey respondent demographic characteristics"/>
    <s v="   Dakota County"/>
    <n v="0.79216039389867565"/>
    <n v="0.20783960610132446"/>
    <n v="347.99999999999983"/>
    <m/>
    <m/>
    <m/>
    <m/>
    <m/>
    <m/>
    <m/>
    <m/>
    <m/>
    <m/>
    <m/>
    <m/>
    <m/>
    <m/>
    <m/>
    <m/>
  </r>
  <r>
    <n v="5291"/>
    <s v="Closed End"/>
    <x v="8"/>
    <s v="Q32C"/>
    <x v="2"/>
    <n v="4"/>
    <s v="Data"/>
    <s v="Q35C"/>
    <s v="Survey respondent demographic characteristics"/>
    <s v="   Ramsey County (overall)"/>
    <n v="0.78818725584133975"/>
    <n v="0.21181274415866266"/>
    <n v="1797.9999999999948"/>
    <m/>
    <m/>
    <m/>
    <m/>
    <m/>
    <m/>
    <m/>
    <m/>
    <m/>
    <m/>
    <m/>
    <m/>
    <m/>
    <m/>
    <m/>
    <m/>
  </r>
  <r>
    <n v="5292"/>
    <s v="Closed End"/>
    <x v="8"/>
    <s v="Q32C"/>
    <x v="2"/>
    <n v="5"/>
    <s v="Data"/>
    <s v="Q35C"/>
    <s v="Survey respondent demographic characteristics"/>
    <s v="      City of Saint Paul"/>
    <n v="0.76235832971418849"/>
    <n v="0.23764167028581118"/>
    <n v="1442.0000000000016"/>
    <m/>
    <m/>
    <m/>
    <m/>
    <m/>
    <m/>
    <m/>
    <m/>
    <m/>
    <m/>
    <m/>
    <m/>
    <m/>
    <m/>
    <m/>
    <m/>
  </r>
  <r>
    <n v="5293"/>
    <s v="Closed End"/>
    <x v="8"/>
    <s v="Q32C"/>
    <x v="2"/>
    <n v="6"/>
    <s v="Data"/>
    <s v="Q35C"/>
    <s v="Survey respondent demographic characteristics"/>
    <s v="      Suburban Ramsey County"/>
    <n v="0.81779742142353773"/>
    <n v="0.18220257857646147"/>
    <n v="356"/>
    <m/>
    <m/>
    <m/>
    <m/>
    <m/>
    <m/>
    <m/>
    <m/>
    <m/>
    <m/>
    <m/>
    <m/>
    <m/>
    <m/>
    <m/>
    <m/>
  </r>
  <r>
    <n v="5294"/>
    <s v="Closed End"/>
    <x v="8"/>
    <s v="Q32C"/>
    <x v="2"/>
    <n v="7"/>
    <s v="Data"/>
    <s v="Q35C"/>
    <s v="Survey respondent demographic characteristics"/>
    <s v="   Washington County"/>
    <n v="0.75458665975021999"/>
    <n v="0.24541334024978009"/>
    <n v="330.00000000000023"/>
    <m/>
    <m/>
    <m/>
    <m/>
    <m/>
    <m/>
    <m/>
    <m/>
    <m/>
    <m/>
    <m/>
    <m/>
    <m/>
    <m/>
    <m/>
    <m/>
  </r>
  <r>
    <n v="5295"/>
    <s v="Closed End"/>
    <x v="8"/>
    <s v="Q32C"/>
    <x v="3"/>
    <n v="1"/>
    <s v="Header"/>
    <s v="Q35C"/>
    <s v="Survey respondent demographic characteristics"/>
    <s v="Results by gender:"/>
    <s v=""/>
    <s v=""/>
    <s v=""/>
    <m/>
    <m/>
    <m/>
    <m/>
    <m/>
    <m/>
    <m/>
    <m/>
    <m/>
    <m/>
    <m/>
    <m/>
    <m/>
    <m/>
    <m/>
    <m/>
  </r>
  <r>
    <n v="5296"/>
    <s v="Closed End"/>
    <x v="8"/>
    <s v="Q32C"/>
    <x v="3"/>
    <n v="2"/>
    <s v="Data"/>
    <s v="Q35C"/>
    <s v="Survey respondent demographic characteristics"/>
    <s v="   Females"/>
    <n v="0.75716835054431952"/>
    <n v="0.24283164945568281"/>
    <n v="1608.000000000002"/>
    <m/>
    <m/>
    <m/>
    <m/>
    <m/>
    <m/>
    <m/>
    <m/>
    <m/>
    <m/>
    <m/>
    <m/>
    <m/>
    <m/>
    <m/>
    <m/>
  </r>
  <r>
    <n v="5297"/>
    <s v="Closed End"/>
    <x v="8"/>
    <s v="Q32C"/>
    <x v="3"/>
    <n v="3"/>
    <s v="Data"/>
    <s v="Q35C"/>
    <s v="Survey respondent demographic characteristics"/>
    <s v="   Males"/>
    <n v="0.8131404623715206"/>
    <n v="0.18685953762847912"/>
    <n v="802.0000000000008"/>
    <m/>
    <m/>
    <m/>
    <m/>
    <m/>
    <m/>
    <m/>
    <m/>
    <m/>
    <m/>
    <m/>
    <m/>
    <m/>
    <m/>
    <m/>
    <m/>
  </r>
  <r>
    <n v="5298"/>
    <s v="Closed End"/>
    <x v="8"/>
    <s v="Q32C"/>
    <x v="4"/>
    <n v="1"/>
    <s v="Header"/>
    <s v="Q35C"/>
    <s v="Survey respondent demographic characteristics"/>
    <s v="Results by age:"/>
    <s v=""/>
    <s v=""/>
    <s v=""/>
    <m/>
    <m/>
    <m/>
    <m/>
    <m/>
    <m/>
    <m/>
    <m/>
    <m/>
    <m/>
    <m/>
    <m/>
    <m/>
    <m/>
    <m/>
    <m/>
  </r>
  <r>
    <n v="5299"/>
    <s v="Closed End"/>
    <x v="8"/>
    <s v="Q32C"/>
    <x v="4"/>
    <n v="2"/>
    <s v="Data"/>
    <s v="Q35C"/>
    <s v="Survey respondent demographic characteristics"/>
    <s v="   18-34"/>
    <n v="0.8223410166143863"/>
    <n v="0.17765898338561367"/>
    <n v="366.0000000000008"/>
    <m/>
    <m/>
    <m/>
    <m/>
    <m/>
    <m/>
    <m/>
    <m/>
    <m/>
    <m/>
    <m/>
    <m/>
    <m/>
    <m/>
    <m/>
    <m/>
  </r>
  <r>
    <n v="5300"/>
    <s v="Closed End"/>
    <x v="8"/>
    <s v="Q32C"/>
    <x v="4"/>
    <n v="3"/>
    <s v="Data"/>
    <s v="Q35C"/>
    <s v="Survey respondent demographic characteristics"/>
    <s v="   35-44"/>
    <n v="0.41735133239063466"/>
    <n v="0.58264866760936429"/>
    <n v="392"/>
    <m/>
    <m/>
    <m/>
    <m/>
    <m/>
    <m/>
    <m/>
    <m/>
    <m/>
    <m/>
    <m/>
    <m/>
    <m/>
    <m/>
    <m/>
    <m/>
  </r>
  <r>
    <n v="5301"/>
    <s v="Closed End"/>
    <x v="8"/>
    <s v="Q32C"/>
    <x v="4"/>
    <n v="4"/>
    <s v="Data"/>
    <s v="Q35C"/>
    <s v="Survey respondent demographic characteristics"/>
    <s v="   45-54"/>
    <n v="0.74831129578695443"/>
    <n v="0.25168870421304501"/>
    <n v="307.00000000000034"/>
    <m/>
    <m/>
    <m/>
    <m/>
    <m/>
    <m/>
    <m/>
    <m/>
    <m/>
    <m/>
    <m/>
    <m/>
    <m/>
    <m/>
    <m/>
    <m/>
  </r>
  <r>
    <n v="5302"/>
    <s v="Closed End"/>
    <x v="8"/>
    <s v="Q32C"/>
    <x v="4"/>
    <n v="5"/>
    <s v="Data"/>
    <s v="Q35C"/>
    <s v="Survey respondent demographic characteristics"/>
    <s v="   55-64"/>
    <n v="0.94801397313108504"/>
    <n v="5.1986026868914952E-2"/>
    <n v="428.00000000000011"/>
    <m/>
    <m/>
    <m/>
    <m/>
    <m/>
    <m/>
    <m/>
    <m/>
    <m/>
    <m/>
    <m/>
    <m/>
    <m/>
    <m/>
    <m/>
    <m/>
  </r>
  <r>
    <n v="5303"/>
    <s v="Closed End"/>
    <x v="8"/>
    <s v="Q32C"/>
    <x v="4"/>
    <n v="6"/>
    <s v="Data"/>
    <s v="Q35C"/>
    <s v="Survey respondent demographic characteristics"/>
    <s v="   65+"/>
    <n v="0.98330650312980783"/>
    <n v="1.6693496870192316E-2"/>
    <n v="733.99999999999784"/>
    <m/>
    <m/>
    <m/>
    <m/>
    <m/>
    <m/>
    <m/>
    <m/>
    <m/>
    <m/>
    <m/>
    <m/>
    <m/>
    <m/>
    <m/>
    <m/>
  </r>
  <r>
    <n v="5304"/>
    <s v="Closed End"/>
    <x v="8"/>
    <s v="Q32C"/>
    <x v="5"/>
    <n v="1"/>
    <s v="Header"/>
    <s v="Q35C"/>
    <s v="Survey respondent demographic characteristics"/>
    <s v="Results by education level:"/>
    <s v=""/>
    <s v=""/>
    <s v=""/>
    <m/>
    <m/>
    <m/>
    <m/>
    <m/>
    <m/>
    <m/>
    <m/>
    <m/>
    <m/>
    <m/>
    <m/>
    <m/>
    <m/>
    <m/>
    <m/>
  </r>
  <r>
    <n v="5305"/>
    <s v="Closed End"/>
    <x v="8"/>
    <s v="Q32C"/>
    <x v="5"/>
    <n v="2"/>
    <s v="Data"/>
    <s v="Q35C"/>
    <s v="Survey respondent demographic characteristics"/>
    <s v="   Less than HS diploma, no GED"/>
    <n v="0.57899800905693777"/>
    <n v="0.42100199094306245"/>
    <n v="79.999999999999986"/>
    <m/>
    <m/>
    <m/>
    <m/>
    <m/>
    <m/>
    <m/>
    <m/>
    <m/>
    <m/>
    <m/>
    <m/>
    <m/>
    <m/>
    <m/>
    <m/>
  </r>
  <r>
    <n v="5306"/>
    <s v="Closed End"/>
    <x v="8"/>
    <s v="Q32C"/>
    <x v="5"/>
    <n v="3"/>
    <s v="Data"/>
    <s v="Q35C"/>
    <s v="Survey respondent demographic characteristics"/>
    <s v="   HS diploma or GED"/>
    <n v="0.81106597550537396"/>
    <n v="0.18893402449462685"/>
    <n v="257.99999999999983"/>
    <m/>
    <m/>
    <m/>
    <m/>
    <m/>
    <m/>
    <m/>
    <m/>
    <m/>
    <m/>
    <m/>
    <m/>
    <m/>
    <m/>
    <m/>
    <m/>
  </r>
  <r>
    <n v="5307"/>
    <s v="Closed End"/>
    <x v="8"/>
    <s v="Q32C"/>
    <x v="5"/>
    <n v="4"/>
    <s v="Data"/>
    <s v="Q35C"/>
    <s v="Survey respondent demographic characteristics"/>
    <s v="   Some college, trade school, or Associate degree"/>
    <n v="0.79416658964502485"/>
    <n v="0.20583341035497432"/>
    <n v="791.00000000000148"/>
    <m/>
    <m/>
    <m/>
    <m/>
    <m/>
    <m/>
    <m/>
    <m/>
    <m/>
    <m/>
    <m/>
    <m/>
    <m/>
    <m/>
    <m/>
    <m/>
  </r>
  <r>
    <n v="5308"/>
    <s v="Closed End"/>
    <x v="8"/>
    <s v="Q32C"/>
    <x v="5"/>
    <n v="5"/>
    <s v="Data"/>
    <s v="Q35C"/>
    <s v="Survey respondent demographic characteristics"/>
    <s v="   Bachelor's degree or higher"/>
    <n v="0.78321767452175195"/>
    <n v="0.21678232547824972"/>
    <n v="1299.0000000000023"/>
    <m/>
    <m/>
    <m/>
    <m/>
    <m/>
    <m/>
    <m/>
    <m/>
    <m/>
    <m/>
    <m/>
    <m/>
    <m/>
    <m/>
    <m/>
    <m/>
  </r>
  <r>
    <n v="5309"/>
    <s v="Closed End"/>
    <x v="8"/>
    <s v="Q32C"/>
    <x v="6"/>
    <n v="1"/>
    <s v="Header"/>
    <s v="Q35C"/>
    <s v="Survey respondent demographic characteristics"/>
    <s v="Results by household income:"/>
    <s v=""/>
    <s v=""/>
    <s v=""/>
    <m/>
    <m/>
    <m/>
    <m/>
    <m/>
    <m/>
    <m/>
    <m/>
    <m/>
    <m/>
    <m/>
    <m/>
    <m/>
    <m/>
    <m/>
    <m/>
  </r>
  <r>
    <n v="5310"/>
    <s v="Closed End"/>
    <x v="8"/>
    <s v="Q32C"/>
    <x v="6"/>
    <n v="2"/>
    <s v="Data"/>
    <s v="Q35C"/>
    <s v="Survey respondent demographic characteristics"/>
    <s v="   Less than $20,000"/>
    <n v="0.87604606913563854"/>
    <n v="0.12395393086436098"/>
    <n v="367.00000000000063"/>
    <m/>
    <m/>
    <m/>
    <m/>
    <m/>
    <m/>
    <m/>
    <m/>
    <m/>
    <m/>
    <m/>
    <m/>
    <m/>
    <m/>
    <m/>
    <m/>
  </r>
  <r>
    <n v="5311"/>
    <s v="Closed End"/>
    <x v="8"/>
    <s v="Q32C"/>
    <x v="6"/>
    <n v="3"/>
    <s v="Data"/>
    <s v="Q35C"/>
    <s v="Survey respondent demographic characteristics"/>
    <s v="   $20,000 to $39,999"/>
    <n v="0.74304177800247084"/>
    <n v="0.25695822199752955"/>
    <n v="355.99999999999955"/>
    <m/>
    <m/>
    <m/>
    <m/>
    <m/>
    <m/>
    <m/>
    <m/>
    <m/>
    <m/>
    <m/>
    <m/>
    <m/>
    <m/>
    <m/>
    <m/>
  </r>
  <r>
    <n v="5312"/>
    <s v="Closed End"/>
    <x v="8"/>
    <s v="Q32C"/>
    <x v="6"/>
    <n v="4"/>
    <s v="Data"/>
    <s v="Q35C"/>
    <s v="Survey respondent demographic characteristics"/>
    <s v="   $40,000 to $59,999"/>
    <n v="0.78135046438879163"/>
    <n v="0.21864953561120826"/>
    <n v="347.00000000000017"/>
    <m/>
    <m/>
    <m/>
    <m/>
    <m/>
    <m/>
    <m/>
    <m/>
    <m/>
    <m/>
    <m/>
    <m/>
    <m/>
    <m/>
    <m/>
    <m/>
  </r>
  <r>
    <n v="5313"/>
    <s v="Closed End"/>
    <x v="8"/>
    <s v="Q32C"/>
    <x v="6"/>
    <n v="5"/>
    <s v="Data"/>
    <s v="Q35C"/>
    <s v="Survey respondent demographic characteristics"/>
    <s v="   $60,000 to $79,999"/>
    <n v="0.7490978937447994"/>
    <n v="0.25090210625520054"/>
    <n v="264.00000000000011"/>
    <m/>
    <m/>
    <m/>
    <m/>
    <m/>
    <m/>
    <m/>
    <m/>
    <m/>
    <m/>
    <m/>
    <m/>
    <m/>
    <m/>
    <m/>
    <m/>
  </r>
  <r>
    <n v="5314"/>
    <s v="Closed End"/>
    <x v="8"/>
    <s v="Q32C"/>
    <x v="6"/>
    <n v="6"/>
    <s v="Data"/>
    <s v="Q35C"/>
    <s v="Survey respondent demographic characteristics"/>
    <s v="   $80,000 to $99,999"/>
    <n v="0.86952077645782433"/>
    <n v="0.13047922354217475"/>
    <n v="229.00000000000006"/>
    <m/>
    <m/>
    <m/>
    <m/>
    <m/>
    <m/>
    <m/>
    <m/>
    <m/>
    <m/>
    <m/>
    <m/>
    <m/>
    <m/>
    <m/>
    <m/>
  </r>
  <r>
    <n v="5315"/>
    <s v="Closed End"/>
    <x v="8"/>
    <s v="Q32C"/>
    <x v="6"/>
    <n v="7"/>
    <s v="Data"/>
    <s v="Q35C"/>
    <s v="Survey respondent demographic characteristics"/>
    <s v="   $100,000 to $149,999"/>
    <n v="0.79026187805265247"/>
    <n v="0.20973812194734742"/>
    <n v="308.00000000000017"/>
    <m/>
    <m/>
    <m/>
    <m/>
    <m/>
    <m/>
    <m/>
    <m/>
    <m/>
    <m/>
    <m/>
    <m/>
    <m/>
    <m/>
    <m/>
    <m/>
  </r>
  <r>
    <n v="5316"/>
    <s v="Closed End"/>
    <x v="8"/>
    <s v="Q32C"/>
    <x v="6"/>
    <n v="8"/>
    <s v="Data"/>
    <s v="Q35C"/>
    <s v="Survey respondent demographic characteristics"/>
    <s v="   $150,000 or more"/>
    <n v="0.65586205845000412"/>
    <n v="0.34413794154999555"/>
    <n v="234.00000000000031"/>
    <m/>
    <m/>
    <m/>
    <m/>
    <m/>
    <m/>
    <m/>
    <m/>
    <m/>
    <m/>
    <m/>
    <m/>
    <m/>
    <m/>
    <m/>
    <m/>
  </r>
  <r>
    <n v="5317"/>
    <s v="Closed End"/>
    <x v="8"/>
    <s v="Q32C"/>
    <x v="7"/>
    <n v="1"/>
    <s v="Header"/>
    <s v="Q35C"/>
    <s v="Survey respondent demographic characteristics"/>
    <s v="Results by housing status:"/>
    <s v=""/>
    <s v=""/>
    <s v=""/>
    <m/>
    <m/>
    <m/>
    <m/>
    <m/>
    <m/>
    <m/>
    <m/>
    <m/>
    <m/>
    <m/>
    <m/>
    <m/>
    <m/>
    <m/>
    <m/>
  </r>
  <r>
    <n v="5318"/>
    <s v="Closed End"/>
    <x v="8"/>
    <s v="Q32C"/>
    <x v="7"/>
    <n v="2"/>
    <s v="Data"/>
    <s v="Q35C"/>
    <s v="Survey respondent demographic characteristics"/>
    <s v="   Owner"/>
    <n v="0.77454546202157237"/>
    <n v="0.22545453797842951"/>
    <n v="1633.9999999999973"/>
    <m/>
    <m/>
    <m/>
    <m/>
    <m/>
    <m/>
    <m/>
    <m/>
    <m/>
    <m/>
    <m/>
    <m/>
    <m/>
    <m/>
    <m/>
    <m/>
  </r>
  <r>
    <n v="5319"/>
    <s v="Closed End"/>
    <x v="8"/>
    <s v="Q32C"/>
    <x v="7"/>
    <n v="3"/>
    <s v="Data"/>
    <s v="Q35C"/>
    <s v="Survey respondent demographic characteristics"/>
    <s v="   Renter"/>
    <n v="0.82426142652860979"/>
    <n v="0.17573857347138955"/>
    <n v="784.0000000000008"/>
    <m/>
    <m/>
    <m/>
    <m/>
    <m/>
    <m/>
    <m/>
    <m/>
    <m/>
    <m/>
    <m/>
    <m/>
    <m/>
    <m/>
    <m/>
    <m/>
  </r>
  <r>
    <n v="5320"/>
    <s v="Closed End"/>
    <x v="8"/>
    <s v="Q32C"/>
    <x v="7"/>
    <n v="4"/>
    <s v="Data"/>
    <s v="Q35C"/>
    <s v="Survey respondent demographic characteristics"/>
    <s v="   Lives with family or friends, homeless, or some other_x000a_      arrangement"/>
    <n v="0.57962437887000307"/>
    <n v="0.42037562112999721"/>
    <n v="47.999999999999993"/>
    <m/>
    <m/>
    <m/>
    <m/>
    <m/>
    <m/>
    <m/>
    <m/>
    <m/>
    <m/>
    <m/>
    <m/>
    <m/>
    <m/>
    <m/>
    <m/>
  </r>
  <r>
    <n v="5321"/>
    <s v="Closed End"/>
    <x v="8"/>
    <s v="Q32C"/>
    <x v="8"/>
    <n v="1"/>
    <s v="Header"/>
    <s v="Q35C"/>
    <s v="Survey respondent demographic characteristics"/>
    <s v="Results by home language:"/>
    <s v=""/>
    <s v=""/>
    <s v=""/>
    <m/>
    <m/>
    <m/>
    <m/>
    <m/>
    <m/>
    <m/>
    <m/>
    <m/>
    <m/>
    <m/>
    <m/>
    <m/>
    <m/>
    <m/>
    <m/>
  </r>
  <r>
    <n v="5322"/>
    <s v="Closed End"/>
    <x v="8"/>
    <s v="Q32C"/>
    <x v="8"/>
    <n v="2"/>
    <s v="Data"/>
    <s v="Q35C"/>
    <s v="Survey respondent demographic characteristics"/>
    <s v="   English only"/>
    <n v="0.81541126836697198"/>
    <n v="0.18458873163302847"/>
    <n v="2162.9999999999936"/>
    <m/>
    <m/>
    <m/>
    <m/>
    <m/>
    <m/>
    <m/>
    <m/>
    <m/>
    <m/>
    <m/>
    <m/>
    <m/>
    <m/>
    <m/>
    <m/>
  </r>
  <r>
    <n v="5323"/>
    <s v="Closed End"/>
    <x v="8"/>
    <s v="Q32C"/>
    <x v="8"/>
    <n v="3"/>
    <s v="Data"/>
    <s v="Q35C"/>
    <s v="Survey respondent demographic characteristics"/>
    <s v="   English plus another language"/>
    <n v="0.62028865605589212"/>
    <n v="0.37971134394410727"/>
    <n v="208.00000000000023"/>
    <m/>
    <m/>
    <m/>
    <m/>
    <m/>
    <m/>
    <m/>
    <m/>
    <m/>
    <m/>
    <m/>
    <m/>
    <m/>
    <m/>
    <m/>
    <m/>
  </r>
  <r>
    <n v="5324"/>
    <s v="Closed End"/>
    <x v="8"/>
    <s v="Q32C"/>
    <x v="8"/>
    <n v="4"/>
    <s v="Data"/>
    <s v="Q35C"/>
    <s v="Survey respondent demographic characteristics"/>
    <s v="   Another language only"/>
    <n v="0.36751809279065334"/>
    <n v="0.63248190720934661"/>
    <n v="79.000000000000014"/>
    <m/>
    <m/>
    <m/>
    <m/>
    <m/>
    <m/>
    <m/>
    <m/>
    <m/>
    <m/>
    <m/>
    <m/>
    <m/>
    <m/>
    <m/>
    <m/>
  </r>
  <r>
    <n v="5325"/>
    <s v="Closed End"/>
    <x v="8"/>
    <s v="Q32C"/>
    <x v="9"/>
    <n v="1"/>
    <s v="Header"/>
    <s v="Q35C"/>
    <s v="Survey respondent demographic characteristics"/>
    <s v="Results by race/ethnicity:"/>
    <s v=""/>
    <s v=""/>
    <s v=""/>
    <m/>
    <m/>
    <m/>
    <m/>
    <m/>
    <m/>
    <m/>
    <m/>
    <m/>
    <m/>
    <m/>
    <m/>
    <m/>
    <m/>
    <m/>
    <m/>
  </r>
  <r>
    <n v="5326"/>
    <s v="Closed End"/>
    <x v="8"/>
    <s v="Q32C"/>
    <x v="9"/>
    <n v="2"/>
    <s v="Data"/>
    <s v="Q35C"/>
    <s v="Survey respondent demographic characteristics"/>
    <s v="   BIPOC"/>
    <n v="0.61538764062798212"/>
    <n v="0.38461235937201854"/>
    <n v="604.99999999999977"/>
    <m/>
    <m/>
    <m/>
    <m/>
    <m/>
    <m/>
    <m/>
    <m/>
    <m/>
    <m/>
    <m/>
    <m/>
    <m/>
    <m/>
    <m/>
    <m/>
  </r>
  <r>
    <n v="5327"/>
    <s v="Closed End"/>
    <x v="8"/>
    <s v="Q32C"/>
    <x v="9"/>
    <n v="3"/>
    <s v="Data"/>
    <s v="Q35C"/>
    <s v="Survey respondent demographic characteristics"/>
    <s v="      American Indian, Native American, or Alaska Native"/>
    <n v="0.74959561728700275"/>
    <n v="0.2504043827129967"/>
    <n v="103.00000000000011"/>
    <m/>
    <m/>
    <m/>
    <m/>
    <m/>
    <m/>
    <m/>
    <m/>
    <m/>
    <m/>
    <m/>
    <m/>
    <m/>
    <m/>
    <m/>
    <m/>
  </r>
  <r>
    <n v="5328"/>
    <s v="Closed End"/>
    <x v="8"/>
    <s v="Q32C"/>
    <x v="9"/>
    <n v="4"/>
    <s v="Data"/>
    <s v="Q35C"/>
    <s v="Survey respondent demographic characteristics"/>
    <s v="      Asian American or Asian"/>
    <n v="0.61568632228273812"/>
    <n v="0.38431367771726171"/>
    <n v="165"/>
    <m/>
    <m/>
    <m/>
    <m/>
    <m/>
    <m/>
    <m/>
    <m/>
    <m/>
    <m/>
    <m/>
    <m/>
    <m/>
    <m/>
    <m/>
    <m/>
  </r>
  <r>
    <n v="5329"/>
    <s v="Closed End"/>
    <x v="8"/>
    <s v="Q32C"/>
    <x v="9"/>
    <n v="5"/>
    <s v="Data"/>
    <s v="Q35C"/>
    <s v="Survey respondent demographic characteristics"/>
    <s v="      Black, African American, or African"/>
    <n v="0.62775071206931488"/>
    <n v="0.37224928793068524"/>
    <n v="269.99999999999994"/>
    <m/>
    <m/>
    <m/>
    <m/>
    <m/>
    <m/>
    <m/>
    <m/>
    <m/>
    <m/>
    <m/>
    <m/>
    <m/>
    <m/>
    <m/>
    <m/>
  </r>
  <r>
    <n v="5330"/>
    <s v="Closed End"/>
    <x v="8"/>
    <s v="Q32C"/>
    <x v="9"/>
    <n v="6"/>
    <s v="Data"/>
    <s v="Q35C"/>
    <s v="Survey respondent demographic characteristics"/>
    <s v="      Latino/a or Hispanic"/>
    <n v="0.58258307546273025"/>
    <n v="0.41741692453726947"/>
    <n v="106.99999999999999"/>
    <m/>
    <m/>
    <m/>
    <m/>
    <m/>
    <m/>
    <m/>
    <m/>
    <m/>
    <m/>
    <m/>
    <m/>
    <m/>
    <m/>
    <m/>
    <m/>
  </r>
  <r>
    <n v="5331"/>
    <s v="Closed End"/>
    <x v="8"/>
    <s v="Q32C"/>
    <x v="9"/>
    <n v="7"/>
    <s v="Data"/>
    <s v="Q35C"/>
    <s v="Survey respondent demographic characteristics"/>
    <s v="   White or Caucasian alone"/>
    <n v="0.82527070944220116"/>
    <n v="0.17472929055780034"/>
    <n v="1763.9999999999977"/>
    <m/>
    <m/>
    <m/>
    <m/>
    <m/>
    <m/>
    <m/>
    <m/>
    <m/>
    <m/>
    <m/>
    <m/>
    <m/>
    <m/>
    <m/>
    <m/>
  </r>
  <r>
    <n v="5332"/>
    <s v=""/>
    <x v="1"/>
    <s v=""/>
    <x v="10"/>
    <s v=""/>
    <s v=""/>
    <m/>
    <m/>
    <m/>
    <m/>
    <m/>
    <m/>
    <m/>
    <m/>
    <m/>
    <m/>
    <m/>
    <m/>
    <m/>
    <m/>
    <m/>
    <m/>
    <m/>
    <m/>
    <m/>
    <m/>
    <m/>
    <m/>
  </r>
  <r>
    <n v="5333"/>
    <s v="Closed End"/>
    <x v="8"/>
    <s v="Q32D"/>
    <x v="0"/>
    <n v="1"/>
    <s v="Title"/>
    <s v="Q35D"/>
    <s v="Survey respondent demographic characteristics"/>
    <s v="32D. How many children age 13-17 live in your household? This includes biological or step-children, grandchildren, adopted children, or any other child who lives in your household more than half of the time."/>
    <m/>
    <m/>
    <m/>
    <m/>
    <m/>
    <m/>
    <m/>
    <m/>
    <m/>
    <m/>
    <m/>
    <m/>
    <m/>
    <m/>
    <m/>
    <m/>
    <m/>
    <m/>
    <m/>
  </r>
  <r>
    <n v="5334"/>
    <s v="Closed End"/>
    <x v="8"/>
    <s v="Q32D"/>
    <x v="1"/>
    <n v="1"/>
    <s v="Labels"/>
    <s v="Q35D"/>
    <s v="Survey respondent demographic characteristics"/>
    <m/>
    <s v="None"/>
    <s v="One or more"/>
    <s v="Number of respondents (unweighted)"/>
    <m/>
    <m/>
    <m/>
    <m/>
    <m/>
    <m/>
    <m/>
    <m/>
    <m/>
    <m/>
    <m/>
    <m/>
    <m/>
    <m/>
    <m/>
    <m/>
  </r>
  <r>
    <n v="5335"/>
    <s v="Closed End"/>
    <x v="8"/>
    <s v="Q32D"/>
    <x v="2"/>
    <n v="1"/>
    <s v="Header"/>
    <s v="Q35D"/>
    <s v="Survey respondent demographic characteristics"/>
    <s v="Results by region:"/>
    <s v=""/>
    <s v=""/>
    <s v=""/>
    <m/>
    <m/>
    <m/>
    <m/>
    <m/>
    <m/>
    <m/>
    <m/>
    <m/>
    <m/>
    <m/>
    <m/>
    <m/>
    <m/>
    <m/>
    <m/>
  </r>
  <r>
    <n v="5336"/>
    <s v="Closed End"/>
    <x v="8"/>
    <s v="Q32D"/>
    <x v="2"/>
    <n v="2"/>
    <s v="Data"/>
    <s v="Q35D"/>
    <s v="Survey respondent demographic characteristics"/>
    <s v="   East Metro overall"/>
    <n v="0.85969939949598551"/>
    <n v="0.14030060050401386"/>
    <n v="2476"/>
    <m/>
    <m/>
    <m/>
    <m/>
    <m/>
    <m/>
    <m/>
    <m/>
    <m/>
    <m/>
    <m/>
    <m/>
    <m/>
    <m/>
    <m/>
    <m/>
  </r>
  <r>
    <n v="5337"/>
    <s v="Closed End"/>
    <x v="8"/>
    <s v="Q32D"/>
    <x v="2"/>
    <n v="3"/>
    <s v="Data"/>
    <s v="Q35D"/>
    <s v="Survey respondent demographic characteristics"/>
    <s v="   Dakota County"/>
    <n v="0.84532515870605851"/>
    <n v="0.15467484129394152"/>
    <n v="347.99999999999983"/>
    <m/>
    <m/>
    <m/>
    <m/>
    <m/>
    <m/>
    <m/>
    <m/>
    <m/>
    <m/>
    <m/>
    <m/>
    <m/>
    <m/>
    <m/>
    <m/>
  </r>
  <r>
    <n v="5338"/>
    <s v="Closed End"/>
    <x v="8"/>
    <s v="Q32D"/>
    <x v="2"/>
    <n v="4"/>
    <s v="Data"/>
    <s v="Q35D"/>
    <s v="Survey respondent demographic characteristics"/>
    <s v="   Ramsey County (overall)"/>
    <n v="0.87251340064124194"/>
    <n v="0.12748659935875981"/>
    <n v="1797.9999999999948"/>
    <m/>
    <m/>
    <m/>
    <m/>
    <m/>
    <m/>
    <m/>
    <m/>
    <m/>
    <m/>
    <m/>
    <m/>
    <m/>
    <m/>
    <m/>
    <m/>
  </r>
  <r>
    <n v="5339"/>
    <s v="Closed End"/>
    <x v="8"/>
    <s v="Q32D"/>
    <x v="2"/>
    <n v="5"/>
    <s v="Data"/>
    <s v="Q35D"/>
    <s v="Survey respondent demographic characteristics"/>
    <s v="      City of Saint Paul"/>
    <n v="0.86372915498124803"/>
    <n v="0.13627084501875156"/>
    <n v="1442.0000000000016"/>
    <m/>
    <m/>
    <m/>
    <m/>
    <m/>
    <m/>
    <m/>
    <m/>
    <m/>
    <m/>
    <m/>
    <m/>
    <m/>
    <m/>
    <m/>
    <m/>
  </r>
  <r>
    <n v="5340"/>
    <s v="Closed End"/>
    <x v="8"/>
    <s v="Q32D"/>
    <x v="2"/>
    <n v="6"/>
    <s v="Data"/>
    <s v="Q35D"/>
    <s v="Survey respondent demographic characteristics"/>
    <s v="      Suburban Ramsey County"/>
    <n v="0.88258362064290297"/>
    <n v="0.11741637935709631"/>
    <n v="356"/>
    <m/>
    <m/>
    <m/>
    <m/>
    <m/>
    <m/>
    <m/>
    <m/>
    <m/>
    <m/>
    <m/>
    <m/>
    <m/>
    <m/>
    <m/>
    <m/>
  </r>
  <r>
    <n v="5341"/>
    <s v="Closed End"/>
    <x v="8"/>
    <s v="Q32D"/>
    <x v="2"/>
    <n v="7"/>
    <s v="Data"/>
    <s v="Q35D"/>
    <s v="Survey respondent demographic characteristics"/>
    <s v="   Washington County"/>
    <n v="0.85674695421026992"/>
    <n v="0.14325304578973025"/>
    <n v="330.00000000000023"/>
    <m/>
    <m/>
    <m/>
    <m/>
    <m/>
    <m/>
    <m/>
    <m/>
    <m/>
    <m/>
    <m/>
    <m/>
    <m/>
    <m/>
    <m/>
    <m/>
  </r>
  <r>
    <n v="5342"/>
    <s v="Closed End"/>
    <x v="8"/>
    <s v="Q32D"/>
    <x v="3"/>
    <n v="1"/>
    <s v="Header"/>
    <s v="Q35D"/>
    <s v="Survey respondent demographic characteristics"/>
    <s v="Results by gender:"/>
    <s v=""/>
    <s v=""/>
    <s v=""/>
    <m/>
    <m/>
    <m/>
    <m/>
    <m/>
    <m/>
    <m/>
    <m/>
    <m/>
    <m/>
    <m/>
    <m/>
    <m/>
    <m/>
    <m/>
    <m/>
  </r>
  <r>
    <n v="5343"/>
    <s v="Closed End"/>
    <x v="8"/>
    <s v="Q32D"/>
    <x v="3"/>
    <n v="2"/>
    <s v="Data"/>
    <s v="Q35D"/>
    <s v="Survey respondent demographic characteristics"/>
    <s v="   Females"/>
    <n v="0.85508853240177285"/>
    <n v="0.14491146759822937"/>
    <n v="1608.000000000002"/>
    <m/>
    <m/>
    <m/>
    <m/>
    <m/>
    <m/>
    <m/>
    <m/>
    <m/>
    <m/>
    <m/>
    <m/>
    <m/>
    <m/>
    <m/>
    <m/>
  </r>
  <r>
    <n v="5344"/>
    <s v="Closed End"/>
    <x v="8"/>
    <s v="Q32D"/>
    <x v="3"/>
    <n v="3"/>
    <s v="Data"/>
    <s v="Q35D"/>
    <s v="Survey respondent demographic characteristics"/>
    <s v="   Males"/>
    <n v="0.86506538978937397"/>
    <n v="0.13493461021062625"/>
    <n v="802.0000000000008"/>
    <m/>
    <m/>
    <m/>
    <m/>
    <m/>
    <m/>
    <m/>
    <m/>
    <m/>
    <m/>
    <m/>
    <m/>
    <m/>
    <m/>
    <m/>
    <m/>
  </r>
  <r>
    <n v="5345"/>
    <s v="Closed End"/>
    <x v="8"/>
    <s v="Q32D"/>
    <x v="4"/>
    <n v="1"/>
    <s v="Header"/>
    <s v="Q35D"/>
    <s v="Survey respondent demographic characteristics"/>
    <s v="Results by age:"/>
    <s v=""/>
    <s v=""/>
    <s v=""/>
    <m/>
    <m/>
    <m/>
    <m/>
    <m/>
    <m/>
    <m/>
    <m/>
    <m/>
    <m/>
    <m/>
    <m/>
    <m/>
    <m/>
    <m/>
    <m/>
  </r>
  <r>
    <n v="5346"/>
    <s v="Closed End"/>
    <x v="8"/>
    <s v="Q32D"/>
    <x v="4"/>
    <n v="2"/>
    <s v="Data"/>
    <s v="Q35D"/>
    <s v="Survey respondent demographic characteristics"/>
    <s v="   18-34"/>
    <n v="0.96318823352203708"/>
    <n v="3.6811766477962853E-2"/>
    <n v="366.0000000000008"/>
    <m/>
    <m/>
    <m/>
    <m/>
    <m/>
    <m/>
    <m/>
    <m/>
    <m/>
    <m/>
    <m/>
    <m/>
    <m/>
    <m/>
    <m/>
    <m/>
  </r>
  <r>
    <n v="5347"/>
    <s v="Closed End"/>
    <x v="8"/>
    <s v="Q32D"/>
    <x v="4"/>
    <n v="3"/>
    <s v="Data"/>
    <s v="Q35D"/>
    <s v="Survey respondent demographic characteristics"/>
    <s v="   35-44"/>
    <n v="0.78985152871772402"/>
    <n v="0.21014847128227604"/>
    <n v="392"/>
    <m/>
    <m/>
    <m/>
    <m/>
    <m/>
    <m/>
    <m/>
    <m/>
    <m/>
    <m/>
    <m/>
    <m/>
    <m/>
    <m/>
    <m/>
    <m/>
  </r>
  <r>
    <n v="5348"/>
    <s v="Closed End"/>
    <x v="8"/>
    <s v="Q32D"/>
    <x v="4"/>
    <n v="4"/>
    <s v="Data"/>
    <s v="Q35D"/>
    <s v="Survey respondent demographic characteristics"/>
    <s v="   45-54"/>
    <n v="0.61152454541341073"/>
    <n v="0.38847545458658822"/>
    <n v="307.00000000000034"/>
    <m/>
    <m/>
    <m/>
    <m/>
    <m/>
    <m/>
    <m/>
    <m/>
    <m/>
    <m/>
    <m/>
    <m/>
    <m/>
    <m/>
    <m/>
    <m/>
  </r>
  <r>
    <n v="5349"/>
    <s v="Closed End"/>
    <x v="8"/>
    <s v="Q32D"/>
    <x v="4"/>
    <n v="5"/>
    <s v="Data"/>
    <s v="Q35D"/>
    <s v="Survey respondent demographic characteristics"/>
    <s v="   55-64"/>
    <n v="0.94379457515110832"/>
    <n v="5.620542484889153E-2"/>
    <n v="428.00000000000011"/>
    <m/>
    <m/>
    <m/>
    <m/>
    <m/>
    <m/>
    <m/>
    <m/>
    <m/>
    <m/>
    <m/>
    <m/>
    <m/>
    <m/>
    <m/>
    <m/>
  </r>
  <r>
    <n v="5350"/>
    <s v="Closed End"/>
    <x v="8"/>
    <s v="Q32D"/>
    <x v="4"/>
    <n v="6"/>
    <s v="Data"/>
    <s v="Q35D"/>
    <s v="Survey respondent demographic characteristics"/>
    <s v="   65+"/>
    <n v="0.98688328036374795"/>
    <n v="1.3116719636252111E-2"/>
    <n v="733.99999999999784"/>
    <m/>
    <m/>
    <m/>
    <m/>
    <m/>
    <m/>
    <m/>
    <m/>
    <m/>
    <m/>
    <m/>
    <m/>
    <m/>
    <m/>
    <m/>
    <m/>
  </r>
  <r>
    <n v="5351"/>
    <s v="Closed End"/>
    <x v="8"/>
    <s v="Q32D"/>
    <x v="5"/>
    <n v="1"/>
    <s v="Header"/>
    <s v="Q35D"/>
    <s v="Survey respondent demographic characteristics"/>
    <s v="Results by education level:"/>
    <s v=""/>
    <s v=""/>
    <s v=""/>
    <m/>
    <m/>
    <m/>
    <m/>
    <m/>
    <m/>
    <m/>
    <m/>
    <m/>
    <m/>
    <m/>
    <m/>
    <m/>
    <m/>
    <m/>
    <m/>
  </r>
  <r>
    <n v="5352"/>
    <s v="Closed End"/>
    <x v="8"/>
    <s v="Q32D"/>
    <x v="5"/>
    <n v="2"/>
    <s v="Data"/>
    <s v="Q35D"/>
    <s v="Survey respondent demographic characteristics"/>
    <s v="   Less than HS diploma, no GED"/>
    <n v="0.61101731732568421"/>
    <n v="0.3889826826743159"/>
    <n v="79.999999999999986"/>
    <m/>
    <m/>
    <m/>
    <m/>
    <m/>
    <m/>
    <m/>
    <m/>
    <m/>
    <m/>
    <m/>
    <m/>
    <m/>
    <m/>
    <m/>
    <m/>
  </r>
  <r>
    <n v="5353"/>
    <s v="Closed End"/>
    <x v="8"/>
    <s v="Q32D"/>
    <x v="5"/>
    <n v="3"/>
    <s v="Data"/>
    <s v="Q35D"/>
    <s v="Survey respondent demographic characteristics"/>
    <s v="   HS diploma or GED"/>
    <n v="0.90175063067797934"/>
    <n v="9.8249369322021676E-2"/>
    <n v="257.99999999999983"/>
    <m/>
    <m/>
    <m/>
    <m/>
    <m/>
    <m/>
    <m/>
    <m/>
    <m/>
    <m/>
    <m/>
    <m/>
    <m/>
    <m/>
    <m/>
    <m/>
  </r>
  <r>
    <n v="5354"/>
    <s v="Closed End"/>
    <x v="8"/>
    <s v="Q32D"/>
    <x v="5"/>
    <n v="4"/>
    <s v="Data"/>
    <s v="Q35D"/>
    <s v="Survey respondent demographic characteristics"/>
    <s v="   Some college, trade school, or Associate degree"/>
    <n v="0.85021062894870003"/>
    <n v="0.1497893710512993"/>
    <n v="791.00000000000148"/>
    <m/>
    <m/>
    <m/>
    <m/>
    <m/>
    <m/>
    <m/>
    <m/>
    <m/>
    <m/>
    <m/>
    <m/>
    <m/>
    <m/>
    <m/>
    <m/>
  </r>
  <r>
    <n v="5355"/>
    <s v="Closed End"/>
    <x v="8"/>
    <s v="Q32D"/>
    <x v="5"/>
    <n v="5"/>
    <s v="Data"/>
    <s v="Q35D"/>
    <s v="Survey respondent demographic characteristics"/>
    <s v="   Bachelor's degree or higher"/>
    <n v="0.86624836680924555"/>
    <n v="0.13375163319075556"/>
    <n v="1299.0000000000023"/>
    <m/>
    <m/>
    <m/>
    <m/>
    <m/>
    <m/>
    <m/>
    <m/>
    <m/>
    <m/>
    <m/>
    <m/>
    <m/>
    <m/>
    <m/>
    <m/>
  </r>
  <r>
    <n v="5356"/>
    <s v="Closed End"/>
    <x v="8"/>
    <s v="Q32D"/>
    <x v="6"/>
    <n v="1"/>
    <s v="Header"/>
    <s v="Q35D"/>
    <s v="Survey respondent demographic characteristics"/>
    <s v="Results by household income:"/>
    <s v=""/>
    <s v=""/>
    <s v=""/>
    <m/>
    <m/>
    <m/>
    <m/>
    <m/>
    <m/>
    <m/>
    <m/>
    <m/>
    <m/>
    <m/>
    <m/>
    <m/>
    <m/>
    <m/>
    <m/>
  </r>
  <r>
    <n v="5357"/>
    <s v="Closed End"/>
    <x v="8"/>
    <s v="Q32D"/>
    <x v="6"/>
    <n v="2"/>
    <s v="Data"/>
    <s v="Q35D"/>
    <s v="Survey respondent demographic characteristics"/>
    <s v="   Less than $20,000"/>
    <n v="0.84857969090772789"/>
    <n v="0.15142030909227178"/>
    <n v="367.00000000000063"/>
    <m/>
    <m/>
    <m/>
    <m/>
    <m/>
    <m/>
    <m/>
    <m/>
    <m/>
    <m/>
    <m/>
    <m/>
    <m/>
    <m/>
    <m/>
    <m/>
  </r>
  <r>
    <n v="5358"/>
    <s v="Closed End"/>
    <x v="8"/>
    <s v="Q32D"/>
    <x v="6"/>
    <n v="3"/>
    <s v="Data"/>
    <s v="Q35D"/>
    <s v="Survey respondent demographic characteristics"/>
    <s v="   $20,000 to $39,999"/>
    <n v="0.87188159946885557"/>
    <n v="0.12811840053114412"/>
    <n v="355.99999999999955"/>
    <m/>
    <m/>
    <m/>
    <m/>
    <m/>
    <m/>
    <m/>
    <m/>
    <m/>
    <m/>
    <m/>
    <m/>
    <m/>
    <m/>
    <m/>
    <m/>
  </r>
  <r>
    <n v="5359"/>
    <s v="Closed End"/>
    <x v="8"/>
    <s v="Q32D"/>
    <x v="6"/>
    <n v="4"/>
    <s v="Data"/>
    <s v="Q35D"/>
    <s v="Survey respondent demographic characteristics"/>
    <s v="   $40,000 to $59,999"/>
    <n v="0.88037057771267413"/>
    <n v="0.11962942228732563"/>
    <n v="347.00000000000017"/>
    <m/>
    <m/>
    <m/>
    <m/>
    <m/>
    <m/>
    <m/>
    <m/>
    <m/>
    <m/>
    <m/>
    <m/>
    <m/>
    <m/>
    <m/>
    <m/>
  </r>
  <r>
    <n v="5360"/>
    <s v="Closed End"/>
    <x v="8"/>
    <s v="Q32D"/>
    <x v="6"/>
    <n v="5"/>
    <s v="Data"/>
    <s v="Q35D"/>
    <s v="Survey respondent demographic characteristics"/>
    <s v="   $60,000 to $79,999"/>
    <n v="0.84873679085161813"/>
    <n v="0.15126320914838179"/>
    <n v="264.00000000000011"/>
    <m/>
    <m/>
    <m/>
    <m/>
    <m/>
    <m/>
    <m/>
    <m/>
    <m/>
    <m/>
    <m/>
    <m/>
    <m/>
    <m/>
    <m/>
    <m/>
  </r>
  <r>
    <n v="5361"/>
    <s v="Closed End"/>
    <x v="8"/>
    <s v="Q32D"/>
    <x v="6"/>
    <n v="6"/>
    <s v="Data"/>
    <s v="Q35D"/>
    <s v="Survey respondent demographic characteristics"/>
    <s v="   $80,000 to $99,999"/>
    <n v="0.9030366968050394"/>
    <n v="9.6963303194959702E-2"/>
    <n v="229.00000000000006"/>
    <m/>
    <m/>
    <m/>
    <m/>
    <m/>
    <m/>
    <m/>
    <m/>
    <m/>
    <m/>
    <m/>
    <m/>
    <m/>
    <m/>
    <m/>
    <m/>
  </r>
  <r>
    <n v="5362"/>
    <s v="Closed End"/>
    <x v="8"/>
    <s v="Q32D"/>
    <x v="6"/>
    <n v="7"/>
    <s v="Data"/>
    <s v="Q35D"/>
    <s v="Survey respondent demographic characteristics"/>
    <s v="   $100,000 to $149,999"/>
    <n v="0.88239854171375887"/>
    <n v="0.11760145828624177"/>
    <n v="308.00000000000017"/>
    <m/>
    <m/>
    <m/>
    <m/>
    <m/>
    <m/>
    <m/>
    <m/>
    <m/>
    <m/>
    <m/>
    <m/>
    <m/>
    <m/>
    <m/>
    <m/>
  </r>
  <r>
    <n v="5363"/>
    <s v="Closed End"/>
    <x v="8"/>
    <s v="Q32D"/>
    <x v="6"/>
    <n v="8"/>
    <s v="Data"/>
    <s v="Q35D"/>
    <s v="Survey respondent demographic characteristics"/>
    <s v="   $150,000 or more"/>
    <n v="0.77308208481493013"/>
    <n v="0.22691791518506946"/>
    <n v="234.00000000000031"/>
    <m/>
    <m/>
    <m/>
    <m/>
    <m/>
    <m/>
    <m/>
    <m/>
    <m/>
    <m/>
    <m/>
    <m/>
    <m/>
    <m/>
    <m/>
    <m/>
  </r>
  <r>
    <n v="5364"/>
    <s v="Closed End"/>
    <x v="8"/>
    <s v="Q32D"/>
    <x v="7"/>
    <n v="1"/>
    <s v="Header"/>
    <s v="Q35D"/>
    <s v="Survey respondent demographic characteristics"/>
    <s v="Results by housing status:"/>
    <s v=""/>
    <s v=""/>
    <s v=""/>
    <m/>
    <m/>
    <m/>
    <m/>
    <m/>
    <m/>
    <m/>
    <m/>
    <m/>
    <m/>
    <m/>
    <m/>
    <m/>
    <m/>
    <m/>
    <m/>
  </r>
  <r>
    <n v="5365"/>
    <s v="Closed End"/>
    <x v="8"/>
    <s v="Q32D"/>
    <x v="7"/>
    <n v="2"/>
    <s v="Data"/>
    <s v="Q35D"/>
    <s v="Survey respondent demographic characteristics"/>
    <s v="   Owner"/>
    <n v="0.84732119780052217"/>
    <n v="0.15267880219947969"/>
    <n v="1633.9999999999973"/>
    <m/>
    <m/>
    <m/>
    <m/>
    <m/>
    <m/>
    <m/>
    <m/>
    <m/>
    <m/>
    <m/>
    <m/>
    <m/>
    <m/>
    <m/>
    <m/>
  </r>
  <r>
    <n v="5366"/>
    <s v="Closed End"/>
    <x v="8"/>
    <s v="Q32D"/>
    <x v="7"/>
    <n v="3"/>
    <s v="Data"/>
    <s v="Q35D"/>
    <s v="Survey respondent demographic characteristics"/>
    <s v="   Renter"/>
    <n v="0.90078606434738417"/>
    <n v="9.9213935652615368E-2"/>
    <n v="784.0000000000008"/>
    <m/>
    <m/>
    <m/>
    <m/>
    <m/>
    <m/>
    <m/>
    <m/>
    <m/>
    <m/>
    <m/>
    <m/>
    <m/>
    <m/>
    <m/>
    <m/>
  </r>
  <r>
    <n v="5367"/>
    <s v="Closed End"/>
    <x v="8"/>
    <s v="Q32D"/>
    <x v="7"/>
    <n v="4"/>
    <s v="Data"/>
    <s v="Q35D"/>
    <s v="Survey respondent demographic characteristics"/>
    <s v="   Lives with family or friends, homeless, or some other_x000a_      arrangement"/>
    <n v="0.82808835672815273"/>
    <n v="0.17191164327184716"/>
    <n v="47.999999999999993"/>
    <m/>
    <m/>
    <m/>
    <m/>
    <m/>
    <m/>
    <m/>
    <m/>
    <m/>
    <m/>
    <m/>
    <m/>
    <m/>
    <m/>
    <m/>
    <m/>
  </r>
  <r>
    <n v="5368"/>
    <s v="Closed End"/>
    <x v="8"/>
    <s v="Q32D"/>
    <x v="8"/>
    <n v="1"/>
    <s v="Header"/>
    <s v="Q35D"/>
    <s v="Survey respondent demographic characteristics"/>
    <s v="Results by home language:"/>
    <s v=""/>
    <s v=""/>
    <s v=""/>
    <m/>
    <m/>
    <m/>
    <m/>
    <m/>
    <m/>
    <m/>
    <m/>
    <m/>
    <m/>
    <m/>
    <m/>
    <m/>
    <m/>
    <m/>
    <m/>
  </r>
  <r>
    <n v="5369"/>
    <s v="Closed End"/>
    <x v="8"/>
    <s v="Q32D"/>
    <x v="8"/>
    <n v="2"/>
    <s v="Data"/>
    <s v="Q35D"/>
    <s v="Survey respondent demographic characteristics"/>
    <s v="   English only"/>
    <n v="0.87456962931394355"/>
    <n v="0.12543037068605745"/>
    <n v="2162.9999999999936"/>
    <m/>
    <m/>
    <m/>
    <m/>
    <m/>
    <m/>
    <m/>
    <m/>
    <m/>
    <m/>
    <m/>
    <m/>
    <m/>
    <m/>
    <m/>
    <m/>
  </r>
  <r>
    <n v="5370"/>
    <s v="Closed End"/>
    <x v="8"/>
    <s v="Q32D"/>
    <x v="8"/>
    <n v="3"/>
    <s v="Data"/>
    <s v="Q35D"/>
    <s v="Survey respondent demographic characteristics"/>
    <s v="   English plus another language"/>
    <n v="0.76058019505241403"/>
    <n v="0.23941980494758508"/>
    <n v="208.00000000000023"/>
    <m/>
    <m/>
    <m/>
    <m/>
    <m/>
    <m/>
    <m/>
    <m/>
    <m/>
    <m/>
    <m/>
    <m/>
    <m/>
    <m/>
    <m/>
    <m/>
  </r>
  <r>
    <n v="5371"/>
    <s v="Closed End"/>
    <x v="8"/>
    <s v="Q32D"/>
    <x v="8"/>
    <n v="4"/>
    <s v="Data"/>
    <s v="Q35D"/>
    <s v="Survey respondent demographic characteristics"/>
    <s v="   Another language only"/>
    <n v="0.77121451132017915"/>
    <n v="0.2287854886798209"/>
    <n v="79.000000000000014"/>
    <m/>
    <m/>
    <m/>
    <m/>
    <m/>
    <m/>
    <m/>
    <m/>
    <m/>
    <m/>
    <m/>
    <m/>
    <m/>
    <m/>
    <m/>
    <m/>
  </r>
  <r>
    <n v="5372"/>
    <s v="Closed End"/>
    <x v="8"/>
    <s v="Q32D"/>
    <x v="9"/>
    <n v="1"/>
    <s v="Header"/>
    <s v="Q35D"/>
    <s v="Survey respondent demographic characteristics"/>
    <s v="Results by race/ethnicity:"/>
    <s v=""/>
    <s v=""/>
    <s v=""/>
    <m/>
    <m/>
    <m/>
    <m/>
    <m/>
    <m/>
    <m/>
    <m/>
    <m/>
    <m/>
    <m/>
    <m/>
    <m/>
    <m/>
    <m/>
    <m/>
  </r>
  <r>
    <n v="5373"/>
    <s v="Closed End"/>
    <x v="8"/>
    <s v="Q32D"/>
    <x v="9"/>
    <n v="2"/>
    <s v="Data"/>
    <s v="Q35D"/>
    <s v="Survey respondent demographic characteristics"/>
    <s v="   BIPOC"/>
    <n v="0.81289189908210446"/>
    <n v="0.18710810091789579"/>
    <n v="604.99999999999977"/>
    <m/>
    <m/>
    <m/>
    <m/>
    <m/>
    <m/>
    <m/>
    <m/>
    <m/>
    <m/>
    <m/>
    <m/>
    <m/>
    <m/>
    <m/>
    <m/>
  </r>
  <r>
    <n v="5374"/>
    <s v="Closed End"/>
    <x v="8"/>
    <s v="Q32D"/>
    <x v="9"/>
    <n v="3"/>
    <s v="Data"/>
    <s v="Q35D"/>
    <s v="Survey respondent demographic characteristics"/>
    <s v="      American Indian, Native American, or Alaska Native"/>
    <n v="0.9110146235302945"/>
    <n v="8.8985376469705141E-2"/>
    <n v="103.00000000000011"/>
    <m/>
    <m/>
    <m/>
    <m/>
    <m/>
    <m/>
    <m/>
    <m/>
    <m/>
    <m/>
    <m/>
    <m/>
    <m/>
    <m/>
    <m/>
    <m/>
  </r>
  <r>
    <n v="5375"/>
    <s v="Closed End"/>
    <x v="8"/>
    <s v="Q32D"/>
    <x v="9"/>
    <n v="4"/>
    <s v="Data"/>
    <s v="Q35D"/>
    <s v="Survey respondent demographic characteristics"/>
    <s v="      Asian American or Asian"/>
    <n v="0.824725046082461"/>
    <n v="0.17527495391753892"/>
    <n v="165"/>
    <m/>
    <m/>
    <m/>
    <m/>
    <m/>
    <m/>
    <m/>
    <m/>
    <m/>
    <m/>
    <m/>
    <m/>
    <m/>
    <m/>
    <m/>
    <m/>
  </r>
  <r>
    <n v="5376"/>
    <s v="Closed End"/>
    <x v="8"/>
    <s v="Q32D"/>
    <x v="9"/>
    <n v="5"/>
    <s v="Data"/>
    <s v="Q35D"/>
    <s v="Survey respondent demographic characteristics"/>
    <s v="      Black, African American, or African"/>
    <n v="0.84069233363049056"/>
    <n v="0.15930766636950952"/>
    <n v="269.99999999999994"/>
    <m/>
    <m/>
    <m/>
    <m/>
    <m/>
    <m/>
    <m/>
    <m/>
    <m/>
    <m/>
    <m/>
    <m/>
    <m/>
    <m/>
    <m/>
    <m/>
  </r>
  <r>
    <n v="5377"/>
    <s v="Closed End"/>
    <x v="8"/>
    <s v="Q32D"/>
    <x v="9"/>
    <n v="6"/>
    <s v="Data"/>
    <s v="Q35D"/>
    <s v="Survey respondent demographic characteristics"/>
    <s v="      Latino/a or Hispanic"/>
    <n v="0.73972554694099057"/>
    <n v="0.26027445305900959"/>
    <n v="106.99999999999999"/>
    <m/>
    <m/>
    <m/>
    <m/>
    <m/>
    <m/>
    <m/>
    <m/>
    <m/>
    <m/>
    <m/>
    <m/>
    <m/>
    <m/>
    <m/>
    <m/>
  </r>
  <r>
    <n v="5378"/>
    <s v="Closed End"/>
    <x v="8"/>
    <s v="Q32D"/>
    <x v="9"/>
    <n v="7"/>
    <s v="Data"/>
    <s v="Q35D"/>
    <s v="Survey respondent demographic characteristics"/>
    <s v="   White or Caucasian alone"/>
    <n v="0.88234749801031209"/>
    <n v="0.1176525019896898"/>
    <n v="1763.9999999999977"/>
    <m/>
    <m/>
    <m/>
    <m/>
    <m/>
    <m/>
    <m/>
    <m/>
    <m/>
    <m/>
    <m/>
    <m/>
    <m/>
    <m/>
    <m/>
    <m/>
  </r>
  <r>
    <n v="5379"/>
    <s v=""/>
    <x v="1"/>
    <s v=""/>
    <x v="10"/>
    <s v=""/>
    <s v=""/>
    <m/>
    <m/>
    <m/>
    <m/>
    <m/>
    <m/>
    <m/>
    <m/>
    <m/>
    <m/>
    <m/>
    <m/>
    <m/>
    <m/>
    <m/>
    <m/>
    <m/>
    <m/>
    <m/>
    <m/>
    <m/>
    <m/>
  </r>
  <r>
    <n v="5380"/>
    <s v="Closed End"/>
    <x v="8"/>
    <s v="Q33"/>
    <x v="0"/>
    <n v="1"/>
    <s v="Title"/>
    <s v="Q36"/>
    <s v="Survey respondent demographic characteristics"/>
    <s v="33. What is your age (in years)?"/>
    <m/>
    <m/>
    <m/>
    <m/>
    <m/>
    <m/>
    <m/>
    <m/>
    <m/>
    <m/>
    <m/>
    <m/>
    <m/>
    <m/>
    <m/>
    <m/>
    <m/>
    <m/>
    <m/>
  </r>
  <r>
    <n v="5381"/>
    <s v="Closed End"/>
    <x v="8"/>
    <s v="Q33"/>
    <x v="1"/>
    <n v="1"/>
    <s v="Labels"/>
    <s v="Q36"/>
    <s v="Survey respondent demographic characteristics"/>
    <m/>
    <s v="18-34"/>
    <s v="35-44"/>
    <s v="45-54"/>
    <s v="55-64"/>
    <s v="65-74"/>
    <s v="75-84"/>
    <s v="85+"/>
    <s v="Number of respondents (unweighted)"/>
    <m/>
    <m/>
    <m/>
    <m/>
    <m/>
    <m/>
    <m/>
    <m/>
    <m/>
    <m/>
    <m/>
  </r>
  <r>
    <n v="5382"/>
    <s v="Closed End"/>
    <x v="8"/>
    <s v="Q33"/>
    <x v="2"/>
    <n v="1"/>
    <s v="Header"/>
    <s v="Q36"/>
    <s v="Survey respondent demographic characteristics"/>
    <s v="Results by region:"/>
    <s v=""/>
    <s v=""/>
    <s v=""/>
    <s v=""/>
    <s v=""/>
    <s v=""/>
    <s v=""/>
    <s v=""/>
    <m/>
    <m/>
    <m/>
    <m/>
    <m/>
    <m/>
    <m/>
    <m/>
    <m/>
    <m/>
    <m/>
  </r>
  <r>
    <n v="5383"/>
    <s v="Closed End"/>
    <x v="8"/>
    <s v="Q33"/>
    <x v="2"/>
    <n v="2"/>
    <s v="Data"/>
    <s v="Q36"/>
    <s v="Survey respondent demographic characteristics"/>
    <s v="   East Metro overall"/>
    <n v="0.28539907798168995"/>
    <n v="0.17142616530800847"/>
    <n v="0.17889929737527871"/>
    <n v="0.17252404279089625"/>
    <n v="0.10825871186422723"/>
    <n v="6.246651295151346E-2"/>
    <n v="2.1026191728387683E-2"/>
    <n v="2647"/>
    <m/>
    <m/>
    <m/>
    <m/>
    <m/>
    <m/>
    <m/>
    <m/>
    <m/>
    <m/>
    <m/>
  </r>
  <r>
    <n v="5384"/>
    <s v="Closed End"/>
    <x v="8"/>
    <s v="Q33"/>
    <x v="2"/>
    <n v="3"/>
    <s v="Data"/>
    <s v="Q36"/>
    <s v="Survey respondent demographic characteristics"/>
    <s v="   Dakota County"/>
    <n v="0.24890416542510521"/>
    <n v="0.18090542620035996"/>
    <n v="0.2003360436849787"/>
    <n v="0.18860244371051954"/>
    <n v="0.11050612912705442"/>
    <n v="6.203739507512316E-2"/>
    <n v="8.708396776859131E-3"/>
    <n v="364.99999999999972"/>
    <m/>
    <m/>
    <m/>
    <m/>
    <m/>
    <m/>
    <m/>
    <m/>
    <m/>
    <m/>
    <m/>
  </r>
  <r>
    <n v="5385"/>
    <s v="Closed End"/>
    <x v="8"/>
    <s v="Q33"/>
    <x v="2"/>
    <n v="4"/>
    <s v="Data"/>
    <s v="Q36"/>
    <s v="Survey respondent demographic characteristics"/>
    <s v="   Ramsey County (overall)"/>
    <n v="0.3313046794106223"/>
    <n v="0.16466587491508039"/>
    <n v="0.15031665726366769"/>
    <n v="0.15539034459832493"/>
    <n v="0.10588967063920894"/>
    <n v="6.1684040400413226E-2"/>
    <n v="3.0748732772684494E-2"/>
    <n v="1939.999999999997"/>
    <m/>
    <m/>
    <m/>
    <m/>
    <m/>
    <m/>
    <m/>
    <m/>
    <m/>
    <m/>
    <m/>
  </r>
  <r>
    <n v="5386"/>
    <s v="Closed End"/>
    <x v="8"/>
    <s v="Q33"/>
    <x v="2"/>
    <n v="5"/>
    <s v="Data"/>
    <s v="Q36"/>
    <s v="Survey respondent demographic characteristics"/>
    <s v="      City of Saint Paul"/>
    <n v="0.37194475450331183"/>
    <n v="0.18470379528361586"/>
    <n v="0.15415780502462753"/>
    <n v="0.13818415773602408"/>
    <n v="9.1274773390117775E-2"/>
    <n v="4.3732137412275815E-2"/>
    <n v="1.6002576650025024E-2"/>
    <n v="1564.0000000000023"/>
    <m/>
    <m/>
    <m/>
    <m/>
    <m/>
    <m/>
    <m/>
    <m/>
    <m/>
    <m/>
    <m/>
  </r>
  <r>
    <n v="5387"/>
    <s v="Closed End"/>
    <x v="8"/>
    <s v="Q33"/>
    <x v="2"/>
    <n v="6"/>
    <s v="Data"/>
    <s v="Q36"/>
    <s v="Survey respondent demographic characteristics"/>
    <s v="      Suburban Ramsey County"/>
    <n v="0.28320996623117467"/>
    <n v="0.14095238445918618"/>
    <n v="0.14577092501730862"/>
    <n v="0.17575267464242267"/>
    <n v="0.12318538896007661"/>
    <n v="8.2928873813503737E-2"/>
    <n v="4.8199786876327005E-2"/>
    <n v="375.99999999999989"/>
    <m/>
    <m/>
    <m/>
    <m/>
    <m/>
    <m/>
    <m/>
    <m/>
    <m/>
    <m/>
    <m/>
  </r>
  <r>
    <n v="5388"/>
    <s v="Closed End"/>
    <x v="8"/>
    <s v="Q33"/>
    <x v="2"/>
    <n v="7"/>
    <s v="Data"/>
    <s v="Q36"/>
    <s v="Survey respondent demographic characteristics"/>
    <s v="   Washington County"/>
    <n v="0.25013157958538784"/>
    <n v="0.16976466502865084"/>
    <n v="0.20300659749469929"/>
    <n v="0.18158374395416263"/>
    <n v="0.10947081356044168"/>
    <n v="6.4823155764979476E-2"/>
    <n v="2.1219444611677522E-2"/>
    <n v="342.00000000000017"/>
    <m/>
    <m/>
    <m/>
    <m/>
    <m/>
    <m/>
    <m/>
    <m/>
    <m/>
    <m/>
    <m/>
  </r>
  <r>
    <n v="5389"/>
    <s v="Closed End"/>
    <x v="8"/>
    <s v="Q33"/>
    <x v="3"/>
    <n v="1"/>
    <s v="Header"/>
    <s v="Q36"/>
    <s v="Survey respondent demographic characteristics"/>
    <s v="Results by gender:"/>
    <s v=""/>
    <s v=""/>
    <s v=""/>
    <s v=""/>
    <s v=""/>
    <s v=""/>
    <s v=""/>
    <s v=""/>
    <m/>
    <m/>
    <m/>
    <m/>
    <m/>
    <m/>
    <m/>
    <m/>
    <m/>
    <m/>
    <m/>
  </r>
  <r>
    <n v="5390"/>
    <s v="Closed End"/>
    <x v="8"/>
    <s v="Q33"/>
    <x v="3"/>
    <n v="2"/>
    <s v="Data"/>
    <s v="Q36"/>
    <s v="Survey respondent demographic characteristics"/>
    <s v="   Females"/>
    <n v="0.33315533035334433"/>
    <n v="0.17858073790718723"/>
    <n v="0.17475585086349599"/>
    <n v="0.1374661635262448"/>
    <n v="0.10036811947073893"/>
    <n v="5.7009851612293598E-2"/>
    <n v="1.8663946266695462E-2"/>
    <n v="1700.9999999999989"/>
    <m/>
    <m/>
    <m/>
    <m/>
    <m/>
    <m/>
    <m/>
    <m/>
    <m/>
    <m/>
    <m/>
  </r>
  <r>
    <n v="5391"/>
    <s v="Closed End"/>
    <x v="8"/>
    <s v="Q33"/>
    <x v="3"/>
    <n v="3"/>
    <s v="Data"/>
    <s v="Q36"/>
    <s v="Survey respondent demographic characteristics"/>
    <s v="   Males"/>
    <n v="0.22543296429995002"/>
    <n v="0.16445768965053623"/>
    <n v="0.18291359958833311"/>
    <n v="0.21449550910029694"/>
    <n v="0.11916846433654527"/>
    <n v="6.9330435082705144E-2"/>
    <n v="2.4201337941632775E-2"/>
    <n v="911.00000000000057"/>
    <m/>
    <m/>
    <m/>
    <m/>
    <m/>
    <m/>
    <m/>
    <m/>
    <m/>
    <m/>
    <m/>
  </r>
  <r>
    <n v="5392"/>
    <s v="Closed End"/>
    <x v="8"/>
    <s v="Q33"/>
    <x v="4"/>
    <n v="1"/>
    <s v="Header"/>
    <s v="Q36"/>
    <s v="Survey respondent demographic characteristics"/>
    <s v="Results by age:"/>
    <s v=""/>
    <s v=""/>
    <s v=""/>
    <s v=""/>
    <s v=""/>
    <s v=""/>
    <s v=""/>
    <s v=""/>
    <m/>
    <m/>
    <m/>
    <m/>
    <m/>
    <m/>
    <m/>
    <m/>
    <m/>
    <m/>
    <m/>
  </r>
  <r>
    <n v="5393"/>
    <s v="Closed End"/>
    <x v="8"/>
    <s v="Q33"/>
    <x v="4"/>
    <n v="2"/>
    <s v="Data"/>
    <s v="Q36"/>
    <s v="Survey respondent demographic characteristics"/>
    <s v="   18-34"/>
    <n v="1"/>
    <s v="0%"/>
    <s v="0%"/>
    <s v="0%"/>
    <s v="0%"/>
    <s v="0%"/>
    <s v="0%"/>
    <n v="417.00000000000017"/>
    <m/>
    <m/>
    <m/>
    <m/>
    <m/>
    <m/>
    <m/>
    <m/>
    <m/>
    <m/>
    <m/>
  </r>
  <r>
    <n v="5394"/>
    <s v="Closed End"/>
    <x v="8"/>
    <s v="Q33"/>
    <x v="4"/>
    <n v="3"/>
    <s v="Data"/>
    <s v="Q36"/>
    <s v="Survey respondent demographic characteristics"/>
    <s v="   35-44"/>
    <s v="0%"/>
    <n v="1"/>
    <s v="0%"/>
    <s v="0%"/>
    <s v="0%"/>
    <s v="0%"/>
    <s v="0%"/>
    <n v="429.00000000000006"/>
    <m/>
    <m/>
    <m/>
    <m/>
    <m/>
    <m/>
    <m/>
    <m/>
    <m/>
    <m/>
    <m/>
  </r>
  <r>
    <n v="5395"/>
    <s v="Closed End"/>
    <x v="8"/>
    <s v="Q33"/>
    <x v="4"/>
    <n v="4"/>
    <s v="Data"/>
    <s v="Q36"/>
    <s v="Survey respondent demographic characteristics"/>
    <s v="   45-54"/>
    <s v="0%"/>
    <s v="0%"/>
    <n v="1"/>
    <s v="0%"/>
    <s v="0%"/>
    <s v="0%"/>
    <s v="0%"/>
    <n v="371.00000000000034"/>
    <m/>
    <m/>
    <m/>
    <m/>
    <m/>
    <m/>
    <m/>
    <m/>
    <m/>
    <m/>
    <m/>
  </r>
  <r>
    <n v="5396"/>
    <s v="Closed End"/>
    <x v="8"/>
    <s v="Q33"/>
    <x v="4"/>
    <n v="5"/>
    <s v="Data"/>
    <s v="Q36"/>
    <s v="Survey respondent demographic characteristics"/>
    <s v="   55-64"/>
    <s v="0%"/>
    <s v="0%"/>
    <s v="0%"/>
    <n v="1"/>
    <s v="0%"/>
    <s v="0%"/>
    <s v="0%"/>
    <n v="534.99999999999977"/>
    <m/>
    <m/>
    <m/>
    <m/>
    <m/>
    <m/>
    <m/>
    <m/>
    <m/>
    <m/>
    <m/>
  </r>
  <r>
    <n v="5397"/>
    <s v="Closed End"/>
    <x v="8"/>
    <s v="Q33"/>
    <x v="4"/>
    <n v="6"/>
    <s v="Data"/>
    <s v="Q36"/>
    <s v="Survey respondent demographic characteristics"/>
    <s v="   65+"/>
    <s v="0%"/>
    <s v="0%"/>
    <s v="0%"/>
    <s v="0%"/>
    <n v="0.56457842041189465"/>
    <n v="0.32576819549668279"/>
    <n v="0.10965338409142265"/>
    <n v="894.99999999999943"/>
    <m/>
    <m/>
    <m/>
    <m/>
    <m/>
    <m/>
    <m/>
    <m/>
    <m/>
    <m/>
    <m/>
  </r>
  <r>
    <n v="5398"/>
    <s v="Closed End"/>
    <x v="8"/>
    <s v="Q33"/>
    <x v="5"/>
    <n v="1"/>
    <s v="Header"/>
    <s v="Q36"/>
    <s v="Survey respondent demographic characteristics"/>
    <s v="Results by education level:"/>
    <s v=""/>
    <s v=""/>
    <s v=""/>
    <s v=""/>
    <s v=""/>
    <s v=""/>
    <s v=""/>
    <s v=""/>
    <m/>
    <m/>
    <m/>
    <m/>
    <m/>
    <m/>
    <m/>
    <m/>
    <m/>
    <m/>
    <m/>
  </r>
  <r>
    <n v="5399"/>
    <s v="Closed End"/>
    <x v="8"/>
    <s v="Q33"/>
    <x v="5"/>
    <n v="2"/>
    <s v="Data"/>
    <s v="Q36"/>
    <s v="Survey respondent demographic characteristics"/>
    <s v="   Less than HS diploma, no GED"/>
    <n v="0.18238262407029684"/>
    <n v="0.34907196592461337"/>
    <n v="0.17780417675820534"/>
    <n v="7.7546393808801864E-2"/>
    <n v="8.7509489355552819E-2"/>
    <n v="8.3277382617162943E-2"/>
    <n v="4.2407967465366452E-2"/>
    <n v="85.000000000000014"/>
    <m/>
    <m/>
    <m/>
    <m/>
    <m/>
    <m/>
    <m/>
    <m/>
    <m/>
    <m/>
    <m/>
  </r>
  <r>
    <n v="5400"/>
    <s v="Closed End"/>
    <x v="8"/>
    <s v="Q33"/>
    <x v="5"/>
    <n v="3"/>
    <s v="Data"/>
    <s v="Q36"/>
    <s v="Survey respondent demographic characteristics"/>
    <s v="   HS diploma or GED"/>
    <n v="0.13590182592423231"/>
    <n v="0.13528253665152426"/>
    <n v="0.10778749488196177"/>
    <n v="0.25581996083651215"/>
    <n v="0.15876922647649236"/>
    <n v="0.15969816666376446"/>
    <n v="4.6740788565512982E-2"/>
    <n v="309.00000000000017"/>
    <m/>
    <m/>
    <m/>
    <m/>
    <m/>
    <m/>
    <m/>
    <m/>
    <m/>
    <m/>
    <m/>
  </r>
  <r>
    <n v="5401"/>
    <s v="Closed End"/>
    <x v="8"/>
    <s v="Q33"/>
    <x v="5"/>
    <n v="4"/>
    <s v="Data"/>
    <s v="Q36"/>
    <s v="Survey respondent demographic characteristics"/>
    <s v="   Some college, trade school, or Associate degree"/>
    <n v="0.23314319624411875"/>
    <n v="0.14768825671254687"/>
    <n v="0.19791467709046792"/>
    <n v="0.20953333973084015"/>
    <n v="0.13961862491904656"/>
    <n v="4.8456193194602468E-2"/>
    <n v="2.3645712108376526E-2"/>
    <n v="843.00000000000102"/>
    <m/>
    <m/>
    <m/>
    <m/>
    <m/>
    <m/>
    <m/>
    <m/>
    <m/>
    <m/>
    <m/>
  </r>
  <r>
    <n v="5402"/>
    <s v="Closed End"/>
    <x v="8"/>
    <s v="Q33"/>
    <x v="5"/>
    <n v="5"/>
    <s v="Data"/>
    <s v="Q36"/>
    <s v="Survey respondent demographic characteristics"/>
    <s v="   Bachelor's degree or higher"/>
    <n v="0.40843183585753218"/>
    <n v="0.19373559021562112"/>
    <n v="0.19259065575464585"/>
    <n v="0.1111807994895307"/>
    <n v="6.3462179850619665E-2"/>
    <n v="2.5715961204507073E-2"/>
    <s v="&lt;.5%"/>
    <n v="1373.0000000000016"/>
    <m/>
    <m/>
    <m/>
    <m/>
    <m/>
    <m/>
    <m/>
    <m/>
    <m/>
    <m/>
    <m/>
  </r>
  <r>
    <n v="5403"/>
    <s v="Closed End"/>
    <x v="8"/>
    <s v="Q33"/>
    <x v="6"/>
    <n v="1"/>
    <s v="Header"/>
    <s v="Q36"/>
    <s v="Survey respondent demographic characteristics"/>
    <s v="Results by household income:"/>
    <s v=""/>
    <s v=""/>
    <s v=""/>
    <s v=""/>
    <s v=""/>
    <s v=""/>
    <s v=""/>
    <s v=""/>
    <m/>
    <m/>
    <m/>
    <m/>
    <m/>
    <m/>
    <m/>
    <m/>
    <m/>
    <m/>
    <m/>
  </r>
  <r>
    <n v="5404"/>
    <s v="Closed End"/>
    <x v="8"/>
    <s v="Q33"/>
    <x v="6"/>
    <n v="2"/>
    <s v="Data"/>
    <s v="Q36"/>
    <s v="Survey respondent demographic characteristics"/>
    <s v="   Less than $20,000"/>
    <n v="0.22400717144107868"/>
    <n v="9.6353519751500555E-2"/>
    <n v="0.1860108367689319"/>
    <n v="0.28427323124279907"/>
    <n v="9.6588573907640557E-2"/>
    <n v="6.8170950276950318E-2"/>
    <n v="4.4595716611097597E-2"/>
    <n v="432.00000000000006"/>
    <m/>
    <m/>
    <m/>
    <m/>
    <m/>
    <m/>
    <m/>
    <m/>
    <m/>
    <m/>
    <m/>
  </r>
  <r>
    <n v="5405"/>
    <s v="Closed End"/>
    <x v="8"/>
    <s v="Q33"/>
    <x v="6"/>
    <n v="3"/>
    <s v="Data"/>
    <s v="Q36"/>
    <s v="Survey respondent demographic characteristics"/>
    <s v="   $20,000 to $39,999"/>
    <n v="0.30821319266293351"/>
    <n v="0.1203792087747791"/>
    <n v="8.2396241491874578E-2"/>
    <n v="0.19389476010887488"/>
    <n v="0.15794548870318612"/>
    <n v="0.10948299592815836"/>
    <n v="2.7688112330194456E-2"/>
    <n v="392.99999999999977"/>
    <m/>
    <m/>
    <m/>
    <m/>
    <m/>
    <m/>
    <m/>
    <m/>
    <m/>
    <m/>
    <m/>
  </r>
  <r>
    <n v="5406"/>
    <s v="Closed End"/>
    <x v="8"/>
    <s v="Q33"/>
    <x v="6"/>
    <n v="4"/>
    <s v="Data"/>
    <s v="Q36"/>
    <s v="Survey respondent demographic characteristics"/>
    <s v="   $40,000 to $59,999"/>
    <n v="0.43766484965497993"/>
    <n v="0.13430465909410344"/>
    <n v="5.0762802561096575E-2"/>
    <n v="0.11168941393403335"/>
    <n v="0.17035442945592141"/>
    <n v="7.2235444906324914E-2"/>
    <n v="2.2988400393540422E-2"/>
    <n v="365.99999999999994"/>
    <m/>
    <m/>
    <m/>
    <m/>
    <m/>
    <m/>
    <m/>
    <m/>
    <m/>
    <m/>
    <m/>
  </r>
  <r>
    <n v="5407"/>
    <s v="Closed End"/>
    <x v="8"/>
    <s v="Q33"/>
    <x v="6"/>
    <n v="5"/>
    <s v="Data"/>
    <s v="Q36"/>
    <s v="Survey respondent demographic characteristics"/>
    <s v="   $60,000 to $79,999"/>
    <n v="0.28471333388204584"/>
    <n v="0.19637438817653255"/>
    <n v="0.13957292969232832"/>
    <n v="0.13149212341461453"/>
    <n v="0.12059035031134585"/>
    <n v="0.11395101108632096"/>
    <n v="1.330586343681232E-2"/>
    <n v="284.99999999999994"/>
    <m/>
    <m/>
    <m/>
    <m/>
    <m/>
    <m/>
    <m/>
    <m/>
    <m/>
    <m/>
    <m/>
  </r>
  <r>
    <n v="5408"/>
    <s v="Closed End"/>
    <x v="8"/>
    <s v="Q33"/>
    <x v="6"/>
    <n v="6"/>
    <s v="Data"/>
    <s v="Q36"/>
    <s v="Survey respondent demographic characteristics"/>
    <s v="   $80,000 to $99,999"/>
    <n v="0.23771714087787388"/>
    <n v="0.13697010158987047"/>
    <n v="0.20787744544259928"/>
    <n v="0.22866985601532019"/>
    <n v="9.2370178638065265E-2"/>
    <n v="8.7958948455613126E-2"/>
    <n v="8.4363289806566703E-3"/>
    <n v="259.00000000000023"/>
    <m/>
    <m/>
    <m/>
    <m/>
    <m/>
    <m/>
    <m/>
    <m/>
    <m/>
    <m/>
    <m/>
  </r>
  <r>
    <n v="5409"/>
    <s v="Closed End"/>
    <x v="8"/>
    <s v="Q33"/>
    <x v="6"/>
    <n v="7"/>
    <s v="Data"/>
    <s v="Q36"/>
    <s v="Survey respondent demographic characteristics"/>
    <s v="   $100,000 to $149,999"/>
    <n v="0.3547694534645891"/>
    <n v="0.21927098669657416"/>
    <n v="0.19511633893460792"/>
    <n v="0.1457036525730746"/>
    <n v="5.5778209310527418E-2"/>
    <n v="1.6011921774793891E-2"/>
    <n v="1.3349437245832181E-2"/>
    <n v="321.00000000000011"/>
    <m/>
    <m/>
    <m/>
    <m/>
    <m/>
    <m/>
    <m/>
    <m/>
    <m/>
    <m/>
    <m/>
  </r>
  <r>
    <n v="5410"/>
    <s v="Closed End"/>
    <x v="8"/>
    <s v="Q33"/>
    <x v="6"/>
    <n v="8"/>
    <s v="Data"/>
    <s v="Q36"/>
    <s v="Survey respondent demographic characteristics"/>
    <s v="   $150,000 or more"/>
    <n v="0.20601190793963464"/>
    <n v="0.23939906786023951"/>
    <n v="0.29374278447032115"/>
    <n v="0.17392696136743058"/>
    <n v="7.6072122100789966E-2"/>
    <n v="9.4896357252065716E-3"/>
    <s v="&lt;.5%"/>
    <n v="251.0000000000002"/>
    <m/>
    <m/>
    <m/>
    <m/>
    <m/>
    <m/>
    <m/>
    <m/>
    <m/>
    <m/>
    <m/>
  </r>
  <r>
    <n v="5411"/>
    <s v="Closed End"/>
    <x v="8"/>
    <s v="Q33"/>
    <x v="7"/>
    <n v="1"/>
    <s v="Header"/>
    <s v="Q36"/>
    <s v="Survey respondent demographic characteristics"/>
    <s v="Results by housing status:"/>
    <s v=""/>
    <s v=""/>
    <s v=""/>
    <s v=""/>
    <s v=""/>
    <s v=""/>
    <s v=""/>
    <s v=""/>
    <m/>
    <m/>
    <m/>
    <m/>
    <m/>
    <m/>
    <m/>
    <m/>
    <m/>
    <m/>
    <m/>
  </r>
  <r>
    <n v="5412"/>
    <s v="Closed End"/>
    <x v="8"/>
    <s v="Q33"/>
    <x v="7"/>
    <n v="2"/>
    <s v="Data"/>
    <s v="Q36"/>
    <s v="Survey respondent demographic characteristics"/>
    <s v="   Owner"/>
    <n v="0.23673966773916191"/>
    <n v="0.17303582487718436"/>
    <n v="0.18790735830837801"/>
    <n v="0.18365671509874543"/>
    <n v="0.12810875757639309"/>
    <n v="7.1785932270023042E-2"/>
    <n v="1.8765744130116387E-2"/>
    <n v="1707.9999999999984"/>
    <m/>
    <m/>
    <m/>
    <m/>
    <m/>
    <m/>
    <m/>
    <m/>
    <m/>
    <m/>
    <m/>
  </r>
  <r>
    <n v="5413"/>
    <s v="Closed End"/>
    <x v="8"/>
    <s v="Q33"/>
    <x v="7"/>
    <n v="3"/>
    <s v="Data"/>
    <s v="Q36"/>
    <s v="Survey respondent demographic characteristics"/>
    <s v="   Renter"/>
    <n v="0.41138696499947452"/>
    <n v="0.16052510256421415"/>
    <n v="0.15992266366202842"/>
    <n v="0.15007493971479371"/>
    <n v="5.2844890432513399E-2"/>
    <n v="3.6584115732952491E-2"/>
    <n v="2.8661322894022213E-2"/>
    <n v="872.00000000000045"/>
    <m/>
    <m/>
    <m/>
    <m/>
    <m/>
    <m/>
    <m/>
    <m/>
    <m/>
    <m/>
    <m/>
  </r>
  <r>
    <n v="5414"/>
    <s v="Closed End"/>
    <x v="8"/>
    <s v="Q33"/>
    <x v="7"/>
    <n v="4"/>
    <s v="Data"/>
    <s v="Q36"/>
    <s v="Survey respondent demographic characteristics"/>
    <s v="   Lives with family or friends, homeless, or some other_x000a_      arrangement"/>
    <n v="0.54996181911760467"/>
    <n v="0.26024753085035818"/>
    <n v="9.0986336144580987E-2"/>
    <n v="3.4244431847220244E-2"/>
    <n v="2.2371321730223007E-2"/>
    <n v="4.0893115278926417E-2"/>
    <s v="&lt;.5%"/>
    <n v="54.999999999999986"/>
    <m/>
    <m/>
    <m/>
    <m/>
    <m/>
    <m/>
    <m/>
    <m/>
    <m/>
    <m/>
    <m/>
  </r>
  <r>
    <n v="5415"/>
    <s v="Closed End"/>
    <x v="8"/>
    <s v="Q33"/>
    <x v="8"/>
    <n v="1"/>
    <s v="Header"/>
    <s v="Q36"/>
    <s v="Survey respondent demographic characteristics"/>
    <s v="Results by home language:"/>
    <s v=""/>
    <s v=""/>
    <s v=""/>
    <s v=""/>
    <s v=""/>
    <s v=""/>
    <s v=""/>
    <s v=""/>
    <m/>
    <m/>
    <m/>
    <m/>
    <m/>
    <m/>
    <m/>
    <m/>
    <m/>
    <m/>
    <m/>
  </r>
  <r>
    <n v="5416"/>
    <s v="Closed End"/>
    <x v="8"/>
    <s v="Q33"/>
    <x v="8"/>
    <n v="2"/>
    <s v="Data"/>
    <s v="Q36"/>
    <s v="Survey respondent demographic characteristics"/>
    <s v="   English only"/>
    <n v="0.25655479913789342"/>
    <n v="0.15847417022519691"/>
    <n v="0.18385196994428987"/>
    <n v="0.18885832065441574"/>
    <n v="0.12010011788027976"/>
    <n v="6.8654594730386043E-2"/>
    <n v="2.3506027427538753E-2"/>
    <n v="2334.9999999999986"/>
    <m/>
    <m/>
    <m/>
    <m/>
    <m/>
    <m/>
    <m/>
    <m/>
    <m/>
    <m/>
    <m/>
  </r>
  <r>
    <n v="5417"/>
    <s v="Closed End"/>
    <x v="8"/>
    <s v="Q33"/>
    <x v="8"/>
    <n v="3"/>
    <s v="Data"/>
    <s v="Q36"/>
    <s v="Survey respondent demographic characteristics"/>
    <s v="   English plus another language"/>
    <n v="0.55539030677583567"/>
    <n v="0.25643067442276196"/>
    <n v="0.11355371009865302"/>
    <n v="3.9149406815374099E-2"/>
    <n v="2.1309390110090799E-2"/>
    <n v="1.3685548362316492E-2"/>
    <s v="&lt;.5%"/>
    <n v="215.00000000000017"/>
    <m/>
    <m/>
    <m/>
    <m/>
    <m/>
    <m/>
    <m/>
    <m/>
    <m/>
    <m/>
    <m/>
  </r>
  <r>
    <n v="5418"/>
    <s v="Closed End"/>
    <x v="8"/>
    <s v="Q33"/>
    <x v="8"/>
    <n v="4"/>
    <s v="Data"/>
    <s v="Q36"/>
    <s v="Survey respondent demographic characteristics"/>
    <s v="   Another language only"/>
    <n v="0.28780289596524927"/>
    <n v="0.31251746469639163"/>
    <n v="0.20625528580976749"/>
    <n v="0.1049150547030933"/>
    <n v="3.4710758303486931E-2"/>
    <n v="3.9402104342527555E-2"/>
    <n v="1.4396436179484069E-2"/>
    <n v="81.000000000000043"/>
    <m/>
    <m/>
    <m/>
    <m/>
    <m/>
    <m/>
    <m/>
    <m/>
    <m/>
    <m/>
    <m/>
  </r>
  <r>
    <n v="5419"/>
    <s v="Closed End"/>
    <x v="8"/>
    <s v="Q33"/>
    <x v="9"/>
    <n v="1"/>
    <s v="Header"/>
    <s v="Q36"/>
    <s v="Survey respondent demographic characteristics"/>
    <s v="Results by race/ethnicity:"/>
    <s v=""/>
    <s v=""/>
    <s v=""/>
    <s v=""/>
    <s v=""/>
    <s v=""/>
    <s v=""/>
    <s v=""/>
    <m/>
    <m/>
    <m/>
    <m/>
    <m/>
    <m/>
    <m/>
    <m/>
    <m/>
    <m/>
    <m/>
  </r>
  <r>
    <n v="5420"/>
    <s v="Closed End"/>
    <x v="8"/>
    <s v="Q33"/>
    <x v="9"/>
    <n v="2"/>
    <s v="Data"/>
    <s v="Q36"/>
    <s v="Survey respondent demographic characteristics"/>
    <s v="   BIPOC"/>
    <n v="0.46357158414199034"/>
    <n v="0.22658428945407469"/>
    <n v="0.12316706153266517"/>
    <n v="0.12208574427755617"/>
    <n v="4.895818238525685E-2"/>
    <n v="1.2876330394481382E-2"/>
    <s v="&lt;.5%"/>
    <n v="651.00000000000068"/>
    <m/>
    <m/>
    <m/>
    <m/>
    <m/>
    <m/>
    <m/>
    <m/>
    <m/>
    <m/>
    <m/>
  </r>
  <r>
    <n v="5421"/>
    <s v="Closed End"/>
    <x v="8"/>
    <s v="Q33"/>
    <x v="9"/>
    <n v="3"/>
    <s v="Data"/>
    <s v="Q36"/>
    <s v="Survey respondent demographic characteristics"/>
    <s v="      American Indian, Native American, or Alaska Native"/>
    <n v="0.33850629456119358"/>
    <n v="0.24219950180875013"/>
    <n v="0.1386334229801568"/>
    <n v="0.12339249050151103"/>
    <n v="0.13682562319657215"/>
    <n v="1.8461562032644301E-2"/>
    <s v="&lt;.5%"/>
    <n v="112.99999999999999"/>
    <m/>
    <m/>
    <m/>
    <m/>
    <m/>
    <m/>
    <m/>
    <m/>
    <m/>
    <m/>
    <m/>
  </r>
  <r>
    <n v="5422"/>
    <s v="Closed End"/>
    <x v="8"/>
    <s v="Q33"/>
    <x v="9"/>
    <n v="4"/>
    <s v="Data"/>
    <s v="Q36"/>
    <s v="Survey respondent demographic characteristics"/>
    <s v="      Asian American or Asian"/>
    <n v="0.49808809706305707"/>
    <n v="0.29356949306542401"/>
    <n v="9.7055728608383518E-2"/>
    <n v="8.037329096673855E-2"/>
    <n v="1.7532965504956817E-2"/>
    <n v="9.2925512064345097E-3"/>
    <s v="&lt;.5%"/>
    <n v="171.00000000000011"/>
    <m/>
    <m/>
    <m/>
    <m/>
    <m/>
    <m/>
    <m/>
    <m/>
    <m/>
    <m/>
    <m/>
  </r>
  <r>
    <n v="5423"/>
    <s v="Closed End"/>
    <x v="8"/>
    <s v="Q33"/>
    <x v="9"/>
    <n v="5"/>
    <s v="Data"/>
    <s v="Q36"/>
    <s v="Survey respondent demographic characteristics"/>
    <s v="      Black, African American, or African"/>
    <n v="0.35476648444517134"/>
    <n v="0.18615614235073774"/>
    <n v="0.15400223397468793"/>
    <n v="0.19343703003392665"/>
    <n v="9.5118550931398232E-2"/>
    <n v="1.4203530152400314E-2"/>
    <s v="&lt;.5%"/>
    <n v="296"/>
    <m/>
    <m/>
    <m/>
    <m/>
    <m/>
    <m/>
    <m/>
    <m/>
    <m/>
    <m/>
    <m/>
  </r>
  <r>
    <n v="5424"/>
    <s v="Closed End"/>
    <x v="8"/>
    <s v="Q33"/>
    <x v="9"/>
    <n v="6"/>
    <s v="Data"/>
    <s v="Q36"/>
    <s v="Survey respondent demographic characteristics"/>
    <s v="      Latino/a or Hispanic"/>
    <n v="0.56465925427424934"/>
    <n v="0.18740997258117903"/>
    <n v="0.11294077232538793"/>
    <n v="8.534253795581917E-2"/>
    <n v="3.2352178870037517E-2"/>
    <n v="1.5226793063561622E-2"/>
    <s v="&lt;.5%"/>
    <n v="114.00000000000006"/>
    <m/>
    <m/>
    <m/>
    <m/>
    <m/>
    <m/>
    <m/>
    <m/>
    <m/>
    <m/>
    <m/>
  </r>
  <r>
    <n v="5425"/>
    <s v="Closed End"/>
    <x v="8"/>
    <s v="Q33"/>
    <x v="9"/>
    <n v="7"/>
    <s v="Data"/>
    <s v="Q36"/>
    <s v="Survey respondent demographic characteristics"/>
    <s v="   White or Caucasian alone"/>
    <n v="0.2448075893322198"/>
    <n v="0.15829855407801491"/>
    <n v="0.18367189680667195"/>
    <n v="0.18563674479306261"/>
    <n v="0.12486138603985894"/>
    <n v="7.6273647947061915E-2"/>
    <n v="2.6450181003111774E-2"/>
    <n v="1913.9999999999984"/>
    <m/>
    <m/>
    <m/>
    <m/>
    <m/>
    <m/>
    <m/>
    <m/>
    <m/>
    <m/>
    <m/>
  </r>
  <r>
    <n v="5426"/>
    <s v=""/>
    <x v="1"/>
    <s v=""/>
    <x v="10"/>
    <s v=""/>
    <s v=""/>
    <m/>
    <m/>
    <m/>
    <m/>
    <m/>
    <m/>
    <m/>
    <m/>
    <m/>
    <m/>
    <m/>
    <m/>
    <m/>
    <m/>
    <m/>
    <m/>
    <m/>
    <m/>
    <m/>
    <m/>
    <m/>
    <m/>
  </r>
  <r>
    <n v="5427"/>
    <s v="Closed End"/>
    <x v="8"/>
    <s v="Q34"/>
    <x v="0"/>
    <n v="1"/>
    <s v="Title"/>
    <s v="Q37"/>
    <s v="Survey respondent demographic characteristics"/>
    <s v="34. How do you identify your gender?"/>
    <m/>
    <m/>
    <m/>
    <m/>
    <m/>
    <m/>
    <m/>
    <m/>
    <m/>
    <m/>
    <m/>
    <m/>
    <m/>
    <m/>
    <m/>
    <m/>
    <m/>
    <m/>
    <m/>
  </r>
  <r>
    <n v="5428"/>
    <s v="Closed End"/>
    <x v="8"/>
    <s v="Q34"/>
    <x v="1"/>
    <n v="1"/>
    <s v="Labels"/>
    <s v="Q37"/>
    <s v="Survey respondent demographic characteristics"/>
    <m/>
    <s v="Female"/>
    <s v="Male"/>
    <s v="Another way"/>
    <s v="Number of respondents (unweighted)"/>
    <m/>
    <m/>
    <m/>
    <m/>
    <m/>
    <m/>
    <m/>
    <m/>
    <m/>
    <m/>
    <m/>
    <m/>
    <m/>
    <m/>
    <m/>
  </r>
  <r>
    <n v="5429"/>
    <s v="Closed End"/>
    <x v="8"/>
    <s v="Q34"/>
    <x v="2"/>
    <n v="1"/>
    <s v="Header"/>
    <s v="Q37"/>
    <s v="Survey respondent demographic characteristics"/>
    <s v="Results by region:"/>
    <s v=""/>
    <s v=""/>
    <s v=""/>
    <s v=""/>
    <m/>
    <m/>
    <m/>
    <m/>
    <m/>
    <m/>
    <m/>
    <m/>
    <m/>
    <m/>
    <m/>
    <m/>
    <m/>
    <m/>
    <m/>
  </r>
  <r>
    <n v="5430"/>
    <s v="Closed End"/>
    <x v="8"/>
    <s v="Q34"/>
    <x v="2"/>
    <n v="2"/>
    <s v="Data"/>
    <s v="Q37"/>
    <s v="Survey respondent demographic characteristics"/>
    <s v="   East Metro overall"/>
    <n v="0.54105826463567797"/>
    <n v="0.45593532474680548"/>
    <s v="&lt;.5%"/>
    <n v="2985.9999999999959"/>
    <m/>
    <m/>
    <m/>
    <m/>
    <m/>
    <m/>
    <m/>
    <m/>
    <m/>
    <m/>
    <m/>
    <m/>
    <m/>
    <m/>
    <m/>
  </r>
  <r>
    <n v="5431"/>
    <s v="Closed End"/>
    <x v="8"/>
    <s v="Q34"/>
    <x v="2"/>
    <n v="3"/>
    <s v="Data"/>
    <s v="Q37"/>
    <s v="Survey respondent demographic characteristics"/>
    <s v="   Dakota County"/>
    <n v="0.55351143378985457"/>
    <n v="0.44648856621014604"/>
    <s v="0%"/>
    <n v="407.99999999999983"/>
    <m/>
    <m/>
    <m/>
    <m/>
    <m/>
    <m/>
    <m/>
    <m/>
    <m/>
    <m/>
    <m/>
    <m/>
    <m/>
    <m/>
    <m/>
  </r>
  <r>
    <n v="5432"/>
    <s v="Closed End"/>
    <x v="8"/>
    <s v="Q34"/>
    <x v="2"/>
    <n v="4"/>
    <s v="Data"/>
    <s v="Q37"/>
    <s v="Survey respondent demographic characteristics"/>
    <s v="   Ramsey County (overall)"/>
    <n v="0.52621359052833383"/>
    <n v="0.46716165084618227"/>
    <n v="6.6247586254870282E-3"/>
    <n v="2188.9999999999982"/>
    <m/>
    <m/>
    <m/>
    <m/>
    <m/>
    <m/>
    <m/>
    <m/>
    <m/>
    <m/>
    <m/>
    <m/>
    <m/>
    <m/>
    <m/>
  </r>
  <r>
    <n v="5433"/>
    <s v="Closed End"/>
    <x v="8"/>
    <s v="Q34"/>
    <x v="2"/>
    <n v="5"/>
    <s v="Data"/>
    <s v="Q37"/>
    <s v="Survey respondent demographic characteristics"/>
    <s v="      City of Saint Paul"/>
    <n v="0.5366651266178184"/>
    <n v="0.45752845763717059"/>
    <n v="5.8064157450110196E-3"/>
    <n v="1766.0000000000027"/>
    <m/>
    <m/>
    <m/>
    <m/>
    <m/>
    <m/>
    <m/>
    <m/>
    <m/>
    <m/>
    <m/>
    <m/>
    <m/>
    <m/>
    <m/>
  </r>
  <r>
    <n v="5434"/>
    <s v="Closed End"/>
    <x v="8"/>
    <s v="Q34"/>
    <x v="2"/>
    <n v="6"/>
    <s v="Data"/>
    <s v="Q37"/>
    <s v="Survey respondent demographic characteristics"/>
    <s v="      Suburban Ramsey County"/>
    <n v="0.51393483792971617"/>
    <n v="0.47847899167870123"/>
    <n v="7.5861703915824866E-3"/>
    <n v="422.99999999999983"/>
    <m/>
    <m/>
    <m/>
    <m/>
    <m/>
    <m/>
    <m/>
    <m/>
    <m/>
    <m/>
    <m/>
    <m/>
    <m/>
    <m/>
    <m/>
  </r>
  <r>
    <n v="5435"/>
    <s v="Closed End"/>
    <x v="8"/>
    <s v="Q34"/>
    <x v="2"/>
    <n v="7"/>
    <s v="Data"/>
    <s v="Q37"/>
    <s v="Survey respondent demographic characteristics"/>
    <s v="   Washington County"/>
    <n v="0.5525039121287777"/>
    <n v="0.44732713770846888"/>
    <s v="&lt;.5%"/>
    <n v="389.00000000000051"/>
    <m/>
    <m/>
    <m/>
    <m/>
    <m/>
    <m/>
    <m/>
    <m/>
    <m/>
    <m/>
    <m/>
    <m/>
    <m/>
    <m/>
    <m/>
  </r>
  <r>
    <n v="5436"/>
    <s v="Closed End"/>
    <x v="8"/>
    <s v="Q34"/>
    <x v="4"/>
    <n v="1"/>
    <s v="Header"/>
    <s v="Q37"/>
    <s v="Survey respondent demographic characteristics"/>
    <s v="Results by age:"/>
    <s v=""/>
    <s v=""/>
    <s v=""/>
    <s v=""/>
    <m/>
    <m/>
    <m/>
    <m/>
    <m/>
    <m/>
    <m/>
    <m/>
    <m/>
    <m/>
    <m/>
    <m/>
    <m/>
    <m/>
    <m/>
  </r>
  <r>
    <n v="5437"/>
    <s v="Closed End"/>
    <x v="8"/>
    <s v="Q34"/>
    <x v="4"/>
    <n v="2"/>
    <s v="Data"/>
    <s v="Q37"/>
    <s v="Survey respondent demographic characteristics"/>
    <s v="   18-34"/>
    <n v="0.63043921415980586"/>
    <n v="0.35869018854473306"/>
    <n v="1.0870597295461127E-2"/>
    <n v="415.00000000000057"/>
    <m/>
    <m/>
    <m/>
    <m/>
    <m/>
    <m/>
    <m/>
    <m/>
    <m/>
    <m/>
    <m/>
    <m/>
    <m/>
    <m/>
    <m/>
  </r>
  <r>
    <n v="5438"/>
    <s v="Closed End"/>
    <x v="8"/>
    <s v="Q34"/>
    <x v="4"/>
    <n v="3"/>
    <s v="Data"/>
    <s v="Q37"/>
    <s v="Survey respondent demographic characteristics"/>
    <s v="   35-44"/>
    <n v="0.5628935943772222"/>
    <n v="0.43586450263344001"/>
    <s v="&lt;.5%"/>
    <n v="425.00000000000023"/>
    <m/>
    <m/>
    <m/>
    <m/>
    <m/>
    <m/>
    <m/>
    <m/>
    <m/>
    <m/>
    <m/>
    <m/>
    <m/>
    <m/>
    <m/>
  </r>
  <r>
    <n v="5439"/>
    <s v="Closed End"/>
    <x v="8"/>
    <s v="Q34"/>
    <x v="4"/>
    <n v="4"/>
    <s v="Data"/>
    <s v="Q37"/>
    <s v="Survey respondent demographic characteristics"/>
    <s v="   45-54"/>
    <n v="0.53178209931946796"/>
    <n v="0.46800835724419876"/>
    <s v="&lt;.5%"/>
    <n v="366.00000000000068"/>
    <m/>
    <m/>
    <m/>
    <m/>
    <m/>
    <m/>
    <m/>
    <m/>
    <m/>
    <m/>
    <m/>
    <m/>
    <m/>
    <m/>
    <m/>
  </r>
  <r>
    <n v="5440"/>
    <s v="Closed End"/>
    <x v="8"/>
    <s v="Q34"/>
    <x v="4"/>
    <n v="5"/>
    <s v="Data"/>
    <s v="Q37"/>
    <s v="Survey respondent demographic characteristics"/>
    <s v="   55-64"/>
    <n v="0.43252924128600378"/>
    <n v="0.56747075871399733"/>
    <s v="0%"/>
    <n v="529.99999999999955"/>
    <m/>
    <m/>
    <m/>
    <m/>
    <m/>
    <m/>
    <m/>
    <m/>
    <m/>
    <m/>
    <m/>
    <m/>
    <m/>
    <m/>
    <m/>
  </r>
  <r>
    <n v="5441"/>
    <s v="Closed End"/>
    <x v="8"/>
    <s v="Q34"/>
    <x v="4"/>
    <n v="6"/>
    <s v="Data"/>
    <s v="Q37"/>
    <s v="Survey respondent demographic characteristics"/>
    <s v="   65+"/>
    <n v="0.49605258349822212"/>
    <n v="0.50394741650177777"/>
    <s v="0%"/>
    <n v="888.99999999999864"/>
    <m/>
    <m/>
    <m/>
    <m/>
    <m/>
    <m/>
    <m/>
    <m/>
    <m/>
    <m/>
    <m/>
    <m/>
    <m/>
    <m/>
    <m/>
  </r>
  <r>
    <n v="5442"/>
    <s v="Closed End"/>
    <x v="8"/>
    <s v="Q34"/>
    <x v="5"/>
    <n v="1"/>
    <s v="Header"/>
    <s v="Q37"/>
    <s v="Survey respondent demographic characteristics"/>
    <s v="Results by education level:"/>
    <s v=""/>
    <s v=""/>
    <s v=""/>
    <s v=""/>
    <m/>
    <m/>
    <m/>
    <m/>
    <m/>
    <m/>
    <m/>
    <m/>
    <m/>
    <m/>
    <m/>
    <m/>
    <m/>
    <m/>
    <m/>
  </r>
  <r>
    <n v="5443"/>
    <s v="Closed End"/>
    <x v="8"/>
    <s v="Q34"/>
    <x v="5"/>
    <n v="2"/>
    <s v="Data"/>
    <s v="Q37"/>
    <s v="Survey respondent demographic characteristics"/>
    <s v="   Less than HS diploma, no GED"/>
    <n v="0.77870337451206195"/>
    <n v="0.22129662548793794"/>
    <s v="0%"/>
    <n v="101.00000000000003"/>
    <m/>
    <m/>
    <m/>
    <m/>
    <m/>
    <m/>
    <m/>
    <m/>
    <m/>
    <m/>
    <m/>
    <m/>
    <m/>
    <m/>
    <m/>
  </r>
  <r>
    <n v="5444"/>
    <s v="Closed End"/>
    <x v="8"/>
    <s v="Q34"/>
    <x v="5"/>
    <n v="3"/>
    <s v="Data"/>
    <s v="Q37"/>
    <s v="Survey respondent demographic characteristics"/>
    <s v="   HS diploma or GED"/>
    <n v="0.54336344702485095"/>
    <n v="0.45663655297514988"/>
    <s v="0%"/>
    <n v="367.0000000000004"/>
    <m/>
    <m/>
    <m/>
    <m/>
    <m/>
    <m/>
    <m/>
    <m/>
    <m/>
    <m/>
    <m/>
    <m/>
    <m/>
    <m/>
    <m/>
  </r>
  <r>
    <n v="5445"/>
    <s v="Closed End"/>
    <x v="8"/>
    <s v="Q34"/>
    <x v="5"/>
    <n v="4"/>
    <s v="Data"/>
    <s v="Q37"/>
    <s v="Survey respondent demographic characteristics"/>
    <s v="   Some college, trade school, or Associate degree"/>
    <n v="0.53550547348670985"/>
    <n v="0.46348582959076107"/>
    <s v="&lt;.5%"/>
    <n v="962.0000000000025"/>
    <m/>
    <m/>
    <m/>
    <m/>
    <m/>
    <m/>
    <m/>
    <m/>
    <m/>
    <m/>
    <m/>
    <m/>
    <m/>
    <m/>
    <m/>
  </r>
  <r>
    <n v="5446"/>
    <s v="Closed End"/>
    <x v="8"/>
    <s v="Q34"/>
    <x v="5"/>
    <n v="5"/>
    <s v="Data"/>
    <s v="Q37"/>
    <s v="Survey respondent demographic characteristics"/>
    <s v="   Bachelor's degree or higher"/>
    <n v="0.5247179226825881"/>
    <n v="0.46887379676042051"/>
    <n v="6.4082805569944286E-3"/>
    <n v="1488.9999999999986"/>
    <m/>
    <m/>
    <m/>
    <m/>
    <m/>
    <m/>
    <m/>
    <m/>
    <m/>
    <m/>
    <m/>
    <m/>
    <m/>
    <m/>
    <m/>
  </r>
  <r>
    <n v="5447"/>
    <s v="Closed End"/>
    <x v="8"/>
    <s v="Q34"/>
    <x v="6"/>
    <n v="1"/>
    <s v="Header"/>
    <s v="Q37"/>
    <s v="Survey respondent demographic characteristics"/>
    <s v="Results by household income:"/>
    <s v=""/>
    <s v=""/>
    <s v=""/>
    <s v=""/>
    <m/>
    <m/>
    <m/>
    <m/>
    <m/>
    <m/>
    <m/>
    <m/>
    <m/>
    <m/>
    <m/>
    <m/>
    <m/>
    <m/>
    <m/>
  </r>
  <r>
    <n v="5448"/>
    <s v="Closed End"/>
    <x v="8"/>
    <s v="Q34"/>
    <x v="6"/>
    <n v="2"/>
    <s v="Data"/>
    <s v="Q37"/>
    <s v="Survey respondent demographic characteristics"/>
    <s v="   Less than $20,000"/>
    <n v="0.52910175999483133"/>
    <n v="0.4703205528935312"/>
    <s v="&lt;.5%"/>
    <n v="494.00000000000017"/>
    <m/>
    <m/>
    <m/>
    <m/>
    <m/>
    <m/>
    <m/>
    <m/>
    <m/>
    <m/>
    <m/>
    <m/>
    <m/>
    <m/>
    <m/>
  </r>
  <r>
    <n v="5449"/>
    <s v="Closed End"/>
    <x v="8"/>
    <s v="Q34"/>
    <x v="6"/>
    <n v="3"/>
    <s v="Data"/>
    <s v="Q37"/>
    <s v="Survey respondent demographic characteristics"/>
    <s v="   $20,000 to $39,999"/>
    <n v="0.70176618978028704"/>
    <n v="0.2957551612538159"/>
    <s v="&lt;.5%"/>
    <n v="424.9999999999992"/>
    <m/>
    <m/>
    <m/>
    <m/>
    <m/>
    <m/>
    <m/>
    <m/>
    <m/>
    <m/>
    <m/>
    <m/>
    <m/>
    <m/>
    <m/>
  </r>
  <r>
    <n v="5450"/>
    <s v="Closed End"/>
    <x v="8"/>
    <s v="Q34"/>
    <x v="6"/>
    <n v="4"/>
    <s v="Data"/>
    <s v="Q37"/>
    <s v="Survey respondent demographic characteristics"/>
    <s v="   $40,000 to $59,999"/>
    <n v="0.58160629780947615"/>
    <n v="0.41839370219052424"/>
    <s v="0%"/>
    <n v="395.0000000000004"/>
    <m/>
    <m/>
    <m/>
    <m/>
    <m/>
    <m/>
    <m/>
    <m/>
    <m/>
    <m/>
    <m/>
    <m/>
    <m/>
    <m/>
    <m/>
  </r>
  <r>
    <n v="5451"/>
    <s v="Closed End"/>
    <x v="8"/>
    <s v="Q34"/>
    <x v="6"/>
    <n v="5"/>
    <s v="Data"/>
    <s v="Q37"/>
    <s v="Survey respondent demographic characteristics"/>
    <s v="   $60,000 to $79,999"/>
    <n v="0.50333258619540044"/>
    <n v="0.49666741380459967"/>
    <s v="0%"/>
    <n v="303.99999999999977"/>
    <m/>
    <m/>
    <m/>
    <m/>
    <m/>
    <m/>
    <m/>
    <m/>
    <m/>
    <m/>
    <m/>
    <m/>
    <m/>
    <m/>
    <m/>
  </r>
  <r>
    <n v="5452"/>
    <s v="Closed End"/>
    <x v="8"/>
    <s v="Q34"/>
    <x v="6"/>
    <n v="6"/>
    <s v="Data"/>
    <s v="Q37"/>
    <s v="Survey respondent demographic characteristics"/>
    <s v="   $80,000 to $99,999"/>
    <n v="0.48977273904182156"/>
    <n v="0.50661887915075987"/>
    <s v="&lt;.5%"/>
    <n v="269.00000000000045"/>
    <m/>
    <m/>
    <m/>
    <m/>
    <m/>
    <m/>
    <m/>
    <m/>
    <m/>
    <m/>
    <m/>
    <m/>
    <m/>
    <m/>
    <m/>
  </r>
  <r>
    <n v="5453"/>
    <s v="Closed End"/>
    <x v="8"/>
    <s v="Q34"/>
    <x v="6"/>
    <n v="7"/>
    <s v="Data"/>
    <s v="Q37"/>
    <s v="Survey respondent demographic characteristics"/>
    <s v="   $100,000 to $149,999"/>
    <n v="0.55814313000196492"/>
    <n v="0.43842340131898988"/>
    <s v="&lt;.5%"/>
    <n v="340.00000000000023"/>
    <m/>
    <m/>
    <m/>
    <m/>
    <m/>
    <m/>
    <m/>
    <m/>
    <m/>
    <m/>
    <m/>
    <m/>
    <m/>
    <m/>
    <m/>
  </r>
  <r>
    <n v="5454"/>
    <s v="Closed End"/>
    <x v="8"/>
    <s v="Q34"/>
    <x v="6"/>
    <n v="8"/>
    <s v="Data"/>
    <s v="Q37"/>
    <s v="Survey respondent demographic characteristics"/>
    <s v="   $150,000 or more"/>
    <n v="0.48300856938021186"/>
    <n v="0.50565048985998517"/>
    <n v="1.1340940759802574E-2"/>
    <n v="258.00000000000034"/>
    <m/>
    <m/>
    <m/>
    <m/>
    <m/>
    <m/>
    <m/>
    <m/>
    <m/>
    <m/>
    <m/>
    <m/>
    <m/>
    <m/>
    <m/>
  </r>
  <r>
    <n v="5455"/>
    <s v="Closed End"/>
    <x v="8"/>
    <s v="Q34"/>
    <x v="7"/>
    <n v="1"/>
    <s v="Header"/>
    <s v="Q37"/>
    <s v="Survey respondent demographic characteristics"/>
    <s v="Results by housing status:"/>
    <s v=""/>
    <s v=""/>
    <s v=""/>
    <s v=""/>
    <m/>
    <m/>
    <m/>
    <m/>
    <m/>
    <m/>
    <m/>
    <m/>
    <m/>
    <m/>
    <m/>
    <m/>
    <m/>
    <m/>
    <m/>
  </r>
  <r>
    <n v="5456"/>
    <s v="Closed End"/>
    <x v="8"/>
    <s v="Q34"/>
    <x v="7"/>
    <n v="2"/>
    <s v="Data"/>
    <s v="Q37"/>
    <s v="Survey respondent demographic characteristics"/>
    <s v="   Owner"/>
    <n v="0.5210287202514079"/>
    <n v="0.47628754165310988"/>
    <s v="&lt;.5%"/>
    <n v="1913.9999999999993"/>
    <m/>
    <m/>
    <m/>
    <m/>
    <m/>
    <m/>
    <m/>
    <m/>
    <m/>
    <m/>
    <m/>
    <m/>
    <m/>
    <m/>
    <m/>
  </r>
  <r>
    <n v="5457"/>
    <s v="Closed End"/>
    <x v="8"/>
    <s v="Q34"/>
    <x v="7"/>
    <n v="3"/>
    <s v="Data"/>
    <s v="Q37"/>
    <s v="Survey respondent demographic characteristics"/>
    <s v="   Renter"/>
    <n v="0.59469146453197397"/>
    <n v="0.40120935743863195"/>
    <s v="&lt;.5%"/>
    <n v="993.00000000000068"/>
    <m/>
    <m/>
    <m/>
    <m/>
    <m/>
    <m/>
    <m/>
    <m/>
    <m/>
    <m/>
    <m/>
    <m/>
    <m/>
    <m/>
    <m/>
  </r>
  <r>
    <n v="5458"/>
    <s v="Closed End"/>
    <x v="8"/>
    <s v="Q34"/>
    <x v="7"/>
    <n v="4"/>
    <s v="Data"/>
    <s v="Q37"/>
    <s v="Survey respondent demographic characteristics"/>
    <s v="   Lives with family or friends, homeless, or some other_x000a_      arrangement"/>
    <n v="0.63192149267016684"/>
    <n v="0.36624957689016818"/>
    <s v="&lt;.5%"/>
    <n v="63.999999999999993"/>
    <m/>
    <m/>
    <m/>
    <m/>
    <m/>
    <m/>
    <m/>
    <m/>
    <m/>
    <m/>
    <m/>
    <m/>
    <m/>
    <m/>
    <m/>
  </r>
  <r>
    <n v="5459"/>
    <s v="Closed End"/>
    <x v="8"/>
    <s v="Q34"/>
    <x v="8"/>
    <n v="1"/>
    <s v="Header"/>
    <s v="Q37"/>
    <s v="Survey respondent demographic characteristics"/>
    <s v="Results by home language:"/>
    <s v=""/>
    <s v=""/>
    <s v=""/>
    <s v=""/>
    <m/>
    <m/>
    <m/>
    <m/>
    <m/>
    <m/>
    <m/>
    <m/>
    <m/>
    <m/>
    <m/>
    <m/>
    <m/>
    <m/>
    <m/>
  </r>
  <r>
    <n v="5460"/>
    <s v="Closed End"/>
    <x v="8"/>
    <s v="Q34"/>
    <x v="8"/>
    <n v="2"/>
    <s v="Data"/>
    <s v="Q37"/>
    <s v="Survey respondent demographic characteristics"/>
    <s v="   English only"/>
    <n v="0.54683340302426697"/>
    <n v="0.44974042325346714"/>
    <s v="&lt;.5%"/>
    <n v="2612.9999999999995"/>
    <m/>
    <m/>
    <m/>
    <m/>
    <m/>
    <m/>
    <m/>
    <m/>
    <m/>
    <m/>
    <m/>
    <m/>
    <m/>
    <m/>
    <m/>
  </r>
  <r>
    <n v="5461"/>
    <s v="Closed End"/>
    <x v="8"/>
    <s v="Q34"/>
    <x v="8"/>
    <n v="3"/>
    <s v="Data"/>
    <s v="Q37"/>
    <s v="Survey respondent demographic characteristics"/>
    <s v="   English plus another language"/>
    <n v="0.51479759641190304"/>
    <n v="0.48484959175375553"/>
    <s v="&lt;.5%"/>
    <n v="244.99999999999991"/>
    <m/>
    <m/>
    <m/>
    <m/>
    <m/>
    <m/>
    <m/>
    <m/>
    <m/>
    <m/>
    <m/>
    <m/>
    <m/>
    <m/>
    <m/>
  </r>
  <r>
    <n v="5462"/>
    <s v="Closed End"/>
    <x v="8"/>
    <s v="Q34"/>
    <x v="8"/>
    <n v="4"/>
    <s v="Data"/>
    <s v="Q37"/>
    <s v="Survey respondent demographic characteristics"/>
    <s v="   Another language only"/>
    <n v="0.47045846888175691"/>
    <n v="0.52954153111824298"/>
    <s v="0%"/>
    <n v="105"/>
    <m/>
    <m/>
    <m/>
    <m/>
    <m/>
    <m/>
    <m/>
    <m/>
    <m/>
    <m/>
    <m/>
    <m/>
    <m/>
    <m/>
    <m/>
  </r>
  <r>
    <n v="5463"/>
    <s v="Closed End"/>
    <x v="8"/>
    <s v="Q34"/>
    <x v="9"/>
    <n v="1"/>
    <s v="Header"/>
    <s v="Q37"/>
    <s v="Survey respondent demographic characteristics"/>
    <s v="Results by race/ethnicity:"/>
    <s v=""/>
    <s v=""/>
    <s v=""/>
    <s v=""/>
    <m/>
    <m/>
    <m/>
    <m/>
    <m/>
    <m/>
    <m/>
    <m/>
    <m/>
    <m/>
    <m/>
    <m/>
    <m/>
    <m/>
    <m/>
  </r>
  <r>
    <n v="5464"/>
    <s v="Closed End"/>
    <x v="8"/>
    <s v="Q34"/>
    <x v="9"/>
    <n v="2"/>
    <s v="Data"/>
    <s v="Q37"/>
    <s v="Survey respondent demographic characteristics"/>
    <s v="   BIPOC"/>
    <n v="0.54337163026577451"/>
    <n v="0.45638606037005675"/>
    <s v="&lt;.5%"/>
    <n v="778.99999999999943"/>
    <m/>
    <m/>
    <m/>
    <m/>
    <m/>
    <m/>
    <m/>
    <m/>
    <m/>
    <m/>
    <m/>
    <m/>
    <m/>
    <m/>
    <m/>
  </r>
  <r>
    <n v="5465"/>
    <s v="Closed End"/>
    <x v="8"/>
    <s v="Q34"/>
    <x v="9"/>
    <n v="3"/>
    <s v="Data"/>
    <s v="Q37"/>
    <s v="Survey respondent demographic characteristics"/>
    <s v="      American Indian, Native American, or Alaska Native"/>
    <n v="0.61355355624621832"/>
    <n v="0.38173484737430413"/>
    <s v="&lt;.5%"/>
    <n v="132"/>
    <m/>
    <m/>
    <m/>
    <m/>
    <m/>
    <m/>
    <m/>
    <m/>
    <m/>
    <m/>
    <m/>
    <m/>
    <m/>
    <m/>
    <m/>
  </r>
  <r>
    <n v="5466"/>
    <s v="Closed End"/>
    <x v="8"/>
    <s v="Q34"/>
    <x v="9"/>
    <n v="4"/>
    <s v="Data"/>
    <s v="Q37"/>
    <s v="Survey respondent demographic characteristics"/>
    <s v="      Asian American or Asian"/>
    <n v="0.54748498998727479"/>
    <n v="0.45251501001272482"/>
    <s v="0%"/>
    <n v="209.00000000000003"/>
    <m/>
    <m/>
    <m/>
    <m/>
    <m/>
    <m/>
    <m/>
    <m/>
    <m/>
    <m/>
    <m/>
    <m/>
    <m/>
    <m/>
    <m/>
  </r>
  <r>
    <n v="5467"/>
    <s v="Closed End"/>
    <x v="8"/>
    <s v="Q34"/>
    <x v="9"/>
    <n v="5"/>
    <s v="Data"/>
    <s v="Q37"/>
    <s v="Survey respondent demographic characteristics"/>
    <s v="      Black, African American, or African"/>
    <n v="0.51667337867380714"/>
    <n v="0.48321715690995248"/>
    <s v="&lt;.5%"/>
    <n v="357.99999999999989"/>
    <m/>
    <m/>
    <m/>
    <m/>
    <m/>
    <m/>
    <m/>
    <m/>
    <m/>
    <m/>
    <m/>
    <m/>
    <m/>
    <m/>
    <m/>
  </r>
  <r>
    <n v="5468"/>
    <s v="Closed End"/>
    <x v="8"/>
    <s v="Q34"/>
    <x v="9"/>
    <n v="6"/>
    <s v="Data"/>
    <s v="Q37"/>
    <s v="Survey respondent demographic characteristics"/>
    <s v="      Latino/a or Hispanic"/>
    <n v="0.58007239117733667"/>
    <n v="0.41992760882266289"/>
    <s v="0%"/>
    <n v="139.00000000000011"/>
    <m/>
    <m/>
    <m/>
    <m/>
    <m/>
    <m/>
    <m/>
    <m/>
    <m/>
    <m/>
    <m/>
    <m/>
    <m/>
    <m/>
    <m/>
  </r>
  <r>
    <n v="5469"/>
    <s v="Closed End"/>
    <x v="8"/>
    <s v="Q34"/>
    <x v="9"/>
    <n v="7"/>
    <s v="Data"/>
    <s v="Q37"/>
    <s v="Survey respondent demographic characteristics"/>
    <s v="   White or Caucasian alone"/>
    <n v="0.54472801648021563"/>
    <n v="0.45136176975095055"/>
    <s v="&lt;.5%"/>
    <n v="2077.9999999999945"/>
    <m/>
    <m/>
    <m/>
    <m/>
    <m/>
    <m/>
    <m/>
    <m/>
    <m/>
    <m/>
    <m/>
    <m/>
    <m/>
    <m/>
    <m/>
  </r>
  <r>
    <n v="5470"/>
    <s v=""/>
    <x v="1"/>
    <s v=""/>
    <x v="10"/>
    <s v=""/>
    <s v=""/>
    <m/>
    <m/>
    <m/>
    <m/>
    <m/>
    <m/>
    <m/>
    <m/>
    <m/>
    <m/>
    <m/>
    <m/>
    <m/>
    <m/>
    <m/>
    <m/>
    <m/>
    <m/>
    <m/>
    <m/>
    <m/>
    <m/>
  </r>
  <r>
    <n v="5471"/>
    <s v="Closed End"/>
    <x v="8"/>
    <s v="Q35"/>
    <x v="0"/>
    <n v="1"/>
    <s v="Title"/>
    <m/>
    <m/>
    <s v="35. Do you identify as transgender?"/>
    <m/>
    <m/>
    <m/>
    <m/>
    <m/>
    <m/>
    <m/>
    <m/>
    <m/>
    <m/>
    <m/>
    <m/>
    <m/>
    <m/>
    <m/>
    <m/>
    <m/>
    <m/>
    <m/>
  </r>
  <r>
    <n v="5472"/>
    <s v="Closed End"/>
    <x v="8"/>
    <s v="Q35"/>
    <x v="1"/>
    <n v="1"/>
    <s v="Labels"/>
    <m/>
    <m/>
    <m/>
    <s v="Yes"/>
    <s v="No"/>
    <s v="Number of respondents (unweighted)"/>
    <m/>
    <m/>
    <m/>
    <m/>
    <m/>
    <m/>
    <m/>
    <m/>
    <m/>
    <m/>
    <m/>
    <m/>
    <m/>
    <m/>
    <m/>
    <m/>
  </r>
  <r>
    <n v="5473"/>
    <s v="Closed End"/>
    <x v="8"/>
    <s v="Q35"/>
    <x v="2"/>
    <n v="1"/>
    <s v="Header"/>
    <m/>
    <m/>
    <s v="Results by region:"/>
    <s v=""/>
    <s v=""/>
    <s v=""/>
    <m/>
    <m/>
    <m/>
    <m/>
    <m/>
    <m/>
    <m/>
    <m/>
    <m/>
    <m/>
    <m/>
    <m/>
    <m/>
    <m/>
    <m/>
    <m/>
  </r>
  <r>
    <n v="5474"/>
    <s v="Closed End"/>
    <x v="8"/>
    <s v="Q35"/>
    <x v="2"/>
    <n v="2"/>
    <s v="Data"/>
    <m/>
    <m/>
    <s v="   East Metro overall"/>
    <n v="5.4521340805768377E-3"/>
    <n v="0.9945478659194229"/>
    <n v="2974.9999999999886"/>
    <m/>
    <m/>
    <m/>
    <m/>
    <m/>
    <m/>
    <m/>
    <m/>
    <m/>
    <m/>
    <m/>
    <m/>
    <m/>
    <m/>
    <m/>
    <m/>
  </r>
  <r>
    <n v="5475"/>
    <s v="Closed End"/>
    <x v="8"/>
    <s v="Q35"/>
    <x v="2"/>
    <n v="3"/>
    <s v="Data"/>
    <m/>
    <m/>
    <s v="   Dakota County"/>
    <s v="0%"/>
    <n v="1"/>
    <n v="409"/>
    <m/>
    <m/>
    <m/>
    <m/>
    <m/>
    <m/>
    <m/>
    <m/>
    <m/>
    <m/>
    <m/>
    <m/>
    <m/>
    <m/>
    <m/>
    <m/>
  </r>
  <r>
    <n v="5476"/>
    <s v="Closed End"/>
    <x v="8"/>
    <s v="Q35"/>
    <x v="2"/>
    <n v="4"/>
    <s v="Data"/>
    <m/>
    <m/>
    <s v="   Ramsey County (overall)"/>
    <n v="1.2125970036130619E-2"/>
    <n v="0.98787402996386897"/>
    <n v="2177.0000000000009"/>
    <m/>
    <m/>
    <m/>
    <m/>
    <m/>
    <m/>
    <m/>
    <m/>
    <m/>
    <m/>
    <m/>
    <m/>
    <m/>
    <m/>
    <m/>
    <m/>
  </r>
  <r>
    <n v="5477"/>
    <s v="Closed End"/>
    <x v="8"/>
    <s v="Q35"/>
    <x v="2"/>
    <n v="5"/>
    <s v="Data"/>
    <m/>
    <m/>
    <s v="      City of Saint Paul"/>
    <n v="8.4526187233896939E-3"/>
    <n v="0.99154738127660991"/>
    <n v="1757.0000000000007"/>
    <m/>
    <m/>
    <m/>
    <m/>
    <m/>
    <m/>
    <m/>
    <m/>
    <m/>
    <m/>
    <m/>
    <m/>
    <m/>
    <m/>
    <m/>
    <m/>
  </r>
  <r>
    <n v="5478"/>
    <s v="Closed End"/>
    <x v="8"/>
    <s v="Q35"/>
    <x v="2"/>
    <n v="6"/>
    <s v="Data"/>
    <m/>
    <m/>
    <s v="      Suburban Ramsey County"/>
    <n v="1.6498225486843758E-2"/>
    <n v="0.98350177451315635"/>
    <n v="420.00000000000006"/>
    <m/>
    <m/>
    <m/>
    <m/>
    <m/>
    <m/>
    <m/>
    <m/>
    <m/>
    <m/>
    <m/>
    <m/>
    <m/>
    <m/>
    <m/>
    <m/>
  </r>
  <r>
    <n v="5479"/>
    <s v="Closed End"/>
    <x v="8"/>
    <s v="Q35"/>
    <x v="2"/>
    <n v="7"/>
    <s v="Data"/>
    <m/>
    <m/>
    <s v="   Washington County"/>
    <s v="&lt;.5%"/>
    <n v="0.99982888230768008"/>
    <n v="389.00000000000017"/>
    <m/>
    <m/>
    <m/>
    <m/>
    <m/>
    <m/>
    <m/>
    <m/>
    <m/>
    <m/>
    <m/>
    <m/>
    <m/>
    <m/>
    <m/>
    <m/>
  </r>
  <r>
    <n v="5480"/>
    <s v="Closed End"/>
    <x v="8"/>
    <s v="Q35"/>
    <x v="3"/>
    <n v="1"/>
    <s v="Header"/>
    <m/>
    <m/>
    <s v="Results by gender:"/>
    <s v=""/>
    <s v=""/>
    <s v=""/>
    <m/>
    <m/>
    <m/>
    <m/>
    <m/>
    <m/>
    <m/>
    <m/>
    <m/>
    <m/>
    <m/>
    <m/>
    <m/>
    <m/>
    <m/>
    <m/>
  </r>
  <r>
    <n v="5481"/>
    <s v="Closed End"/>
    <x v="8"/>
    <s v="Q35"/>
    <x v="3"/>
    <n v="2"/>
    <s v="Data"/>
    <m/>
    <m/>
    <s v="   Females"/>
    <s v="&lt;.5%"/>
    <n v="0.99735157069508162"/>
    <n v="1911.9999999999993"/>
    <m/>
    <m/>
    <m/>
    <m/>
    <m/>
    <m/>
    <m/>
    <m/>
    <m/>
    <m/>
    <m/>
    <m/>
    <m/>
    <m/>
    <m/>
    <m/>
  </r>
  <r>
    <n v="5482"/>
    <s v="Closed End"/>
    <x v="8"/>
    <s v="Q35"/>
    <x v="3"/>
    <n v="3"/>
    <s v="Data"/>
    <m/>
    <m/>
    <s v="   Males"/>
    <n v="7.2040077297769187E-3"/>
    <n v="0.99279599227022275"/>
    <n v="1009.9999999999998"/>
    <m/>
    <m/>
    <m/>
    <m/>
    <m/>
    <m/>
    <m/>
    <m/>
    <m/>
    <m/>
    <m/>
    <m/>
    <m/>
    <m/>
    <m/>
    <m/>
  </r>
  <r>
    <n v="5483"/>
    <s v="Closed End"/>
    <x v="8"/>
    <s v="Q35"/>
    <x v="4"/>
    <n v="1"/>
    <s v="Header"/>
    <m/>
    <m/>
    <s v="Results by age:"/>
    <s v=""/>
    <s v=""/>
    <s v=""/>
    <m/>
    <m/>
    <m/>
    <m/>
    <m/>
    <m/>
    <m/>
    <m/>
    <m/>
    <m/>
    <m/>
    <m/>
    <m/>
    <m/>
    <m/>
    <m/>
  </r>
  <r>
    <n v="5484"/>
    <s v="Closed End"/>
    <x v="8"/>
    <s v="Q35"/>
    <x v="4"/>
    <n v="2"/>
    <s v="Data"/>
    <m/>
    <m/>
    <s v="   18-34"/>
    <n v="7.0752056687025146E-3"/>
    <n v="0.99292479433129732"/>
    <n v="411.00000000000057"/>
    <m/>
    <m/>
    <m/>
    <m/>
    <m/>
    <m/>
    <m/>
    <m/>
    <m/>
    <m/>
    <m/>
    <m/>
    <m/>
    <m/>
    <m/>
    <m/>
  </r>
  <r>
    <n v="5485"/>
    <s v="Closed End"/>
    <x v="8"/>
    <s v="Q35"/>
    <x v="4"/>
    <n v="3"/>
    <s v="Data"/>
    <m/>
    <m/>
    <s v="   35-44"/>
    <s v="&lt;.5%"/>
    <n v="0.99984582608450634"/>
    <n v="427.00000000000063"/>
    <m/>
    <m/>
    <m/>
    <m/>
    <m/>
    <m/>
    <m/>
    <m/>
    <m/>
    <m/>
    <m/>
    <m/>
    <m/>
    <m/>
    <m/>
    <m/>
  </r>
  <r>
    <n v="5486"/>
    <s v="Closed End"/>
    <x v="8"/>
    <s v="Q35"/>
    <x v="4"/>
    <n v="4"/>
    <s v="Data"/>
    <m/>
    <m/>
    <s v="   45-54"/>
    <s v="&lt;.5%"/>
    <n v="0.99979609934028002"/>
    <n v="365.00000000000017"/>
    <m/>
    <m/>
    <m/>
    <m/>
    <m/>
    <m/>
    <m/>
    <m/>
    <m/>
    <m/>
    <m/>
    <m/>
    <m/>
    <m/>
    <m/>
    <m/>
  </r>
  <r>
    <n v="5487"/>
    <s v="Closed End"/>
    <x v="8"/>
    <s v="Q35"/>
    <x v="4"/>
    <n v="5"/>
    <s v="Data"/>
    <m/>
    <m/>
    <s v="   55-64"/>
    <n v="2.0742586758147431E-2"/>
    <n v="0.97925741324185234"/>
    <n v="522.99999999999977"/>
    <m/>
    <m/>
    <m/>
    <m/>
    <m/>
    <m/>
    <m/>
    <m/>
    <m/>
    <m/>
    <m/>
    <m/>
    <m/>
    <m/>
    <m/>
    <m/>
  </r>
  <r>
    <n v="5488"/>
    <s v="Closed End"/>
    <x v="8"/>
    <s v="Q35"/>
    <x v="4"/>
    <n v="6"/>
    <s v="Data"/>
    <m/>
    <m/>
    <s v="   65+"/>
    <s v="&lt;.5%"/>
    <n v="0.99730961753718328"/>
    <n v="878.99999999999932"/>
    <m/>
    <m/>
    <m/>
    <m/>
    <m/>
    <m/>
    <m/>
    <m/>
    <m/>
    <m/>
    <m/>
    <m/>
    <m/>
    <m/>
    <m/>
    <m/>
  </r>
  <r>
    <n v="5489"/>
    <s v="Closed End"/>
    <x v="8"/>
    <s v="Q35"/>
    <x v="5"/>
    <n v="1"/>
    <s v="Header"/>
    <m/>
    <m/>
    <s v="Results by education level:"/>
    <s v=""/>
    <s v=""/>
    <s v=""/>
    <m/>
    <m/>
    <m/>
    <m/>
    <m/>
    <m/>
    <m/>
    <m/>
    <m/>
    <m/>
    <m/>
    <m/>
    <m/>
    <m/>
    <m/>
    <m/>
  </r>
  <r>
    <n v="5490"/>
    <s v="Closed End"/>
    <x v="8"/>
    <s v="Q35"/>
    <x v="5"/>
    <n v="2"/>
    <s v="Data"/>
    <m/>
    <m/>
    <s v="   Less than HS diploma, no GED"/>
    <s v="0%"/>
    <n v="1"/>
    <n v="96.000000000000043"/>
    <m/>
    <m/>
    <m/>
    <m/>
    <m/>
    <m/>
    <m/>
    <m/>
    <m/>
    <m/>
    <m/>
    <m/>
    <m/>
    <m/>
    <m/>
    <m/>
  </r>
  <r>
    <n v="5491"/>
    <s v="Closed End"/>
    <x v="8"/>
    <s v="Q35"/>
    <x v="5"/>
    <n v="3"/>
    <s v="Data"/>
    <m/>
    <m/>
    <s v="   HS diploma or GED"/>
    <n v="1.7903137263996068E-2"/>
    <n v="0.98209686273600416"/>
    <n v="357"/>
    <m/>
    <m/>
    <m/>
    <m/>
    <m/>
    <m/>
    <m/>
    <m/>
    <m/>
    <m/>
    <m/>
    <m/>
    <m/>
    <m/>
    <m/>
    <m/>
  </r>
  <r>
    <n v="5492"/>
    <s v="Closed End"/>
    <x v="8"/>
    <s v="Q35"/>
    <x v="5"/>
    <n v="4"/>
    <s v="Data"/>
    <m/>
    <m/>
    <s v="   Some college, trade school, or Associate degree"/>
    <s v="&lt;.5%"/>
    <n v="0.99745933803835252"/>
    <n v="962.00000000000239"/>
    <m/>
    <m/>
    <m/>
    <m/>
    <m/>
    <m/>
    <m/>
    <m/>
    <m/>
    <m/>
    <m/>
    <m/>
    <m/>
    <m/>
    <m/>
    <m/>
  </r>
  <r>
    <n v="5493"/>
    <s v="Closed End"/>
    <x v="8"/>
    <s v="Q35"/>
    <x v="5"/>
    <n v="5"/>
    <s v="Data"/>
    <m/>
    <m/>
    <s v="   Bachelor's degree or higher"/>
    <s v="&lt;.5%"/>
    <n v="0.99801443815081969"/>
    <n v="1490.9999999999986"/>
    <m/>
    <m/>
    <m/>
    <m/>
    <m/>
    <m/>
    <m/>
    <m/>
    <m/>
    <m/>
    <m/>
    <m/>
    <m/>
    <m/>
    <m/>
    <m/>
  </r>
  <r>
    <n v="5494"/>
    <s v="Closed End"/>
    <x v="8"/>
    <s v="Q35"/>
    <x v="6"/>
    <n v="1"/>
    <s v="Header"/>
    <m/>
    <m/>
    <s v="Results by household income:"/>
    <s v=""/>
    <s v=""/>
    <s v=""/>
    <m/>
    <m/>
    <m/>
    <m/>
    <m/>
    <m/>
    <m/>
    <m/>
    <m/>
    <m/>
    <m/>
    <m/>
    <m/>
    <m/>
    <m/>
    <m/>
  </r>
  <r>
    <n v="5495"/>
    <s v="Closed End"/>
    <x v="8"/>
    <s v="Q35"/>
    <x v="6"/>
    <n v="2"/>
    <s v="Data"/>
    <m/>
    <m/>
    <s v="   Less than $20,000"/>
    <n v="2.5344411923014207E-2"/>
    <n v="0.97465558807698582"/>
    <n v="482.00000000000034"/>
    <m/>
    <m/>
    <m/>
    <m/>
    <m/>
    <m/>
    <m/>
    <m/>
    <m/>
    <m/>
    <m/>
    <m/>
    <m/>
    <m/>
    <m/>
    <m/>
  </r>
  <r>
    <n v="5496"/>
    <s v="Closed End"/>
    <x v="8"/>
    <s v="Q35"/>
    <x v="6"/>
    <n v="3"/>
    <s v="Data"/>
    <m/>
    <m/>
    <s v="   $20,000 to $39,999"/>
    <n v="1.2931985124491129E-2"/>
    <n v="0.9870680148755091"/>
    <n v="424.99999999999994"/>
    <m/>
    <m/>
    <m/>
    <m/>
    <m/>
    <m/>
    <m/>
    <m/>
    <m/>
    <m/>
    <m/>
    <m/>
    <m/>
    <m/>
    <m/>
    <m/>
  </r>
  <r>
    <n v="5497"/>
    <s v="Closed End"/>
    <x v="8"/>
    <s v="Q35"/>
    <x v="6"/>
    <n v="4"/>
    <s v="Data"/>
    <m/>
    <m/>
    <s v="   $40,000 to $59,999"/>
    <s v="0%"/>
    <n v="1"/>
    <n v="396.99999999999994"/>
    <m/>
    <m/>
    <m/>
    <m/>
    <m/>
    <m/>
    <m/>
    <m/>
    <m/>
    <m/>
    <m/>
    <m/>
    <m/>
    <m/>
    <m/>
    <m/>
  </r>
  <r>
    <n v="5498"/>
    <s v="Closed End"/>
    <x v="8"/>
    <s v="Q35"/>
    <x v="6"/>
    <n v="5"/>
    <s v="Data"/>
    <m/>
    <m/>
    <s v="   $60,000 to $79,999"/>
    <s v="&lt;.5%"/>
    <n v="0.99664377041863916"/>
    <n v="302.99999999999983"/>
    <m/>
    <m/>
    <m/>
    <m/>
    <m/>
    <m/>
    <m/>
    <m/>
    <m/>
    <m/>
    <m/>
    <m/>
    <m/>
    <m/>
    <m/>
    <m/>
  </r>
  <r>
    <n v="5499"/>
    <s v="Closed End"/>
    <x v="8"/>
    <s v="Q35"/>
    <x v="6"/>
    <n v="6"/>
    <s v="Data"/>
    <m/>
    <m/>
    <s v="   $80,000 to $99,999"/>
    <n v="1.3803928793058777E-2"/>
    <n v="0.98619607120694108"/>
    <n v="269.0000000000004"/>
    <m/>
    <m/>
    <m/>
    <m/>
    <m/>
    <m/>
    <m/>
    <m/>
    <m/>
    <m/>
    <m/>
    <m/>
    <m/>
    <m/>
    <m/>
    <m/>
  </r>
  <r>
    <n v="5500"/>
    <s v="Closed End"/>
    <x v="8"/>
    <s v="Q35"/>
    <x v="6"/>
    <n v="7"/>
    <s v="Data"/>
    <m/>
    <m/>
    <s v="   $100,000 to $149,999"/>
    <s v="&lt;.5%"/>
    <n v="0.99720730274264013"/>
    <n v="340.00000000000028"/>
    <m/>
    <m/>
    <m/>
    <m/>
    <m/>
    <m/>
    <m/>
    <m/>
    <m/>
    <m/>
    <m/>
    <m/>
    <m/>
    <m/>
    <m/>
    <m/>
  </r>
  <r>
    <n v="5501"/>
    <s v="Closed End"/>
    <x v="8"/>
    <s v="Q35"/>
    <x v="6"/>
    <n v="8"/>
    <s v="Data"/>
    <m/>
    <m/>
    <s v="   $150,000 or more"/>
    <s v="0%"/>
    <n v="1"/>
    <n v="258.00000000000023"/>
    <m/>
    <m/>
    <m/>
    <m/>
    <m/>
    <m/>
    <m/>
    <m/>
    <m/>
    <m/>
    <m/>
    <m/>
    <m/>
    <m/>
    <m/>
    <m/>
  </r>
  <r>
    <n v="5502"/>
    <s v="Closed End"/>
    <x v="8"/>
    <s v="Q35"/>
    <x v="7"/>
    <n v="1"/>
    <s v="Header"/>
    <m/>
    <m/>
    <s v="Results by housing status:"/>
    <s v=""/>
    <s v=""/>
    <s v=""/>
    <m/>
    <m/>
    <m/>
    <m/>
    <m/>
    <m/>
    <m/>
    <m/>
    <m/>
    <m/>
    <m/>
    <m/>
    <m/>
    <m/>
    <m/>
    <m/>
  </r>
  <r>
    <n v="5503"/>
    <s v="Closed End"/>
    <x v="8"/>
    <s v="Q35"/>
    <x v="7"/>
    <n v="2"/>
    <s v="Data"/>
    <m/>
    <m/>
    <s v="   Owner"/>
    <s v="&lt;.5%"/>
    <n v="0.99525766663977633"/>
    <n v="1913.9999999999977"/>
    <m/>
    <m/>
    <m/>
    <m/>
    <m/>
    <m/>
    <m/>
    <m/>
    <m/>
    <m/>
    <m/>
    <m/>
    <m/>
    <m/>
    <m/>
    <m/>
  </r>
  <r>
    <n v="5504"/>
    <s v="Closed End"/>
    <x v="8"/>
    <s v="Q35"/>
    <x v="7"/>
    <n v="3"/>
    <s v="Data"/>
    <m/>
    <m/>
    <s v="   Renter"/>
    <n v="7.8380265381477049E-3"/>
    <n v="0.99216197346185231"/>
    <n v="981.00000000000125"/>
    <m/>
    <m/>
    <m/>
    <m/>
    <m/>
    <m/>
    <m/>
    <m/>
    <m/>
    <m/>
    <m/>
    <m/>
    <m/>
    <m/>
    <m/>
    <m/>
  </r>
  <r>
    <n v="5505"/>
    <s v="Closed End"/>
    <x v="8"/>
    <s v="Q35"/>
    <x v="7"/>
    <n v="4"/>
    <s v="Data"/>
    <m/>
    <m/>
    <s v="   Lives with family or friends, homeless, or some other_x000a_      arrangement"/>
    <s v="&lt;.5%"/>
    <n v="0.99669800407390341"/>
    <n v="64.999999999999972"/>
    <m/>
    <m/>
    <m/>
    <m/>
    <m/>
    <m/>
    <m/>
    <m/>
    <m/>
    <m/>
    <m/>
    <m/>
    <m/>
    <m/>
    <m/>
    <m/>
  </r>
  <r>
    <n v="5506"/>
    <s v="Closed End"/>
    <x v="8"/>
    <s v="Q35"/>
    <x v="8"/>
    <n v="1"/>
    <s v="Header"/>
    <m/>
    <m/>
    <s v="Results by home language:"/>
    <s v=""/>
    <s v=""/>
    <s v=""/>
    <m/>
    <m/>
    <m/>
    <m/>
    <m/>
    <m/>
    <m/>
    <m/>
    <m/>
    <m/>
    <m/>
    <m/>
    <m/>
    <m/>
    <m/>
    <m/>
  </r>
  <r>
    <n v="5507"/>
    <s v="Closed End"/>
    <x v="8"/>
    <s v="Q35"/>
    <x v="8"/>
    <n v="2"/>
    <s v="Data"/>
    <m/>
    <m/>
    <s v="   English only"/>
    <n v="5.3630741721210975E-3"/>
    <n v="0.99463692582787866"/>
    <n v="2600"/>
    <m/>
    <m/>
    <m/>
    <m/>
    <m/>
    <m/>
    <m/>
    <m/>
    <m/>
    <m/>
    <m/>
    <m/>
    <m/>
    <m/>
    <m/>
    <m/>
  </r>
  <r>
    <n v="5508"/>
    <s v="Closed End"/>
    <x v="8"/>
    <s v="Q35"/>
    <x v="8"/>
    <n v="3"/>
    <s v="Data"/>
    <m/>
    <m/>
    <s v="   English plus another language"/>
    <n v="7.9113080035330477E-3"/>
    <n v="0.99208869199646688"/>
    <n v="245.00000000000023"/>
    <m/>
    <m/>
    <m/>
    <m/>
    <m/>
    <m/>
    <m/>
    <m/>
    <m/>
    <m/>
    <m/>
    <m/>
    <m/>
    <m/>
    <m/>
    <m/>
  </r>
  <r>
    <n v="5509"/>
    <s v="Closed End"/>
    <x v="8"/>
    <s v="Q35"/>
    <x v="8"/>
    <n v="4"/>
    <s v="Data"/>
    <m/>
    <m/>
    <s v="   Another language only"/>
    <s v="&lt;.5%"/>
    <n v="0.99885602590258982"/>
    <n v="104.00000000000004"/>
    <m/>
    <m/>
    <m/>
    <m/>
    <m/>
    <m/>
    <m/>
    <m/>
    <m/>
    <m/>
    <m/>
    <m/>
    <m/>
    <m/>
    <m/>
    <m/>
  </r>
  <r>
    <n v="5510"/>
    <s v="Closed End"/>
    <x v="8"/>
    <s v="Q35"/>
    <x v="9"/>
    <n v="1"/>
    <s v="Header"/>
    <m/>
    <m/>
    <s v="Results by race/ethnicity:"/>
    <s v=""/>
    <s v=""/>
    <s v=""/>
    <m/>
    <m/>
    <m/>
    <m/>
    <m/>
    <m/>
    <m/>
    <m/>
    <m/>
    <m/>
    <m/>
    <m/>
    <m/>
    <m/>
    <m/>
    <m/>
  </r>
  <r>
    <n v="5511"/>
    <s v="Closed End"/>
    <x v="8"/>
    <s v="Q35"/>
    <x v="9"/>
    <n v="2"/>
    <s v="Data"/>
    <m/>
    <m/>
    <s v="   BIPOC"/>
    <s v="&lt;.5%"/>
    <n v="0.99594101602682539"/>
    <n v="775.99999999999864"/>
    <m/>
    <m/>
    <m/>
    <m/>
    <m/>
    <m/>
    <m/>
    <m/>
    <m/>
    <m/>
    <m/>
    <m/>
    <m/>
    <m/>
    <m/>
    <m/>
  </r>
  <r>
    <n v="5512"/>
    <s v="Closed End"/>
    <x v="8"/>
    <s v="Q35"/>
    <x v="9"/>
    <n v="3"/>
    <s v="Data"/>
    <m/>
    <m/>
    <s v="      American Indian, Native American, or Alaska Native"/>
    <n v="6.674169426066869E-3"/>
    <n v="0.99332583057393298"/>
    <n v="130.00000000000006"/>
    <m/>
    <m/>
    <m/>
    <m/>
    <m/>
    <m/>
    <m/>
    <m/>
    <m/>
    <m/>
    <m/>
    <m/>
    <m/>
    <m/>
    <m/>
    <m/>
  </r>
  <r>
    <n v="5513"/>
    <s v="Closed End"/>
    <x v="8"/>
    <s v="Q35"/>
    <x v="9"/>
    <n v="4"/>
    <s v="Data"/>
    <m/>
    <m/>
    <s v="      Asian American or Asian"/>
    <s v="&lt;.5%"/>
    <n v="0.9989495422241863"/>
    <n v="211.00000000000006"/>
    <m/>
    <m/>
    <m/>
    <m/>
    <m/>
    <m/>
    <m/>
    <m/>
    <m/>
    <m/>
    <m/>
    <m/>
    <m/>
    <m/>
    <m/>
    <m/>
  </r>
  <r>
    <n v="5514"/>
    <s v="Closed End"/>
    <x v="8"/>
    <s v="Q35"/>
    <x v="9"/>
    <n v="5"/>
    <s v="Data"/>
    <m/>
    <m/>
    <s v="      Black, African American, or African"/>
    <s v="&lt;.5%"/>
    <n v="0.99867817408936421"/>
    <n v="353.99999999999994"/>
    <m/>
    <m/>
    <m/>
    <m/>
    <m/>
    <m/>
    <m/>
    <m/>
    <m/>
    <m/>
    <m/>
    <m/>
    <m/>
    <m/>
    <m/>
    <m/>
  </r>
  <r>
    <n v="5515"/>
    <s v="Closed End"/>
    <x v="8"/>
    <s v="Q35"/>
    <x v="9"/>
    <n v="6"/>
    <s v="Data"/>
    <m/>
    <m/>
    <s v="      Latino/a or Hispanic"/>
    <n v="1.3238353590220329E-2"/>
    <n v="0.98676164640977948"/>
    <n v="138.00000000000009"/>
    <m/>
    <m/>
    <m/>
    <m/>
    <m/>
    <m/>
    <m/>
    <m/>
    <m/>
    <m/>
    <m/>
    <m/>
    <m/>
    <m/>
    <m/>
    <m/>
  </r>
  <r>
    <n v="5516"/>
    <s v="Closed End"/>
    <x v="8"/>
    <s v="Q35"/>
    <x v="9"/>
    <n v="7"/>
    <s v="Data"/>
    <m/>
    <m/>
    <s v="   White or Caucasian alone"/>
    <n v="6.090895911838228E-3"/>
    <n v="0.99390910408816235"/>
    <n v="2065"/>
    <m/>
    <m/>
    <m/>
    <m/>
    <m/>
    <m/>
    <m/>
    <m/>
    <m/>
    <m/>
    <m/>
    <m/>
    <m/>
    <m/>
    <m/>
    <m/>
  </r>
  <r>
    <n v="5517"/>
    <s v=""/>
    <x v="1"/>
    <s v=""/>
    <x v="10"/>
    <s v=""/>
    <s v=""/>
    <m/>
    <m/>
    <m/>
    <m/>
    <m/>
    <m/>
    <m/>
    <m/>
    <m/>
    <m/>
    <m/>
    <m/>
    <m/>
    <m/>
    <m/>
    <m/>
    <m/>
    <m/>
    <m/>
    <m/>
    <m/>
    <m/>
  </r>
  <r>
    <n v="5518"/>
    <s v="Closed End"/>
    <x v="8"/>
    <s v="Q36"/>
    <x v="0"/>
    <n v="1"/>
    <s v="Title"/>
    <s v="Q38"/>
    <s v="Survey respondent demographic characteristics"/>
    <s v="36. What are the primary language(s) spoken in your household? (Check all that apply.)"/>
    <m/>
    <m/>
    <m/>
    <m/>
    <m/>
    <m/>
    <m/>
    <m/>
    <m/>
    <m/>
    <m/>
    <m/>
    <m/>
    <m/>
    <m/>
    <m/>
    <m/>
    <m/>
    <m/>
  </r>
  <r>
    <n v="5519"/>
    <s v="Closed End"/>
    <x v="8"/>
    <s v="Q36"/>
    <x v="1"/>
    <n v="1"/>
    <s v="Labels"/>
    <s v="Q38"/>
    <s v="Survey respondent demographic characteristics"/>
    <m/>
    <s v="English"/>
    <s v="Hmong"/>
    <s v="Somali"/>
    <s v="Spanish"/>
    <s v="Other"/>
    <s v="Number of respondents (unweighted)"/>
    <m/>
    <m/>
    <m/>
    <m/>
    <m/>
    <m/>
    <m/>
    <m/>
    <m/>
    <m/>
    <m/>
    <m/>
    <m/>
  </r>
  <r>
    <n v="5520"/>
    <s v="Closed End"/>
    <x v="8"/>
    <s v="Q36"/>
    <x v="2"/>
    <n v="1"/>
    <s v="Header"/>
    <s v="Q38"/>
    <s v="Survey respondent demographic characteristics"/>
    <s v="Results by region:"/>
    <s v=""/>
    <s v=""/>
    <s v=""/>
    <s v=""/>
    <s v=""/>
    <s v=""/>
    <m/>
    <m/>
    <m/>
    <m/>
    <m/>
    <m/>
    <m/>
    <m/>
    <m/>
    <m/>
    <m/>
    <m/>
    <m/>
  </r>
  <r>
    <n v="5521"/>
    <s v="Closed End"/>
    <x v="8"/>
    <s v="Q36"/>
    <x v="2"/>
    <n v="2"/>
    <s v="Data"/>
    <s v="Q38"/>
    <s v="Survey respondent demographic characteristics"/>
    <s v="   East Metro overall"/>
    <n v="0.97399347760921173"/>
    <n v="3.0097957158096683E-2"/>
    <s v="&lt;.5%"/>
    <n v="3.078509293072957E-2"/>
    <n v="6.2259762505736289E-2"/>
    <n v="3030.9999999999982"/>
    <m/>
    <m/>
    <m/>
    <m/>
    <m/>
    <m/>
    <m/>
    <m/>
    <m/>
    <m/>
    <m/>
    <m/>
    <m/>
  </r>
  <r>
    <n v="5522"/>
    <s v="Closed End"/>
    <x v="8"/>
    <s v="Q36"/>
    <x v="2"/>
    <n v="3"/>
    <s v="Data"/>
    <s v="Q38"/>
    <s v="Survey respondent demographic characteristics"/>
    <s v="   Dakota County"/>
    <n v="0.9869570638179167"/>
    <s v="0%"/>
    <s v="0%"/>
    <n v="1.5655135138446793E-2"/>
    <n v="7.7629619415988074E-2"/>
    <n v="414.00000000000006"/>
    <m/>
    <m/>
    <m/>
    <m/>
    <m/>
    <m/>
    <m/>
    <m/>
    <m/>
    <m/>
    <m/>
    <m/>
    <m/>
  </r>
  <r>
    <n v="5523"/>
    <s v="Closed End"/>
    <x v="8"/>
    <s v="Q36"/>
    <x v="2"/>
    <n v="4"/>
    <s v="Data"/>
    <s v="Q38"/>
    <s v="Survey respondent demographic characteristics"/>
    <s v="   Ramsey County (overall)"/>
    <n v="0.95418472801673138"/>
    <n v="6.3132388175825213E-2"/>
    <n v="6.9635995036874312E-3"/>
    <n v="4.377817335184684E-2"/>
    <n v="5.2794830825078541E-2"/>
    <n v="2222.0000000000009"/>
    <m/>
    <m/>
    <m/>
    <m/>
    <m/>
    <m/>
    <m/>
    <m/>
    <m/>
    <m/>
    <m/>
    <m/>
    <m/>
  </r>
  <r>
    <n v="5524"/>
    <s v="Closed End"/>
    <x v="8"/>
    <s v="Q36"/>
    <x v="2"/>
    <n v="5"/>
    <s v="Data"/>
    <s v="Q38"/>
    <s v="Survey respondent demographic characteristics"/>
    <s v="      City of Saint Paul"/>
    <n v="0.93539526108403381"/>
    <n v="9.7088888372508772E-2"/>
    <n v="1.275018972212069E-2"/>
    <n v="5.2905461659197919E-2"/>
    <n v="4.1350269141802273E-2"/>
    <n v="1795.9999999999993"/>
    <m/>
    <m/>
    <m/>
    <m/>
    <m/>
    <m/>
    <m/>
    <m/>
    <m/>
    <m/>
    <m/>
    <m/>
    <m/>
  </r>
  <r>
    <n v="5525"/>
    <s v="Closed End"/>
    <x v="8"/>
    <s v="Q36"/>
    <x v="2"/>
    <n v="6"/>
    <s v="Data"/>
    <s v="Q38"/>
    <s v="Survey respondent demographic characteristics"/>
    <s v="      Suburban Ramsey County"/>
    <n v="0.97679602718740322"/>
    <n v="2.2269037050089046E-2"/>
    <s v="0%"/>
    <n v="3.2794368048921468E-2"/>
    <n v="6.6567249650194199E-2"/>
    <n v="426.00000000000051"/>
    <m/>
    <m/>
    <m/>
    <m/>
    <m/>
    <m/>
    <m/>
    <m/>
    <m/>
    <m/>
    <m/>
    <m/>
    <m/>
  </r>
  <r>
    <n v="5526"/>
    <s v="Closed End"/>
    <x v="8"/>
    <s v="Q36"/>
    <x v="2"/>
    <n v="7"/>
    <s v="Data"/>
    <s v="Q38"/>
    <s v="Survey respondent demographic characteristics"/>
    <s v="   Washington County"/>
    <n v="0.99473732830413708"/>
    <n v="9.3696560842733787E-3"/>
    <s v="0%"/>
    <n v="2.8015364148279428E-2"/>
    <n v="5.7166691647981563E-2"/>
    <n v="395.00000000000023"/>
    <m/>
    <m/>
    <m/>
    <m/>
    <m/>
    <m/>
    <m/>
    <m/>
    <m/>
    <m/>
    <m/>
    <m/>
    <m/>
  </r>
  <r>
    <n v="5527"/>
    <s v="Closed End"/>
    <x v="8"/>
    <s v="Q36"/>
    <x v="3"/>
    <n v="1"/>
    <s v="Header"/>
    <s v="Q38"/>
    <s v="Survey respondent demographic characteristics"/>
    <s v="Results by gender:"/>
    <s v=""/>
    <s v=""/>
    <s v=""/>
    <s v=""/>
    <s v=""/>
    <s v=""/>
    <m/>
    <m/>
    <m/>
    <m/>
    <m/>
    <m/>
    <m/>
    <m/>
    <m/>
    <m/>
    <m/>
    <m/>
    <m/>
  </r>
  <r>
    <n v="5528"/>
    <s v="Closed End"/>
    <x v="8"/>
    <s v="Q36"/>
    <x v="3"/>
    <n v="2"/>
    <s v="Data"/>
    <s v="Q38"/>
    <s v="Survey respondent demographic characteristics"/>
    <s v="   Females"/>
    <n v="0.97761884147990874"/>
    <n v="2.7160662650234309E-2"/>
    <s v="&lt;.5%"/>
    <n v="3.8688447271008806E-2"/>
    <n v="5.1327918898438511E-2"/>
    <n v="1933.9999999999998"/>
    <m/>
    <m/>
    <m/>
    <m/>
    <m/>
    <m/>
    <m/>
    <m/>
    <m/>
    <m/>
    <m/>
    <m/>
    <m/>
  </r>
  <r>
    <n v="5529"/>
    <s v="Closed End"/>
    <x v="8"/>
    <s v="Q36"/>
    <x v="3"/>
    <n v="3"/>
    <s v="Data"/>
    <s v="Q38"/>
    <s v="Survey respondent demographic characteristics"/>
    <s v="   Males"/>
    <n v="0.97002354280058556"/>
    <n v="3.2744330394616564E-2"/>
    <s v="&lt;.5%"/>
    <n v="2.2476261280858424E-2"/>
    <n v="7.809949969568393E-2"/>
    <n v="1014.9999999999993"/>
    <m/>
    <m/>
    <m/>
    <m/>
    <m/>
    <m/>
    <m/>
    <m/>
    <m/>
    <m/>
    <m/>
    <m/>
    <m/>
  </r>
  <r>
    <n v="5530"/>
    <s v="Closed End"/>
    <x v="8"/>
    <s v="Q36"/>
    <x v="4"/>
    <n v="1"/>
    <s v="Header"/>
    <s v="Q38"/>
    <s v="Survey respondent demographic characteristics"/>
    <s v="Results by age:"/>
    <s v=""/>
    <s v=""/>
    <s v=""/>
    <s v=""/>
    <s v=""/>
    <s v=""/>
    <m/>
    <m/>
    <m/>
    <m/>
    <m/>
    <m/>
    <m/>
    <m/>
    <m/>
    <m/>
    <m/>
    <m/>
    <m/>
  </r>
  <r>
    <n v="5531"/>
    <s v="Closed End"/>
    <x v="8"/>
    <s v="Q36"/>
    <x v="4"/>
    <n v="2"/>
    <s v="Data"/>
    <s v="Q38"/>
    <s v="Survey respondent demographic characteristics"/>
    <s v="   18-34"/>
    <n v="0.97562393281978543"/>
    <n v="6.7344527800492285E-2"/>
    <s v="&lt;.5%"/>
    <n v="5.8725905180819424E-2"/>
    <n v="8.4730198202463816E-2"/>
    <n v="414.00000000000068"/>
    <m/>
    <m/>
    <m/>
    <m/>
    <m/>
    <m/>
    <m/>
    <m/>
    <m/>
    <m/>
    <m/>
    <m/>
    <m/>
  </r>
  <r>
    <n v="5532"/>
    <s v="Closed End"/>
    <x v="8"/>
    <s v="Q36"/>
    <x v="4"/>
    <n v="3"/>
    <s v="Data"/>
    <s v="Q38"/>
    <s v="Survey respondent demographic characteristics"/>
    <s v="   35-44"/>
    <n v="0.9559733286494918"/>
    <n v="3.3807417277232826E-2"/>
    <n v="5.4848294300277626E-3"/>
    <n v="4.531597431449523E-2"/>
    <n v="0.10036412550394601"/>
    <n v="425.0000000000004"/>
    <m/>
    <m/>
    <m/>
    <m/>
    <m/>
    <m/>
    <m/>
    <m/>
    <m/>
    <m/>
    <m/>
    <m/>
    <m/>
  </r>
  <r>
    <n v="5533"/>
    <s v="Closed End"/>
    <x v="8"/>
    <s v="Q36"/>
    <x v="4"/>
    <n v="4"/>
    <s v="Data"/>
    <s v="Q38"/>
    <s v="Survey respondent demographic characteristics"/>
    <s v="   45-54"/>
    <n v="0.97204957498615807"/>
    <n v="1.4614329534268838E-2"/>
    <s v="&lt;.5%"/>
    <n v="1.7424609878894642E-2"/>
    <n v="5.3580505804861393E-2"/>
    <n v="366.99999999999994"/>
    <m/>
    <m/>
    <m/>
    <m/>
    <m/>
    <m/>
    <m/>
    <m/>
    <m/>
    <m/>
    <m/>
    <m/>
    <m/>
  </r>
  <r>
    <n v="5534"/>
    <s v="Closed End"/>
    <x v="8"/>
    <s v="Q36"/>
    <x v="4"/>
    <n v="5"/>
    <s v="Data"/>
    <s v="Q38"/>
    <s v="Survey respondent demographic characteristics"/>
    <s v="   55-64"/>
    <n v="0.98538507275125686"/>
    <n v="5.6939071535346284E-3"/>
    <s v="&lt;.5%"/>
    <n v="9.7259688589482231E-3"/>
    <n v="1.6893624809065189E-2"/>
    <n v="530.99999999999932"/>
    <m/>
    <m/>
    <m/>
    <m/>
    <m/>
    <m/>
    <m/>
    <m/>
    <m/>
    <m/>
    <m/>
    <m/>
    <m/>
  </r>
  <r>
    <n v="5535"/>
    <s v="Closed End"/>
    <x v="8"/>
    <s v="Q36"/>
    <x v="4"/>
    <n v="6"/>
    <s v="Data"/>
    <s v="Q38"/>
    <s v="Survey respondent demographic characteristics"/>
    <s v="   65+"/>
    <n v="0.98894510060519247"/>
    <s v="&lt;.5%"/>
    <s v="&lt;.5%"/>
    <n v="1.0426753706648166E-2"/>
    <n v="1.5836504670183462E-2"/>
    <n v="894"/>
    <m/>
    <m/>
    <m/>
    <m/>
    <m/>
    <m/>
    <m/>
    <m/>
    <m/>
    <m/>
    <m/>
    <m/>
    <m/>
  </r>
  <r>
    <n v="5536"/>
    <s v="Closed End"/>
    <x v="8"/>
    <s v="Q36"/>
    <x v="5"/>
    <n v="1"/>
    <s v="Header"/>
    <s v="Q38"/>
    <s v="Survey respondent demographic characteristics"/>
    <s v="Results by education level:"/>
    <s v=""/>
    <s v=""/>
    <s v=""/>
    <s v=""/>
    <s v=""/>
    <s v=""/>
    <m/>
    <m/>
    <m/>
    <m/>
    <m/>
    <m/>
    <m/>
    <m/>
    <m/>
    <m/>
    <m/>
    <m/>
    <m/>
  </r>
  <r>
    <n v="5537"/>
    <s v="Closed End"/>
    <x v="8"/>
    <s v="Q36"/>
    <x v="5"/>
    <n v="2"/>
    <s v="Data"/>
    <s v="Q38"/>
    <s v="Survey respondent demographic characteristics"/>
    <s v="   Less than HS diploma, no GED"/>
    <n v="0.85190772012260785"/>
    <n v="0.1143224523769987"/>
    <n v="2.7961084376466733E-2"/>
    <n v="0.19772470275445284"/>
    <n v="7.6287570289611667E-2"/>
    <n v="103.00000000000003"/>
    <m/>
    <m/>
    <m/>
    <m/>
    <m/>
    <m/>
    <m/>
    <m/>
    <m/>
    <m/>
    <m/>
    <m/>
    <m/>
  </r>
  <r>
    <n v="5538"/>
    <s v="Closed End"/>
    <x v="8"/>
    <s v="Q36"/>
    <x v="5"/>
    <n v="3"/>
    <s v="Data"/>
    <s v="Q38"/>
    <s v="Survey respondent demographic characteristics"/>
    <s v="   HS diploma or GED"/>
    <n v="0.98480794201096866"/>
    <n v="3.2948916492950973E-2"/>
    <s v="&lt;.5%"/>
    <n v="3.4633585938469651E-2"/>
    <n v="5.0815994747548027E-2"/>
    <n v="372.99999999999977"/>
    <m/>
    <m/>
    <m/>
    <m/>
    <m/>
    <m/>
    <m/>
    <m/>
    <m/>
    <m/>
    <m/>
    <m/>
    <m/>
  </r>
  <r>
    <n v="5539"/>
    <s v="Closed End"/>
    <x v="8"/>
    <s v="Q36"/>
    <x v="5"/>
    <n v="4"/>
    <s v="Data"/>
    <s v="Q38"/>
    <s v="Survey respondent demographic characteristics"/>
    <s v="   Some college, trade school, or Associate degree"/>
    <n v="0.97557292537458717"/>
    <n v="2.3527267453736737E-2"/>
    <s v="&lt;.5%"/>
    <n v="1.2760972981148436E-2"/>
    <n v="4.8150339894749067E-2"/>
    <n v="982.00000000000261"/>
    <m/>
    <m/>
    <m/>
    <m/>
    <m/>
    <m/>
    <m/>
    <m/>
    <m/>
    <m/>
    <m/>
    <m/>
    <m/>
  </r>
  <r>
    <n v="5540"/>
    <s v="Closed End"/>
    <x v="8"/>
    <s v="Q36"/>
    <x v="5"/>
    <n v="5"/>
    <s v="Data"/>
    <s v="Q38"/>
    <s v="Survey respondent demographic characteristics"/>
    <s v="   Bachelor's degree or higher"/>
    <n v="0.98094594428207416"/>
    <n v="2.8083608031910075E-2"/>
    <s v="&lt;.5%"/>
    <n v="2.9814212551284681E-2"/>
    <n v="7.6771843698934361E-2"/>
    <n v="1508.0000000000009"/>
    <m/>
    <m/>
    <m/>
    <m/>
    <m/>
    <m/>
    <m/>
    <m/>
    <m/>
    <m/>
    <m/>
    <m/>
    <m/>
  </r>
  <r>
    <n v="5541"/>
    <s v="Closed End"/>
    <x v="8"/>
    <s v="Q36"/>
    <x v="6"/>
    <n v="1"/>
    <s v="Header"/>
    <s v="Q38"/>
    <s v="Survey respondent demographic characteristics"/>
    <s v="Results by household income:"/>
    <s v=""/>
    <s v=""/>
    <s v=""/>
    <s v=""/>
    <s v=""/>
    <s v=""/>
    <m/>
    <m/>
    <m/>
    <m/>
    <m/>
    <m/>
    <m/>
    <m/>
    <m/>
    <m/>
    <m/>
    <m/>
    <m/>
  </r>
  <r>
    <n v="5542"/>
    <s v="Closed End"/>
    <x v="8"/>
    <s v="Q36"/>
    <x v="6"/>
    <n v="2"/>
    <s v="Data"/>
    <s v="Q38"/>
    <s v="Survey respondent demographic characteristics"/>
    <s v="   Less than $20,000"/>
    <n v="0.93149229341612994"/>
    <n v="8.2195917560044032E-2"/>
    <n v="6.27245024017665E-3"/>
    <n v="3.0257725641445469E-2"/>
    <n v="7.2410072248401916E-2"/>
    <n v="499.00000000000028"/>
    <m/>
    <m/>
    <m/>
    <m/>
    <m/>
    <m/>
    <m/>
    <m/>
    <m/>
    <m/>
    <m/>
    <m/>
    <m/>
  </r>
  <r>
    <n v="5543"/>
    <s v="Closed End"/>
    <x v="8"/>
    <s v="Q36"/>
    <x v="6"/>
    <n v="3"/>
    <s v="Data"/>
    <s v="Q38"/>
    <s v="Survey respondent demographic characteristics"/>
    <s v="   $20,000 to $39,999"/>
    <n v="0.95254941853332387"/>
    <n v="7.1069203727870053E-2"/>
    <n v="9.830111682906699E-3"/>
    <n v="9.3094527410762615E-2"/>
    <n v="4.6950592625852015E-2"/>
    <n v="430.99999999999937"/>
    <m/>
    <m/>
    <m/>
    <m/>
    <m/>
    <m/>
    <m/>
    <m/>
    <m/>
    <m/>
    <m/>
    <m/>
    <m/>
  </r>
  <r>
    <n v="5544"/>
    <s v="Closed End"/>
    <x v="8"/>
    <s v="Q36"/>
    <x v="6"/>
    <n v="4"/>
    <s v="Data"/>
    <s v="Q38"/>
    <s v="Survey respondent demographic characteristics"/>
    <s v="   $40,000 to $59,999"/>
    <n v="0.94853186821458091"/>
    <n v="4.0113094950515855E-2"/>
    <s v="&lt;.5%"/>
    <n v="4.5210314036771532E-2"/>
    <n v="6.1933429872394342E-2"/>
    <n v="400.99999999999983"/>
    <m/>
    <m/>
    <m/>
    <m/>
    <m/>
    <m/>
    <m/>
    <m/>
    <m/>
    <m/>
    <m/>
    <m/>
    <m/>
  </r>
  <r>
    <n v="5545"/>
    <s v="Closed End"/>
    <x v="8"/>
    <s v="Q36"/>
    <x v="6"/>
    <n v="5"/>
    <s v="Data"/>
    <s v="Q38"/>
    <s v="Survey respondent demographic characteristics"/>
    <s v="   $60,000 to $79,999"/>
    <n v="0.97892081611867321"/>
    <n v="4.6348097143923933E-2"/>
    <s v="0%"/>
    <n v="5.2141906816163069E-2"/>
    <n v="5.9037462199003139E-2"/>
    <n v="308.99999999999994"/>
    <m/>
    <m/>
    <m/>
    <m/>
    <m/>
    <m/>
    <m/>
    <m/>
    <m/>
    <m/>
    <m/>
    <m/>
    <m/>
  </r>
  <r>
    <n v="5546"/>
    <s v="Closed End"/>
    <x v="8"/>
    <s v="Q36"/>
    <x v="6"/>
    <n v="6"/>
    <s v="Data"/>
    <s v="Q38"/>
    <s v="Survey respondent demographic characteristics"/>
    <s v="   $80,000 to $99,999"/>
    <n v="0.98196993117555043"/>
    <n v="2.8723062335915775E-2"/>
    <s v="&lt;.5%"/>
    <n v="1.6418578318244226E-2"/>
    <n v="8.888445201824674E-2"/>
    <n v="271.00000000000017"/>
    <m/>
    <m/>
    <m/>
    <m/>
    <m/>
    <m/>
    <m/>
    <m/>
    <m/>
    <m/>
    <m/>
    <m/>
    <m/>
  </r>
  <r>
    <n v="5547"/>
    <s v="Closed End"/>
    <x v="8"/>
    <s v="Q36"/>
    <x v="6"/>
    <n v="7"/>
    <s v="Data"/>
    <s v="Q38"/>
    <s v="Survey respondent demographic characteristics"/>
    <s v="   $100,000 to $149,999"/>
    <n v="0.98729667342947325"/>
    <n v="9.2022051775524725E-3"/>
    <s v="0%"/>
    <n v="5.891530470439799E-3"/>
    <n v="7.3211028600755235E-2"/>
    <n v="340.00000000000017"/>
    <m/>
    <m/>
    <m/>
    <m/>
    <m/>
    <m/>
    <m/>
    <m/>
    <m/>
    <m/>
    <m/>
    <m/>
    <m/>
  </r>
  <r>
    <n v="5548"/>
    <s v="Closed End"/>
    <x v="8"/>
    <s v="Q36"/>
    <x v="6"/>
    <n v="8"/>
    <s v="Data"/>
    <s v="Q38"/>
    <s v="Survey respondent demographic characteristics"/>
    <s v="   $150,000 or more"/>
    <n v="0.99788498143179949"/>
    <s v="&lt;.5%"/>
    <s v="&lt;.5%"/>
    <n v="2.7864114514976869E-2"/>
    <n v="4.0184206984141053E-2"/>
    <n v="259.00000000000017"/>
    <m/>
    <m/>
    <m/>
    <m/>
    <m/>
    <m/>
    <m/>
    <m/>
    <m/>
    <m/>
    <m/>
    <m/>
    <m/>
  </r>
  <r>
    <n v="5549"/>
    <s v="Closed End"/>
    <x v="8"/>
    <s v="Q36"/>
    <x v="7"/>
    <n v="1"/>
    <s v="Header"/>
    <s v="Q38"/>
    <s v="Survey respondent demographic characteristics"/>
    <s v="Results by housing status:"/>
    <s v=""/>
    <s v=""/>
    <s v=""/>
    <s v=""/>
    <s v=""/>
    <s v=""/>
    <m/>
    <m/>
    <m/>
    <m/>
    <m/>
    <m/>
    <m/>
    <m/>
    <m/>
    <m/>
    <m/>
    <m/>
    <m/>
  </r>
  <r>
    <n v="5550"/>
    <s v="Closed End"/>
    <x v="8"/>
    <s v="Q36"/>
    <x v="7"/>
    <n v="2"/>
    <s v="Data"/>
    <s v="Q38"/>
    <s v="Survey respondent demographic characteristics"/>
    <s v="   Owner"/>
    <n v="0.983532919386088"/>
    <n v="2.2135199536886824E-2"/>
    <s v="&lt;.5%"/>
    <n v="2.219137523608597E-2"/>
    <n v="4.975368475165963E-2"/>
    <n v="1945.9999999999957"/>
    <m/>
    <m/>
    <m/>
    <m/>
    <m/>
    <m/>
    <m/>
    <m/>
    <m/>
    <m/>
    <m/>
    <m/>
    <m/>
  </r>
  <r>
    <n v="5551"/>
    <s v="Closed End"/>
    <x v="8"/>
    <s v="Q36"/>
    <x v="7"/>
    <n v="3"/>
    <s v="Data"/>
    <s v="Q38"/>
    <s v="Survey respondent demographic characteristics"/>
    <s v="   Renter"/>
    <n v="0.956093922077772"/>
    <n v="4.8647817357606753E-2"/>
    <n v="6.6028889730915773E-3"/>
    <n v="5.8969659167889855E-2"/>
    <n v="9.447820798181511E-2"/>
    <n v="1003.000000000003"/>
    <m/>
    <m/>
    <m/>
    <m/>
    <m/>
    <m/>
    <m/>
    <m/>
    <m/>
    <m/>
    <m/>
    <m/>
    <m/>
  </r>
  <r>
    <n v="5552"/>
    <s v="Closed End"/>
    <x v="8"/>
    <s v="Q36"/>
    <x v="7"/>
    <n v="4"/>
    <s v="Data"/>
    <s v="Q38"/>
    <s v="Survey respondent demographic characteristics"/>
    <s v="   Lives with family or friends, homeless, or some other_x000a_      arrangement"/>
    <n v="0.84111394024131803"/>
    <n v="9.642305345237194E-2"/>
    <s v="&lt;.5%"/>
    <s v="&lt;.5%"/>
    <n v="0.13207464534786026"/>
    <n v="66.999999999999972"/>
    <m/>
    <m/>
    <m/>
    <m/>
    <m/>
    <m/>
    <m/>
    <m/>
    <m/>
    <m/>
    <m/>
    <m/>
    <m/>
  </r>
  <r>
    <n v="5553"/>
    <s v="Closed End"/>
    <x v="8"/>
    <s v="Q36"/>
    <x v="8"/>
    <n v="1"/>
    <s v="Header"/>
    <s v="Q38"/>
    <s v="Survey respondent demographic characteristics"/>
    <s v="Results by home language:"/>
    <s v=""/>
    <s v=""/>
    <s v=""/>
    <s v=""/>
    <s v=""/>
    <s v=""/>
    <m/>
    <m/>
    <m/>
    <m/>
    <m/>
    <m/>
    <m/>
    <m/>
    <m/>
    <m/>
    <m/>
    <m/>
    <m/>
  </r>
  <r>
    <n v="5554"/>
    <s v="Closed End"/>
    <x v="8"/>
    <s v="Q36"/>
    <x v="8"/>
    <n v="2"/>
    <s v="Data"/>
    <s v="Q38"/>
    <s v="Survey respondent demographic characteristics"/>
    <s v="   English only"/>
    <n v="1"/>
    <s v="0%"/>
    <s v="0%"/>
    <s v="0%"/>
    <s v="0%"/>
    <n v="2670.0000000000018"/>
    <m/>
    <m/>
    <m/>
    <m/>
    <m/>
    <m/>
    <m/>
    <m/>
    <m/>
    <m/>
    <m/>
    <m/>
    <m/>
  </r>
  <r>
    <n v="5555"/>
    <s v="Closed End"/>
    <x v="8"/>
    <s v="Q36"/>
    <x v="8"/>
    <n v="3"/>
    <s v="Data"/>
    <s v="Q38"/>
    <s v="Survey respondent demographic characteristics"/>
    <s v="   English plus another language"/>
    <n v="1"/>
    <n v="0.23041348234861891"/>
    <n v="2.4982641676727743E-2"/>
    <n v="0.26727923358602518"/>
    <n v="0.50882164591890988"/>
    <n v="251.00000000000003"/>
    <m/>
    <m/>
    <m/>
    <m/>
    <m/>
    <m/>
    <m/>
    <m/>
    <m/>
    <m/>
    <m/>
    <m/>
    <m/>
  </r>
  <r>
    <n v="5556"/>
    <s v="Closed End"/>
    <x v="8"/>
    <s v="Q36"/>
    <x v="8"/>
    <n v="4"/>
    <s v="Data"/>
    <s v="Q38"/>
    <s v="Survey respondent demographic characteristics"/>
    <s v="   Another language only"/>
    <s v="0%"/>
    <n v="0.29722684646180458"/>
    <n v="2.6036861687407785E-2"/>
    <n v="0.18603458248168159"/>
    <n v="0.4946561164845289"/>
    <n v="110.00000000000001"/>
    <m/>
    <m/>
    <m/>
    <m/>
    <m/>
    <m/>
    <m/>
    <m/>
    <m/>
    <m/>
    <m/>
    <m/>
    <m/>
  </r>
  <r>
    <n v="5557"/>
    <s v="Closed End"/>
    <x v="8"/>
    <s v="Q36"/>
    <x v="9"/>
    <n v="1"/>
    <s v="Header"/>
    <s v="Q38"/>
    <s v="Survey respondent demographic characteristics"/>
    <s v="Results by race/ethnicity:"/>
    <s v=""/>
    <s v=""/>
    <s v=""/>
    <s v=""/>
    <s v=""/>
    <s v=""/>
    <m/>
    <m/>
    <m/>
    <m/>
    <m/>
    <m/>
    <m/>
    <m/>
    <m/>
    <m/>
    <m/>
    <m/>
    <m/>
  </r>
  <r>
    <n v="5558"/>
    <s v="Closed End"/>
    <x v="8"/>
    <s v="Q36"/>
    <x v="9"/>
    <n v="2"/>
    <s v="Data"/>
    <s v="Q38"/>
    <s v="Survey respondent demographic characteristics"/>
    <s v="   BIPOC"/>
    <n v="0.88690409444523022"/>
    <n v="0.14481375489500586"/>
    <n v="1.5073227125035792E-2"/>
    <n v="0.12328028655214279"/>
    <n v="0.20900550901298151"/>
    <n v="789.99999999999943"/>
    <m/>
    <m/>
    <m/>
    <m/>
    <m/>
    <m/>
    <m/>
    <m/>
    <m/>
    <m/>
    <m/>
    <m/>
    <m/>
  </r>
  <r>
    <n v="5559"/>
    <s v="Closed End"/>
    <x v="8"/>
    <s v="Q36"/>
    <x v="9"/>
    <n v="3"/>
    <s v="Data"/>
    <s v="Q38"/>
    <s v="Survey respondent demographic characteristics"/>
    <s v="      American Indian, Native American, or Alaska Native"/>
    <n v="0.99879773678626615"/>
    <s v="0%"/>
    <s v="&lt;.5%"/>
    <n v="9.6405557651784764E-3"/>
    <n v="6.0090346116433928E-2"/>
    <n v="132.99999999999994"/>
    <m/>
    <m/>
    <m/>
    <m/>
    <m/>
    <m/>
    <m/>
    <m/>
    <m/>
    <m/>
    <m/>
    <m/>
    <m/>
  </r>
  <r>
    <n v="5560"/>
    <s v="Closed End"/>
    <x v="8"/>
    <s v="Q36"/>
    <x v="9"/>
    <n v="4"/>
    <s v="Data"/>
    <s v="Q38"/>
    <s v="Survey respondent demographic characteristics"/>
    <s v="      Asian American or Asian"/>
    <n v="0.81246696425191345"/>
    <n v="0.36133146390252063"/>
    <s v="&lt;.5%"/>
    <s v="&lt;.5%"/>
    <n v="0.33723084751586641"/>
    <n v="209.99999999999994"/>
    <m/>
    <m/>
    <m/>
    <m/>
    <m/>
    <m/>
    <m/>
    <m/>
    <m/>
    <m/>
    <m/>
    <m/>
    <m/>
  </r>
  <r>
    <n v="5561"/>
    <s v="Closed End"/>
    <x v="8"/>
    <s v="Q36"/>
    <x v="9"/>
    <n v="5"/>
    <s v="Data"/>
    <s v="Q38"/>
    <s v="Survey respondent demographic characteristics"/>
    <s v="      Black, African American, or African"/>
    <n v="0.94592005467888551"/>
    <s v="&lt;.5%"/>
    <n v="3.3257400444044405E-2"/>
    <n v="1.0598939818276192E-2"/>
    <n v="0.20911775332007662"/>
    <n v="362.99999999999977"/>
    <m/>
    <m/>
    <m/>
    <m/>
    <m/>
    <m/>
    <m/>
    <m/>
    <m/>
    <m/>
    <m/>
    <m/>
    <m/>
  </r>
  <r>
    <n v="5562"/>
    <s v="Closed End"/>
    <x v="8"/>
    <s v="Q36"/>
    <x v="9"/>
    <n v="6"/>
    <s v="Data"/>
    <s v="Q38"/>
    <s v="Survey respondent demographic characteristics"/>
    <s v="      Latino/a or Hispanic"/>
    <n v="0.90777588346403948"/>
    <s v="&lt;.5%"/>
    <n v="1.3274232033443545E-2"/>
    <n v="0.52170764955958093"/>
    <n v="1.1387943318982026E-2"/>
    <n v="143.00000000000014"/>
    <m/>
    <m/>
    <m/>
    <m/>
    <m/>
    <m/>
    <m/>
    <m/>
    <m/>
    <m/>
    <m/>
    <m/>
    <m/>
  </r>
  <r>
    <n v="5563"/>
    <s v="Closed End"/>
    <x v="8"/>
    <s v="Q36"/>
    <x v="9"/>
    <n v="7"/>
    <s v="Data"/>
    <s v="Q38"/>
    <s v="Survey respondent demographic characteristics"/>
    <s v="   White or Caucasian alone"/>
    <n v="0.99671855958309608"/>
    <s v="&lt;.5%"/>
    <s v="0%"/>
    <n v="6.9222671083592905E-3"/>
    <n v="2.0255638585991977E-2"/>
    <n v="2101.9999999999968"/>
    <m/>
    <m/>
    <m/>
    <m/>
    <m/>
    <m/>
    <m/>
    <m/>
    <m/>
    <m/>
    <m/>
    <m/>
    <m/>
  </r>
  <r>
    <n v="5613"/>
    <s v=""/>
    <x v="1"/>
    <s v=""/>
    <x v="10"/>
    <s v=""/>
    <s v=""/>
    <m/>
    <m/>
    <m/>
    <m/>
    <m/>
    <m/>
    <m/>
    <m/>
    <m/>
    <m/>
    <m/>
    <m/>
    <m/>
    <m/>
    <m/>
    <m/>
    <m/>
    <m/>
    <m/>
    <m/>
    <m/>
    <m/>
  </r>
  <r>
    <n v="5614"/>
    <s v="Closed End"/>
    <x v="8"/>
    <s v="Q37"/>
    <x v="0"/>
    <n v="1"/>
    <s v="Title"/>
    <s v="Q39"/>
    <s v="Survey respondent demographic characteristics"/>
    <s v="37. How do you identify your race/ethnicity? (Check all that apply.)"/>
    <m/>
    <m/>
    <m/>
    <m/>
    <m/>
    <m/>
    <m/>
    <m/>
    <m/>
    <m/>
    <m/>
    <m/>
    <m/>
    <m/>
    <m/>
    <m/>
    <m/>
    <m/>
    <m/>
  </r>
  <r>
    <n v="5615"/>
    <s v="Closed End"/>
    <x v="8"/>
    <s v="Q37"/>
    <x v="1"/>
    <n v="1"/>
    <s v="Labels"/>
    <s v="Q39"/>
    <s v="Survey respondent demographic characteristics"/>
    <m/>
    <s v="American Indian, Native American, or Alaska Native"/>
    <s v="Asian American or Asian"/>
    <s v="Black, African American, or African"/>
    <s v="Latino/a or Hispanic"/>
    <s v="White or Caucasian"/>
    <s v="Number of respondents (unweighted)"/>
    <m/>
    <m/>
    <m/>
    <m/>
    <m/>
    <m/>
    <m/>
    <m/>
    <m/>
    <m/>
    <m/>
    <m/>
    <m/>
  </r>
  <r>
    <n v="5616"/>
    <s v="Closed End"/>
    <x v="8"/>
    <s v="Q37"/>
    <x v="2"/>
    <n v="1"/>
    <s v="Header"/>
    <s v="Q39"/>
    <s v="Survey respondent demographic characteristics"/>
    <s v="Results by region:"/>
    <s v=""/>
    <s v=""/>
    <s v=""/>
    <s v=""/>
    <s v=""/>
    <s v=""/>
    <m/>
    <m/>
    <m/>
    <m/>
    <m/>
    <m/>
    <m/>
    <m/>
    <m/>
    <m/>
    <m/>
    <m/>
    <m/>
  </r>
  <r>
    <n v="5617"/>
    <s v="Closed End"/>
    <x v="8"/>
    <s v="Q37"/>
    <x v="2"/>
    <n v="2"/>
    <s v="Data"/>
    <s v="Q39"/>
    <s v="Survey respondent demographic characteristics"/>
    <s v="   East Metro overall"/>
    <n v="9.4344853587382017E-3"/>
    <n v="9.1676502524556322E-2"/>
    <n v="7.6266294660814929E-2"/>
    <n v="4.9081079688450761E-2"/>
    <n v="0.80886908145624592"/>
    <n v="2901.9999999999982"/>
    <m/>
    <m/>
    <m/>
    <m/>
    <m/>
    <m/>
    <m/>
    <m/>
    <m/>
    <m/>
    <m/>
    <m/>
    <m/>
  </r>
  <r>
    <n v="5618"/>
    <s v="Closed End"/>
    <x v="8"/>
    <s v="Q37"/>
    <x v="2"/>
    <n v="3"/>
    <s v="Data"/>
    <s v="Q39"/>
    <s v="Survey respondent demographic characteristics"/>
    <s v="   Dakota County"/>
    <s v="&lt;.5%"/>
    <n v="6.5742763482186731E-2"/>
    <n v="4.0980626934306839E-2"/>
    <n v="3.5441162158761821E-2"/>
    <n v="0.88340001528984469"/>
    <n v="402.99999999999989"/>
    <m/>
    <m/>
    <m/>
    <m/>
    <m/>
    <m/>
    <m/>
    <m/>
    <m/>
    <m/>
    <m/>
    <m/>
    <m/>
  </r>
  <r>
    <n v="5619"/>
    <s v="Closed End"/>
    <x v="8"/>
    <s v="Q37"/>
    <x v="2"/>
    <n v="4"/>
    <s v="Data"/>
    <s v="Q39"/>
    <s v="Survey respondent demographic characteristics"/>
    <s v="   Ramsey County (overall)"/>
    <n v="1.5027285801147372E-2"/>
    <n v="0.1197299513227234"/>
    <n v="0.1204707470809764"/>
    <n v="6.3557420878986984E-2"/>
    <n v="0.72538826850367788"/>
    <n v="2123.9999999999905"/>
    <m/>
    <m/>
    <m/>
    <m/>
    <m/>
    <m/>
    <m/>
    <m/>
    <m/>
    <m/>
    <m/>
    <m/>
    <m/>
  </r>
  <r>
    <n v="5620"/>
    <s v="Closed End"/>
    <x v="8"/>
    <s v="Q37"/>
    <x v="2"/>
    <n v="5"/>
    <s v="Data"/>
    <s v="Q39"/>
    <s v="Survey respondent demographic characteristics"/>
    <s v="      City of Saint Paul"/>
    <n v="2.0966073629170631E-2"/>
    <n v="0.1614399344271204"/>
    <n v="0.15785441126364633"/>
    <n v="8.4264455480500849E-2"/>
    <n v="0.62588593444206098"/>
    <n v="1708.0000000000052"/>
    <m/>
    <m/>
    <m/>
    <m/>
    <m/>
    <m/>
    <m/>
    <m/>
    <m/>
    <m/>
    <m/>
    <m/>
    <m/>
  </r>
  <r>
    <n v="5621"/>
    <s v="Closed End"/>
    <x v="8"/>
    <s v="Q37"/>
    <x v="2"/>
    <n v="6"/>
    <s v="Data"/>
    <s v="Q39"/>
    <s v="Survey respondent demographic characteristics"/>
    <s v="      Suburban Ramsey County"/>
    <n v="8.1617723370910195E-3"/>
    <n v="7.1511281304313778E-2"/>
    <n v="7.7253501876358474E-2"/>
    <n v="3.9619130949425048E-2"/>
    <n v="0.84041756976639337"/>
    <n v="415.99999999999972"/>
    <m/>
    <m/>
    <m/>
    <m/>
    <m/>
    <m/>
    <m/>
    <m/>
    <m/>
    <m/>
    <m/>
    <m/>
    <m/>
  </r>
  <r>
    <n v="5622"/>
    <s v="Closed End"/>
    <x v="8"/>
    <s v="Q37"/>
    <x v="2"/>
    <n v="7"/>
    <s v="Data"/>
    <s v="Q39"/>
    <s v="Survey respondent demographic characteristics"/>
    <s v="   Washington County"/>
    <n v="6.9733555414817827E-3"/>
    <n v="7.4446835992715163E-2"/>
    <n v="3.9877743349887924E-2"/>
    <n v="4.0616412875141734E-2"/>
    <n v="0.86451652883395325"/>
    <n v="375"/>
    <m/>
    <m/>
    <m/>
    <m/>
    <m/>
    <m/>
    <m/>
    <m/>
    <m/>
    <m/>
    <m/>
    <m/>
    <m/>
  </r>
  <r>
    <n v="5623"/>
    <s v="Closed End"/>
    <x v="8"/>
    <s v="Q37"/>
    <x v="3"/>
    <n v="1"/>
    <s v="Header"/>
    <s v="Q39"/>
    <s v="Survey respondent demographic characteristics"/>
    <s v="Results by gender:"/>
    <s v=""/>
    <s v=""/>
    <s v=""/>
    <s v=""/>
    <s v=""/>
    <s v=""/>
    <m/>
    <m/>
    <m/>
    <m/>
    <m/>
    <m/>
    <m/>
    <m/>
    <m/>
    <m/>
    <m/>
    <m/>
    <m/>
  </r>
  <r>
    <n v="5624"/>
    <s v="Closed End"/>
    <x v="8"/>
    <s v="Q37"/>
    <x v="3"/>
    <n v="2"/>
    <s v="Data"/>
    <s v="Q39"/>
    <s v="Survey respondent demographic characteristics"/>
    <s v="   Females"/>
    <n v="1.0673832476502419E-2"/>
    <n v="9.1805230637322974E-2"/>
    <n v="7.2217455867063671E-2"/>
    <n v="5.2655307117992746E-2"/>
    <n v="0.81867448089351469"/>
    <n v="1864.9999999999977"/>
    <m/>
    <m/>
    <m/>
    <m/>
    <m/>
    <m/>
    <m/>
    <m/>
    <m/>
    <m/>
    <m/>
    <m/>
    <m/>
  </r>
  <r>
    <n v="5625"/>
    <s v="Closed End"/>
    <x v="8"/>
    <s v="Q37"/>
    <x v="3"/>
    <n v="3"/>
    <s v="Data"/>
    <s v="Q39"/>
    <s v="Survey respondent demographic characteristics"/>
    <s v="   Males"/>
    <n v="7.9908510023799176E-3"/>
    <n v="9.1304360614446592E-2"/>
    <n v="8.1270281903488992E-2"/>
    <n v="4.5866722169015016E-2"/>
    <n v="0.79723479655285001"/>
    <n v="978.00000000000045"/>
    <m/>
    <m/>
    <m/>
    <m/>
    <m/>
    <m/>
    <m/>
    <m/>
    <m/>
    <m/>
    <m/>
    <m/>
    <m/>
  </r>
  <r>
    <n v="5626"/>
    <s v="Closed End"/>
    <x v="8"/>
    <s v="Q37"/>
    <x v="4"/>
    <n v="1"/>
    <s v="Header"/>
    <s v="Q39"/>
    <s v="Survey respondent demographic characteristics"/>
    <s v="Results by age:"/>
    <s v=""/>
    <s v=""/>
    <s v=""/>
    <s v=""/>
    <s v=""/>
    <s v=""/>
    <m/>
    <m/>
    <m/>
    <m/>
    <m/>
    <m/>
    <m/>
    <m/>
    <m/>
    <m/>
    <m/>
    <m/>
    <m/>
  </r>
  <r>
    <n v="5627"/>
    <s v="Closed End"/>
    <x v="8"/>
    <s v="Q37"/>
    <x v="4"/>
    <n v="2"/>
    <s v="Data"/>
    <s v="Q39"/>
    <s v="Survey respondent demographic characteristics"/>
    <s v="   18-34"/>
    <n v="1.1425027976513805E-2"/>
    <n v="0.14834403052284295"/>
    <n v="8.4816551295764764E-2"/>
    <n v="9.4678472606743794E-2"/>
    <n v="0.72757845273104782"/>
    <n v="406.00000000000051"/>
    <m/>
    <m/>
    <m/>
    <m/>
    <m/>
    <m/>
    <m/>
    <m/>
    <m/>
    <m/>
    <m/>
    <m/>
    <m/>
  </r>
  <r>
    <n v="5628"/>
    <s v="Closed End"/>
    <x v="8"/>
    <s v="Q37"/>
    <x v="4"/>
    <n v="3"/>
    <s v="Data"/>
    <s v="Q39"/>
    <s v="Survey respondent demographic characteristics"/>
    <s v="   35-44"/>
    <n v="1.3752752132460166E-2"/>
    <n v="0.14709593834472845"/>
    <n v="7.4875759883913401E-2"/>
    <n v="5.2866838134553798E-2"/>
    <n v="0.74421137953490712"/>
    <n v="417"/>
    <m/>
    <m/>
    <m/>
    <m/>
    <m/>
    <m/>
    <m/>
    <m/>
    <m/>
    <m/>
    <m/>
    <m/>
    <m/>
  </r>
  <r>
    <n v="5629"/>
    <s v="Closed End"/>
    <x v="8"/>
    <s v="Q37"/>
    <x v="4"/>
    <n v="4"/>
    <s v="Data"/>
    <s v="Q39"/>
    <s v="Survey respondent demographic characteristics"/>
    <s v="   45-54"/>
    <n v="7.9316333250663042E-3"/>
    <n v="4.8999228772179222E-2"/>
    <n v="6.2412158848321714E-2"/>
    <n v="3.2101084519404695E-2"/>
    <n v="0.88366677650053116"/>
    <n v="351.00000000000057"/>
    <m/>
    <m/>
    <m/>
    <m/>
    <m/>
    <m/>
    <m/>
    <m/>
    <m/>
    <m/>
    <m/>
    <m/>
    <m/>
  </r>
  <r>
    <n v="5630"/>
    <s v="Closed End"/>
    <x v="8"/>
    <s v="Q37"/>
    <x v="4"/>
    <n v="5"/>
    <s v="Data"/>
    <s v="Q39"/>
    <s v="Survey respondent demographic characteristics"/>
    <s v="   55-64"/>
    <n v="7.0050500349346078E-3"/>
    <n v="4.0263140906261666E-2"/>
    <n v="7.7787466923480333E-2"/>
    <n v="2.4069237661093895E-2"/>
    <n v="0.85861584866630802"/>
    <n v="517.00000000000023"/>
    <m/>
    <m/>
    <m/>
    <m/>
    <m/>
    <m/>
    <m/>
    <m/>
    <m/>
    <m/>
    <m/>
    <m/>
    <m/>
  </r>
  <r>
    <n v="5631"/>
    <s v="Closed End"/>
    <x v="8"/>
    <s v="Q37"/>
    <x v="4"/>
    <n v="6"/>
    <s v="Data"/>
    <s v="Q39"/>
    <s v="Survey respondent demographic characteristics"/>
    <s v="   65+"/>
    <n v="7.9445201153564519E-3"/>
    <n v="1.3779914690429591E-2"/>
    <n v="3.9947212353674377E-2"/>
    <n v="1.2459420205033994E-2"/>
    <n v="0.93600004965819816"/>
    <n v="873.99999999999886"/>
    <m/>
    <m/>
    <m/>
    <m/>
    <m/>
    <m/>
    <m/>
    <m/>
    <m/>
    <m/>
    <m/>
    <m/>
    <m/>
  </r>
  <r>
    <n v="5632"/>
    <s v="Closed End"/>
    <x v="8"/>
    <s v="Q37"/>
    <x v="5"/>
    <n v="1"/>
    <s v="Header"/>
    <s v="Q39"/>
    <s v="Survey respondent demographic characteristics"/>
    <s v="Results by education level:"/>
    <s v=""/>
    <s v=""/>
    <s v=""/>
    <s v=""/>
    <s v=""/>
    <s v=""/>
    <m/>
    <m/>
    <m/>
    <m/>
    <m/>
    <m/>
    <m/>
    <m/>
    <m/>
    <m/>
    <m/>
    <m/>
    <m/>
  </r>
  <r>
    <n v="5633"/>
    <s v="Closed End"/>
    <x v="8"/>
    <s v="Q37"/>
    <x v="5"/>
    <n v="2"/>
    <s v="Data"/>
    <s v="Q39"/>
    <s v="Survey respondent demographic characteristics"/>
    <s v="   Less than HS diploma, no GED"/>
    <n v="1.8966764692580625E-2"/>
    <n v="0.20308634780563437"/>
    <n v="0.22271829545034533"/>
    <n v="0.20170154201539772"/>
    <n v="0.38053945422244856"/>
    <n v="104.00000000000003"/>
    <m/>
    <m/>
    <m/>
    <m/>
    <m/>
    <m/>
    <m/>
    <m/>
    <m/>
    <m/>
    <m/>
    <m/>
    <m/>
  </r>
  <r>
    <n v="5634"/>
    <s v="Closed End"/>
    <x v="8"/>
    <s v="Q37"/>
    <x v="5"/>
    <n v="3"/>
    <s v="Data"/>
    <s v="Q39"/>
    <s v="Survey respondent demographic characteristics"/>
    <s v="   HS diploma or GED"/>
    <n v="1.4005143004652675E-2"/>
    <n v="7.2219054282556094E-2"/>
    <n v="8.728136947532579E-2"/>
    <n v="7.2147167255815853E-2"/>
    <n v="0.78858591616971352"/>
    <n v="356.99999999999983"/>
    <m/>
    <m/>
    <m/>
    <m/>
    <m/>
    <m/>
    <m/>
    <m/>
    <m/>
    <m/>
    <m/>
    <m/>
    <m/>
  </r>
  <r>
    <n v="5635"/>
    <s v="Closed End"/>
    <x v="8"/>
    <s v="Q37"/>
    <x v="5"/>
    <n v="4"/>
    <s v="Data"/>
    <s v="Q39"/>
    <s v="Survey respondent demographic characteristics"/>
    <s v="   Some college, trade school, or Associate degree"/>
    <n v="9.7625632687624708E-3"/>
    <n v="5.5575506244457305E-2"/>
    <n v="9.9094054888427235E-2"/>
    <n v="3.6965011774539196E-2"/>
    <n v="0.84083579055272961"/>
    <n v="936.00000000000182"/>
    <m/>
    <m/>
    <m/>
    <m/>
    <m/>
    <m/>
    <m/>
    <m/>
    <m/>
    <m/>
    <m/>
    <m/>
    <m/>
  </r>
  <r>
    <n v="5636"/>
    <s v="Closed End"/>
    <x v="8"/>
    <s v="Q37"/>
    <x v="5"/>
    <n v="5"/>
    <s v="Data"/>
    <s v="Q39"/>
    <s v="Survey respondent demographic characteristics"/>
    <s v="   Bachelor's degree or higher"/>
    <n v="6.2914699508486265E-3"/>
    <n v="0.11767000868067842"/>
    <n v="4.2762599925115954E-2"/>
    <n v="3.4399340746995917E-2"/>
    <n v="0.83046893235700447"/>
    <n v="1453.0000000000002"/>
    <m/>
    <m/>
    <m/>
    <m/>
    <m/>
    <m/>
    <m/>
    <m/>
    <m/>
    <m/>
    <m/>
    <m/>
    <m/>
  </r>
  <r>
    <n v="5637"/>
    <s v="Closed End"/>
    <x v="8"/>
    <s v="Q37"/>
    <x v="6"/>
    <n v="1"/>
    <s v="Header"/>
    <s v="Q39"/>
    <s v="Survey respondent demographic characteristics"/>
    <s v="Results by household income:"/>
    <s v=""/>
    <s v=""/>
    <s v=""/>
    <s v=""/>
    <s v=""/>
    <s v=""/>
    <m/>
    <m/>
    <m/>
    <m/>
    <m/>
    <m/>
    <m/>
    <m/>
    <m/>
    <m/>
    <m/>
    <m/>
    <m/>
  </r>
  <r>
    <n v="5638"/>
    <s v="Closed End"/>
    <x v="8"/>
    <s v="Q37"/>
    <x v="6"/>
    <n v="2"/>
    <s v="Data"/>
    <s v="Q39"/>
    <s v="Survey respondent demographic characteristics"/>
    <s v="   Less than $20,000"/>
    <n v="2.0169675508617146E-2"/>
    <n v="0.14633881759705666"/>
    <n v="0.23626425271663187"/>
    <n v="4.6219390481834183E-2"/>
    <n v="0.60659367855700441"/>
    <n v="475.00000000000091"/>
    <m/>
    <m/>
    <m/>
    <m/>
    <m/>
    <m/>
    <m/>
    <m/>
    <m/>
    <m/>
    <m/>
    <m/>
    <m/>
  </r>
  <r>
    <n v="5639"/>
    <s v="Closed End"/>
    <x v="8"/>
    <s v="Q37"/>
    <x v="6"/>
    <n v="3"/>
    <s v="Data"/>
    <s v="Q39"/>
    <s v="Survey respondent demographic characteristics"/>
    <s v="   $20,000 to $39,999"/>
    <n v="1.8421829855567083E-2"/>
    <n v="0.10147137634163253"/>
    <n v="0.10563440798022455"/>
    <n v="0.13280317855831314"/>
    <n v="0.66168331379485901"/>
    <n v="419.99999999999966"/>
    <m/>
    <m/>
    <m/>
    <m/>
    <m/>
    <m/>
    <m/>
    <m/>
    <m/>
    <m/>
    <m/>
    <m/>
    <m/>
  </r>
  <r>
    <n v="5640"/>
    <s v="Closed End"/>
    <x v="8"/>
    <s v="Q37"/>
    <x v="6"/>
    <n v="4"/>
    <s v="Data"/>
    <s v="Q39"/>
    <s v="Survey respondent demographic characteristics"/>
    <s v="   $40,000 to $59,999"/>
    <n v="7.7302371976267163E-3"/>
    <n v="0.11901504399436462"/>
    <n v="0.13547266780349196"/>
    <n v="5.0171881193247808E-2"/>
    <n v="0.74277358259900761"/>
    <n v="391.00000000000011"/>
    <m/>
    <m/>
    <m/>
    <m/>
    <m/>
    <m/>
    <m/>
    <m/>
    <m/>
    <m/>
    <m/>
    <m/>
    <m/>
  </r>
  <r>
    <n v="5641"/>
    <s v="Closed End"/>
    <x v="8"/>
    <s v="Q37"/>
    <x v="6"/>
    <n v="5"/>
    <s v="Data"/>
    <s v="Q39"/>
    <s v="Survey respondent demographic characteristics"/>
    <s v="   $60,000 to $79,999"/>
    <n v="7.4045148610262009E-3"/>
    <n v="0.10613658684152115"/>
    <n v="8.5829505997068553E-2"/>
    <n v="6.9525198211118022E-2"/>
    <n v="0.76060046809167337"/>
    <n v="302.00000000000011"/>
    <m/>
    <m/>
    <m/>
    <m/>
    <m/>
    <m/>
    <m/>
    <m/>
    <m/>
    <m/>
    <m/>
    <m/>
    <m/>
  </r>
  <r>
    <n v="5642"/>
    <s v="Closed End"/>
    <x v="8"/>
    <s v="Q37"/>
    <x v="6"/>
    <n v="6"/>
    <s v="Data"/>
    <s v="Q39"/>
    <s v="Survey respondent demographic characteristics"/>
    <s v="   $80,000 to $99,999"/>
    <s v="&lt;.5%"/>
    <n v="9.4415456384914567E-2"/>
    <n v="6.9274930750784655E-2"/>
    <n v="1.1653114761641138E-2"/>
    <n v="0.86020344910047541"/>
    <n v="262.00000000000023"/>
    <m/>
    <m/>
    <m/>
    <m/>
    <m/>
    <m/>
    <m/>
    <m/>
    <m/>
    <m/>
    <m/>
    <m/>
    <m/>
  </r>
  <r>
    <n v="5643"/>
    <s v="Closed End"/>
    <x v="8"/>
    <s v="Q37"/>
    <x v="6"/>
    <n v="7"/>
    <s v="Data"/>
    <s v="Q39"/>
    <s v="Survey respondent demographic characteristics"/>
    <s v="   $100,000 to $149,999"/>
    <n v="6.7116639947719034E-3"/>
    <n v="8.4985505772016759E-2"/>
    <n v="2.8550643142921998E-2"/>
    <n v="4.17182633004003E-2"/>
    <n v="0.87496103507344647"/>
    <n v="330.00000000000011"/>
    <m/>
    <m/>
    <m/>
    <m/>
    <m/>
    <m/>
    <m/>
    <m/>
    <m/>
    <m/>
    <m/>
    <m/>
    <m/>
  </r>
  <r>
    <n v="5644"/>
    <s v="Closed End"/>
    <x v="8"/>
    <s v="Q37"/>
    <x v="6"/>
    <n v="8"/>
    <s v="Data"/>
    <s v="Q39"/>
    <s v="Survey respondent demographic characteristics"/>
    <s v="   $150,000 or more"/>
    <s v="&lt;.5%"/>
    <n v="6.2595565152219215E-2"/>
    <n v="1.1551147606340947E-2"/>
    <n v="2.4447272308525222E-2"/>
    <n v="0.9322639368780411"/>
    <n v="256.00000000000028"/>
    <m/>
    <m/>
    <m/>
    <m/>
    <m/>
    <m/>
    <m/>
    <m/>
    <m/>
    <m/>
    <m/>
    <m/>
    <m/>
  </r>
  <r>
    <n v="5645"/>
    <s v="Closed End"/>
    <x v="8"/>
    <s v="Q37"/>
    <x v="7"/>
    <n v="1"/>
    <s v="Header"/>
    <s v="Q39"/>
    <s v="Survey respondent demographic characteristics"/>
    <s v="Results by housing status:"/>
    <s v=""/>
    <s v=""/>
    <s v=""/>
    <s v=""/>
    <s v=""/>
    <s v=""/>
    <m/>
    <m/>
    <m/>
    <m/>
    <m/>
    <m/>
    <m/>
    <m/>
    <m/>
    <m/>
    <m/>
    <m/>
    <m/>
  </r>
  <r>
    <n v="5646"/>
    <s v="Closed End"/>
    <x v="8"/>
    <s v="Q37"/>
    <x v="7"/>
    <n v="2"/>
    <s v="Data"/>
    <s v="Q39"/>
    <s v="Survey respondent demographic characteristics"/>
    <s v="   Owner"/>
    <n v="5.0218201791782466E-3"/>
    <n v="8.521632424469E-2"/>
    <n v="3.5591034224480469E-2"/>
    <n v="3.793489162029548E-2"/>
    <n v="0.86463678031084357"/>
    <n v="1870.9999999999977"/>
    <m/>
    <m/>
    <m/>
    <m/>
    <m/>
    <m/>
    <m/>
    <m/>
    <m/>
    <m/>
    <m/>
    <m/>
    <m/>
  </r>
  <r>
    <n v="5647"/>
    <s v="Closed End"/>
    <x v="8"/>
    <s v="Q37"/>
    <x v="7"/>
    <n v="3"/>
    <s v="Data"/>
    <s v="Q39"/>
    <s v="Survey respondent demographic characteristics"/>
    <s v="   Renter"/>
    <n v="2.3238886284591861E-2"/>
    <n v="0.10819511931691647"/>
    <n v="0.1902426569427465"/>
    <n v="8.051922072514181E-2"/>
    <n v="0.65248695144402968"/>
    <n v="953.00000000000193"/>
    <m/>
    <m/>
    <m/>
    <m/>
    <m/>
    <m/>
    <m/>
    <m/>
    <m/>
    <m/>
    <m/>
    <m/>
    <m/>
  </r>
  <r>
    <n v="5648"/>
    <s v="Closed End"/>
    <x v="8"/>
    <s v="Q37"/>
    <x v="7"/>
    <n v="4"/>
    <s v="Data"/>
    <s v="Q39"/>
    <s v="Survey respondent demographic characteristics"/>
    <s v="   Lives with family or friends, homeless, or some other_x000a_      arrangement"/>
    <s v="&lt;.5%"/>
    <n v="0.14311712338806606"/>
    <n v="0.16734703172520096"/>
    <n v="4.9777248706577376E-2"/>
    <n v="0.68913558250203255"/>
    <n v="62.999999999999986"/>
    <m/>
    <m/>
    <m/>
    <m/>
    <m/>
    <m/>
    <m/>
    <m/>
    <m/>
    <m/>
    <m/>
    <m/>
    <m/>
  </r>
  <r>
    <n v="5649"/>
    <s v="Closed End"/>
    <x v="8"/>
    <s v="Q37"/>
    <x v="8"/>
    <n v="1"/>
    <s v="Header"/>
    <s v="Q39"/>
    <s v="Survey respondent demographic characteristics"/>
    <s v="Results by home language:"/>
    <s v=""/>
    <s v=""/>
    <s v=""/>
    <s v=""/>
    <s v=""/>
    <s v=""/>
    <m/>
    <m/>
    <m/>
    <m/>
    <m/>
    <m/>
    <m/>
    <m/>
    <m/>
    <m/>
    <m/>
    <m/>
    <m/>
  </r>
  <r>
    <n v="5650"/>
    <s v="Closed End"/>
    <x v="8"/>
    <s v="Q37"/>
    <x v="8"/>
    <n v="2"/>
    <s v="Data"/>
    <s v="Q39"/>
    <s v="Survey respondent demographic characteristics"/>
    <s v="   English only"/>
    <n v="1.0095675948784379E-2"/>
    <n v="3.1737415739231209E-2"/>
    <n v="6.5401629699433889E-2"/>
    <n v="2.6254765926878743E-2"/>
    <n v="0.8973416499423692"/>
    <n v="2539.0000000000041"/>
    <m/>
    <m/>
    <m/>
    <m/>
    <m/>
    <m/>
    <m/>
    <m/>
    <m/>
    <m/>
    <m/>
    <m/>
    <m/>
  </r>
  <r>
    <n v="5651"/>
    <s v="Closed End"/>
    <x v="8"/>
    <s v="Q37"/>
    <x v="8"/>
    <n v="3"/>
    <s v="Data"/>
    <s v="Q39"/>
    <s v="Survey respondent demographic characteristics"/>
    <s v="   English plus another language"/>
    <n v="6.6295720255349043E-3"/>
    <n v="0.43105397939489765"/>
    <n v="0.15737673702073476"/>
    <n v="0.22592338145343685"/>
    <n v="0.26105542029388334"/>
    <n v="245.00000000000014"/>
    <m/>
    <m/>
    <m/>
    <m/>
    <m/>
    <m/>
    <m/>
    <m/>
    <m/>
    <m/>
    <m/>
    <m/>
    <m/>
  </r>
  <r>
    <n v="5652"/>
    <s v="Closed End"/>
    <x v="8"/>
    <s v="Q37"/>
    <x v="8"/>
    <n v="4"/>
    <s v="Data"/>
    <s v="Q39"/>
    <s v="Survey respondent demographic characteristics"/>
    <s v="   Another language only"/>
    <s v="&lt;.5%"/>
    <n v="0.60039594752000291"/>
    <n v="0.15518522548947658"/>
    <n v="0.17055439153614554"/>
    <n v="9.6552716054893975E-2"/>
    <n v="108.00000000000001"/>
    <m/>
    <m/>
    <m/>
    <m/>
    <m/>
    <m/>
    <m/>
    <m/>
    <m/>
    <m/>
    <m/>
    <m/>
    <m/>
  </r>
  <r>
    <n v="5653"/>
    <s v="Closed End"/>
    <x v="8"/>
    <s v="Q37"/>
    <x v="9"/>
    <n v="1"/>
    <s v="Header"/>
    <s v="Q39"/>
    <s v="Survey respondent demographic characteristics"/>
    <s v="Results by race/ethnicity:"/>
    <s v=""/>
    <s v=""/>
    <s v=""/>
    <s v=""/>
    <s v=""/>
    <s v=""/>
    <m/>
    <m/>
    <m/>
    <m/>
    <m/>
    <m/>
    <m/>
    <m/>
    <m/>
    <m/>
    <m/>
    <m/>
    <m/>
  </r>
  <r>
    <n v="5654"/>
    <s v="Closed End"/>
    <x v="8"/>
    <s v="Q37"/>
    <x v="9"/>
    <n v="2"/>
    <s v="Data"/>
    <s v="Q39"/>
    <s v="Survey respondent demographic characteristics"/>
    <s v="   BIPOC"/>
    <n v="4.3114206332543301E-2"/>
    <n v="0.4189480925982671"/>
    <n v="0.34852571594479526"/>
    <n v="0.22429329383101393"/>
    <n v="0.12655989751558805"/>
    <n v="798.99999999999932"/>
    <m/>
    <m/>
    <m/>
    <m/>
    <m/>
    <m/>
    <m/>
    <m/>
    <m/>
    <m/>
    <m/>
    <m/>
    <m/>
  </r>
  <r>
    <n v="5655"/>
    <s v="Closed End"/>
    <x v="8"/>
    <s v="Q37"/>
    <x v="9"/>
    <n v="3"/>
    <s v="Data"/>
    <s v="Q39"/>
    <s v="Survey respondent demographic characteristics"/>
    <s v="      American Indian, Native American, or Alaska Native"/>
    <n v="1"/>
    <n v="8.1969008433458265E-2"/>
    <n v="0.36101050453478756"/>
    <n v="0.11748953856016905"/>
    <n v="0.3678983209594705"/>
    <n v="132.99999999999994"/>
    <m/>
    <m/>
    <m/>
    <m/>
    <m/>
    <m/>
    <m/>
    <m/>
    <m/>
    <m/>
    <m/>
    <m/>
    <m/>
  </r>
  <r>
    <n v="5656"/>
    <s v="Closed End"/>
    <x v="8"/>
    <s v="Q37"/>
    <x v="9"/>
    <n v="4"/>
    <s v="Data"/>
    <s v="Q39"/>
    <s v="Survey respondent demographic characteristics"/>
    <s v="      Asian American or Asian"/>
    <n v="8.4354811608198729E-3"/>
    <n v="1"/>
    <n v="1.1341239401325625E-2"/>
    <s v="&lt;.5%"/>
    <n v="0.10876656673622255"/>
    <n v="217.99999999999997"/>
    <m/>
    <m/>
    <m/>
    <m/>
    <m/>
    <m/>
    <m/>
    <m/>
    <m/>
    <m/>
    <m/>
    <m/>
    <m/>
  </r>
  <r>
    <n v="5657"/>
    <s v="Closed End"/>
    <x v="8"/>
    <s v="Q37"/>
    <x v="9"/>
    <n v="5"/>
    <s v="Data"/>
    <s v="Q39"/>
    <s v="Survey respondent demographic characteristics"/>
    <s v="      Black, African American, or African"/>
    <n v="4.4658631110003254E-2"/>
    <n v="1.363282649604622E-2"/>
    <n v="1"/>
    <n v="2.5973592048089668E-2"/>
    <n v="0.10977334352205297"/>
    <n v="363.99999999999966"/>
    <m/>
    <m/>
    <m/>
    <m/>
    <m/>
    <m/>
    <m/>
    <m/>
    <m/>
    <m/>
    <m/>
    <m/>
    <m/>
  </r>
  <r>
    <n v="5658"/>
    <s v="Closed End"/>
    <x v="8"/>
    <s v="Q37"/>
    <x v="9"/>
    <n v="6"/>
    <s v="Data"/>
    <s v="Q39"/>
    <s v="Survey respondent demographic characteristics"/>
    <s v="      Latino/a or Hispanic"/>
    <n v="2.2584126885286344E-2"/>
    <s v="&lt;.5%"/>
    <n v="4.03599439359019E-2"/>
    <n v="1"/>
    <n v="0.17845337834336267"/>
    <n v="143.00000000000014"/>
    <m/>
    <m/>
    <m/>
    <m/>
    <m/>
    <m/>
    <m/>
    <m/>
    <m/>
    <m/>
    <m/>
    <m/>
    <m/>
  </r>
  <r>
    <n v="5659"/>
    <s v="Closed End"/>
    <x v="8"/>
    <s v="Q37"/>
    <x v="9"/>
    <n v="7"/>
    <s v="Data"/>
    <s v="Q39"/>
    <s v="Survey respondent demographic characteristics"/>
    <s v="   White or Caucasian alone"/>
    <s v="0%"/>
    <s v="0%"/>
    <s v="0%"/>
    <s v="0%"/>
    <n v="1"/>
    <n v="2102.9999999999945"/>
    <m/>
    <m/>
    <m/>
    <m/>
    <m/>
    <m/>
    <m/>
    <m/>
    <m/>
    <m/>
    <m/>
    <m/>
    <m/>
  </r>
  <r>
    <n v="5660"/>
    <s v=""/>
    <x v="1"/>
    <s v=""/>
    <x v="10"/>
    <s v=""/>
    <s v=""/>
    <m/>
    <m/>
    <m/>
    <m/>
    <m/>
    <m/>
    <m/>
    <m/>
    <m/>
    <m/>
    <m/>
    <m/>
    <m/>
    <m/>
    <m/>
    <m/>
    <m/>
    <m/>
    <m/>
    <m/>
    <m/>
    <m/>
  </r>
  <r>
    <n v="5661"/>
    <s v="Closed End"/>
    <x v="8"/>
    <s v="Q38"/>
    <x v="0"/>
    <n v="1"/>
    <s v="Title"/>
    <s v="Q40"/>
    <s v="Survey respondent demographic characteristics"/>
    <s v="38. Please indicate which cultural or ethnic groups are a part of your identity._x000a_(The groups listed here are the largest cultural groups in the East Metro.)"/>
    <m/>
    <m/>
    <m/>
    <m/>
    <m/>
    <m/>
    <m/>
    <m/>
    <m/>
    <m/>
    <m/>
    <m/>
    <m/>
    <m/>
    <m/>
    <m/>
    <m/>
    <m/>
    <m/>
  </r>
  <r>
    <n v="5662"/>
    <s v="Closed End"/>
    <x v="8"/>
    <s v="Q38"/>
    <x v="1"/>
    <n v="1"/>
    <s v="Labels"/>
    <s v="Q40"/>
    <s v="Survey respondent demographic characteristics"/>
    <m/>
    <s v="Ethiopian or Amharic"/>
    <s v="Oromo"/>
    <s v="Somali"/>
    <s v="Ojibwe"/>
    <s v="Lakota or Dakota"/>
    <s v="Ho-chunk"/>
    <s v="Asian Indian"/>
    <s v="Hmong"/>
    <s v="Karen, Karenni, or other Burmese ancestry"/>
    <s v="Vietnamese"/>
    <s v="Lao"/>
    <s v="German"/>
    <s v="Irish"/>
    <s v="Norwegian"/>
    <s v="Mexican"/>
    <s v="Puerto Rican"/>
    <s v="Another group"/>
    <s v="None of the above"/>
    <s v="Number of respondents (unweighted)"/>
  </r>
  <r>
    <n v="5663"/>
    <s v="Closed End"/>
    <x v="8"/>
    <s v="Q38"/>
    <x v="2"/>
    <n v="1"/>
    <s v="Header"/>
    <s v="Q40"/>
    <s v="Survey respondent demographic characteristics"/>
    <s v="Results by region:"/>
    <s v=""/>
    <s v=""/>
    <s v=""/>
    <s v=""/>
    <s v=""/>
    <s v=""/>
    <s v=""/>
    <s v=""/>
    <s v=""/>
    <s v=""/>
    <s v=""/>
    <s v=""/>
    <s v=""/>
    <s v=""/>
    <s v=""/>
    <s v=""/>
    <s v=""/>
    <s v=""/>
    <s v=""/>
  </r>
  <r>
    <n v="5664"/>
    <s v="Closed End"/>
    <x v="8"/>
    <s v="Q38"/>
    <x v="2"/>
    <n v="2"/>
    <s v="Data"/>
    <s v="Q40"/>
    <s v="Survey respondent demographic characteristics"/>
    <s v="   East Metro overall"/>
    <s v="&lt;.5%"/>
    <s v="&lt;.5%"/>
    <s v="&lt;.5%"/>
    <n v="7.3216610502649711E-3"/>
    <s v="&lt;.5%"/>
    <s v="&lt;.5%"/>
    <n v="1.3740703324231425E-2"/>
    <n v="4.3424392971253202E-2"/>
    <s v="&lt;.5%"/>
    <n v="1.1532040495978911E-2"/>
    <s v="&lt;.5%"/>
    <n v="0.41335600697142105"/>
    <n v="0.20432295035809001"/>
    <n v="0.2455512478138995"/>
    <n v="4.2480140421633811E-2"/>
    <s v="&lt;.5%"/>
    <n v="0.19719266045044642"/>
    <n v="0.21978822815417376"/>
    <n v="2798"/>
  </r>
  <r>
    <n v="5665"/>
    <s v="Closed End"/>
    <x v="8"/>
    <s v="Q38"/>
    <x v="2"/>
    <n v="3"/>
    <s v="Data"/>
    <s v="Q40"/>
    <s v="Survey respondent demographic characteristics"/>
    <s v="   Dakota County"/>
    <s v="0%"/>
    <s v="0%"/>
    <s v="0%"/>
    <n v="6.0023396355413892E-3"/>
    <s v="&lt;.5%"/>
    <s v="&lt;.5%"/>
    <n v="1.5790999348983543E-2"/>
    <s v="0%"/>
    <s v="0%"/>
    <n v="1.7665629271141143E-2"/>
    <s v="0%"/>
    <n v="0.49361646579016222"/>
    <n v="0.23387005456352256"/>
    <n v="0.29920491976010821"/>
    <n v="3.0589133258905665E-2"/>
    <s v="0%"/>
    <n v="0.16726589170495307"/>
    <n v="0.20371029706721017"/>
    <n v="385.00000000000028"/>
  </r>
  <r>
    <n v="5666"/>
    <s v="Closed End"/>
    <x v="8"/>
    <s v="Q38"/>
    <x v="2"/>
    <n v="4"/>
    <s v="Data"/>
    <s v="Q40"/>
    <s v="Survey respondent demographic characteristics"/>
    <s v="   Ramsey County (overall)"/>
    <n v="1.0200197771294793E-2"/>
    <n v="7.2068991437431685E-3"/>
    <n v="1.0407039797138785E-2"/>
    <n v="9.4875512850902937E-3"/>
    <n v="7.4547418220203502E-3"/>
    <s v="&lt;.5%"/>
    <n v="1.4216289600101992E-2"/>
    <n v="8.2148283534597438E-2"/>
    <n v="5.3422163557013229E-3"/>
    <n v="1.1092446051906828E-2"/>
    <s v="&lt;.5%"/>
    <n v="0.32591753940714946"/>
    <n v="0.16907016443226575"/>
    <n v="0.18665786332461878"/>
    <n v="5.2562738178704285E-2"/>
    <s v="&lt;.5%"/>
    <n v="0.21937506685223429"/>
    <n v="0.24425458605370762"/>
    <n v="2047.9999999999948"/>
  </r>
  <r>
    <n v="5667"/>
    <s v="Closed End"/>
    <x v="8"/>
    <s v="Q38"/>
    <x v="2"/>
    <n v="5"/>
    <s v="Data"/>
    <s v="Q40"/>
    <s v="Survey respondent demographic characteristics"/>
    <s v="      City of Saint Paul"/>
    <n v="1.1838730480101887E-2"/>
    <s v="&lt;.5%"/>
    <n v="1.9027419022124056E-2"/>
    <n v="1.2008084825739234E-2"/>
    <n v="8.9860510104382979E-3"/>
    <s v="&lt;.5%"/>
    <n v="7.8068145602931873E-3"/>
    <n v="0.12019167757726074"/>
    <n v="9.7672912843784748E-3"/>
    <n v="1.4294550120832233E-2"/>
    <s v="&lt;.5%"/>
    <n v="0.28278763386397793"/>
    <n v="0.18915348440146518"/>
    <n v="0.15539372916280172"/>
    <n v="6.5516051337696862E-2"/>
    <n v="7.7921704931546484E-3"/>
    <n v="0.22123124526855203"/>
    <n v="0.2280301936712115"/>
    <n v="1651.0000000000039"/>
  </r>
  <r>
    <n v="5668"/>
    <s v="Closed End"/>
    <x v="8"/>
    <s v="Q38"/>
    <x v="2"/>
    <n v="6"/>
    <s v="Data"/>
    <s v="Q40"/>
    <s v="Survey respondent demographic characteristics"/>
    <s v="      Suburban Ramsey County"/>
    <n v="8.2220626261441977E-3"/>
    <n v="9.9438224314547501E-3"/>
    <s v="0%"/>
    <n v="6.4446117364996428E-3"/>
    <n v="5.6060533537218623E-3"/>
    <s v="0%"/>
    <n v="2.1954193012137909E-2"/>
    <n v="3.6220012226915191E-2"/>
    <s v="0%"/>
    <n v="7.2266736061541402E-3"/>
    <s v="0%"/>
    <n v="0.37798655304562767"/>
    <n v="0.14482437376306304"/>
    <n v="0.22440180473987134"/>
    <n v="3.6924720171362037E-2"/>
    <s v="0%"/>
    <n v="0.21713417673069174"/>
    <n v="0.26384164745810934"/>
    <n v="397.00000000000006"/>
  </r>
  <r>
    <n v="5669"/>
    <s v="Closed End"/>
    <x v="8"/>
    <s v="Q38"/>
    <x v="2"/>
    <n v="7"/>
    <s v="Data"/>
    <s v="Q40"/>
    <s v="Survey respondent demographic characteristics"/>
    <s v="   Washington County"/>
    <s v="0%"/>
    <s v="0%"/>
    <s v="0%"/>
    <s v="&lt;.5%"/>
    <s v="&lt;.5%"/>
    <s v="&lt;.5%"/>
    <n v="9.3106929064860726E-3"/>
    <n v="3.2467413221895072E-2"/>
    <s v="0%"/>
    <s v="&lt;.5%"/>
    <s v="0%"/>
    <n v="0.46767690220902658"/>
    <n v="0.23089830822716068"/>
    <n v="0.28281198472786756"/>
    <n v="4.0599083074153525E-2"/>
    <n v="1.3650574694848256E-2"/>
    <n v="0.19931501918420319"/>
    <n v="0.19398147155073622"/>
    <n v="365.00000000000011"/>
  </r>
  <r>
    <n v="5670"/>
    <s v="Closed End"/>
    <x v="8"/>
    <s v="Q38"/>
    <x v="3"/>
    <n v="1"/>
    <s v="Header"/>
    <s v="Q40"/>
    <s v="Survey respondent demographic characteristics"/>
    <s v="Results by gender:"/>
    <s v=""/>
    <s v=""/>
    <s v=""/>
    <s v=""/>
    <s v=""/>
    <s v=""/>
    <s v=""/>
    <s v=""/>
    <s v=""/>
    <s v=""/>
    <s v=""/>
    <s v=""/>
    <s v=""/>
    <s v=""/>
    <s v=""/>
    <s v=""/>
    <s v=""/>
    <s v=""/>
    <s v=""/>
  </r>
  <r>
    <n v="5671"/>
    <s v="Closed End"/>
    <x v="8"/>
    <s v="Q38"/>
    <x v="3"/>
    <n v="2"/>
    <s v="Data"/>
    <s v="Q40"/>
    <s v="Survey respondent demographic characteristics"/>
    <s v="   Females"/>
    <n v="5.6507879512195684E-3"/>
    <s v="&lt;.5%"/>
    <s v="&lt;.5%"/>
    <n v="9.2235130339330482E-3"/>
    <s v="&lt;.5%"/>
    <s v="&lt;.5%"/>
    <n v="7.6020487078301679E-3"/>
    <n v="4.6383926209511858E-2"/>
    <s v="&lt;.5%"/>
    <n v="1.2661420093776276E-2"/>
    <s v="&lt;.5%"/>
    <n v="0.41453067105018881"/>
    <n v="0.2232825418315143"/>
    <n v="0.27664037039091982"/>
    <n v="4.8253564324085382E-2"/>
    <s v="&lt;.5%"/>
    <n v="0.18288885073978953"/>
    <n v="0.23470785585252371"/>
    <n v="1798.0000000000025"/>
  </r>
  <r>
    <n v="5672"/>
    <s v="Closed End"/>
    <x v="8"/>
    <s v="Q38"/>
    <x v="3"/>
    <n v="3"/>
    <s v="Data"/>
    <s v="Q40"/>
    <s v="Survey respondent demographic characteristics"/>
    <s v="   Males"/>
    <s v="&lt;.5%"/>
    <n v="5.0568621831497233E-3"/>
    <s v="&lt;.5%"/>
    <n v="5.0989081559947554E-3"/>
    <s v="&lt;.5%"/>
    <s v="&lt;.5%"/>
    <n v="2.1559752194783909E-2"/>
    <n v="3.7613114938296263E-2"/>
    <s v="&lt;.5%"/>
    <n v="8.8664937050164077E-3"/>
    <s v="&lt;.5%"/>
    <n v="0.41257288272855641"/>
    <n v="0.16950773123488536"/>
    <n v="0.21376977094235794"/>
    <n v="3.6847901517463193E-2"/>
    <n v="7.5454093100219728E-3"/>
    <n v="0.21707365963408051"/>
    <n v="0.2047857807933238"/>
    <n v="939.99999999999898"/>
  </r>
  <r>
    <n v="5673"/>
    <s v="Closed End"/>
    <x v="8"/>
    <s v="Q38"/>
    <x v="4"/>
    <n v="1"/>
    <s v="Header"/>
    <s v="Q40"/>
    <s v="Survey respondent demographic characteristics"/>
    <s v="Results by age:"/>
    <s v=""/>
    <s v=""/>
    <s v=""/>
    <s v=""/>
    <s v=""/>
    <s v=""/>
    <s v=""/>
    <s v=""/>
    <s v=""/>
    <s v=""/>
    <s v=""/>
    <s v=""/>
    <s v=""/>
    <s v=""/>
    <s v=""/>
    <s v=""/>
    <s v=""/>
    <s v=""/>
    <s v=""/>
  </r>
  <r>
    <n v="5674"/>
    <s v="Closed End"/>
    <x v="8"/>
    <s v="Q38"/>
    <x v="4"/>
    <n v="2"/>
    <s v="Data"/>
    <s v="Q40"/>
    <s v="Survey respondent demographic characteristics"/>
    <s v="   18-34"/>
    <n v="8.0899726966054287E-3"/>
    <n v="7.9211807188184456E-3"/>
    <s v="&lt;.5%"/>
    <n v="9.8912719069519789E-3"/>
    <s v="&lt;.5%"/>
    <s v="&lt;.5%"/>
    <n v="8.3772730830407437E-3"/>
    <n v="9.3627258304396138E-2"/>
    <s v="&lt;.5%"/>
    <n v="1.6101672168760916E-2"/>
    <s v="&lt;.5%"/>
    <n v="0.31824690747212209"/>
    <n v="0.17682532969215153"/>
    <n v="0.19018277561178343"/>
    <n v="8.4632011236843982E-2"/>
    <n v="1.5396806700531512E-2"/>
    <n v="0.17400982650740565"/>
    <n v="0.2832601723094732"/>
    <n v="386.00000000000023"/>
  </r>
  <r>
    <n v="5675"/>
    <s v="Closed End"/>
    <x v="8"/>
    <s v="Q38"/>
    <x v="4"/>
    <n v="3"/>
    <s v="Data"/>
    <s v="Q40"/>
    <s v="Survey respondent demographic characteristics"/>
    <s v="   35-44"/>
    <s v="&lt;.5%"/>
    <s v="&lt;.5%"/>
    <s v="&lt;.5%"/>
    <n v="1.6103655116436751E-2"/>
    <s v="&lt;.5%"/>
    <n v="9.8256176728196525E-3"/>
    <n v="4.7139052463923407E-2"/>
    <n v="5.8412993260495455E-2"/>
    <n v="5.9107385067931964E-3"/>
    <n v="1.4307692037138267E-2"/>
    <s v="&lt;.5%"/>
    <n v="0.41520978060289004"/>
    <n v="0.19128075489897725"/>
    <n v="0.26824542028081472"/>
    <n v="4.4128759558030674E-2"/>
    <s v="&lt;.5%"/>
    <n v="0.19727246207904595"/>
    <n v="0.19232709334419501"/>
    <n v="400.00000000000045"/>
  </r>
  <r>
    <n v="5676"/>
    <s v="Closed End"/>
    <x v="8"/>
    <s v="Q38"/>
    <x v="4"/>
    <n v="4"/>
    <s v="Data"/>
    <s v="Q40"/>
    <s v="Survey respondent demographic characteristics"/>
    <s v="   45-54"/>
    <s v="&lt;.5%"/>
    <s v="&lt;.5%"/>
    <n v="6.046177790617265E-3"/>
    <s v="&lt;.5%"/>
    <s v="&lt;.5%"/>
    <s v="&lt;.5%"/>
    <n v="5.1630387664368619E-3"/>
    <n v="1.5878311176359374E-2"/>
    <s v="&lt;.5%"/>
    <s v="&lt;.5%"/>
    <s v="0%"/>
    <n v="0.48310937150537081"/>
    <n v="0.23461575062390849"/>
    <n v="0.31400906017991348"/>
    <n v="2.7707589897667039E-2"/>
    <s v="&lt;.5%"/>
    <n v="0.18016557890145715"/>
    <n v="0.26569417748015028"/>
    <n v="348.0000000000004"/>
  </r>
  <r>
    <n v="5677"/>
    <s v="Closed End"/>
    <x v="8"/>
    <s v="Q38"/>
    <x v="4"/>
    <n v="5"/>
    <s v="Data"/>
    <s v="Q40"/>
    <s v="Survey respondent demographic characteristics"/>
    <s v="   55-64"/>
    <s v="&lt;.5%"/>
    <s v="&lt;.5%"/>
    <s v="&lt;.5%"/>
    <s v="&lt;.5%"/>
    <n v="6.5700384674841758E-3"/>
    <s v="&lt;.5%"/>
    <n v="7.9880693899883372E-3"/>
    <n v="6.8368900372738238E-3"/>
    <s v="&lt;.5%"/>
    <n v="1.0273020818810987E-2"/>
    <s v="0%"/>
    <n v="0.48678892317596334"/>
    <n v="0.20087035640342218"/>
    <n v="0.22908775472896878"/>
    <n v="1.7858092612353174E-2"/>
    <s v="&lt;.5%"/>
    <n v="0.21987875299455265"/>
    <n v="0.19193938208299335"/>
    <n v="499"/>
  </r>
  <r>
    <n v="5678"/>
    <s v="Closed End"/>
    <x v="8"/>
    <s v="Q38"/>
    <x v="4"/>
    <n v="6"/>
    <s v="Data"/>
    <s v="Q40"/>
    <s v="Survey respondent demographic characteristics"/>
    <s v="   65+"/>
    <s v="&lt;.5%"/>
    <s v="&lt;.5%"/>
    <s v="&lt;.5%"/>
    <s v="&lt;.5%"/>
    <s v="&lt;.5%"/>
    <s v="0%"/>
    <s v="&lt;.5%"/>
    <s v="&lt;.5%"/>
    <s v="&lt;.5%"/>
    <s v="&lt;.5%"/>
    <s v="&lt;.5%"/>
    <n v="0.45962546918321739"/>
    <n v="0.22624429358797257"/>
    <n v="0.3134925994967378"/>
    <n v="1.2101720188924005E-2"/>
    <s v="&lt;.5%"/>
    <n v="0.20622163993809778"/>
    <n v="0.15162904721768572"/>
    <n v="851.99999999999829"/>
  </r>
  <r>
    <n v="5679"/>
    <s v="Closed End"/>
    <x v="8"/>
    <s v="Q38"/>
    <x v="5"/>
    <n v="1"/>
    <s v="Header"/>
    <s v="Q40"/>
    <s v="Survey respondent demographic characteristics"/>
    <s v="Results by education level:"/>
    <s v=""/>
    <s v=""/>
    <s v=""/>
    <s v=""/>
    <s v=""/>
    <s v=""/>
    <s v=""/>
    <s v=""/>
    <s v=""/>
    <s v=""/>
    <s v=""/>
    <s v=""/>
    <s v=""/>
    <s v=""/>
    <s v=""/>
    <s v=""/>
    <s v=""/>
    <s v=""/>
    <s v=""/>
  </r>
  <r>
    <n v="5680"/>
    <s v="Closed End"/>
    <x v="8"/>
    <s v="Q38"/>
    <x v="5"/>
    <n v="2"/>
    <s v="Data"/>
    <s v="Q40"/>
    <s v="Survey respondent demographic characteristics"/>
    <s v="   Less than HS diploma, no GED"/>
    <n v="3.026895460881408E-2"/>
    <n v="2.1732201041223805E-2"/>
    <n v="3.8133710274792537E-2"/>
    <n v="1.31912439700386E-2"/>
    <s v="&lt;.5%"/>
    <s v="&lt;.5%"/>
    <s v="&lt;.5%"/>
    <n v="0.12501029461277308"/>
    <n v="2.1963526137255617E-2"/>
    <n v="1.3989482793898611E-2"/>
    <s v="0%"/>
    <n v="0.17255235974870886"/>
    <n v="8.4117887986981735E-2"/>
    <n v="0.1172267978037482"/>
    <n v="0.18794280611889802"/>
    <s v="0%"/>
    <n v="0.24975082799921475"/>
    <n v="0.21248399919902985"/>
    <n v="93.999999999999986"/>
  </r>
  <r>
    <n v="5681"/>
    <s v="Closed End"/>
    <x v="8"/>
    <s v="Q38"/>
    <x v="5"/>
    <n v="3"/>
    <s v="Data"/>
    <s v="Q40"/>
    <s v="Survey respondent demographic characteristics"/>
    <s v="   HS diploma or GED"/>
    <s v="&lt;.5%"/>
    <s v="0%"/>
    <n v="8.8000295734144002E-3"/>
    <n v="8.0390889159225858E-3"/>
    <n v="1.0329299505239291E-2"/>
    <n v="7.2817199090607666E-3"/>
    <s v="&lt;.5%"/>
    <n v="6.0271013986499061E-2"/>
    <s v="&lt;.5%"/>
    <n v="8.935023186223837E-3"/>
    <s v="&lt;.5%"/>
    <n v="0.4371472362039634"/>
    <n v="0.16699749450394152"/>
    <n v="0.22134031032649909"/>
    <n v="7.3604617140635972E-2"/>
    <s v="&lt;.5%"/>
    <n v="0.14580809751309176"/>
    <n v="0.18455928119362419"/>
    <n v="331.99999999999983"/>
  </r>
  <r>
    <n v="5682"/>
    <s v="Closed End"/>
    <x v="8"/>
    <s v="Q38"/>
    <x v="5"/>
    <n v="4"/>
    <s v="Data"/>
    <s v="Q40"/>
    <s v="Survey respondent demographic characteristics"/>
    <s v="   Some college, trade school, or Associate degree"/>
    <n v="7.3266710433751167E-3"/>
    <n v="7.2674334253723686E-3"/>
    <s v="&lt;.5%"/>
    <s v="&lt;.5%"/>
    <n v="5.5880593548626734E-3"/>
    <s v="0%"/>
    <n v="7.9499787137363789E-3"/>
    <n v="2.779692020498897E-2"/>
    <s v="&lt;.5%"/>
    <n v="1.6828890868711265E-2"/>
    <s v="&lt;.5%"/>
    <n v="0.44661452336387469"/>
    <n v="0.21779530874742462"/>
    <n v="0.24938684658344901"/>
    <n v="2.9637178845876303E-2"/>
    <s v="&lt;.5%"/>
    <n v="0.18579827902686558"/>
    <n v="0.21349801938324112"/>
    <n v="894.00000000000023"/>
  </r>
  <r>
    <n v="5683"/>
    <s v="Closed End"/>
    <x v="8"/>
    <s v="Q38"/>
    <x v="5"/>
    <n v="5"/>
    <s v="Data"/>
    <s v="Q40"/>
    <s v="Survey respondent demographic characteristics"/>
    <s v="   Bachelor's degree or higher"/>
    <s v="&lt;.5%"/>
    <s v="&lt;.5%"/>
    <s v="&lt;.5%"/>
    <n v="9.6263637555645213E-3"/>
    <s v="&lt;.5%"/>
    <s v="&lt;.5%"/>
    <n v="2.5266632013811928E-2"/>
    <n v="4.1530715335527997E-2"/>
    <s v="&lt;.5%"/>
    <n v="7.0012781032571378E-3"/>
    <s v="&lt;.5%"/>
    <n v="0.39901733256371036"/>
    <n v="0.22035021836894336"/>
    <n v="0.26456937407988473"/>
    <n v="2.7136257479354362E-2"/>
    <n v="7.9237082018423881E-3"/>
    <n v="0.22667999485571863"/>
    <n v="0.24020651635688245"/>
    <n v="1433.0000000000007"/>
  </r>
  <r>
    <n v="5684"/>
    <s v="Closed End"/>
    <x v="8"/>
    <s v="Q38"/>
    <x v="6"/>
    <n v="1"/>
    <s v="Header"/>
    <s v="Q40"/>
    <s v="Survey respondent demographic characteristics"/>
    <s v="Results by household income:"/>
    <s v=""/>
    <s v=""/>
    <s v=""/>
    <s v=""/>
    <s v=""/>
    <s v=""/>
    <s v=""/>
    <s v=""/>
    <s v=""/>
    <s v=""/>
    <s v=""/>
    <s v=""/>
    <s v=""/>
    <s v=""/>
    <s v=""/>
    <s v=""/>
    <s v=""/>
    <s v=""/>
    <s v=""/>
  </r>
  <r>
    <n v="5685"/>
    <s v="Closed End"/>
    <x v="8"/>
    <s v="Q38"/>
    <x v="6"/>
    <n v="2"/>
    <s v="Data"/>
    <s v="Q40"/>
    <s v="Survey respondent demographic characteristics"/>
    <s v="   Less than $20,000"/>
    <n v="4.1396193062745473E-2"/>
    <s v="&lt;.5%"/>
    <n v="2.29559638040128E-2"/>
    <n v="1.302385468519866E-2"/>
    <s v="&lt;.5%"/>
    <s v="&lt;.5%"/>
    <s v="&lt;.5%"/>
    <n v="0.10454974251093598"/>
    <s v="&lt;.5%"/>
    <n v="2.2316914236364706E-2"/>
    <s v="&lt;.5%"/>
    <n v="0.33518060898058849"/>
    <n v="0.17007428234472821"/>
    <n v="0.1896653648573273"/>
    <n v="2.7126928486370671E-2"/>
    <s v="&lt;.5%"/>
    <n v="0.21952661033580761"/>
    <n v="0.23752611755320363"/>
    <n v="446.99999999999977"/>
  </r>
  <r>
    <n v="5686"/>
    <s v="Closed End"/>
    <x v="8"/>
    <s v="Q38"/>
    <x v="6"/>
    <n v="3"/>
    <s v="Data"/>
    <s v="Q40"/>
    <s v="Survey respondent demographic characteristics"/>
    <s v="   $20,000 to $39,999"/>
    <s v="&lt;.5%"/>
    <n v="2.0106176157171345E-2"/>
    <n v="1.3082947963600912E-2"/>
    <n v="1.1891702279975878E-2"/>
    <n v="1.5408857995604259E-2"/>
    <n v="7.6161405325308532E-3"/>
    <s v="&lt;.5%"/>
    <n v="7.5395077544851016E-2"/>
    <n v="1.4379257095759417E-2"/>
    <n v="5.8889651022074694E-3"/>
    <s v="0%"/>
    <n v="0.32655563913281083"/>
    <n v="0.22792891920307592"/>
    <n v="0.19984141473342631"/>
    <n v="0.13326804462832528"/>
    <s v="0%"/>
    <n v="0.17278089662987417"/>
    <n v="0.20469202459090829"/>
    <n v="409.99999999999966"/>
  </r>
  <r>
    <n v="5687"/>
    <s v="Closed End"/>
    <x v="8"/>
    <s v="Q38"/>
    <x v="6"/>
    <n v="4"/>
    <s v="Data"/>
    <s v="Q40"/>
    <s v="Survey respondent demographic characteristics"/>
    <s v="   $40,000 to $59,999"/>
    <n v="9.9082219756810672E-3"/>
    <n v="7.2159714027932058E-3"/>
    <s v="&lt;.5%"/>
    <s v="&lt;.5%"/>
    <s v="&lt;.5%"/>
    <s v="0%"/>
    <n v="1.6151960992659246E-2"/>
    <n v="5.8510051286519309E-2"/>
    <s v="&lt;.5%"/>
    <n v="2.6318661026745942E-2"/>
    <s v="&lt;.5%"/>
    <n v="0.33539196500956686"/>
    <n v="0.18354390624834738"/>
    <n v="0.22488592022512585"/>
    <n v="4.5321109225606629E-2"/>
    <n v="6.1351313475444154E-3"/>
    <n v="0.19111403916655231"/>
    <n v="0.26071375792148027"/>
    <n v="380.00000000000023"/>
  </r>
  <r>
    <n v="5688"/>
    <s v="Closed End"/>
    <x v="8"/>
    <s v="Q38"/>
    <x v="6"/>
    <n v="5"/>
    <s v="Data"/>
    <s v="Q40"/>
    <s v="Survey respondent demographic characteristics"/>
    <s v="   $60,000 to $79,999"/>
    <s v="&lt;.5%"/>
    <s v="0%"/>
    <s v="0%"/>
    <n v="9.674052901646352E-3"/>
    <n v="6.8740115831237127E-3"/>
    <s v="&lt;.5%"/>
    <s v="&lt;.5%"/>
    <n v="7.7380044792406733E-2"/>
    <s v="0%"/>
    <n v="7.5313011018245521E-3"/>
    <n v="5.765514055795863E-3"/>
    <n v="0.44909919883276894"/>
    <n v="0.22950625144023057"/>
    <n v="0.23321155679268721"/>
    <n v="6.6076133296214756E-2"/>
    <n v="2.8724688228850749E-2"/>
    <n v="0.1912127063084908"/>
    <n v="0.19112614144158002"/>
    <n v="295.99999999999989"/>
  </r>
  <r>
    <n v="5689"/>
    <s v="Closed End"/>
    <x v="8"/>
    <s v="Q38"/>
    <x v="6"/>
    <n v="6"/>
    <s v="Data"/>
    <s v="Q40"/>
    <s v="Survey respondent demographic characteristics"/>
    <s v="   $80,000 to $99,999"/>
    <s v="0%"/>
    <s v="0%"/>
    <s v="0%"/>
    <s v="&lt;.5%"/>
    <s v="&lt;.5%"/>
    <s v="0%"/>
    <n v="2.6700052563414345E-2"/>
    <n v="3.2113294546806288E-2"/>
    <s v="0%"/>
    <n v="3.0993687306248362E-2"/>
    <s v="0%"/>
    <n v="0.40426236289315476"/>
    <n v="0.19161869975706647"/>
    <n v="0.25381051252978137"/>
    <n v="1.0352416571750038E-2"/>
    <s v="0%"/>
    <n v="0.2425705818948086"/>
    <n v="0.19278854773096735"/>
    <n v="254.0000000000002"/>
  </r>
  <r>
    <n v="5690"/>
    <s v="Closed End"/>
    <x v="8"/>
    <s v="Q38"/>
    <x v="6"/>
    <n v="7"/>
    <s v="Data"/>
    <s v="Q40"/>
    <s v="Survey respondent demographic characteristics"/>
    <s v="   $100,000 to $149,999"/>
    <s v="0%"/>
    <s v="0%"/>
    <s v="0%"/>
    <n v="8.3927999866646157E-3"/>
    <s v="&lt;.5%"/>
    <s v="&lt;.5%"/>
    <n v="1.5083119395395507E-2"/>
    <n v="1.9442104742856004E-2"/>
    <s v="0%"/>
    <n v="5.3510196266903787E-3"/>
    <s v="0%"/>
    <n v="0.45837099443043189"/>
    <n v="0.19194947470253915"/>
    <n v="0.29140396814009345"/>
    <n v="3.4383362262283716E-2"/>
    <s v="0%"/>
    <n v="0.20604666637942709"/>
    <n v="0.19270419535816535"/>
    <n v="323.00000000000034"/>
  </r>
  <r>
    <n v="5691"/>
    <s v="Closed End"/>
    <x v="8"/>
    <s v="Q38"/>
    <x v="6"/>
    <n v="8"/>
    <s v="Data"/>
    <s v="Q40"/>
    <s v="Survey respondent demographic characteristics"/>
    <s v="   $150,000 or more"/>
    <s v="0%"/>
    <s v="0%"/>
    <s v="0%"/>
    <n v="6.783081202685527E-3"/>
    <s v="&lt;.5%"/>
    <s v="0%"/>
    <n v="2.0709460009009684E-2"/>
    <n v="1.8561230581760263E-2"/>
    <s v="0%"/>
    <n v="6.0597241858195384E-3"/>
    <s v="0%"/>
    <n v="0.50066299564906003"/>
    <n v="0.25361208861169154"/>
    <n v="0.26943663111256833"/>
    <n v="1.0466696079646776E-2"/>
    <s v="&lt;.5%"/>
    <n v="0.17647453792940554"/>
    <n v="0.22865042753510359"/>
    <n v="249.00000000000026"/>
  </r>
  <r>
    <n v="5692"/>
    <s v="Closed End"/>
    <x v="8"/>
    <s v="Q38"/>
    <x v="7"/>
    <n v="1"/>
    <s v="Header"/>
    <s v="Q40"/>
    <s v="Survey respondent demographic characteristics"/>
    <s v="Results by housing status:"/>
    <s v=""/>
    <s v=""/>
    <s v=""/>
    <s v=""/>
    <s v=""/>
    <s v=""/>
    <s v=""/>
    <s v=""/>
    <s v=""/>
    <s v=""/>
    <s v=""/>
    <s v=""/>
    <s v=""/>
    <s v=""/>
    <s v=""/>
    <s v=""/>
    <s v=""/>
    <s v=""/>
    <s v=""/>
  </r>
  <r>
    <n v="5693"/>
    <s v="Closed End"/>
    <x v="8"/>
    <s v="Q38"/>
    <x v="7"/>
    <n v="2"/>
    <s v="Data"/>
    <s v="Q40"/>
    <s v="Survey respondent demographic characteristics"/>
    <s v="   Owner"/>
    <s v="&lt;.5%"/>
    <s v="&lt;.5%"/>
    <s v="&lt;.5%"/>
    <n v="6.2542863120483069E-3"/>
    <s v="&lt;.5%"/>
    <s v="&lt;.5%"/>
    <n v="1.4385930013973324E-2"/>
    <n v="3.1591078440820403E-2"/>
    <s v="&lt;.5%"/>
    <n v="1.1545136022745362E-2"/>
    <s v="0%"/>
    <n v="0.44526038180010841"/>
    <n v="0.2033528547619563"/>
    <n v="0.25591003144682128"/>
    <n v="3.3472168097848191E-2"/>
    <n v="5.081844380348464E-3"/>
    <n v="0.19296739147129791"/>
    <n v="0.20360841217619041"/>
    <n v="1817.9999999999993"/>
  </r>
  <r>
    <n v="5694"/>
    <s v="Closed End"/>
    <x v="8"/>
    <s v="Q38"/>
    <x v="7"/>
    <n v="3"/>
    <s v="Data"/>
    <s v="Q40"/>
    <s v="Survey respondent demographic characteristics"/>
    <s v="   Renter"/>
    <n v="1.7817913874399065E-2"/>
    <s v="&lt;.5%"/>
    <n v="1.4994574885385827E-2"/>
    <n v="1.1464514014561304E-2"/>
    <n v="6.6566510384201225E-3"/>
    <n v="6.4590200929072221E-3"/>
    <n v="1.3072160094594104E-2"/>
    <n v="7.3430727040909027E-2"/>
    <n v="6.5842065626485593E-3"/>
    <n v="9.6550981070730388E-3"/>
    <s v="&lt;.5%"/>
    <n v="0.32692431197097421"/>
    <n v="0.2162713435434408"/>
    <n v="0.2273652789358751"/>
    <n v="6.9379988745711912E-2"/>
    <s v="&lt;.5%"/>
    <n v="0.22247953130450532"/>
    <n v="0.25607673287097499"/>
    <n v="906.00000000000068"/>
  </r>
  <r>
    <n v="5695"/>
    <s v="Closed End"/>
    <x v="8"/>
    <s v="Q38"/>
    <x v="7"/>
    <n v="4"/>
    <s v="Data"/>
    <s v="Q40"/>
    <s v="Survey respondent demographic characteristics"/>
    <s v="   Lives with family or friends, homeless, or some other_x000a_      arrangement"/>
    <s v="&lt;.5%"/>
    <n v="9.4363878687832831E-2"/>
    <n v="5.7247794879330535E-3"/>
    <s v="0%"/>
    <n v="3.2236312797182573E-2"/>
    <s v="0%"/>
    <s v="&lt;.5%"/>
    <n v="0.13063545313722649"/>
    <n v="2.7084893535655498E-2"/>
    <n v="3.2236312797182573E-2"/>
    <n v="3.2236312797182573E-2"/>
    <n v="0.28918404365626388"/>
    <n v="0.11137240331300172"/>
    <n v="9.7827417499995462E-2"/>
    <n v="3.1304170132662852E-2"/>
    <s v="0%"/>
    <n v="7.0142870095108126E-2"/>
    <n v="0.36298343403626909"/>
    <n v="61.000000000000014"/>
  </r>
  <r>
    <n v="5696"/>
    <s v="Closed End"/>
    <x v="8"/>
    <s v="Q38"/>
    <x v="8"/>
    <n v="1"/>
    <s v="Header"/>
    <s v="Q40"/>
    <s v="Survey respondent demographic characteristics"/>
    <s v="Results by home language:"/>
    <s v=""/>
    <s v=""/>
    <s v=""/>
    <s v=""/>
    <s v=""/>
    <s v=""/>
    <s v=""/>
    <s v=""/>
    <s v=""/>
    <s v=""/>
    <s v=""/>
    <s v=""/>
    <s v=""/>
    <s v=""/>
    <s v=""/>
    <s v=""/>
    <s v=""/>
    <s v=""/>
    <s v=""/>
  </r>
  <r>
    <n v="5697"/>
    <s v="Closed End"/>
    <x v="8"/>
    <s v="Q38"/>
    <x v="8"/>
    <n v="2"/>
    <s v="Data"/>
    <s v="Q40"/>
    <s v="Survey respondent demographic characteristics"/>
    <s v="   English only"/>
    <s v="&lt;.5%"/>
    <s v="&lt;.5%"/>
    <s v="&lt;.5%"/>
    <n v="7.3879327027348285E-3"/>
    <s v="&lt;.5%"/>
    <s v="&lt;.5%"/>
    <n v="6.3544100861842503E-3"/>
    <n v="8.6427766826542712E-3"/>
    <s v="&lt;.5%"/>
    <s v="&lt;.5%"/>
    <s v="&lt;.5%"/>
    <n v="0.46810628265842774"/>
    <n v="0.2301098708616858"/>
    <n v="0.27376822101593884"/>
    <n v="2.2029546421020684E-2"/>
    <s v="&lt;.5%"/>
    <n v="0.18298207772293845"/>
    <n v="0.24205200965416773"/>
    <n v="2442.0000000000023"/>
  </r>
  <r>
    <n v="5698"/>
    <s v="Closed End"/>
    <x v="8"/>
    <s v="Q38"/>
    <x v="8"/>
    <n v="3"/>
    <s v="Data"/>
    <s v="Q40"/>
    <s v="Survey respondent demographic characteristics"/>
    <s v="   English plus another language"/>
    <n v="2.7839658747984903E-2"/>
    <s v="&lt;.5%"/>
    <n v="2.369219166623561E-2"/>
    <s v="&lt;.5%"/>
    <s v="&lt;.5%"/>
    <s v="0%"/>
    <n v="5.9518014088738136E-2"/>
    <n v="0.25109862184064408"/>
    <s v="&lt;.5%"/>
    <n v="4.8954376699434053E-2"/>
    <s v="&lt;.5%"/>
    <n v="5.67889571386875E-2"/>
    <n v="3.9531997646594388E-2"/>
    <n v="7.5920381003034595E-2"/>
    <n v="0.20796786004869885"/>
    <n v="2.9741861922744063E-2"/>
    <n v="0.30645712613609183"/>
    <n v="9.1438102906615443E-2"/>
    <n v="238.0000000000002"/>
  </r>
  <r>
    <n v="5699"/>
    <s v="Closed End"/>
    <x v="8"/>
    <s v="Q38"/>
    <x v="8"/>
    <n v="4"/>
    <s v="Data"/>
    <s v="Q40"/>
    <s v="Survey respondent demographic characteristics"/>
    <s v="   Another language only"/>
    <n v="5.6993526514697371E-3"/>
    <n v="7.9766586753029153E-2"/>
    <n v="2.6773114044361952E-2"/>
    <n v="2.2049809886520961E-2"/>
    <s v="0%"/>
    <s v="0%"/>
    <n v="8.3702355950971807E-2"/>
    <n v="0.30099046013269931"/>
    <n v="6.2834887879590393E-2"/>
    <n v="0.11922462539205858"/>
    <s v="&lt;.5%"/>
    <n v="2.3700723023287854E-2"/>
    <n v="1.1303675442159079E-2"/>
    <s v="0%"/>
    <n v="9.8730907214849437E-2"/>
    <s v="&lt;.5%"/>
    <n v="0.2437817411376059"/>
    <n v="9.0110769351260181E-3"/>
    <n v="107.00000000000001"/>
  </r>
  <r>
    <n v="5700"/>
    <s v="Closed End"/>
    <x v="8"/>
    <s v="Q38"/>
    <x v="9"/>
    <n v="1"/>
    <s v="Header"/>
    <s v="Q40"/>
    <s v="Survey respondent demographic characteristics"/>
    <s v="Results by race/ethnicity:"/>
    <s v=""/>
    <s v=""/>
    <s v=""/>
    <s v=""/>
    <s v=""/>
    <s v=""/>
    <s v=""/>
    <s v=""/>
    <s v=""/>
    <s v=""/>
    <s v=""/>
    <s v=""/>
    <s v=""/>
    <s v=""/>
    <s v=""/>
    <s v=""/>
    <s v=""/>
    <s v=""/>
    <s v=""/>
  </r>
  <r>
    <n v="5701"/>
    <s v="Closed End"/>
    <x v="8"/>
    <s v="Q38"/>
    <x v="9"/>
    <n v="2"/>
    <s v="Data"/>
    <s v="Q40"/>
    <s v="Survey respondent demographic characteristics"/>
    <s v="   BIPOC"/>
    <n v="2.095877438709039E-2"/>
    <n v="1.3817999257337711E-2"/>
    <n v="2.0942053627232692E-2"/>
    <n v="2.2466527621665497E-2"/>
    <n v="7.6336087215412348E-3"/>
    <n v="7.2398414769897293E-3"/>
    <n v="6.0161198789738621E-2"/>
    <n v="0.1959792643361418"/>
    <n v="1.097789894191965E-2"/>
    <n v="4.2998445473335402E-2"/>
    <s v="&lt;.5%"/>
    <n v="4.7528362960746098E-2"/>
    <n v="2.4251738337944292E-2"/>
    <n v="1.4703557241170485E-2"/>
    <n v="0.18782775612012392"/>
    <n v="2.195213465914082E-2"/>
    <n v="0.25993112379920652"/>
    <n v="0.19838566004619407"/>
    <n v="729.99999999999841"/>
  </r>
  <r>
    <n v="5702"/>
    <s v="Closed End"/>
    <x v="8"/>
    <s v="Q38"/>
    <x v="9"/>
    <n v="3"/>
    <s v="Data"/>
    <s v="Q40"/>
    <s v="Survey respondent demographic characteristics"/>
    <s v="      American Indian, Native American, or Alaska Native"/>
    <n v="4.0173594932459471E-2"/>
    <s v="0%"/>
    <n v="4.2891466058235517E-2"/>
    <n v="0.42444255426991601"/>
    <n v="0.15923289420797793"/>
    <n v="0.15518507881563776"/>
    <n v="9.7396740564904827E-3"/>
    <n v="3.4553760254470954E-2"/>
    <s v="0%"/>
    <n v="2.848071551135992E-2"/>
    <s v="0%"/>
    <n v="0.15127727352693163"/>
    <n v="5.6928741743494798E-2"/>
    <n v="7.7493166495831739E-2"/>
    <n v="7.2073840238653847E-2"/>
    <n v="2.609828726367943E-2"/>
    <n v="0.36088272822772505"/>
    <n v="7.4264441340419721E-2"/>
    <n v="129.00000000000003"/>
  </r>
  <r>
    <n v="5703"/>
    <s v="Closed End"/>
    <x v="8"/>
    <s v="Q38"/>
    <x v="9"/>
    <n v="4"/>
    <s v="Data"/>
    <s v="Q40"/>
    <s v="Survey respondent demographic characteristics"/>
    <s v="      Asian American or Asian"/>
    <s v="&lt;.5%"/>
    <s v="&lt;.5%"/>
    <s v="&lt;.5%"/>
    <n v="7.6509416272362383E-3"/>
    <s v="0%"/>
    <s v="0%"/>
    <n v="0.13816661880228157"/>
    <n v="0.4515975177732639"/>
    <n v="2.5444438906329768E-2"/>
    <n v="9.947120722786322E-2"/>
    <s v="&lt;.5%"/>
    <n v="2.4625827487159663E-2"/>
    <s v="&lt;.5%"/>
    <s v="&lt;.5%"/>
    <s v="&lt;.5%"/>
    <s v="&lt;.5%"/>
    <n v="0.28682522045490305"/>
    <n v="2.1132216931663145E-2"/>
    <n v="206"/>
  </r>
  <r>
    <n v="5704"/>
    <s v="Closed End"/>
    <x v="8"/>
    <s v="Q38"/>
    <x v="9"/>
    <n v="5"/>
    <s v="Data"/>
    <s v="Q40"/>
    <s v="Survey respondent demographic characteristics"/>
    <s v="      Black, African American, or African"/>
    <n v="6.320759632208385E-2"/>
    <n v="4.1898238117564907E-2"/>
    <n v="6.263901100514202E-2"/>
    <n v="7.3353872539072022E-3"/>
    <s v="&lt;.5%"/>
    <n v="1.0145391994011122E-2"/>
    <s v="&lt;.5%"/>
    <n v="5.7963579514303957E-3"/>
    <s v="0%"/>
    <s v="&lt;.5%"/>
    <s v="0%"/>
    <n v="3.1710628719079557E-2"/>
    <n v="4.1612076041984129E-2"/>
    <n v="1.0128093392794094E-2"/>
    <s v="&lt;.5%"/>
    <s v="&lt;.5%"/>
    <n v="0.25288269911764888"/>
    <n v="0.58125629308683591"/>
    <n v="314.99999999999966"/>
  </r>
  <r>
    <n v="5705"/>
    <s v="Closed End"/>
    <x v="8"/>
    <s v="Q38"/>
    <x v="9"/>
    <n v="6"/>
    <s v="Data"/>
    <s v="Q40"/>
    <s v="Survey respondent demographic characteristics"/>
    <s v="      Latino/a or Hispanic"/>
    <s v="&lt;.5%"/>
    <s v="0%"/>
    <s v="&lt;.5%"/>
    <n v="5.2013550353722186E-3"/>
    <s v="&lt;.5%"/>
    <s v="0%"/>
    <s v="&lt;.5%"/>
    <s v="&lt;.5%"/>
    <s v="&lt;.5%"/>
    <s v="&lt;.5%"/>
    <s v="&lt;.5%"/>
    <n v="9.8684628235417515E-2"/>
    <n v="3.6202746301425025E-2"/>
    <n v="3.2467321999777962E-2"/>
    <n v="0.78474657537751968"/>
    <n v="9.0145733887075932E-2"/>
    <n v="0.24190346900593218"/>
    <n v="1.850465073873702E-2"/>
    <n v="137.00000000000003"/>
  </r>
  <r>
    <n v="5706"/>
    <s v="Closed End"/>
    <x v="8"/>
    <s v="Q38"/>
    <x v="9"/>
    <n v="7"/>
    <s v="Data"/>
    <s v="Q40"/>
    <s v="Survey respondent demographic characteristics"/>
    <s v="   White or Caucasian alone"/>
    <s v="&lt;.5%"/>
    <s v="0%"/>
    <s v="&lt;.5%"/>
    <s v="&lt;.5%"/>
    <s v="&lt;.5%"/>
    <s v="&lt;.5%"/>
    <s v="&lt;.5%"/>
    <s v="&lt;.5%"/>
    <s v="0%"/>
    <s v="&lt;.5%"/>
    <s v="0%"/>
    <n v="0.51989244688357306"/>
    <n v="0.25502210152357319"/>
    <n v="0.31239897759169932"/>
    <s v="&lt;.5%"/>
    <s v="0%"/>
    <n v="0.17506200607243583"/>
    <n v="0.22512290811131891"/>
    <n v="1993.9999999999989"/>
  </r>
  <r>
    <n v="5842"/>
    <s v=""/>
    <x v="1"/>
    <s v=""/>
    <x v="10"/>
    <s v=""/>
    <s v=""/>
    <m/>
    <m/>
    <m/>
    <m/>
    <m/>
    <m/>
    <m/>
    <m/>
    <m/>
    <m/>
    <m/>
    <m/>
    <m/>
    <m/>
    <m/>
    <m/>
    <m/>
    <m/>
    <m/>
    <m/>
    <m/>
    <m/>
  </r>
  <r>
    <n v="5843"/>
    <s v="Closed End"/>
    <x v="8"/>
    <s v="Q39"/>
    <x v="0"/>
    <n v="1"/>
    <s v="Title"/>
    <s v="Q41"/>
    <s v="Survey respondent demographic characteristics"/>
    <s v="39. What is the highest level of education you have completed?"/>
    <m/>
    <m/>
    <m/>
    <m/>
    <m/>
    <m/>
    <m/>
    <m/>
    <m/>
    <m/>
    <m/>
    <m/>
    <m/>
    <m/>
    <m/>
    <m/>
    <m/>
    <m/>
    <m/>
  </r>
  <r>
    <n v="5844"/>
    <s v="Closed End"/>
    <x v="8"/>
    <s v="Q39"/>
    <x v="1"/>
    <n v="1"/>
    <s v="Labels"/>
    <s v="Q41"/>
    <s v="Survey respondent demographic characteristics"/>
    <m/>
    <s v="Less than high school"/>
    <s v="High school graduate or GED"/>
    <s v="Some college, vocational, technical or trade school"/>
    <s v="Two-year degree (associate or vocational-technical)"/>
    <s v="Four year degree (bachelor’s degree)"/>
    <s v="Some graduate school"/>
    <s v="Postgraduate or professional degree"/>
    <s v="Number of respondents (unweighted)"/>
    <m/>
    <m/>
    <m/>
    <m/>
    <m/>
    <m/>
    <m/>
    <m/>
    <m/>
    <m/>
    <m/>
  </r>
  <r>
    <n v="5845"/>
    <s v="Closed End"/>
    <x v="8"/>
    <s v="Q39"/>
    <x v="2"/>
    <n v="1"/>
    <s v="Header"/>
    <s v="Q41"/>
    <s v="Survey respondent demographic characteristics"/>
    <s v="Results by region:"/>
    <s v=""/>
    <s v=""/>
    <s v=""/>
    <s v=""/>
    <s v=""/>
    <s v=""/>
    <s v=""/>
    <s v=""/>
    <m/>
    <m/>
    <m/>
    <m/>
    <m/>
    <m/>
    <m/>
    <m/>
    <m/>
    <m/>
    <m/>
  </r>
  <r>
    <n v="5846"/>
    <s v="Closed End"/>
    <x v="8"/>
    <s v="Q39"/>
    <x v="2"/>
    <n v="2"/>
    <s v="Data"/>
    <s v="Q41"/>
    <s v="Survey respondent demographic characteristics"/>
    <s v="   East Metro overall"/>
    <n v="3.0743993470983909E-2"/>
    <n v="0.21338190971888837"/>
    <n v="0.178125255626783"/>
    <n v="0.15551440868862509"/>
    <n v="0.21168550466677474"/>
    <n v="3.5991533186611614E-2"/>
    <n v="0.17455739464133443"/>
    <n v="3025.9999999999914"/>
    <m/>
    <m/>
    <m/>
    <m/>
    <m/>
    <m/>
    <m/>
    <m/>
    <m/>
    <m/>
    <m/>
  </r>
  <r>
    <n v="5847"/>
    <s v="Closed End"/>
    <x v="8"/>
    <s v="Q39"/>
    <x v="2"/>
    <n v="3"/>
    <s v="Data"/>
    <s v="Q41"/>
    <s v="Survey respondent demographic characteristics"/>
    <s v="   Dakota County"/>
    <n v="1.3002348189615707E-2"/>
    <n v="0.20365292673012145"/>
    <n v="0.16252910996350528"/>
    <n v="0.18632297279793028"/>
    <n v="0.24310213448676821"/>
    <n v="2.2441599099172822E-2"/>
    <n v="0.16894890873288668"/>
    <n v="416.99999999999955"/>
    <m/>
    <m/>
    <m/>
    <m/>
    <m/>
    <m/>
    <m/>
    <m/>
    <m/>
    <m/>
    <m/>
  </r>
  <r>
    <n v="5848"/>
    <s v="Closed End"/>
    <x v="8"/>
    <s v="Q39"/>
    <x v="2"/>
    <n v="4"/>
    <s v="Data"/>
    <s v="Q41"/>
    <s v="Survey respondent demographic characteristics"/>
    <s v="   Ramsey County (overall)"/>
    <n v="5.5584589570790259E-2"/>
    <n v="0.22665044337684812"/>
    <n v="0.18515332891409902"/>
    <n v="0.12627027155816589"/>
    <n v="0.20621239743264355"/>
    <n v="4.13632903824038E-2"/>
    <n v="0.15876567876505143"/>
    <n v="2214.0000000000041"/>
    <m/>
    <m/>
    <m/>
    <m/>
    <m/>
    <m/>
    <m/>
    <m/>
    <m/>
    <m/>
    <m/>
  </r>
  <r>
    <n v="5849"/>
    <s v="Closed End"/>
    <x v="8"/>
    <s v="Q39"/>
    <x v="2"/>
    <n v="5"/>
    <s v="Data"/>
    <s v="Q41"/>
    <s v="Survey respondent demographic characteristics"/>
    <s v="      City of Saint Paul"/>
    <n v="6.7928964117061369E-2"/>
    <n v="0.24014417634142718"/>
    <n v="0.16937613681879124"/>
    <n v="0.12056931622911496"/>
    <n v="0.19738381551734277"/>
    <n v="3.7649596742634829E-2"/>
    <n v="0.16694799423362688"/>
    <n v="1789.0000000000018"/>
    <m/>
    <m/>
    <m/>
    <m/>
    <m/>
    <m/>
    <m/>
    <m/>
    <m/>
    <m/>
    <m/>
  </r>
  <r>
    <n v="5850"/>
    <s v="Closed End"/>
    <x v="8"/>
    <s v="Q39"/>
    <x v="2"/>
    <n v="6"/>
    <s v="Data"/>
    <s v="Q41"/>
    <s v="Survey respondent demographic characteristics"/>
    <s v="      Suburban Ramsey County"/>
    <n v="4.0875438431017576E-2"/>
    <n v="0.21057175450753676"/>
    <n v="0.20395291266143434"/>
    <n v="0.13306334262562014"/>
    <n v="0.21673224558333234"/>
    <n v="4.5788405711610275E-2"/>
    <n v="0.14901590047944815"/>
    <n v="425.00000000000028"/>
    <m/>
    <m/>
    <m/>
    <m/>
    <m/>
    <m/>
    <m/>
    <m/>
    <m/>
    <m/>
    <m/>
  </r>
  <r>
    <n v="5851"/>
    <s v="Closed End"/>
    <x v="8"/>
    <s v="Q39"/>
    <x v="2"/>
    <n v="7"/>
    <s v="Data"/>
    <s v="Q41"/>
    <s v="Survey respondent demographic characteristics"/>
    <s v="   Washington County"/>
    <n v="6.803397871227415E-3"/>
    <n v="0.20101688573277368"/>
    <n v="0.18907249649123448"/>
    <n v="0.16707530634000875"/>
    <n v="0.17087217086348719"/>
    <n v="4.7088752904530712E-2"/>
    <n v="0.21807098979673648"/>
    <n v="395.00000000000085"/>
    <m/>
    <m/>
    <m/>
    <m/>
    <m/>
    <m/>
    <m/>
    <m/>
    <m/>
    <m/>
    <m/>
  </r>
  <r>
    <n v="5852"/>
    <s v="Closed End"/>
    <x v="8"/>
    <s v="Q39"/>
    <x v="3"/>
    <n v="1"/>
    <s v="Header"/>
    <s v="Q41"/>
    <s v="Survey respondent demographic characteristics"/>
    <s v="Results by gender:"/>
    <s v=""/>
    <s v=""/>
    <s v=""/>
    <s v=""/>
    <s v=""/>
    <s v=""/>
    <s v=""/>
    <s v=""/>
    <m/>
    <m/>
    <m/>
    <m/>
    <m/>
    <m/>
    <m/>
    <m/>
    <m/>
    <m/>
    <m/>
  </r>
  <r>
    <n v="5853"/>
    <s v="Closed End"/>
    <x v="8"/>
    <s v="Q39"/>
    <x v="3"/>
    <n v="2"/>
    <s v="Data"/>
    <s v="Q41"/>
    <s v="Survey respondent demographic characteristics"/>
    <s v="   Females"/>
    <n v="4.3938264294379144E-2"/>
    <n v="0.21639662595068571"/>
    <n v="0.18528787550284798"/>
    <n v="0.14226558583948751"/>
    <n v="0.19945187133654149"/>
    <n v="2.9808695355903671E-2"/>
    <n v="0.18285108172015443"/>
    <n v="1897.9999999999948"/>
    <m/>
    <m/>
    <m/>
    <m/>
    <m/>
    <m/>
    <m/>
    <m/>
    <m/>
    <m/>
    <m/>
  </r>
  <r>
    <n v="5854"/>
    <s v="Closed End"/>
    <x v="8"/>
    <s v="Q39"/>
    <x v="3"/>
    <n v="3"/>
    <s v="Data"/>
    <s v="Q41"/>
    <s v="Survey respondent demographic characteristics"/>
    <s v="   Males"/>
    <n v="1.4757932781358653E-2"/>
    <n v="0.21493672883517723"/>
    <n v="0.1619848737401707"/>
    <n v="0.17308442438116972"/>
    <n v="0.23410847888080355"/>
    <n v="4.4370469855646091E-2"/>
    <n v="0.15675709152567316"/>
    <n v="1006.9999999999992"/>
    <m/>
    <m/>
    <m/>
    <m/>
    <m/>
    <m/>
    <m/>
    <m/>
    <m/>
    <m/>
    <m/>
  </r>
  <r>
    <n v="5855"/>
    <s v="Closed End"/>
    <x v="8"/>
    <s v="Q39"/>
    <x v="4"/>
    <n v="1"/>
    <s v="Header"/>
    <s v="Q41"/>
    <s v="Survey respondent demographic characteristics"/>
    <s v="Results by age:"/>
    <s v=""/>
    <s v=""/>
    <s v=""/>
    <s v=""/>
    <s v=""/>
    <s v=""/>
    <s v=""/>
    <s v=""/>
    <m/>
    <m/>
    <m/>
    <m/>
    <m/>
    <m/>
    <m/>
    <m/>
    <m/>
    <m/>
    <m/>
  </r>
  <r>
    <n v="5856"/>
    <s v="Closed End"/>
    <x v="8"/>
    <s v="Q39"/>
    <x v="4"/>
    <n v="2"/>
    <s v="Data"/>
    <s v="Q41"/>
    <s v="Survey respondent demographic characteristics"/>
    <s v="   18-34"/>
    <n v="1.8620196030840312E-2"/>
    <n v="9.7772495055467937E-2"/>
    <n v="0.13027368721974689"/>
    <n v="0.1359925802227516"/>
    <n v="0.3472807864957827"/>
    <n v="4.612392814145419E-2"/>
    <n v="0.22393632683395517"/>
    <n v="416.00000000000045"/>
    <m/>
    <m/>
    <m/>
    <m/>
    <m/>
    <m/>
    <m/>
    <m/>
    <m/>
    <m/>
    <m/>
  </r>
  <r>
    <n v="5857"/>
    <s v="Closed End"/>
    <x v="8"/>
    <s v="Q39"/>
    <x v="4"/>
    <n v="3"/>
    <s v="Data"/>
    <s v="Q41"/>
    <s v="Survey respondent demographic characteristics"/>
    <s v="   35-44"/>
    <n v="5.9950003994893412E-2"/>
    <n v="0.16372183359697165"/>
    <n v="0.12347728141604807"/>
    <n v="0.16025766153681884"/>
    <n v="0.23320973668543313"/>
    <n v="4.4395067457495226E-2"/>
    <n v="0.21498841531233878"/>
    <n v="424.00000000000023"/>
    <m/>
    <m/>
    <m/>
    <m/>
    <m/>
    <m/>
    <m/>
    <m/>
    <m/>
    <m/>
    <m/>
  </r>
  <r>
    <n v="5858"/>
    <s v="Closed End"/>
    <x v="8"/>
    <s v="Q39"/>
    <x v="4"/>
    <n v="4"/>
    <s v="Data"/>
    <s v="Q41"/>
    <s v="Survey respondent demographic characteristics"/>
    <s v="   45-54"/>
    <n v="2.9621174497453252E-2"/>
    <n v="0.12653751803254587"/>
    <n v="0.18791005362375679"/>
    <n v="0.18092393345243246"/>
    <n v="0.2135498503246126"/>
    <n v="3.6285154597144827E-2"/>
    <n v="0.22517231547205305"/>
    <n v="365.0000000000004"/>
    <m/>
    <m/>
    <m/>
    <m/>
    <m/>
    <m/>
    <m/>
    <m/>
    <m/>
    <m/>
    <m/>
  </r>
  <r>
    <n v="5859"/>
    <s v="Closed End"/>
    <x v="8"/>
    <s v="Q39"/>
    <x v="4"/>
    <n v="5"/>
    <s v="Data"/>
    <s v="Q41"/>
    <s v="Survey respondent demographic characteristics"/>
    <s v="   55-64"/>
    <n v="1.3210163562278015E-2"/>
    <n v="0.3070942140725007"/>
    <n v="0.2156329474131469"/>
    <n v="0.1836606432446265"/>
    <n v="0.14009496201164082"/>
    <n v="2.2524893315876985E-2"/>
    <n v="0.11778217637993076"/>
    <n v="523.99999999999943"/>
    <m/>
    <m/>
    <m/>
    <m/>
    <m/>
    <m/>
    <m/>
    <m/>
    <m/>
    <m/>
    <m/>
  </r>
  <r>
    <n v="5860"/>
    <s v="Closed End"/>
    <x v="8"/>
    <s v="Q39"/>
    <x v="4"/>
    <n v="6"/>
    <s v="Data"/>
    <s v="Q41"/>
    <s v="Survey respondent demographic characteristics"/>
    <s v="   65+"/>
    <n v="3.256025335283446E-2"/>
    <n v="0.39304493424714487"/>
    <n v="0.22978723758496883"/>
    <n v="0.13192789300739638"/>
    <n v="8.8880867239896369E-2"/>
    <n v="3.1487544987293926E-2"/>
    <n v="9.2311269580465816E-2"/>
    <n v="880.99999999999966"/>
    <m/>
    <m/>
    <m/>
    <m/>
    <m/>
    <m/>
    <m/>
    <m/>
    <m/>
    <m/>
    <m/>
  </r>
  <r>
    <n v="5861"/>
    <s v="Closed End"/>
    <x v="8"/>
    <s v="Q39"/>
    <x v="5"/>
    <n v="1"/>
    <s v="Header"/>
    <s v="Q41"/>
    <s v="Survey respondent demographic characteristics"/>
    <s v="Results by education level:"/>
    <s v=""/>
    <s v=""/>
    <s v=""/>
    <s v=""/>
    <s v=""/>
    <s v=""/>
    <s v=""/>
    <s v=""/>
    <m/>
    <m/>
    <m/>
    <m/>
    <m/>
    <m/>
    <m/>
    <m/>
    <m/>
    <m/>
    <m/>
  </r>
  <r>
    <n v="5862"/>
    <s v="Closed End"/>
    <x v="8"/>
    <s v="Q39"/>
    <x v="5"/>
    <n v="2"/>
    <s v="Data"/>
    <s v="Q41"/>
    <s v="Survey respondent demographic characteristics"/>
    <s v="   Less than HS diploma, no GED"/>
    <n v="1"/>
    <s v="0%"/>
    <s v="0%"/>
    <s v="0%"/>
    <s v="0%"/>
    <s v="0%"/>
    <s v="0%"/>
    <n v="104.99999999999994"/>
    <m/>
    <m/>
    <m/>
    <m/>
    <m/>
    <m/>
    <m/>
    <m/>
    <m/>
    <m/>
    <m/>
  </r>
  <r>
    <n v="5863"/>
    <s v="Closed End"/>
    <x v="8"/>
    <s v="Q39"/>
    <x v="5"/>
    <n v="3"/>
    <s v="Data"/>
    <s v="Q41"/>
    <s v="Survey respondent demographic characteristics"/>
    <s v="   HS diploma or GED"/>
    <s v="0%"/>
    <n v="1"/>
    <s v="0%"/>
    <s v="0%"/>
    <s v="0%"/>
    <s v="0%"/>
    <s v="0%"/>
    <n v="386.99999999999972"/>
    <m/>
    <m/>
    <m/>
    <m/>
    <m/>
    <m/>
    <m/>
    <m/>
    <m/>
    <m/>
    <m/>
  </r>
  <r>
    <n v="5864"/>
    <s v="Closed End"/>
    <x v="8"/>
    <s v="Q39"/>
    <x v="5"/>
    <n v="4"/>
    <s v="Data"/>
    <s v="Q41"/>
    <s v="Survey respondent demographic characteristics"/>
    <s v="   Some college, trade school, or Associate degree"/>
    <s v="0%"/>
    <s v="0%"/>
    <n v="0.53388513021158912"/>
    <n v="0.46611486978840821"/>
    <s v="0%"/>
    <s v="0%"/>
    <s v="0%"/>
    <n v="997.0000000000033"/>
    <m/>
    <m/>
    <m/>
    <m/>
    <m/>
    <m/>
    <m/>
    <m/>
    <m/>
    <m/>
    <m/>
  </r>
  <r>
    <n v="5865"/>
    <s v="Closed End"/>
    <x v="8"/>
    <s v="Q39"/>
    <x v="5"/>
    <n v="5"/>
    <s v="Data"/>
    <s v="Q41"/>
    <s v="Survey respondent demographic characteristics"/>
    <s v="   Bachelor's degree or higher"/>
    <s v="0%"/>
    <s v="0%"/>
    <s v="0%"/>
    <s v="0%"/>
    <n v="0.50134590733412543"/>
    <n v="8.5240639835932192E-2"/>
    <n v="0.41341345282994518"/>
    <n v="1536.9999999999957"/>
    <m/>
    <m/>
    <m/>
    <m/>
    <m/>
    <m/>
    <m/>
    <m/>
    <m/>
    <m/>
    <m/>
  </r>
  <r>
    <n v="5866"/>
    <s v="Closed End"/>
    <x v="8"/>
    <s v="Q39"/>
    <x v="6"/>
    <n v="1"/>
    <s v="Header"/>
    <s v="Q41"/>
    <s v="Survey respondent demographic characteristics"/>
    <s v="Results by household income:"/>
    <s v=""/>
    <s v=""/>
    <s v=""/>
    <s v=""/>
    <s v=""/>
    <s v=""/>
    <s v=""/>
    <s v=""/>
    <m/>
    <m/>
    <m/>
    <m/>
    <m/>
    <m/>
    <m/>
    <m/>
    <m/>
    <m/>
    <m/>
  </r>
  <r>
    <n v="5867"/>
    <s v="Closed End"/>
    <x v="8"/>
    <s v="Q39"/>
    <x v="6"/>
    <n v="2"/>
    <s v="Data"/>
    <s v="Q41"/>
    <s v="Survey respondent demographic characteristics"/>
    <s v="   Less than $20,000"/>
    <n v="0.16755824327094601"/>
    <n v="0.54599105960329031"/>
    <n v="0.12571836709642262"/>
    <n v="0.10496126643346114"/>
    <n v="1.5363855111993334E-2"/>
    <n v="3.1310251850757843E-2"/>
    <n v="9.096956633128761E-3"/>
    <n v="497.00000000000034"/>
    <m/>
    <m/>
    <m/>
    <m/>
    <m/>
    <m/>
    <m/>
    <m/>
    <m/>
    <m/>
    <m/>
  </r>
  <r>
    <n v="5868"/>
    <s v="Closed End"/>
    <x v="8"/>
    <s v="Q39"/>
    <x v="6"/>
    <n v="3"/>
    <s v="Data"/>
    <s v="Q41"/>
    <s v="Survey respondent demographic characteristics"/>
    <s v="   $20,000 to $39,999"/>
    <n v="6.5133086393405967E-2"/>
    <n v="0.3950498636776611"/>
    <n v="0.27815332164311202"/>
    <n v="0.14734959527571176"/>
    <n v="7.9511919869040729E-2"/>
    <n v="1.8346294146896515E-2"/>
    <n v="1.6455918994172918E-2"/>
    <n v="436.9999999999996"/>
    <m/>
    <m/>
    <m/>
    <m/>
    <m/>
    <m/>
    <m/>
    <m/>
    <m/>
    <m/>
    <m/>
  </r>
  <r>
    <n v="5869"/>
    <s v="Closed End"/>
    <x v="8"/>
    <s v="Q39"/>
    <x v="6"/>
    <n v="4"/>
    <s v="Data"/>
    <s v="Q41"/>
    <s v="Survey respondent demographic characteristics"/>
    <s v="   $40,000 to $59,999"/>
    <n v="5.6663109662888241E-2"/>
    <n v="0.20875789697397562"/>
    <n v="0.24647189357605065"/>
    <n v="0.2314191832485549"/>
    <n v="0.15705440715761498"/>
    <n v="1.5545969159318692E-2"/>
    <n v="8.4087540221597201E-2"/>
    <n v="409.00000000000011"/>
    <m/>
    <m/>
    <m/>
    <m/>
    <m/>
    <m/>
    <m/>
    <m/>
    <m/>
    <m/>
    <m/>
  </r>
  <r>
    <n v="5870"/>
    <s v="Closed End"/>
    <x v="8"/>
    <s v="Q39"/>
    <x v="6"/>
    <n v="5"/>
    <s v="Data"/>
    <s v="Q41"/>
    <s v="Survey respondent demographic characteristics"/>
    <s v="   $60,000 to $79,999"/>
    <n v="1.7150972091669204E-2"/>
    <n v="0.24246803259905722"/>
    <n v="0.18899628334360399"/>
    <n v="0.13998536107554838"/>
    <n v="0.21165819534031763"/>
    <n v="4.4876194921449279E-2"/>
    <n v="0.15486496062835448"/>
    <n v="314.99999999999989"/>
    <m/>
    <m/>
    <m/>
    <m/>
    <m/>
    <m/>
    <m/>
    <m/>
    <m/>
    <m/>
    <m/>
  </r>
  <r>
    <n v="5871"/>
    <s v="Closed End"/>
    <x v="8"/>
    <s v="Q39"/>
    <x v="6"/>
    <n v="6"/>
    <s v="Data"/>
    <s v="Q41"/>
    <s v="Survey respondent demographic characteristics"/>
    <s v="   $80,000 to $99,999"/>
    <s v="0%"/>
    <n v="0.14330572173979816"/>
    <n v="0.24303565244016948"/>
    <n v="0.20776475426740479"/>
    <n v="0.2280743785655831"/>
    <n v="1.744873717242474E-2"/>
    <n v="0.16037075581461843"/>
    <n v="275.00000000000051"/>
    <m/>
    <m/>
    <m/>
    <m/>
    <m/>
    <m/>
    <m/>
    <m/>
    <m/>
    <m/>
    <m/>
  </r>
  <r>
    <n v="5872"/>
    <s v="Closed End"/>
    <x v="8"/>
    <s v="Q39"/>
    <x v="6"/>
    <n v="7"/>
    <s v="Data"/>
    <s v="Q41"/>
    <s v="Survey respondent demographic characteristics"/>
    <s v="   $100,000 to $149,999"/>
    <s v="0%"/>
    <n v="0.11387891635385726"/>
    <n v="0.12082190678682228"/>
    <n v="0.15568625864956734"/>
    <n v="0.31730791211108822"/>
    <n v="5.7688791121932453E-2"/>
    <n v="0.23461621497673235"/>
    <n v="343.00000000000017"/>
    <m/>
    <m/>
    <m/>
    <m/>
    <m/>
    <m/>
    <m/>
    <m/>
    <m/>
    <m/>
    <m/>
  </r>
  <r>
    <n v="5873"/>
    <s v="Closed End"/>
    <x v="8"/>
    <s v="Q39"/>
    <x v="6"/>
    <n v="8"/>
    <s v="Data"/>
    <s v="Q41"/>
    <s v="Survey respondent demographic characteristics"/>
    <s v="   $150,000 or more"/>
    <s v="0%"/>
    <n v="6.3739045928811147E-2"/>
    <n v="8.1404668772392205E-2"/>
    <n v="0.12589807473852135"/>
    <n v="0.27801791628844086"/>
    <n v="5.1103705224229162E-2"/>
    <n v="0.39983658904760444"/>
    <n v="262.00000000000006"/>
    <m/>
    <m/>
    <m/>
    <m/>
    <m/>
    <m/>
    <m/>
    <m/>
    <m/>
    <m/>
    <m/>
  </r>
  <r>
    <n v="5874"/>
    <s v="Closed End"/>
    <x v="8"/>
    <s v="Q39"/>
    <x v="7"/>
    <n v="1"/>
    <s v="Header"/>
    <s v="Q41"/>
    <s v="Survey respondent demographic characteristics"/>
    <s v="Results by housing status:"/>
    <s v=""/>
    <s v=""/>
    <s v=""/>
    <s v=""/>
    <s v=""/>
    <s v=""/>
    <s v=""/>
    <s v=""/>
    <m/>
    <m/>
    <m/>
    <m/>
    <m/>
    <m/>
    <m/>
    <m/>
    <m/>
    <m/>
    <m/>
  </r>
  <r>
    <n v="5875"/>
    <s v="Closed End"/>
    <x v="8"/>
    <s v="Q39"/>
    <x v="7"/>
    <n v="2"/>
    <s v="Data"/>
    <s v="Q41"/>
    <s v="Survey respondent demographic characteristics"/>
    <s v="   Owner"/>
    <n v="1.0455595789096526E-2"/>
    <n v="0.17794082253556229"/>
    <n v="0.17179780985761239"/>
    <n v="0.17232583924794373"/>
    <n v="0.23273632030195468"/>
    <n v="4.0328441795516229E-2"/>
    <n v="0.19441517047231585"/>
    <n v="1952.9999999999991"/>
    <m/>
    <m/>
    <m/>
    <m/>
    <m/>
    <m/>
    <m/>
    <m/>
    <m/>
    <m/>
    <m/>
  </r>
  <r>
    <n v="5876"/>
    <s v="Closed End"/>
    <x v="8"/>
    <s v="Q39"/>
    <x v="7"/>
    <n v="3"/>
    <s v="Data"/>
    <s v="Q41"/>
    <s v="Survey respondent demographic characteristics"/>
    <s v="   Renter"/>
    <n v="8.4462084389153397E-2"/>
    <n v="0.31326321670402751"/>
    <n v="0.19631205455337722"/>
    <n v="9.7911512102498793E-2"/>
    <n v="0.15886079792392716"/>
    <n v="2.5697603433286934E-2"/>
    <n v="0.12349273089372752"/>
    <n v="991.00000000000171"/>
    <m/>
    <m/>
    <m/>
    <m/>
    <m/>
    <m/>
    <m/>
    <m/>
    <m/>
    <m/>
    <m/>
  </r>
  <r>
    <n v="5877"/>
    <s v="Closed End"/>
    <x v="8"/>
    <s v="Q39"/>
    <x v="7"/>
    <n v="4"/>
    <s v="Data"/>
    <s v="Q41"/>
    <s v="Survey respondent demographic characteristics"/>
    <s v="   Lives with family or friends, homeless, or some other_x000a_      arrangement"/>
    <n v="0.12193895687963348"/>
    <n v="0.27100027432927687"/>
    <n v="0.16675963590145226"/>
    <n v="0.23717031711135156"/>
    <n v="0.11281464854977508"/>
    <s v="&lt;.5%"/>
    <n v="9.0001309411038843E-2"/>
    <n v="66.999999999999972"/>
    <m/>
    <m/>
    <m/>
    <m/>
    <m/>
    <m/>
    <m/>
    <m/>
    <m/>
    <m/>
    <m/>
  </r>
  <r>
    <n v="5878"/>
    <s v="Closed End"/>
    <x v="8"/>
    <s v="Q39"/>
    <x v="8"/>
    <n v="1"/>
    <s v="Header"/>
    <s v="Q41"/>
    <s v="Survey respondent demographic characteristics"/>
    <s v="Results by home language:"/>
    <s v=""/>
    <s v=""/>
    <s v=""/>
    <s v=""/>
    <s v=""/>
    <s v=""/>
    <s v=""/>
    <s v=""/>
    <m/>
    <m/>
    <m/>
    <m/>
    <m/>
    <m/>
    <m/>
    <m/>
    <m/>
    <m/>
    <m/>
  </r>
  <r>
    <n v="5879"/>
    <s v="Closed End"/>
    <x v="8"/>
    <s v="Q39"/>
    <x v="8"/>
    <n v="2"/>
    <s v="Data"/>
    <s v="Q41"/>
    <s v="Survey respondent demographic characteristics"/>
    <s v="   English only"/>
    <n v="2.0312387511489133E-2"/>
    <n v="0.21383680651560422"/>
    <n v="0.18688171567772671"/>
    <n v="0.16212369578954081"/>
    <n v="0.2154661706135213"/>
    <n v="3.5515883166828355E-2"/>
    <n v="0.16586334072528899"/>
    <n v="2626.0000000000036"/>
    <m/>
    <m/>
    <m/>
    <m/>
    <m/>
    <m/>
    <m/>
    <m/>
    <m/>
    <m/>
    <m/>
  </r>
  <r>
    <n v="5880"/>
    <s v="Closed End"/>
    <x v="8"/>
    <s v="Q39"/>
    <x v="8"/>
    <n v="3"/>
    <s v="Data"/>
    <s v="Q41"/>
    <s v="Survey respondent demographic characteristics"/>
    <s v="   English plus another language"/>
    <n v="8.3724463881507477E-2"/>
    <n v="0.23596685614185811"/>
    <n v="0.11249389445918137"/>
    <n v="9.0817243166555581E-2"/>
    <n v="0.17443594526667458"/>
    <n v="5.231073975958471E-2"/>
    <n v="0.25025085732463798"/>
    <n v="243"/>
    <m/>
    <m/>
    <m/>
    <m/>
    <m/>
    <m/>
    <m/>
    <m/>
    <m/>
    <m/>
    <m/>
  </r>
  <r>
    <n v="5881"/>
    <s v="Closed End"/>
    <x v="8"/>
    <s v="Q39"/>
    <x v="8"/>
    <n v="4"/>
    <s v="Data"/>
    <s v="Q41"/>
    <s v="Survey respondent demographic characteristics"/>
    <s v="   Another language only"/>
    <n v="0.18881467484748538"/>
    <n v="0.13572730781127815"/>
    <n v="6.1512064606893929E-2"/>
    <n v="0.27944838233986147"/>
    <n v="0.16432087218904076"/>
    <s v="0%"/>
    <n v="0.17017669820544021"/>
    <n v="96.999999999999943"/>
    <m/>
    <m/>
    <m/>
    <m/>
    <m/>
    <m/>
    <m/>
    <m/>
    <m/>
    <m/>
    <m/>
  </r>
  <r>
    <n v="5882"/>
    <s v="Closed End"/>
    <x v="8"/>
    <s v="Q39"/>
    <x v="9"/>
    <n v="1"/>
    <s v="Header"/>
    <s v="Q41"/>
    <s v="Survey respondent demographic characteristics"/>
    <s v="Results by race/ethnicity:"/>
    <s v=""/>
    <s v=""/>
    <s v=""/>
    <s v=""/>
    <s v=""/>
    <s v=""/>
    <s v=""/>
    <s v=""/>
    <m/>
    <m/>
    <m/>
    <m/>
    <m/>
    <m/>
    <m/>
    <m/>
    <m/>
    <m/>
    <m/>
  </r>
  <r>
    <n v="5883"/>
    <s v="Closed End"/>
    <x v="8"/>
    <s v="Q39"/>
    <x v="9"/>
    <n v="2"/>
    <s v="Data"/>
    <s v="Q41"/>
    <s v="Survey respondent demographic characteristics"/>
    <s v="   BIPOC"/>
    <n v="9.45696505971379E-2"/>
    <n v="0.23038658103253484"/>
    <n v="0.13221683426311753"/>
    <n v="0.16085488169919729"/>
    <n v="0.18792077237979238"/>
    <n v="2.7613839066690828E-2"/>
    <n v="0.1664374409615304"/>
    <n v="770.99999999999989"/>
    <m/>
    <m/>
    <m/>
    <m/>
    <m/>
    <m/>
    <m/>
    <m/>
    <m/>
    <m/>
    <m/>
  </r>
  <r>
    <n v="5884"/>
    <s v="Closed End"/>
    <x v="8"/>
    <s v="Q39"/>
    <x v="9"/>
    <n v="3"/>
    <s v="Data"/>
    <s v="Q41"/>
    <s v="Survey respondent demographic characteristics"/>
    <s v="      American Indian, Native American, or Alaska Native"/>
    <n v="6.3886480592858286E-2"/>
    <n v="0.31474199659668611"/>
    <n v="0.2544089621082975"/>
    <n v="8.6444996972442997E-2"/>
    <n v="7.1856409918376177E-2"/>
    <n v="4.2998002909906338E-2"/>
    <n v="0.16566315090143205"/>
    <n v="131.00000000000003"/>
    <m/>
    <m/>
    <m/>
    <m/>
    <m/>
    <m/>
    <m/>
    <m/>
    <m/>
    <m/>
    <m/>
  </r>
  <r>
    <n v="5885"/>
    <s v="Closed End"/>
    <x v="8"/>
    <s v="Q39"/>
    <x v="9"/>
    <n v="4"/>
    <s v="Data"/>
    <s v="Q41"/>
    <s v="Survey respondent demographic characteristics"/>
    <s v="      Asian American or Asian"/>
    <n v="7.2052202228781226E-2"/>
    <n v="0.17095026035577113"/>
    <n v="5.152234809745744E-2"/>
    <n v="0.15285780990096917"/>
    <n v="0.31484875605539264"/>
    <n v="3.3143523350841197E-2"/>
    <n v="0.20462510001078735"/>
    <n v="203.00000000000003"/>
    <m/>
    <m/>
    <m/>
    <m/>
    <m/>
    <m/>
    <m/>
    <m/>
    <m/>
    <m/>
    <m/>
  </r>
  <r>
    <n v="5886"/>
    <s v="Closed End"/>
    <x v="8"/>
    <s v="Q39"/>
    <x v="9"/>
    <n v="5"/>
    <s v="Data"/>
    <s v="Q41"/>
    <s v="Survey respondent demographic characteristics"/>
    <s v="      Black, African American, or African"/>
    <n v="9.2866566081292887E-2"/>
    <n v="0.24281554378670017"/>
    <n v="0.21919118802356694"/>
    <n v="0.20910071712588976"/>
    <n v="0.11620105730184552"/>
    <n v="1.4572079084655309E-2"/>
    <n v="0.10525284859605044"/>
    <n v="356.9999999999996"/>
    <m/>
    <m/>
    <m/>
    <m/>
    <m/>
    <m/>
    <m/>
    <m/>
    <m/>
    <m/>
    <m/>
  </r>
  <r>
    <n v="5887"/>
    <s v="Closed End"/>
    <x v="8"/>
    <s v="Q39"/>
    <x v="9"/>
    <n v="6"/>
    <s v="Data"/>
    <s v="Q41"/>
    <s v="Survey respondent demographic characteristics"/>
    <s v="      Latino/a or Hispanic"/>
    <n v="0.13256157199406404"/>
    <n v="0.31635824007449659"/>
    <n v="0.15134029043509967"/>
    <n v="0.10047845120830365"/>
    <n v="6.4336080100152196E-2"/>
    <n v="3.8063988389010171E-2"/>
    <n v="0.19686137779887317"/>
    <n v="134.00000000000006"/>
    <m/>
    <m/>
    <m/>
    <m/>
    <m/>
    <m/>
    <m/>
    <m/>
    <m/>
    <m/>
    <m/>
  </r>
  <r>
    <n v="5888"/>
    <s v="Closed End"/>
    <x v="8"/>
    <s v="Q39"/>
    <x v="9"/>
    <n v="7"/>
    <s v="Data"/>
    <s v="Q41"/>
    <s v="Survey respondent demographic characteristics"/>
    <s v="   White or Caucasian alone"/>
    <n v="1.4586900958361388E-2"/>
    <n v="0.20859783622661252"/>
    <n v="0.18372265291857423"/>
    <n v="0.15836957682975702"/>
    <n v="0.21623514612736897"/>
    <n v="3.9478408042122923E-2"/>
    <n v="0.17900947889720537"/>
    <n v="2078.9999999999955"/>
    <m/>
    <m/>
    <m/>
    <m/>
    <m/>
    <m/>
    <m/>
    <m/>
    <m/>
    <m/>
    <m/>
  </r>
  <r>
    <n v="5889"/>
    <s v=""/>
    <x v="1"/>
    <s v=""/>
    <x v="10"/>
    <s v=""/>
    <s v=""/>
    <m/>
    <m/>
    <m/>
    <m/>
    <m/>
    <m/>
    <m/>
    <m/>
    <m/>
    <m/>
    <m/>
    <m/>
    <m/>
    <m/>
    <m/>
    <m/>
    <m/>
    <m/>
    <m/>
    <m/>
    <m/>
    <m/>
  </r>
  <r>
    <n v="5890"/>
    <s v="Closed End"/>
    <x v="8"/>
    <s v="Q40"/>
    <x v="0"/>
    <n v="1"/>
    <s v="Title"/>
    <s v="Q42"/>
    <s v="Survey respondent demographic characteristics"/>
    <s v="40. What was your total (gross, taxable) household income in 2020 from all earners and all_x000a_sources?"/>
    <m/>
    <m/>
    <m/>
    <m/>
    <m/>
    <m/>
    <m/>
    <m/>
    <m/>
    <m/>
    <m/>
    <m/>
    <m/>
    <m/>
    <m/>
    <m/>
    <m/>
    <m/>
    <m/>
  </r>
  <r>
    <n v="5891"/>
    <s v="Closed End"/>
    <x v="8"/>
    <s v="Q40"/>
    <x v="1"/>
    <n v="1"/>
    <s v="Labels"/>
    <s v="Q42"/>
    <s v="Survey respondent demographic characteristics"/>
    <m/>
    <s v="$9,999 or less"/>
    <s v="$10,000 to under $20,000"/>
    <s v="$20,000 to under $30,000"/>
    <s v="$30,000 to under $40,000"/>
    <s v="$40,000 to under $50,000"/>
    <s v="$50,000 to under $60,000"/>
    <s v="$60,000 to under $70,000"/>
    <s v="$70,000 to under $80,000"/>
    <s v="$80,000 to under $90,000"/>
    <s v="$90,000 to under $100,000"/>
    <s v="$100,000 to under $150,000"/>
    <s v="$150,000 to under $200,000"/>
    <s v="$200,000 or more"/>
    <s v="Number of respondents (unweighted)"/>
    <m/>
    <m/>
    <m/>
    <m/>
    <m/>
  </r>
  <r>
    <n v="5892"/>
    <s v="Closed End"/>
    <x v="8"/>
    <s v="Q40"/>
    <x v="2"/>
    <n v="1"/>
    <s v="Header"/>
    <s v="Q42"/>
    <s v="Survey respondent demographic characteristics"/>
    <s v="Results by region:"/>
    <s v=""/>
    <s v=""/>
    <s v=""/>
    <s v=""/>
    <s v=""/>
    <s v=""/>
    <s v=""/>
    <s v=""/>
    <s v=""/>
    <s v=""/>
    <s v=""/>
    <s v=""/>
    <s v=""/>
    <s v=""/>
    <m/>
    <m/>
    <m/>
    <m/>
    <m/>
  </r>
  <r>
    <n v="5893"/>
    <s v="Closed End"/>
    <x v="8"/>
    <s v="Q40"/>
    <x v="2"/>
    <n v="2"/>
    <s v="Data"/>
    <s v="Q42"/>
    <s v="Survey respondent demographic characteristics"/>
    <s v="   East Metro overall"/>
    <n v="4.0777374859403956E-2"/>
    <n v="4.9347690413038582E-2"/>
    <n v="5.4559425800571278E-2"/>
    <n v="6.2824228415657879E-2"/>
    <n v="6.5238240497238836E-2"/>
    <n v="5.6247719060577156E-2"/>
    <n v="6.086272722866562E-2"/>
    <n v="7.3193873624096337E-2"/>
    <n v="5.3000848487179494E-2"/>
    <n v="6.1778776301069802E-2"/>
    <n v="0.2614312311123525"/>
    <n v="9.7032482033883843E-2"/>
    <n v="6.3705382166265062E-2"/>
    <n v="2560.0000000000041"/>
    <m/>
    <m/>
    <m/>
    <m/>
    <m/>
  </r>
  <r>
    <n v="5894"/>
    <s v="Closed End"/>
    <x v="8"/>
    <s v="Q40"/>
    <x v="2"/>
    <n v="3"/>
    <s v="Data"/>
    <s v="Q42"/>
    <s v="Survey respondent demographic characteristics"/>
    <s v="   Dakota County"/>
    <n v="1.981529556260829E-2"/>
    <n v="4.5809405768693495E-2"/>
    <n v="4.7912745496976085E-2"/>
    <n v="5.5729849449442564E-2"/>
    <n v="5.0405781480173995E-2"/>
    <n v="5.9569837343024797E-2"/>
    <n v="3.9712681516528334E-2"/>
    <n v="7.4950802388088378E-2"/>
    <n v="6.5062771000006708E-2"/>
    <n v="8.8723895685033846E-2"/>
    <n v="0.28320014211270439"/>
    <n v="0.10555472101259541"/>
    <n v="6.3552071184123357E-2"/>
    <n v="343.00000000000006"/>
    <m/>
    <m/>
    <m/>
    <m/>
    <m/>
  </r>
  <r>
    <n v="5895"/>
    <s v="Closed End"/>
    <x v="8"/>
    <s v="Q40"/>
    <x v="2"/>
    <n v="4"/>
    <s v="Data"/>
    <s v="Q42"/>
    <s v="Survey respondent demographic characteristics"/>
    <s v="   Ramsey County (overall)"/>
    <n v="6.7844777900856731E-2"/>
    <n v="6.5143387080461995E-2"/>
    <n v="7.3643117340023045E-2"/>
    <n v="7.0606039528812184E-2"/>
    <n v="8.7291258762977803E-2"/>
    <n v="5.998055081918878E-2"/>
    <n v="7.659635998486379E-2"/>
    <n v="6.3290562143231338E-2"/>
    <n v="4.9416927817119989E-2"/>
    <n v="4.1423599967124324E-2"/>
    <n v="0.21111611432777685"/>
    <n v="7.26771157534888E-2"/>
    <n v="6.0970188574076802E-2"/>
    <n v="1908.999999999993"/>
    <m/>
    <m/>
    <m/>
    <m/>
    <m/>
  </r>
  <r>
    <n v="5896"/>
    <s v="Closed End"/>
    <x v="8"/>
    <s v="Q40"/>
    <x v="2"/>
    <n v="5"/>
    <s v="Data"/>
    <s v="Q42"/>
    <s v="Survey respondent demographic characteristics"/>
    <s v="      City of Saint Paul"/>
    <n v="7.5479248163287729E-2"/>
    <n v="7.7807676756667304E-2"/>
    <n v="8.8144315205398047E-2"/>
    <n v="7.8482700818980025E-2"/>
    <n v="9.5734922213218082E-2"/>
    <n v="5.747268520017558E-2"/>
    <n v="6.7782370523410462E-2"/>
    <n v="6.6942937079819395E-2"/>
    <n v="4.671682409348412E-2"/>
    <n v="3.0815319896125796E-2"/>
    <n v="0.19917751533294381"/>
    <n v="7.4406949047065102E-2"/>
    <n v="4.1036535669423613E-2"/>
    <n v="1568.0000000000048"/>
    <m/>
    <m/>
    <m/>
    <m/>
    <m/>
  </r>
  <r>
    <n v="5897"/>
    <s v="Closed End"/>
    <x v="8"/>
    <s v="Q40"/>
    <x v="2"/>
    <n v="6"/>
    <s v="Data"/>
    <s v="Q42"/>
    <s v="Survey respondent demographic characteristics"/>
    <s v="      Suburban Ramsey County"/>
    <n v="5.8146157314497293E-2"/>
    <n v="4.9055022551794523E-2"/>
    <n v="5.5221195280009648E-2"/>
    <n v="6.0599746136521505E-2"/>
    <n v="7.6564661455266886E-2"/>
    <n v="6.3166474175269174E-2"/>
    <n v="8.7793409249625545E-2"/>
    <n v="5.8650685697132256E-2"/>
    <n v="5.2847065162499887E-2"/>
    <n v="5.490006656477988E-2"/>
    <n v="0.22628258141762159"/>
    <n v="7.0479583218112984E-2"/>
    <n v="8.6293351776868643E-2"/>
    <n v="340.99999999999994"/>
    <m/>
    <m/>
    <m/>
    <m/>
    <m/>
  </r>
  <r>
    <n v="5898"/>
    <s v="Closed End"/>
    <x v="8"/>
    <s v="Q40"/>
    <x v="2"/>
    <n v="7"/>
    <s v="Data"/>
    <s v="Q42"/>
    <s v="Survey respondent demographic characteristics"/>
    <s v="   Washington County"/>
    <n v="1.8001010491528018E-2"/>
    <n v="2.1753859356703934E-2"/>
    <n v="2.5123391649942296E-2"/>
    <n v="5.8032634303421766E-2"/>
    <n v="4.2986258163229422E-2"/>
    <n v="4.2886503614134472E-2"/>
    <n v="6.237101083693912E-2"/>
    <n v="9.1253235266209987E-2"/>
    <n v="4.0740766607774939E-2"/>
    <n v="6.0514178013445635E-2"/>
    <n v="0.33205857672175737"/>
    <n v="0.13453497440357856"/>
    <n v="6.9743600571334191E-2"/>
    <n v="308.00000000000006"/>
    <m/>
    <m/>
    <m/>
    <m/>
    <m/>
  </r>
  <r>
    <n v="5899"/>
    <s v="Closed End"/>
    <x v="8"/>
    <s v="Q40"/>
    <x v="3"/>
    <n v="1"/>
    <s v="Header"/>
    <s v="Q42"/>
    <s v="Survey respondent demographic characteristics"/>
    <s v="Results by gender:"/>
    <s v=""/>
    <s v=""/>
    <s v=""/>
    <s v=""/>
    <s v=""/>
    <s v=""/>
    <s v=""/>
    <s v=""/>
    <s v=""/>
    <s v=""/>
    <s v=""/>
    <s v=""/>
    <s v=""/>
    <s v=""/>
    <m/>
    <m/>
    <m/>
    <m/>
    <m/>
  </r>
  <r>
    <n v="5900"/>
    <s v="Closed End"/>
    <x v="8"/>
    <s v="Q40"/>
    <x v="3"/>
    <n v="2"/>
    <s v="Data"/>
    <s v="Q42"/>
    <s v="Survey respondent demographic characteristics"/>
    <s v="   Females"/>
    <n v="3.9961928982026204E-2"/>
    <n v="4.478218120198689E-2"/>
    <n v="6.5572906069231149E-2"/>
    <n v="8.4606791608350967E-2"/>
    <n v="7.9146192314038966E-2"/>
    <n v="4.9673429135215275E-2"/>
    <n v="5.2428672654259698E-2"/>
    <n v="7.0151000412974229E-2"/>
    <n v="5.6695195087090269E-2"/>
    <n v="4.2753106331210614E-2"/>
    <n v="0.27138591745748242"/>
    <n v="8.0798652071907076E-2"/>
    <n v="6.2044026674227294E-2"/>
    <n v="1619.0000000000016"/>
    <m/>
    <m/>
    <m/>
    <m/>
    <m/>
  </r>
  <r>
    <n v="5901"/>
    <s v="Closed End"/>
    <x v="8"/>
    <s v="Q40"/>
    <x v="3"/>
    <n v="3"/>
    <s v="Data"/>
    <s v="Q42"/>
    <s v="Survey respondent demographic characteristics"/>
    <s v="   Males"/>
    <n v="4.2501418756418878E-2"/>
    <n v="4.9607391780027384E-2"/>
    <n v="4.189936914041896E-2"/>
    <n v="3.5491195609481295E-2"/>
    <n v="5.0310009379285224E-2"/>
    <n v="6.3001742814688941E-2"/>
    <n v="7.2511762836849625E-2"/>
    <n v="7.5387488732564109E-2"/>
    <n v="4.9105539937212346E-2"/>
    <n v="7.6677193851315217E-2"/>
    <n v="0.26065877496577144"/>
    <n v="0.12009552491890226"/>
    <n v="6.2752587277064509E-2"/>
    <n v="854.00000000000045"/>
    <m/>
    <m/>
    <m/>
    <m/>
    <m/>
  </r>
  <r>
    <n v="5902"/>
    <s v="Closed End"/>
    <x v="8"/>
    <s v="Q40"/>
    <x v="4"/>
    <n v="1"/>
    <s v="Header"/>
    <s v="Q42"/>
    <s v="Survey respondent demographic characteristics"/>
    <s v="Results by age:"/>
    <s v=""/>
    <s v=""/>
    <s v=""/>
    <s v=""/>
    <s v=""/>
    <s v=""/>
    <s v=""/>
    <s v=""/>
    <s v=""/>
    <s v=""/>
    <s v=""/>
    <s v=""/>
    <s v=""/>
    <s v=""/>
    <m/>
    <m/>
    <m/>
    <m/>
    <m/>
  </r>
  <r>
    <n v="5903"/>
    <s v="Closed End"/>
    <x v="8"/>
    <s v="Q40"/>
    <x v="4"/>
    <n v="2"/>
    <s v="Data"/>
    <s v="Q42"/>
    <s v="Survey respondent demographic characteristics"/>
    <s v="   18-34"/>
    <n v="2.722027898720801E-2"/>
    <n v="3.1712076057878388E-2"/>
    <n v="4.5237488965028563E-2"/>
    <n v="7.5312999885238152E-2"/>
    <n v="9.8085464627534799E-2"/>
    <n v="7.8314240354846479E-2"/>
    <n v="5.8114774382770538E-2"/>
    <n v="6.7778510981956031E-2"/>
    <n v="5.0511608299347331E-2"/>
    <n v="3.8119280697519041E-2"/>
    <n v="0.31685849136543259"/>
    <n v="7.5435846790670877E-2"/>
    <n v="3.7298938604567851E-2"/>
    <n v="395.00000000000057"/>
    <m/>
    <m/>
    <m/>
    <m/>
    <m/>
  </r>
  <r>
    <n v="5904"/>
    <s v="Closed End"/>
    <x v="8"/>
    <s v="Q40"/>
    <x v="4"/>
    <n v="3"/>
    <s v="Data"/>
    <s v="Q42"/>
    <s v="Survey respondent demographic characteristics"/>
    <s v="   35-44"/>
    <n v="9.5575601999407216E-3"/>
    <n v="3.3311647800143507E-2"/>
    <n v="3.0725973649754573E-2"/>
    <n v="4.8900088386333744E-2"/>
    <n v="4.5068241195231958E-2"/>
    <n v="4.6476471644117785E-2"/>
    <n v="6.0421903715720579E-2"/>
    <n v="8.6425275023778655E-2"/>
    <n v="4.1050877788457146E-2"/>
    <n v="4.5313845704422519E-2"/>
    <n v="0.33119693103573622"/>
    <n v="0.11951584464663913"/>
    <n v="0.10203533920972313"/>
    <n v="399.00000000000023"/>
    <m/>
    <m/>
    <m/>
    <m/>
    <m/>
  </r>
  <r>
    <n v="5905"/>
    <s v="Closed End"/>
    <x v="8"/>
    <s v="Q40"/>
    <x v="4"/>
    <n v="4"/>
    <s v="Data"/>
    <s v="Q42"/>
    <s v="Survey respondent demographic characteristics"/>
    <s v="   45-54"/>
    <n v="4.930013665131186E-2"/>
    <n v="3.5680080323120651E-2"/>
    <n v="2.4557429215900081E-2"/>
    <n v="3.1407101731727963E-2"/>
    <n v="1.6869949724157365E-2"/>
    <n v="1.8659582679850562E-2"/>
    <n v="2.5545209811671334E-2"/>
    <n v="8.1627366249299241E-2"/>
    <n v="8.1221191333402207E-2"/>
    <n v="5.3370947063533389E-2"/>
    <n v="0.30262199111846716"/>
    <n v="0.17335294709677321"/>
    <n v="0.10578606700078375"/>
    <n v="332.00000000000023"/>
    <m/>
    <m/>
    <m/>
    <m/>
    <m/>
  </r>
  <r>
    <n v="5906"/>
    <s v="Closed End"/>
    <x v="8"/>
    <s v="Q40"/>
    <x v="4"/>
    <n v="5"/>
    <s v="Data"/>
    <s v="Q42"/>
    <s v="Survey respondent demographic characteristics"/>
    <s v="   55-64"/>
    <n v="5.0544961037228629E-2"/>
    <n v="8.1973937602578109E-2"/>
    <n v="8.2500545263452518E-2"/>
    <n v="5.1879196354320117E-2"/>
    <n v="4.1725548409352074E-2"/>
    <n v="3.8040517964105756E-2"/>
    <n v="3.1574926546978417E-2"/>
    <n v="7.1450513096562016E-2"/>
    <n v="4.8502508093934874E-2"/>
    <n v="0.10256932638827281"/>
    <n v="0.23058951058970467"/>
    <n v="9.1102834623121881E-2"/>
    <n v="7.7545674030388465E-2"/>
    <n v="461.99999999999983"/>
    <m/>
    <m/>
    <m/>
    <m/>
    <m/>
  </r>
  <r>
    <n v="5907"/>
    <s v="Closed End"/>
    <x v="8"/>
    <s v="Q40"/>
    <x v="4"/>
    <n v="6"/>
    <s v="Data"/>
    <s v="Q42"/>
    <s v="Survey respondent demographic characteristics"/>
    <s v="   65+"/>
    <n v="3.9066291299400417E-2"/>
    <n v="5.5711586637510198E-2"/>
    <n v="9.852554185914196E-2"/>
    <n v="0.1001034576879648"/>
    <n v="0.10683510595103592"/>
    <n v="7.7360811674632282E-2"/>
    <n v="0.12705110467745093"/>
    <n v="6.1535173682128151E-2"/>
    <n v="4.8190463353597127E-2"/>
    <n v="7.2919088788213335E-2"/>
    <n v="0.13085244570606491"/>
    <n v="5.1977131158688926E-2"/>
    <n v="2.987179752417337E-2"/>
    <n v="718.99999999999727"/>
    <m/>
    <m/>
    <m/>
    <m/>
    <m/>
  </r>
  <r>
    <n v="5908"/>
    <s v="Closed End"/>
    <x v="8"/>
    <s v="Q40"/>
    <x v="5"/>
    <n v="1"/>
    <s v="Header"/>
    <s v="Q42"/>
    <s v="Survey respondent demographic characteristics"/>
    <s v="Results by education level:"/>
    <s v=""/>
    <s v=""/>
    <s v=""/>
    <s v=""/>
    <s v=""/>
    <s v=""/>
    <s v=""/>
    <s v=""/>
    <s v=""/>
    <s v=""/>
    <s v=""/>
    <s v=""/>
    <s v=""/>
    <s v=""/>
    <m/>
    <m/>
    <m/>
    <m/>
    <m/>
  </r>
  <r>
    <n v="5909"/>
    <s v="Closed End"/>
    <x v="8"/>
    <s v="Q40"/>
    <x v="5"/>
    <n v="2"/>
    <s v="Data"/>
    <s v="Q42"/>
    <s v="Survey respondent demographic characteristics"/>
    <s v="   Less than HS diploma, no GED"/>
    <n v="0.25049429964183773"/>
    <n v="0.21963882880050342"/>
    <n v="9.951931984411741E-2"/>
    <n v="0.14090217146544964"/>
    <n v="0.17129298276228305"/>
    <n v="4.5826473075644164E-2"/>
    <n v="6.2733306630398278E-2"/>
    <n v="9.5926177797662059E-3"/>
    <s v="0%"/>
    <s v="0%"/>
    <s v="0%"/>
    <s v="0%"/>
    <s v="0%"/>
    <n v="90.000000000000043"/>
    <m/>
    <m/>
    <m/>
    <m/>
    <m/>
  </r>
  <r>
    <n v="5910"/>
    <s v="Closed End"/>
    <x v="8"/>
    <s v="Q40"/>
    <x v="5"/>
    <n v="3"/>
    <s v="Data"/>
    <s v="Q42"/>
    <s v="Survey respondent demographic characteristics"/>
    <s v="   HS diploma or GED"/>
    <n v="0.10756819135986855"/>
    <n v="0.12462335249109432"/>
    <n v="0.11264885045905634"/>
    <n v="0.10837002038618362"/>
    <n v="5.6462509048656531E-2"/>
    <n v="6.4777807358709139E-2"/>
    <n v="5.9422912349191531E-2"/>
    <n v="9.5553481999778173E-2"/>
    <n v="3.0604304961445575E-2"/>
    <n v="4.8246213212971227E-2"/>
    <n v="0.14260895956519279"/>
    <n v="3.5415962247037552E-2"/>
    <n v="1.3697434560815165E-2"/>
    <n v="298.99999999999989"/>
    <m/>
    <m/>
    <m/>
    <m/>
    <m/>
  </r>
  <r>
    <n v="5911"/>
    <s v="Closed End"/>
    <x v="8"/>
    <s v="Q40"/>
    <x v="5"/>
    <n v="4"/>
    <s v="Data"/>
    <s v="Q42"/>
    <s v="Survey respondent demographic characteristics"/>
    <s v="   Some college, trade school, or Associate degree"/>
    <n v="2.5479415627866174E-2"/>
    <n v="3.6687326262923745E-2"/>
    <n v="7.1159482815129863E-2"/>
    <n v="7.969838578932277E-2"/>
    <n v="9.9784900536024887E-2"/>
    <n v="7.6096961887732906E-2"/>
    <n v="7.9673535602985887E-2"/>
    <n v="5.3577538144415564E-2"/>
    <n v="7.787055902690726E-2"/>
    <n v="7.9315239773509266E-2"/>
    <n v="0.21943173280429618"/>
    <n v="8.8900599822941254E-2"/>
    <n v="1.2324321905943831E-2"/>
    <n v="842.0000000000008"/>
    <m/>
    <m/>
    <m/>
    <m/>
    <m/>
  </r>
  <r>
    <n v="5912"/>
    <s v="Closed End"/>
    <x v="8"/>
    <s v="Q40"/>
    <x v="5"/>
    <n v="5"/>
    <s v="Data"/>
    <s v="Q42"/>
    <s v="Survey respondent demographic characteristics"/>
    <s v="   Bachelor's degree or higher"/>
    <s v="&lt;.5%"/>
    <n v="9.380650276566772E-3"/>
    <n v="9.5238716620933608E-3"/>
    <n v="2.1702319486576697E-2"/>
    <n v="3.4785131140549541E-2"/>
    <n v="3.8001433197717115E-2"/>
    <n v="4.5715191455109799E-2"/>
    <n v="8.2670408059712597E-2"/>
    <n v="4.9111945604549276E-2"/>
    <n v="5.9930394345188237E-2"/>
    <n v="0.3727342441789146"/>
    <n v="0.14132260894344778"/>
    <n v="0.1329223750601021"/>
    <n v="1307.0000000000009"/>
    <m/>
    <m/>
    <m/>
    <m/>
    <m/>
  </r>
  <r>
    <n v="5913"/>
    <s v="Closed End"/>
    <x v="8"/>
    <s v="Q40"/>
    <x v="6"/>
    <n v="1"/>
    <s v="Header"/>
    <s v="Q42"/>
    <s v="Survey respondent demographic characteristics"/>
    <s v="Results by household income:"/>
    <s v=""/>
    <s v=""/>
    <s v=""/>
    <s v=""/>
    <s v=""/>
    <s v=""/>
    <s v=""/>
    <s v=""/>
    <s v=""/>
    <s v=""/>
    <s v=""/>
    <s v=""/>
    <s v=""/>
    <s v=""/>
    <m/>
    <m/>
    <m/>
    <m/>
    <m/>
  </r>
  <r>
    <n v="5914"/>
    <s v="Closed End"/>
    <x v="8"/>
    <s v="Q40"/>
    <x v="6"/>
    <n v="2"/>
    <s v="Data"/>
    <s v="Q42"/>
    <s v="Survey respondent demographic characteristics"/>
    <s v="   Less than $20,000"/>
    <n v="0.45245320750821627"/>
    <n v="0.54754679249178417"/>
    <s v="0%"/>
    <s v="0%"/>
    <s v="0%"/>
    <s v="0%"/>
    <s v="0%"/>
    <s v="0%"/>
    <s v="0%"/>
    <s v="0%"/>
    <s v="0%"/>
    <s v="0%"/>
    <s v="0%"/>
    <n v="512.99999999999977"/>
    <m/>
    <m/>
    <m/>
    <m/>
    <m/>
  </r>
  <r>
    <n v="5915"/>
    <s v="Closed End"/>
    <x v="8"/>
    <s v="Q40"/>
    <x v="6"/>
    <n v="3"/>
    <s v="Data"/>
    <s v="Q42"/>
    <s v="Survey respondent demographic characteristics"/>
    <s v="   $20,000 to $39,999"/>
    <s v="0%"/>
    <s v="0%"/>
    <n v="0.46479576875387546"/>
    <n v="0.53520423124612548"/>
    <s v="0%"/>
    <s v="0%"/>
    <s v="0%"/>
    <s v="0%"/>
    <s v="0%"/>
    <s v="0%"/>
    <s v="0%"/>
    <s v="0%"/>
    <s v="0%"/>
    <n v="439.99999999999955"/>
    <m/>
    <m/>
    <m/>
    <m/>
    <m/>
  </r>
  <r>
    <n v="5916"/>
    <s v="Closed End"/>
    <x v="8"/>
    <s v="Q40"/>
    <x v="6"/>
    <n v="4"/>
    <s v="Data"/>
    <s v="Q42"/>
    <s v="Survey respondent demographic characteristics"/>
    <s v="   $40,000 to $59,999"/>
    <s v="0%"/>
    <s v="0%"/>
    <s v="0%"/>
    <s v="0%"/>
    <n v="0.5370023065603029"/>
    <n v="0.46299769343969754"/>
    <s v="0%"/>
    <s v="0%"/>
    <s v="0%"/>
    <s v="0%"/>
    <s v="0%"/>
    <s v="0%"/>
    <s v="0%"/>
    <n v="410.00000000000006"/>
    <m/>
    <m/>
    <m/>
    <m/>
    <m/>
  </r>
  <r>
    <n v="5917"/>
    <s v="Closed End"/>
    <x v="8"/>
    <s v="Q40"/>
    <x v="6"/>
    <n v="5"/>
    <s v="Data"/>
    <s v="Q42"/>
    <s v="Survey respondent demographic characteristics"/>
    <s v="   $60,000 to $79,999"/>
    <s v="0%"/>
    <s v="0%"/>
    <s v="0%"/>
    <s v="0%"/>
    <s v="0%"/>
    <s v="0%"/>
    <n v="0.45400768661524427"/>
    <n v="0.54599231338475596"/>
    <s v="0%"/>
    <s v="0%"/>
    <s v="0%"/>
    <s v="0%"/>
    <s v="0%"/>
    <n v="315.99999999999989"/>
    <m/>
    <m/>
    <m/>
    <m/>
    <m/>
  </r>
  <r>
    <n v="5918"/>
    <s v="Closed End"/>
    <x v="8"/>
    <s v="Q40"/>
    <x v="6"/>
    <n v="6"/>
    <s v="Data"/>
    <s v="Q42"/>
    <s v="Survey respondent demographic characteristics"/>
    <s v="   $80,000 to $99,999"/>
    <s v="0%"/>
    <s v="0%"/>
    <s v="0%"/>
    <s v="0%"/>
    <s v="0%"/>
    <s v="0%"/>
    <s v="0%"/>
    <s v="0%"/>
    <n v="0.46176182040111918"/>
    <n v="0.53823817959887943"/>
    <s v="0%"/>
    <s v="0%"/>
    <s v="0%"/>
    <n v="275.00000000000051"/>
    <m/>
    <m/>
    <m/>
    <m/>
    <m/>
  </r>
  <r>
    <n v="5919"/>
    <s v="Closed End"/>
    <x v="8"/>
    <s v="Q40"/>
    <x v="6"/>
    <n v="7"/>
    <s v="Data"/>
    <s v="Q42"/>
    <s v="Survey respondent demographic characteristics"/>
    <s v="   $100,000 to $149,999"/>
    <s v="0%"/>
    <s v="0%"/>
    <s v="0%"/>
    <s v="0%"/>
    <s v="0%"/>
    <s v="0%"/>
    <s v="0%"/>
    <s v="0%"/>
    <s v="0%"/>
    <s v="0%"/>
    <n v="1"/>
    <s v="0%"/>
    <s v="0%"/>
    <n v="344.00000000000017"/>
    <m/>
    <m/>
    <m/>
    <m/>
    <m/>
  </r>
  <r>
    <n v="5920"/>
    <s v="Closed End"/>
    <x v="8"/>
    <s v="Q40"/>
    <x v="6"/>
    <n v="8"/>
    <s v="Data"/>
    <s v="Q42"/>
    <s v="Survey respondent demographic characteristics"/>
    <s v="   $150,000 or more"/>
    <s v="0%"/>
    <s v="0%"/>
    <s v="0%"/>
    <s v="0%"/>
    <s v="0%"/>
    <s v="0%"/>
    <s v="0%"/>
    <s v="0%"/>
    <s v="0%"/>
    <s v="0%"/>
    <s v="0%"/>
    <n v="0.60366910134540608"/>
    <n v="0.39633089865459359"/>
    <n v="262.00000000000006"/>
    <m/>
    <m/>
    <m/>
    <m/>
    <m/>
  </r>
  <r>
    <n v="5921"/>
    <s v="Closed End"/>
    <x v="8"/>
    <s v="Q40"/>
    <x v="7"/>
    <n v="1"/>
    <s v="Header"/>
    <s v="Q42"/>
    <s v="Survey respondent demographic characteristics"/>
    <s v="Results by housing status:"/>
    <s v=""/>
    <s v=""/>
    <s v=""/>
    <s v=""/>
    <s v=""/>
    <s v=""/>
    <s v=""/>
    <s v=""/>
    <s v=""/>
    <s v=""/>
    <s v=""/>
    <s v=""/>
    <s v=""/>
    <s v=""/>
    <m/>
    <m/>
    <m/>
    <m/>
    <m/>
  </r>
  <r>
    <n v="5922"/>
    <s v="Closed End"/>
    <x v="8"/>
    <s v="Q40"/>
    <x v="7"/>
    <n v="2"/>
    <s v="Data"/>
    <s v="Q42"/>
    <s v="Survey respondent demographic characteristics"/>
    <s v="   Owner"/>
    <s v="&lt;.5%"/>
    <n v="1.7812006663315831E-2"/>
    <n v="2.600875088927591E-2"/>
    <n v="4.180353283952707E-2"/>
    <n v="5.2376322476513047E-2"/>
    <n v="5.658428443122835E-2"/>
    <n v="6.5567486827376439E-2"/>
    <n v="8.1141398733755019E-2"/>
    <n v="4.9349987106399859E-2"/>
    <n v="7.7635955015927238E-2"/>
    <n v="0.31562097905046643"/>
    <n v="0.12940045325738239"/>
    <n v="8.3751409090859194E-2"/>
    <n v="1601.9999999999984"/>
    <m/>
    <m/>
    <m/>
    <m/>
    <m/>
  </r>
  <r>
    <n v="5923"/>
    <s v="Closed End"/>
    <x v="8"/>
    <s v="Q40"/>
    <x v="7"/>
    <n v="3"/>
    <s v="Data"/>
    <s v="Q42"/>
    <s v="Survey respondent demographic characteristics"/>
    <s v="   Renter"/>
    <n v="0.14534205806258862"/>
    <n v="0.13878815968289407"/>
    <n v="0.12596718742024166"/>
    <n v="0.12115807884580045"/>
    <n v="0.10155977169964173"/>
    <n v="5.4906121100390629E-2"/>
    <n v="4.0975521220183671E-2"/>
    <n v="5.4464880318609028E-2"/>
    <n v="5.6487594341124929E-2"/>
    <n v="2.247166014074102E-2"/>
    <n v="0.11566723967383201"/>
    <n v="1.0154087237854024E-2"/>
    <n v="1.2057640256097618E-2"/>
    <n v="889.00000000000023"/>
    <m/>
    <m/>
    <m/>
    <m/>
    <m/>
  </r>
  <r>
    <n v="5924"/>
    <s v="Closed End"/>
    <x v="8"/>
    <s v="Q40"/>
    <x v="7"/>
    <n v="4"/>
    <s v="Data"/>
    <s v="Q42"/>
    <s v="Survey respondent demographic characteristics"/>
    <s v="   Lives with family or friends, homeless, or some other_x000a_      arrangement"/>
    <n v="5.8372197015691629E-2"/>
    <n v="3.9668190633839279E-2"/>
    <n v="0.16164828279879881"/>
    <n v="4.7271988616534678E-2"/>
    <n v="4.11987019521644E-2"/>
    <n v="6.72050205229585E-2"/>
    <n v="0.15021437699942777"/>
    <n v="1.3408939019627001E-2"/>
    <n v="0.14279093215326691"/>
    <s v="0%"/>
    <n v="0.20882630792625251"/>
    <n v="5.6932546495910591E-2"/>
    <n v="1.246251586552804E-2"/>
    <n v="55.999999999999993"/>
    <m/>
    <m/>
    <m/>
    <m/>
    <m/>
  </r>
  <r>
    <n v="5925"/>
    <s v="Closed End"/>
    <x v="8"/>
    <s v="Q40"/>
    <x v="8"/>
    <n v="1"/>
    <s v="Header"/>
    <s v="Q42"/>
    <s v="Survey respondent demographic characteristics"/>
    <s v="Results by home language:"/>
    <s v=""/>
    <s v=""/>
    <s v=""/>
    <s v=""/>
    <s v=""/>
    <s v=""/>
    <s v=""/>
    <s v=""/>
    <s v=""/>
    <s v=""/>
    <s v=""/>
    <s v=""/>
    <s v=""/>
    <s v=""/>
    <m/>
    <m/>
    <m/>
    <m/>
    <m/>
  </r>
  <r>
    <n v="5926"/>
    <s v="Closed End"/>
    <x v="8"/>
    <s v="Q40"/>
    <x v="8"/>
    <n v="2"/>
    <s v="Data"/>
    <s v="Q42"/>
    <s v="Survey respondent demographic characteristics"/>
    <s v="   English only"/>
    <n v="3.8145721886082701E-2"/>
    <n v="4.5859108714267356E-2"/>
    <n v="5.2175650514339394E-2"/>
    <n v="5.2848539131964127E-2"/>
    <n v="6.098085122524214E-2"/>
    <n v="5.8609693802250146E-2"/>
    <n v="6.2491558854473862E-2"/>
    <n v="6.7894599597384128E-2"/>
    <n v="5.1498334625979608E-2"/>
    <n v="6.174938657042621E-2"/>
    <n v="0.27709797862369884"/>
    <n v="0.10217521201024717"/>
    <n v="6.8473364443644616E-2"/>
    <n v="2202.0000000000023"/>
    <m/>
    <m/>
    <m/>
    <m/>
    <m/>
  </r>
  <r>
    <n v="5927"/>
    <s v="Closed End"/>
    <x v="8"/>
    <s v="Q40"/>
    <x v="8"/>
    <n v="3"/>
    <s v="Data"/>
    <s v="Q42"/>
    <s v="Survey respondent demographic characteristics"/>
    <s v="   English plus another language"/>
    <n v="4.1186387246324466E-2"/>
    <n v="6.6064967565764882E-2"/>
    <n v="5.9310252207452313E-2"/>
    <n v="0.1390556632919111"/>
    <n v="6.9870777182110572E-2"/>
    <n v="4.2063378665783649E-2"/>
    <n v="5.8758153958178003E-2"/>
    <n v="0.11894708684912877"/>
    <n v="7.26745945901065E-2"/>
    <n v="3.1618113139599467E-2"/>
    <n v="0.19516541704204729"/>
    <n v="8.17927724043363E-2"/>
    <n v="2.3492435857255901E-2"/>
    <n v="220.00000000000017"/>
    <m/>
    <m/>
    <m/>
    <m/>
    <m/>
  </r>
  <r>
    <n v="5928"/>
    <s v="Closed End"/>
    <x v="8"/>
    <s v="Q40"/>
    <x v="8"/>
    <n v="4"/>
    <s v="Data"/>
    <s v="Q42"/>
    <s v="Survey respondent demographic characteristics"/>
    <s v="   Another language only"/>
    <n v="0.11526459992325351"/>
    <n v="0.11761101450939178"/>
    <n v="0.13692372536605185"/>
    <n v="7.2627488176530267E-2"/>
    <n v="0.20499629145451093"/>
    <n v="3.1065630434063251E-2"/>
    <n v="5.8476033280908508E-2"/>
    <n v="4.828470067977924E-2"/>
    <n v="1.6414638214117826E-2"/>
    <n v="5.9108050095941417E-2"/>
    <n v="0.12651529112691895"/>
    <n v="1.2712536738532563E-2"/>
    <s v="0%"/>
    <n v="87.999999999999986"/>
    <m/>
    <m/>
    <m/>
    <m/>
    <m/>
  </r>
  <r>
    <n v="5929"/>
    <s v="Closed End"/>
    <x v="8"/>
    <s v="Q40"/>
    <x v="9"/>
    <n v="1"/>
    <s v="Header"/>
    <s v="Q42"/>
    <s v="Survey respondent demographic characteristics"/>
    <s v="Results by race/ethnicity:"/>
    <s v=""/>
    <s v=""/>
    <s v=""/>
    <s v=""/>
    <s v=""/>
    <s v=""/>
    <s v=""/>
    <s v=""/>
    <s v=""/>
    <s v=""/>
    <s v=""/>
    <s v=""/>
    <s v=""/>
    <s v=""/>
    <m/>
    <m/>
    <m/>
    <m/>
    <m/>
  </r>
  <r>
    <n v="5930"/>
    <s v="Closed End"/>
    <x v="8"/>
    <s v="Q40"/>
    <x v="9"/>
    <n v="2"/>
    <s v="Data"/>
    <s v="Q42"/>
    <s v="Survey respondent demographic characteristics"/>
    <s v="   BIPOC"/>
    <n v="8.9198974514519844E-2"/>
    <n v="7.0197985703992605E-2"/>
    <n v="7.154959331946327E-2"/>
    <n v="0.11023818239308154"/>
    <n v="9.9830811918167395E-2"/>
    <n v="6.177558921218676E-2"/>
    <n v="6.3326170229344614E-2"/>
    <n v="9.0245673714264812E-2"/>
    <n v="4.814695480299748E-2"/>
    <n v="3.908328454516944E-2"/>
    <n v="0.18498391138343295"/>
    <n v="3.395313733488671E-2"/>
    <n v="3.7469730928493601E-2"/>
    <n v="692.99999999999909"/>
    <m/>
    <m/>
    <m/>
    <m/>
    <m/>
  </r>
  <r>
    <n v="5931"/>
    <s v="Closed End"/>
    <x v="8"/>
    <s v="Q40"/>
    <x v="9"/>
    <n v="3"/>
    <s v="Data"/>
    <s v="Q42"/>
    <s v="Survey respondent demographic characteristics"/>
    <s v="      American Indian, Native American, or Alaska Native"/>
    <n v="0.12853521332231974"/>
    <n v="7.2735306888384907E-2"/>
    <n v="8.7366235628371577E-2"/>
    <n v="0.17050958045271203"/>
    <n v="7.1303896931654134E-2"/>
    <n v="4.0905587838745344E-2"/>
    <n v="7.2816027941042333E-2"/>
    <n v="4.5291227800025903E-2"/>
    <n v="1.1968083585663394E-2"/>
    <n v="3.3214244442372295E-2"/>
    <n v="0.20728044512759894"/>
    <n v="5.8074150041109295E-2"/>
    <s v="0%"/>
    <n v="114.99999999999999"/>
    <m/>
    <m/>
    <m/>
    <m/>
    <m/>
  </r>
  <r>
    <n v="5932"/>
    <s v="Closed End"/>
    <x v="8"/>
    <s v="Q40"/>
    <x v="9"/>
    <n v="4"/>
    <s v="Data"/>
    <s v="Q42"/>
    <s v="Survey respondent demographic characteristics"/>
    <s v="      Asian American or Asian"/>
    <n v="3.8681145444528983E-2"/>
    <n v="8.9739086399161602E-2"/>
    <n v="5.2913359754410312E-2"/>
    <n v="7.2001484217955047E-2"/>
    <n v="0.10927828160048128"/>
    <n v="4.2647423186334722E-2"/>
    <n v="6.3911764979610111E-2"/>
    <n v="8.4968707080590664E-2"/>
    <n v="7.1594694881289722E-2"/>
    <n v="3.7153387850705551E-2"/>
    <n v="0.23081585614323102"/>
    <n v="2.7144723757315723E-2"/>
    <n v="7.9150084704385254E-2"/>
    <n v="192.00000000000003"/>
    <m/>
    <m/>
    <m/>
    <m/>
    <m/>
  </r>
  <r>
    <n v="5933"/>
    <s v="Closed End"/>
    <x v="8"/>
    <s v="Q40"/>
    <x v="9"/>
    <n v="5"/>
    <s v="Data"/>
    <s v="Q42"/>
    <s v="Survey respondent demographic characteristics"/>
    <s v="      Black, African American, or African"/>
    <n v="0.18758916236119844"/>
    <n v="6.9123664363893958E-2"/>
    <n v="9.0211405938364617E-2"/>
    <n v="7.0798110378769041E-2"/>
    <n v="9.3538977827608782E-2"/>
    <n v="0.12058077109173157"/>
    <n v="7.0258609148035361E-2"/>
    <n v="7.8809545959470748E-2"/>
    <n v="3.8326446539759633E-2"/>
    <n v="6.0467482212828078E-2"/>
    <n v="9.6009081787094205E-2"/>
    <n v="2.1240932464804328E-2"/>
    <s v="&lt;.5%"/>
    <n v="312.99999999999977"/>
    <m/>
    <m/>
    <m/>
    <m/>
    <m/>
  </r>
  <r>
    <n v="5934"/>
    <s v="Closed End"/>
    <x v="8"/>
    <s v="Q40"/>
    <x v="9"/>
    <n v="6"/>
    <s v="Data"/>
    <s v="Q42"/>
    <s v="Survey respondent demographic characteristics"/>
    <s v="      Latino/a or Hispanic"/>
    <n v="3.7714964650086488E-2"/>
    <n v="3.8260494677640047E-2"/>
    <n v="8.3623102532218246E-2"/>
    <n v="0.22261144311097694"/>
    <n v="0.10379900562027893"/>
    <n v="1.6168877581911222E-2"/>
    <n v="6.3370027858960926E-2"/>
    <n v="0.11930957884104336"/>
    <n v="1.8852563236752162E-2"/>
    <n v="6.2892009177203112E-3"/>
    <n v="0.21223754320279903"/>
    <n v="6.0325704925519891E-2"/>
    <n v="1.7437492844092368E-2"/>
    <n v="118.00000000000004"/>
    <m/>
    <m/>
    <m/>
    <m/>
    <m/>
  </r>
  <r>
    <n v="5935"/>
    <s v="Closed End"/>
    <x v="8"/>
    <s v="Q40"/>
    <x v="9"/>
    <n v="7"/>
    <s v="Data"/>
    <s v="Q42"/>
    <s v="Survey respondent demographic characteristics"/>
    <s v="   White or Caucasian alone"/>
    <n v="2.0061251631968539E-2"/>
    <n v="4.2650349000214118E-2"/>
    <n v="5.0268582214993744E-2"/>
    <n v="5.0054010374315533E-2"/>
    <n v="5.644261427085917E-2"/>
    <n v="5.5532145007350688E-2"/>
    <n v="6.1685608269849673E-2"/>
    <n v="6.8451314452825832E-2"/>
    <n v="5.4458525367011325E-2"/>
    <n v="6.3880285706413797E-2"/>
    <n v="0.28515723908934931"/>
    <n v="0.11830888580636145"/>
    <n v="7.3049188808488805E-2"/>
    <n v="1742.99999999999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15" firstHeaderRow="1" firstDataRow="1" firstDataCol="1"/>
  <pivotFields count="29">
    <pivotField showAll="0"/>
    <pivotField showAll="0"/>
    <pivotField showAll="0">
      <items count="10">
        <item x="1"/>
        <item x="3"/>
        <item x="7"/>
        <item x="0"/>
        <item x="8"/>
        <item x="6"/>
        <item x="5"/>
        <item x="2"/>
        <item x="4"/>
        <item t="default"/>
      </items>
    </pivotField>
    <pivotField showAll="0"/>
    <pivotField axis="axisRow" showAll="0">
      <items count="12">
        <item x="10"/>
        <item x="4"/>
        <item x="1"/>
        <item x="5"/>
        <item x="3"/>
        <item x="8"/>
        <item x="6"/>
        <item x="7"/>
        <item x="9"/>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2">
    <i>
      <x/>
    </i>
    <i>
      <x v="1"/>
    </i>
    <i>
      <x v="2"/>
    </i>
    <i>
      <x v="3"/>
    </i>
    <i>
      <x v="4"/>
    </i>
    <i>
      <x v="5"/>
    </i>
    <i>
      <x v="6"/>
    </i>
    <i>
      <x v="7"/>
    </i>
    <i>
      <x v="8"/>
    </i>
    <i>
      <x v="9"/>
    </i>
    <i>
      <x v="1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5"/>
  <sheetViews>
    <sheetView workbookViewId="0">
      <selection activeCell="A5" sqref="A5:A14"/>
    </sheetView>
  </sheetViews>
  <sheetFormatPr defaultRowHeight="15" x14ac:dyDescent="0.25"/>
  <cols>
    <col min="1" max="1" width="17.85546875" customWidth="1"/>
  </cols>
  <sheetData>
    <row r="3" spans="1:1" x14ac:dyDescent="0.25">
      <c r="A3" s="46" t="s">
        <v>739</v>
      </c>
    </row>
    <row r="4" spans="1:1" x14ac:dyDescent="0.25">
      <c r="A4" s="47"/>
    </row>
    <row r="5" spans="1:1" x14ac:dyDescent="0.25">
      <c r="A5" s="47" t="s">
        <v>290</v>
      </c>
    </row>
    <row r="6" spans="1:1" x14ac:dyDescent="0.25">
      <c r="A6" s="47" t="s">
        <v>741</v>
      </c>
    </row>
    <row r="7" spans="1:1" x14ac:dyDescent="0.25">
      <c r="A7" s="47" t="s">
        <v>284</v>
      </c>
    </row>
    <row r="8" spans="1:1" x14ac:dyDescent="0.25">
      <c r="A8" s="47" t="s">
        <v>742</v>
      </c>
    </row>
    <row r="9" spans="1:1" x14ac:dyDescent="0.25">
      <c r="A9" s="47" t="s">
        <v>743</v>
      </c>
    </row>
    <row r="10" spans="1:1" x14ac:dyDescent="0.25">
      <c r="A10" s="47" t="s">
        <v>744</v>
      </c>
    </row>
    <row r="11" spans="1:1" x14ac:dyDescent="0.25">
      <c r="A11" s="47" t="s">
        <v>745</v>
      </c>
    </row>
    <row r="12" spans="1:1" x14ac:dyDescent="0.25">
      <c r="A12" s="47" t="s">
        <v>746</v>
      </c>
    </row>
    <row r="13" spans="1:1" x14ac:dyDescent="0.25">
      <c r="A13" s="47" t="s">
        <v>747</v>
      </c>
    </row>
    <row r="14" spans="1:1" x14ac:dyDescent="0.25">
      <c r="A14" s="47" t="s">
        <v>748</v>
      </c>
    </row>
    <row r="15" spans="1:1" x14ac:dyDescent="0.25">
      <c r="A15" s="47" t="s">
        <v>740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943"/>
  <sheetViews>
    <sheetView tabSelected="1" zoomScale="85" zoomScaleNormal="85" workbookViewId="0">
      <pane ySplit="1" topLeftCell="A3316" activePane="bottomLeft" state="frozen"/>
      <selection pane="bottomLeft" activeCell="D3339" sqref="D3339"/>
    </sheetView>
  </sheetViews>
  <sheetFormatPr defaultRowHeight="15" x14ac:dyDescent="0.25"/>
  <cols>
    <col min="1" max="1" width="13.140625" bestFit="1" customWidth="1"/>
    <col min="2" max="2" width="12" bestFit="1" customWidth="1"/>
    <col min="3" max="3" width="36" bestFit="1" customWidth="1"/>
    <col min="5" max="5" width="20" bestFit="1" customWidth="1"/>
    <col min="6" max="6" width="13.28515625" bestFit="1" customWidth="1"/>
    <col min="7" max="7" width="13.140625" customWidth="1"/>
    <col min="8" max="8" width="7.140625" customWidth="1"/>
    <col min="9" max="9" width="7.140625" style="38" customWidth="1"/>
    <col min="10" max="10" width="7.140625" customWidth="1"/>
    <col min="11" max="11" width="45.42578125" customWidth="1"/>
    <col min="12" max="12" width="15" customWidth="1"/>
    <col min="13" max="15" width="14.140625" customWidth="1"/>
    <col min="16" max="16" width="15" customWidth="1"/>
    <col min="17" max="21" width="14.140625" customWidth="1"/>
    <col min="22" max="22" width="15.140625" customWidth="1"/>
    <col min="23" max="26" width="14.140625" customWidth="1"/>
    <col min="27" max="27" width="13.5703125" customWidth="1"/>
    <col min="28" max="28" width="15" customWidth="1"/>
    <col min="29" max="29" width="12.28515625" customWidth="1"/>
    <col min="30" max="30" width="13.5703125" customWidth="1"/>
  </cols>
  <sheetData>
    <row r="1" spans="1:30" x14ac:dyDescent="0.25">
      <c r="A1" s="40" t="s">
        <v>595</v>
      </c>
      <c r="B1" s="40" t="s">
        <v>714</v>
      </c>
      <c r="C1" s="40" t="s">
        <v>596</v>
      </c>
      <c r="D1" s="40" t="s">
        <v>715</v>
      </c>
      <c r="E1" s="40" t="s">
        <v>716</v>
      </c>
      <c r="F1" s="40" t="s">
        <v>717</v>
      </c>
      <c r="G1" s="40" t="s">
        <v>718</v>
      </c>
      <c r="H1" s="40" t="s">
        <v>833</v>
      </c>
      <c r="I1" s="41" t="s">
        <v>597</v>
      </c>
      <c r="J1" s="40" t="s">
        <v>598</v>
      </c>
      <c r="K1" s="40" t="s">
        <v>719</v>
      </c>
      <c r="L1" s="40" t="s">
        <v>720</v>
      </c>
      <c r="M1" s="40" t="s">
        <v>721</v>
      </c>
      <c r="N1" s="40" t="s">
        <v>722</v>
      </c>
      <c r="O1" s="40" t="s">
        <v>723</v>
      </c>
      <c r="P1" s="40" t="s">
        <v>724</v>
      </c>
      <c r="Q1" s="40" t="s">
        <v>725</v>
      </c>
      <c r="R1" s="40" t="s">
        <v>726</v>
      </c>
      <c r="S1" s="40" t="s">
        <v>727</v>
      </c>
      <c r="T1" s="40" t="s">
        <v>728</v>
      </c>
      <c r="U1" s="40" t="s">
        <v>729</v>
      </c>
      <c r="V1" s="40" t="s">
        <v>730</v>
      </c>
      <c r="W1" s="40" t="s">
        <v>731</v>
      </c>
      <c r="X1" s="40" t="s">
        <v>732</v>
      </c>
      <c r="Y1" s="40" t="s">
        <v>733</v>
      </c>
      <c r="Z1" s="40" t="s">
        <v>734</v>
      </c>
      <c r="AA1" s="40" t="s">
        <v>735</v>
      </c>
      <c r="AB1" s="40" t="s">
        <v>736</v>
      </c>
      <c r="AC1" s="40" t="s">
        <v>737</v>
      </c>
      <c r="AD1" s="40" t="s">
        <v>738</v>
      </c>
    </row>
    <row r="2" spans="1:30" ht="30.75" thickBot="1" x14ac:dyDescent="0.3">
      <c r="A2">
        <v>1</v>
      </c>
      <c r="B2" t="str">
        <f t="shared" ref="B2:B33" si="0">IF(K4="Results by region:","Closed End",IF(L3="East Metro Overall","Open End",IF(AND(K2="",K4=""),"",B1)))</f>
        <v>Closed End</v>
      </c>
      <c r="C2" t="s">
        <v>599</v>
      </c>
      <c r="D2" t="s">
        <v>831</v>
      </c>
      <c r="E2" t="str">
        <f t="shared" ref="E2:E33" si="1">IF(AND(K2="",K3="Results by region:"),"Column labels",
IF(AND(K2="",L2="East Metro overall"),"Column labels",
IF(AND(K2="",L2=""),"",
IF(AND(B2="Open End",K2&lt;&gt;"",E1="Column labels"),"Open end results",
IF(K2="Results by region:","Region",
IF(K2="Results by gender:","Gender",
IF(K2="Results by age:","Age",
IF(K2="Results by education level:","Education",
IF(K2="Results by household income:","Household income",
IF(K2="Results by housing status:","Housing status",
IF(K2="Results by home language:","Home language",
IF(K2="Results by race/ethnicity:","Race / ethnicity",
IF(ISERROR(FIND(".",K2)),E1,
IF(FIND(".",K2)&lt;=4,"Title"))))))))))))))</f>
        <v>Title</v>
      </c>
      <c r="F2">
        <f t="shared" ref="F2:F33" si="2">IF(B2="","",IF(E2&lt;&gt;E1,1,SUM(F1,1)))</f>
        <v>1</v>
      </c>
      <c r="G2" t="str">
        <f t="shared" ref="G2:G65" si="3">IF(B2="","",IF(E2="Title","Title",IF(E2="Column labels","Labels",IF(AND(F2=1,B2="Closed End"),"Header","Data"))))</f>
        <v>Title</v>
      </c>
      <c r="H2" t="s">
        <v>754</v>
      </c>
      <c r="K2" s="37" t="s">
        <v>0</v>
      </c>
      <c r="L2" s="37"/>
      <c r="M2" s="37"/>
      <c r="N2" s="37"/>
      <c r="O2" s="37"/>
      <c r="P2" s="37"/>
      <c r="Q2" s="37"/>
    </row>
    <row r="3" spans="1:30" ht="38.25" thickTop="1" thickBot="1" x14ac:dyDescent="0.3">
      <c r="A3">
        <v>2</v>
      </c>
      <c r="B3" t="str">
        <f t="shared" si="0"/>
        <v>Closed End</v>
      </c>
      <c r="C3" t="s">
        <v>599</v>
      </c>
      <c r="D3" t="s">
        <v>831</v>
      </c>
      <c r="E3" t="str">
        <f t="shared" si="1"/>
        <v>Column labels</v>
      </c>
      <c r="F3">
        <f t="shared" si="2"/>
        <v>1</v>
      </c>
      <c r="G3" t="str">
        <f t="shared" si="3"/>
        <v>Labels</v>
      </c>
      <c r="H3" t="s">
        <v>754</v>
      </c>
      <c r="K3" s="39"/>
      <c r="L3" s="1" t="s">
        <v>1</v>
      </c>
      <c r="M3" s="2" t="s">
        <v>2</v>
      </c>
      <c r="N3" s="2" t="s">
        <v>3</v>
      </c>
      <c r="O3" s="2" t="s">
        <v>4</v>
      </c>
      <c r="P3" s="2" t="s">
        <v>5</v>
      </c>
      <c r="Q3" s="3" t="s">
        <v>6</v>
      </c>
    </row>
    <row r="4" spans="1:30" ht="15.75" thickTop="1" x14ac:dyDescent="0.25">
      <c r="A4">
        <v>3</v>
      </c>
      <c r="B4" t="str">
        <f t="shared" si="0"/>
        <v>Closed End</v>
      </c>
      <c r="C4" t="s">
        <v>599</v>
      </c>
      <c r="D4" t="s">
        <v>831</v>
      </c>
      <c r="E4" t="str">
        <f t="shared" si="1"/>
        <v>Region</v>
      </c>
      <c r="F4">
        <f t="shared" si="2"/>
        <v>1</v>
      </c>
      <c r="G4" t="str">
        <f t="shared" si="3"/>
        <v>Header</v>
      </c>
      <c r="H4" t="s">
        <v>754</v>
      </c>
      <c r="K4" s="5" t="s">
        <v>7</v>
      </c>
      <c r="L4" s="9" t="s">
        <v>8</v>
      </c>
      <c r="M4" s="10" t="s">
        <v>8</v>
      </c>
      <c r="N4" s="10" t="s">
        <v>8</v>
      </c>
      <c r="O4" s="10" t="s">
        <v>8</v>
      </c>
      <c r="P4" s="10" t="s">
        <v>8</v>
      </c>
      <c r="Q4" s="11" t="s">
        <v>8</v>
      </c>
    </row>
    <row r="5" spans="1:30" x14ac:dyDescent="0.25">
      <c r="A5">
        <v>4</v>
      </c>
      <c r="B5" t="str">
        <f t="shared" si="0"/>
        <v>Closed End</v>
      </c>
      <c r="C5" t="s">
        <v>599</v>
      </c>
      <c r="D5" t="s">
        <v>831</v>
      </c>
      <c r="E5" t="str">
        <f t="shared" si="1"/>
        <v>Region</v>
      </c>
      <c r="F5">
        <f t="shared" si="2"/>
        <v>2</v>
      </c>
      <c r="G5" t="str">
        <f t="shared" si="3"/>
        <v>Data</v>
      </c>
      <c r="H5" t="s">
        <v>754</v>
      </c>
      <c r="K5" s="6" t="s">
        <v>9</v>
      </c>
      <c r="L5" s="12">
        <v>4.4103357336615356E-2</v>
      </c>
      <c r="M5" s="13">
        <v>0.22891506530673442</v>
      </c>
      <c r="N5" s="13">
        <v>0.34650287988603823</v>
      </c>
      <c r="O5" s="13">
        <v>0.31551448659149883</v>
      </c>
      <c r="P5" s="13">
        <v>6.4964210879115164E-2</v>
      </c>
      <c r="Q5" s="14">
        <v>3005.9999999999918</v>
      </c>
    </row>
    <row r="6" spans="1:30" x14ac:dyDescent="0.25">
      <c r="A6">
        <v>5</v>
      </c>
      <c r="B6" t="str">
        <f t="shared" si="0"/>
        <v>Closed End</v>
      </c>
      <c r="C6" t="s">
        <v>599</v>
      </c>
      <c r="D6" t="s">
        <v>831</v>
      </c>
      <c r="E6" t="str">
        <f t="shared" si="1"/>
        <v>Region</v>
      </c>
      <c r="F6">
        <f t="shared" si="2"/>
        <v>3</v>
      </c>
      <c r="G6" t="str">
        <f t="shared" si="3"/>
        <v>Data</v>
      </c>
      <c r="H6" t="s">
        <v>754</v>
      </c>
      <c r="K6" s="6" t="s">
        <v>10</v>
      </c>
      <c r="L6" s="12">
        <v>3.6869357308233382E-2</v>
      </c>
      <c r="M6" s="13">
        <v>0.24346109969144381</v>
      </c>
      <c r="N6" s="13">
        <v>0.36890851238228189</v>
      </c>
      <c r="O6" s="13">
        <v>0.30140391890548474</v>
      </c>
      <c r="P6" s="13">
        <v>4.9357111712555961E-2</v>
      </c>
      <c r="Q6" s="14">
        <v>413.99999999999972</v>
      </c>
    </row>
    <row r="7" spans="1:30" x14ac:dyDescent="0.25">
      <c r="A7">
        <v>6</v>
      </c>
      <c r="B7" t="str">
        <f t="shared" si="0"/>
        <v>Closed End</v>
      </c>
      <c r="C7" t="s">
        <v>599</v>
      </c>
      <c r="D7" t="s">
        <v>831</v>
      </c>
      <c r="E7" t="str">
        <f t="shared" si="1"/>
        <v>Region</v>
      </c>
      <c r="F7">
        <f t="shared" si="2"/>
        <v>4</v>
      </c>
      <c r="G7" t="str">
        <f t="shared" si="3"/>
        <v>Data</v>
      </c>
      <c r="H7" t="s">
        <v>754</v>
      </c>
      <c r="K7" s="6" t="s">
        <v>11</v>
      </c>
      <c r="L7" s="12">
        <v>4.9131250869567433E-2</v>
      </c>
      <c r="M7" s="13">
        <v>0.22574524867679685</v>
      </c>
      <c r="N7" s="13">
        <v>0.3148720104308258</v>
      </c>
      <c r="O7" s="13">
        <v>0.33941261405341933</v>
      </c>
      <c r="P7" s="13">
        <v>7.0838875969392506E-2</v>
      </c>
      <c r="Q7" s="14">
        <v>2197.0000000000009</v>
      </c>
    </row>
    <row r="8" spans="1:30" x14ac:dyDescent="0.25">
      <c r="A8">
        <v>7</v>
      </c>
      <c r="B8" t="str">
        <f t="shared" si="0"/>
        <v>Closed End</v>
      </c>
      <c r="C8" t="s">
        <v>599</v>
      </c>
      <c r="D8" t="s">
        <v>831</v>
      </c>
      <c r="E8" t="str">
        <f t="shared" si="1"/>
        <v>Region</v>
      </c>
      <c r="F8">
        <f t="shared" si="2"/>
        <v>5</v>
      </c>
      <c r="G8" t="str">
        <f t="shared" si="3"/>
        <v>Data</v>
      </c>
      <c r="H8" t="s">
        <v>754</v>
      </c>
      <c r="K8" s="6" t="s">
        <v>12</v>
      </c>
      <c r="L8" s="12">
        <v>5.2437399669007505E-2</v>
      </c>
      <c r="M8" s="13">
        <v>0.22555506268358486</v>
      </c>
      <c r="N8" s="13">
        <v>0.27169591827395373</v>
      </c>
      <c r="O8" s="13">
        <v>0.36203139188765898</v>
      </c>
      <c r="P8" s="13">
        <v>8.8280227485794852E-2</v>
      </c>
      <c r="Q8" s="14">
        <v>1779.9999999999993</v>
      </c>
    </row>
    <row r="9" spans="1:30" x14ac:dyDescent="0.25">
      <c r="A9">
        <v>8</v>
      </c>
      <c r="B9" t="str">
        <f t="shared" si="0"/>
        <v>Closed End</v>
      </c>
      <c r="C9" t="s">
        <v>599</v>
      </c>
      <c r="D9" t="s">
        <v>831</v>
      </c>
      <c r="E9" t="str">
        <f t="shared" si="1"/>
        <v>Region</v>
      </c>
      <c r="F9">
        <f t="shared" si="2"/>
        <v>6</v>
      </c>
      <c r="G9" t="str">
        <f t="shared" si="3"/>
        <v>Data</v>
      </c>
      <c r="H9" t="s">
        <v>754</v>
      </c>
      <c r="K9" s="6" t="s">
        <v>13</v>
      </c>
      <c r="L9" s="12">
        <v>4.5084131556354504E-2</v>
      </c>
      <c r="M9" s="13">
        <v>0.22597805895029616</v>
      </c>
      <c r="N9" s="13">
        <v>0.36772468193390945</v>
      </c>
      <c r="O9" s="13">
        <v>0.31172454005332489</v>
      </c>
      <c r="P9" s="13">
        <v>4.9488587506114803E-2</v>
      </c>
      <c r="Q9" s="14">
        <v>417.00000000000045</v>
      </c>
    </row>
    <row r="10" spans="1:30" x14ac:dyDescent="0.25">
      <c r="A10">
        <v>9</v>
      </c>
      <c r="B10" t="str">
        <f t="shared" si="0"/>
        <v>Closed End</v>
      </c>
      <c r="C10" t="s">
        <v>599</v>
      </c>
      <c r="D10" t="s">
        <v>831</v>
      </c>
      <c r="E10" t="str">
        <f t="shared" si="1"/>
        <v>Region</v>
      </c>
      <c r="F10">
        <f t="shared" si="2"/>
        <v>7</v>
      </c>
      <c r="G10" t="str">
        <f t="shared" si="3"/>
        <v>Data</v>
      </c>
      <c r="H10" t="s">
        <v>754</v>
      </c>
      <c r="K10" s="6" t="s">
        <v>14</v>
      </c>
      <c r="L10" s="12">
        <v>4.5372993178090522E-2</v>
      </c>
      <c r="M10" s="13">
        <v>0.21169814527520706</v>
      </c>
      <c r="N10" s="13">
        <v>0.37649969380578296</v>
      </c>
      <c r="O10" s="13">
        <v>0.28821866234400628</v>
      </c>
      <c r="P10" s="13">
        <v>7.8210505396911961E-2</v>
      </c>
      <c r="Q10" s="14">
        <v>395.00000000000028</v>
      </c>
    </row>
    <row r="11" spans="1:30" x14ac:dyDescent="0.25">
      <c r="A11">
        <v>10</v>
      </c>
      <c r="B11" t="str">
        <f t="shared" si="0"/>
        <v>Closed End</v>
      </c>
      <c r="C11" t="s">
        <v>599</v>
      </c>
      <c r="D11" t="s">
        <v>831</v>
      </c>
      <c r="E11" t="str">
        <f t="shared" si="1"/>
        <v>Gender</v>
      </c>
      <c r="F11">
        <f t="shared" si="2"/>
        <v>1</v>
      </c>
      <c r="G11" t="str">
        <f t="shared" si="3"/>
        <v>Header</v>
      </c>
      <c r="H11" t="s">
        <v>754</v>
      </c>
      <c r="K11" s="7" t="s">
        <v>15</v>
      </c>
      <c r="L11" s="15" t="s">
        <v>8</v>
      </c>
      <c r="M11" s="16" t="s">
        <v>8</v>
      </c>
      <c r="N11" s="16" t="s">
        <v>8</v>
      </c>
      <c r="O11" s="16" t="s">
        <v>8</v>
      </c>
      <c r="P11" s="16" t="s">
        <v>8</v>
      </c>
      <c r="Q11" s="17" t="s">
        <v>8</v>
      </c>
    </row>
    <row r="12" spans="1:30" x14ac:dyDescent="0.25">
      <c r="A12">
        <v>11</v>
      </c>
      <c r="B12" t="str">
        <f t="shared" si="0"/>
        <v>Closed End</v>
      </c>
      <c r="C12" t="s">
        <v>599</v>
      </c>
      <c r="D12" t="s">
        <v>831</v>
      </c>
      <c r="E12" t="str">
        <f t="shared" si="1"/>
        <v>Gender</v>
      </c>
      <c r="F12">
        <f t="shared" si="2"/>
        <v>2</v>
      </c>
      <c r="G12" t="str">
        <f t="shared" si="3"/>
        <v>Data</v>
      </c>
      <c r="H12" t="s">
        <v>754</v>
      </c>
      <c r="K12" s="6" t="s">
        <v>16</v>
      </c>
      <c r="L12" s="12">
        <v>4.1621321331039136E-2</v>
      </c>
      <c r="M12" s="13">
        <v>0.24339661870324222</v>
      </c>
      <c r="N12" s="13">
        <v>0.32462474763913407</v>
      </c>
      <c r="O12" s="13">
        <v>0.33208278114447154</v>
      </c>
      <c r="P12" s="13">
        <v>5.8274531182114363E-2</v>
      </c>
      <c r="Q12" s="14">
        <v>1864.0000000000018</v>
      </c>
      <c r="R12" s="42"/>
    </row>
    <row r="13" spans="1:30" x14ac:dyDescent="0.25">
      <c r="A13">
        <v>12</v>
      </c>
      <c r="B13" t="str">
        <f t="shared" si="0"/>
        <v>Closed End</v>
      </c>
      <c r="C13" t="s">
        <v>599</v>
      </c>
      <c r="D13" t="s">
        <v>831</v>
      </c>
      <c r="E13" t="str">
        <f t="shared" si="1"/>
        <v>Gender</v>
      </c>
      <c r="F13">
        <f t="shared" si="2"/>
        <v>3</v>
      </c>
      <c r="G13" t="str">
        <f t="shared" si="3"/>
        <v>Data</v>
      </c>
      <c r="H13" t="s">
        <v>754</v>
      </c>
      <c r="K13" s="6" t="s">
        <v>17</v>
      </c>
      <c r="L13" s="12">
        <v>4.8780258563645269E-2</v>
      </c>
      <c r="M13" s="13">
        <v>0.20008039795214677</v>
      </c>
      <c r="N13" s="13">
        <v>0.38947253653773134</v>
      </c>
      <c r="O13" s="13">
        <v>0.29980768954580461</v>
      </c>
      <c r="P13" s="13">
        <v>6.1859117400671113E-2</v>
      </c>
      <c r="Q13" s="14">
        <v>991.00000000000227</v>
      </c>
      <c r="R13" s="42"/>
    </row>
    <row r="14" spans="1:30" x14ac:dyDescent="0.25">
      <c r="A14">
        <v>13</v>
      </c>
      <c r="B14" t="str">
        <f t="shared" si="0"/>
        <v>Closed End</v>
      </c>
      <c r="C14" t="s">
        <v>599</v>
      </c>
      <c r="D14" t="s">
        <v>831</v>
      </c>
      <c r="E14" t="str">
        <f t="shared" si="1"/>
        <v>Age</v>
      </c>
      <c r="F14">
        <f t="shared" si="2"/>
        <v>1</v>
      </c>
      <c r="G14" t="str">
        <f t="shared" si="3"/>
        <v>Header</v>
      </c>
      <c r="H14" t="s">
        <v>754</v>
      </c>
      <c r="K14" s="7" t="s">
        <v>18</v>
      </c>
      <c r="L14" s="15" t="s">
        <v>8</v>
      </c>
      <c r="M14" s="16" t="s">
        <v>8</v>
      </c>
      <c r="N14" s="16" t="s">
        <v>8</v>
      </c>
      <c r="O14" s="16" t="s">
        <v>8</v>
      </c>
      <c r="P14" s="16" t="s">
        <v>8</v>
      </c>
      <c r="Q14" s="17" t="s">
        <v>8</v>
      </c>
      <c r="R14" s="42"/>
    </row>
    <row r="15" spans="1:30" x14ac:dyDescent="0.25">
      <c r="A15">
        <v>14</v>
      </c>
      <c r="B15" t="str">
        <f t="shared" si="0"/>
        <v>Closed End</v>
      </c>
      <c r="C15" t="s">
        <v>599</v>
      </c>
      <c r="D15" t="s">
        <v>831</v>
      </c>
      <c r="E15" t="str">
        <f t="shared" si="1"/>
        <v>Age</v>
      </c>
      <c r="F15">
        <f t="shared" si="2"/>
        <v>2</v>
      </c>
      <c r="G15" t="str">
        <f t="shared" si="3"/>
        <v>Data</v>
      </c>
      <c r="H15" t="s">
        <v>754</v>
      </c>
      <c r="K15" s="6" t="s">
        <v>19</v>
      </c>
      <c r="L15" s="12">
        <v>4.6149380303895163E-2</v>
      </c>
      <c r="M15" s="13">
        <v>0.27109548294818669</v>
      </c>
      <c r="N15" s="13">
        <v>0.3263758906183799</v>
      </c>
      <c r="O15" s="13">
        <v>0.32076254852474873</v>
      </c>
      <c r="P15" s="13">
        <v>3.5616697604788389E-2</v>
      </c>
      <c r="Q15" s="14">
        <v>406.00000000000068</v>
      </c>
      <c r="R15" s="42"/>
    </row>
    <row r="16" spans="1:30" x14ac:dyDescent="0.25">
      <c r="A16">
        <v>15</v>
      </c>
      <c r="B16" t="str">
        <f t="shared" si="0"/>
        <v>Closed End</v>
      </c>
      <c r="C16" t="s">
        <v>599</v>
      </c>
      <c r="D16" t="s">
        <v>831</v>
      </c>
      <c r="E16" t="str">
        <f t="shared" si="1"/>
        <v>Age</v>
      </c>
      <c r="F16">
        <f t="shared" si="2"/>
        <v>3</v>
      </c>
      <c r="G16" t="str">
        <f t="shared" si="3"/>
        <v>Data</v>
      </c>
      <c r="H16" t="s">
        <v>754</v>
      </c>
      <c r="K16" s="6" t="s">
        <v>20</v>
      </c>
      <c r="L16" s="12">
        <v>7.379109241902608E-2</v>
      </c>
      <c r="M16" s="13">
        <v>0.28077134231474948</v>
      </c>
      <c r="N16" s="13">
        <v>0.305745192757433</v>
      </c>
      <c r="O16" s="13">
        <v>0.27852285237399854</v>
      </c>
      <c r="P16" s="13">
        <v>6.1169520134792037E-2</v>
      </c>
      <c r="Q16" s="14">
        <v>418.00000000000006</v>
      </c>
      <c r="R16" s="42"/>
    </row>
    <row r="17" spans="1:17" x14ac:dyDescent="0.25">
      <c r="A17">
        <v>16</v>
      </c>
      <c r="B17" t="str">
        <f t="shared" si="0"/>
        <v>Closed End</v>
      </c>
      <c r="C17" t="s">
        <v>599</v>
      </c>
      <c r="D17" t="s">
        <v>831</v>
      </c>
      <c r="E17" t="str">
        <f t="shared" si="1"/>
        <v>Age</v>
      </c>
      <c r="F17">
        <f t="shared" si="2"/>
        <v>4</v>
      </c>
      <c r="G17" t="str">
        <f t="shared" si="3"/>
        <v>Data</v>
      </c>
      <c r="H17" t="s">
        <v>754</v>
      </c>
      <c r="K17" s="6" t="s">
        <v>21</v>
      </c>
      <c r="L17" s="12">
        <v>1.8735552683238749E-2</v>
      </c>
      <c r="M17" s="13">
        <v>0.25123368491149228</v>
      </c>
      <c r="N17" s="13">
        <v>0.3342700878462031</v>
      </c>
      <c r="O17" s="13">
        <v>0.30314557712401652</v>
      </c>
      <c r="P17" s="13">
        <v>9.2615097435048407E-2</v>
      </c>
      <c r="Q17" s="14">
        <v>361.00000000000023</v>
      </c>
    </row>
    <row r="18" spans="1:17" x14ac:dyDescent="0.25">
      <c r="A18">
        <v>17</v>
      </c>
      <c r="B18" t="str">
        <f t="shared" si="0"/>
        <v>Closed End</v>
      </c>
      <c r="C18" t="s">
        <v>599</v>
      </c>
      <c r="D18" t="s">
        <v>831</v>
      </c>
      <c r="E18" t="str">
        <f t="shared" si="1"/>
        <v>Age</v>
      </c>
      <c r="F18">
        <f t="shared" si="2"/>
        <v>5</v>
      </c>
      <c r="G18" t="str">
        <f t="shared" si="3"/>
        <v>Data</v>
      </c>
      <c r="H18" t="s">
        <v>754</v>
      </c>
      <c r="K18" s="6" t="s">
        <v>22</v>
      </c>
      <c r="L18" s="12">
        <v>7.1826000977117499E-2</v>
      </c>
      <c r="M18" s="13">
        <v>0.16441946855634457</v>
      </c>
      <c r="N18" s="13">
        <v>0.35112008349411883</v>
      </c>
      <c r="O18" s="13">
        <v>0.37066337021359208</v>
      </c>
      <c r="P18" s="13">
        <v>4.1971076758828156E-2</v>
      </c>
      <c r="Q18" s="14">
        <v>507.99999999999977</v>
      </c>
    </row>
    <row r="19" spans="1:17" x14ac:dyDescent="0.25">
      <c r="A19">
        <v>18</v>
      </c>
      <c r="B19" t="str">
        <f t="shared" si="0"/>
        <v>Closed End</v>
      </c>
      <c r="C19" t="s">
        <v>599</v>
      </c>
      <c r="D19" t="s">
        <v>831</v>
      </c>
      <c r="E19" t="str">
        <f t="shared" si="1"/>
        <v>Age</v>
      </c>
      <c r="F19">
        <f t="shared" si="2"/>
        <v>6</v>
      </c>
      <c r="G19" t="str">
        <f t="shared" si="3"/>
        <v>Data</v>
      </c>
      <c r="H19" t="s">
        <v>754</v>
      </c>
      <c r="K19" s="6" t="s">
        <v>23</v>
      </c>
      <c r="L19" s="12">
        <v>2.8494566358381556E-2</v>
      </c>
      <c r="M19" s="13">
        <v>0.12725175151598242</v>
      </c>
      <c r="N19" s="13">
        <v>0.43982025175078188</v>
      </c>
      <c r="O19" s="13">
        <v>0.33193418799817065</v>
      </c>
      <c r="P19" s="13">
        <v>7.2499242376684842E-2</v>
      </c>
      <c r="Q19" s="14">
        <v>853.99999999999977</v>
      </c>
    </row>
    <row r="20" spans="1:17" x14ac:dyDescent="0.25">
      <c r="A20">
        <v>19</v>
      </c>
      <c r="B20" t="str">
        <f t="shared" si="0"/>
        <v>Closed End</v>
      </c>
      <c r="C20" t="s">
        <v>599</v>
      </c>
      <c r="D20" t="s">
        <v>831</v>
      </c>
      <c r="E20" t="str">
        <f t="shared" si="1"/>
        <v>Education</v>
      </c>
      <c r="F20">
        <f t="shared" si="2"/>
        <v>1</v>
      </c>
      <c r="G20" t="str">
        <f t="shared" si="3"/>
        <v>Header</v>
      </c>
      <c r="H20" t="s">
        <v>754</v>
      </c>
      <c r="K20" s="7" t="s">
        <v>24</v>
      </c>
      <c r="L20" s="15" t="s">
        <v>8</v>
      </c>
      <c r="M20" s="16" t="s">
        <v>8</v>
      </c>
      <c r="N20" s="16" t="s">
        <v>8</v>
      </c>
      <c r="O20" s="16" t="s">
        <v>8</v>
      </c>
      <c r="P20" s="16" t="s">
        <v>8</v>
      </c>
      <c r="Q20" s="17" t="s">
        <v>8</v>
      </c>
    </row>
    <row r="21" spans="1:17" x14ac:dyDescent="0.25">
      <c r="A21">
        <v>20</v>
      </c>
      <c r="B21" t="str">
        <f t="shared" si="0"/>
        <v>Closed End</v>
      </c>
      <c r="C21" t="s">
        <v>599</v>
      </c>
      <c r="D21" t="s">
        <v>831</v>
      </c>
      <c r="E21" t="str">
        <f t="shared" si="1"/>
        <v>Education</v>
      </c>
      <c r="F21">
        <f t="shared" si="2"/>
        <v>2</v>
      </c>
      <c r="G21" t="str">
        <f t="shared" si="3"/>
        <v>Data</v>
      </c>
      <c r="H21" t="s">
        <v>754</v>
      </c>
      <c r="K21" s="6" t="s">
        <v>25</v>
      </c>
      <c r="L21" s="12">
        <v>6.7895754073811709E-2</v>
      </c>
      <c r="M21" s="13">
        <v>0.14190798830415394</v>
      </c>
      <c r="N21" s="13">
        <v>0.27741781068045984</v>
      </c>
      <c r="O21" s="13">
        <v>0.376386348280356</v>
      </c>
      <c r="P21" s="13">
        <v>0.13639209866121826</v>
      </c>
      <c r="Q21" s="14">
        <v>95.999999999999972</v>
      </c>
    </row>
    <row r="22" spans="1:17" x14ac:dyDescent="0.25">
      <c r="A22">
        <v>21</v>
      </c>
      <c r="B22" t="str">
        <f t="shared" si="0"/>
        <v>Closed End</v>
      </c>
      <c r="C22" t="s">
        <v>599</v>
      </c>
      <c r="D22" t="s">
        <v>831</v>
      </c>
      <c r="E22" t="str">
        <f t="shared" si="1"/>
        <v>Education</v>
      </c>
      <c r="F22">
        <f t="shared" si="2"/>
        <v>3</v>
      </c>
      <c r="G22" t="str">
        <f t="shared" si="3"/>
        <v>Data</v>
      </c>
      <c r="H22" t="s">
        <v>754</v>
      </c>
      <c r="K22" s="6" t="s">
        <v>26</v>
      </c>
      <c r="L22" s="12">
        <v>2.9968965945733724E-2</v>
      </c>
      <c r="M22" s="13">
        <v>0.15245699932832604</v>
      </c>
      <c r="N22" s="13">
        <v>0.38687801659138399</v>
      </c>
      <c r="O22" s="13">
        <v>0.33823850819670825</v>
      </c>
      <c r="P22" s="13">
        <v>9.2457509937848237E-2</v>
      </c>
      <c r="Q22" s="14">
        <v>361.99999999999955</v>
      </c>
    </row>
    <row r="23" spans="1:17" x14ac:dyDescent="0.25">
      <c r="A23">
        <v>22</v>
      </c>
      <c r="B23" t="str">
        <f t="shared" si="0"/>
        <v>Closed End</v>
      </c>
      <c r="C23" t="s">
        <v>599</v>
      </c>
      <c r="D23" t="s">
        <v>831</v>
      </c>
      <c r="E23" t="str">
        <f t="shared" si="1"/>
        <v>Education</v>
      </c>
      <c r="F23">
        <f t="shared" si="2"/>
        <v>4</v>
      </c>
      <c r="G23" t="str">
        <f t="shared" si="3"/>
        <v>Data</v>
      </c>
      <c r="H23" t="s">
        <v>754</v>
      </c>
      <c r="K23" s="6" t="s">
        <v>27</v>
      </c>
      <c r="L23" s="12">
        <v>5.7225650364515157E-2</v>
      </c>
      <c r="M23" s="13">
        <v>0.22580294749548091</v>
      </c>
      <c r="N23" s="13">
        <v>0.36768887224526881</v>
      </c>
      <c r="O23" s="13">
        <v>0.27761391072948183</v>
      </c>
      <c r="P23" s="13">
        <v>7.1668619165251204E-2</v>
      </c>
      <c r="Q23" s="14">
        <v>953.00000000000193</v>
      </c>
    </row>
    <row r="24" spans="1:17" x14ac:dyDescent="0.25">
      <c r="A24">
        <v>23</v>
      </c>
      <c r="B24" t="str">
        <f t="shared" si="0"/>
        <v>Closed End</v>
      </c>
      <c r="C24" t="s">
        <v>599</v>
      </c>
      <c r="D24" t="s">
        <v>831</v>
      </c>
      <c r="E24" t="str">
        <f t="shared" si="1"/>
        <v>Education</v>
      </c>
      <c r="F24">
        <f t="shared" si="2"/>
        <v>5</v>
      </c>
      <c r="G24" t="str">
        <f t="shared" si="3"/>
        <v>Data</v>
      </c>
      <c r="H24" t="s">
        <v>754</v>
      </c>
      <c r="K24" s="6" t="s">
        <v>28</v>
      </c>
      <c r="L24" s="12">
        <v>3.85140145977238E-2</v>
      </c>
      <c r="M24" s="13">
        <v>0.28018113724426641</v>
      </c>
      <c r="N24" s="13">
        <v>0.31880885701323458</v>
      </c>
      <c r="O24" s="13">
        <v>0.33140368628514161</v>
      </c>
      <c r="P24" s="13">
        <v>3.1092304859634354E-2</v>
      </c>
      <c r="Q24" s="14">
        <v>1493.9999999999998</v>
      </c>
    </row>
    <row r="25" spans="1:17" x14ac:dyDescent="0.25">
      <c r="A25">
        <v>24</v>
      </c>
      <c r="B25" t="str">
        <f t="shared" si="0"/>
        <v>Closed End</v>
      </c>
      <c r="C25" t="s">
        <v>599</v>
      </c>
      <c r="D25" t="s">
        <v>831</v>
      </c>
      <c r="E25" t="str">
        <f t="shared" si="1"/>
        <v>Household income</v>
      </c>
      <c r="F25">
        <f t="shared" si="2"/>
        <v>1</v>
      </c>
      <c r="G25" t="str">
        <f t="shared" si="3"/>
        <v>Header</v>
      </c>
      <c r="H25" t="s">
        <v>754</v>
      </c>
      <c r="K25" s="7" t="s">
        <v>29</v>
      </c>
      <c r="L25" s="15" t="s">
        <v>8</v>
      </c>
      <c r="M25" s="16" t="s">
        <v>8</v>
      </c>
      <c r="N25" s="16" t="s">
        <v>8</v>
      </c>
      <c r="O25" s="16" t="s">
        <v>8</v>
      </c>
      <c r="P25" s="16" t="s">
        <v>8</v>
      </c>
      <c r="Q25" s="17" t="s">
        <v>8</v>
      </c>
    </row>
    <row r="26" spans="1:17" x14ac:dyDescent="0.25">
      <c r="A26">
        <v>25</v>
      </c>
      <c r="B26" t="str">
        <f t="shared" si="0"/>
        <v>Closed End</v>
      </c>
      <c r="C26" t="s">
        <v>599</v>
      </c>
      <c r="D26" t="s">
        <v>831</v>
      </c>
      <c r="E26" t="str">
        <f t="shared" si="1"/>
        <v>Household income</v>
      </c>
      <c r="F26">
        <f t="shared" si="2"/>
        <v>2</v>
      </c>
      <c r="G26" t="str">
        <f t="shared" si="3"/>
        <v>Data</v>
      </c>
      <c r="H26" t="s">
        <v>754</v>
      </c>
      <c r="K26" s="6" t="s">
        <v>30</v>
      </c>
      <c r="L26" s="12">
        <v>4.7400155247215539E-2</v>
      </c>
      <c r="M26" s="13">
        <v>0.1156029118374662</v>
      </c>
      <c r="N26" s="13">
        <v>0.26594780367750487</v>
      </c>
      <c r="O26" s="13">
        <v>0.43520645625965765</v>
      </c>
      <c r="P26" s="13">
        <v>0.13584267297815517</v>
      </c>
      <c r="Q26" s="14">
        <v>481.00000000000085</v>
      </c>
    </row>
    <row r="27" spans="1:17" x14ac:dyDescent="0.25">
      <c r="A27">
        <v>26</v>
      </c>
      <c r="B27" t="str">
        <f t="shared" si="0"/>
        <v>Closed End</v>
      </c>
      <c r="C27" t="s">
        <v>599</v>
      </c>
      <c r="D27" t="s">
        <v>831</v>
      </c>
      <c r="E27" t="str">
        <f t="shared" si="1"/>
        <v>Household income</v>
      </c>
      <c r="F27">
        <f t="shared" si="2"/>
        <v>3</v>
      </c>
      <c r="G27" t="str">
        <f t="shared" si="3"/>
        <v>Data</v>
      </c>
      <c r="H27" t="s">
        <v>754</v>
      </c>
      <c r="K27" s="6" t="s">
        <v>31</v>
      </c>
      <c r="L27" s="12">
        <v>9.7666933606918804E-2</v>
      </c>
      <c r="M27" s="13">
        <v>0.18779978766094041</v>
      </c>
      <c r="N27" s="13">
        <v>0.21610397041368207</v>
      </c>
      <c r="O27" s="13">
        <v>0.40193903705474127</v>
      </c>
      <c r="P27" s="13">
        <v>9.6490271263718536E-2</v>
      </c>
      <c r="Q27" s="14">
        <v>420.99999999999949</v>
      </c>
    </row>
    <row r="28" spans="1:17" x14ac:dyDescent="0.25">
      <c r="A28">
        <v>27</v>
      </c>
      <c r="B28" t="str">
        <f t="shared" si="0"/>
        <v>Closed End</v>
      </c>
      <c r="C28" t="s">
        <v>599</v>
      </c>
      <c r="D28" t="s">
        <v>831</v>
      </c>
      <c r="E28" t="str">
        <f t="shared" si="1"/>
        <v>Household income</v>
      </c>
      <c r="F28">
        <f t="shared" si="2"/>
        <v>4</v>
      </c>
      <c r="G28" t="str">
        <f t="shared" si="3"/>
        <v>Data</v>
      </c>
      <c r="H28" t="s">
        <v>754</v>
      </c>
      <c r="K28" s="6" t="s">
        <v>32</v>
      </c>
      <c r="L28" s="12">
        <v>7.2954000849325157E-2</v>
      </c>
      <c r="M28" s="13">
        <v>0.20639328722775249</v>
      </c>
      <c r="N28" s="13">
        <v>0.36031345670456011</v>
      </c>
      <c r="O28" s="13">
        <v>0.28866393969198251</v>
      </c>
      <c r="P28" s="13">
        <v>7.1675315526379749E-2</v>
      </c>
      <c r="Q28" s="14">
        <v>393.00000000000057</v>
      </c>
    </row>
    <row r="29" spans="1:17" x14ac:dyDescent="0.25">
      <c r="A29">
        <v>28</v>
      </c>
      <c r="B29" t="str">
        <f t="shared" si="0"/>
        <v>Closed End</v>
      </c>
      <c r="C29" t="s">
        <v>599</v>
      </c>
      <c r="D29" t="s">
        <v>831</v>
      </c>
      <c r="E29" t="str">
        <f t="shared" si="1"/>
        <v>Household income</v>
      </c>
      <c r="F29">
        <f t="shared" si="2"/>
        <v>5</v>
      </c>
      <c r="G29" t="str">
        <f t="shared" si="3"/>
        <v>Data</v>
      </c>
      <c r="H29" t="s">
        <v>754</v>
      </c>
      <c r="K29" s="6" t="s">
        <v>33</v>
      </c>
      <c r="L29" s="12">
        <v>3.7732813159340385E-2</v>
      </c>
      <c r="M29" s="13">
        <v>0.18151573846156585</v>
      </c>
      <c r="N29" s="13">
        <v>0.30761667152591099</v>
      </c>
      <c r="O29" s="13">
        <v>0.39963313717275173</v>
      </c>
      <c r="P29" s="13">
        <v>7.3501639680431122E-2</v>
      </c>
      <c r="Q29" s="14">
        <v>307.99999999999983</v>
      </c>
    </row>
    <row r="30" spans="1:17" x14ac:dyDescent="0.25">
      <c r="A30">
        <v>29</v>
      </c>
      <c r="B30" t="str">
        <f t="shared" si="0"/>
        <v>Closed End</v>
      </c>
      <c r="C30" t="s">
        <v>599</v>
      </c>
      <c r="D30" t="s">
        <v>831</v>
      </c>
      <c r="E30" t="str">
        <f t="shared" si="1"/>
        <v>Household income</v>
      </c>
      <c r="F30">
        <f t="shared" si="2"/>
        <v>6</v>
      </c>
      <c r="G30" t="str">
        <f t="shared" si="3"/>
        <v>Data</v>
      </c>
      <c r="H30" t="s">
        <v>754</v>
      </c>
      <c r="K30" s="6" t="s">
        <v>34</v>
      </c>
      <c r="L30" s="12">
        <v>2.1304958324470477E-2</v>
      </c>
      <c r="M30" s="13">
        <v>0.2136834892569637</v>
      </c>
      <c r="N30" s="13">
        <v>0.42008554467829951</v>
      </c>
      <c r="O30" s="13">
        <v>0.28053139238464181</v>
      </c>
      <c r="P30" s="13">
        <v>6.4394615355623255E-2</v>
      </c>
      <c r="Q30" s="14">
        <v>270.00000000000045</v>
      </c>
    </row>
    <row r="31" spans="1:17" x14ac:dyDescent="0.25">
      <c r="A31">
        <v>30</v>
      </c>
      <c r="B31" t="str">
        <f t="shared" si="0"/>
        <v>Closed End</v>
      </c>
      <c r="C31" t="s">
        <v>599</v>
      </c>
      <c r="D31" t="s">
        <v>831</v>
      </c>
      <c r="E31" t="str">
        <f t="shared" si="1"/>
        <v>Household income</v>
      </c>
      <c r="F31">
        <f t="shared" si="2"/>
        <v>7</v>
      </c>
      <c r="G31" t="str">
        <f t="shared" si="3"/>
        <v>Data</v>
      </c>
      <c r="H31" t="s">
        <v>754</v>
      </c>
      <c r="K31" s="6" t="s">
        <v>35</v>
      </c>
      <c r="L31" s="12">
        <v>2.7775795222524491E-2</v>
      </c>
      <c r="M31" s="13">
        <v>0.32110673059704736</v>
      </c>
      <c r="N31" s="13">
        <v>0.34414449954053239</v>
      </c>
      <c r="O31" s="13">
        <v>0.28689904199245531</v>
      </c>
      <c r="P31" s="13">
        <v>2.0073932647439986E-2</v>
      </c>
      <c r="Q31" s="14">
        <v>339.00000000000006</v>
      </c>
    </row>
    <row r="32" spans="1:17" x14ac:dyDescent="0.25">
      <c r="A32">
        <v>31</v>
      </c>
      <c r="B32" t="str">
        <f t="shared" si="0"/>
        <v>Closed End</v>
      </c>
      <c r="C32" t="s">
        <v>599</v>
      </c>
      <c r="D32" t="s">
        <v>831</v>
      </c>
      <c r="E32" t="str">
        <f t="shared" si="1"/>
        <v>Household income</v>
      </c>
      <c r="F32">
        <f t="shared" si="2"/>
        <v>8</v>
      </c>
      <c r="G32" t="str">
        <f t="shared" si="3"/>
        <v>Data</v>
      </c>
      <c r="H32" t="s">
        <v>754</v>
      </c>
      <c r="K32" s="6" t="s">
        <v>36</v>
      </c>
      <c r="L32" s="12">
        <v>5.1504542742215075E-2</v>
      </c>
      <c r="M32" s="13">
        <v>0.29044980680120108</v>
      </c>
      <c r="N32" s="13">
        <v>0.4167275245616564</v>
      </c>
      <c r="O32" s="13">
        <v>0.21566518959736411</v>
      </c>
      <c r="P32" s="13">
        <v>2.5652936297562549E-2</v>
      </c>
      <c r="Q32" s="14">
        <v>258.00000000000034</v>
      </c>
    </row>
    <row r="33" spans="1:17" x14ac:dyDescent="0.25">
      <c r="A33">
        <v>32</v>
      </c>
      <c r="B33" t="str">
        <f t="shared" si="0"/>
        <v>Closed End</v>
      </c>
      <c r="C33" t="s">
        <v>599</v>
      </c>
      <c r="D33" t="s">
        <v>831</v>
      </c>
      <c r="E33" t="str">
        <f t="shared" si="1"/>
        <v>Housing status</v>
      </c>
      <c r="F33">
        <f t="shared" si="2"/>
        <v>1</v>
      </c>
      <c r="G33" t="str">
        <f t="shared" si="3"/>
        <v>Header</v>
      </c>
      <c r="H33" t="s">
        <v>754</v>
      </c>
      <c r="K33" s="7" t="s">
        <v>37</v>
      </c>
      <c r="L33" s="15" t="s">
        <v>8</v>
      </c>
      <c r="M33" s="16" t="s">
        <v>8</v>
      </c>
      <c r="N33" s="16" t="s">
        <v>8</v>
      </c>
      <c r="O33" s="16" t="s">
        <v>8</v>
      </c>
      <c r="P33" s="16" t="s">
        <v>8</v>
      </c>
      <c r="Q33" s="17" t="s">
        <v>8</v>
      </c>
    </row>
    <row r="34" spans="1:17" x14ac:dyDescent="0.25">
      <c r="A34">
        <v>33</v>
      </c>
      <c r="B34" t="str">
        <f t="shared" ref="B34:B65" si="4">IF(K36="Results by region:","Closed End",IF(L35="East Metro Overall","Open End",IF(AND(K34="",K36=""),"",B33)))</f>
        <v>Closed End</v>
      </c>
      <c r="C34" t="s">
        <v>599</v>
      </c>
      <c r="D34" t="s">
        <v>831</v>
      </c>
      <c r="E34" t="str">
        <f t="shared" ref="E34:E65" si="5">IF(AND(K34="",K35="Results by region:"),"Column labels",
IF(AND(K34="",L34="East Metro overall"),"Column labels",
IF(AND(K34="",L34=""),"",
IF(AND(B34="Open End",K34&lt;&gt;"",E33="Column labels"),"Open end results",
IF(K34="Results by region:","Region",
IF(K34="Results by gender:","Gender",
IF(K34="Results by age:","Age",
IF(K34="Results by education level:","Education",
IF(K34="Results by household income:","Household income",
IF(K34="Results by housing status:","Housing status",
IF(K34="Results by home language:","Home language",
IF(K34="Results by race/ethnicity:","Race / ethnicity",
IF(ISERROR(FIND(".",K34)),E33,
IF(FIND(".",K34)&lt;=4,"Title"))))))))))))))</f>
        <v>Housing status</v>
      </c>
      <c r="F34">
        <f t="shared" ref="F34:F65" si="6">IF(B34="","",IF(E34&lt;&gt;E33,1,SUM(F33,1)))</f>
        <v>2</v>
      </c>
      <c r="G34" t="str">
        <f t="shared" si="3"/>
        <v>Data</v>
      </c>
      <c r="H34" t="s">
        <v>754</v>
      </c>
      <c r="K34" s="6" t="s">
        <v>38</v>
      </c>
      <c r="L34" s="12">
        <v>3.5979950431135888E-2</v>
      </c>
      <c r="M34" s="13">
        <v>0.25770195770118143</v>
      </c>
      <c r="N34" s="13">
        <v>0.37034831599758156</v>
      </c>
      <c r="O34" s="13">
        <v>0.28663722426690336</v>
      </c>
      <c r="P34" s="13">
        <v>4.9332551603199805E-2</v>
      </c>
      <c r="Q34" s="14">
        <v>1933.999999999998</v>
      </c>
    </row>
    <row r="35" spans="1:17" x14ac:dyDescent="0.25">
      <c r="A35">
        <v>34</v>
      </c>
      <c r="B35" t="str">
        <f t="shared" si="4"/>
        <v>Closed End</v>
      </c>
      <c r="C35" t="s">
        <v>599</v>
      </c>
      <c r="D35" t="s">
        <v>831</v>
      </c>
      <c r="E35" t="str">
        <f t="shared" si="5"/>
        <v>Housing status</v>
      </c>
      <c r="F35">
        <f t="shared" si="6"/>
        <v>3</v>
      </c>
      <c r="G35" t="str">
        <f t="shared" si="3"/>
        <v>Data</v>
      </c>
      <c r="H35" t="s">
        <v>754</v>
      </c>
      <c r="K35" s="6" t="s">
        <v>39</v>
      </c>
      <c r="L35" s="12">
        <v>6.3840223402909402E-2</v>
      </c>
      <c r="M35" s="13">
        <v>0.15115254850890694</v>
      </c>
      <c r="N35" s="13">
        <v>0.27709950900980834</v>
      </c>
      <c r="O35" s="13">
        <v>0.39599800485075071</v>
      </c>
      <c r="P35" s="13">
        <v>0.11190971422762304</v>
      </c>
      <c r="Q35" s="14">
        <v>990.00000000000182</v>
      </c>
    </row>
    <row r="36" spans="1:17" ht="24.75" x14ac:dyDescent="0.25">
      <c r="A36">
        <v>35</v>
      </c>
      <c r="B36" t="str">
        <f t="shared" si="4"/>
        <v>Closed End</v>
      </c>
      <c r="C36" t="s">
        <v>599</v>
      </c>
      <c r="D36" t="s">
        <v>831</v>
      </c>
      <c r="E36" t="str">
        <f t="shared" si="5"/>
        <v>Housing status</v>
      </c>
      <c r="F36">
        <f t="shared" si="6"/>
        <v>4</v>
      </c>
      <c r="G36" t="str">
        <f t="shared" si="3"/>
        <v>Data</v>
      </c>
      <c r="H36" t="s">
        <v>754</v>
      </c>
      <c r="K36" s="6" t="s">
        <v>40</v>
      </c>
      <c r="L36" s="12">
        <v>0.11045818190412673</v>
      </c>
      <c r="M36" s="13">
        <v>0.12429469495401371</v>
      </c>
      <c r="N36" s="13">
        <v>0.28824079993655499</v>
      </c>
      <c r="O36" s="13">
        <v>0.40260907503966981</v>
      </c>
      <c r="P36" s="13">
        <v>7.4397248165634838E-2</v>
      </c>
      <c r="Q36" s="14">
        <v>69.999999999999972</v>
      </c>
    </row>
    <row r="37" spans="1:17" x14ac:dyDescent="0.25">
      <c r="A37">
        <v>36</v>
      </c>
      <c r="B37" t="str">
        <f t="shared" si="4"/>
        <v>Closed End</v>
      </c>
      <c r="C37" t="s">
        <v>599</v>
      </c>
      <c r="D37" t="s">
        <v>831</v>
      </c>
      <c r="E37" t="str">
        <f t="shared" si="5"/>
        <v>Home language</v>
      </c>
      <c r="F37">
        <f t="shared" si="6"/>
        <v>1</v>
      </c>
      <c r="G37" t="str">
        <f t="shared" si="3"/>
        <v>Header</v>
      </c>
      <c r="H37" t="s">
        <v>754</v>
      </c>
      <c r="K37" s="7" t="s">
        <v>41</v>
      </c>
      <c r="L37" s="15" t="s">
        <v>8</v>
      </c>
      <c r="M37" s="16" t="s">
        <v>8</v>
      </c>
      <c r="N37" s="16" t="s">
        <v>8</v>
      </c>
      <c r="O37" s="16" t="s">
        <v>8</v>
      </c>
      <c r="P37" s="16" t="s">
        <v>8</v>
      </c>
      <c r="Q37" s="17" t="s">
        <v>8</v>
      </c>
    </row>
    <row r="38" spans="1:17" x14ac:dyDescent="0.25">
      <c r="A38">
        <v>37</v>
      </c>
      <c r="B38" t="str">
        <f t="shared" si="4"/>
        <v>Closed End</v>
      </c>
      <c r="C38" t="s">
        <v>599</v>
      </c>
      <c r="D38" t="s">
        <v>831</v>
      </c>
      <c r="E38" t="str">
        <f t="shared" si="5"/>
        <v>Home language</v>
      </c>
      <c r="F38">
        <f t="shared" si="6"/>
        <v>2</v>
      </c>
      <c r="G38" t="str">
        <f t="shared" si="3"/>
        <v>Data</v>
      </c>
      <c r="H38" t="s">
        <v>754</v>
      </c>
      <c r="K38" s="6" t="s">
        <v>42</v>
      </c>
      <c r="L38" s="12">
        <v>3.7302787172842827E-2</v>
      </c>
      <c r="M38" s="13">
        <v>0.22327339625430756</v>
      </c>
      <c r="N38" s="13">
        <v>0.37049902239199817</v>
      </c>
      <c r="O38" s="13">
        <v>0.31401936575302686</v>
      </c>
      <c r="P38" s="13">
        <v>5.4905428427824352E-2</v>
      </c>
      <c r="Q38" s="14">
        <v>2566.00000000001</v>
      </c>
    </row>
    <row r="39" spans="1:17" x14ac:dyDescent="0.25">
      <c r="A39">
        <v>38</v>
      </c>
      <c r="B39" t="str">
        <f t="shared" si="4"/>
        <v>Closed End</v>
      </c>
      <c r="C39" t="s">
        <v>599</v>
      </c>
      <c r="D39" t="s">
        <v>831</v>
      </c>
      <c r="E39" t="str">
        <f t="shared" si="5"/>
        <v>Home language</v>
      </c>
      <c r="F39">
        <f t="shared" si="6"/>
        <v>3</v>
      </c>
      <c r="G39" t="str">
        <f t="shared" si="3"/>
        <v>Data</v>
      </c>
      <c r="H39" t="s">
        <v>754</v>
      </c>
      <c r="K39" s="6" t="s">
        <v>43</v>
      </c>
      <c r="L39" s="12">
        <v>8.0774205175839692E-2</v>
      </c>
      <c r="M39" s="13">
        <v>0.23625450715848972</v>
      </c>
      <c r="N39" s="13">
        <v>0.20810322439642592</v>
      </c>
      <c r="O39" s="13">
        <v>0.34823230931677385</v>
      </c>
      <c r="P39" s="13">
        <v>0.12663575395247048</v>
      </c>
      <c r="Q39" s="14">
        <v>240</v>
      </c>
    </row>
    <row r="40" spans="1:17" x14ac:dyDescent="0.25">
      <c r="A40">
        <v>39</v>
      </c>
      <c r="B40" t="str">
        <f t="shared" si="4"/>
        <v>Closed End</v>
      </c>
      <c r="C40" t="s">
        <v>599</v>
      </c>
      <c r="D40" t="s">
        <v>831</v>
      </c>
      <c r="E40" t="str">
        <f t="shared" si="5"/>
        <v>Home language</v>
      </c>
      <c r="F40">
        <f t="shared" si="6"/>
        <v>4</v>
      </c>
      <c r="G40" t="str">
        <f t="shared" si="3"/>
        <v>Data</v>
      </c>
      <c r="H40" t="s">
        <v>754</v>
      </c>
      <c r="K40" s="6" t="s">
        <v>44</v>
      </c>
      <c r="L40" s="12">
        <v>0.15412737192957085</v>
      </c>
      <c r="M40" s="13">
        <v>0.17694110520550999</v>
      </c>
      <c r="N40" s="13">
        <v>0.27528600861112335</v>
      </c>
      <c r="O40" s="13">
        <v>0.29796879299916251</v>
      </c>
      <c r="P40" s="13">
        <v>9.5676721254633126E-2</v>
      </c>
      <c r="Q40" s="14">
        <v>101.99999999999999</v>
      </c>
    </row>
    <row r="41" spans="1:17" x14ac:dyDescent="0.25">
      <c r="A41">
        <v>40</v>
      </c>
      <c r="B41" t="str">
        <f t="shared" si="4"/>
        <v>Closed End</v>
      </c>
      <c r="C41" t="s">
        <v>599</v>
      </c>
      <c r="D41" t="s">
        <v>831</v>
      </c>
      <c r="E41" t="str">
        <f t="shared" si="5"/>
        <v>Race / ethnicity</v>
      </c>
      <c r="F41">
        <f t="shared" si="6"/>
        <v>1</v>
      </c>
      <c r="G41" t="str">
        <f t="shared" si="3"/>
        <v>Header</v>
      </c>
      <c r="H41" t="s">
        <v>754</v>
      </c>
      <c r="K41" s="7" t="s">
        <v>45</v>
      </c>
      <c r="L41" s="15" t="s">
        <v>8</v>
      </c>
      <c r="M41" s="16" t="s">
        <v>8</v>
      </c>
      <c r="N41" s="16" t="s">
        <v>8</v>
      </c>
      <c r="O41" s="16" t="s">
        <v>8</v>
      </c>
      <c r="P41" s="16" t="s">
        <v>8</v>
      </c>
      <c r="Q41" s="17" t="s">
        <v>8</v>
      </c>
    </row>
    <row r="42" spans="1:17" x14ac:dyDescent="0.25">
      <c r="A42">
        <v>41</v>
      </c>
      <c r="B42" t="str">
        <f t="shared" si="4"/>
        <v>Closed End</v>
      </c>
      <c r="C42" t="s">
        <v>599</v>
      </c>
      <c r="D42" t="s">
        <v>831</v>
      </c>
      <c r="E42" t="str">
        <f t="shared" si="5"/>
        <v>Race / ethnicity</v>
      </c>
      <c r="F42">
        <f t="shared" si="6"/>
        <v>2</v>
      </c>
      <c r="G42" t="str">
        <f t="shared" si="3"/>
        <v>Data</v>
      </c>
      <c r="H42" t="s">
        <v>754</v>
      </c>
      <c r="K42" s="6" t="s">
        <v>46</v>
      </c>
      <c r="L42" s="12">
        <v>8.7643171107309487E-2</v>
      </c>
      <c r="M42" s="13">
        <v>0.28343260461157882</v>
      </c>
      <c r="N42" s="13">
        <v>0.23960928792833036</v>
      </c>
      <c r="O42" s="13">
        <v>0.29423015025775628</v>
      </c>
      <c r="P42" s="13">
        <v>9.5084786095026172E-2</v>
      </c>
      <c r="Q42" s="14">
        <v>757.99999999999898</v>
      </c>
    </row>
    <row r="43" spans="1:17" x14ac:dyDescent="0.25">
      <c r="A43">
        <v>42</v>
      </c>
      <c r="B43" t="str">
        <f t="shared" si="4"/>
        <v>Closed End</v>
      </c>
      <c r="C43" t="s">
        <v>599</v>
      </c>
      <c r="D43" t="s">
        <v>831</v>
      </c>
      <c r="E43" t="str">
        <f t="shared" si="5"/>
        <v>Race / ethnicity</v>
      </c>
      <c r="F43">
        <f t="shared" si="6"/>
        <v>3</v>
      </c>
      <c r="G43" t="str">
        <f t="shared" si="3"/>
        <v>Data</v>
      </c>
      <c r="H43" t="s">
        <v>754</v>
      </c>
      <c r="K43" s="6" t="s">
        <v>47</v>
      </c>
      <c r="L43" s="12">
        <v>0.12608226010172113</v>
      </c>
      <c r="M43" s="13">
        <v>0.1368611816735629</v>
      </c>
      <c r="N43" s="13">
        <v>0.1999376587028765</v>
      </c>
      <c r="O43" s="13">
        <v>0.35827774919283434</v>
      </c>
      <c r="P43" s="13">
        <v>0.17884115032900486</v>
      </c>
      <c r="Q43" s="14">
        <v>128</v>
      </c>
    </row>
    <row r="44" spans="1:17" x14ac:dyDescent="0.25">
      <c r="A44">
        <v>43</v>
      </c>
      <c r="B44" t="str">
        <f t="shared" si="4"/>
        <v>Closed End</v>
      </c>
      <c r="C44" t="s">
        <v>599</v>
      </c>
      <c r="D44" t="s">
        <v>831</v>
      </c>
      <c r="E44" t="str">
        <f t="shared" si="5"/>
        <v>Race / ethnicity</v>
      </c>
      <c r="F44">
        <f t="shared" si="6"/>
        <v>4</v>
      </c>
      <c r="G44" t="str">
        <f t="shared" si="3"/>
        <v>Data</v>
      </c>
      <c r="H44" t="s">
        <v>754</v>
      </c>
      <c r="K44" s="6" t="s">
        <v>48</v>
      </c>
      <c r="L44" s="12">
        <v>4.0875103393286635E-2</v>
      </c>
      <c r="M44" s="13">
        <v>0.32033469159177569</v>
      </c>
      <c r="N44" s="13">
        <v>0.2022004730272563</v>
      </c>
      <c r="O44" s="13">
        <v>0.3558764105034109</v>
      </c>
      <c r="P44" s="13">
        <v>8.0713321484270656E-2</v>
      </c>
      <c r="Q44" s="14">
        <v>208</v>
      </c>
    </row>
    <row r="45" spans="1:17" x14ac:dyDescent="0.25">
      <c r="A45">
        <v>44</v>
      </c>
      <c r="B45" t="str">
        <f t="shared" si="4"/>
        <v>Closed End</v>
      </c>
      <c r="C45" t="s">
        <v>599</v>
      </c>
      <c r="D45" t="s">
        <v>831</v>
      </c>
      <c r="E45" t="str">
        <f t="shared" si="5"/>
        <v>Race / ethnicity</v>
      </c>
      <c r="F45">
        <f t="shared" si="6"/>
        <v>5</v>
      </c>
      <c r="G45" t="str">
        <f t="shared" si="3"/>
        <v>Data</v>
      </c>
      <c r="H45" t="s">
        <v>754</v>
      </c>
      <c r="K45" s="6" t="s">
        <v>49</v>
      </c>
      <c r="L45" s="12">
        <v>0.12163020151603038</v>
      </c>
      <c r="M45" s="13">
        <v>0.25733818751034071</v>
      </c>
      <c r="N45" s="13">
        <v>0.26790261280351657</v>
      </c>
      <c r="O45" s="13">
        <v>0.22422068788280847</v>
      </c>
      <c r="P45" s="13">
        <v>0.12890831028730451</v>
      </c>
      <c r="Q45" s="14">
        <v>336.9999999999996</v>
      </c>
    </row>
    <row r="46" spans="1:17" x14ac:dyDescent="0.25">
      <c r="A46">
        <v>45</v>
      </c>
      <c r="B46" t="str">
        <f t="shared" si="4"/>
        <v>Closed End</v>
      </c>
      <c r="C46" t="s">
        <v>599</v>
      </c>
      <c r="D46" t="s">
        <v>831</v>
      </c>
      <c r="E46" t="str">
        <f t="shared" si="5"/>
        <v>Race / ethnicity</v>
      </c>
      <c r="F46">
        <f t="shared" si="6"/>
        <v>6</v>
      </c>
      <c r="G46" t="str">
        <f t="shared" si="3"/>
        <v>Data</v>
      </c>
      <c r="H46" t="s">
        <v>754</v>
      </c>
      <c r="K46" s="6" t="s">
        <v>50</v>
      </c>
      <c r="L46" s="12">
        <v>0.12473985960746438</v>
      </c>
      <c r="M46" s="13">
        <v>0.26645273606907838</v>
      </c>
      <c r="N46" s="13">
        <v>0.25383087871039495</v>
      </c>
      <c r="O46" s="13">
        <v>0.29601099715525819</v>
      </c>
      <c r="P46" s="13">
        <v>5.8965528457803534E-2</v>
      </c>
      <c r="Q46" s="14">
        <v>138.99999999999997</v>
      </c>
    </row>
    <row r="47" spans="1:17" ht="15.75" thickBot="1" x14ac:dyDescent="0.3">
      <c r="A47">
        <v>46</v>
      </c>
      <c r="B47" t="str">
        <f t="shared" si="4"/>
        <v>Closed End</v>
      </c>
      <c r="C47" t="s">
        <v>599</v>
      </c>
      <c r="D47" t="s">
        <v>831</v>
      </c>
      <c r="E47" t="str">
        <f t="shared" si="5"/>
        <v>Race / ethnicity</v>
      </c>
      <c r="F47">
        <f t="shared" si="6"/>
        <v>7</v>
      </c>
      <c r="G47" t="str">
        <f t="shared" si="3"/>
        <v>Data</v>
      </c>
      <c r="H47" t="s">
        <v>754</v>
      </c>
      <c r="K47" s="8" t="s">
        <v>51</v>
      </c>
      <c r="L47" s="18">
        <v>3.1699729489869925E-2</v>
      </c>
      <c r="M47" s="19">
        <v>0.21334331998976683</v>
      </c>
      <c r="N47" s="19">
        <v>0.38575385443712679</v>
      </c>
      <c r="O47" s="19">
        <v>0.32035540850957117</v>
      </c>
      <c r="P47" s="19">
        <v>4.8847687573668225E-2</v>
      </c>
      <c r="Q47" s="20">
        <v>2028.9999999999989</v>
      </c>
    </row>
    <row r="48" spans="1:17" ht="15.75" thickTop="1" x14ac:dyDescent="0.25">
      <c r="A48">
        <v>47</v>
      </c>
      <c r="B48" t="str">
        <f t="shared" si="4"/>
        <v/>
      </c>
      <c r="C48" t="s">
        <v>8</v>
      </c>
      <c r="D48" t="s">
        <v>8</v>
      </c>
      <c r="E48" t="str">
        <f t="shared" si="5"/>
        <v/>
      </c>
      <c r="F48" t="str">
        <f t="shared" si="6"/>
        <v/>
      </c>
      <c r="G48" t="str">
        <f t="shared" si="3"/>
        <v/>
      </c>
      <c r="H48" t="s">
        <v>8</v>
      </c>
      <c r="K48" s="42"/>
      <c r="L48" s="42"/>
      <c r="M48" s="42"/>
      <c r="N48" s="42"/>
      <c r="O48" s="42"/>
      <c r="P48" s="42"/>
      <c r="Q48" s="42"/>
    </row>
    <row r="49" spans="1:20" ht="60.75" thickBot="1" x14ac:dyDescent="0.3">
      <c r="A49">
        <v>48</v>
      </c>
      <c r="B49" t="str">
        <f t="shared" si="4"/>
        <v>Closed End</v>
      </c>
      <c r="C49" t="s">
        <v>599</v>
      </c>
      <c r="D49" t="s">
        <v>832</v>
      </c>
      <c r="E49" t="str">
        <f t="shared" si="5"/>
        <v>Title</v>
      </c>
      <c r="F49">
        <f t="shared" si="6"/>
        <v>1</v>
      </c>
      <c r="G49" t="str">
        <f t="shared" si="3"/>
        <v>Title</v>
      </c>
      <c r="H49" t="s">
        <v>624</v>
      </c>
      <c r="K49" s="37" t="s">
        <v>52</v>
      </c>
      <c r="L49" s="37"/>
      <c r="M49" s="37"/>
      <c r="N49" s="37"/>
      <c r="O49" s="37"/>
      <c r="P49" s="37"/>
      <c r="Q49" s="37"/>
      <c r="R49" s="37"/>
      <c r="S49" s="37"/>
      <c r="T49" s="37"/>
    </row>
    <row r="50" spans="1:20" ht="38.25" thickTop="1" thickBot="1" x14ac:dyDescent="0.3">
      <c r="A50">
        <v>49</v>
      </c>
      <c r="B50" t="str">
        <f t="shared" si="4"/>
        <v>Closed End</v>
      </c>
      <c r="C50" t="s">
        <v>599</v>
      </c>
      <c r="D50" t="s">
        <v>832</v>
      </c>
      <c r="E50" t="str">
        <f t="shared" si="5"/>
        <v>Column labels</v>
      </c>
      <c r="F50">
        <f t="shared" si="6"/>
        <v>1</v>
      </c>
      <c r="G50" t="str">
        <f t="shared" si="3"/>
        <v>Labels</v>
      </c>
      <c r="H50" t="s">
        <v>624</v>
      </c>
      <c r="K50" s="39"/>
      <c r="L50" s="1" t="s">
        <v>53</v>
      </c>
      <c r="M50" s="2" t="s">
        <v>54</v>
      </c>
      <c r="N50" s="2" t="s">
        <v>55</v>
      </c>
      <c r="O50" s="2" t="s">
        <v>56</v>
      </c>
      <c r="P50" s="2" t="s">
        <v>57</v>
      </c>
      <c r="Q50" s="2" t="s">
        <v>58</v>
      </c>
      <c r="R50" s="2" t="s">
        <v>59</v>
      </c>
      <c r="S50" s="2" t="s">
        <v>60</v>
      </c>
      <c r="T50" s="3" t="s">
        <v>6</v>
      </c>
    </row>
    <row r="51" spans="1:20" ht="15.75" thickTop="1" x14ac:dyDescent="0.25">
      <c r="A51">
        <v>50</v>
      </c>
      <c r="B51" t="str">
        <f t="shared" si="4"/>
        <v>Closed End</v>
      </c>
      <c r="C51" t="s">
        <v>599</v>
      </c>
      <c r="D51" t="s">
        <v>832</v>
      </c>
      <c r="E51" t="str">
        <f t="shared" si="5"/>
        <v>Region</v>
      </c>
      <c r="F51">
        <f t="shared" si="6"/>
        <v>1</v>
      </c>
      <c r="G51" t="str">
        <f t="shared" si="3"/>
        <v>Header</v>
      </c>
      <c r="H51" t="s">
        <v>624</v>
      </c>
      <c r="K51" s="5" t="s">
        <v>7</v>
      </c>
      <c r="L51" s="9" t="s">
        <v>8</v>
      </c>
      <c r="M51" s="10" t="s">
        <v>8</v>
      </c>
      <c r="N51" s="10" t="s">
        <v>8</v>
      </c>
      <c r="O51" s="10" t="s">
        <v>8</v>
      </c>
      <c r="P51" s="10" t="s">
        <v>8</v>
      </c>
      <c r="Q51" s="10" t="s">
        <v>8</v>
      </c>
      <c r="R51" s="10" t="s">
        <v>8</v>
      </c>
      <c r="S51" s="10" t="s">
        <v>8</v>
      </c>
      <c r="T51" s="11" t="s">
        <v>8</v>
      </c>
    </row>
    <row r="52" spans="1:20" x14ac:dyDescent="0.25">
      <c r="A52">
        <v>51</v>
      </c>
      <c r="B52" t="str">
        <f t="shared" si="4"/>
        <v>Closed End</v>
      </c>
      <c r="C52" t="s">
        <v>599</v>
      </c>
      <c r="D52" t="s">
        <v>832</v>
      </c>
      <c r="E52" t="str">
        <f t="shared" si="5"/>
        <v>Region</v>
      </c>
      <c r="F52">
        <f t="shared" si="6"/>
        <v>2</v>
      </c>
      <c r="G52" t="str">
        <f t="shared" si="3"/>
        <v>Data</v>
      </c>
      <c r="H52" t="s">
        <v>624</v>
      </c>
      <c r="K52" s="6" t="s">
        <v>9</v>
      </c>
      <c r="L52" s="12">
        <v>0.18161407335204049</v>
      </c>
      <c r="M52" s="13">
        <v>0.60244091019663104</v>
      </c>
      <c r="N52" s="13">
        <v>0.16559664213086081</v>
      </c>
      <c r="O52" s="13">
        <v>8.2096309699456554E-2</v>
      </c>
      <c r="P52" s="13">
        <v>7.6355757545489386E-2</v>
      </c>
      <c r="Q52" s="13">
        <v>0.19915158768498212</v>
      </c>
      <c r="R52" s="13">
        <v>0.21225652408870782</v>
      </c>
      <c r="S52" s="13">
        <v>0.11392471000345894</v>
      </c>
      <c r="T52" s="14">
        <v>3051.9999999999964</v>
      </c>
    </row>
    <row r="53" spans="1:20" x14ac:dyDescent="0.25">
      <c r="A53">
        <v>52</v>
      </c>
      <c r="B53" t="str">
        <f t="shared" si="4"/>
        <v>Closed End</v>
      </c>
      <c r="C53" t="s">
        <v>599</v>
      </c>
      <c r="D53" t="s">
        <v>832</v>
      </c>
      <c r="E53" t="str">
        <f t="shared" si="5"/>
        <v>Region</v>
      </c>
      <c r="F53">
        <f t="shared" si="6"/>
        <v>3</v>
      </c>
      <c r="G53" t="str">
        <f t="shared" si="3"/>
        <v>Data</v>
      </c>
      <c r="H53" t="s">
        <v>624</v>
      </c>
      <c r="K53" s="6" t="s">
        <v>10</v>
      </c>
      <c r="L53" s="12">
        <v>0.22122261701617899</v>
      </c>
      <c r="M53" s="13">
        <v>0.58695331773181569</v>
      </c>
      <c r="N53" s="13">
        <v>0.15645650092434712</v>
      </c>
      <c r="O53" s="13">
        <v>5.7371784628841252E-2</v>
      </c>
      <c r="P53" s="13">
        <v>7.3815460776466654E-2</v>
      </c>
      <c r="Q53" s="13">
        <v>0.16304303587810551</v>
      </c>
      <c r="R53" s="13">
        <v>0.19734957972714898</v>
      </c>
      <c r="S53" s="13">
        <v>7.3379124812344904E-2</v>
      </c>
      <c r="T53" s="14">
        <v>418.00000000000028</v>
      </c>
    </row>
    <row r="54" spans="1:20" x14ac:dyDescent="0.25">
      <c r="A54">
        <v>53</v>
      </c>
      <c r="B54" t="str">
        <f t="shared" si="4"/>
        <v>Closed End</v>
      </c>
      <c r="C54" t="s">
        <v>599</v>
      </c>
      <c r="D54" t="s">
        <v>832</v>
      </c>
      <c r="E54" t="str">
        <f t="shared" si="5"/>
        <v>Region</v>
      </c>
      <c r="F54">
        <f t="shared" si="6"/>
        <v>4</v>
      </c>
      <c r="G54" t="str">
        <f t="shared" si="3"/>
        <v>Data</v>
      </c>
      <c r="H54" t="s">
        <v>624</v>
      </c>
      <c r="K54" s="6" t="s">
        <v>11</v>
      </c>
      <c r="L54" s="12">
        <v>0.15046051483602779</v>
      </c>
      <c r="M54" s="13">
        <v>0.62716005259634022</v>
      </c>
      <c r="N54" s="13">
        <v>0.16451954539513522</v>
      </c>
      <c r="O54" s="13">
        <v>0.10991726298924304</v>
      </c>
      <c r="P54" s="13">
        <v>0.10641209138138345</v>
      </c>
      <c r="Q54" s="13">
        <v>0.2392841768721525</v>
      </c>
      <c r="R54" s="13">
        <v>0.22847348802376102</v>
      </c>
      <c r="S54" s="13">
        <v>0.13023583384879162</v>
      </c>
      <c r="T54" s="14">
        <v>2233.9999999999936</v>
      </c>
    </row>
    <row r="55" spans="1:20" x14ac:dyDescent="0.25">
      <c r="A55">
        <v>54</v>
      </c>
      <c r="B55" t="str">
        <f t="shared" si="4"/>
        <v>Closed End</v>
      </c>
      <c r="C55" t="s">
        <v>599</v>
      </c>
      <c r="D55" t="s">
        <v>832</v>
      </c>
      <c r="E55" t="str">
        <f t="shared" si="5"/>
        <v>Region</v>
      </c>
      <c r="F55">
        <f t="shared" si="6"/>
        <v>5</v>
      </c>
      <c r="G55" t="str">
        <f t="shared" si="3"/>
        <v>Data</v>
      </c>
      <c r="H55" t="s">
        <v>624</v>
      </c>
      <c r="K55" s="6" t="s">
        <v>12</v>
      </c>
      <c r="L55" s="12">
        <v>0.14121432034091458</v>
      </c>
      <c r="M55" s="13">
        <v>0.62570726329815807</v>
      </c>
      <c r="N55" s="13">
        <v>0.19080329679227684</v>
      </c>
      <c r="O55" s="13">
        <v>0.13670655599647258</v>
      </c>
      <c r="P55" s="13">
        <v>0.13337566378931345</v>
      </c>
      <c r="Q55" s="13">
        <v>0.2639235883211451</v>
      </c>
      <c r="R55" s="13">
        <v>0.24703393269583315</v>
      </c>
      <c r="S55" s="13">
        <v>0.12095350414009454</v>
      </c>
      <c r="T55" s="14">
        <v>1808.9999999999995</v>
      </c>
    </row>
    <row r="56" spans="1:20" x14ac:dyDescent="0.25">
      <c r="A56">
        <v>55</v>
      </c>
      <c r="B56" t="str">
        <f t="shared" si="4"/>
        <v>Closed End</v>
      </c>
      <c r="C56" t="s">
        <v>599</v>
      </c>
      <c r="D56" t="s">
        <v>832</v>
      </c>
      <c r="E56" t="str">
        <f t="shared" si="5"/>
        <v>Region</v>
      </c>
      <c r="F56">
        <f t="shared" si="6"/>
        <v>6</v>
      </c>
      <c r="G56" t="str">
        <f t="shared" si="3"/>
        <v>Data</v>
      </c>
      <c r="H56" t="s">
        <v>624</v>
      </c>
      <c r="K56" s="6" t="s">
        <v>13</v>
      </c>
      <c r="L56" s="12">
        <v>0.16163037004645503</v>
      </c>
      <c r="M56" s="13">
        <v>0.62891509312901428</v>
      </c>
      <c r="N56" s="13">
        <v>0.13276748808678715</v>
      </c>
      <c r="O56" s="13">
        <v>7.755448668828574E-2</v>
      </c>
      <c r="P56" s="13">
        <v>7.383877703982851E-2</v>
      </c>
      <c r="Q56" s="13">
        <v>0.20951856265098578</v>
      </c>
      <c r="R56" s="13">
        <v>0.20605156301041699</v>
      </c>
      <c r="S56" s="13">
        <v>0.14144934216471475</v>
      </c>
      <c r="T56" s="14">
        <v>424.99999999999994</v>
      </c>
    </row>
    <row r="57" spans="1:20" x14ac:dyDescent="0.25">
      <c r="A57">
        <v>56</v>
      </c>
      <c r="B57" t="str">
        <f t="shared" si="4"/>
        <v>Closed End</v>
      </c>
      <c r="C57" t="s">
        <v>599</v>
      </c>
      <c r="D57" t="s">
        <v>832</v>
      </c>
      <c r="E57" t="str">
        <f t="shared" si="5"/>
        <v>Region</v>
      </c>
      <c r="F57">
        <f t="shared" si="6"/>
        <v>7</v>
      </c>
      <c r="G57" t="str">
        <f t="shared" si="3"/>
        <v>Data</v>
      </c>
      <c r="H57" t="s">
        <v>624</v>
      </c>
      <c r="K57" s="6" t="s">
        <v>14</v>
      </c>
      <c r="L57" s="12">
        <v>0.18327880145658959</v>
      </c>
      <c r="M57" s="13">
        <v>0.57503823709628232</v>
      </c>
      <c r="N57" s="13">
        <v>0.18285015813082045</v>
      </c>
      <c r="O57" s="13">
        <v>6.3188894552110755E-2</v>
      </c>
      <c r="P57" s="13">
        <v>1.6380361773269313E-2</v>
      </c>
      <c r="Q57" s="13">
        <v>0.17260133792210627</v>
      </c>
      <c r="R57" s="13">
        <v>0.2020450738028533</v>
      </c>
      <c r="S57" s="13">
        <v>0.14546282896801005</v>
      </c>
      <c r="T57" s="14">
        <v>400.00000000000068</v>
      </c>
    </row>
    <row r="58" spans="1:20" x14ac:dyDescent="0.25">
      <c r="A58">
        <v>57</v>
      </c>
      <c r="B58" t="str">
        <f t="shared" si="4"/>
        <v>Closed End</v>
      </c>
      <c r="C58" t="s">
        <v>599</v>
      </c>
      <c r="D58" t="s">
        <v>832</v>
      </c>
      <c r="E58" t="str">
        <f t="shared" si="5"/>
        <v>Gender</v>
      </c>
      <c r="F58">
        <f t="shared" si="6"/>
        <v>1</v>
      </c>
      <c r="G58" t="str">
        <f t="shared" si="3"/>
        <v>Header</v>
      </c>
      <c r="H58" t="s">
        <v>624</v>
      </c>
      <c r="K58" s="7" t="s">
        <v>15</v>
      </c>
      <c r="L58" s="15" t="s">
        <v>8</v>
      </c>
      <c r="M58" s="16" t="s">
        <v>8</v>
      </c>
      <c r="N58" s="16" t="s">
        <v>8</v>
      </c>
      <c r="O58" s="16" t="s">
        <v>8</v>
      </c>
      <c r="P58" s="16" t="s">
        <v>8</v>
      </c>
      <c r="Q58" s="16" t="s">
        <v>8</v>
      </c>
      <c r="R58" s="16" t="s">
        <v>8</v>
      </c>
      <c r="S58" s="16" t="s">
        <v>8</v>
      </c>
      <c r="T58" s="17" t="s">
        <v>8</v>
      </c>
    </row>
    <row r="59" spans="1:20" x14ac:dyDescent="0.25">
      <c r="A59">
        <v>58</v>
      </c>
      <c r="B59" t="str">
        <f t="shared" si="4"/>
        <v>Closed End</v>
      </c>
      <c r="C59" t="s">
        <v>599</v>
      </c>
      <c r="D59" t="s">
        <v>832</v>
      </c>
      <c r="E59" t="str">
        <f t="shared" si="5"/>
        <v>Gender</v>
      </c>
      <c r="F59">
        <f t="shared" si="6"/>
        <v>2</v>
      </c>
      <c r="G59" t="str">
        <f t="shared" si="3"/>
        <v>Data</v>
      </c>
      <c r="H59" t="s">
        <v>624</v>
      </c>
      <c r="K59" s="6" t="s">
        <v>16</v>
      </c>
      <c r="L59" s="12">
        <v>0.172395187787871</v>
      </c>
      <c r="M59" s="13">
        <v>0.6409623197220643</v>
      </c>
      <c r="N59" s="13">
        <v>0.16206770774673057</v>
      </c>
      <c r="O59" s="13">
        <v>8.3687451647007527E-2</v>
      </c>
      <c r="P59" s="13">
        <v>6.4163815079809547E-2</v>
      </c>
      <c r="Q59" s="13">
        <v>0.21400859051300342</v>
      </c>
      <c r="R59" s="13">
        <v>0.17800090805194027</v>
      </c>
      <c r="S59" s="13">
        <v>0.11942208346552173</v>
      </c>
      <c r="T59" s="14">
        <v>1895.9999999999998</v>
      </c>
    </row>
    <row r="60" spans="1:20" x14ac:dyDescent="0.25">
      <c r="A60">
        <v>59</v>
      </c>
      <c r="B60" t="str">
        <f t="shared" si="4"/>
        <v>Closed End</v>
      </c>
      <c r="C60" t="s">
        <v>599</v>
      </c>
      <c r="D60" t="s">
        <v>832</v>
      </c>
      <c r="E60" t="str">
        <f t="shared" si="5"/>
        <v>Gender</v>
      </c>
      <c r="F60">
        <f t="shared" si="6"/>
        <v>3</v>
      </c>
      <c r="G60" t="str">
        <f t="shared" si="3"/>
        <v>Data</v>
      </c>
      <c r="H60" t="s">
        <v>624</v>
      </c>
      <c r="K60" s="6" t="s">
        <v>17</v>
      </c>
      <c r="L60" s="12">
        <v>0.20127477243945868</v>
      </c>
      <c r="M60" s="13">
        <v>0.56939853018863351</v>
      </c>
      <c r="N60" s="13">
        <v>0.16988725213457392</v>
      </c>
      <c r="O60" s="13">
        <v>6.531901320841027E-2</v>
      </c>
      <c r="P60" s="13">
        <v>8.7850771438701583E-2</v>
      </c>
      <c r="Q60" s="13">
        <v>0.17605439467208664</v>
      </c>
      <c r="R60" s="13">
        <v>0.23567246723991972</v>
      </c>
      <c r="S60" s="13">
        <v>0.10575326259828871</v>
      </c>
      <c r="T60" s="14">
        <v>1003.0000000000011</v>
      </c>
    </row>
    <row r="61" spans="1:20" x14ac:dyDescent="0.25">
      <c r="A61">
        <v>60</v>
      </c>
      <c r="B61" t="str">
        <f t="shared" si="4"/>
        <v>Closed End</v>
      </c>
      <c r="C61" t="s">
        <v>599</v>
      </c>
      <c r="D61" t="s">
        <v>832</v>
      </c>
      <c r="E61" t="str">
        <f t="shared" si="5"/>
        <v>Age</v>
      </c>
      <c r="F61">
        <f t="shared" si="6"/>
        <v>1</v>
      </c>
      <c r="G61" t="str">
        <f t="shared" si="3"/>
        <v>Header</v>
      </c>
      <c r="H61" t="s">
        <v>624</v>
      </c>
      <c r="K61" s="7" t="s">
        <v>18</v>
      </c>
      <c r="L61" s="15" t="s">
        <v>8</v>
      </c>
      <c r="M61" s="16" t="s">
        <v>8</v>
      </c>
      <c r="N61" s="16" t="s">
        <v>8</v>
      </c>
      <c r="O61" s="16" t="s">
        <v>8</v>
      </c>
      <c r="P61" s="16" t="s">
        <v>8</v>
      </c>
      <c r="Q61" s="16" t="s">
        <v>8</v>
      </c>
      <c r="R61" s="16" t="s">
        <v>8</v>
      </c>
      <c r="S61" s="16" t="s">
        <v>8</v>
      </c>
      <c r="T61" s="17" t="s">
        <v>8</v>
      </c>
    </row>
    <row r="62" spans="1:20" x14ac:dyDescent="0.25">
      <c r="A62">
        <v>61</v>
      </c>
      <c r="B62" t="str">
        <f t="shared" si="4"/>
        <v>Closed End</v>
      </c>
      <c r="C62" t="s">
        <v>599</v>
      </c>
      <c r="D62" t="s">
        <v>832</v>
      </c>
      <c r="E62" t="str">
        <f t="shared" si="5"/>
        <v>Age</v>
      </c>
      <c r="F62">
        <f t="shared" si="6"/>
        <v>2</v>
      </c>
      <c r="G62" t="str">
        <f t="shared" si="3"/>
        <v>Data</v>
      </c>
      <c r="H62" t="s">
        <v>624</v>
      </c>
      <c r="K62" s="6" t="s">
        <v>19</v>
      </c>
      <c r="L62" s="12">
        <v>0.13453380858323108</v>
      </c>
      <c r="M62" s="13">
        <v>0.66313013835961021</v>
      </c>
      <c r="N62" s="13">
        <v>0.16727254993120477</v>
      </c>
      <c r="O62" s="13">
        <v>0.15430765795293111</v>
      </c>
      <c r="P62" s="13">
        <v>7.4851233788959429E-2</v>
      </c>
      <c r="Q62" s="13">
        <v>0.253591941507472</v>
      </c>
      <c r="R62" s="13">
        <v>0.21757046698769883</v>
      </c>
      <c r="S62" s="13">
        <v>7.6965991253747118E-2</v>
      </c>
      <c r="T62" s="14">
        <v>411.00000000000028</v>
      </c>
    </row>
    <row r="63" spans="1:20" x14ac:dyDescent="0.25">
      <c r="A63">
        <v>62</v>
      </c>
      <c r="B63" t="str">
        <f t="shared" si="4"/>
        <v>Closed End</v>
      </c>
      <c r="C63" t="s">
        <v>599</v>
      </c>
      <c r="D63" t="s">
        <v>832</v>
      </c>
      <c r="E63" t="str">
        <f t="shared" si="5"/>
        <v>Age</v>
      </c>
      <c r="F63">
        <f t="shared" si="6"/>
        <v>3</v>
      </c>
      <c r="G63" t="str">
        <f t="shared" si="3"/>
        <v>Data</v>
      </c>
      <c r="H63" t="s">
        <v>624</v>
      </c>
      <c r="K63" s="6" t="s">
        <v>20</v>
      </c>
      <c r="L63" s="12">
        <v>0.17243610340086257</v>
      </c>
      <c r="M63" s="13">
        <v>0.55506768277054885</v>
      </c>
      <c r="N63" s="13">
        <v>0.29113446560808326</v>
      </c>
      <c r="O63" s="13">
        <v>6.4737657271371096E-2</v>
      </c>
      <c r="P63" s="13">
        <v>0.1013523668809428</v>
      </c>
      <c r="Q63" s="13">
        <v>0.1383054880975324</v>
      </c>
      <c r="R63" s="13">
        <v>0.26591346372618596</v>
      </c>
      <c r="S63" s="13">
        <v>0.13689829156938724</v>
      </c>
      <c r="T63" s="14">
        <v>419.99999999999994</v>
      </c>
    </row>
    <row r="64" spans="1:20" x14ac:dyDescent="0.25">
      <c r="A64">
        <v>63</v>
      </c>
      <c r="B64" t="str">
        <f t="shared" si="4"/>
        <v>Closed End</v>
      </c>
      <c r="C64" t="s">
        <v>599</v>
      </c>
      <c r="D64" t="s">
        <v>832</v>
      </c>
      <c r="E64" t="str">
        <f t="shared" si="5"/>
        <v>Age</v>
      </c>
      <c r="F64">
        <f t="shared" si="6"/>
        <v>4</v>
      </c>
      <c r="G64" t="str">
        <f t="shared" si="3"/>
        <v>Data</v>
      </c>
      <c r="H64" t="s">
        <v>624</v>
      </c>
      <c r="K64" s="6" t="s">
        <v>21</v>
      </c>
      <c r="L64" s="12">
        <v>0.18425315095722403</v>
      </c>
      <c r="M64" s="13">
        <v>0.5403712048875865</v>
      </c>
      <c r="N64" s="13">
        <v>0.24311754771724381</v>
      </c>
      <c r="O64" s="13">
        <v>5.2846121455558247E-2</v>
      </c>
      <c r="P64" s="13">
        <v>6.7000544209304513E-2</v>
      </c>
      <c r="Q64" s="13">
        <v>0.1712891950553011</v>
      </c>
      <c r="R64" s="13">
        <v>0.22421943804648373</v>
      </c>
      <c r="S64" s="13">
        <v>0.12066719532234836</v>
      </c>
      <c r="T64" s="14">
        <v>363.00000000000045</v>
      </c>
    </row>
    <row r="65" spans="1:20" x14ac:dyDescent="0.25">
      <c r="A65">
        <v>64</v>
      </c>
      <c r="B65" t="str">
        <f t="shared" si="4"/>
        <v>Closed End</v>
      </c>
      <c r="C65" t="s">
        <v>599</v>
      </c>
      <c r="D65" t="s">
        <v>832</v>
      </c>
      <c r="E65" t="str">
        <f t="shared" si="5"/>
        <v>Age</v>
      </c>
      <c r="F65">
        <f t="shared" si="6"/>
        <v>5</v>
      </c>
      <c r="G65" t="str">
        <f t="shared" si="3"/>
        <v>Data</v>
      </c>
      <c r="H65" t="s">
        <v>624</v>
      </c>
      <c r="K65" s="6" t="s">
        <v>22</v>
      </c>
      <c r="L65" s="12">
        <v>0.27775913699072591</v>
      </c>
      <c r="M65" s="13">
        <v>0.56879346740358261</v>
      </c>
      <c r="N65" s="13">
        <v>5.7350899491765535E-2</v>
      </c>
      <c r="O65" s="13">
        <v>6.3041097886696471E-2</v>
      </c>
      <c r="P65" s="13">
        <v>5.2540482064309078E-2</v>
      </c>
      <c r="Q65" s="13">
        <v>0.21547680971464431</v>
      </c>
      <c r="R65" s="13">
        <v>0.185614464114083</v>
      </c>
      <c r="S65" s="13">
        <v>9.8951820499107418E-2</v>
      </c>
      <c r="T65" s="14">
        <v>515.99999999999943</v>
      </c>
    </row>
    <row r="66" spans="1:20" x14ac:dyDescent="0.25">
      <c r="A66">
        <v>65</v>
      </c>
      <c r="B66" t="str">
        <f t="shared" ref="B66:B92" si="7">IF(K68="Results by region:","Closed End",IF(L67="East Metro Overall","Open End",IF(AND(K66="",K68=""),"",B65)))</f>
        <v>Closed End</v>
      </c>
      <c r="C66" t="s">
        <v>599</v>
      </c>
      <c r="D66" t="s">
        <v>832</v>
      </c>
      <c r="E66" t="str">
        <f t="shared" ref="E66:E93" si="8">IF(AND(K66="",K67="Results by region:"),"Column labels",
IF(AND(K66="",L66="East Metro overall"),"Column labels",
IF(AND(K66="",L66=""),"",
IF(AND(B66="Open End",K66&lt;&gt;"",E65="Column labels"),"Open end results",
IF(K66="Results by region:","Region",
IF(K66="Results by gender:","Gender",
IF(K66="Results by age:","Age",
IF(K66="Results by education level:","Education",
IF(K66="Results by household income:","Household income",
IF(K66="Results by housing status:","Housing status",
IF(K66="Results by home language:","Home language",
IF(K66="Results by race/ethnicity:","Race / ethnicity",
IF(ISERROR(FIND(".",K66)),E65,
IF(FIND(".",K66)&lt;=4,"Title"))))))))))))))</f>
        <v>Age</v>
      </c>
      <c r="F66">
        <f t="shared" ref="F66:F94" si="9">IF(B66="","",IF(E66&lt;&gt;E65,1,SUM(F65,1)))</f>
        <v>6</v>
      </c>
      <c r="G66" t="str">
        <f t="shared" ref="G66:G129" si="10">IF(B66="","",IF(E66="Title","Title",IF(E66="Column labels","Labels",IF(AND(F66=1,B66="Closed End"),"Header","Data"))))</f>
        <v>Data</v>
      </c>
      <c r="H66" t="s">
        <v>624</v>
      </c>
      <c r="K66" s="6" t="s">
        <v>23</v>
      </c>
      <c r="L66" s="12">
        <v>0.19449712302321004</v>
      </c>
      <c r="M66" s="13">
        <v>0.67665021158443228</v>
      </c>
      <c r="N66" s="13">
        <v>3.6377281265881765E-2</v>
      </c>
      <c r="O66" s="13">
        <v>1.9853799163735631E-2</v>
      </c>
      <c r="P66" s="13">
        <v>7.9924994411167696E-2</v>
      </c>
      <c r="Q66" s="13">
        <v>0.16336992816706838</v>
      </c>
      <c r="R66" s="13">
        <v>0.11218101328065563</v>
      </c>
      <c r="S66" s="13">
        <v>0.14739756718441258</v>
      </c>
      <c r="T66" s="14">
        <v>874.99999999999898</v>
      </c>
    </row>
    <row r="67" spans="1:20" x14ac:dyDescent="0.25">
      <c r="A67">
        <v>66</v>
      </c>
      <c r="B67" t="str">
        <f t="shared" si="7"/>
        <v>Closed End</v>
      </c>
      <c r="C67" t="s">
        <v>599</v>
      </c>
      <c r="D67" t="s">
        <v>832</v>
      </c>
      <c r="E67" t="str">
        <f t="shared" si="8"/>
        <v>Education</v>
      </c>
      <c r="F67">
        <f t="shared" si="9"/>
        <v>1</v>
      </c>
      <c r="G67" t="str">
        <f t="shared" si="10"/>
        <v>Header</v>
      </c>
      <c r="H67" t="s">
        <v>624</v>
      </c>
      <c r="K67" s="7" t="s">
        <v>24</v>
      </c>
      <c r="L67" s="15" t="s">
        <v>8</v>
      </c>
      <c r="M67" s="16" t="s">
        <v>8</v>
      </c>
      <c r="N67" s="16" t="s">
        <v>8</v>
      </c>
      <c r="O67" s="16" t="s">
        <v>8</v>
      </c>
      <c r="P67" s="16" t="s">
        <v>8</v>
      </c>
      <c r="Q67" s="16" t="s">
        <v>8</v>
      </c>
      <c r="R67" s="16" t="s">
        <v>8</v>
      </c>
      <c r="S67" s="16" t="s">
        <v>8</v>
      </c>
      <c r="T67" s="17" t="s">
        <v>8</v>
      </c>
    </row>
    <row r="68" spans="1:20" x14ac:dyDescent="0.25">
      <c r="A68">
        <v>67</v>
      </c>
      <c r="B68" t="str">
        <f t="shared" si="7"/>
        <v>Closed End</v>
      </c>
      <c r="C68" t="s">
        <v>599</v>
      </c>
      <c r="D68" t="s">
        <v>832</v>
      </c>
      <c r="E68" t="str">
        <f t="shared" si="8"/>
        <v>Education</v>
      </c>
      <c r="F68">
        <f t="shared" si="9"/>
        <v>2</v>
      </c>
      <c r="G68" t="str">
        <f t="shared" si="10"/>
        <v>Data</v>
      </c>
      <c r="H68" t="s">
        <v>624</v>
      </c>
      <c r="K68" s="6" t="s">
        <v>25</v>
      </c>
      <c r="L68" s="12">
        <v>8.5336209697486176E-2</v>
      </c>
      <c r="M68" s="13">
        <v>0.58256592087313908</v>
      </c>
      <c r="N68" s="13">
        <v>0.27931038673408626</v>
      </c>
      <c r="O68" s="13">
        <v>0.17678079450105777</v>
      </c>
      <c r="P68" s="13">
        <v>0.18289728142186712</v>
      </c>
      <c r="Q68" s="13">
        <v>0.3434706091641051</v>
      </c>
      <c r="R68" s="13">
        <v>0.28135307382363461</v>
      </c>
      <c r="S68" s="13">
        <v>0.15449219898111977</v>
      </c>
      <c r="T68" s="14">
        <v>99.000000000000099</v>
      </c>
    </row>
    <row r="69" spans="1:20" x14ac:dyDescent="0.25">
      <c r="A69">
        <v>68</v>
      </c>
      <c r="B69" t="str">
        <f t="shared" si="7"/>
        <v>Closed End</v>
      </c>
      <c r="C69" t="s">
        <v>599</v>
      </c>
      <c r="D69" t="s">
        <v>832</v>
      </c>
      <c r="E69" t="str">
        <f t="shared" si="8"/>
        <v>Education</v>
      </c>
      <c r="F69">
        <f t="shared" si="9"/>
        <v>3</v>
      </c>
      <c r="G69" t="str">
        <f t="shared" si="10"/>
        <v>Data</v>
      </c>
      <c r="H69" t="s">
        <v>624</v>
      </c>
      <c r="K69" s="6" t="s">
        <v>26</v>
      </c>
      <c r="L69" s="12">
        <v>0.23737582319976849</v>
      </c>
      <c r="M69" s="13">
        <v>0.57079407095819834</v>
      </c>
      <c r="N69" s="13">
        <v>0.14965823410517259</v>
      </c>
      <c r="O69" s="13">
        <v>0.1127188893952365</v>
      </c>
      <c r="P69" s="13">
        <v>0.12480418817520253</v>
      </c>
      <c r="Q69" s="13">
        <v>0.17634222242452097</v>
      </c>
      <c r="R69" s="13">
        <v>0.2091651032312149</v>
      </c>
      <c r="S69" s="13">
        <v>0.10797872140739856</v>
      </c>
      <c r="T69" s="14">
        <v>368.00000000000017</v>
      </c>
    </row>
    <row r="70" spans="1:20" x14ac:dyDescent="0.25">
      <c r="A70">
        <v>69</v>
      </c>
      <c r="B70" t="str">
        <f t="shared" si="7"/>
        <v>Closed End</v>
      </c>
      <c r="C70" t="s">
        <v>599</v>
      </c>
      <c r="D70" t="s">
        <v>832</v>
      </c>
      <c r="E70" t="str">
        <f t="shared" si="8"/>
        <v>Education</v>
      </c>
      <c r="F70">
        <f t="shared" si="9"/>
        <v>4</v>
      </c>
      <c r="G70" t="str">
        <f t="shared" si="10"/>
        <v>Data</v>
      </c>
      <c r="H70" t="s">
        <v>624</v>
      </c>
      <c r="K70" s="6" t="s">
        <v>27</v>
      </c>
      <c r="L70" s="12">
        <v>0.20861802485115299</v>
      </c>
      <c r="M70" s="13">
        <v>0.5531950846635687</v>
      </c>
      <c r="N70" s="13">
        <v>0.15553168771228501</v>
      </c>
      <c r="O70" s="13">
        <v>7.0689486047673875E-2</v>
      </c>
      <c r="P70" s="13">
        <v>4.3517907596976289E-2</v>
      </c>
      <c r="Q70" s="13">
        <v>0.19158676708393746</v>
      </c>
      <c r="R70" s="13">
        <v>0.21449202304354884</v>
      </c>
      <c r="S70" s="13">
        <v>0.11649024379283857</v>
      </c>
      <c r="T70" s="14">
        <v>969.00000000000216</v>
      </c>
    </row>
    <row r="71" spans="1:20" x14ac:dyDescent="0.25">
      <c r="A71">
        <v>70</v>
      </c>
      <c r="B71" t="str">
        <f t="shared" si="7"/>
        <v>Closed End</v>
      </c>
      <c r="C71" t="s">
        <v>599</v>
      </c>
      <c r="D71" t="s">
        <v>832</v>
      </c>
      <c r="E71" t="str">
        <f t="shared" si="8"/>
        <v>Education</v>
      </c>
      <c r="F71">
        <f t="shared" si="9"/>
        <v>5</v>
      </c>
      <c r="G71" t="str">
        <f t="shared" si="10"/>
        <v>Data</v>
      </c>
      <c r="H71" t="s">
        <v>624</v>
      </c>
      <c r="K71" s="6" t="s">
        <v>28</v>
      </c>
      <c r="L71" s="12">
        <v>0.14101008005859322</v>
      </c>
      <c r="M71" s="13">
        <v>0.66701024900406491</v>
      </c>
      <c r="N71" s="13">
        <v>0.16823617827895984</v>
      </c>
      <c r="O71" s="13">
        <v>6.4196936092789716E-2</v>
      </c>
      <c r="P71" s="13">
        <v>7.0953838517028467E-2</v>
      </c>
      <c r="Q71" s="13">
        <v>0.20252192888527751</v>
      </c>
      <c r="R71" s="13">
        <v>0.20324333181595089</v>
      </c>
      <c r="S71" s="13">
        <v>0.11692644143596492</v>
      </c>
      <c r="T71" s="14">
        <v>1513</v>
      </c>
    </row>
    <row r="72" spans="1:20" x14ac:dyDescent="0.25">
      <c r="A72">
        <v>71</v>
      </c>
      <c r="B72" t="str">
        <f t="shared" si="7"/>
        <v>Closed End</v>
      </c>
      <c r="C72" t="s">
        <v>599</v>
      </c>
      <c r="D72" t="s">
        <v>832</v>
      </c>
      <c r="E72" t="str">
        <f t="shared" si="8"/>
        <v>Household income</v>
      </c>
      <c r="F72">
        <f t="shared" si="9"/>
        <v>1</v>
      </c>
      <c r="G72" t="str">
        <f t="shared" si="10"/>
        <v>Header</v>
      </c>
      <c r="H72" t="s">
        <v>624</v>
      </c>
      <c r="K72" s="7" t="s">
        <v>29</v>
      </c>
      <c r="L72" s="15" t="s">
        <v>8</v>
      </c>
      <c r="M72" s="16" t="s">
        <v>8</v>
      </c>
      <c r="N72" s="16" t="s">
        <v>8</v>
      </c>
      <c r="O72" s="16" t="s">
        <v>8</v>
      </c>
      <c r="P72" s="16" t="s">
        <v>8</v>
      </c>
      <c r="Q72" s="16" t="s">
        <v>8</v>
      </c>
      <c r="R72" s="16" t="s">
        <v>8</v>
      </c>
      <c r="S72" s="16" t="s">
        <v>8</v>
      </c>
      <c r="T72" s="17" t="s">
        <v>8</v>
      </c>
    </row>
    <row r="73" spans="1:20" x14ac:dyDescent="0.25">
      <c r="A73">
        <v>72</v>
      </c>
      <c r="B73" t="str">
        <f t="shared" si="7"/>
        <v>Closed End</v>
      </c>
      <c r="C73" t="s">
        <v>599</v>
      </c>
      <c r="D73" t="s">
        <v>832</v>
      </c>
      <c r="E73" t="str">
        <f t="shared" si="8"/>
        <v>Household income</v>
      </c>
      <c r="F73">
        <f t="shared" si="9"/>
        <v>2</v>
      </c>
      <c r="G73" t="str">
        <f t="shared" si="10"/>
        <v>Data</v>
      </c>
      <c r="H73" t="s">
        <v>624</v>
      </c>
      <c r="K73" s="6" t="s">
        <v>30</v>
      </c>
      <c r="L73" s="12">
        <v>0.19681079319078296</v>
      </c>
      <c r="M73" s="13">
        <v>0.58596479829072645</v>
      </c>
      <c r="N73" s="13">
        <v>0.16414033677819553</v>
      </c>
      <c r="O73" s="13">
        <v>0.22933540153957929</v>
      </c>
      <c r="P73" s="13">
        <v>0.1863785949137986</v>
      </c>
      <c r="Q73" s="13">
        <v>0.28284241194679249</v>
      </c>
      <c r="R73" s="13">
        <v>0.29932252024686545</v>
      </c>
      <c r="S73" s="13">
        <v>0.10495860686669771</v>
      </c>
      <c r="T73" s="14">
        <v>488.00000000000034</v>
      </c>
    </row>
    <row r="74" spans="1:20" x14ac:dyDescent="0.25">
      <c r="A74">
        <v>73</v>
      </c>
      <c r="B74" t="str">
        <f t="shared" si="7"/>
        <v>Closed End</v>
      </c>
      <c r="C74" t="s">
        <v>599</v>
      </c>
      <c r="D74" t="s">
        <v>832</v>
      </c>
      <c r="E74" t="str">
        <f t="shared" si="8"/>
        <v>Household income</v>
      </c>
      <c r="F74">
        <f t="shared" si="9"/>
        <v>3</v>
      </c>
      <c r="G74" t="str">
        <f t="shared" si="10"/>
        <v>Data</v>
      </c>
      <c r="H74" t="s">
        <v>624</v>
      </c>
      <c r="K74" s="6" t="s">
        <v>31</v>
      </c>
      <c r="L74" s="12">
        <v>0.14175735933188158</v>
      </c>
      <c r="M74" s="13">
        <v>0.67410303861056375</v>
      </c>
      <c r="N74" s="13">
        <v>0.14167255051098612</v>
      </c>
      <c r="O74" s="13">
        <v>0.15583623481954598</v>
      </c>
      <c r="P74" s="13">
        <v>9.7604940831499648E-2</v>
      </c>
      <c r="Q74" s="13">
        <v>0.289566249447754</v>
      </c>
      <c r="R74" s="13">
        <v>0.34510091752273303</v>
      </c>
      <c r="S74" s="13">
        <v>5.9296998172124665E-2</v>
      </c>
      <c r="T74" s="14">
        <v>425.99999999999937</v>
      </c>
    </row>
    <row r="75" spans="1:20" x14ac:dyDescent="0.25">
      <c r="A75">
        <v>74</v>
      </c>
      <c r="B75" t="str">
        <f t="shared" si="7"/>
        <v>Closed End</v>
      </c>
      <c r="C75" t="s">
        <v>599</v>
      </c>
      <c r="D75" t="s">
        <v>832</v>
      </c>
      <c r="E75" t="str">
        <f t="shared" si="8"/>
        <v>Household income</v>
      </c>
      <c r="F75">
        <f t="shared" si="9"/>
        <v>4</v>
      </c>
      <c r="G75" t="str">
        <f t="shared" si="10"/>
        <v>Data</v>
      </c>
      <c r="H75" t="s">
        <v>624</v>
      </c>
      <c r="K75" s="6" t="s">
        <v>32</v>
      </c>
      <c r="L75" s="12">
        <v>0.13986408095060604</v>
      </c>
      <c r="M75" s="13">
        <v>0.62188801765321045</v>
      </c>
      <c r="N75" s="13">
        <v>0.13488507713695175</v>
      </c>
      <c r="O75" s="13">
        <v>6.8667158760568586E-2</v>
      </c>
      <c r="P75" s="13">
        <v>5.8585810923573123E-2</v>
      </c>
      <c r="Q75" s="13">
        <v>0.24287307251209822</v>
      </c>
      <c r="R75" s="13">
        <v>0.20432337179087437</v>
      </c>
      <c r="S75" s="13">
        <v>0.17041331930528944</v>
      </c>
      <c r="T75" s="14">
        <v>401.99999999999989</v>
      </c>
    </row>
    <row r="76" spans="1:20" x14ac:dyDescent="0.25">
      <c r="A76">
        <v>75</v>
      </c>
      <c r="B76" t="str">
        <f t="shared" si="7"/>
        <v>Closed End</v>
      </c>
      <c r="C76" t="s">
        <v>599</v>
      </c>
      <c r="D76" t="s">
        <v>832</v>
      </c>
      <c r="E76" t="str">
        <f t="shared" si="8"/>
        <v>Household income</v>
      </c>
      <c r="F76">
        <f t="shared" si="9"/>
        <v>5</v>
      </c>
      <c r="G76" t="str">
        <f t="shared" si="10"/>
        <v>Data</v>
      </c>
      <c r="H76" t="s">
        <v>624</v>
      </c>
      <c r="K76" s="6" t="s">
        <v>33</v>
      </c>
      <c r="L76" s="12">
        <v>0.15280792333591475</v>
      </c>
      <c r="M76" s="13">
        <v>0.56775499185882961</v>
      </c>
      <c r="N76" s="13">
        <v>0.15067656201101209</v>
      </c>
      <c r="O76" s="13">
        <v>7.4268304353744513E-2</v>
      </c>
      <c r="P76" s="13">
        <v>9.3430428662318266E-2</v>
      </c>
      <c r="Q76" s="13">
        <v>0.23501954770489056</v>
      </c>
      <c r="R76" s="13">
        <v>0.28548487094780378</v>
      </c>
      <c r="S76" s="13">
        <v>0.14918942982310082</v>
      </c>
      <c r="T76" s="14">
        <v>312.00000000000006</v>
      </c>
    </row>
    <row r="77" spans="1:20" x14ac:dyDescent="0.25">
      <c r="A77">
        <v>76</v>
      </c>
      <c r="B77" t="str">
        <f t="shared" si="7"/>
        <v>Closed End</v>
      </c>
      <c r="C77" t="s">
        <v>599</v>
      </c>
      <c r="D77" t="s">
        <v>832</v>
      </c>
      <c r="E77" t="str">
        <f t="shared" si="8"/>
        <v>Household income</v>
      </c>
      <c r="F77">
        <f t="shared" si="9"/>
        <v>6</v>
      </c>
      <c r="G77" t="str">
        <f t="shared" si="10"/>
        <v>Data</v>
      </c>
      <c r="H77" t="s">
        <v>624</v>
      </c>
      <c r="K77" s="6" t="s">
        <v>34</v>
      </c>
      <c r="L77" s="12">
        <v>0.20222476820561888</v>
      </c>
      <c r="M77" s="13">
        <v>0.61036365382300373</v>
      </c>
      <c r="N77" s="13">
        <v>0.1194831697556171</v>
      </c>
      <c r="O77" s="13">
        <v>9.7263441710545559E-2</v>
      </c>
      <c r="P77" s="13">
        <v>8.2834712261281349E-2</v>
      </c>
      <c r="Q77" s="13">
        <v>0.20816605115514641</v>
      </c>
      <c r="R77" s="13">
        <v>0.19761795438630986</v>
      </c>
      <c r="S77" s="13">
        <v>0.10617933757215947</v>
      </c>
      <c r="T77" s="14">
        <v>273.00000000000034</v>
      </c>
    </row>
    <row r="78" spans="1:20" x14ac:dyDescent="0.25">
      <c r="A78">
        <v>77</v>
      </c>
      <c r="B78" t="str">
        <f t="shared" si="7"/>
        <v>Closed End</v>
      </c>
      <c r="C78" t="s">
        <v>599</v>
      </c>
      <c r="D78" t="s">
        <v>832</v>
      </c>
      <c r="E78" t="str">
        <f t="shared" si="8"/>
        <v>Household income</v>
      </c>
      <c r="F78">
        <f t="shared" si="9"/>
        <v>7</v>
      </c>
      <c r="G78" t="str">
        <f t="shared" si="10"/>
        <v>Data</v>
      </c>
      <c r="H78" t="s">
        <v>624</v>
      </c>
      <c r="K78" s="6" t="s">
        <v>35</v>
      </c>
      <c r="L78" s="12">
        <v>0.18887272841495537</v>
      </c>
      <c r="M78" s="13">
        <v>0.57263305205665715</v>
      </c>
      <c r="N78" s="13">
        <v>0.17556873167454567</v>
      </c>
      <c r="O78" s="13">
        <v>6.6121690215799167E-2</v>
      </c>
      <c r="P78" s="13">
        <v>4.3527098119941494E-2</v>
      </c>
      <c r="Q78" s="13">
        <v>0.12638455420480518</v>
      </c>
      <c r="R78" s="13">
        <v>0.15862901858618186</v>
      </c>
      <c r="S78" s="13">
        <v>0.11412802842375117</v>
      </c>
      <c r="T78" s="14">
        <v>340.00000000000023</v>
      </c>
    </row>
    <row r="79" spans="1:20" x14ac:dyDescent="0.25">
      <c r="A79">
        <v>78</v>
      </c>
      <c r="B79" t="str">
        <f t="shared" si="7"/>
        <v>Closed End</v>
      </c>
      <c r="C79" t="s">
        <v>599</v>
      </c>
      <c r="D79" t="s">
        <v>832</v>
      </c>
      <c r="E79" t="str">
        <f t="shared" si="8"/>
        <v>Household income</v>
      </c>
      <c r="F79">
        <f t="shared" si="9"/>
        <v>8</v>
      </c>
      <c r="G79" t="str">
        <f t="shared" si="10"/>
        <v>Data</v>
      </c>
      <c r="H79" t="s">
        <v>624</v>
      </c>
      <c r="K79" s="6" t="s">
        <v>36</v>
      </c>
      <c r="L79" s="12">
        <v>0.25533970243784626</v>
      </c>
      <c r="M79" s="13">
        <v>0.58478162023638935</v>
      </c>
      <c r="N79" s="13">
        <v>0.21674193261607885</v>
      </c>
      <c r="O79" s="13">
        <v>2.6242255830773966E-2</v>
      </c>
      <c r="P79" s="13">
        <v>5.6970963577300242E-2</v>
      </c>
      <c r="Q79" s="13">
        <v>0.13554872157347275</v>
      </c>
      <c r="R79" s="13">
        <v>0.11894280407156189</v>
      </c>
      <c r="S79" s="13">
        <v>0.1102360356791196</v>
      </c>
      <c r="T79" s="14">
        <v>257.0000000000004</v>
      </c>
    </row>
    <row r="80" spans="1:20" x14ac:dyDescent="0.25">
      <c r="A80">
        <v>79</v>
      </c>
      <c r="B80" t="str">
        <f t="shared" si="7"/>
        <v>Closed End</v>
      </c>
      <c r="C80" t="s">
        <v>599</v>
      </c>
      <c r="D80" t="s">
        <v>832</v>
      </c>
      <c r="E80" t="str">
        <f t="shared" si="8"/>
        <v>Housing status</v>
      </c>
      <c r="F80">
        <f t="shared" si="9"/>
        <v>1</v>
      </c>
      <c r="G80" t="str">
        <f t="shared" si="10"/>
        <v>Header</v>
      </c>
      <c r="H80" t="s">
        <v>624</v>
      </c>
      <c r="K80" s="7" t="s">
        <v>37</v>
      </c>
      <c r="L80" s="15" t="s">
        <v>8</v>
      </c>
      <c r="M80" s="16" t="s">
        <v>8</v>
      </c>
      <c r="N80" s="16" t="s">
        <v>8</v>
      </c>
      <c r="O80" s="16" t="s">
        <v>8</v>
      </c>
      <c r="P80" s="16" t="s">
        <v>8</v>
      </c>
      <c r="Q80" s="16" t="s">
        <v>8</v>
      </c>
      <c r="R80" s="16" t="s">
        <v>8</v>
      </c>
      <c r="S80" s="16" t="s">
        <v>8</v>
      </c>
      <c r="T80" s="17" t="s">
        <v>8</v>
      </c>
    </row>
    <row r="81" spans="1:20" x14ac:dyDescent="0.25">
      <c r="A81">
        <v>80</v>
      </c>
      <c r="B81" t="str">
        <f t="shared" si="7"/>
        <v>Closed End</v>
      </c>
      <c r="C81" t="s">
        <v>599</v>
      </c>
      <c r="D81" t="s">
        <v>832</v>
      </c>
      <c r="E81" t="str">
        <f t="shared" si="8"/>
        <v>Housing status</v>
      </c>
      <c r="F81">
        <f t="shared" si="9"/>
        <v>2</v>
      </c>
      <c r="G81" t="str">
        <f t="shared" si="10"/>
        <v>Data</v>
      </c>
      <c r="H81" t="s">
        <v>624</v>
      </c>
      <c r="K81" s="6" t="s">
        <v>38</v>
      </c>
      <c r="L81" s="12">
        <v>0.19402264132419758</v>
      </c>
      <c r="M81" s="13">
        <v>0.60273375338911706</v>
      </c>
      <c r="N81" s="13">
        <v>0.15818045745883208</v>
      </c>
      <c r="O81" s="13">
        <v>3.5518055954996318E-2</v>
      </c>
      <c r="P81" s="13">
        <v>4.3261487385302291E-2</v>
      </c>
      <c r="Q81" s="13">
        <v>0.18531016791185703</v>
      </c>
      <c r="R81" s="13">
        <v>0.19206843864531586</v>
      </c>
      <c r="S81" s="13">
        <v>0.11462923501586147</v>
      </c>
      <c r="T81" s="14">
        <v>1963.9999999999952</v>
      </c>
    </row>
    <row r="82" spans="1:20" x14ac:dyDescent="0.25">
      <c r="A82">
        <v>81</v>
      </c>
      <c r="B82" t="str">
        <f t="shared" si="7"/>
        <v>Closed End</v>
      </c>
      <c r="C82" t="s">
        <v>599</v>
      </c>
      <c r="D82" t="s">
        <v>832</v>
      </c>
      <c r="E82" t="str">
        <f t="shared" si="8"/>
        <v>Housing status</v>
      </c>
      <c r="F82">
        <f t="shared" si="9"/>
        <v>3</v>
      </c>
      <c r="G82" t="str">
        <f t="shared" si="10"/>
        <v>Data</v>
      </c>
      <c r="H82" t="s">
        <v>624</v>
      </c>
      <c r="K82" s="6" t="s">
        <v>39</v>
      </c>
      <c r="L82" s="12">
        <v>0.13615436758129837</v>
      </c>
      <c r="M82" s="13">
        <v>0.61422733825454967</v>
      </c>
      <c r="N82" s="13">
        <v>0.18580681176862765</v>
      </c>
      <c r="O82" s="13">
        <v>0.20702801018613748</v>
      </c>
      <c r="P82" s="13">
        <v>0.17351281994269013</v>
      </c>
      <c r="Q82" s="13">
        <v>0.24087320320589989</v>
      </c>
      <c r="R82" s="13">
        <v>0.26847115131241106</v>
      </c>
      <c r="S82" s="13">
        <v>0.1035894257418338</v>
      </c>
      <c r="T82" s="14">
        <v>1004.9999999999999</v>
      </c>
    </row>
    <row r="83" spans="1:20" ht="24.75" x14ac:dyDescent="0.25">
      <c r="A83">
        <v>82</v>
      </c>
      <c r="B83" t="str">
        <f t="shared" si="7"/>
        <v>Closed End</v>
      </c>
      <c r="C83" t="s">
        <v>599</v>
      </c>
      <c r="D83" t="s">
        <v>832</v>
      </c>
      <c r="E83" t="str">
        <f t="shared" si="8"/>
        <v>Housing status</v>
      </c>
      <c r="F83">
        <f t="shared" si="9"/>
        <v>4</v>
      </c>
      <c r="G83" t="str">
        <f t="shared" si="10"/>
        <v>Data</v>
      </c>
      <c r="H83" t="s">
        <v>624</v>
      </c>
      <c r="K83" s="6" t="s">
        <v>40</v>
      </c>
      <c r="L83" s="12">
        <v>0.27722104500838157</v>
      </c>
      <c r="M83" s="13">
        <v>0.4959675361692541</v>
      </c>
      <c r="N83" s="13">
        <v>0.19677223630406473</v>
      </c>
      <c r="O83" s="13">
        <v>0.27828857706526039</v>
      </c>
      <c r="P83" s="13">
        <v>8.504466604608299E-2</v>
      </c>
      <c r="Q83" s="13">
        <v>0.2239558295711398</v>
      </c>
      <c r="R83" s="13">
        <v>0.26402139628965288</v>
      </c>
      <c r="S83" s="13">
        <v>0.20354662288216879</v>
      </c>
      <c r="T83" s="14">
        <v>70</v>
      </c>
    </row>
    <row r="84" spans="1:20" x14ac:dyDescent="0.25">
      <c r="A84">
        <v>83</v>
      </c>
      <c r="B84" t="str">
        <f t="shared" si="7"/>
        <v>Closed End</v>
      </c>
      <c r="C84" t="s">
        <v>599</v>
      </c>
      <c r="D84" t="s">
        <v>832</v>
      </c>
      <c r="E84" t="str">
        <f t="shared" si="8"/>
        <v>Home language</v>
      </c>
      <c r="F84">
        <f t="shared" si="9"/>
        <v>1</v>
      </c>
      <c r="G84" t="str">
        <f t="shared" si="10"/>
        <v>Header</v>
      </c>
      <c r="H84" t="s">
        <v>624</v>
      </c>
      <c r="K84" s="7" t="s">
        <v>41</v>
      </c>
      <c r="L84" s="15" t="s">
        <v>8</v>
      </c>
      <c r="M84" s="16" t="s">
        <v>8</v>
      </c>
      <c r="N84" s="16" t="s">
        <v>8</v>
      </c>
      <c r="O84" s="16" t="s">
        <v>8</v>
      </c>
      <c r="P84" s="16" t="s">
        <v>8</v>
      </c>
      <c r="Q84" s="16" t="s">
        <v>8</v>
      </c>
      <c r="R84" s="16" t="s">
        <v>8</v>
      </c>
      <c r="S84" s="16" t="s">
        <v>8</v>
      </c>
      <c r="T84" s="17" t="s">
        <v>8</v>
      </c>
    </row>
    <row r="85" spans="1:20" x14ac:dyDescent="0.25">
      <c r="A85">
        <v>84</v>
      </c>
      <c r="B85" t="str">
        <f t="shared" si="7"/>
        <v>Closed End</v>
      </c>
      <c r="C85" t="s">
        <v>599</v>
      </c>
      <c r="D85" t="s">
        <v>832</v>
      </c>
      <c r="E85" t="str">
        <f t="shared" si="8"/>
        <v>Home language</v>
      </c>
      <c r="F85">
        <f t="shared" si="9"/>
        <v>2</v>
      </c>
      <c r="G85" t="str">
        <f t="shared" si="10"/>
        <v>Data</v>
      </c>
      <c r="H85" t="s">
        <v>624</v>
      </c>
      <c r="K85" s="6" t="s">
        <v>42</v>
      </c>
      <c r="L85" s="12">
        <v>0.19755789901819873</v>
      </c>
      <c r="M85" s="13">
        <v>0.60292592289642588</v>
      </c>
      <c r="N85" s="13">
        <v>0.14413034586613635</v>
      </c>
      <c r="O85" s="13">
        <v>7.2925029587148138E-2</v>
      </c>
      <c r="P85" s="13">
        <v>7.0157921319048203E-2</v>
      </c>
      <c r="Q85" s="13">
        <v>0.18118052284760236</v>
      </c>
      <c r="R85" s="13">
        <v>0.18973669075088742</v>
      </c>
      <c r="S85" s="13">
        <v>0.11313522822385416</v>
      </c>
      <c r="T85" s="14">
        <v>2605.0000000000032</v>
      </c>
    </row>
    <row r="86" spans="1:20" x14ac:dyDescent="0.25">
      <c r="A86">
        <v>85</v>
      </c>
      <c r="B86" t="str">
        <f t="shared" si="7"/>
        <v>Closed End</v>
      </c>
      <c r="C86" t="s">
        <v>599</v>
      </c>
      <c r="D86" t="s">
        <v>832</v>
      </c>
      <c r="E86" t="str">
        <f t="shared" si="8"/>
        <v>Home language</v>
      </c>
      <c r="F86">
        <f t="shared" si="9"/>
        <v>3</v>
      </c>
      <c r="G86" t="str">
        <f t="shared" si="10"/>
        <v>Data</v>
      </c>
      <c r="H86" t="s">
        <v>624</v>
      </c>
      <c r="K86" s="6" t="s">
        <v>43</v>
      </c>
      <c r="L86" s="12">
        <v>8.4348196040552492E-2</v>
      </c>
      <c r="M86" s="13">
        <v>0.68695103025697624</v>
      </c>
      <c r="N86" s="13">
        <v>0.30836602711425437</v>
      </c>
      <c r="O86" s="13">
        <v>9.3105416172854977E-2</v>
      </c>
      <c r="P86" s="13">
        <v>0.13422026773638771</v>
      </c>
      <c r="Q86" s="13">
        <v>0.26973741526986783</v>
      </c>
      <c r="R86" s="13">
        <v>0.33202930715392931</v>
      </c>
      <c r="S86" s="13">
        <v>0.13071278570821027</v>
      </c>
      <c r="T86" s="14">
        <v>243.00000000000011</v>
      </c>
    </row>
    <row r="87" spans="1:20" x14ac:dyDescent="0.25">
      <c r="A87">
        <v>86</v>
      </c>
      <c r="B87" t="str">
        <f t="shared" si="7"/>
        <v>Closed End</v>
      </c>
      <c r="C87" t="s">
        <v>599</v>
      </c>
      <c r="D87" t="s">
        <v>832</v>
      </c>
      <c r="E87" t="str">
        <f t="shared" si="8"/>
        <v>Home language</v>
      </c>
      <c r="F87">
        <f t="shared" si="9"/>
        <v>4</v>
      </c>
      <c r="G87" t="str">
        <f t="shared" si="10"/>
        <v>Data</v>
      </c>
      <c r="H87" t="s">
        <v>624</v>
      </c>
      <c r="K87" s="6" t="s">
        <v>44</v>
      </c>
      <c r="L87" s="12">
        <v>0.16439442578082791</v>
      </c>
      <c r="M87" s="13">
        <v>0.53998505559784526</v>
      </c>
      <c r="N87" s="13">
        <v>0.23362995048243118</v>
      </c>
      <c r="O87" s="13">
        <v>0.13035580753483003</v>
      </c>
      <c r="P87" s="13">
        <v>0.12474400855173813</v>
      </c>
      <c r="Q87" s="13">
        <v>0.34776869481890738</v>
      </c>
      <c r="R87" s="13">
        <v>0.40703537716359245</v>
      </c>
      <c r="S87" s="13">
        <v>4.3645767450383184E-2</v>
      </c>
      <c r="T87" s="14">
        <v>105.00000000000007</v>
      </c>
    </row>
    <row r="88" spans="1:20" x14ac:dyDescent="0.25">
      <c r="A88">
        <v>87</v>
      </c>
      <c r="B88" t="str">
        <f t="shared" si="7"/>
        <v>Closed End</v>
      </c>
      <c r="C88" t="s">
        <v>599</v>
      </c>
      <c r="D88" t="s">
        <v>832</v>
      </c>
      <c r="E88" t="str">
        <f t="shared" si="8"/>
        <v>Race / ethnicity</v>
      </c>
      <c r="F88">
        <f t="shared" si="9"/>
        <v>1</v>
      </c>
      <c r="G88" t="str">
        <f t="shared" si="10"/>
        <v>Header</v>
      </c>
      <c r="H88" t="s">
        <v>624</v>
      </c>
      <c r="K88" s="7" t="s">
        <v>45</v>
      </c>
      <c r="L88" s="15" t="s">
        <v>8</v>
      </c>
      <c r="M88" s="16" t="s">
        <v>8</v>
      </c>
      <c r="N88" s="16" t="s">
        <v>8</v>
      </c>
      <c r="O88" s="16" t="s">
        <v>8</v>
      </c>
      <c r="P88" s="16" t="s">
        <v>8</v>
      </c>
      <c r="Q88" s="16" t="s">
        <v>8</v>
      </c>
      <c r="R88" s="16" t="s">
        <v>8</v>
      </c>
      <c r="S88" s="16" t="s">
        <v>8</v>
      </c>
      <c r="T88" s="17" t="s">
        <v>8</v>
      </c>
    </row>
    <row r="89" spans="1:20" x14ac:dyDescent="0.25">
      <c r="A89">
        <v>88</v>
      </c>
      <c r="B89" t="str">
        <f t="shared" si="7"/>
        <v>Closed End</v>
      </c>
      <c r="C89" t="s">
        <v>599</v>
      </c>
      <c r="D89" t="s">
        <v>832</v>
      </c>
      <c r="E89" t="str">
        <f t="shared" si="8"/>
        <v>Race / ethnicity</v>
      </c>
      <c r="F89">
        <f t="shared" si="9"/>
        <v>2</v>
      </c>
      <c r="G89" t="str">
        <f t="shared" si="10"/>
        <v>Data</v>
      </c>
      <c r="H89" t="s">
        <v>624</v>
      </c>
      <c r="K89" s="6" t="s">
        <v>46</v>
      </c>
      <c r="L89" s="12">
        <v>0.14618888816643111</v>
      </c>
      <c r="M89" s="13">
        <v>0.58962821899053597</v>
      </c>
      <c r="N89" s="13">
        <v>0.2427310478189765</v>
      </c>
      <c r="O89" s="13">
        <v>0.12990859766862875</v>
      </c>
      <c r="P89" s="13">
        <v>0.12165835588464616</v>
      </c>
      <c r="Q89" s="13">
        <v>0.29270302212605659</v>
      </c>
      <c r="R89" s="13">
        <v>0.30070755187074677</v>
      </c>
      <c r="S89" s="13">
        <v>9.5103833087223352E-2</v>
      </c>
      <c r="T89" s="14">
        <v>770.99999999999943</v>
      </c>
    </row>
    <row r="90" spans="1:20" x14ac:dyDescent="0.25">
      <c r="A90">
        <v>89</v>
      </c>
      <c r="B90" t="str">
        <f t="shared" si="7"/>
        <v>Closed End</v>
      </c>
      <c r="C90" t="s">
        <v>599</v>
      </c>
      <c r="D90" t="s">
        <v>832</v>
      </c>
      <c r="E90" t="str">
        <f t="shared" si="8"/>
        <v>Race / ethnicity</v>
      </c>
      <c r="F90">
        <f t="shared" si="9"/>
        <v>3</v>
      </c>
      <c r="G90" t="str">
        <f t="shared" si="10"/>
        <v>Data</v>
      </c>
      <c r="H90" t="s">
        <v>624</v>
      </c>
      <c r="K90" s="6" t="s">
        <v>47</v>
      </c>
      <c r="L90" s="12">
        <v>9.3066212047022465E-2</v>
      </c>
      <c r="M90" s="13">
        <v>0.57947130259510049</v>
      </c>
      <c r="N90" s="13">
        <v>0.20617718736794666</v>
      </c>
      <c r="O90" s="13">
        <v>0.1583854809912833</v>
      </c>
      <c r="P90" s="13">
        <v>0.2226301145631725</v>
      </c>
      <c r="Q90" s="13">
        <v>0.23449963636273313</v>
      </c>
      <c r="R90" s="13">
        <v>0.39369858046288719</v>
      </c>
      <c r="S90" s="13">
        <v>0.1722085761537166</v>
      </c>
      <c r="T90" s="14">
        <v>130</v>
      </c>
    </row>
    <row r="91" spans="1:20" x14ac:dyDescent="0.25">
      <c r="A91">
        <v>90</v>
      </c>
      <c r="B91" t="str">
        <f t="shared" si="7"/>
        <v>Closed End</v>
      </c>
      <c r="C91" t="s">
        <v>599</v>
      </c>
      <c r="D91" t="s">
        <v>832</v>
      </c>
      <c r="E91" t="str">
        <f t="shared" si="8"/>
        <v>Race / ethnicity</v>
      </c>
      <c r="F91">
        <f t="shared" si="9"/>
        <v>4</v>
      </c>
      <c r="G91" t="str">
        <f t="shared" si="10"/>
        <v>Data</v>
      </c>
      <c r="H91" t="s">
        <v>624</v>
      </c>
      <c r="K91" s="6" t="s">
        <v>48</v>
      </c>
      <c r="L91" s="12">
        <v>8.2211765823233349E-2</v>
      </c>
      <c r="M91" s="13">
        <v>0.61107287325712345</v>
      </c>
      <c r="N91" s="13">
        <v>0.31567048343006116</v>
      </c>
      <c r="O91" s="13">
        <v>0.11214287539593241</v>
      </c>
      <c r="P91" s="13">
        <v>9.2148364831635951E-2</v>
      </c>
      <c r="Q91" s="13">
        <v>0.33216528649925992</v>
      </c>
      <c r="R91" s="13">
        <v>0.29600600124692733</v>
      </c>
      <c r="S91" s="13">
        <v>0.10552127573892686</v>
      </c>
      <c r="T91" s="14">
        <v>211.99999999999997</v>
      </c>
    </row>
    <row r="92" spans="1:20" x14ac:dyDescent="0.25">
      <c r="A92">
        <v>91</v>
      </c>
      <c r="B92" t="str">
        <f t="shared" si="7"/>
        <v>Closed End</v>
      </c>
      <c r="C92" t="s">
        <v>599</v>
      </c>
      <c r="D92" t="s">
        <v>832</v>
      </c>
      <c r="E92" t="str">
        <f t="shared" si="8"/>
        <v>Race / ethnicity</v>
      </c>
      <c r="F92">
        <f t="shared" si="9"/>
        <v>5</v>
      </c>
      <c r="G92" t="str">
        <f t="shared" si="10"/>
        <v>Data</v>
      </c>
      <c r="H92" t="s">
        <v>624</v>
      </c>
      <c r="K92" s="6" t="s">
        <v>49</v>
      </c>
      <c r="L92" s="12">
        <v>0.21637279682822619</v>
      </c>
      <c r="M92" s="13">
        <v>0.52038766260373837</v>
      </c>
      <c r="N92" s="13">
        <v>0.14180307934440173</v>
      </c>
      <c r="O92" s="13">
        <v>0.18923605330276241</v>
      </c>
      <c r="P92" s="13">
        <v>0.20255280669799697</v>
      </c>
      <c r="Q92" s="13">
        <v>0.22440763001457426</v>
      </c>
      <c r="R92" s="13">
        <v>0.31249630100039455</v>
      </c>
      <c r="S92" s="13">
        <v>0.11867645921548975</v>
      </c>
      <c r="T92" s="14">
        <v>345.99999999999966</v>
      </c>
    </row>
    <row r="93" spans="1:20" x14ac:dyDescent="0.25">
      <c r="A93">
        <v>92</v>
      </c>
      <c r="B93" t="str">
        <f>IF(Removed!K2="Results by region:","Closed End",IF(L94="East Metro Overall","Open End",IF(AND(K93="",Removed!K2=""),"",B92)))</f>
        <v>Closed End</v>
      </c>
      <c r="C93" t="s">
        <v>599</v>
      </c>
      <c r="D93" t="s">
        <v>832</v>
      </c>
      <c r="E93" t="str">
        <f t="shared" si="8"/>
        <v>Race / ethnicity</v>
      </c>
      <c r="F93">
        <f t="shared" si="9"/>
        <v>6</v>
      </c>
      <c r="G93" t="str">
        <f t="shared" si="10"/>
        <v>Data</v>
      </c>
      <c r="H93" t="s">
        <v>624</v>
      </c>
      <c r="K93" s="6" t="s">
        <v>50</v>
      </c>
      <c r="L93" s="12">
        <v>0.16416972685482578</v>
      </c>
      <c r="M93" s="13">
        <v>0.64676191768723068</v>
      </c>
      <c r="N93" s="13">
        <v>0.24714059302939567</v>
      </c>
      <c r="O93" s="13">
        <v>7.6399695435647688E-2</v>
      </c>
      <c r="P93" s="13">
        <v>6.6323553669272589E-2</v>
      </c>
      <c r="Q93" s="13">
        <v>0.31749936264496598</v>
      </c>
      <c r="R93" s="13">
        <v>0.27671184801091803</v>
      </c>
      <c r="S93" s="13">
        <v>3.7779581994990881E-2</v>
      </c>
      <c r="T93" s="14">
        <v>138.00000000000009</v>
      </c>
    </row>
    <row r="94" spans="1:20" ht="15.75" thickBot="1" x14ac:dyDescent="0.3">
      <c r="A94">
        <v>93</v>
      </c>
      <c r="B94" t="str">
        <f>IF(Removed!K3="Results by region:","Closed End",IF(Removed!L2="East Metro Overall","Open End",IF(AND(K94="",Removed!K3=""),"",B93)))</f>
        <v>Closed End</v>
      </c>
      <c r="C94" t="s">
        <v>599</v>
      </c>
      <c r="D94" t="s">
        <v>832</v>
      </c>
      <c r="E94" t="str">
        <f>IF(AND(K94="",Removed!K2="Results by region:"),"Column labels",
IF(AND(K94="",L94="East Metro overall"),"Column labels",
IF(AND(K94="",L94=""),"",
IF(AND(B94="Open End",K94&lt;&gt;"",E93="Column labels"),"Open end results",
IF(K94="Results by region:","Region",
IF(K94="Results by gender:","Gender",
IF(K94="Results by age:","Age",
IF(K94="Results by education level:","Education",
IF(K94="Results by household income:","Household income",
IF(K94="Results by housing status:","Housing status",
IF(K94="Results by home language:","Home language",
IF(K94="Results by race/ethnicity:","Race / ethnicity",
IF(ISERROR(FIND(".",K94)),E93,
IF(FIND(".",K94)&lt;=4,"Title"))))))))))))))</f>
        <v>Race / ethnicity</v>
      </c>
      <c r="F94">
        <f t="shared" si="9"/>
        <v>7</v>
      </c>
      <c r="G94" t="str">
        <f t="shared" si="10"/>
        <v>Data</v>
      </c>
      <c r="H94" t="s">
        <v>624</v>
      </c>
      <c r="K94" s="8" t="s">
        <v>51</v>
      </c>
      <c r="L94" s="18">
        <v>0.19720216391224818</v>
      </c>
      <c r="M94" s="19">
        <v>0.6152111261824782</v>
      </c>
      <c r="N94" s="19">
        <v>0.13981298583203672</v>
      </c>
      <c r="O94" s="19">
        <v>5.8920357518911608E-2</v>
      </c>
      <c r="P94" s="19">
        <v>6.5267371492921014E-2</v>
      </c>
      <c r="Q94" s="19">
        <v>0.16793613556230011</v>
      </c>
      <c r="R94" s="19">
        <v>0.1821070371021174</v>
      </c>
      <c r="S94" s="19">
        <v>0.1166671947877452</v>
      </c>
      <c r="T94" s="20">
        <v>2057.9999999999995</v>
      </c>
    </row>
    <row r="95" spans="1:20" ht="15.75" thickTop="1" x14ac:dyDescent="0.25">
      <c r="A95">
        <v>135</v>
      </c>
      <c r="B95" t="str">
        <f>IF(K97="Results by region:","Closed End",IF(L96="East Metro Overall","Open End",IF(AND(K95="",K97=""),"",Removed!B42)))</f>
        <v/>
      </c>
      <c r="C95" t="s">
        <v>8</v>
      </c>
      <c r="D95" t="s">
        <v>8</v>
      </c>
      <c r="E95" t="str">
        <f>IF(AND(K95="",K96="Results by region:"),"Column labels",
IF(AND(K95="",L95="East Metro overall"),"Column labels",
IF(AND(K95="",L95=""),"",
IF(AND(B95="Open End",K95&lt;&gt;"",Removed!E42="Column labels"),"Open end results",
IF(K95="Results by region:","Region",
IF(K95="Results by gender:","Gender",
IF(K95="Results by age:","Age",
IF(K95="Results by education level:","Education",
IF(K95="Results by household income:","Household income",
IF(K95="Results by housing status:","Housing status",
IF(K95="Results by home language:","Home language",
IF(K95="Results by race/ethnicity:","Race / ethnicity",
IF(ISERROR(FIND(".",K95)),Removed!E42,
IF(FIND(".",K95)&lt;=4,"Title"))))))))))))))</f>
        <v/>
      </c>
      <c r="F95" t="str">
        <f>IF(B95="","",IF(E95&lt;&gt;Removed!E42,1,SUM(Removed!F42,1)))</f>
        <v/>
      </c>
      <c r="G95" t="str">
        <f t="shared" si="10"/>
        <v/>
      </c>
      <c r="H95" t="s">
        <v>8</v>
      </c>
      <c r="K95" s="42"/>
      <c r="L95" s="42"/>
      <c r="M95" s="42"/>
      <c r="N95" s="42"/>
      <c r="O95" s="42"/>
      <c r="P95" s="42"/>
      <c r="Q95" s="42"/>
    </row>
    <row r="96" spans="1:20" ht="45.75" thickBot="1" x14ac:dyDescent="0.3">
      <c r="A96">
        <v>136</v>
      </c>
      <c r="B96" t="str">
        <f t="shared" ref="B96:B139" si="11">IF(K98="Results by region:","Closed End",IF(L97="East Metro Overall","Open End",IF(AND(K96="",K98=""),"",B95)))</f>
        <v>Closed End</v>
      </c>
      <c r="C96" t="s">
        <v>867</v>
      </c>
      <c r="D96" t="s">
        <v>624</v>
      </c>
      <c r="E96" t="str">
        <f t="shared" ref="E96:E140" si="12">IF(AND(K96="",K97="Results by region:"),"Column labels",
IF(AND(K96="",L96="East Metro overall"),"Column labels",
IF(AND(K96="",L96=""),"",
IF(AND(B96="Open End",K96&lt;&gt;"",E95="Column labels"),"Open end results",
IF(K96="Results by region:","Region",
IF(K96="Results by gender:","Gender",
IF(K96="Results by age:","Age",
IF(K96="Results by education level:","Education",
IF(K96="Results by household income:","Household income",
IF(K96="Results by housing status:","Housing status",
IF(K96="Results by home language:","Home language",
IF(K96="Results by race/ethnicity:","Race / ethnicity",
IF(ISERROR(FIND(".",K96)),E95,
IF(FIND(".",K96)&lt;=4,"Title"))))))))))))))</f>
        <v>Title</v>
      </c>
      <c r="F96">
        <f t="shared" ref="F96:F141" si="13">IF(B96="","",IF(E96&lt;&gt;E95,1,SUM(F95,1)))</f>
        <v>1</v>
      </c>
      <c r="G96" t="str">
        <f t="shared" si="10"/>
        <v>Title</v>
      </c>
      <c r="H96" t="s">
        <v>755</v>
      </c>
      <c r="I96" s="38" t="s">
        <v>624</v>
      </c>
      <c r="J96" t="s">
        <v>625</v>
      </c>
      <c r="K96" s="37" t="s">
        <v>100</v>
      </c>
      <c r="L96" s="37"/>
      <c r="M96" s="37"/>
      <c r="N96" s="37"/>
      <c r="O96" s="37"/>
      <c r="P96" s="37"/>
      <c r="Q96" s="37"/>
      <c r="R96" s="37"/>
    </row>
    <row r="97" spans="1:18" ht="50.25" thickTop="1" thickBot="1" x14ac:dyDescent="0.3">
      <c r="A97">
        <v>137</v>
      </c>
      <c r="B97" t="str">
        <f t="shared" si="11"/>
        <v>Closed End</v>
      </c>
      <c r="C97" t="s">
        <v>271</v>
      </c>
      <c r="D97" t="s">
        <v>624</v>
      </c>
      <c r="E97" t="str">
        <f t="shared" si="12"/>
        <v>Column labels</v>
      </c>
      <c r="F97">
        <f t="shared" si="13"/>
        <v>1</v>
      </c>
      <c r="G97" t="str">
        <f t="shared" si="10"/>
        <v>Labels</v>
      </c>
      <c r="H97" t="s">
        <v>755</v>
      </c>
      <c r="I97" s="38" t="s">
        <v>624</v>
      </c>
      <c r="J97" t="s">
        <v>625</v>
      </c>
      <c r="K97" s="39"/>
      <c r="L97" s="1" t="s">
        <v>101</v>
      </c>
      <c r="M97" s="2" t="s">
        <v>102</v>
      </c>
      <c r="N97" s="2" t="s">
        <v>103</v>
      </c>
      <c r="O97" s="2" t="s">
        <v>104</v>
      </c>
      <c r="P97" s="2" t="s">
        <v>105</v>
      </c>
      <c r="Q97" s="2" t="s">
        <v>106</v>
      </c>
      <c r="R97" s="3" t="s">
        <v>6</v>
      </c>
    </row>
    <row r="98" spans="1:18" ht="15.75" thickTop="1" x14ac:dyDescent="0.25">
      <c r="A98">
        <v>138</v>
      </c>
      <c r="B98" t="str">
        <f t="shared" si="11"/>
        <v>Closed End</v>
      </c>
      <c r="C98" t="s">
        <v>271</v>
      </c>
      <c r="D98" t="s">
        <v>624</v>
      </c>
      <c r="E98" t="str">
        <f t="shared" si="12"/>
        <v>Region</v>
      </c>
      <c r="F98">
        <f t="shared" si="13"/>
        <v>1</v>
      </c>
      <c r="G98" t="str">
        <f t="shared" si="10"/>
        <v>Header</v>
      </c>
      <c r="H98" t="s">
        <v>755</v>
      </c>
      <c r="I98" s="38" t="s">
        <v>624</v>
      </c>
      <c r="J98" t="s">
        <v>625</v>
      </c>
      <c r="K98" s="5" t="s">
        <v>7</v>
      </c>
      <c r="L98" s="9" t="s">
        <v>8</v>
      </c>
      <c r="M98" s="10" t="s">
        <v>8</v>
      </c>
      <c r="N98" s="10" t="s">
        <v>8</v>
      </c>
      <c r="O98" s="10" t="s">
        <v>8</v>
      </c>
      <c r="P98" s="10" t="s">
        <v>8</v>
      </c>
      <c r="Q98" s="10" t="s">
        <v>8</v>
      </c>
      <c r="R98" s="11" t="s">
        <v>8</v>
      </c>
    </row>
    <row r="99" spans="1:18" x14ac:dyDescent="0.25">
      <c r="A99">
        <v>139</v>
      </c>
      <c r="B99" t="str">
        <f t="shared" si="11"/>
        <v>Closed End</v>
      </c>
      <c r="C99" t="s">
        <v>271</v>
      </c>
      <c r="D99" t="s">
        <v>624</v>
      </c>
      <c r="E99" t="str">
        <f t="shared" si="12"/>
        <v>Region</v>
      </c>
      <c r="F99">
        <f t="shared" si="13"/>
        <v>2</v>
      </c>
      <c r="G99" t="str">
        <f t="shared" si="10"/>
        <v>Data</v>
      </c>
      <c r="H99" t="s">
        <v>755</v>
      </c>
      <c r="I99" s="38" t="s">
        <v>624</v>
      </c>
      <c r="J99" t="s">
        <v>625</v>
      </c>
      <c r="K99" s="6" t="s">
        <v>9</v>
      </c>
      <c r="L99" s="12">
        <v>0.20555574596362061</v>
      </c>
      <c r="M99" s="13">
        <v>0.37009014902244919</v>
      </c>
      <c r="N99" s="13">
        <v>0.18853511643190785</v>
      </c>
      <c r="O99" s="13">
        <v>0.38326325516564919</v>
      </c>
      <c r="P99" s="13">
        <v>0.44256181846165144</v>
      </c>
      <c r="Q99" s="13">
        <v>7.795263235911104E-2</v>
      </c>
      <c r="R99" s="14">
        <v>3123.9999999999945</v>
      </c>
    </row>
    <row r="100" spans="1:18" x14ac:dyDescent="0.25">
      <c r="A100">
        <v>140</v>
      </c>
      <c r="B100" t="str">
        <f t="shared" si="11"/>
        <v>Closed End</v>
      </c>
      <c r="C100" t="s">
        <v>271</v>
      </c>
      <c r="D100" t="s">
        <v>624</v>
      </c>
      <c r="E100" t="str">
        <f t="shared" si="12"/>
        <v>Region</v>
      </c>
      <c r="F100">
        <f t="shared" si="13"/>
        <v>3</v>
      </c>
      <c r="G100" t="str">
        <f t="shared" si="10"/>
        <v>Data</v>
      </c>
      <c r="H100" t="s">
        <v>755</v>
      </c>
      <c r="I100" s="38" t="s">
        <v>624</v>
      </c>
      <c r="J100" t="s">
        <v>625</v>
      </c>
      <c r="K100" s="6" t="s">
        <v>10</v>
      </c>
      <c r="L100" s="12">
        <v>0.18144276644586699</v>
      </c>
      <c r="M100" s="13">
        <v>0.3798970316148475</v>
      </c>
      <c r="N100" s="13">
        <v>0.22756848935060542</v>
      </c>
      <c r="O100" s="13">
        <v>0.35373297125380032</v>
      </c>
      <c r="P100" s="13">
        <v>0.45819503011548934</v>
      </c>
      <c r="Q100" s="13">
        <v>7.9807693022415235E-2</v>
      </c>
      <c r="R100" s="14">
        <v>422.00000000000006</v>
      </c>
    </row>
    <row r="101" spans="1:18" x14ac:dyDescent="0.25">
      <c r="A101">
        <v>141</v>
      </c>
      <c r="B101" t="str">
        <f t="shared" si="11"/>
        <v>Closed End</v>
      </c>
      <c r="C101" t="s">
        <v>271</v>
      </c>
      <c r="D101" t="s">
        <v>624</v>
      </c>
      <c r="E101" t="str">
        <f t="shared" si="12"/>
        <v>Region</v>
      </c>
      <c r="F101">
        <f t="shared" si="13"/>
        <v>4</v>
      </c>
      <c r="G101" t="str">
        <f t="shared" si="10"/>
        <v>Data</v>
      </c>
      <c r="H101" t="s">
        <v>755</v>
      </c>
      <c r="I101" s="38" t="s">
        <v>624</v>
      </c>
      <c r="J101" t="s">
        <v>625</v>
      </c>
      <c r="K101" s="6" t="s">
        <v>11</v>
      </c>
      <c r="L101" s="12">
        <v>0.22848116324383028</v>
      </c>
      <c r="M101" s="13">
        <v>0.37689677577228403</v>
      </c>
      <c r="N101" s="13">
        <v>0.1580136317441686</v>
      </c>
      <c r="O101" s="13">
        <v>0.37111913098027649</v>
      </c>
      <c r="P101" s="13">
        <v>0.42627063583307989</v>
      </c>
      <c r="Q101" s="13">
        <v>8.9622916221009999E-2</v>
      </c>
      <c r="R101" s="14">
        <v>2295.9999999999955</v>
      </c>
    </row>
    <row r="102" spans="1:18" x14ac:dyDescent="0.25">
      <c r="A102">
        <v>142</v>
      </c>
      <c r="B102" t="str">
        <f t="shared" si="11"/>
        <v>Closed End</v>
      </c>
      <c r="C102" t="s">
        <v>271</v>
      </c>
      <c r="D102" t="s">
        <v>624</v>
      </c>
      <c r="E102" t="str">
        <f t="shared" si="12"/>
        <v>Region</v>
      </c>
      <c r="F102">
        <f t="shared" si="13"/>
        <v>5</v>
      </c>
      <c r="G102" t="str">
        <f t="shared" si="10"/>
        <v>Data</v>
      </c>
      <c r="H102" t="s">
        <v>755</v>
      </c>
      <c r="I102" s="38" t="s">
        <v>624</v>
      </c>
      <c r="J102" t="s">
        <v>625</v>
      </c>
      <c r="K102" s="6" t="s">
        <v>12</v>
      </c>
      <c r="L102" s="12">
        <v>0.241878011488213</v>
      </c>
      <c r="M102" s="13">
        <v>0.46171372190350224</v>
      </c>
      <c r="N102" s="13">
        <v>8.3654454278226764E-2</v>
      </c>
      <c r="O102" s="13">
        <v>0.31352338371889549</v>
      </c>
      <c r="P102" s="13">
        <v>0.4267359486654943</v>
      </c>
      <c r="Q102" s="13">
        <v>9.1259661197048161E-2</v>
      </c>
      <c r="R102" s="14">
        <v>1859.9999999999993</v>
      </c>
    </row>
    <row r="103" spans="1:18" x14ac:dyDescent="0.25">
      <c r="A103">
        <v>143</v>
      </c>
      <c r="B103" t="str">
        <f t="shared" si="11"/>
        <v>Closed End</v>
      </c>
      <c r="C103" t="s">
        <v>271</v>
      </c>
      <c r="D103" t="s">
        <v>624</v>
      </c>
      <c r="E103" t="str">
        <f t="shared" si="12"/>
        <v>Region</v>
      </c>
      <c r="F103">
        <f t="shared" si="13"/>
        <v>6</v>
      </c>
      <c r="G103" t="str">
        <f t="shared" si="10"/>
        <v>Data</v>
      </c>
      <c r="H103" t="s">
        <v>755</v>
      </c>
      <c r="I103" s="38" t="s">
        <v>624</v>
      </c>
      <c r="J103" t="s">
        <v>625</v>
      </c>
      <c r="K103" s="6" t="s">
        <v>13</v>
      </c>
      <c r="L103" s="12">
        <v>0.21240244582388712</v>
      </c>
      <c r="M103" s="13">
        <v>0.27510061563154992</v>
      </c>
      <c r="N103" s="13">
        <v>0.24725851832078985</v>
      </c>
      <c r="O103" s="13">
        <v>0.44024477366226933</v>
      </c>
      <c r="P103" s="13">
        <v>0.42571217361810015</v>
      </c>
      <c r="Q103" s="13">
        <v>8.7658516872882272E-2</v>
      </c>
      <c r="R103" s="14">
        <v>435.99999999999972</v>
      </c>
    </row>
    <row r="104" spans="1:18" x14ac:dyDescent="0.25">
      <c r="A104">
        <v>144</v>
      </c>
      <c r="B104" t="str">
        <f t="shared" si="11"/>
        <v>Closed End</v>
      </c>
      <c r="C104" t="s">
        <v>271</v>
      </c>
      <c r="D104" t="s">
        <v>624</v>
      </c>
      <c r="E104" t="str">
        <f t="shared" si="12"/>
        <v>Region</v>
      </c>
      <c r="F104">
        <f t="shared" si="13"/>
        <v>7</v>
      </c>
      <c r="G104" t="str">
        <f t="shared" si="10"/>
        <v>Data</v>
      </c>
      <c r="H104" t="s">
        <v>755</v>
      </c>
      <c r="I104" s="38" t="s">
        <v>624</v>
      </c>
      <c r="J104" t="s">
        <v>625</v>
      </c>
      <c r="K104" s="6" t="s">
        <v>14</v>
      </c>
      <c r="L104" s="12">
        <v>0.19572987207575057</v>
      </c>
      <c r="M104" s="13">
        <v>0.33922142354962631</v>
      </c>
      <c r="N104" s="13">
        <v>0.19019822206445436</v>
      </c>
      <c r="O104" s="13">
        <v>0.45816260316200608</v>
      </c>
      <c r="P104" s="13">
        <v>0.45201855991208129</v>
      </c>
      <c r="Q104" s="13">
        <v>4.9671967683850474E-2</v>
      </c>
      <c r="R104" s="14">
        <v>406.00000000000011</v>
      </c>
    </row>
    <row r="105" spans="1:18" x14ac:dyDescent="0.25">
      <c r="A105">
        <v>145</v>
      </c>
      <c r="B105" t="str">
        <f t="shared" si="11"/>
        <v>Closed End</v>
      </c>
      <c r="C105" t="s">
        <v>271</v>
      </c>
      <c r="D105" t="s">
        <v>624</v>
      </c>
      <c r="E105" t="str">
        <f t="shared" si="12"/>
        <v>Gender</v>
      </c>
      <c r="F105">
        <f t="shared" si="13"/>
        <v>1</v>
      </c>
      <c r="G105" t="str">
        <f t="shared" si="10"/>
        <v>Header</v>
      </c>
      <c r="H105" t="s">
        <v>755</v>
      </c>
      <c r="I105" s="38" t="s">
        <v>624</v>
      </c>
      <c r="J105" t="s">
        <v>625</v>
      </c>
      <c r="K105" s="7" t="s">
        <v>15</v>
      </c>
      <c r="L105" s="15" t="s">
        <v>8</v>
      </c>
      <c r="M105" s="16" t="s">
        <v>8</v>
      </c>
      <c r="N105" s="16" t="s">
        <v>8</v>
      </c>
      <c r="O105" s="16" t="s">
        <v>8</v>
      </c>
      <c r="P105" s="16" t="s">
        <v>8</v>
      </c>
      <c r="Q105" s="16" t="s">
        <v>8</v>
      </c>
      <c r="R105" s="17" t="s">
        <v>8</v>
      </c>
    </row>
    <row r="106" spans="1:18" x14ac:dyDescent="0.25">
      <c r="A106">
        <v>146</v>
      </c>
      <c r="B106" t="str">
        <f t="shared" si="11"/>
        <v>Closed End</v>
      </c>
      <c r="C106" t="s">
        <v>271</v>
      </c>
      <c r="D106" t="s">
        <v>624</v>
      </c>
      <c r="E106" t="str">
        <f t="shared" si="12"/>
        <v>Gender</v>
      </c>
      <c r="F106">
        <f t="shared" si="13"/>
        <v>2</v>
      </c>
      <c r="G106" t="str">
        <f t="shared" si="10"/>
        <v>Data</v>
      </c>
      <c r="H106" t="s">
        <v>755</v>
      </c>
      <c r="I106" s="38" t="s">
        <v>624</v>
      </c>
      <c r="J106" t="s">
        <v>625</v>
      </c>
      <c r="K106" s="6" t="s">
        <v>16</v>
      </c>
      <c r="L106" s="12">
        <v>0.19640098658860944</v>
      </c>
      <c r="M106" s="13">
        <v>0.35425907838734039</v>
      </c>
      <c r="N106" s="13">
        <v>0.21929167979488595</v>
      </c>
      <c r="O106" s="13">
        <v>0.37658923266978983</v>
      </c>
      <c r="P106" s="13">
        <v>0.47413459711247646</v>
      </c>
      <c r="Q106" s="13">
        <v>7.5118794387774843E-2</v>
      </c>
      <c r="R106" s="14">
        <v>1942.9999999999982</v>
      </c>
    </row>
    <row r="107" spans="1:18" x14ac:dyDescent="0.25">
      <c r="A107">
        <v>147</v>
      </c>
      <c r="B107" t="str">
        <f t="shared" si="11"/>
        <v>Closed End</v>
      </c>
      <c r="C107" t="s">
        <v>271</v>
      </c>
      <c r="D107" t="s">
        <v>624</v>
      </c>
      <c r="E107" t="str">
        <f t="shared" si="12"/>
        <v>Gender</v>
      </c>
      <c r="F107">
        <f t="shared" si="13"/>
        <v>3</v>
      </c>
      <c r="G107" t="str">
        <f t="shared" si="10"/>
        <v>Data</v>
      </c>
      <c r="H107" t="s">
        <v>755</v>
      </c>
      <c r="I107" s="38" t="s">
        <v>624</v>
      </c>
      <c r="J107" t="s">
        <v>625</v>
      </c>
      <c r="K107" s="6" t="s">
        <v>17</v>
      </c>
      <c r="L107" s="12">
        <v>0.21479367947445507</v>
      </c>
      <c r="M107" s="13">
        <v>0.38210565577696698</v>
      </c>
      <c r="N107" s="13">
        <v>0.14641848385647577</v>
      </c>
      <c r="O107" s="13">
        <v>0.39927363753836143</v>
      </c>
      <c r="P107" s="13">
        <v>0.41434978400984418</v>
      </c>
      <c r="Q107" s="13">
        <v>7.6423010472589703E-2</v>
      </c>
      <c r="R107" s="14">
        <v>1023.0000000000013</v>
      </c>
    </row>
    <row r="108" spans="1:18" x14ac:dyDescent="0.25">
      <c r="A108">
        <v>148</v>
      </c>
      <c r="B108" t="str">
        <f t="shared" si="11"/>
        <v>Closed End</v>
      </c>
      <c r="C108" t="s">
        <v>271</v>
      </c>
      <c r="D108" t="s">
        <v>624</v>
      </c>
      <c r="E108" t="str">
        <f t="shared" si="12"/>
        <v>Age</v>
      </c>
      <c r="F108">
        <f t="shared" si="13"/>
        <v>1</v>
      </c>
      <c r="G108" t="str">
        <f t="shared" si="10"/>
        <v>Header</v>
      </c>
      <c r="H108" t="s">
        <v>755</v>
      </c>
      <c r="I108" s="38" t="s">
        <v>624</v>
      </c>
      <c r="J108" t="s">
        <v>625</v>
      </c>
      <c r="K108" s="7" t="s">
        <v>18</v>
      </c>
      <c r="L108" s="15" t="s">
        <v>8</v>
      </c>
      <c r="M108" s="16" t="s">
        <v>8</v>
      </c>
      <c r="N108" s="16" t="s">
        <v>8</v>
      </c>
      <c r="O108" s="16" t="s">
        <v>8</v>
      </c>
      <c r="P108" s="16" t="s">
        <v>8</v>
      </c>
      <c r="Q108" s="16" t="s">
        <v>8</v>
      </c>
      <c r="R108" s="17" t="s">
        <v>8</v>
      </c>
    </row>
    <row r="109" spans="1:18" x14ac:dyDescent="0.25">
      <c r="A109">
        <v>149</v>
      </c>
      <c r="B109" t="str">
        <f t="shared" si="11"/>
        <v>Closed End</v>
      </c>
      <c r="C109" t="s">
        <v>271</v>
      </c>
      <c r="D109" t="s">
        <v>624</v>
      </c>
      <c r="E109" t="str">
        <f t="shared" si="12"/>
        <v>Age</v>
      </c>
      <c r="F109">
        <f t="shared" si="13"/>
        <v>2</v>
      </c>
      <c r="G109" t="str">
        <f t="shared" si="10"/>
        <v>Data</v>
      </c>
      <c r="H109" t="s">
        <v>755</v>
      </c>
      <c r="I109" s="38" t="s">
        <v>624</v>
      </c>
      <c r="J109" t="s">
        <v>625</v>
      </c>
      <c r="K109" s="6" t="s">
        <v>19</v>
      </c>
      <c r="L109" s="12">
        <v>0.28681192524428095</v>
      </c>
      <c r="M109" s="13">
        <v>0.47378229766649205</v>
      </c>
      <c r="N109" s="13">
        <v>0.17498347671645204</v>
      </c>
      <c r="O109" s="13">
        <v>0.36051671133602625</v>
      </c>
      <c r="P109" s="13">
        <v>0.45001702067671012</v>
      </c>
      <c r="Q109" s="13">
        <v>5.4580990652812987E-2</v>
      </c>
      <c r="R109" s="14">
        <v>417.00000000000017</v>
      </c>
    </row>
    <row r="110" spans="1:18" x14ac:dyDescent="0.25">
      <c r="A110">
        <v>150</v>
      </c>
      <c r="B110" t="str">
        <f t="shared" si="11"/>
        <v>Closed End</v>
      </c>
      <c r="C110" t="s">
        <v>271</v>
      </c>
      <c r="D110" t="s">
        <v>624</v>
      </c>
      <c r="E110" t="str">
        <f t="shared" si="12"/>
        <v>Age</v>
      </c>
      <c r="F110">
        <f t="shared" si="13"/>
        <v>3</v>
      </c>
      <c r="G110" t="str">
        <f t="shared" si="10"/>
        <v>Data</v>
      </c>
      <c r="H110" t="s">
        <v>755</v>
      </c>
      <c r="I110" s="38" t="s">
        <v>624</v>
      </c>
      <c r="J110" t="s">
        <v>625</v>
      </c>
      <c r="K110" s="6" t="s">
        <v>20</v>
      </c>
      <c r="L110" s="12">
        <v>0.29923443572095082</v>
      </c>
      <c r="M110" s="13">
        <v>0.32267442723291856</v>
      </c>
      <c r="N110" s="13">
        <v>0.37834710990437698</v>
      </c>
      <c r="O110" s="13">
        <v>0.40154185226097394</v>
      </c>
      <c r="P110" s="13">
        <v>0.35574240843618044</v>
      </c>
      <c r="Q110" s="13">
        <v>4.2622590026270675E-2</v>
      </c>
      <c r="R110" s="14">
        <v>429.00000000000006</v>
      </c>
    </row>
    <row r="111" spans="1:18" x14ac:dyDescent="0.25">
      <c r="A111">
        <v>151</v>
      </c>
      <c r="B111" t="str">
        <f t="shared" si="11"/>
        <v>Closed End</v>
      </c>
      <c r="C111" t="s">
        <v>271</v>
      </c>
      <c r="D111" t="s">
        <v>624</v>
      </c>
      <c r="E111" t="str">
        <f t="shared" si="12"/>
        <v>Age</v>
      </c>
      <c r="F111">
        <f t="shared" si="13"/>
        <v>4</v>
      </c>
      <c r="G111" t="str">
        <f t="shared" si="10"/>
        <v>Data</v>
      </c>
      <c r="H111" t="s">
        <v>755</v>
      </c>
      <c r="I111" s="38" t="s">
        <v>624</v>
      </c>
      <c r="J111" t="s">
        <v>625</v>
      </c>
      <c r="K111" s="6" t="s">
        <v>21</v>
      </c>
      <c r="L111" s="12">
        <v>0.18345142800081823</v>
      </c>
      <c r="M111" s="13">
        <v>0.39576410680081969</v>
      </c>
      <c r="N111" s="13">
        <v>0.19445561197919581</v>
      </c>
      <c r="O111" s="13">
        <v>0.34635265260788572</v>
      </c>
      <c r="P111" s="13">
        <v>0.43410955781428273</v>
      </c>
      <c r="Q111" s="13">
        <v>8.1203217838564157E-2</v>
      </c>
      <c r="R111" s="14">
        <v>369.00000000000028</v>
      </c>
    </row>
    <row r="112" spans="1:18" x14ac:dyDescent="0.25">
      <c r="A112">
        <v>152</v>
      </c>
      <c r="B112" t="str">
        <f t="shared" si="11"/>
        <v>Closed End</v>
      </c>
      <c r="C112" t="s">
        <v>271</v>
      </c>
      <c r="D112" t="s">
        <v>624</v>
      </c>
      <c r="E112" t="str">
        <f t="shared" si="12"/>
        <v>Age</v>
      </c>
      <c r="F112">
        <f t="shared" si="13"/>
        <v>5</v>
      </c>
      <c r="G112" t="str">
        <f t="shared" si="10"/>
        <v>Data</v>
      </c>
      <c r="H112" t="s">
        <v>755</v>
      </c>
      <c r="I112" s="38" t="s">
        <v>624</v>
      </c>
      <c r="J112" t="s">
        <v>625</v>
      </c>
      <c r="K112" s="6" t="s">
        <v>22</v>
      </c>
      <c r="L112" s="12">
        <v>0.1286101681131816</v>
      </c>
      <c r="M112" s="13">
        <v>0.2876717563241446</v>
      </c>
      <c r="N112" s="13">
        <v>0.10533053102684707</v>
      </c>
      <c r="O112" s="13">
        <v>0.41127136096307348</v>
      </c>
      <c r="P112" s="13">
        <v>0.47596250860443379</v>
      </c>
      <c r="Q112" s="13">
        <v>0.10328991710502491</v>
      </c>
      <c r="R112" s="14">
        <v>532.99999999999898</v>
      </c>
    </row>
    <row r="113" spans="1:18" x14ac:dyDescent="0.25">
      <c r="A113">
        <v>153</v>
      </c>
      <c r="B113" t="str">
        <f t="shared" si="11"/>
        <v>Closed End</v>
      </c>
      <c r="C113" t="s">
        <v>271</v>
      </c>
      <c r="D113" t="s">
        <v>624</v>
      </c>
      <c r="E113" t="str">
        <f t="shared" si="12"/>
        <v>Age</v>
      </c>
      <c r="F113">
        <f t="shared" si="13"/>
        <v>6</v>
      </c>
      <c r="G113" t="str">
        <f t="shared" si="10"/>
        <v>Data</v>
      </c>
      <c r="H113" t="s">
        <v>755</v>
      </c>
      <c r="I113" s="38" t="s">
        <v>624</v>
      </c>
      <c r="J113" t="s">
        <v>625</v>
      </c>
      <c r="K113" s="6" t="s">
        <v>23</v>
      </c>
      <c r="L113" s="12">
        <v>9.9933148326817753E-2</v>
      </c>
      <c r="M113" s="13">
        <v>0.30895794486406059</v>
      </c>
      <c r="N113" s="13">
        <v>8.2100096762344657E-2</v>
      </c>
      <c r="O113" s="13">
        <v>0.41851959578452452</v>
      </c>
      <c r="P113" s="13">
        <v>0.50381043565391603</v>
      </c>
      <c r="Q113" s="13">
        <v>0.11030835055803138</v>
      </c>
      <c r="R113" s="14">
        <v>892.99999999999943</v>
      </c>
    </row>
    <row r="114" spans="1:18" x14ac:dyDescent="0.25">
      <c r="A114">
        <v>154</v>
      </c>
      <c r="B114" t="str">
        <f t="shared" si="11"/>
        <v>Closed End</v>
      </c>
      <c r="C114" t="s">
        <v>271</v>
      </c>
      <c r="D114" t="s">
        <v>624</v>
      </c>
      <c r="E114" t="str">
        <f t="shared" si="12"/>
        <v>Education</v>
      </c>
      <c r="F114">
        <f t="shared" si="13"/>
        <v>1</v>
      </c>
      <c r="G114" t="str">
        <f t="shared" si="10"/>
        <v>Header</v>
      </c>
      <c r="H114" t="s">
        <v>755</v>
      </c>
      <c r="I114" s="38" t="s">
        <v>624</v>
      </c>
      <c r="J114" t="s">
        <v>625</v>
      </c>
      <c r="K114" s="7" t="s">
        <v>24</v>
      </c>
      <c r="L114" s="15" t="s">
        <v>8</v>
      </c>
      <c r="M114" s="16" t="s">
        <v>8</v>
      </c>
      <c r="N114" s="16" t="s">
        <v>8</v>
      </c>
      <c r="O114" s="16" t="s">
        <v>8</v>
      </c>
      <c r="P114" s="16" t="s">
        <v>8</v>
      </c>
      <c r="Q114" s="16" t="s">
        <v>8</v>
      </c>
      <c r="R114" s="17" t="s">
        <v>8</v>
      </c>
    </row>
    <row r="115" spans="1:18" x14ac:dyDescent="0.25">
      <c r="A115">
        <v>155</v>
      </c>
      <c r="B115" t="str">
        <f t="shared" si="11"/>
        <v>Closed End</v>
      </c>
      <c r="C115" t="s">
        <v>271</v>
      </c>
      <c r="D115" t="s">
        <v>624</v>
      </c>
      <c r="E115" t="str">
        <f t="shared" si="12"/>
        <v>Education</v>
      </c>
      <c r="F115">
        <f t="shared" si="13"/>
        <v>2</v>
      </c>
      <c r="G115" t="str">
        <f t="shared" si="10"/>
        <v>Data</v>
      </c>
      <c r="H115" t="s">
        <v>755</v>
      </c>
      <c r="I115" s="38" t="s">
        <v>624</v>
      </c>
      <c r="J115" t="s">
        <v>625</v>
      </c>
      <c r="K115" s="6" t="s">
        <v>25</v>
      </c>
      <c r="L115" s="12">
        <v>0.14308758222877202</v>
      </c>
      <c r="M115" s="13">
        <v>0.41758864074820079</v>
      </c>
      <c r="N115" s="13">
        <v>0.15454839305228524</v>
      </c>
      <c r="O115" s="13">
        <v>0.33043874285357683</v>
      </c>
      <c r="P115" s="13">
        <v>0.42480688067888267</v>
      </c>
      <c r="Q115" s="13">
        <v>0.18835895558964702</v>
      </c>
      <c r="R115" s="14">
        <v>104</v>
      </c>
    </row>
    <row r="116" spans="1:18" x14ac:dyDescent="0.25">
      <c r="A116">
        <v>156</v>
      </c>
      <c r="B116" t="str">
        <f t="shared" si="11"/>
        <v>Closed End</v>
      </c>
      <c r="C116" t="s">
        <v>271</v>
      </c>
      <c r="D116" t="s">
        <v>624</v>
      </c>
      <c r="E116" t="str">
        <f t="shared" si="12"/>
        <v>Education</v>
      </c>
      <c r="F116">
        <f t="shared" si="13"/>
        <v>3</v>
      </c>
      <c r="G116" t="str">
        <f t="shared" si="10"/>
        <v>Data</v>
      </c>
      <c r="H116" t="s">
        <v>755</v>
      </c>
      <c r="I116" s="38" t="s">
        <v>624</v>
      </c>
      <c r="J116" t="s">
        <v>625</v>
      </c>
      <c r="K116" s="6" t="s">
        <v>26</v>
      </c>
      <c r="L116" s="12">
        <v>0.15222514253753031</v>
      </c>
      <c r="M116" s="13">
        <v>0.31974220727833896</v>
      </c>
      <c r="N116" s="13">
        <v>0.12784637843042868</v>
      </c>
      <c r="O116" s="13">
        <v>0.32274125761621475</v>
      </c>
      <c r="P116" s="13">
        <v>0.50714654544604021</v>
      </c>
      <c r="Q116" s="13">
        <v>0.10486553008403804</v>
      </c>
      <c r="R116" s="14">
        <v>382.99999999999977</v>
      </c>
    </row>
    <row r="117" spans="1:18" x14ac:dyDescent="0.25">
      <c r="A117">
        <v>157</v>
      </c>
      <c r="B117" t="str">
        <f t="shared" si="11"/>
        <v>Closed End</v>
      </c>
      <c r="C117" t="s">
        <v>271</v>
      </c>
      <c r="D117" t="s">
        <v>624</v>
      </c>
      <c r="E117" t="str">
        <f t="shared" si="12"/>
        <v>Education</v>
      </c>
      <c r="F117">
        <f t="shared" si="13"/>
        <v>4</v>
      </c>
      <c r="G117" t="str">
        <f t="shared" si="10"/>
        <v>Data</v>
      </c>
      <c r="H117" t="s">
        <v>755</v>
      </c>
      <c r="I117" s="38" t="s">
        <v>624</v>
      </c>
      <c r="J117" t="s">
        <v>625</v>
      </c>
      <c r="K117" s="6" t="s">
        <v>27</v>
      </c>
      <c r="L117" s="12">
        <v>0.15414608731558793</v>
      </c>
      <c r="M117" s="13">
        <v>0.37390459978526436</v>
      </c>
      <c r="N117" s="13">
        <v>0.17155642621674713</v>
      </c>
      <c r="O117" s="13">
        <v>0.39851028985030096</v>
      </c>
      <c r="P117" s="13">
        <v>0.44427555179623524</v>
      </c>
      <c r="Q117" s="13">
        <v>6.7001284658185362E-2</v>
      </c>
      <c r="R117" s="14">
        <v>993.00000000000296</v>
      </c>
    </row>
    <row r="118" spans="1:18" x14ac:dyDescent="0.25">
      <c r="A118">
        <v>158</v>
      </c>
      <c r="B118" t="str">
        <f t="shared" si="11"/>
        <v>Closed End</v>
      </c>
      <c r="C118" t="s">
        <v>271</v>
      </c>
      <c r="D118" t="s">
        <v>624</v>
      </c>
      <c r="E118" t="str">
        <f t="shared" si="12"/>
        <v>Education</v>
      </c>
      <c r="F118">
        <f t="shared" si="13"/>
        <v>5</v>
      </c>
      <c r="G118" t="str">
        <f t="shared" si="10"/>
        <v>Data</v>
      </c>
      <c r="H118" t="s">
        <v>755</v>
      </c>
      <c r="I118" s="38" t="s">
        <v>624</v>
      </c>
      <c r="J118" t="s">
        <v>625</v>
      </c>
      <c r="K118" s="6" t="s">
        <v>28</v>
      </c>
      <c r="L118" s="12">
        <v>0.27564875024165947</v>
      </c>
      <c r="M118" s="13">
        <v>0.3896327734052708</v>
      </c>
      <c r="N118" s="13">
        <v>0.23401585371248271</v>
      </c>
      <c r="O118" s="13">
        <v>0.40557022495862666</v>
      </c>
      <c r="P118" s="13">
        <v>0.40885400460257521</v>
      </c>
      <c r="Q118" s="13">
        <v>6.7006048006652094E-2</v>
      </c>
      <c r="R118" s="14">
        <v>1536.9999999999957</v>
      </c>
    </row>
    <row r="119" spans="1:18" x14ac:dyDescent="0.25">
      <c r="A119">
        <v>159</v>
      </c>
      <c r="B119" t="str">
        <f t="shared" si="11"/>
        <v>Closed End</v>
      </c>
      <c r="C119" t="s">
        <v>271</v>
      </c>
      <c r="D119" t="s">
        <v>624</v>
      </c>
      <c r="E119" t="str">
        <f t="shared" si="12"/>
        <v>Household income</v>
      </c>
      <c r="F119">
        <f t="shared" si="13"/>
        <v>1</v>
      </c>
      <c r="G119" t="str">
        <f t="shared" si="10"/>
        <v>Header</v>
      </c>
      <c r="H119" t="s">
        <v>755</v>
      </c>
      <c r="I119" s="38" t="s">
        <v>624</v>
      </c>
      <c r="J119" t="s">
        <v>625</v>
      </c>
      <c r="K119" s="7" t="s">
        <v>29</v>
      </c>
      <c r="L119" s="15" t="s">
        <v>8</v>
      </c>
      <c r="M119" s="16" t="s">
        <v>8</v>
      </c>
      <c r="N119" s="16" t="s">
        <v>8</v>
      </c>
      <c r="O119" s="16" t="s">
        <v>8</v>
      </c>
      <c r="P119" s="16" t="s">
        <v>8</v>
      </c>
      <c r="Q119" s="16" t="s">
        <v>8</v>
      </c>
      <c r="R119" s="17" t="s">
        <v>8</v>
      </c>
    </row>
    <row r="120" spans="1:18" x14ac:dyDescent="0.25">
      <c r="A120">
        <v>160</v>
      </c>
      <c r="B120" t="str">
        <f t="shared" si="11"/>
        <v>Closed End</v>
      </c>
      <c r="C120" t="s">
        <v>271</v>
      </c>
      <c r="D120" t="s">
        <v>624</v>
      </c>
      <c r="E120" t="str">
        <f t="shared" si="12"/>
        <v>Household income</v>
      </c>
      <c r="F120">
        <f t="shared" si="13"/>
        <v>2</v>
      </c>
      <c r="G120" t="str">
        <f t="shared" si="10"/>
        <v>Data</v>
      </c>
      <c r="H120" t="s">
        <v>755</v>
      </c>
      <c r="I120" s="38" t="s">
        <v>624</v>
      </c>
      <c r="J120" t="s">
        <v>625</v>
      </c>
      <c r="K120" s="6" t="s">
        <v>30</v>
      </c>
      <c r="L120" s="12">
        <v>0.1232417181092812</v>
      </c>
      <c r="M120" s="13">
        <v>0.53238400481847226</v>
      </c>
      <c r="N120" s="13">
        <v>5.5538059598602606E-2</v>
      </c>
      <c r="O120" s="13">
        <v>0.3087361631046534</v>
      </c>
      <c r="P120" s="13">
        <v>0.39377599182245809</v>
      </c>
      <c r="Q120" s="13">
        <v>0.12493017571503753</v>
      </c>
      <c r="R120" s="14">
        <v>508.00000000000017</v>
      </c>
    </row>
    <row r="121" spans="1:18" x14ac:dyDescent="0.25">
      <c r="A121">
        <v>161</v>
      </c>
      <c r="B121" t="str">
        <f t="shared" si="11"/>
        <v>Closed End</v>
      </c>
      <c r="C121" t="s">
        <v>271</v>
      </c>
      <c r="D121" t="s">
        <v>624</v>
      </c>
      <c r="E121" t="str">
        <f t="shared" si="12"/>
        <v>Household income</v>
      </c>
      <c r="F121">
        <f t="shared" si="13"/>
        <v>3</v>
      </c>
      <c r="G121" t="str">
        <f t="shared" si="10"/>
        <v>Data</v>
      </c>
      <c r="H121" t="s">
        <v>755</v>
      </c>
      <c r="I121" s="38" t="s">
        <v>624</v>
      </c>
      <c r="J121" t="s">
        <v>625</v>
      </c>
      <c r="K121" s="6" t="s">
        <v>31</v>
      </c>
      <c r="L121" s="12">
        <v>0.22618272703013531</v>
      </c>
      <c r="M121" s="13">
        <v>0.40076815523612308</v>
      </c>
      <c r="N121" s="13">
        <v>0.1560903497894956</v>
      </c>
      <c r="O121" s="13">
        <v>0.32082739653700992</v>
      </c>
      <c r="P121" s="13">
        <v>0.51547448008692565</v>
      </c>
      <c r="Q121" s="13">
        <v>0.10116415477822273</v>
      </c>
      <c r="R121" s="14">
        <v>438.99999999999955</v>
      </c>
    </row>
    <row r="122" spans="1:18" x14ac:dyDescent="0.25">
      <c r="A122">
        <v>162</v>
      </c>
      <c r="B122" t="str">
        <f t="shared" si="11"/>
        <v>Closed End</v>
      </c>
      <c r="C122" t="s">
        <v>271</v>
      </c>
      <c r="D122" t="s">
        <v>624</v>
      </c>
      <c r="E122" t="str">
        <f t="shared" si="12"/>
        <v>Household income</v>
      </c>
      <c r="F122">
        <f t="shared" si="13"/>
        <v>4</v>
      </c>
      <c r="G122" t="str">
        <f t="shared" si="10"/>
        <v>Data</v>
      </c>
      <c r="H122" t="s">
        <v>755</v>
      </c>
      <c r="I122" s="38" t="s">
        <v>624</v>
      </c>
      <c r="J122" t="s">
        <v>625</v>
      </c>
      <c r="K122" s="6" t="s">
        <v>32</v>
      </c>
      <c r="L122" s="12">
        <v>0.17815839499648853</v>
      </c>
      <c r="M122" s="13">
        <v>0.40447760317541959</v>
      </c>
      <c r="N122" s="13">
        <v>0.15628681642871189</v>
      </c>
      <c r="O122" s="13">
        <v>0.38119961968135141</v>
      </c>
      <c r="P122" s="13">
        <v>0.45363466779520001</v>
      </c>
      <c r="Q122" s="13">
        <v>5.6638836926521517E-2</v>
      </c>
      <c r="R122" s="14">
        <v>409</v>
      </c>
    </row>
    <row r="123" spans="1:18" x14ac:dyDescent="0.25">
      <c r="A123">
        <v>163</v>
      </c>
      <c r="B123" t="str">
        <f t="shared" si="11"/>
        <v>Closed End</v>
      </c>
      <c r="C123" t="s">
        <v>271</v>
      </c>
      <c r="D123" t="s">
        <v>624</v>
      </c>
      <c r="E123" t="str">
        <f t="shared" si="12"/>
        <v>Household income</v>
      </c>
      <c r="F123">
        <f t="shared" si="13"/>
        <v>5</v>
      </c>
      <c r="G123" t="str">
        <f t="shared" si="10"/>
        <v>Data</v>
      </c>
      <c r="H123" t="s">
        <v>755</v>
      </c>
      <c r="I123" s="38" t="s">
        <v>624</v>
      </c>
      <c r="J123" t="s">
        <v>625</v>
      </c>
      <c r="K123" s="6" t="s">
        <v>33</v>
      </c>
      <c r="L123" s="12">
        <v>0.22406878892657114</v>
      </c>
      <c r="M123" s="13">
        <v>0.34593645664047529</v>
      </c>
      <c r="N123" s="13">
        <v>0.10022316103135152</v>
      </c>
      <c r="O123" s="13">
        <v>0.39831520911371404</v>
      </c>
      <c r="P123" s="13">
        <v>0.43817908830786739</v>
      </c>
      <c r="Q123" s="13">
        <v>8.9783285210897498E-2</v>
      </c>
      <c r="R123" s="14">
        <v>314.99999999999989</v>
      </c>
    </row>
    <row r="124" spans="1:18" x14ac:dyDescent="0.25">
      <c r="A124">
        <v>164</v>
      </c>
      <c r="B124" t="str">
        <f t="shared" si="11"/>
        <v>Closed End</v>
      </c>
      <c r="C124" t="s">
        <v>271</v>
      </c>
      <c r="D124" t="s">
        <v>624</v>
      </c>
      <c r="E124" t="str">
        <f t="shared" si="12"/>
        <v>Household income</v>
      </c>
      <c r="F124">
        <f t="shared" si="13"/>
        <v>6</v>
      </c>
      <c r="G124" t="str">
        <f t="shared" si="10"/>
        <v>Data</v>
      </c>
      <c r="H124" t="s">
        <v>755</v>
      </c>
      <c r="I124" s="38" t="s">
        <v>624</v>
      </c>
      <c r="J124" t="s">
        <v>625</v>
      </c>
      <c r="K124" s="6" t="s">
        <v>34</v>
      </c>
      <c r="L124" s="12">
        <v>0.19609216352245051</v>
      </c>
      <c r="M124" s="13">
        <v>0.38219618865574484</v>
      </c>
      <c r="N124" s="13">
        <v>0.20112359632259896</v>
      </c>
      <c r="O124" s="13">
        <v>0.38830058993159255</v>
      </c>
      <c r="P124" s="13">
        <v>0.44309094299144047</v>
      </c>
      <c r="Q124" s="13">
        <v>6.0844712163909229E-2</v>
      </c>
      <c r="R124" s="14">
        <v>275.00000000000051</v>
      </c>
    </row>
    <row r="125" spans="1:18" x14ac:dyDescent="0.25">
      <c r="A125">
        <v>165</v>
      </c>
      <c r="B125" t="str">
        <f t="shared" si="11"/>
        <v>Closed End</v>
      </c>
      <c r="C125" t="s">
        <v>271</v>
      </c>
      <c r="D125" t="s">
        <v>624</v>
      </c>
      <c r="E125" t="str">
        <f t="shared" si="12"/>
        <v>Household income</v>
      </c>
      <c r="F125">
        <f t="shared" si="13"/>
        <v>7</v>
      </c>
      <c r="G125" t="str">
        <f t="shared" si="10"/>
        <v>Data</v>
      </c>
      <c r="H125" t="s">
        <v>755</v>
      </c>
      <c r="I125" s="38" t="s">
        <v>624</v>
      </c>
      <c r="J125" t="s">
        <v>625</v>
      </c>
      <c r="K125" s="6" t="s">
        <v>35</v>
      </c>
      <c r="L125" s="12">
        <v>0.24778621657765282</v>
      </c>
      <c r="M125" s="13">
        <v>0.32619637773384741</v>
      </c>
      <c r="N125" s="13">
        <v>0.20576135206977764</v>
      </c>
      <c r="O125" s="13">
        <v>0.41781072645771256</v>
      </c>
      <c r="P125" s="13">
        <v>0.41773634313512475</v>
      </c>
      <c r="Q125" s="13">
        <v>7.633055374290279E-2</v>
      </c>
      <c r="R125" s="14">
        <v>344.00000000000017</v>
      </c>
    </row>
    <row r="126" spans="1:18" x14ac:dyDescent="0.25">
      <c r="A126">
        <v>166</v>
      </c>
      <c r="B126" t="str">
        <f t="shared" si="11"/>
        <v>Closed End</v>
      </c>
      <c r="C126" t="s">
        <v>271</v>
      </c>
      <c r="D126" t="s">
        <v>624</v>
      </c>
      <c r="E126" t="str">
        <f t="shared" si="12"/>
        <v>Household income</v>
      </c>
      <c r="F126">
        <f t="shared" si="13"/>
        <v>8</v>
      </c>
      <c r="G126" t="str">
        <f t="shared" si="10"/>
        <v>Data</v>
      </c>
      <c r="H126" t="s">
        <v>755</v>
      </c>
      <c r="I126" s="38" t="s">
        <v>624</v>
      </c>
      <c r="J126" t="s">
        <v>625</v>
      </c>
      <c r="K126" s="6" t="s">
        <v>36</v>
      </c>
      <c r="L126" s="12">
        <v>0.19064909575057468</v>
      </c>
      <c r="M126" s="13">
        <v>0.33853957404070356</v>
      </c>
      <c r="N126" s="13">
        <v>0.30183172185561535</v>
      </c>
      <c r="O126" s="13">
        <v>0.43347641939392068</v>
      </c>
      <c r="P126" s="13">
        <v>0.41843719016796777</v>
      </c>
      <c r="Q126" s="13">
        <v>5.6155307708754272E-2</v>
      </c>
      <c r="R126" s="14">
        <v>262.00000000000006</v>
      </c>
    </row>
    <row r="127" spans="1:18" x14ac:dyDescent="0.25">
      <c r="A127">
        <v>167</v>
      </c>
      <c r="B127" t="str">
        <f t="shared" si="11"/>
        <v>Closed End</v>
      </c>
      <c r="C127" t="s">
        <v>271</v>
      </c>
      <c r="D127" t="s">
        <v>624</v>
      </c>
      <c r="E127" t="str">
        <f t="shared" si="12"/>
        <v>Housing status</v>
      </c>
      <c r="F127">
        <f t="shared" si="13"/>
        <v>1</v>
      </c>
      <c r="G127" t="str">
        <f t="shared" si="10"/>
        <v>Header</v>
      </c>
      <c r="H127" t="s">
        <v>755</v>
      </c>
      <c r="I127" s="38" t="s">
        <v>624</v>
      </c>
      <c r="J127" t="s">
        <v>625</v>
      </c>
      <c r="K127" s="7" t="s">
        <v>37</v>
      </c>
      <c r="L127" s="15" t="s">
        <v>8</v>
      </c>
      <c r="M127" s="16" t="s">
        <v>8</v>
      </c>
      <c r="N127" s="16" t="s">
        <v>8</v>
      </c>
      <c r="O127" s="16" t="s">
        <v>8</v>
      </c>
      <c r="P127" s="16" t="s">
        <v>8</v>
      </c>
      <c r="Q127" s="16" t="s">
        <v>8</v>
      </c>
      <c r="R127" s="17" t="s">
        <v>8</v>
      </c>
    </row>
    <row r="128" spans="1:18" x14ac:dyDescent="0.25">
      <c r="A128">
        <v>168</v>
      </c>
      <c r="B128" t="str">
        <f t="shared" si="11"/>
        <v>Closed End</v>
      </c>
      <c r="C128" t="s">
        <v>271</v>
      </c>
      <c r="D128" t="s">
        <v>624</v>
      </c>
      <c r="E128" t="str">
        <f t="shared" si="12"/>
        <v>Housing status</v>
      </c>
      <c r="F128">
        <f t="shared" si="13"/>
        <v>2</v>
      </c>
      <c r="G128" t="str">
        <f t="shared" si="10"/>
        <v>Data</v>
      </c>
      <c r="H128" t="s">
        <v>755</v>
      </c>
      <c r="I128" s="38" t="s">
        <v>624</v>
      </c>
      <c r="J128" t="s">
        <v>625</v>
      </c>
      <c r="K128" s="6" t="s">
        <v>38</v>
      </c>
      <c r="L128" s="12">
        <v>0.18240125941314905</v>
      </c>
      <c r="M128" s="13">
        <v>0.35100873311768394</v>
      </c>
      <c r="N128" s="13">
        <v>0.21852298615643806</v>
      </c>
      <c r="O128" s="13">
        <v>0.39881065858558723</v>
      </c>
      <c r="P128" s="13">
        <v>0.4540621390392176</v>
      </c>
      <c r="Q128" s="13">
        <v>7.5368731808453215E-2</v>
      </c>
      <c r="R128" s="14">
        <v>2001.0000000000023</v>
      </c>
    </row>
    <row r="129" spans="1:18" x14ac:dyDescent="0.25">
      <c r="A129">
        <v>169</v>
      </c>
      <c r="B129" t="str">
        <f t="shared" si="11"/>
        <v>Closed End</v>
      </c>
      <c r="C129" t="s">
        <v>271</v>
      </c>
      <c r="D129" t="s">
        <v>624</v>
      </c>
      <c r="E129" t="str">
        <f t="shared" si="12"/>
        <v>Housing status</v>
      </c>
      <c r="F129">
        <f t="shared" si="13"/>
        <v>3</v>
      </c>
      <c r="G129" t="str">
        <f t="shared" si="10"/>
        <v>Data</v>
      </c>
      <c r="H129" t="s">
        <v>755</v>
      </c>
      <c r="I129" s="38" t="s">
        <v>624</v>
      </c>
      <c r="J129" t="s">
        <v>625</v>
      </c>
      <c r="K129" s="6" t="s">
        <v>39</v>
      </c>
      <c r="L129" s="12">
        <v>0.28624932054956598</v>
      </c>
      <c r="M129" s="13">
        <v>0.43375741748293623</v>
      </c>
      <c r="N129" s="13">
        <v>9.2508416786444503E-2</v>
      </c>
      <c r="O129" s="13">
        <v>0.33975583288411476</v>
      </c>
      <c r="P129" s="13">
        <v>0.40286295676167994</v>
      </c>
      <c r="Q129" s="13">
        <v>8.5724870766145364E-2</v>
      </c>
      <c r="R129" s="14">
        <v>1037.9999999999995</v>
      </c>
    </row>
    <row r="130" spans="1:18" ht="24.75" x14ac:dyDescent="0.25">
      <c r="A130">
        <v>170</v>
      </c>
      <c r="B130" t="str">
        <f t="shared" si="11"/>
        <v>Closed End</v>
      </c>
      <c r="C130" t="s">
        <v>271</v>
      </c>
      <c r="D130" t="s">
        <v>624</v>
      </c>
      <c r="E130" t="str">
        <f t="shared" si="12"/>
        <v>Housing status</v>
      </c>
      <c r="F130">
        <f t="shared" si="13"/>
        <v>4</v>
      </c>
      <c r="G130" t="str">
        <f t="shared" ref="G130:G193" si="14">IF(B130="","",IF(E130="Title","Title",IF(E130="Column labels","Labels",IF(AND(F130=1,B130="Closed End"),"Header","Data"))))</f>
        <v>Data</v>
      </c>
      <c r="H130" t="s">
        <v>755</v>
      </c>
      <c r="I130" s="38" t="s">
        <v>624</v>
      </c>
      <c r="J130" t="s">
        <v>625</v>
      </c>
      <c r="K130" s="6" t="s">
        <v>40</v>
      </c>
      <c r="L130" s="12">
        <v>6.7209864204396425E-2</v>
      </c>
      <c r="M130" s="13">
        <v>0.29699694849699593</v>
      </c>
      <c r="N130" s="13">
        <v>0.28455747869776699</v>
      </c>
      <c r="O130" s="13">
        <v>0.3528506377407794</v>
      </c>
      <c r="P130" s="13">
        <v>0.52324796566612741</v>
      </c>
      <c r="Q130" s="13">
        <v>6.6609444833798992E-2</v>
      </c>
      <c r="R130" s="14">
        <v>71</v>
      </c>
    </row>
    <row r="131" spans="1:18" x14ac:dyDescent="0.25">
      <c r="A131">
        <v>171</v>
      </c>
      <c r="B131" t="str">
        <f t="shared" si="11"/>
        <v>Closed End</v>
      </c>
      <c r="C131" t="s">
        <v>271</v>
      </c>
      <c r="D131" t="s">
        <v>624</v>
      </c>
      <c r="E131" t="str">
        <f t="shared" si="12"/>
        <v>Home language</v>
      </c>
      <c r="F131">
        <f t="shared" si="13"/>
        <v>1</v>
      </c>
      <c r="G131" t="str">
        <f t="shared" si="14"/>
        <v>Header</v>
      </c>
      <c r="H131" t="s">
        <v>755</v>
      </c>
      <c r="I131" s="38" t="s">
        <v>624</v>
      </c>
      <c r="J131" t="s">
        <v>625</v>
      </c>
      <c r="K131" s="7" t="s">
        <v>41</v>
      </c>
      <c r="L131" s="15" t="s">
        <v>8</v>
      </c>
      <c r="M131" s="16" t="s">
        <v>8</v>
      </c>
      <c r="N131" s="16" t="s">
        <v>8</v>
      </c>
      <c r="O131" s="16" t="s">
        <v>8</v>
      </c>
      <c r="P131" s="16" t="s">
        <v>8</v>
      </c>
      <c r="Q131" s="16" t="s">
        <v>8</v>
      </c>
      <c r="R131" s="17" t="s">
        <v>8</v>
      </c>
    </row>
    <row r="132" spans="1:18" x14ac:dyDescent="0.25">
      <c r="A132">
        <v>172</v>
      </c>
      <c r="B132" t="str">
        <f t="shared" si="11"/>
        <v>Closed End</v>
      </c>
      <c r="C132" t="s">
        <v>271</v>
      </c>
      <c r="D132" t="s">
        <v>624</v>
      </c>
      <c r="E132" t="str">
        <f t="shared" si="12"/>
        <v>Home language</v>
      </c>
      <c r="F132">
        <f t="shared" si="13"/>
        <v>2</v>
      </c>
      <c r="G132" t="str">
        <f t="shared" si="14"/>
        <v>Data</v>
      </c>
      <c r="H132" t="s">
        <v>755</v>
      </c>
      <c r="I132" s="38" t="s">
        <v>624</v>
      </c>
      <c r="J132" t="s">
        <v>625</v>
      </c>
      <c r="K132" s="6" t="s">
        <v>42</v>
      </c>
      <c r="L132" s="12">
        <v>0.18999060295038073</v>
      </c>
      <c r="M132" s="13">
        <v>0.3621463860167316</v>
      </c>
      <c r="N132" s="13">
        <v>0.17752472239148787</v>
      </c>
      <c r="O132" s="13">
        <v>0.39164223487442729</v>
      </c>
      <c r="P132" s="13">
        <v>0.43692522550146023</v>
      </c>
      <c r="Q132" s="13">
        <v>8.2749812109831358E-2</v>
      </c>
      <c r="R132" s="14">
        <v>2664.9999999999995</v>
      </c>
    </row>
    <row r="133" spans="1:18" x14ac:dyDescent="0.25">
      <c r="A133">
        <v>173</v>
      </c>
      <c r="B133" t="str">
        <f t="shared" si="11"/>
        <v>Closed End</v>
      </c>
      <c r="C133" t="s">
        <v>271</v>
      </c>
      <c r="D133" t="s">
        <v>624</v>
      </c>
      <c r="E133" t="str">
        <f t="shared" si="12"/>
        <v>Home language</v>
      </c>
      <c r="F133">
        <f t="shared" si="13"/>
        <v>3</v>
      </c>
      <c r="G133" t="str">
        <f t="shared" si="14"/>
        <v>Data</v>
      </c>
      <c r="H133" t="s">
        <v>755</v>
      </c>
      <c r="I133" s="38" t="s">
        <v>624</v>
      </c>
      <c r="J133" t="s">
        <v>625</v>
      </c>
      <c r="K133" s="6" t="s">
        <v>43</v>
      </c>
      <c r="L133" s="12">
        <v>0.25178549884466866</v>
      </c>
      <c r="M133" s="13">
        <v>0.43937467140905961</v>
      </c>
      <c r="N133" s="13">
        <v>0.2433802114722414</v>
      </c>
      <c r="O133" s="13">
        <v>0.33939150768378484</v>
      </c>
      <c r="P133" s="13">
        <v>0.51366000815326351</v>
      </c>
      <c r="Q133" s="13">
        <v>4.5842823919637447E-2</v>
      </c>
      <c r="R133" s="14">
        <v>250.00000000000011</v>
      </c>
    </row>
    <row r="134" spans="1:18" x14ac:dyDescent="0.25">
      <c r="A134">
        <v>174</v>
      </c>
      <c r="B134" t="str">
        <f t="shared" si="11"/>
        <v>Closed End</v>
      </c>
      <c r="C134" t="s">
        <v>271</v>
      </c>
      <c r="D134" t="s">
        <v>624</v>
      </c>
      <c r="E134" t="str">
        <f t="shared" si="12"/>
        <v>Home language</v>
      </c>
      <c r="F134">
        <f t="shared" si="13"/>
        <v>4</v>
      </c>
      <c r="G134" t="str">
        <f t="shared" si="14"/>
        <v>Data</v>
      </c>
      <c r="H134" t="s">
        <v>755</v>
      </c>
      <c r="I134" s="38" t="s">
        <v>624</v>
      </c>
      <c r="J134" t="s">
        <v>625</v>
      </c>
      <c r="K134" s="6" t="s">
        <v>44</v>
      </c>
      <c r="L134" s="12">
        <v>0.32759588253672389</v>
      </c>
      <c r="M134" s="13">
        <v>0.38586674194583581</v>
      </c>
      <c r="N134" s="13">
        <v>0.30785591983692517</v>
      </c>
      <c r="O134" s="13">
        <v>0.25040182164833708</v>
      </c>
      <c r="P134" s="13">
        <v>0.35542787588438718</v>
      </c>
      <c r="Q134" s="13">
        <v>4.4361880306981447E-2</v>
      </c>
      <c r="R134" s="14">
        <v>108</v>
      </c>
    </row>
    <row r="135" spans="1:18" x14ac:dyDescent="0.25">
      <c r="A135">
        <v>175</v>
      </c>
      <c r="B135" t="str">
        <f t="shared" si="11"/>
        <v>Closed End</v>
      </c>
      <c r="C135" t="s">
        <v>271</v>
      </c>
      <c r="D135" t="s">
        <v>624</v>
      </c>
      <c r="E135" t="str">
        <f t="shared" si="12"/>
        <v>Race / ethnicity</v>
      </c>
      <c r="F135">
        <f t="shared" si="13"/>
        <v>1</v>
      </c>
      <c r="G135" t="str">
        <f t="shared" si="14"/>
        <v>Header</v>
      </c>
      <c r="H135" t="s">
        <v>755</v>
      </c>
      <c r="I135" s="38" t="s">
        <v>624</v>
      </c>
      <c r="J135" t="s">
        <v>625</v>
      </c>
      <c r="K135" s="7" t="s">
        <v>45</v>
      </c>
      <c r="L135" s="15" t="s">
        <v>8</v>
      </c>
      <c r="M135" s="16" t="s">
        <v>8</v>
      </c>
      <c r="N135" s="16" t="s">
        <v>8</v>
      </c>
      <c r="O135" s="16" t="s">
        <v>8</v>
      </c>
      <c r="P135" s="16" t="s">
        <v>8</v>
      </c>
      <c r="Q135" s="16" t="s">
        <v>8</v>
      </c>
      <c r="R135" s="17" t="s">
        <v>8</v>
      </c>
    </row>
    <row r="136" spans="1:18" x14ac:dyDescent="0.25">
      <c r="A136">
        <v>176</v>
      </c>
      <c r="B136" t="str">
        <f t="shared" si="11"/>
        <v>Closed End</v>
      </c>
      <c r="C136" t="s">
        <v>271</v>
      </c>
      <c r="D136" t="s">
        <v>624</v>
      </c>
      <c r="E136" t="str">
        <f t="shared" si="12"/>
        <v>Race / ethnicity</v>
      </c>
      <c r="F136">
        <f t="shared" si="13"/>
        <v>2</v>
      </c>
      <c r="G136" t="str">
        <f t="shared" si="14"/>
        <v>Data</v>
      </c>
      <c r="H136" t="s">
        <v>755</v>
      </c>
      <c r="I136" s="38" t="s">
        <v>624</v>
      </c>
      <c r="J136" t="s">
        <v>625</v>
      </c>
      <c r="K136" s="6" t="s">
        <v>46</v>
      </c>
      <c r="L136" s="12">
        <v>0.27316149957012464</v>
      </c>
      <c r="M136" s="13">
        <v>0.38784343209793787</v>
      </c>
      <c r="N136" s="13">
        <v>0.25978346764679483</v>
      </c>
      <c r="O136" s="13">
        <v>0.37012922421748784</v>
      </c>
      <c r="P136" s="13">
        <v>0.4420014570300152</v>
      </c>
      <c r="Q136" s="13">
        <v>3.1206450803936549E-2</v>
      </c>
      <c r="R136" s="14">
        <v>795.99999999999875</v>
      </c>
    </row>
    <row r="137" spans="1:18" x14ac:dyDescent="0.25">
      <c r="A137">
        <v>177</v>
      </c>
      <c r="B137" t="str">
        <f t="shared" si="11"/>
        <v>Closed End</v>
      </c>
      <c r="C137" t="s">
        <v>271</v>
      </c>
      <c r="D137" t="s">
        <v>624</v>
      </c>
      <c r="E137" t="str">
        <f t="shared" si="12"/>
        <v>Race / ethnicity</v>
      </c>
      <c r="F137">
        <f t="shared" si="13"/>
        <v>3</v>
      </c>
      <c r="G137" t="str">
        <f t="shared" si="14"/>
        <v>Data</v>
      </c>
      <c r="H137" t="s">
        <v>755</v>
      </c>
      <c r="I137" s="38" t="s">
        <v>624</v>
      </c>
      <c r="J137" t="s">
        <v>625</v>
      </c>
      <c r="K137" s="6" t="s">
        <v>47</v>
      </c>
      <c r="L137" s="12">
        <v>6.7879030016170683E-2</v>
      </c>
      <c r="M137" s="13">
        <v>0.55535988017620075</v>
      </c>
      <c r="N137" s="13">
        <v>0.17696389105626509</v>
      </c>
      <c r="O137" s="13">
        <v>0.33561863149315607</v>
      </c>
      <c r="P137" s="13">
        <v>0.34386766876631802</v>
      </c>
      <c r="Q137" s="13">
        <v>4.4680961681860601E-2</v>
      </c>
      <c r="R137" s="14">
        <v>132.99999999999994</v>
      </c>
    </row>
    <row r="138" spans="1:18" x14ac:dyDescent="0.25">
      <c r="A138">
        <v>178</v>
      </c>
      <c r="B138" t="str">
        <f t="shared" si="11"/>
        <v>Closed End</v>
      </c>
      <c r="C138" t="s">
        <v>271</v>
      </c>
      <c r="D138" t="s">
        <v>624</v>
      </c>
      <c r="E138" t="str">
        <f t="shared" si="12"/>
        <v>Race / ethnicity</v>
      </c>
      <c r="F138">
        <f t="shared" si="13"/>
        <v>4</v>
      </c>
      <c r="G138" t="str">
        <f t="shared" si="14"/>
        <v>Data</v>
      </c>
      <c r="H138" t="s">
        <v>755</v>
      </c>
      <c r="I138" s="38" t="s">
        <v>624</v>
      </c>
      <c r="J138" t="s">
        <v>625</v>
      </c>
      <c r="K138" s="6" t="s">
        <v>48</v>
      </c>
      <c r="L138" s="12">
        <v>0.30703093218453348</v>
      </c>
      <c r="M138" s="13">
        <v>0.43858726254346236</v>
      </c>
      <c r="N138" s="13">
        <v>0.33457769344829585</v>
      </c>
      <c r="O138" s="13">
        <v>0.34579101069115675</v>
      </c>
      <c r="P138" s="13">
        <v>0.47460772382919075</v>
      </c>
      <c r="Q138" s="13">
        <v>1.5599649404277669E-2</v>
      </c>
      <c r="R138" s="14">
        <v>216.99999999999997</v>
      </c>
    </row>
    <row r="139" spans="1:18" x14ac:dyDescent="0.25">
      <c r="A139">
        <v>179</v>
      </c>
      <c r="B139" t="str">
        <f t="shared" si="11"/>
        <v>Closed End</v>
      </c>
      <c r="C139" t="s">
        <v>271</v>
      </c>
      <c r="D139" t="s">
        <v>624</v>
      </c>
      <c r="E139" t="str">
        <f t="shared" si="12"/>
        <v>Race / ethnicity</v>
      </c>
      <c r="F139">
        <f t="shared" si="13"/>
        <v>5</v>
      </c>
      <c r="G139" t="str">
        <f t="shared" si="14"/>
        <v>Data</v>
      </c>
      <c r="H139" t="s">
        <v>755</v>
      </c>
      <c r="I139" s="38" t="s">
        <v>624</v>
      </c>
      <c r="J139" t="s">
        <v>625</v>
      </c>
      <c r="K139" s="6" t="s">
        <v>49</v>
      </c>
      <c r="L139" s="12">
        <v>0.26292453250737113</v>
      </c>
      <c r="M139" s="13">
        <v>0.37874385712749048</v>
      </c>
      <c r="N139" s="13">
        <v>0.18943622321619344</v>
      </c>
      <c r="O139" s="13">
        <v>0.45657568405781918</v>
      </c>
      <c r="P139" s="13">
        <v>0.31691285669105251</v>
      </c>
      <c r="Q139" s="13">
        <v>3.1353776686179918E-2</v>
      </c>
      <c r="R139" s="14">
        <v>361.99999999999955</v>
      </c>
    </row>
    <row r="140" spans="1:18" x14ac:dyDescent="0.25">
      <c r="A140">
        <v>180</v>
      </c>
      <c r="B140" t="str">
        <f>IF(Removed!K44="Results by region:","Closed End",IF(L141="East Metro Overall","Open End",IF(AND(K140="",Removed!K44=""),"",B139)))</f>
        <v>Closed End</v>
      </c>
      <c r="C140" t="s">
        <v>271</v>
      </c>
      <c r="D140" t="s">
        <v>624</v>
      </c>
      <c r="E140" t="str">
        <f t="shared" si="12"/>
        <v>Race / ethnicity</v>
      </c>
      <c r="F140">
        <f t="shared" si="13"/>
        <v>6</v>
      </c>
      <c r="G140" t="str">
        <f t="shared" si="14"/>
        <v>Data</v>
      </c>
      <c r="H140" t="s">
        <v>755</v>
      </c>
      <c r="I140" s="38" t="s">
        <v>624</v>
      </c>
      <c r="J140" t="s">
        <v>625</v>
      </c>
      <c r="K140" s="6" t="s">
        <v>50</v>
      </c>
      <c r="L140" s="12">
        <v>0.2505018149253419</v>
      </c>
      <c r="M140" s="13">
        <v>0.29954208607932259</v>
      </c>
      <c r="N140" s="13">
        <v>0.22068974453458184</v>
      </c>
      <c r="O140" s="13">
        <v>0.27902063844857705</v>
      </c>
      <c r="P140" s="13">
        <v>0.59690880215914144</v>
      </c>
      <c r="Q140" s="13">
        <v>5.5173648565606317E-2</v>
      </c>
      <c r="R140" s="14">
        <v>143.00000000000014</v>
      </c>
    </row>
    <row r="141" spans="1:18" ht="15.75" thickBot="1" x14ac:dyDescent="0.3">
      <c r="A141">
        <v>181</v>
      </c>
      <c r="B141" t="str">
        <f>IF(Removed!K45="Results by region:","Closed End",IF(Removed!L44="East Metro Overall","Open End",IF(AND(K141="",Removed!K45=""),"",B140)))</f>
        <v>Closed End</v>
      </c>
      <c r="C141" t="s">
        <v>271</v>
      </c>
      <c r="D141" t="s">
        <v>624</v>
      </c>
      <c r="E141" t="str">
        <f>IF(AND(K141="",Removed!K44="Results by region:"),"Column labels",
IF(AND(K141="",L141="East Metro overall"),"Column labels",
IF(AND(K141="",L141=""),"",
IF(AND(B141="Open End",K141&lt;&gt;"",E140="Column labels"),"Open end results",
IF(K141="Results by region:","Region",
IF(K141="Results by gender:","Gender",
IF(K141="Results by age:","Age",
IF(K141="Results by education level:","Education",
IF(K141="Results by household income:","Household income",
IF(K141="Results by housing status:","Housing status",
IF(K141="Results by home language:","Home language",
IF(K141="Results by race/ethnicity:","Race / ethnicity",
IF(ISERROR(FIND(".",K141)),E140,
IF(FIND(".",K141)&lt;=4,"Title"))))))))))))))</f>
        <v>Race / ethnicity</v>
      </c>
      <c r="F141">
        <f t="shared" si="13"/>
        <v>7</v>
      </c>
      <c r="G141" t="str">
        <f t="shared" si="14"/>
        <v>Data</v>
      </c>
      <c r="H141" t="s">
        <v>755</v>
      </c>
      <c r="I141" s="38" t="s">
        <v>624</v>
      </c>
      <c r="J141" t="s">
        <v>625</v>
      </c>
      <c r="K141" s="8" t="s">
        <v>51</v>
      </c>
      <c r="L141" s="18">
        <v>0.18532038856993713</v>
      </c>
      <c r="M141" s="19">
        <v>0.36498926588901365</v>
      </c>
      <c r="N141" s="19">
        <v>0.16927965239902976</v>
      </c>
      <c r="O141" s="19">
        <v>0.39052556887375917</v>
      </c>
      <c r="P141" s="19">
        <v>0.44627357712655824</v>
      </c>
      <c r="Q141" s="19">
        <v>8.8663713263697638E-2</v>
      </c>
      <c r="R141" s="20">
        <v>2100.9999999999927</v>
      </c>
    </row>
    <row r="142" spans="1:18" ht="15.75" thickTop="1" x14ac:dyDescent="0.25">
      <c r="A142">
        <v>206</v>
      </c>
      <c r="B142" t="str">
        <f>IF(K144="Results by region:","Closed End",IF(L143="East Metro Overall","Open End",IF(AND(K142="",K144=""),"",Removed!B67)))</f>
        <v/>
      </c>
      <c r="C142" t="s">
        <v>8</v>
      </c>
      <c r="D142" t="s">
        <v>8</v>
      </c>
      <c r="E142" t="str">
        <f>IF(AND(K142="",K143="Results by region:"),"Column labels",
IF(AND(K142="",L142="East Metro overall"),"Column labels",
IF(AND(K142="",L142=""),"",
IF(AND(B142="Open End",K142&lt;&gt;"",Removed!E67="Column labels"),"Open end results",
IF(K142="Results by region:","Region",
IF(K142="Results by gender:","Gender",
IF(K142="Results by age:","Age",
IF(K142="Results by education level:","Education",
IF(K142="Results by household income:","Household income",
IF(K142="Results by housing status:","Housing status",
IF(K142="Results by home language:","Home language",
IF(K142="Results by race/ethnicity:","Race / ethnicity",
IF(ISERROR(FIND(".",K142)),Removed!E67,
IF(FIND(".",K142)&lt;=4,"Title"))))))))))))))</f>
        <v/>
      </c>
      <c r="F142" t="str">
        <f>IF(B142="","",IF(E142&lt;&gt;Removed!E67,1,SUM(Removed!F67,1)))</f>
        <v/>
      </c>
      <c r="G142" t="str">
        <f t="shared" si="14"/>
        <v/>
      </c>
      <c r="H142" t="s">
        <v>8</v>
      </c>
      <c r="K142" s="42"/>
      <c r="L142" s="42"/>
      <c r="M142" s="42"/>
      <c r="N142" s="42"/>
      <c r="O142" s="42"/>
      <c r="P142" s="42"/>
      <c r="Q142" s="42"/>
    </row>
    <row r="143" spans="1:18" ht="45.75" thickBot="1" x14ac:dyDescent="0.3">
      <c r="A143">
        <v>207</v>
      </c>
      <c r="B143" t="str">
        <f t="shared" ref="B143:B206" si="15">IF(K145="Results by region:","Closed End",IF(L144="East Metro Overall","Open End",IF(AND(K143="",K145=""),"",B142)))</f>
        <v>Closed End</v>
      </c>
      <c r="C143" t="s">
        <v>271</v>
      </c>
      <c r="D143" t="s">
        <v>626</v>
      </c>
      <c r="E143" t="str">
        <f t="shared" ref="E143:E206" si="16">IF(AND(K143="",K144="Results by region:"),"Column labels",
IF(AND(K143="",L143="East Metro overall"),"Column labels",
IF(AND(K143="",L143=""),"",
IF(AND(B143="Open End",K143&lt;&gt;"",E142="Column labels"),"Open end results",
IF(K143="Results by region:","Region",
IF(K143="Results by gender:","Gender",
IF(K143="Results by age:","Age",
IF(K143="Results by education level:","Education",
IF(K143="Results by household income:","Household income",
IF(K143="Results by housing status:","Housing status",
IF(K143="Results by home language:","Home language",
IF(K143="Results by race/ethnicity:","Race / ethnicity",
IF(ISERROR(FIND(".",K143)),E142,
IF(FIND(".",K143)&lt;=4,"Title"))))))))))))))</f>
        <v>Title</v>
      </c>
      <c r="F143">
        <f t="shared" ref="F143:F206" si="17">IF(B143="","",IF(E143&lt;&gt;E142,1,SUM(F142,1)))</f>
        <v>1</v>
      </c>
      <c r="G143" t="str">
        <f t="shared" si="14"/>
        <v>Title</v>
      </c>
      <c r="H143" t="s">
        <v>626</v>
      </c>
      <c r="I143" s="38" t="s">
        <v>626</v>
      </c>
      <c r="J143" t="s">
        <v>625</v>
      </c>
      <c r="K143" s="37" t="s">
        <v>124</v>
      </c>
      <c r="L143" s="37"/>
      <c r="M143" s="37"/>
      <c r="N143" s="37"/>
      <c r="O143" s="42"/>
      <c r="P143" s="42"/>
    </row>
    <row r="144" spans="1:18" ht="38.25" thickTop="1" thickBot="1" x14ac:dyDescent="0.3">
      <c r="A144">
        <v>208</v>
      </c>
      <c r="B144" t="str">
        <f t="shared" si="15"/>
        <v>Closed End</v>
      </c>
      <c r="C144" t="s">
        <v>271</v>
      </c>
      <c r="D144" t="s">
        <v>626</v>
      </c>
      <c r="E144" t="str">
        <f t="shared" si="16"/>
        <v>Column labels</v>
      </c>
      <c r="F144">
        <f t="shared" si="17"/>
        <v>1</v>
      </c>
      <c r="G144" t="str">
        <f t="shared" si="14"/>
        <v>Labels</v>
      </c>
      <c r="H144" t="s">
        <v>626</v>
      </c>
      <c r="I144" s="38" t="s">
        <v>626</v>
      </c>
      <c r="J144" t="s">
        <v>625</v>
      </c>
      <c r="K144" s="39"/>
      <c r="L144" s="1" t="s">
        <v>125</v>
      </c>
      <c r="M144" s="2" t="s">
        <v>126</v>
      </c>
      <c r="N144" s="3" t="s">
        <v>6</v>
      </c>
    </row>
    <row r="145" spans="1:14" ht="15.75" thickTop="1" x14ac:dyDescent="0.25">
      <c r="A145">
        <v>209</v>
      </c>
      <c r="B145" t="str">
        <f t="shared" si="15"/>
        <v>Closed End</v>
      </c>
      <c r="C145" t="s">
        <v>271</v>
      </c>
      <c r="D145" t="s">
        <v>626</v>
      </c>
      <c r="E145" t="str">
        <f t="shared" si="16"/>
        <v>Region</v>
      </c>
      <c r="F145">
        <f t="shared" si="17"/>
        <v>1</v>
      </c>
      <c r="G145" t="str">
        <f t="shared" si="14"/>
        <v>Header</v>
      </c>
      <c r="H145" t="s">
        <v>626</v>
      </c>
      <c r="I145" s="38" t="s">
        <v>626</v>
      </c>
      <c r="J145" t="s">
        <v>625</v>
      </c>
      <c r="K145" s="5" t="s">
        <v>7</v>
      </c>
      <c r="L145" s="9" t="s">
        <v>8</v>
      </c>
      <c r="M145" s="10" t="s">
        <v>8</v>
      </c>
      <c r="N145" s="11" t="s">
        <v>8</v>
      </c>
    </row>
    <row r="146" spans="1:14" x14ac:dyDescent="0.25">
      <c r="A146">
        <v>210</v>
      </c>
      <c r="B146" t="str">
        <f t="shared" si="15"/>
        <v>Closed End</v>
      </c>
      <c r="C146" t="s">
        <v>271</v>
      </c>
      <c r="D146" t="s">
        <v>626</v>
      </c>
      <c r="E146" t="str">
        <f t="shared" si="16"/>
        <v>Region</v>
      </c>
      <c r="F146">
        <f t="shared" si="17"/>
        <v>2</v>
      </c>
      <c r="G146" t="str">
        <f t="shared" si="14"/>
        <v>Data</v>
      </c>
      <c r="H146" t="s">
        <v>626</v>
      </c>
      <c r="I146" s="38" t="s">
        <v>626</v>
      </c>
      <c r="J146" t="s">
        <v>625</v>
      </c>
      <c r="K146" s="6" t="s">
        <v>9</v>
      </c>
      <c r="L146" s="12">
        <v>0.62694801239398035</v>
      </c>
      <c r="M146" s="13">
        <v>0.3730519876060206</v>
      </c>
      <c r="N146" s="14">
        <v>3072.9999999999977</v>
      </c>
    </row>
    <row r="147" spans="1:14" x14ac:dyDescent="0.25">
      <c r="A147">
        <v>211</v>
      </c>
      <c r="B147" t="str">
        <f t="shared" si="15"/>
        <v>Closed End</v>
      </c>
      <c r="C147" t="s">
        <v>271</v>
      </c>
      <c r="D147" t="s">
        <v>626</v>
      </c>
      <c r="E147" t="str">
        <f t="shared" si="16"/>
        <v>Region</v>
      </c>
      <c r="F147">
        <f t="shared" si="17"/>
        <v>3</v>
      </c>
      <c r="G147" t="str">
        <f t="shared" si="14"/>
        <v>Data</v>
      </c>
      <c r="H147" t="s">
        <v>626</v>
      </c>
      <c r="I147" s="38" t="s">
        <v>626</v>
      </c>
      <c r="J147" t="s">
        <v>625</v>
      </c>
      <c r="K147" s="6" t="s">
        <v>10</v>
      </c>
      <c r="L147" s="12">
        <v>0.67033181884194581</v>
      </c>
      <c r="M147" s="13">
        <v>0.32966818115805396</v>
      </c>
      <c r="N147" s="14">
        <v>417.99999999999966</v>
      </c>
    </row>
    <row r="148" spans="1:14" x14ac:dyDescent="0.25">
      <c r="A148">
        <v>212</v>
      </c>
      <c r="B148" t="str">
        <f t="shared" si="15"/>
        <v>Closed End</v>
      </c>
      <c r="C148" t="s">
        <v>271</v>
      </c>
      <c r="D148" t="s">
        <v>626</v>
      </c>
      <c r="E148" t="str">
        <f t="shared" si="16"/>
        <v>Region</v>
      </c>
      <c r="F148">
        <f t="shared" si="17"/>
        <v>4</v>
      </c>
      <c r="G148" t="str">
        <f t="shared" si="14"/>
        <v>Data</v>
      </c>
      <c r="H148" t="s">
        <v>626</v>
      </c>
      <c r="I148" s="38" t="s">
        <v>626</v>
      </c>
      <c r="J148" t="s">
        <v>625</v>
      </c>
      <c r="K148" s="6" t="s">
        <v>11</v>
      </c>
      <c r="L148" s="12">
        <v>0.5631563759471272</v>
      </c>
      <c r="M148" s="13">
        <v>0.43684362405287547</v>
      </c>
      <c r="N148" s="14">
        <v>2250.9999999999895</v>
      </c>
    </row>
    <row r="149" spans="1:14" x14ac:dyDescent="0.25">
      <c r="A149">
        <v>213</v>
      </c>
      <c r="B149" t="str">
        <f t="shared" si="15"/>
        <v>Closed End</v>
      </c>
      <c r="C149" t="s">
        <v>271</v>
      </c>
      <c r="D149" t="s">
        <v>626</v>
      </c>
      <c r="E149" t="str">
        <f t="shared" si="16"/>
        <v>Region</v>
      </c>
      <c r="F149">
        <f t="shared" si="17"/>
        <v>5</v>
      </c>
      <c r="G149" t="str">
        <f t="shared" si="14"/>
        <v>Data</v>
      </c>
      <c r="H149" t="s">
        <v>626</v>
      </c>
      <c r="I149" s="38" t="s">
        <v>626</v>
      </c>
      <c r="J149" t="s">
        <v>625</v>
      </c>
      <c r="K149" s="6" t="s">
        <v>12</v>
      </c>
      <c r="L149" s="12">
        <v>0.51707015917994359</v>
      </c>
      <c r="M149" s="13">
        <v>0.48292984082005719</v>
      </c>
      <c r="N149" s="14">
        <v>1823.9999999999998</v>
      </c>
    </row>
    <row r="150" spans="1:14" x14ac:dyDescent="0.25">
      <c r="A150">
        <v>214</v>
      </c>
      <c r="B150" t="str">
        <f t="shared" si="15"/>
        <v>Closed End</v>
      </c>
      <c r="C150" t="s">
        <v>271</v>
      </c>
      <c r="D150" t="s">
        <v>626</v>
      </c>
      <c r="E150" t="str">
        <f t="shared" si="16"/>
        <v>Region</v>
      </c>
      <c r="F150">
        <f t="shared" si="17"/>
        <v>6</v>
      </c>
      <c r="G150" t="str">
        <f t="shared" si="14"/>
        <v>Data</v>
      </c>
      <c r="H150" t="s">
        <v>626</v>
      </c>
      <c r="I150" s="38" t="s">
        <v>626</v>
      </c>
      <c r="J150" t="s">
        <v>625</v>
      </c>
      <c r="K150" s="6" t="s">
        <v>13</v>
      </c>
      <c r="L150" s="12">
        <v>0.61896382411935125</v>
      </c>
      <c r="M150" s="13">
        <v>0.38103617588064836</v>
      </c>
      <c r="N150" s="14">
        <v>427.0000000000004</v>
      </c>
    </row>
    <row r="151" spans="1:14" x14ac:dyDescent="0.25">
      <c r="A151">
        <v>215</v>
      </c>
      <c r="B151" t="str">
        <f t="shared" si="15"/>
        <v>Closed End</v>
      </c>
      <c r="C151" t="s">
        <v>271</v>
      </c>
      <c r="D151" t="s">
        <v>626</v>
      </c>
      <c r="E151" t="str">
        <f t="shared" si="16"/>
        <v>Region</v>
      </c>
      <c r="F151">
        <f t="shared" si="17"/>
        <v>7</v>
      </c>
      <c r="G151" t="str">
        <f t="shared" si="14"/>
        <v>Data</v>
      </c>
      <c r="H151" t="s">
        <v>626</v>
      </c>
      <c r="I151" s="38" t="s">
        <v>626</v>
      </c>
      <c r="J151" t="s">
        <v>625</v>
      </c>
      <c r="K151" s="6" t="s">
        <v>14</v>
      </c>
      <c r="L151" s="12">
        <v>0.69079058195606247</v>
      </c>
      <c r="M151" s="13">
        <v>0.30920941804393676</v>
      </c>
      <c r="N151" s="14">
        <v>403.99999999999966</v>
      </c>
    </row>
    <row r="152" spans="1:14" x14ac:dyDescent="0.25">
      <c r="A152">
        <v>216</v>
      </c>
      <c r="B152" t="str">
        <f t="shared" si="15"/>
        <v>Closed End</v>
      </c>
      <c r="C152" t="s">
        <v>271</v>
      </c>
      <c r="D152" t="s">
        <v>626</v>
      </c>
      <c r="E152" t="str">
        <f t="shared" si="16"/>
        <v>Gender</v>
      </c>
      <c r="F152">
        <f t="shared" si="17"/>
        <v>1</v>
      </c>
      <c r="G152" t="str">
        <f t="shared" si="14"/>
        <v>Header</v>
      </c>
      <c r="H152" t="s">
        <v>626</v>
      </c>
      <c r="I152" s="38" t="s">
        <v>626</v>
      </c>
      <c r="J152" t="s">
        <v>625</v>
      </c>
      <c r="K152" s="7" t="s">
        <v>15</v>
      </c>
      <c r="L152" s="15" t="s">
        <v>8</v>
      </c>
      <c r="M152" s="16" t="s">
        <v>8</v>
      </c>
      <c r="N152" s="17" t="s">
        <v>8</v>
      </c>
    </row>
    <row r="153" spans="1:14" x14ac:dyDescent="0.25">
      <c r="A153">
        <v>217</v>
      </c>
      <c r="B153" t="str">
        <f t="shared" si="15"/>
        <v>Closed End</v>
      </c>
      <c r="C153" t="s">
        <v>271</v>
      </c>
      <c r="D153" t="s">
        <v>626</v>
      </c>
      <c r="E153" t="str">
        <f t="shared" si="16"/>
        <v>Gender</v>
      </c>
      <c r="F153">
        <f t="shared" si="17"/>
        <v>2</v>
      </c>
      <c r="G153" t="str">
        <f t="shared" si="14"/>
        <v>Data</v>
      </c>
      <c r="H153" t="s">
        <v>626</v>
      </c>
      <c r="I153" s="38" t="s">
        <v>626</v>
      </c>
      <c r="J153" t="s">
        <v>625</v>
      </c>
      <c r="K153" s="6" t="s">
        <v>16</v>
      </c>
      <c r="L153" s="12">
        <v>0.6782403098335531</v>
      </c>
      <c r="M153" s="13">
        <v>0.32175969016644951</v>
      </c>
      <c r="N153" s="14">
        <v>1913.9999999999995</v>
      </c>
    </row>
    <row r="154" spans="1:14" x14ac:dyDescent="0.25">
      <c r="A154">
        <v>218</v>
      </c>
      <c r="B154" t="str">
        <f t="shared" si="15"/>
        <v>Closed End</v>
      </c>
      <c r="C154" t="s">
        <v>271</v>
      </c>
      <c r="D154" t="s">
        <v>626</v>
      </c>
      <c r="E154" t="str">
        <f t="shared" si="16"/>
        <v>Gender</v>
      </c>
      <c r="F154">
        <f t="shared" si="17"/>
        <v>3</v>
      </c>
      <c r="G154" t="str">
        <f t="shared" si="14"/>
        <v>Data</v>
      </c>
      <c r="H154" t="s">
        <v>626</v>
      </c>
      <c r="I154" s="38" t="s">
        <v>626</v>
      </c>
      <c r="J154" t="s">
        <v>625</v>
      </c>
      <c r="K154" s="6" t="s">
        <v>17</v>
      </c>
      <c r="L154" s="12">
        <v>0.57851071758480344</v>
      </c>
      <c r="M154" s="13">
        <v>0.42148928241519606</v>
      </c>
      <c r="N154" s="14">
        <v>1006.0000000000001</v>
      </c>
    </row>
    <row r="155" spans="1:14" x14ac:dyDescent="0.25">
      <c r="A155">
        <v>219</v>
      </c>
      <c r="B155" t="str">
        <f t="shared" si="15"/>
        <v>Closed End</v>
      </c>
      <c r="C155" t="s">
        <v>271</v>
      </c>
      <c r="D155" t="s">
        <v>626</v>
      </c>
      <c r="E155" t="str">
        <f t="shared" si="16"/>
        <v>Age</v>
      </c>
      <c r="F155">
        <f t="shared" si="17"/>
        <v>1</v>
      </c>
      <c r="G155" t="str">
        <f t="shared" si="14"/>
        <v>Header</v>
      </c>
      <c r="H155" t="s">
        <v>626</v>
      </c>
      <c r="I155" s="38" t="s">
        <v>626</v>
      </c>
      <c r="J155" t="s">
        <v>625</v>
      </c>
      <c r="K155" s="7" t="s">
        <v>18</v>
      </c>
      <c r="L155" s="15" t="s">
        <v>8</v>
      </c>
      <c r="M155" s="16" t="s">
        <v>8</v>
      </c>
      <c r="N155" s="17" t="s">
        <v>8</v>
      </c>
    </row>
    <row r="156" spans="1:14" x14ac:dyDescent="0.25">
      <c r="A156">
        <v>220</v>
      </c>
      <c r="B156" t="str">
        <f t="shared" si="15"/>
        <v>Closed End</v>
      </c>
      <c r="C156" t="s">
        <v>271</v>
      </c>
      <c r="D156" t="s">
        <v>626</v>
      </c>
      <c r="E156" t="str">
        <f t="shared" si="16"/>
        <v>Age</v>
      </c>
      <c r="F156">
        <f t="shared" si="17"/>
        <v>2</v>
      </c>
      <c r="G156" t="str">
        <f t="shared" si="14"/>
        <v>Data</v>
      </c>
      <c r="H156" t="s">
        <v>626</v>
      </c>
      <c r="I156" s="38" t="s">
        <v>626</v>
      </c>
      <c r="J156" t="s">
        <v>625</v>
      </c>
      <c r="K156" s="6" t="s">
        <v>19</v>
      </c>
      <c r="L156" s="12">
        <v>0.57152923507292297</v>
      </c>
      <c r="M156" s="13">
        <v>0.42847076492707659</v>
      </c>
      <c r="N156" s="14">
        <v>412.0000000000008</v>
      </c>
    </row>
    <row r="157" spans="1:14" x14ac:dyDescent="0.25">
      <c r="A157">
        <v>221</v>
      </c>
      <c r="B157" t="str">
        <f t="shared" si="15"/>
        <v>Closed End</v>
      </c>
      <c r="C157" t="s">
        <v>271</v>
      </c>
      <c r="D157" t="s">
        <v>626</v>
      </c>
      <c r="E157" t="str">
        <f t="shared" si="16"/>
        <v>Age</v>
      </c>
      <c r="F157">
        <f t="shared" si="17"/>
        <v>3</v>
      </c>
      <c r="G157" t="str">
        <f t="shared" si="14"/>
        <v>Data</v>
      </c>
      <c r="H157" t="s">
        <v>626</v>
      </c>
      <c r="I157" s="38" t="s">
        <v>626</v>
      </c>
      <c r="J157" t="s">
        <v>625</v>
      </c>
      <c r="K157" s="6" t="s">
        <v>20</v>
      </c>
      <c r="L157" s="12">
        <v>0.68966297626654149</v>
      </c>
      <c r="M157" s="13">
        <v>0.31033702373345784</v>
      </c>
      <c r="N157" s="14">
        <v>423.00000000000023</v>
      </c>
    </row>
    <row r="158" spans="1:14" x14ac:dyDescent="0.25">
      <c r="A158">
        <v>222</v>
      </c>
      <c r="B158" t="str">
        <f t="shared" si="15"/>
        <v>Closed End</v>
      </c>
      <c r="C158" t="s">
        <v>271</v>
      </c>
      <c r="D158" t="s">
        <v>626</v>
      </c>
      <c r="E158" t="str">
        <f t="shared" si="16"/>
        <v>Age</v>
      </c>
      <c r="F158">
        <f t="shared" si="17"/>
        <v>4</v>
      </c>
      <c r="G158" t="str">
        <f t="shared" si="14"/>
        <v>Data</v>
      </c>
      <c r="H158" t="s">
        <v>626</v>
      </c>
      <c r="I158" s="38" t="s">
        <v>626</v>
      </c>
      <c r="J158" t="s">
        <v>625</v>
      </c>
      <c r="K158" s="6" t="s">
        <v>21</v>
      </c>
      <c r="L158" s="12">
        <v>0.62504439562627212</v>
      </c>
      <c r="M158" s="13">
        <v>0.3749556043737276</v>
      </c>
      <c r="N158" s="14">
        <v>367.00000000000023</v>
      </c>
    </row>
    <row r="159" spans="1:14" x14ac:dyDescent="0.25">
      <c r="A159">
        <v>223</v>
      </c>
      <c r="B159" t="str">
        <f t="shared" si="15"/>
        <v>Closed End</v>
      </c>
      <c r="C159" t="s">
        <v>271</v>
      </c>
      <c r="D159" t="s">
        <v>626</v>
      </c>
      <c r="E159" t="str">
        <f t="shared" si="16"/>
        <v>Age</v>
      </c>
      <c r="F159">
        <f t="shared" si="17"/>
        <v>5</v>
      </c>
      <c r="G159" t="str">
        <f t="shared" si="14"/>
        <v>Data</v>
      </c>
      <c r="H159" t="s">
        <v>626</v>
      </c>
      <c r="I159" s="38" t="s">
        <v>626</v>
      </c>
      <c r="J159" t="s">
        <v>625</v>
      </c>
      <c r="K159" s="6" t="s">
        <v>22</v>
      </c>
      <c r="L159" s="12">
        <v>0.69381539829933703</v>
      </c>
      <c r="M159" s="13">
        <v>0.30618460170066347</v>
      </c>
      <c r="N159" s="14">
        <v>519.99999999999898</v>
      </c>
    </row>
    <row r="160" spans="1:14" x14ac:dyDescent="0.25">
      <c r="A160">
        <v>224</v>
      </c>
      <c r="B160" t="str">
        <f t="shared" si="15"/>
        <v>Closed End</v>
      </c>
      <c r="C160" t="s">
        <v>271</v>
      </c>
      <c r="D160" t="s">
        <v>626</v>
      </c>
      <c r="E160" t="str">
        <f t="shared" si="16"/>
        <v>Age</v>
      </c>
      <c r="F160">
        <f t="shared" si="17"/>
        <v>6</v>
      </c>
      <c r="G160" t="str">
        <f t="shared" si="14"/>
        <v>Data</v>
      </c>
      <c r="H160" t="s">
        <v>626</v>
      </c>
      <c r="I160" s="38" t="s">
        <v>626</v>
      </c>
      <c r="J160" t="s">
        <v>625</v>
      </c>
      <c r="K160" s="6" t="s">
        <v>23</v>
      </c>
      <c r="L160" s="12">
        <v>0.68132831213204426</v>
      </c>
      <c r="M160" s="13">
        <v>0.31867168786795558</v>
      </c>
      <c r="N160" s="14">
        <v>880.00000000000023</v>
      </c>
    </row>
    <row r="161" spans="1:16" x14ac:dyDescent="0.25">
      <c r="A161">
        <v>225</v>
      </c>
      <c r="B161" t="str">
        <f t="shared" si="15"/>
        <v>Closed End</v>
      </c>
      <c r="C161" t="s">
        <v>271</v>
      </c>
      <c r="D161" t="s">
        <v>626</v>
      </c>
      <c r="E161" t="str">
        <f t="shared" si="16"/>
        <v>Education</v>
      </c>
      <c r="F161">
        <f t="shared" si="17"/>
        <v>1</v>
      </c>
      <c r="G161" t="str">
        <f t="shared" si="14"/>
        <v>Header</v>
      </c>
      <c r="H161" t="s">
        <v>626</v>
      </c>
      <c r="I161" s="38" t="s">
        <v>626</v>
      </c>
      <c r="J161" t="s">
        <v>625</v>
      </c>
      <c r="K161" s="7" t="s">
        <v>24</v>
      </c>
      <c r="L161" s="15" t="s">
        <v>8</v>
      </c>
      <c r="M161" s="16" t="s">
        <v>8</v>
      </c>
      <c r="N161" s="17" t="s">
        <v>8</v>
      </c>
    </row>
    <row r="162" spans="1:16" x14ac:dyDescent="0.25">
      <c r="A162">
        <v>226</v>
      </c>
      <c r="B162" t="str">
        <f t="shared" si="15"/>
        <v>Closed End</v>
      </c>
      <c r="C162" t="s">
        <v>271</v>
      </c>
      <c r="D162" t="s">
        <v>626</v>
      </c>
      <c r="E162" t="str">
        <f t="shared" si="16"/>
        <v>Education</v>
      </c>
      <c r="F162">
        <f t="shared" si="17"/>
        <v>2</v>
      </c>
      <c r="G162" t="str">
        <f t="shared" si="14"/>
        <v>Data</v>
      </c>
      <c r="H162" t="s">
        <v>626</v>
      </c>
      <c r="I162" s="38" t="s">
        <v>626</v>
      </c>
      <c r="J162" t="s">
        <v>625</v>
      </c>
      <c r="K162" s="6" t="s">
        <v>25</v>
      </c>
      <c r="L162" s="12">
        <v>0.75147869459251926</v>
      </c>
      <c r="M162" s="13">
        <v>0.24852130540748077</v>
      </c>
      <c r="N162" s="14">
        <v>100.00000000000004</v>
      </c>
    </row>
    <row r="163" spans="1:16" x14ac:dyDescent="0.25">
      <c r="A163">
        <v>227</v>
      </c>
      <c r="B163" t="str">
        <f t="shared" si="15"/>
        <v>Closed End</v>
      </c>
      <c r="C163" t="s">
        <v>271</v>
      </c>
      <c r="D163" t="s">
        <v>626</v>
      </c>
      <c r="E163" t="str">
        <f t="shared" si="16"/>
        <v>Education</v>
      </c>
      <c r="F163">
        <f t="shared" si="17"/>
        <v>3</v>
      </c>
      <c r="G163" t="str">
        <f t="shared" si="14"/>
        <v>Data</v>
      </c>
      <c r="H163" t="s">
        <v>626</v>
      </c>
      <c r="I163" s="38" t="s">
        <v>626</v>
      </c>
      <c r="J163" t="s">
        <v>625</v>
      </c>
      <c r="K163" s="6" t="s">
        <v>26</v>
      </c>
      <c r="L163" s="12">
        <v>0.61706318457477216</v>
      </c>
      <c r="M163" s="13">
        <v>0.38293681542522845</v>
      </c>
      <c r="N163" s="14">
        <v>372.99999999999949</v>
      </c>
    </row>
    <row r="164" spans="1:16" x14ac:dyDescent="0.25">
      <c r="A164">
        <v>228</v>
      </c>
      <c r="B164" t="str">
        <f t="shared" si="15"/>
        <v>Closed End</v>
      </c>
      <c r="C164" t="s">
        <v>271</v>
      </c>
      <c r="D164" t="s">
        <v>626</v>
      </c>
      <c r="E164" t="str">
        <f t="shared" si="16"/>
        <v>Education</v>
      </c>
      <c r="F164">
        <f t="shared" si="17"/>
        <v>4</v>
      </c>
      <c r="G164" t="str">
        <f t="shared" si="14"/>
        <v>Data</v>
      </c>
      <c r="H164" t="s">
        <v>626</v>
      </c>
      <c r="I164" s="38" t="s">
        <v>626</v>
      </c>
      <c r="J164" t="s">
        <v>625</v>
      </c>
      <c r="K164" s="6" t="s">
        <v>27</v>
      </c>
      <c r="L164" s="12">
        <v>0.65333012905115595</v>
      </c>
      <c r="M164" s="13">
        <v>0.34666987094884177</v>
      </c>
      <c r="N164" s="14">
        <v>973.00000000000284</v>
      </c>
    </row>
    <row r="165" spans="1:16" x14ac:dyDescent="0.25">
      <c r="A165">
        <v>229</v>
      </c>
      <c r="B165" t="str">
        <f t="shared" si="15"/>
        <v>Closed End</v>
      </c>
      <c r="C165" t="s">
        <v>271</v>
      </c>
      <c r="D165" t="s">
        <v>626</v>
      </c>
      <c r="E165" t="str">
        <f t="shared" si="16"/>
        <v>Education</v>
      </c>
      <c r="F165">
        <f t="shared" si="17"/>
        <v>5</v>
      </c>
      <c r="G165" t="str">
        <f t="shared" si="14"/>
        <v>Data</v>
      </c>
      <c r="H165" t="s">
        <v>626</v>
      </c>
      <c r="I165" s="38" t="s">
        <v>626</v>
      </c>
      <c r="J165" t="s">
        <v>625</v>
      </c>
      <c r="K165" s="6" t="s">
        <v>28</v>
      </c>
      <c r="L165" s="12">
        <v>0.61035622914664145</v>
      </c>
      <c r="M165" s="13">
        <v>0.38964377085336144</v>
      </c>
      <c r="N165" s="14">
        <v>1522.9999999999991</v>
      </c>
    </row>
    <row r="166" spans="1:16" x14ac:dyDescent="0.25">
      <c r="A166">
        <v>230</v>
      </c>
      <c r="B166" t="str">
        <f t="shared" si="15"/>
        <v>Closed End</v>
      </c>
      <c r="C166" t="s">
        <v>271</v>
      </c>
      <c r="D166" t="s">
        <v>626</v>
      </c>
      <c r="E166" t="str">
        <f t="shared" si="16"/>
        <v>Household income</v>
      </c>
      <c r="F166">
        <f t="shared" si="17"/>
        <v>1</v>
      </c>
      <c r="G166" t="str">
        <f t="shared" si="14"/>
        <v>Header</v>
      </c>
      <c r="H166" t="s">
        <v>626</v>
      </c>
      <c r="I166" s="38" t="s">
        <v>626</v>
      </c>
      <c r="J166" t="s">
        <v>625</v>
      </c>
      <c r="K166" s="7" t="s">
        <v>29</v>
      </c>
      <c r="L166" s="15" t="s">
        <v>8</v>
      </c>
      <c r="M166" s="16" t="s">
        <v>8</v>
      </c>
      <c r="N166" s="17" t="s">
        <v>8</v>
      </c>
    </row>
    <row r="167" spans="1:16" x14ac:dyDescent="0.25">
      <c r="A167">
        <v>231</v>
      </c>
      <c r="B167" t="str">
        <f t="shared" si="15"/>
        <v>Closed End</v>
      </c>
      <c r="C167" t="s">
        <v>271</v>
      </c>
      <c r="D167" t="s">
        <v>626</v>
      </c>
      <c r="E167" t="str">
        <f t="shared" si="16"/>
        <v>Household income</v>
      </c>
      <c r="F167">
        <f t="shared" si="17"/>
        <v>2</v>
      </c>
      <c r="G167" t="str">
        <f t="shared" si="14"/>
        <v>Data</v>
      </c>
      <c r="H167" t="s">
        <v>626</v>
      </c>
      <c r="I167" s="38" t="s">
        <v>626</v>
      </c>
      <c r="J167" t="s">
        <v>625</v>
      </c>
      <c r="K167" s="6" t="s">
        <v>30</v>
      </c>
      <c r="L167" s="12">
        <v>0.5400477141563691</v>
      </c>
      <c r="M167" s="13">
        <v>0.45995228584363085</v>
      </c>
      <c r="N167" s="14">
        <v>489.00000000000023</v>
      </c>
    </row>
    <row r="168" spans="1:16" x14ac:dyDescent="0.25">
      <c r="A168">
        <v>232</v>
      </c>
      <c r="B168" t="str">
        <f t="shared" si="15"/>
        <v>Closed End</v>
      </c>
      <c r="C168" t="s">
        <v>271</v>
      </c>
      <c r="D168" t="s">
        <v>626</v>
      </c>
      <c r="E168" t="str">
        <f t="shared" si="16"/>
        <v>Household income</v>
      </c>
      <c r="F168">
        <f t="shared" si="17"/>
        <v>3</v>
      </c>
      <c r="G168" t="str">
        <f t="shared" si="14"/>
        <v>Data</v>
      </c>
      <c r="H168" t="s">
        <v>626</v>
      </c>
      <c r="I168" s="38" t="s">
        <v>626</v>
      </c>
      <c r="J168" t="s">
        <v>625</v>
      </c>
      <c r="K168" s="6" t="s">
        <v>31</v>
      </c>
      <c r="L168" s="12">
        <v>0.60102182488286016</v>
      </c>
      <c r="M168" s="13">
        <v>0.39897817511714095</v>
      </c>
      <c r="N168" s="14">
        <v>430.00000000000006</v>
      </c>
    </row>
    <row r="169" spans="1:16" x14ac:dyDescent="0.25">
      <c r="A169">
        <v>233</v>
      </c>
      <c r="B169" t="str">
        <f t="shared" si="15"/>
        <v>Closed End</v>
      </c>
      <c r="C169" t="s">
        <v>271</v>
      </c>
      <c r="D169" t="s">
        <v>626</v>
      </c>
      <c r="E169" t="str">
        <f t="shared" si="16"/>
        <v>Household income</v>
      </c>
      <c r="F169">
        <f t="shared" si="17"/>
        <v>4</v>
      </c>
      <c r="G169" t="str">
        <f t="shared" si="14"/>
        <v>Data</v>
      </c>
      <c r="H169" t="s">
        <v>626</v>
      </c>
      <c r="I169" s="38" t="s">
        <v>626</v>
      </c>
      <c r="J169" t="s">
        <v>625</v>
      </c>
      <c r="K169" s="6" t="s">
        <v>32</v>
      </c>
      <c r="L169" s="12">
        <v>0.660778565330981</v>
      </c>
      <c r="M169" s="13">
        <v>0.33922143466901938</v>
      </c>
      <c r="N169" s="14">
        <v>407.00000000000017</v>
      </c>
    </row>
    <row r="170" spans="1:16" x14ac:dyDescent="0.25">
      <c r="A170">
        <v>234</v>
      </c>
      <c r="B170" t="str">
        <f t="shared" si="15"/>
        <v>Closed End</v>
      </c>
      <c r="C170" t="s">
        <v>271</v>
      </c>
      <c r="D170" t="s">
        <v>626</v>
      </c>
      <c r="E170" t="str">
        <f t="shared" si="16"/>
        <v>Household income</v>
      </c>
      <c r="F170">
        <f t="shared" si="17"/>
        <v>5</v>
      </c>
      <c r="G170" t="str">
        <f t="shared" si="14"/>
        <v>Data</v>
      </c>
      <c r="H170" t="s">
        <v>626</v>
      </c>
      <c r="I170" s="38" t="s">
        <v>626</v>
      </c>
      <c r="J170" t="s">
        <v>625</v>
      </c>
      <c r="K170" s="6" t="s">
        <v>33</v>
      </c>
      <c r="L170" s="12">
        <v>0.68532217865515088</v>
      </c>
      <c r="M170" s="13">
        <v>0.31467782134484906</v>
      </c>
      <c r="N170" s="14">
        <v>308.99999999999977</v>
      </c>
    </row>
    <row r="171" spans="1:16" x14ac:dyDescent="0.25">
      <c r="A171">
        <v>235</v>
      </c>
      <c r="B171" t="str">
        <f t="shared" si="15"/>
        <v>Closed End</v>
      </c>
      <c r="C171" t="s">
        <v>271</v>
      </c>
      <c r="D171" t="s">
        <v>626</v>
      </c>
      <c r="E171" t="str">
        <f t="shared" si="16"/>
        <v>Household income</v>
      </c>
      <c r="F171">
        <f t="shared" si="17"/>
        <v>6</v>
      </c>
      <c r="G171" t="str">
        <f t="shared" si="14"/>
        <v>Data</v>
      </c>
      <c r="H171" t="s">
        <v>626</v>
      </c>
      <c r="I171" s="38" t="s">
        <v>626</v>
      </c>
      <c r="J171" t="s">
        <v>625</v>
      </c>
      <c r="K171" s="6" t="s">
        <v>34</v>
      </c>
      <c r="L171" s="12">
        <v>0.66376608935418413</v>
      </c>
      <c r="M171" s="13">
        <v>0.33623391064581443</v>
      </c>
      <c r="N171" s="14">
        <v>273.00000000000023</v>
      </c>
    </row>
    <row r="172" spans="1:16" x14ac:dyDescent="0.25">
      <c r="A172">
        <v>236</v>
      </c>
      <c r="B172" t="str">
        <f t="shared" si="15"/>
        <v>Closed End</v>
      </c>
      <c r="C172" t="s">
        <v>271</v>
      </c>
      <c r="D172" t="s">
        <v>626</v>
      </c>
      <c r="E172" t="str">
        <f t="shared" si="16"/>
        <v>Household income</v>
      </c>
      <c r="F172">
        <f t="shared" si="17"/>
        <v>7</v>
      </c>
      <c r="G172" t="str">
        <f t="shared" si="14"/>
        <v>Data</v>
      </c>
      <c r="H172" t="s">
        <v>626</v>
      </c>
      <c r="I172" s="38" t="s">
        <v>626</v>
      </c>
      <c r="J172" t="s">
        <v>625</v>
      </c>
      <c r="K172" s="6" t="s">
        <v>35</v>
      </c>
      <c r="L172" s="12">
        <v>0.58365891342032028</v>
      </c>
      <c r="M172" s="13">
        <v>0.41634108657968016</v>
      </c>
      <c r="N172" s="14">
        <v>344.00000000000017</v>
      </c>
    </row>
    <row r="173" spans="1:16" x14ac:dyDescent="0.25">
      <c r="A173">
        <v>237</v>
      </c>
      <c r="B173" t="str">
        <f t="shared" si="15"/>
        <v>Closed End</v>
      </c>
      <c r="C173" t="s">
        <v>271</v>
      </c>
      <c r="D173" t="s">
        <v>626</v>
      </c>
      <c r="E173" t="str">
        <f t="shared" si="16"/>
        <v>Household income</v>
      </c>
      <c r="F173">
        <f t="shared" si="17"/>
        <v>8</v>
      </c>
      <c r="G173" t="str">
        <f t="shared" si="14"/>
        <v>Data</v>
      </c>
      <c r="H173" t="s">
        <v>626</v>
      </c>
      <c r="I173" s="38" t="s">
        <v>626</v>
      </c>
      <c r="J173" t="s">
        <v>625</v>
      </c>
      <c r="K173" s="6" t="s">
        <v>36</v>
      </c>
      <c r="L173" s="12">
        <v>0.68845966783122292</v>
      </c>
      <c r="M173" s="13">
        <v>0.31154033216877641</v>
      </c>
      <c r="N173" s="14">
        <v>260</v>
      </c>
    </row>
    <row r="174" spans="1:16" x14ac:dyDescent="0.25">
      <c r="A174">
        <v>238</v>
      </c>
      <c r="B174" t="str">
        <f t="shared" si="15"/>
        <v>Closed End</v>
      </c>
      <c r="C174" t="s">
        <v>271</v>
      </c>
      <c r="D174" t="s">
        <v>626</v>
      </c>
      <c r="E174" t="str">
        <f t="shared" si="16"/>
        <v>Housing status</v>
      </c>
      <c r="F174">
        <f t="shared" si="17"/>
        <v>1</v>
      </c>
      <c r="G174" t="str">
        <f t="shared" si="14"/>
        <v>Header</v>
      </c>
      <c r="H174" t="s">
        <v>626</v>
      </c>
      <c r="I174" s="38" t="s">
        <v>626</v>
      </c>
      <c r="J174" t="s">
        <v>625</v>
      </c>
      <c r="K174" s="7" t="s">
        <v>37</v>
      </c>
      <c r="L174" s="15" t="s">
        <v>8</v>
      </c>
      <c r="M174" s="16" t="s">
        <v>8</v>
      </c>
      <c r="N174" s="17" t="s">
        <v>8</v>
      </c>
    </row>
    <row r="175" spans="1:16" x14ac:dyDescent="0.25">
      <c r="A175">
        <v>239</v>
      </c>
      <c r="B175" t="str">
        <f t="shared" si="15"/>
        <v>Closed End</v>
      </c>
      <c r="C175" t="s">
        <v>271</v>
      </c>
      <c r="D175" t="s">
        <v>626</v>
      </c>
      <c r="E175" t="str">
        <f t="shared" si="16"/>
        <v>Housing status</v>
      </c>
      <c r="F175">
        <f t="shared" si="17"/>
        <v>2</v>
      </c>
      <c r="G175" t="str">
        <f t="shared" si="14"/>
        <v>Data</v>
      </c>
      <c r="H175" t="s">
        <v>626</v>
      </c>
      <c r="I175" s="38" t="s">
        <v>626</v>
      </c>
      <c r="J175" t="s">
        <v>625</v>
      </c>
      <c r="K175" s="6" t="s">
        <v>38</v>
      </c>
      <c r="L175" s="12">
        <v>0.65145283433558421</v>
      </c>
      <c r="M175" s="13">
        <v>0.3485471656644174</v>
      </c>
      <c r="N175" s="14">
        <v>1980.9999999999986</v>
      </c>
    </row>
    <row r="176" spans="1:16" x14ac:dyDescent="0.25">
      <c r="A176">
        <v>240</v>
      </c>
      <c r="B176" t="str">
        <f t="shared" si="15"/>
        <v>Closed End</v>
      </c>
      <c r="C176" t="s">
        <v>271</v>
      </c>
      <c r="D176" t="s">
        <v>626</v>
      </c>
      <c r="E176" t="str">
        <f t="shared" si="16"/>
        <v>Housing status</v>
      </c>
      <c r="F176">
        <f t="shared" si="17"/>
        <v>3</v>
      </c>
      <c r="G176" t="str">
        <f t="shared" si="14"/>
        <v>Data</v>
      </c>
      <c r="H176" t="s">
        <v>626</v>
      </c>
      <c r="I176" s="38" t="s">
        <v>626</v>
      </c>
      <c r="J176" t="s">
        <v>625</v>
      </c>
      <c r="K176" s="6" t="s">
        <v>39</v>
      </c>
      <c r="L176" s="12">
        <v>0.55811240041445431</v>
      </c>
      <c r="M176" s="13">
        <v>0.44188759958554341</v>
      </c>
      <c r="N176" s="14">
        <v>1009.000000000003</v>
      </c>
      <c r="O176" s="42"/>
      <c r="P176" s="42"/>
    </row>
    <row r="177" spans="1:16" ht="24.75" x14ac:dyDescent="0.25">
      <c r="A177">
        <v>241</v>
      </c>
      <c r="B177" t="str">
        <f t="shared" si="15"/>
        <v>Closed End</v>
      </c>
      <c r="C177" t="s">
        <v>271</v>
      </c>
      <c r="D177" t="s">
        <v>626</v>
      </c>
      <c r="E177" t="str">
        <f t="shared" si="16"/>
        <v>Housing status</v>
      </c>
      <c r="F177">
        <f t="shared" si="17"/>
        <v>4</v>
      </c>
      <c r="G177" t="str">
        <f t="shared" si="14"/>
        <v>Data</v>
      </c>
      <c r="H177" t="s">
        <v>626</v>
      </c>
      <c r="I177" s="38" t="s">
        <v>626</v>
      </c>
      <c r="J177" t="s">
        <v>625</v>
      </c>
      <c r="K177" s="6" t="s">
        <v>40</v>
      </c>
      <c r="L177" s="12">
        <v>0.56520707819330174</v>
      </c>
      <c r="M177" s="13">
        <v>0.43479292180669843</v>
      </c>
      <c r="N177" s="14">
        <v>71</v>
      </c>
      <c r="O177" s="42"/>
      <c r="P177" s="42"/>
    </row>
    <row r="178" spans="1:16" x14ac:dyDescent="0.25">
      <c r="A178">
        <v>242</v>
      </c>
      <c r="B178" t="str">
        <f t="shared" si="15"/>
        <v>Closed End</v>
      </c>
      <c r="C178" t="s">
        <v>271</v>
      </c>
      <c r="D178" t="s">
        <v>626</v>
      </c>
      <c r="E178" t="str">
        <f t="shared" si="16"/>
        <v>Home language</v>
      </c>
      <c r="F178">
        <f t="shared" si="17"/>
        <v>1</v>
      </c>
      <c r="G178" t="str">
        <f t="shared" si="14"/>
        <v>Header</v>
      </c>
      <c r="H178" t="s">
        <v>626</v>
      </c>
      <c r="I178" s="38" t="s">
        <v>626</v>
      </c>
      <c r="J178" t="s">
        <v>625</v>
      </c>
      <c r="K178" s="7" t="s">
        <v>41</v>
      </c>
      <c r="L178" s="15" t="s">
        <v>8</v>
      </c>
      <c r="M178" s="16" t="s">
        <v>8</v>
      </c>
      <c r="N178" s="17" t="s">
        <v>8</v>
      </c>
      <c r="O178" s="42"/>
      <c r="P178" s="42"/>
    </row>
    <row r="179" spans="1:16" x14ac:dyDescent="0.25">
      <c r="A179">
        <v>243</v>
      </c>
      <c r="B179" t="str">
        <f t="shared" si="15"/>
        <v>Closed End</v>
      </c>
      <c r="C179" t="s">
        <v>271</v>
      </c>
      <c r="D179" t="s">
        <v>626</v>
      </c>
      <c r="E179" t="str">
        <f t="shared" si="16"/>
        <v>Home language</v>
      </c>
      <c r="F179">
        <f t="shared" si="17"/>
        <v>2</v>
      </c>
      <c r="G179" t="str">
        <f t="shared" si="14"/>
        <v>Data</v>
      </c>
      <c r="H179" t="s">
        <v>626</v>
      </c>
      <c r="I179" s="38" t="s">
        <v>626</v>
      </c>
      <c r="J179" t="s">
        <v>625</v>
      </c>
      <c r="K179" s="6" t="s">
        <v>42</v>
      </c>
      <c r="L179" s="12">
        <v>0.65094727595398927</v>
      </c>
      <c r="M179" s="13">
        <v>0.34905272404601062</v>
      </c>
      <c r="N179" s="14">
        <v>2628.9999999999973</v>
      </c>
    </row>
    <row r="180" spans="1:16" x14ac:dyDescent="0.25">
      <c r="A180">
        <v>244</v>
      </c>
      <c r="B180" t="str">
        <f t="shared" si="15"/>
        <v>Closed End</v>
      </c>
      <c r="C180" t="s">
        <v>271</v>
      </c>
      <c r="D180" t="s">
        <v>626</v>
      </c>
      <c r="E180" t="str">
        <f t="shared" si="16"/>
        <v>Home language</v>
      </c>
      <c r="F180">
        <f t="shared" si="17"/>
        <v>3</v>
      </c>
      <c r="G180" t="str">
        <f t="shared" si="14"/>
        <v>Data</v>
      </c>
      <c r="H180" t="s">
        <v>626</v>
      </c>
      <c r="I180" s="38" t="s">
        <v>626</v>
      </c>
      <c r="J180" t="s">
        <v>625</v>
      </c>
      <c r="K180" s="6" t="s">
        <v>43</v>
      </c>
      <c r="L180" s="12">
        <v>0.5423035507117121</v>
      </c>
      <c r="M180" s="13">
        <v>0.45769644928828745</v>
      </c>
      <c r="N180" s="14">
        <v>241.0000000000002</v>
      </c>
      <c r="O180" s="42"/>
      <c r="P180" s="42"/>
    </row>
    <row r="181" spans="1:16" x14ac:dyDescent="0.25">
      <c r="A181">
        <v>245</v>
      </c>
      <c r="B181" t="str">
        <f t="shared" si="15"/>
        <v>Closed End</v>
      </c>
      <c r="C181" t="s">
        <v>271</v>
      </c>
      <c r="D181" t="s">
        <v>626</v>
      </c>
      <c r="E181" t="str">
        <f t="shared" si="16"/>
        <v>Home language</v>
      </c>
      <c r="F181">
        <f t="shared" si="17"/>
        <v>4</v>
      </c>
      <c r="G181" t="str">
        <f t="shared" si="14"/>
        <v>Data</v>
      </c>
      <c r="H181" t="s">
        <v>626</v>
      </c>
      <c r="I181" s="38" t="s">
        <v>626</v>
      </c>
      <c r="J181" t="s">
        <v>625</v>
      </c>
      <c r="K181" s="6" t="s">
        <v>44</v>
      </c>
      <c r="L181" s="12">
        <v>0.4310612059419982</v>
      </c>
      <c r="M181" s="13">
        <v>0.56893879405800152</v>
      </c>
      <c r="N181" s="14">
        <v>105.00000000000001</v>
      </c>
      <c r="O181" s="42"/>
      <c r="P181" s="42"/>
    </row>
    <row r="182" spans="1:16" x14ac:dyDescent="0.25">
      <c r="A182">
        <v>246</v>
      </c>
      <c r="B182" t="str">
        <f t="shared" si="15"/>
        <v>Closed End</v>
      </c>
      <c r="C182" t="s">
        <v>271</v>
      </c>
      <c r="D182" t="s">
        <v>626</v>
      </c>
      <c r="E182" t="str">
        <f t="shared" si="16"/>
        <v>Race / ethnicity</v>
      </c>
      <c r="F182">
        <f t="shared" si="17"/>
        <v>1</v>
      </c>
      <c r="G182" t="str">
        <f t="shared" si="14"/>
        <v>Header</v>
      </c>
      <c r="H182" t="s">
        <v>626</v>
      </c>
      <c r="I182" s="38" t="s">
        <v>626</v>
      </c>
      <c r="J182" t="s">
        <v>625</v>
      </c>
      <c r="K182" s="7" t="s">
        <v>45</v>
      </c>
      <c r="L182" s="15" t="s">
        <v>8</v>
      </c>
      <c r="M182" s="16" t="s">
        <v>8</v>
      </c>
      <c r="N182" s="17" t="s">
        <v>8</v>
      </c>
      <c r="O182" s="42"/>
      <c r="P182" s="42"/>
    </row>
    <row r="183" spans="1:16" x14ac:dyDescent="0.25">
      <c r="A183">
        <v>247</v>
      </c>
      <c r="B183" t="str">
        <f t="shared" si="15"/>
        <v>Closed End</v>
      </c>
      <c r="C183" t="s">
        <v>271</v>
      </c>
      <c r="D183" t="s">
        <v>626</v>
      </c>
      <c r="E183" t="str">
        <f t="shared" si="16"/>
        <v>Race / ethnicity</v>
      </c>
      <c r="F183">
        <f t="shared" si="17"/>
        <v>2</v>
      </c>
      <c r="G183" t="str">
        <f t="shared" si="14"/>
        <v>Data</v>
      </c>
      <c r="H183" t="s">
        <v>626</v>
      </c>
      <c r="I183" s="38" t="s">
        <v>626</v>
      </c>
      <c r="J183" t="s">
        <v>625</v>
      </c>
      <c r="K183" s="6" t="s">
        <v>46</v>
      </c>
      <c r="L183" s="12">
        <v>0.55494019482810752</v>
      </c>
      <c r="M183" s="13">
        <v>0.44505980517189253</v>
      </c>
      <c r="N183" s="14">
        <v>770.99999999999886</v>
      </c>
      <c r="O183" s="42"/>
      <c r="P183" s="42"/>
    </row>
    <row r="184" spans="1:16" x14ac:dyDescent="0.25">
      <c r="A184">
        <v>248</v>
      </c>
      <c r="B184" t="str">
        <f t="shared" si="15"/>
        <v>Closed End</v>
      </c>
      <c r="C184" t="s">
        <v>271</v>
      </c>
      <c r="D184" t="s">
        <v>626</v>
      </c>
      <c r="E184" t="str">
        <f t="shared" si="16"/>
        <v>Race / ethnicity</v>
      </c>
      <c r="F184">
        <f t="shared" si="17"/>
        <v>3</v>
      </c>
      <c r="G184" t="str">
        <f t="shared" si="14"/>
        <v>Data</v>
      </c>
      <c r="H184" t="s">
        <v>626</v>
      </c>
      <c r="I184" s="38" t="s">
        <v>626</v>
      </c>
      <c r="J184" t="s">
        <v>625</v>
      </c>
      <c r="K184" s="6" t="s">
        <v>47</v>
      </c>
      <c r="L184" s="12">
        <v>0.70600515838578271</v>
      </c>
      <c r="M184" s="13">
        <v>0.29399484161421652</v>
      </c>
      <c r="N184" s="14">
        <v>130.00000000000011</v>
      </c>
      <c r="O184" s="42"/>
      <c r="P184" s="42"/>
    </row>
    <row r="185" spans="1:16" x14ac:dyDescent="0.25">
      <c r="A185">
        <v>249</v>
      </c>
      <c r="B185" t="str">
        <f t="shared" si="15"/>
        <v>Closed End</v>
      </c>
      <c r="C185" t="s">
        <v>271</v>
      </c>
      <c r="D185" t="s">
        <v>626</v>
      </c>
      <c r="E185" t="str">
        <f t="shared" si="16"/>
        <v>Race / ethnicity</v>
      </c>
      <c r="F185">
        <f t="shared" si="17"/>
        <v>4</v>
      </c>
      <c r="G185" t="str">
        <f t="shared" si="14"/>
        <v>Data</v>
      </c>
      <c r="H185" t="s">
        <v>626</v>
      </c>
      <c r="I185" s="38" t="s">
        <v>626</v>
      </c>
      <c r="J185" t="s">
        <v>625</v>
      </c>
      <c r="K185" s="6" t="s">
        <v>48</v>
      </c>
      <c r="L185" s="12">
        <v>0.47342374775191309</v>
      </c>
      <c r="M185" s="13">
        <v>0.52657625224808668</v>
      </c>
      <c r="N185" s="14">
        <v>210.99999999999997</v>
      </c>
      <c r="O185" s="42"/>
      <c r="P185" s="42"/>
    </row>
    <row r="186" spans="1:16" x14ac:dyDescent="0.25">
      <c r="A186">
        <v>250</v>
      </c>
      <c r="B186" t="str">
        <f t="shared" si="15"/>
        <v>Closed End</v>
      </c>
      <c r="C186" t="s">
        <v>271</v>
      </c>
      <c r="D186" t="s">
        <v>626</v>
      </c>
      <c r="E186" t="str">
        <f t="shared" si="16"/>
        <v>Race / ethnicity</v>
      </c>
      <c r="F186">
        <f t="shared" si="17"/>
        <v>5</v>
      </c>
      <c r="G186" t="str">
        <f t="shared" si="14"/>
        <v>Data</v>
      </c>
      <c r="H186" t="s">
        <v>626</v>
      </c>
      <c r="I186" s="38" t="s">
        <v>626</v>
      </c>
      <c r="J186" t="s">
        <v>625</v>
      </c>
      <c r="K186" s="6" t="s">
        <v>49</v>
      </c>
      <c r="L186" s="12">
        <v>0.58747754278301012</v>
      </c>
      <c r="M186" s="13">
        <v>0.4125224572169906</v>
      </c>
      <c r="N186" s="14">
        <v>347.99999999999977</v>
      </c>
      <c r="O186" s="42"/>
      <c r="P186" s="42"/>
    </row>
    <row r="187" spans="1:16" x14ac:dyDescent="0.25">
      <c r="A187">
        <v>251</v>
      </c>
      <c r="B187" t="str">
        <f t="shared" si="15"/>
        <v>Closed End</v>
      </c>
      <c r="C187" t="s">
        <v>271</v>
      </c>
      <c r="D187" t="s">
        <v>626</v>
      </c>
      <c r="E187" t="str">
        <f t="shared" si="16"/>
        <v>Race / ethnicity</v>
      </c>
      <c r="F187">
        <f t="shared" si="17"/>
        <v>6</v>
      </c>
      <c r="G187" t="str">
        <f t="shared" si="14"/>
        <v>Data</v>
      </c>
      <c r="H187" t="s">
        <v>626</v>
      </c>
      <c r="I187" s="38" t="s">
        <v>626</v>
      </c>
      <c r="J187" t="s">
        <v>625</v>
      </c>
      <c r="K187" s="6" t="s">
        <v>50</v>
      </c>
      <c r="L187" s="12">
        <v>0.62130818161664914</v>
      </c>
      <c r="M187" s="13">
        <v>0.37869181838335048</v>
      </c>
      <c r="N187" s="14">
        <v>140.00000000000009</v>
      </c>
      <c r="O187" s="42"/>
      <c r="P187" s="42"/>
    </row>
    <row r="188" spans="1:16" ht="15.75" thickBot="1" x14ac:dyDescent="0.3">
      <c r="A188">
        <v>252</v>
      </c>
      <c r="B188" t="str">
        <f t="shared" si="15"/>
        <v>Closed End</v>
      </c>
      <c r="C188" t="s">
        <v>271</v>
      </c>
      <c r="D188" t="s">
        <v>626</v>
      </c>
      <c r="E188" t="str">
        <f t="shared" si="16"/>
        <v>Race / ethnicity</v>
      </c>
      <c r="F188">
        <f t="shared" si="17"/>
        <v>7</v>
      </c>
      <c r="G188" t="str">
        <f t="shared" si="14"/>
        <v>Data</v>
      </c>
      <c r="H188" t="s">
        <v>626</v>
      </c>
      <c r="I188" s="38" t="s">
        <v>626</v>
      </c>
      <c r="J188" t="s">
        <v>625</v>
      </c>
      <c r="K188" s="8" t="s">
        <v>51</v>
      </c>
      <c r="L188" s="18">
        <v>0.6676363736930554</v>
      </c>
      <c r="M188" s="19">
        <v>0.33236362630694777</v>
      </c>
      <c r="N188" s="20">
        <v>2078.9999999999973</v>
      </c>
      <c r="O188" s="42"/>
      <c r="P188" s="42"/>
    </row>
    <row r="189" spans="1:16" ht="15.75" thickTop="1" x14ac:dyDescent="0.25">
      <c r="A189">
        <v>253</v>
      </c>
      <c r="B189" t="str">
        <f t="shared" si="15"/>
        <v/>
      </c>
      <c r="C189" t="s">
        <v>8</v>
      </c>
      <c r="D189" t="s">
        <v>8</v>
      </c>
      <c r="E189" t="str">
        <f t="shared" si="16"/>
        <v/>
      </c>
      <c r="F189" t="str">
        <f t="shared" si="17"/>
        <v/>
      </c>
      <c r="G189" t="str">
        <f t="shared" si="14"/>
        <v/>
      </c>
      <c r="H189" t="s">
        <v>8</v>
      </c>
      <c r="K189" s="42"/>
      <c r="L189" s="42"/>
      <c r="M189" s="42"/>
      <c r="N189" s="42"/>
      <c r="O189" s="42"/>
      <c r="P189" s="42"/>
    </row>
    <row r="190" spans="1:16" ht="30.75" thickBot="1" x14ac:dyDescent="0.3">
      <c r="A190">
        <v>254</v>
      </c>
      <c r="B190" t="str">
        <f t="shared" si="15"/>
        <v>Closed End</v>
      </c>
      <c r="C190" t="s">
        <v>271</v>
      </c>
      <c r="D190" t="s">
        <v>627</v>
      </c>
      <c r="E190" t="str">
        <f t="shared" si="16"/>
        <v>Title</v>
      </c>
      <c r="F190">
        <f t="shared" si="17"/>
        <v>1</v>
      </c>
      <c r="G190" t="str">
        <f t="shared" si="14"/>
        <v>Title</v>
      </c>
      <c r="H190" t="s">
        <v>756</v>
      </c>
      <c r="I190" s="38" t="s">
        <v>627</v>
      </c>
      <c r="J190" t="s">
        <v>625</v>
      </c>
      <c r="K190" s="37" t="s">
        <v>127</v>
      </c>
      <c r="L190" s="37"/>
      <c r="M190" s="37"/>
      <c r="N190" s="37"/>
      <c r="O190" s="37"/>
      <c r="P190" s="37"/>
    </row>
    <row r="191" spans="1:16" ht="38.25" thickTop="1" thickBot="1" x14ac:dyDescent="0.3">
      <c r="A191">
        <v>255</v>
      </c>
      <c r="B191" t="str">
        <f t="shared" si="15"/>
        <v>Closed End</v>
      </c>
      <c r="C191" t="s">
        <v>271</v>
      </c>
      <c r="D191" t="s">
        <v>627</v>
      </c>
      <c r="E191" t="str">
        <f t="shared" si="16"/>
        <v>Column labels</v>
      </c>
      <c r="F191">
        <f t="shared" si="17"/>
        <v>1</v>
      </c>
      <c r="G191" t="str">
        <f t="shared" si="14"/>
        <v>Labels</v>
      </c>
      <c r="H191" t="s">
        <v>756</v>
      </c>
      <c r="I191" s="38" t="s">
        <v>627</v>
      </c>
      <c r="J191" t="s">
        <v>625</v>
      </c>
      <c r="K191" s="39"/>
      <c r="L191" s="1" t="s">
        <v>128</v>
      </c>
      <c r="M191" s="2" t="s">
        <v>129</v>
      </c>
      <c r="N191" s="2" t="s">
        <v>130</v>
      </c>
      <c r="O191" s="2" t="s">
        <v>131</v>
      </c>
      <c r="P191" s="3" t="s">
        <v>6</v>
      </c>
    </row>
    <row r="192" spans="1:16" ht="15.75" thickTop="1" x14ac:dyDescent="0.25">
      <c r="A192">
        <v>256</v>
      </c>
      <c r="B192" t="str">
        <f t="shared" si="15"/>
        <v>Closed End</v>
      </c>
      <c r="C192" t="s">
        <v>271</v>
      </c>
      <c r="D192" t="s">
        <v>627</v>
      </c>
      <c r="E192" t="str">
        <f t="shared" si="16"/>
        <v>Region</v>
      </c>
      <c r="F192">
        <f t="shared" si="17"/>
        <v>1</v>
      </c>
      <c r="G192" t="str">
        <f t="shared" si="14"/>
        <v>Header</v>
      </c>
      <c r="H192" t="s">
        <v>756</v>
      </c>
      <c r="I192" s="38" t="s">
        <v>627</v>
      </c>
      <c r="J192" t="s">
        <v>625</v>
      </c>
      <c r="K192" s="5" t="s">
        <v>7</v>
      </c>
      <c r="L192" s="9" t="s">
        <v>8</v>
      </c>
      <c r="M192" s="10" t="s">
        <v>8</v>
      </c>
      <c r="N192" s="10" t="s">
        <v>8</v>
      </c>
      <c r="O192" s="10" t="s">
        <v>8</v>
      </c>
      <c r="P192" s="11" t="s">
        <v>8</v>
      </c>
    </row>
    <row r="193" spans="1:16" x14ac:dyDescent="0.25">
      <c r="A193">
        <v>257</v>
      </c>
      <c r="B193" t="str">
        <f t="shared" si="15"/>
        <v>Closed End</v>
      </c>
      <c r="C193" t="s">
        <v>271</v>
      </c>
      <c r="D193" t="s">
        <v>627</v>
      </c>
      <c r="E193" t="str">
        <f t="shared" si="16"/>
        <v>Region</v>
      </c>
      <c r="F193">
        <f t="shared" si="17"/>
        <v>2</v>
      </c>
      <c r="G193" t="str">
        <f t="shared" si="14"/>
        <v>Data</v>
      </c>
      <c r="H193" t="s">
        <v>756</v>
      </c>
      <c r="I193" s="38" t="s">
        <v>627</v>
      </c>
      <c r="J193" t="s">
        <v>625</v>
      </c>
      <c r="K193" s="6" t="s">
        <v>9</v>
      </c>
      <c r="L193" s="12">
        <v>0.36972628859989848</v>
      </c>
      <c r="M193" s="13">
        <v>0.51079392476179375</v>
      </c>
      <c r="N193" s="13">
        <v>0.10583941532369431</v>
      </c>
      <c r="O193" s="13">
        <v>1.3640371314616017E-2</v>
      </c>
      <c r="P193" s="14">
        <v>3107.9999999999982</v>
      </c>
    </row>
    <row r="194" spans="1:16" x14ac:dyDescent="0.25">
      <c r="A194">
        <v>258</v>
      </c>
      <c r="B194" t="str">
        <f t="shared" si="15"/>
        <v>Closed End</v>
      </c>
      <c r="C194" t="s">
        <v>271</v>
      </c>
      <c r="D194" t="s">
        <v>627</v>
      </c>
      <c r="E194" t="str">
        <f t="shared" si="16"/>
        <v>Region</v>
      </c>
      <c r="F194">
        <f t="shared" si="17"/>
        <v>3</v>
      </c>
      <c r="G194" t="str">
        <f t="shared" ref="G194:G257" si="18">IF(B194="","",IF(E194="Title","Title",IF(E194="Column labels","Labels",IF(AND(F194=1,B194="Closed End"),"Header","Data"))))</f>
        <v>Data</v>
      </c>
      <c r="H194" t="s">
        <v>756</v>
      </c>
      <c r="I194" s="38" t="s">
        <v>627</v>
      </c>
      <c r="J194" t="s">
        <v>625</v>
      </c>
      <c r="K194" s="6" t="s">
        <v>10</v>
      </c>
      <c r="L194" s="12">
        <v>0.47555734003196143</v>
      </c>
      <c r="M194" s="13">
        <v>0.46101354216986296</v>
      </c>
      <c r="N194" s="13">
        <v>6.3165658832868898E-2</v>
      </c>
      <c r="O194" s="27" t="s">
        <v>69</v>
      </c>
      <c r="P194" s="14">
        <v>421</v>
      </c>
    </row>
    <row r="195" spans="1:16" x14ac:dyDescent="0.25">
      <c r="A195">
        <v>259</v>
      </c>
      <c r="B195" t="str">
        <f t="shared" si="15"/>
        <v>Closed End</v>
      </c>
      <c r="C195" t="s">
        <v>271</v>
      </c>
      <c r="D195" t="s">
        <v>627</v>
      </c>
      <c r="E195" t="str">
        <f t="shared" si="16"/>
        <v>Region</v>
      </c>
      <c r="F195">
        <f t="shared" si="17"/>
        <v>4</v>
      </c>
      <c r="G195" t="str">
        <f t="shared" si="18"/>
        <v>Data</v>
      </c>
      <c r="H195" t="s">
        <v>756</v>
      </c>
      <c r="I195" s="38" t="s">
        <v>627</v>
      </c>
      <c r="J195" t="s">
        <v>625</v>
      </c>
      <c r="K195" s="6" t="s">
        <v>11</v>
      </c>
      <c r="L195" s="12">
        <v>0.26305542119167408</v>
      </c>
      <c r="M195" s="13">
        <v>0.54621337937505243</v>
      </c>
      <c r="N195" s="13">
        <v>0.16598714149654417</v>
      </c>
      <c r="O195" s="13">
        <v>2.4744057936732015E-2</v>
      </c>
      <c r="P195" s="14">
        <v>2284.0000000000009</v>
      </c>
    </row>
    <row r="196" spans="1:16" x14ac:dyDescent="0.25">
      <c r="A196">
        <v>260</v>
      </c>
      <c r="B196" t="str">
        <f t="shared" si="15"/>
        <v>Closed End</v>
      </c>
      <c r="C196" t="s">
        <v>271</v>
      </c>
      <c r="D196" t="s">
        <v>627</v>
      </c>
      <c r="E196" t="str">
        <f t="shared" si="16"/>
        <v>Region</v>
      </c>
      <c r="F196">
        <f t="shared" si="17"/>
        <v>5</v>
      </c>
      <c r="G196" t="str">
        <f t="shared" si="18"/>
        <v>Data</v>
      </c>
      <c r="H196" t="s">
        <v>756</v>
      </c>
      <c r="I196" s="38" t="s">
        <v>627</v>
      </c>
      <c r="J196" t="s">
        <v>625</v>
      </c>
      <c r="K196" s="6" t="s">
        <v>12</v>
      </c>
      <c r="L196" s="12">
        <v>0.16671304563354855</v>
      </c>
      <c r="M196" s="13">
        <v>0.5351717311064299</v>
      </c>
      <c r="N196" s="13">
        <v>0.2623328251763114</v>
      </c>
      <c r="O196" s="13">
        <v>3.5782398083710025E-2</v>
      </c>
      <c r="P196" s="14">
        <v>1853.0000000000064</v>
      </c>
    </row>
    <row r="197" spans="1:16" x14ac:dyDescent="0.25">
      <c r="A197">
        <v>261</v>
      </c>
      <c r="B197" t="str">
        <f t="shared" si="15"/>
        <v>Closed End</v>
      </c>
      <c r="C197" t="s">
        <v>271</v>
      </c>
      <c r="D197" t="s">
        <v>627</v>
      </c>
      <c r="E197" t="str">
        <f t="shared" si="16"/>
        <v>Region</v>
      </c>
      <c r="F197">
        <f t="shared" si="17"/>
        <v>6</v>
      </c>
      <c r="G197" t="str">
        <f t="shared" si="18"/>
        <v>Data</v>
      </c>
      <c r="H197" t="s">
        <v>756</v>
      </c>
      <c r="I197" s="38" t="s">
        <v>627</v>
      </c>
      <c r="J197" t="s">
        <v>625</v>
      </c>
      <c r="K197" s="6" t="s">
        <v>13</v>
      </c>
      <c r="L197" s="12">
        <v>0.37947951815076209</v>
      </c>
      <c r="M197" s="13">
        <v>0.55955656217666772</v>
      </c>
      <c r="N197" s="13">
        <v>4.9559046866932001E-2</v>
      </c>
      <c r="O197" s="13">
        <v>1.1404872805638344E-2</v>
      </c>
      <c r="P197" s="14">
        <v>430.99999999999994</v>
      </c>
    </row>
    <row r="198" spans="1:16" x14ac:dyDescent="0.25">
      <c r="A198">
        <v>262</v>
      </c>
      <c r="B198" t="str">
        <f t="shared" si="15"/>
        <v>Closed End</v>
      </c>
      <c r="C198" t="s">
        <v>271</v>
      </c>
      <c r="D198" t="s">
        <v>627</v>
      </c>
      <c r="E198" t="str">
        <f t="shared" si="16"/>
        <v>Region</v>
      </c>
      <c r="F198">
        <f t="shared" si="17"/>
        <v>7</v>
      </c>
      <c r="G198" t="str">
        <f t="shared" si="18"/>
        <v>Data</v>
      </c>
      <c r="H198" t="s">
        <v>756</v>
      </c>
      <c r="I198" s="38" t="s">
        <v>627</v>
      </c>
      <c r="J198" t="s">
        <v>625</v>
      </c>
      <c r="K198" s="6" t="s">
        <v>14</v>
      </c>
      <c r="L198" s="12">
        <v>0.42680487170095577</v>
      </c>
      <c r="M198" s="13">
        <v>0.51580373689424075</v>
      </c>
      <c r="N198" s="13">
        <v>4.5828590524793732E-2</v>
      </c>
      <c r="O198" s="13">
        <v>1.1562800880009185E-2</v>
      </c>
      <c r="P198" s="14">
        <v>403.00000000000034</v>
      </c>
    </row>
    <row r="199" spans="1:16" x14ac:dyDescent="0.25">
      <c r="A199">
        <v>263</v>
      </c>
      <c r="B199" t="str">
        <f t="shared" si="15"/>
        <v>Closed End</v>
      </c>
      <c r="C199" t="s">
        <v>271</v>
      </c>
      <c r="D199" t="s">
        <v>627</v>
      </c>
      <c r="E199" t="str">
        <f t="shared" si="16"/>
        <v>Gender</v>
      </c>
      <c r="F199">
        <f t="shared" si="17"/>
        <v>1</v>
      </c>
      <c r="G199" t="str">
        <f t="shared" si="18"/>
        <v>Header</v>
      </c>
      <c r="H199" t="s">
        <v>756</v>
      </c>
      <c r="I199" s="38" t="s">
        <v>627</v>
      </c>
      <c r="J199" t="s">
        <v>625</v>
      </c>
      <c r="K199" s="7" t="s">
        <v>15</v>
      </c>
      <c r="L199" s="15" t="s">
        <v>8</v>
      </c>
      <c r="M199" s="16" t="s">
        <v>8</v>
      </c>
      <c r="N199" s="16" t="s">
        <v>8</v>
      </c>
      <c r="O199" s="16" t="s">
        <v>8</v>
      </c>
      <c r="P199" s="17" t="s">
        <v>8</v>
      </c>
    </row>
    <row r="200" spans="1:16" x14ac:dyDescent="0.25">
      <c r="A200">
        <v>264</v>
      </c>
      <c r="B200" t="str">
        <f t="shared" si="15"/>
        <v>Closed End</v>
      </c>
      <c r="C200" t="s">
        <v>271</v>
      </c>
      <c r="D200" t="s">
        <v>627</v>
      </c>
      <c r="E200" t="str">
        <f t="shared" si="16"/>
        <v>Gender</v>
      </c>
      <c r="F200">
        <f t="shared" si="17"/>
        <v>2</v>
      </c>
      <c r="G200" t="str">
        <f t="shared" si="18"/>
        <v>Data</v>
      </c>
      <c r="H200" t="s">
        <v>756</v>
      </c>
      <c r="I200" s="38" t="s">
        <v>627</v>
      </c>
      <c r="J200" t="s">
        <v>625</v>
      </c>
      <c r="K200" s="6" t="s">
        <v>16</v>
      </c>
      <c r="L200" s="12">
        <v>0.3749009048060144</v>
      </c>
      <c r="M200" s="13">
        <v>0.50771486722374548</v>
      </c>
      <c r="N200" s="13">
        <v>0.11000445263879481</v>
      </c>
      <c r="O200" s="13">
        <v>7.3797753314470589E-3</v>
      </c>
      <c r="P200" s="14">
        <v>1927.999999999995</v>
      </c>
    </row>
    <row r="201" spans="1:16" x14ac:dyDescent="0.25">
      <c r="A201">
        <v>265</v>
      </c>
      <c r="B201" t="str">
        <f t="shared" si="15"/>
        <v>Closed End</v>
      </c>
      <c r="C201" t="s">
        <v>271</v>
      </c>
      <c r="D201" t="s">
        <v>627</v>
      </c>
      <c r="E201" t="str">
        <f t="shared" si="16"/>
        <v>Gender</v>
      </c>
      <c r="F201">
        <f t="shared" si="17"/>
        <v>3</v>
      </c>
      <c r="G201" t="str">
        <f t="shared" si="18"/>
        <v>Data</v>
      </c>
      <c r="H201" t="s">
        <v>756</v>
      </c>
      <c r="I201" s="38" t="s">
        <v>627</v>
      </c>
      <c r="J201" t="s">
        <v>625</v>
      </c>
      <c r="K201" s="6" t="s">
        <v>17</v>
      </c>
      <c r="L201" s="12">
        <v>0.37126791669714782</v>
      </c>
      <c r="M201" s="13">
        <v>0.52338566669788922</v>
      </c>
      <c r="N201" s="13">
        <v>9.5368926301447832E-2</v>
      </c>
      <c r="O201" s="13">
        <v>9.9774903035141395E-3</v>
      </c>
      <c r="P201" s="14">
        <v>1021.0000000000006</v>
      </c>
    </row>
    <row r="202" spans="1:16" x14ac:dyDescent="0.25">
      <c r="A202">
        <v>266</v>
      </c>
      <c r="B202" t="str">
        <f t="shared" si="15"/>
        <v>Closed End</v>
      </c>
      <c r="C202" t="s">
        <v>271</v>
      </c>
      <c r="D202" t="s">
        <v>627</v>
      </c>
      <c r="E202" t="str">
        <f t="shared" si="16"/>
        <v>Age</v>
      </c>
      <c r="F202">
        <f t="shared" si="17"/>
        <v>1</v>
      </c>
      <c r="G202" t="str">
        <f t="shared" si="18"/>
        <v>Header</v>
      </c>
      <c r="H202" t="s">
        <v>756</v>
      </c>
      <c r="I202" s="38" t="s">
        <v>627</v>
      </c>
      <c r="J202" t="s">
        <v>625</v>
      </c>
      <c r="K202" s="7" t="s">
        <v>18</v>
      </c>
      <c r="L202" s="15" t="s">
        <v>8</v>
      </c>
      <c r="M202" s="16" t="s">
        <v>8</v>
      </c>
      <c r="N202" s="16" t="s">
        <v>8</v>
      </c>
      <c r="O202" s="16" t="s">
        <v>8</v>
      </c>
      <c r="P202" s="17" t="s">
        <v>8</v>
      </c>
    </row>
    <row r="203" spans="1:16" x14ac:dyDescent="0.25">
      <c r="A203">
        <v>267</v>
      </c>
      <c r="B203" t="str">
        <f t="shared" si="15"/>
        <v>Closed End</v>
      </c>
      <c r="C203" t="s">
        <v>271</v>
      </c>
      <c r="D203" t="s">
        <v>627</v>
      </c>
      <c r="E203" t="str">
        <f t="shared" si="16"/>
        <v>Age</v>
      </c>
      <c r="F203">
        <f t="shared" si="17"/>
        <v>2</v>
      </c>
      <c r="G203" t="str">
        <f t="shared" si="18"/>
        <v>Data</v>
      </c>
      <c r="H203" t="s">
        <v>756</v>
      </c>
      <c r="I203" s="38" t="s">
        <v>627</v>
      </c>
      <c r="J203" t="s">
        <v>625</v>
      </c>
      <c r="K203" s="6" t="s">
        <v>19</v>
      </c>
      <c r="L203" s="12">
        <v>0.3235631703866465</v>
      </c>
      <c r="M203" s="13">
        <v>0.54223164805960433</v>
      </c>
      <c r="N203" s="13">
        <v>0.12676770445087901</v>
      </c>
      <c r="O203" s="13">
        <v>7.4374771028693047E-3</v>
      </c>
      <c r="P203" s="14">
        <v>417.00000000000017</v>
      </c>
    </row>
    <row r="204" spans="1:16" x14ac:dyDescent="0.25">
      <c r="A204">
        <v>268</v>
      </c>
      <c r="B204" t="str">
        <f t="shared" si="15"/>
        <v>Closed End</v>
      </c>
      <c r="C204" t="s">
        <v>271</v>
      </c>
      <c r="D204" t="s">
        <v>627</v>
      </c>
      <c r="E204" t="str">
        <f t="shared" si="16"/>
        <v>Age</v>
      </c>
      <c r="F204">
        <f t="shared" si="17"/>
        <v>3</v>
      </c>
      <c r="G204" t="str">
        <f t="shared" si="18"/>
        <v>Data</v>
      </c>
      <c r="H204" t="s">
        <v>756</v>
      </c>
      <c r="I204" s="38" t="s">
        <v>627</v>
      </c>
      <c r="J204" t="s">
        <v>625</v>
      </c>
      <c r="K204" s="6" t="s">
        <v>20</v>
      </c>
      <c r="L204" s="12">
        <v>0.45248797392630502</v>
      </c>
      <c r="M204" s="13">
        <v>0.47237538551684888</v>
      </c>
      <c r="N204" s="13">
        <v>6.8490925570203434E-2</v>
      </c>
      <c r="O204" s="13">
        <v>6.6457149866414869E-3</v>
      </c>
      <c r="P204" s="14">
        <v>424.99999999999989</v>
      </c>
    </row>
    <row r="205" spans="1:16" x14ac:dyDescent="0.25">
      <c r="A205">
        <v>269</v>
      </c>
      <c r="B205" t="str">
        <f t="shared" si="15"/>
        <v>Closed End</v>
      </c>
      <c r="C205" t="s">
        <v>271</v>
      </c>
      <c r="D205" t="s">
        <v>627</v>
      </c>
      <c r="E205" t="str">
        <f t="shared" si="16"/>
        <v>Age</v>
      </c>
      <c r="F205">
        <f t="shared" si="17"/>
        <v>4</v>
      </c>
      <c r="G205" t="str">
        <f t="shared" si="18"/>
        <v>Data</v>
      </c>
      <c r="H205" t="s">
        <v>756</v>
      </c>
      <c r="I205" s="38" t="s">
        <v>627</v>
      </c>
      <c r="J205" t="s">
        <v>625</v>
      </c>
      <c r="K205" s="6" t="s">
        <v>21</v>
      </c>
      <c r="L205" s="12">
        <v>0.37180690491166307</v>
      </c>
      <c r="M205" s="13">
        <v>0.49175293177172025</v>
      </c>
      <c r="N205" s="13">
        <v>0.11196548823749029</v>
      </c>
      <c r="O205" s="13">
        <v>2.4474675079125919E-2</v>
      </c>
      <c r="P205" s="14">
        <v>368.00000000000011</v>
      </c>
    </row>
    <row r="206" spans="1:16" x14ac:dyDescent="0.25">
      <c r="A206">
        <v>270</v>
      </c>
      <c r="B206" t="str">
        <f t="shared" si="15"/>
        <v>Closed End</v>
      </c>
      <c r="C206" t="s">
        <v>271</v>
      </c>
      <c r="D206" t="s">
        <v>627</v>
      </c>
      <c r="E206" t="str">
        <f t="shared" si="16"/>
        <v>Age</v>
      </c>
      <c r="F206">
        <f t="shared" si="17"/>
        <v>5</v>
      </c>
      <c r="G206" t="str">
        <f t="shared" si="18"/>
        <v>Data</v>
      </c>
      <c r="H206" t="s">
        <v>756</v>
      </c>
      <c r="I206" s="38" t="s">
        <v>627</v>
      </c>
      <c r="J206" t="s">
        <v>625</v>
      </c>
      <c r="K206" s="6" t="s">
        <v>22</v>
      </c>
      <c r="L206" s="12">
        <v>0.40527569071786979</v>
      </c>
      <c r="M206" s="13">
        <v>0.52533157481664183</v>
      </c>
      <c r="N206" s="13">
        <v>6.6112957446542595E-2</v>
      </c>
      <c r="O206" s="27" t="s">
        <v>69</v>
      </c>
      <c r="P206" s="14">
        <v>532.99999999999989</v>
      </c>
    </row>
    <row r="207" spans="1:16" x14ac:dyDescent="0.25">
      <c r="A207">
        <v>271</v>
      </c>
      <c r="B207" t="str">
        <f t="shared" ref="B207:B270" si="19">IF(K209="Results by region:","Closed End",IF(L208="East Metro Overall","Open End",IF(AND(K207="",K209=""),"",B206)))</f>
        <v>Closed End</v>
      </c>
      <c r="C207" t="s">
        <v>271</v>
      </c>
      <c r="D207" t="s">
        <v>627</v>
      </c>
      <c r="E207" t="str">
        <f t="shared" ref="E207:E270" si="20">IF(AND(K207="",K208="Results by region:"),"Column labels",
IF(AND(K207="",L207="East Metro overall"),"Column labels",
IF(AND(K207="",L207=""),"",
IF(AND(B207="Open End",K207&lt;&gt;"",E206="Column labels"),"Open end results",
IF(K207="Results by region:","Region",
IF(K207="Results by gender:","Gender",
IF(K207="Results by age:","Age",
IF(K207="Results by education level:","Education",
IF(K207="Results by household income:","Household income",
IF(K207="Results by housing status:","Housing status",
IF(K207="Results by home language:","Home language",
IF(K207="Results by race/ethnicity:","Race / ethnicity",
IF(ISERROR(FIND(".",K207)),E206,
IF(FIND(".",K207)&lt;=4,"Title"))))))))))))))</f>
        <v>Age</v>
      </c>
      <c r="F207">
        <f t="shared" ref="F207:F270" si="21">IF(B207="","",IF(E207&lt;&gt;E206,1,SUM(F206,1)))</f>
        <v>6</v>
      </c>
      <c r="G207" t="str">
        <f t="shared" si="18"/>
        <v>Data</v>
      </c>
      <c r="H207" t="s">
        <v>756</v>
      </c>
      <c r="I207" s="38" t="s">
        <v>627</v>
      </c>
      <c r="J207" t="s">
        <v>625</v>
      </c>
      <c r="K207" s="6" t="s">
        <v>23</v>
      </c>
      <c r="L207" s="12">
        <v>0.41817998104168569</v>
      </c>
      <c r="M207" s="13">
        <v>0.50646054802912899</v>
      </c>
      <c r="N207" s="13">
        <v>7.1096698992145546E-2</v>
      </c>
      <c r="O207" s="27" t="s">
        <v>69</v>
      </c>
      <c r="P207" s="14">
        <v>884.99999999999898</v>
      </c>
    </row>
    <row r="208" spans="1:16" x14ac:dyDescent="0.25">
      <c r="A208">
        <v>272</v>
      </c>
      <c r="B208" t="str">
        <f t="shared" si="19"/>
        <v>Closed End</v>
      </c>
      <c r="C208" t="s">
        <v>271</v>
      </c>
      <c r="D208" t="s">
        <v>627</v>
      </c>
      <c r="E208" t="str">
        <f t="shared" si="20"/>
        <v>Education</v>
      </c>
      <c r="F208">
        <f t="shared" si="21"/>
        <v>1</v>
      </c>
      <c r="G208" t="str">
        <f t="shared" si="18"/>
        <v>Header</v>
      </c>
      <c r="H208" t="s">
        <v>756</v>
      </c>
      <c r="I208" s="38" t="s">
        <v>627</v>
      </c>
      <c r="J208" t="s">
        <v>625</v>
      </c>
      <c r="K208" s="7" t="s">
        <v>24</v>
      </c>
      <c r="L208" s="15" t="s">
        <v>8</v>
      </c>
      <c r="M208" s="16" t="s">
        <v>8</v>
      </c>
      <c r="N208" s="16" t="s">
        <v>8</v>
      </c>
      <c r="O208" s="16" t="s">
        <v>8</v>
      </c>
      <c r="P208" s="17" t="s">
        <v>8</v>
      </c>
    </row>
    <row r="209" spans="1:16" x14ac:dyDescent="0.25">
      <c r="A209">
        <v>273</v>
      </c>
      <c r="B209" t="str">
        <f t="shared" si="19"/>
        <v>Closed End</v>
      </c>
      <c r="C209" t="s">
        <v>271</v>
      </c>
      <c r="D209" t="s">
        <v>627</v>
      </c>
      <c r="E209" t="str">
        <f t="shared" si="20"/>
        <v>Education</v>
      </c>
      <c r="F209">
        <f t="shared" si="21"/>
        <v>2</v>
      </c>
      <c r="G209" t="str">
        <f t="shared" si="18"/>
        <v>Data</v>
      </c>
      <c r="H209" t="s">
        <v>756</v>
      </c>
      <c r="I209" s="38" t="s">
        <v>627</v>
      </c>
      <c r="J209" t="s">
        <v>625</v>
      </c>
      <c r="K209" s="6" t="s">
        <v>25</v>
      </c>
      <c r="L209" s="12">
        <v>0.32925631610452377</v>
      </c>
      <c r="M209" s="13">
        <v>0.49694134156940573</v>
      </c>
      <c r="N209" s="13">
        <v>0.14671854103811982</v>
      </c>
      <c r="O209" s="13">
        <v>2.7083801287950869E-2</v>
      </c>
      <c r="P209" s="14">
        <v>102</v>
      </c>
    </row>
    <row r="210" spans="1:16" x14ac:dyDescent="0.25">
      <c r="A210">
        <v>274</v>
      </c>
      <c r="B210" t="str">
        <f t="shared" si="19"/>
        <v>Closed End</v>
      </c>
      <c r="C210" t="s">
        <v>271</v>
      </c>
      <c r="D210" t="s">
        <v>627</v>
      </c>
      <c r="E210" t="str">
        <f t="shared" si="20"/>
        <v>Education</v>
      </c>
      <c r="F210">
        <f t="shared" si="21"/>
        <v>3</v>
      </c>
      <c r="G210" t="str">
        <f t="shared" si="18"/>
        <v>Data</v>
      </c>
      <c r="H210" t="s">
        <v>756</v>
      </c>
      <c r="I210" s="38" t="s">
        <v>627</v>
      </c>
      <c r="J210" t="s">
        <v>625</v>
      </c>
      <c r="K210" s="6" t="s">
        <v>26</v>
      </c>
      <c r="L210" s="12">
        <v>0.31890388378369122</v>
      </c>
      <c r="M210" s="13">
        <v>0.53043320896072199</v>
      </c>
      <c r="N210" s="13">
        <v>0.13685076185255746</v>
      </c>
      <c r="O210" s="13">
        <v>1.3812145403029807E-2</v>
      </c>
      <c r="P210" s="14">
        <v>378.00000000000028</v>
      </c>
    </row>
    <row r="211" spans="1:16" x14ac:dyDescent="0.25">
      <c r="A211">
        <v>275</v>
      </c>
      <c r="B211" t="str">
        <f t="shared" si="19"/>
        <v>Closed End</v>
      </c>
      <c r="C211" t="s">
        <v>271</v>
      </c>
      <c r="D211" t="s">
        <v>627</v>
      </c>
      <c r="E211" t="str">
        <f t="shared" si="20"/>
        <v>Education</v>
      </c>
      <c r="F211">
        <f t="shared" si="21"/>
        <v>4</v>
      </c>
      <c r="G211" t="str">
        <f t="shared" si="18"/>
        <v>Data</v>
      </c>
      <c r="H211" t="s">
        <v>756</v>
      </c>
      <c r="I211" s="38" t="s">
        <v>627</v>
      </c>
      <c r="J211" t="s">
        <v>625</v>
      </c>
      <c r="K211" s="6" t="s">
        <v>27</v>
      </c>
      <c r="L211" s="12">
        <v>0.35114159819381574</v>
      </c>
      <c r="M211" s="13">
        <v>0.49426550695780913</v>
      </c>
      <c r="N211" s="13">
        <v>0.13804629785681422</v>
      </c>
      <c r="O211" s="13">
        <v>1.6546596991558044E-2</v>
      </c>
      <c r="P211" s="14">
        <v>990.00000000000171</v>
      </c>
    </row>
    <row r="212" spans="1:16" x14ac:dyDescent="0.25">
      <c r="A212">
        <v>276</v>
      </c>
      <c r="B212" t="str">
        <f t="shared" si="19"/>
        <v>Closed End</v>
      </c>
      <c r="C212" t="s">
        <v>271</v>
      </c>
      <c r="D212" t="s">
        <v>627</v>
      </c>
      <c r="E212" t="str">
        <f t="shared" si="20"/>
        <v>Education</v>
      </c>
      <c r="F212">
        <f t="shared" si="21"/>
        <v>5</v>
      </c>
      <c r="G212" t="str">
        <f t="shared" si="18"/>
        <v>Data</v>
      </c>
      <c r="H212" t="s">
        <v>756</v>
      </c>
      <c r="I212" s="38" t="s">
        <v>627</v>
      </c>
      <c r="J212" t="s">
        <v>625</v>
      </c>
      <c r="K212" s="6" t="s">
        <v>28</v>
      </c>
      <c r="L212" s="12">
        <v>0.40990258372912813</v>
      </c>
      <c r="M212" s="13">
        <v>0.52530173448034023</v>
      </c>
      <c r="N212" s="13">
        <v>6.0796120516911155E-2</v>
      </c>
      <c r="O212" s="27" t="s">
        <v>69</v>
      </c>
      <c r="P212" s="14">
        <v>1533.9999999999977</v>
      </c>
    </row>
    <row r="213" spans="1:16" x14ac:dyDescent="0.25">
      <c r="A213">
        <v>277</v>
      </c>
      <c r="B213" t="str">
        <f t="shared" si="19"/>
        <v>Closed End</v>
      </c>
      <c r="C213" t="s">
        <v>271</v>
      </c>
      <c r="D213" t="s">
        <v>627</v>
      </c>
      <c r="E213" t="str">
        <f t="shared" si="20"/>
        <v>Household income</v>
      </c>
      <c r="F213">
        <f t="shared" si="21"/>
        <v>1</v>
      </c>
      <c r="G213" t="str">
        <f t="shared" si="18"/>
        <v>Header</v>
      </c>
      <c r="H213" t="s">
        <v>756</v>
      </c>
      <c r="I213" s="38" t="s">
        <v>627</v>
      </c>
      <c r="J213" t="s">
        <v>625</v>
      </c>
      <c r="K213" s="7" t="s">
        <v>29</v>
      </c>
      <c r="L213" s="15" t="s">
        <v>8</v>
      </c>
      <c r="M213" s="16" t="s">
        <v>8</v>
      </c>
      <c r="N213" s="16" t="s">
        <v>8</v>
      </c>
      <c r="O213" s="16" t="s">
        <v>8</v>
      </c>
      <c r="P213" s="17" t="s">
        <v>8</v>
      </c>
    </row>
    <row r="214" spans="1:16" x14ac:dyDescent="0.25">
      <c r="A214">
        <v>278</v>
      </c>
      <c r="B214" t="str">
        <f t="shared" si="19"/>
        <v>Closed End</v>
      </c>
      <c r="C214" t="s">
        <v>271</v>
      </c>
      <c r="D214" t="s">
        <v>627</v>
      </c>
      <c r="E214" t="str">
        <f t="shared" si="20"/>
        <v>Household income</v>
      </c>
      <c r="F214">
        <f t="shared" si="21"/>
        <v>2</v>
      </c>
      <c r="G214" t="str">
        <f t="shared" si="18"/>
        <v>Data</v>
      </c>
      <c r="H214" t="s">
        <v>756</v>
      </c>
      <c r="I214" s="38" t="s">
        <v>627</v>
      </c>
      <c r="J214" t="s">
        <v>625</v>
      </c>
      <c r="K214" s="6" t="s">
        <v>30</v>
      </c>
      <c r="L214" s="12">
        <v>0.23533360465034203</v>
      </c>
      <c r="M214" s="13">
        <v>0.50714561408106906</v>
      </c>
      <c r="N214" s="13">
        <v>0.24069540056569413</v>
      </c>
      <c r="O214" s="13">
        <v>1.6825380702894997E-2</v>
      </c>
      <c r="P214" s="14">
        <v>506.00000000000023</v>
      </c>
    </row>
    <row r="215" spans="1:16" x14ac:dyDescent="0.25">
      <c r="A215">
        <v>279</v>
      </c>
      <c r="B215" t="str">
        <f t="shared" si="19"/>
        <v>Closed End</v>
      </c>
      <c r="C215" t="s">
        <v>271</v>
      </c>
      <c r="D215" t="s">
        <v>627</v>
      </c>
      <c r="E215" t="str">
        <f t="shared" si="20"/>
        <v>Household income</v>
      </c>
      <c r="F215">
        <f t="shared" si="21"/>
        <v>3</v>
      </c>
      <c r="G215" t="str">
        <f t="shared" si="18"/>
        <v>Data</v>
      </c>
      <c r="H215" t="s">
        <v>756</v>
      </c>
      <c r="I215" s="38" t="s">
        <v>627</v>
      </c>
      <c r="J215" t="s">
        <v>625</v>
      </c>
      <c r="K215" s="6" t="s">
        <v>31</v>
      </c>
      <c r="L215" s="12">
        <v>0.34261727188143143</v>
      </c>
      <c r="M215" s="13">
        <v>0.43823528725349048</v>
      </c>
      <c r="N215" s="13">
        <v>0.20771233280634668</v>
      </c>
      <c r="O215" s="13">
        <v>1.1435108058733228E-2</v>
      </c>
      <c r="P215" s="14">
        <v>435.99999999999937</v>
      </c>
    </row>
    <row r="216" spans="1:16" x14ac:dyDescent="0.25">
      <c r="A216">
        <v>280</v>
      </c>
      <c r="B216" t="str">
        <f t="shared" si="19"/>
        <v>Closed End</v>
      </c>
      <c r="C216" t="s">
        <v>271</v>
      </c>
      <c r="D216" t="s">
        <v>627</v>
      </c>
      <c r="E216" t="str">
        <f t="shared" si="20"/>
        <v>Household income</v>
      </c>
      <c r="F216">
        <f t="shared" si="21"/>
        <v>4</v>
      </c>
      <c r="G216" t="str">
        <f t="shared" si="18"/>
        <v>Data</v>
      </c>
      <c r="H216" t="s">
        <v>756</v>
      </c>
      <c r="I216" s="38" t="s">
        <v>627</v>
      </c>
      <c r="J216" t="s">
        <v>625</v>
      </c>
      <c r="K216" s="6" t="s">
        <v>32</v>
      </c>
      <c r="L216" s="12">
        <v>0.29824186945203851</v>
      </c>
      <c r="M216" s="13">
        <v>0.51050604163711144</v>
      </c>
      <c r="N216" s="13">
        <v>0.17644738720680322</v>
      </c>
      <c r="O216" s="13">
        <v>1.4804701704046337E-2</v>
      </c>
      <c r="P216" s="14">
        <v>407.99999999999989</v>
      </c>
    </row>
    <row r="217" spans="1:16" x14ac:dyDescent="0.25">
      <c r="A217">
        <v>281</v>
      </c>
      <c r="B217" t="str">
        <f t="shared" si="19"/>
        <v>Closed End</v>
      </c>
      <c r="C217" t="s">
        <v>271</v>
      </c>
      <c r="D217" t="s">
        <v>627</v>
      </c>
      <c r="E217" t="str">
        <f t="shared" si="20"/>
        <v>Household income</v>
      </c>
      <c r="F217">
        <f t="shared" si="21"/>
        <v>5</v>
      </c>
      <c r="G217" t="str">
        <f t="shared" si="18"/>
        <v>Data</v>
      </c>
      <c r="H217" t="s">
        <v>756</v>
      </c>
      <c r="I217" s="38" t="s">
        <v>627</v>
      </c>
      <c r="J217" t="s">
        <v>625</v>
      </c>
      <c r="K217" s="6" t="s">
        <v>33</v>
      </c>
      <c r="L217" s="12">
        <v>0.24777030109169595</v>
      </c>
      <c r="M217" s="13">
        <v>0.64201903667902049</v>
      </c>
      <c r="N217" s="13">
        <v>9.757786467259312E-2</v>
      </c>
      <c r="O217" s="13">
        <v>1.2632797556690993E-2</v>
      </c>
      <c r="P217" s="14">
        <v>313.99999999999972</v>
      </c>
    </row>
    <row r="218" spans="1:16" x14ac:dyDescent="0.25">
      <c r="A218">
        <v>282</v>
      </c>
      <c r="B218" t="str">
        <f t="shared" si="19"/>
        <v>Closed End</v>
      </c>
      <c r="C218" t="s">
        <v>271</v>
      </c>
      <c r="D218" t="s">
        <v>627</v>
      </c>
      <c r="E218" t="str">
        <f t="shared" si="20"/>
        <v>Household income</v>
      </c>
      <c r="F218">
        <f t="shared" si="21"/>
        <v>6</v>
      </c>
      <c r="G218" t="str">
        <f t="shared" si="18"/>
        <v>Data</v>
      </c>
      <c r="H218" t="s">
        <v>756</v>
      </c>
      <c r="I218" s="38" t="s">
        <v>627</v>
      </c>
      <c r="J218" t="s">
        <v>625</v>
      </c>
      <c r="K218" s="6" t="s">
        <v>34</v>
      </c>
      <c r="L218" s="12">
        <v>0.40447801261544147</v>
      </c>
      <c r="M218" s="13">
        <v>0.54656080000261731</v>
      </c>
      <c r="N218" s="13">
        <v>4.5632108282164907E-2</v>
      </c>
      <c r="O218" s="27" t="s">
        <v>69</v>
      </c>
      <c r="P218" s="14">
        <v>275.00000000000051</v>
      </c>
    </row>
    <row r="219" spans="1:16" x14ac:dyDescent="0.25">
      <c r="A219">
        <v>283</v>
      </c>
      <c r="B219" t="str">
        <f t="shared" si="19"/>
        <v>Closed End</v>
      </c>
      <c r="C219" t="s">
        <v>271</v>
      </c>
      <c r="D219" t="s">
        <v>627</v>
      </c>
      <c r="E219" t="str">
        <f t="shared" si="20"/>
        <v>Household income</v>
      </c>
      <c r="F219">
        <f t="shared" si="21"/>
        <v>7</v>
      </c>
      <c r="G219" t="str">
        <f t="shared" si="18"/>
        <v>Data</v>
      </c>
      <c r="H219" t="s">
        <v>756</v>
      </c>
      <c r="I219" s="38" t="s">
        <v>627</v>
      </c>
      <c r="J219" t="s">
        <v>625</v>
      </c>
      <c r="K219" s="6" t="s">
        <v>35</v>
      </c>
      <c r="L219" s="12">
        <v>0.41879239736151258</v>
      </c>
      <c r="M219" s="13">
        <v>0.51809767255202877</v>
      </c>
      <c r="N219" s="13">
        <v>5.0547962094803923E-2</v>
      </c>
      <c r="O219" s="13">
        <v>1.2561967991654972E-2</v>
      </c>
      <c r="P219" s="14">
        <v>343</v>
      </c>
    </row>
    <row r="220" spans="1:16" x14ac:dyDescent="0.25">
      <c r="A220">
        <v>284</v>
      </c>
      <c r="B220" t="str">
        <f t="shared" si="19"/>
        <v>Closed End</v>
      </c>
      <c r="C220" t="s">
        <v>271</v>
      </c>
      <c r="D220" t="s">
        <v>627</v>
      </c>
      <c r="E220" t="str">
        <f t="shared" si="20"/>
        <v>Household income</v>
      </c>
      <c r="F220">
        <f t="shared" si="21"/>
        <v>8</v>
      </c>
      <c r="G220" t="str">
        <f t="shared" si="18"/>
        <v>Data</v>
      </c>
      <c r="H220" t="s">
        <v>756</v>
      </c>
      <c r="I220" s="38" t="s">
        <v>627</v>
      </c>
      <c r="J220" t="s">
        <v>625</v>
      </c>
      <c r="K220" s="6" t="s">
        <v>36</v>
      </c>
      <c r="L220" s="12">
        <v>0.54512550465244347</v>
      </c>
      <c r="M220" s="13">
        <v>0.40546556527098454</v>
      </c>
      <c r="N220" s="13">
        <v>4.7312734105136679E-2</v>
      </c>
      <c r="O220" s="27" t="s">
        <v>69</v>
      </c>
      <c r="P220" s="14">
        <v>261.00000000000023</v>
      </c>
    </row>
    <row r="221" spans="1:16" x14ac:dyDescent="0.25">
      <c r="A221">
        <v>285</v>
      </c>
      <c r="B221" t="str">
        <f t="shared" si="19"/>
        <v>Closed End</v>
      </c>
      <c r="C221" t="s">
        <v>271</v>
      </c>
      <c r="D221" t="s">
        <v>627</v>
      </c>
      <c r="E221" t="str">
        <f t="shared" si="20"/>
        <v>Housing status</v>
      </c>
      <c r="F221">
        <f t="shared" si="21"/>
        <v>1</v>
      </c>
      <c r="G221" t="str">
        <f t="shared" si="18"/>
        <v>Header</v>
      </c>
      <c r="H221" t="s">
        <v>756</v>
      </c>
      <c r="I221" s="38" t="s">
        <v>627</v>
      </c>
      <c r="J221" t="s">
        <v>625</v>
      </c>
      <c r="K221" s="7" t="s">
        <v>37</v>
      </c>
      <c r="L221" s="15" t="s">
        <v>8</v>
      </c>
      <c r="M221" s="16" t="s">
        <v>8</v>
      </c>
      <c r="N221" s="16" t="s">
        <v>8</v>
      </c>
      <c r="O221" s="16" t="s">
        <v>8</v>
      </c>
      <c r="P221" s="17" t="s">
        <v>8</v>
      </c>
    </row>
    <row r="222" spans="1:16" x14ac:dyDescent="0.25">
      <c r="A222">
        <v>286</v>
      </c>
      <c r="B222" t="str">
        <f t="shared" si="19"/>
        <v>Closed End</v>
      </c>
      <c r="C222" t="s">
        <v>271</v>
      </c>
      <c r="D222" t="s">
        <v>627</v>
      </c>
      <c r="E222" t="str">
        <f t="shared" si="20"/>
        <v>Housing status</v>
      </c>
      <c r="F222">
        <f t="shared" si="21"/>
        <v>2</v>
      </c>
      <c r="G222" t="str">
        <f t="shared" si="18"/>
        <v>Data</v>
      </c>
      <c r="H222" t="s">
        <v>756</v>
      </c>
      <c r="I222" s="38" t="s">
        <v>627</v>
      </c>
      <c r="J222" t="s">
        <v>625</v>
      </c>
      <c r="K222" s="6" t="s">
        <v>38</v>
      </c>
      <c r="L222" s="12">
        <v>0.40957499492896959</v>
      </c>
      <c r="M222" s="13">
        <v>0.50200566908911748</v>
      </c>
      <c r="N222" s="13">
        <v>7.9067642407682576E-2</v>
      </c>
      <c r="O222" s="13">
        <v>9.3516935742321335E-3</v>
      </c>
      <c r="P222" s="14">
        <v>1992.9999999999964</v>
      </c>
    </row>
    <row r="223" spans="1:16" x14ac:dyDescent="0.25">
      <c r="A223">
        <v>287</v>
      </c>
      <c r="B223" t="str">
        <f t="shared" si="19"/>
        <v>Closed End</v>
      </c>
      <c r="C223" t="s">
        <v>271</v>
      </c>
      <c r="D223" t="s">
        <v>627</v>
      </c>
      <c r="E223" t="str">
        <f t="shared" si="20"/>
        <v>Housing status</v>
      </c>
      <c r="F223">
        <f t="shared" si="21"/>
        <v>3</v>
      </c>
      <c r="G223" t="str">
        <f t="shared" si="18"/>
        <v>Data</v>
      </c>
      <c r="H223" t="s">
        <v>756</v>
      </c>
      <c r="I223" s="38" t="s">
        <v>627</v>
      </c>
      <c r="J223" t="s">
        <v>625</v>
      </c>
      <c r="K223" s="6" t="s">
        <v>39</v>
      </c>
      <c r="L223" s="12">
        <v>0.25481534383212312</v>
      </c>
      <c r="M223" s="13">
        <v>0.54571179300170591</v>
      </c>
      <c r="N223" s="13">
        <v>0.17648218785494271</v>
      </c>
      <c r="O223" s="13">
        <v>2.2990675311225749E-2</v>
      </c>
      <c r="P223" s="14">
        <v>1032.0000000000025</v>
      </c>
    </row>
    <row r="224" spans="1:16" ht="24.75" x14ac:dyDescent="0.25">
      <c r="A224">
        <v>288</v>
      </c>
      <c r="B224" t="str">
        <f t="shared" si="19"/>
        <v>Closed End</v>
      </c>
      <c r="C224" t="s">
        <v>271</v>
      </c>
      <c r="D224" t="s">
        <v>627</v>
      </c>
      <c r="E224" t="str">
        <f t="shared" si="20"/>
        <v>Housing status</v>
      </c>
      <c r="F224">
        <f t="shared" si="21"/>
        <v>4</v>
      </c>
      <c r="G224" t="str">
        <f t="shared" si="18"/>
        <v>Data</v>
      </c>
      <c r="H224" t="s">
        <v>756</v>
      </c>
      <c r="I224" s="38" t="s">
        <v>627</v>
      </c>
      <c r="J224" t="s">
        <v>625</v>
      </c>
      <c r="K224" s="6" t="s">
        <v>40</v>
      </c>
      <c r="L224" s="12">
        <v>0.3642902752544972</v>
      </c>
      <c r="M224" s="13">
        <v>0.41969403218594215</v>
      </c>
      <c r="N224" s="13">
        <v>0.15787328190626107</v>
      </c>
      <c r="O224" s="13">
        <v>5.8142410653299587E-2</v>
      </c>
      <c r="P224" s="14">
        <v>69.999999999999972</v>
      </c>
    </row>
    <row r="225" spans="1:16" x14ac:dyDescent="0.25">
      <c r="A225">
        <v>289</v>
      </c>
      <c r="B225" t="str">
        <f t="shared" si="19"/>
        <v>Closed End</v>
      </c>
      <c r="C225" t="s">
        <v>271</v>
      </c>
      <c r="D225" t="s">
        <v>627</v>
      </c>
      <c r="E225" t="str">
        <f t="shared" si="20"/>
        <v>Home language</v>
      </c>
      <c r="F225">
        <f t="shared" si="21"/>
        <v>1</v>
      </c>
      <c r="G225" t="str">
        <f t="shared" si="18"/>
        <v>Header</v>
      </c>
      <c r="H225" t="s">
        <v>756</v>
      </c>
      <c r="I225" s="38" t="s">
        <v>627</v>
      </c>
      <c r="J225" t="s">
        <v>625</v>
      </c>
      <c r="K225" s="7" t="s">
        <v>41</v>
      </c>
      <c r="L225" s="15" t="s">
        <v>8</v>
      </c>
      <c r="M225" s="16" t="s">
        <v>8</v>
      </c>
      <c r="N225" s="16" t="s">
        <v>8</v>
      </c>
      <c r="O225" s="16" t="s">
        <v>8</v>
      </c>
      <c r="P225" s="17" t="s">
        <v>8</v>
      </c>
    </row>
    <row r="226" spans="1:16" x14ac:dyDescent="0.25">
      <c r="A226">
        <v>290</v>
      </c>
      <c r="B226" t="str">
        <f t="shared" si="19"/>
        <v>Closed End</v>
      </c>
      <c r="C226" t="s">
        <v>271</v>
      </c>
      <c r="D226" t="s">
        <v>627</v>
      </c>
      <c r="E226" t="str">
        <f t="shared" si="20"/>
        <v>Home language</v>
      </c>
      <c r="F226">
        <f t="shared" si="21"/>
        <v>2</v>
      </c>
      <c r="G226" t="str">
        <f t="shared" si="18"/>
        <v>Data</v>
      </c>
      <c r="H226" t="s">
        <v>756</v>
      </c>
      <c r="I226" s="38" t="s">
        <v>627</v>
      </c>
      <c r="J226" t="s">
        <v>625</v>
      </c>
      <c r="K226" s="6" t="s">
        <v>42</v>
      </c>
      <c r="L226" s="12">
        <v>0.38593544255909651</v>
      </c>
      <c r="M226" s="13">
        <v>0.51865040808398533</v>
      </c>
      <c r="N226" s="13">
        <v>8.9499670400147266E-2</v>
      </c>
      <c r="O226" s="13">
        <v>5.9144789567711284E-3</v>
      </c>
      <c r="P226" s="14">
        <v>2652.0000000000018</v>
      </c>
    </row>
    <row r="227" spans="1:16" x14ac:dyDescent="0.25">
      <c r="A227">
        <v>291</v>
      </c>
      <c r="B227" t="str">
        <f t="shared" si="19"/>
        <v>Closed End</v>
      </c>
      <c r="C227" t="s">
        <v>271</v>
      </c>
      <c r="D227" t="s">
        <v>627</v>
      </c>
      <c r="E227" t="str">
        <f t="shared" si="20"/>
        <v>Home language</v>
      </c>
      <c r="F227">
        <f t="shared" si="21"/>
        <v>3</v>
      </c>
      <c r="G227" t="str">
        <f t="shared" si="18"/>
        <v>Data</v>
      </c>
      <c r="H227" t="s">
        <v>756</v>
      </c>
      <c r="I227" s="38" t="s">
        <v>627</v>
      </c>
      <c r="J227" t="s">
        <v>625</v>
      </c>
      <c r="K227" s="6" t="s">
        <v>43</v>
      </c>
      <c r="L227" s="12">
        <v>0.26274440926841552</v>
      </c>
      <c r="M227" s="13">
        <v>0.51772941432230324</v>
      </c>
      <c r="N227" s="13">
        <v>0.18291428245542526</v>
      </c>
      <c r="O227" s="13">
        <v>3.6611893953856174E-2</v>
      </c>
      <c r="P227" s="14">
        <v>250.00000000000011</v>
      </c>
    </row>
    <row r="228" spans="1:16" x14ac:dyDescent="0.25">
      <c r="A228">
        <v>292</v>
      </c>
      <c r="B228" t="str">
        <f t="shared" si="19"/>
        <v>Closed End</v>
      </c>
      <c r="C228" t="s">
        <v>271</v>
      </c>
      <c r="D228" t="s">
        <v>627</v>
      </c>
      <c r="E228" t="str">
        <f t="shared" si="20"/>
        <v>Home language</v>
      </c>
      <c r="F228">
        <f t="shared" si="21"/>
        <v>4</v>
      </c>
      <c r="G228" t="str">
        <f t="shared" si="18"/>
        <v>Data</v>
      </c>
      <c r="H228" t="s">
        <v>756</v>
      </c>
      <c r="I228" s="38" t="s">
        <v>627</v>
      </c>
      <c r="J228" t="s">
        <v>625</v>
      </c>
      <c r="K228" s="6" t="s">
        <v>44</v>
      </c>
      <c r="L228" s="12">
        <v>0.30699904378088538</v>
      </c>
      <c r="M228" s="13">
        <v>0.42166841123767823</v>
      </c>
      <c r="N228" s="13">
        <v>0.24264671492564985</v>
      </c>
      <c r="O228" s="13">
        <v>2.8685830055786246E-2</v>
      </c>
      <c r="P228" s="14">
        <v>106.00000000000007</v>
      </c>
    </row>
    <row r="229" spans="1:16" x14ac:dyDescent="0.25">
      <c r="A229">
        <v>293</v>
      </c>
      <c r="B229" t="str">
        <f t="shared" si="19"/>
        <v>Closed End</v>
      </c>
      <c r="C229" t="s">
        <v>271</v>
      </c>
      <c r="D229" t="s">
        <v>627</v>
      </c>
      <c r="E229" t="str">
        <f t="shared" si="20"/>
        <v>Race / ethnicity</v>
      </c>
      <c r="F229">
        <f t="shared" si="21"/>
        <v>1</v>
      </c>
      <c r="G229" t="str">
        <f t="shared" si="18"/>
        <v>Header</v>
      </c>
      <c r="H229" t="s">
        <v>756</v>
      </c>
      <c r="I229" s="38" t="s">
        <v>627</v>
      </c>
      <c r="J229" t="s">
        <v>625</v>
      </c>
      <c r="K229" s="7" t="s">
        <v>45</v>
      </c>
      <c r="L229" s="15" t="s">
        <v>8</v>
      </c>
      <c r="M229" s="16" t="s">
        <v>8</v>
      </c>
      <c r="N229" s="16" t="s">
        <v>8</v>
      </c>
      <c r="O229" s="16" t="s">
        <v>8</v>
      </c>
      <c r="P229" s="17" t="s">
        <v>8</v>
      </c>
    </row>
    <row r="230" spans="1:16" x14ac:dyDescent="0.25">
      <c r="A230">
        <v>294</v>
      </c>
      <c r="B230" t="str">
        <f t="shared" si="19"/>
        <v>Closed End</v>
      </c>
      <c r="C230" t="s">
        <v>271</v>
      </c>
      <c r="D230" t="s">
        <v>627</v>
      </c>
      <c r="E230" t="str">
        <f t="shared" si="20"/>
        <v>Race / ethnicity</v>
      </c>
      <c r="F230">
        <f t="shared" si="21"/>
        <v>2</v>
      </c>
      <c r="G230" t="str">
        <f t="shared" si="18"/>
        <v>Data</v>
      </c>
      <c r="H230" t="s">
        <v>756</v>
      </c>
      <c r="I230" s="38" t="s">
        <v>627</v>
      </c>
      <c r="J230" t="s">
        <v>625</v>
      </c>
      <c r="K230" s="6" t="s">
        <v>46</v>
      </c>
      <c r="L230" s="12">
        <v>0.27260652640490834</v>
      </c>
      <c r="M230" s="13">
        <v>0.50949324060290091</v>
      </c>
      <c r="N230" s="13">
        <v>0.20535223697684388</v>
      </c>
      <c r="O230" s="13">
        <v>1.2547996015347323E-2</v>
      </c>
      <c r="P230" s="14">
        <v>789.99999999999818</v>
      </c>
    </row>
    <row r="231" spans="1:16" x14ac:dyDescent="0.25">
      <c r="A231">
        <v>295</v>
      </c>
      <c r="B231" t="str">
        <f t="shared" si="19"/>
        <v>Closed End</v>
      </c>
      <c r="C231" t="s">
        <v>271</v>
      </c>
      <c r="D231" t="s">
        <v>627</v>
      </c>
      <c r="E231" t="str">
        <f t="shared" si="20"/>
        <v>Race / ethnicity</v>
      </c>
      <c r="F231">
        <f t="shared" si="21"/>
        <v>3</v>
      </c>
      <c r="G231" t="str">
        <f t="shared" si="18"/>
        <v>Data</v>
      </c>
      <c r="H231" t="s">
        <v>756</v>
      </c>
      <c r="I231" s="38" t="s">
        <v>627</v>
      </c>
      <c r="J231" t="s">
        <v>625</v>
      </c>
      <c r="K231" s="6" t="s">
        <v>47</v>
      </c>
      <c r="L231" s="12">
        <v>0.26987543309751805</v>
      </c>
      <c r="M231" s="13">
        <v>0.50452612461564617</v>
      </c>
      <c r="N231" s="13">
        <v>0.21380958805636291</v>
      </c>
      <c r="O231" s="13">
        <v>1.1788854230472108E-2</v>
      </c>
      <c r="P231" s="14">
        <v>131.00000000000009</v>
      </c>
    </row>
    <row r="232" spans="1:16" x14ac:dyDescent="0.25">
      <c r="A232">
        <v>296</v>
      </c>
      <c r="B232" t="str">
        <f t="shared" si="19"/>
        <v>Closed End</v>
      </c>
      <c r="C232" t="s">
        <v>271</v>
      </c>
      <c r="D232" t="s">
        <v>627</v>
      </c>
      <c r="E232" t="str">
        <f t="shared" si="20"/>
        <v>Race / ethnicity</v>
      </c>
      <c r="F232">
        <f t="shared" si="21"/>
        <v>4</v>
      </c>
      <c r="G232" t="str">
        <f t="shared" si="18"/>
        <v>Data</v>
      </c>
      <c r="H232" t="s">
        <v>756</v>
      </c>
      <c r="I232" s="38" t="s">
        <v>627</v>
      </c>
      <c r="J232" t="s">
        <v>625</v>
      </c>
      <c r="K232" s="6" t="s">
        <v>48</v>
      </c>
      <c r="L232" s="12">
        <v>0.26967956170445473</v>
      </c>
      <c r="M232" s="13">
        <v>0.53665424142706519</v>
      </c>
      <c r="N232" s="13">
        <v>0.1821206978844746</v>
      </c>
      <c r="O232" s="13">
        <v>1.1545498984005295E-2</v>
      </c>
      <c r="P232" s="14">
        <v>216</v>
      </c>
    </row>
    <row r="233" spans="1:16" x14ac:dyDescent="0.25">
      <c r="A233">
        <v>297</v>
      </c>
      <c r="B233" t="str">
        <f t="shared" si="19"/>
        <v>Closed End</v>
      </c>
      <c r="C233" t="s">
        <v>271</v>
      </c>
      <c r="D233" t="s">
        <v>627</v>
      </c>
      <c r="E233" t="str">
        <f t="shared" si="20"/>
        <v>Race / ethnicity</v>
      </c>
      <c r="F233">
        <f t="shared" si="21"/>
        <v>5</v>
      </c>
      <c r="G233" t="str">
        <f t="shared" si="18"/>
        <v>Data</v>
      </c>
      <c r="H233" t="s">
        <v>756</v>
      </c>
      <c r="I233" s="38" t="s">
        <v>627</v>
      </c>
      <c r="J233" t="s">
        <v>625</v>
      </c>
      <c r="K233" s="6" t="s">
        <v>49</v>
      </c>
      <c r="L233" s="12">
        <v>0.26070641668623451</v>
      </c>
      <c r="M233" s="13">
        <v>0.51120237013935044</v>
      </c>
      <c r="N233" s="13">
        <v>0.21643678180143894</v>
      </c>
      <c r="O233" s="13">
        <v>1.1654431372977257E-2</v>
      </c>
      <c r="P233" s="14">
        <v>358.99999999999972</v>
      </c>
    </row>
    <row r="234" spans="1:16" x14ac:dyDescent="0.25">
      <c r="A234">
        <v>298</v>
      </c>
      <c r="B234" t="str">
        <f t="shared" si="19"/>
        <v>Closed End</v>
      </c>
      <c r="C234" t="s">
        <v>271</v>
      </c>
      <c r="D234" t="s">
        <v>627</v>
      </c>
      <c r="E234" t="str">
        <f t="shared" si="20"/>
        <v>Race / ethnicity</v>
      </c>
      <c r="F234">
        <f t="shared" si="21"/>
        <v>6</v>
      </c>
      <c r="G234" t="str">
        <f t="shared" si="18"/>
        <v>Data</v>
      </c>
      <c r="H234" t="s">
        <v>756</v>
      </c>
      <c r="I234" s="38" t="s">
        <v>627</v>
      </c>
      <c r="J234" t="s">
        <v>625</v>
      </c>
      <c r="K234" s="6" t="s">
        <v>50</v>
      </c>
      <c r="L234" s="12">
        <v>0.31747956849078096</v>
      </c>
      <c r="M234" s="13">
        <v>0.43359241076359972</v>
      </c>
      <c r="N234" s="13">
        <v>0.23443086599441304</v>
      </c>
      <c r="O234" s="13">
        <v>1.4497154751205436E-2</v>
      </c>
      <c r="P234" s="14">
        <v>142.00000000000011</v>
      </c>
    </row>
    <row r="235" spans="1:16" ht="15.75" thickBot="1" x14ac:dyDescent="0.3">
      <c r="A235">
        <v>299</v>
      </c>
      <c r="B235" t="str">
        <f t="shared" si="19"/>
        <v>Closed End</v>
      </c>
      <c r="C235" t="s">
        <v>271</v>
      </c>
      <c r="D235" t="s">
        <v>627</v>
      </c>
      <c r="E235" t="str">
        <f t="shared" si="20"/>
        <v>Race / ethnicity</v>
      </c>
      <c r="F235">
        <f t="shared" si="21"/>
        <v>7</v>
      </c>
      <c r="G235" t="str">
        <f t="shared" si="18"/>
        <v>Data</v>
      </c>
      <c r="H235" t="s">
        <v>756</v>
      </c>
      <c r="I235" s="38" t="s">
        <v>627</v>
      </c>
      <c r="J235" t="s">
        <v>625</v>
      </c>
      <c r="K235" s="8" t="s">
        <v>51</v>
      </c>
      <c r="L235" s="18">
        <v>0.40175431879263812</v>
      </c>
      <c r="M235" s="19">
        <v>0.52800014145367047</v>
      </c>
      <c r="N235" s="19">
        <v>6.585588404649366E-2</v>
      </c>
      <c r="O235" s="34" t="s">
        <v>69</v>
      </c>
      <c r="P235" s="20">
        <v>2089.9999999999964</v>
      </c>
    </row>
    <row r="236" spans="1:16" ht="15.75" thickTop="1" x14ac:dyDescent="0.25">
      <c r="A236">
        <v>300</v>
      </c>
      <c r="B236" t="str">
        <f t="shared" si="19"/>
        <v/>
      </c>
      <c r="C236" t="s">
        <v>8</v>
      </c>
      <c r="D236" t="s">
        <v>8</v>
      </c>
      <c r="E236" t="str">
        <f t="shared" si="20"/>
        <v/>
      </c>
      <c r="F236" t="str">
        <f t="shared" si="21"/>
        <v/>
      </c>
      <c r="G236" t="str">
        <f t="shared" si="18"/>
        <v/>
      </c>
      <c r="H236" t="s">
        <v>8</v>
      </c>
      <c r="K236" s="42"/>
      <c r="L236" s="42"/>
      <c r="M236" s="42"/>
      <c r="N236" s="42"/>
      <c r="O236" s="42"/>
      <c r="P236" s="42"/>
    </row>
    <row r="237" spans="1:16" ht="30.75" thickBot="1" x14ac:dyDescent="0.3">
      <c r="A237">
        <v>301</v>
      </c>
      <c r="B237" t="str">
        <f t="shared" si="19"/>
        <v>Closed End</v>
      </c>
      <c r="C237" t="s">
        <v>271</v>
      </c>
      <c r="D237" t="s">
        <v>628</v>
      </c>
      <c r="E237" t="str">
        <f t="shared" si="20"/>
        <v>Title</v>
      </c>
      <c r="F237">
        <f t="shared" si="21"/>
        <v>1</v>
      </c>
      <c r="G237" t="str">
        <f t="shared" si="18"/>
        <v>Title</v>
      </c>
      <c r="H237" t="s">
        <v>757</v>
      </c>
      <c r="I237" s="38" t="s">
        <v>628</v>
      </c>
      <c r="J237" t="s">
        <v>625</v>
      </c>
      <c r="K237" s="37" t="s">
        <v>132</v>
      </c>
      <c r="L237" s="37"/>
      <c r="M237" s="37"/>
      <c r="N237" s="37"/>
      <c r="O237" s="37"/>
      <c r="P237" s="37"/>
    </row>
    <row r="238" spans="1:16" ht="38.25" thickTop="1" thickBot="1" x14ac:dyDescent="0.3">
      <c r="A238">
        <v>302</v>
      </c>
      <c r="B238" t="str">
        <f t="shared" si="19"/>
        <v>Closed End</v>
      </c>
      <c r="C238" t="s">
        <v>271</v>
      </c>
      <c r="D238" t="s">
        <v>628</v>
      </c>
      <c r="E238" t="str">
        <f t="shared" si="20"/>
        <v>Column labels</v>
      </c>
      <c r="F238">
        <f t="shared" si="21"/>
        <v>1</v>
      </c>
      <c r="G238" t="str">
        <f t="shared" si="18"/>
        <v>Labels</v>
      </c>
      <c r="H238" t="s">
        <v>757</v>
      </c>
      <c r="I238" s="38" t="s">
        <v>628</v>
      </c>
      <c r="J238" t="s">
        <v>625</v>
      </c>
      <c r="K238" s="39"/>
      <c r="L238" s="1" t="s">
        <v>128</v>
      </c>
      <c r="M238" s="2" t="s">
        <v>129</v>
      </c>
      <c r="N238" s="2" t="s">
        <v>130</v>
      </c>
      <c r="O238" s="2" t="s">
        <v>131</v>
      </c>
      <c r="P238" s="3" t="s">
        <v>6</v>
      </c>
    </row>
    <row r="239" spans="1:16" ht="15.75" thickTop="1" x14ac:dyDescent="0.25">
      <c r="A239">
        <v>303</v>
      </c>
      <c r="B239" t="str">
        <f t="shared" si="19"/>
        <v>Closed End</v>
      </c>
      <c r="C239" t="s">
        <v>271</v>
      </c>
      <c r="D239" t="s">
        <v>628</v>
      </c>
      <c r="E239" t="str">
        <f t="shared" si="20"/>
        <v>Region</v>
      </c>
      <c r="F239">
        <f t="shared" si="21"/>
        <v>1</v>
      </c>
      <c r="G239" t="str">
        <f t="shared" si="18"/>
        <v>Header</v>
      </c>
      <c r="H239" t="s">
        <v>757</v>
      </c>
      <c r="I239" s="38" t="s">
        <v>628</v>
      </c>
      <c r="J239" t="s">
        <v>625</v>
      </c>
      <c r="K239" s="5" t="s">
        <v>7</v>
      </c>
      <c r="L239" s="9" t="s">
        <v>8</v>
      </c>
      <c r="M239" s="10" t="s">
        <v>8</v>
      </c>
      <c r="N239" s="10" t="s">
        <v>8</v>
      </c>
      <c r="O239" s="10" t="s">
        <v>8</v>
      </c>
      <c r="P239" s="11" t="s">
        <v>8</v>
      </c>
    </row>
    <row r="240" spans="1:16" x14ac:dyDescent="0.25">
      <c r="A240">
        <v>304</v>
      </c>
      <c r="B240" t="str">
        <f t="shared" si="19"/>
        <v>Closed End</v>
      </c>
      <c r="C240" t="s">
        <v>271</v>
      </c>
      <c r="D240" t="s">
        <v>628</v>
      </c>
      <c r="E240" t="str">
        <f t="shared" si="20"/>
        <v>Region</v>
      </c>
      <c r="F240">
        <f t="shared" si="21"/>
        <v>2</v>
      </c>
      <c r="G240" t="str">
        <f t="shared" si="18"/>
        <v>Data</v>
      </c>
      <c r="H240" t="s">
        <v>757</v>
      </c>
      <c r="I240" s="38" t="s">
        <v>628</v>
      </c>
      <c r="J240" t="s">
        <v>625</v>
      </c>
      <c r="K240" s="6" t="s">
        <v>9</v>
      </c>
      <c r="L240" s="12">
        <v>0.35904538545696529</v>
      </c>
      <c r="M240" s="13">
        <v>0.47250953000679474</v>
      </c>
      <c r="N240" s="13">
        <v>0.13226856194415065</v>
      </c>
      <c r="O240" s="13">
        <v>3.6176522592091157E-2</v>
      </c>
      <c r="P240" s="14">
        <v>3015.999999999995</v>
      </c>
    </row>
    <row r="241" spans="1:16" x14ac:dyDescent="0.25">
      <c r="A241">
        <v>305</v>
      </c>
      <c r="B241" t="str">
        <f t="shared" si="19"/>
        <v>Closed End</v>
      </c>
      <c r="C241" t="s">
        <v>271</v>
      </c>
      <c r="D241" t="s">
        <v>628</v>
      </c>
      <c r="E241" t="str">
        <f t="shared" si="20"/>
        <v>Region</v>
      </c>
      <c r="F241">
        <f t="shared" si="21"/>
        <v>3</v>
      </c>
      <c r="G241" t="str">
        <f t="shared" si="18"/>
        <v>Data</v>
      </c>
      <c r="H241" t="s">
        <v>757</v>
      </c>
      <c r="I241" s="38" t="s">
        <v>628</v>
      </c>
      <c r="J241" t="s">
        <v>625</v>
      </c>
      <c r="K241" s="6" t="s">
        <v>10</v>
      </c>
      <c r="L241" s="12">
        <v>0.46539661864277415</v>
      </c>
      <c r="M241" s="13">
        <v>0.46802297497677309</v>
      </c>
      <c r="N241" s="13">
        <v>6.397633811484657E-2</v>
      </c>
      <c r="O241" s="27" t="s">
        <v>69</v>
      </c>
      <c r="P241" s="14">
        <v>415</v>
      </c>
    </row>
    <row r="242" spans="1:16" x14ac:dyDescent="0.25">
      <c r="A242">
        <v>306</v>
      </c>
      <c r="B242" t="str">
        <f t="shared" si="19"/>
        <v>Closed End</v>
      </c>
      <c r="C242" t="s">
        <v>271</v>
      </c>
      <c r="D242" t="s">
        <v>628</v>
      </c>
      <c r="E242" t="str">
        <f t="shared" si="20"/>
        <v>Region</v>
      </c>
      <c r="F242">
        <f t="shared" si="21"/>
        <v>4</v>
      </c>
      <c r="G242" t="str">
        <f t="shared" si="18"/>
        <v>Data</v>
      </c>
      <c r="H242" t="s">
        <v>757</v>
      </c>
      <c r="I242" s="38" t="s">
        <v>628</v>
      </c>
      <c r="J242" t="s">
        <v>625</v>
      </c>
      <c r="K242" s="6" t="s">
        <v>11</v>
      </c>
      <c r="L242" s="12">
        <v>0.24555637432100691</v>
      </c>
      <c r="M242" s="13">
        <v>0.47509524286476112</v>
      </c>
      <c r="N242" s="13">
        <v>0.20871942661985696</v>
      </c>
      <c r="O242" s="13">
        <v>7.0628956194376882E-2</v>
      </c>
      <c r="P242" s="14">
        <v>2200.999999999995</v>
      </c>
    </row>
    <row r="243" spans="1:16" x14ac:dyDescent="0.25">
      <c r="A243">
        <v>307</v>
      </c>
      <c r="B243" t="str">
        <f t="shared" si="19"/>
        <v>Closed End</v>
      </c>
      <c r="C243" t="s">
        <v>271</v>
      </c>
      <c r="D243" t="s">
        <v>628</v>
      </c>
      <c r="E243" t="str">
        <f t="shared" si="20"/>
        <v>Region</v>
      </c>
      <c r="F243">
        <f t="shared" si="21"/>
        <v>5</v>
      </c>
      <c r="G243" t="str">
        <f t="shared" si="18"/>
        <v>Data</v>
      </c>
      <c r="H243" t="s">
        <v>757</v>
      </c>
      <c r="I243" s="38" t="s">
        <v>628</v>
      </c>
      <c r="J243" t="s">
        <v>625</v>
      </c>
      <c r="K243" s="6" t="s">
        <v>12</v>
      </c>
      <c r="L243" s="12">
        <v>0.12553139285029866</v>
      </c>
      <c r="M243" s="13">
        <v>0.44082938239988101</v>
      </c>
      <c r="N243" s="13">
        <v>0.31454045146460091</v>
      </c>
      <c r="O243" s="13">
        <v>0.11909877328521939</v>
      </c>
      <c r="P243" s="14">
        <v>1786.0000000000048</v>
      </c>
    </row>
    <row r="244" spans="1:16" x14ac:dyDescent="0.25">
      <c r="A244">
        <v>308</v>
      </c>
      <c r="B244" t="str">
        <f t="shared" si="19"/>
        <v>Closed End</v>
      </c>
      <c r="C244" t="s">
        <v>271</v>
      </c>
      <c r="D244" t="s">
        <v>628</v>
      </c>
      <c r="E244" t="str">
        <f t="shared" si="20"/>
        <v>Region</v>
      </c>
      <c r="F244">
        <f t="shared" si="21"/>
        <v>6</v>
      </c>
      <c r="G244" t="str">
        <f t="shared" si="18"/>
        <v>Data</v>
      </c>
      <c r="H244" t="s">
        <v>757</v>
      </c>
      <c r="I244" s="38" t="s">
        <v>628</v>
      </c>
      <c r="J244" t="s">
        <v>625</v>
      </c>
      <c r="K244" s="6" t="s">
        <v>13</v>
      </c>
      <c r="L244" s="12">
        <v>0.38946806407338674</v>
      </c>
      <c r="M244" s="13">
        <v>0.51618050544839633</v>
      </c>
      <c r="N244" s="13">
        <v>8.1838486417816977E-2</v>
      </c>
      <c r="O244" s="13">
        <v>1.2512944060400015E-2</v>
      </c>
      <c r="P244" s="14">
        <v>415.00000000000006</v>
      </c>
    </row>
    <row r="245" spans="1:16" x14ac:dyDescent="0.25">
      <c r="A245">
        <v>309</v>
      </c>
      <c r="B245" t="str">
        <f t="shared" si="19"/>
        <v>Closed End</v>
      </c>
      <c r="C245" t="s">
        <v>271</v>
      </c>
      <c r="D245" t="s">
        <v>628</v>
      </c>
      <c r="E245" t="str">
        <f t="shared" si="20"/>
        <v>Region</v>
      </c>
      <c r="F245">
        <f t="shared" si="21"/>
        <v>7</v>
      </c>
      <c r="G245" t="str">
        <f t="shared" si="18"/>
        <v>Data</v>
      </c>
      <c r="H245" t="s">
        <v>757</v>
      </c>
      <c r="I245" s="38" t="s">
        <v>628</v>
      </c>
      <c r="J245" t="s">
        <v>625</v>
      </c>
      <c r="K245" s="6" t="s">
        <v>14</v>
      </c>
      <c r="L245" s="12">
        <v>0.42524421618080038</v>
      </c>
      <c r="M245" s="13">
        <v>0.47437889411937911</v>
      </c>
      <c r="N245" s="13">
        <v>8.2190240594957192E-2</v>
      </c>
      <c r="O245" s="13">
        <v>1.8186649104862927E-2</v>
      </c>
      <c r="P245" s="14">
        <v>400.0000000000004</v>
      </c>
    </row>
    <row r="246" spans="1:16" x14ac:dyDescent="0.25">
      <c r="A246">
        <v>310</v>
      </c>
      <c r="B246" t="str">
        <f t="shared" si="19"/>
        <v>Closed End</v>
      </c>
      <c r="C246" t="s">
        <v>271</v>
      </c>
      <c r="D246" t="s">
        <v>628</v>
      </c>
      <c r="E246" t="str">
        <f t="shared" si="20"/>
        <v>Gender</v>
      </c>
      <c r="F246">
        <f t="shared" si="21"/>
        <v>1</v>
      </c>
      <c r="G246" t="str">
        <f t="shared" si="18"/>
        <v>Header</v>
      </c>
      <c r="H246" t="s">
        <v>757</v>
      </c>
      <c r="I246" s="38" t="s">
        <v>628</v>
      </c>
      <c r="J246" t="s">
        <v>625</v>
      </c>
      <c r="K246" s="7" t="s">
        <v>15</v>
      </c>
      <c r="L246" s="15" t="s">
        <v>8</v>
      </c>
      <c r="M246" s="16" t="s">
        <v>8</v>
      </c>
      <c r="N246" s="16" t="s">
        <v>8</v>
      </c>
      <c r="O246" s="16" t="s">
        <v>8</v>
      </c>
      <c r="P246" s="17" t="s">
        <v>8</v>
      </c>
    </row>
    <row r="247" spans="1:16" x14ac:dyDescent="0.25">
      <c r="A247">
        <v>311</v>
      </c>
      <c r="B247" t="str">
        <f t="shared" si="19"/>
        <v>Closed End</v>
      </c>
      <c r="C247" t="s">
        <v>271</v>
      </c>
      <c r="D247" t="s">
        <v>628</v>
      </c>
      <c r="E247" t="str">
        <f t="shared" si="20"/>
        <v>Gender</v>
      </c>
      <c r="F247">
        <f t="shared" si="21"/>
        <v>2</v>
      </c>
      <c r="G247" t="str">
        <f t="shared" si="18"/>
        <v>Data</v>
      </c>
      <c r="H247" t="s">
        <v>757</v>
      </c>
      <c r="I247" s="38" t="s">
        <v>628</v>
      </c>
      <c r="J247" t="s">
        <v>625</v>
      </c>
      <c r="K247" s="6" t="s">
        <v>16</v>
      </c>
      <c r="L247" s="12">
        <v>0.3661220584913405</v>
      </c>
      <c r="M247" s="13">
        <v>0.47648690900484802</v>
      </c>
      <c r="N247" s="13">
        <v>0.13101485750395384</v>
      </c>
      <c r="O247" s="13">
        <v>2.6376174999858389E-2</v>
      </c>
      <c r="P247" s="14">
        <v>1867.0000000000005</v>
      </c>
    </row>
    <row r="248" spans="1:16" x14ac:dyDescent="0.25">
      <c r="A248">
        <v>312</v>
      </c>
      <c r="B248" t="str">
        <f t="shared" si="19"/>
        <v>Closed End</v>
      </c>
      <c r="C248" t="s">
        <v>271</v>
      </c>
      <c r="D248" t="s">
        <v>628</v>
      </c>
      <c r="E248" t="str">
        <f t="shared" si="20"/>
        <v>Gender</v>
      </c>
      <c r="F248">
        <f t="shared" si="21"/>
        <v>3</v>
      </c>
      <c r="G248" t="str">
        <f t="shared" si="18"/>
        <v>Data</v>
      </c>
      <c r="H248" t="s">
        <v>757</v>
      </c>
      <c r="I248" s="38" t="s">
        <v>628</v>
      </c>
      <c r="J248" t="s">
        <v>625</v>
      </c>
      <c r="K248" s="6" t="s">
        <v>17</v>
      </c>
      <c r="L248" s="12">
        <v>0.36042394441388548</v>
      </c>
      <c r="M248" s="13">
        <v>0.46996185828113241</v>
      </c>
      <c r="N248" s="13">
        <v>0.13700036465964968</v>
      </c>
      <c r="O248" s="13">
        <v>3.2613832645331839E-2</v>
      </c>
      <c r="P248" s="14">
        <v>993.00000000000034</v>
      </c>
    </row>
    <row r="249" spans="1:16" x14ac:dyDescent="0.25">
      <c r="A249">
        <v>313</v>
      </c>
      <c r="B249" t="str">
        <f t="shared" si="19"/>
        <v>Closed End</v>
      </c>
      <c r="C249" t="s">
        <v>271</v>
      </c>
      <c r="D249" t="s">
        <v>628</v>
      </c>
      <c r="E249" t="str">
        <f t="shared" si="20"/>
        <v>Age</v>
      </c>
      <c r="F249">
        <f t="shared" si="21"/>
        <v>1</v>
      </c>
      <c r="G249" t="str">
        <f t="shared" si="18"/>
        <v>Header</v>
      </c>
      <c r="H249" t="s">
        <v>757</v>
      </c>
      <c r="I249" s="38" t="s">
        <v>628</v>
      </c>
      <c r="J249" t="s">
        <v>625</v>
      </c>
      <c r="K249" s="7" t="s">
        <v>18</v>
      </c>
      <c r="L249" s="15" t="s">
        <v>8</v>
      </c>
      <c r="M249" s="16" t="s">
        <v>8</v>
      </c>
      <c r="N249" s="16" t="s">
        <v>8</v>
      </c>
      <c r="O249" s="16" t="s">
        <v>8</v>
      </c>
      <c r="P249" s="17" t="s">
        <v>8</v>
      </c>
    </row>
    <row r="250" spans="1:16" x14ac:dyDescent="0.25">
      <c r="A250">
        <v>314</v>
      </c>
      <c r="B250" t="str">
        <f t="shared" si="19"/>
        <v>Closed End</v>
      </c>
      <c r="C250" t="s">
        <v>271</v>
      </c>
      <c r="D250" t="s">
        <v>628</v>
      </c>
      <c r="E250" t="str">
        <f t="shared" si="20"/>
        <v>Age</v>
      </c>
      <c r="F250">
        <f t="shared" si="21"/>
        <v>2</v>
      </c>
      <c r="G250" t="str">
        <f t="shared" si="18"/>
        <v>Data</v>
      </c>
      <c r="H250" t="s">
        <v>757</v>
      </c>
      <c r="I250" s="38" t="s">
        <v>628</v>
      </c>
      <c r="J250" t="s">
        <v>625</v>
      </c>
      <c r="K250" s="6" t="s">
        <v>19</v>
      </c>
      <c r="L250" s="12">
        <v>0.31227411994508225</v>
      </c>
      <c r="M250" s="13">
        <v>0.4529360714112412</v>
      </c>
      <c r="N250" s="13">
        <v>0.19427512672722252</v>
      </c>
      <c r="O250" s="13">
        <v>4.0514681916453146E-2</v>
      </c>
      <c r="P250" s="14">
        <v>410.00000000000045</v>
      </c>
    </row>
    <row r="251" spans="1:16" x14ac:dyDescent="0.25">
      <c r="A251">
        <v>315</v>
      </c>
      <c r="B251" t="str">
        <f t="shared" si="19"/>
        <v>Closed End</v>
      </c>
      <c r="C251" t="s">
        <v>271</v>
      </c>
      <c r="D251" t="s">
        <v>628</v>
      </c>
      <c r="E251" t="str">
        <f t="shared" si="20"/>
        <v>Age</v>
      </c>
      <c r="F251">
        <f t="shared" si="21"/>
        <v>3</v>
      </c>
      <c r="G251" t="str">
        <f t="shared" si="18"/>
        <v>Data</v>
      </c>
      <c r="H251" t="s">
        <v>757</v>
      </c>
      <c r="I251" s="38" t="s">
        <v>628</v>
      </c>
      <c r="J251" t="s">
        <v>625</v>
      </c>
      <c r="K251" s="6" t="s">
        <v>20</v>
      </c>
      <c r="L251" s="12">
        <v>0.48940395457182972</v>
      </c>
      <c r="M251" s="13">
        <v>0.39672181067969214</v>
      </c>
      <c r="N251" s="13">
        <v>9.6309681355358917E-2</v>
      </c>
      <c r="O251" s="13">
        <v>1.7564553393118042E-2</v>
      </c>
      <c r="P251" s="14">
        <v>423.00000000000045</v>
      </c>
    </row>
    <row r="252" spans="1:16" x14ac:dyDescent="0.25">
      <c r="A252">
        <v>316</v>
      </c>
      <c r="B252" t="str">
        <f t="shared" si="19"/>
        <v>Closed End</v>
      </c>
      <c r="C252" t="s">
        <v>271</v>
      </c>
      <c r="D252" t="s">
        <v>628</v>
      </c>
      <c r="E252" t="str">
        <f t="shared" si="20"/>
        <v>Age</v>
      </c>
      <c r="F252">
        <f t="shared" si="21"/>
        <v>4</v>
      </c>
      <c r="G252" t="str">
        <f t="shared" si="18"/>
        <v>Data</v>
      </c>
      <c r="H252" t="s">
        <v>757</v>
      </c>
      <c r="I252" s="38" t="s">
        <v>628</v>
      </c>
      <c r="J252" t="s">
        <v>625</v>
      </c>
      <c r="K252" s="6" t="s">
        <v>21</v>
      </c>
      <c r="L252" s="12">
        <v>0.35953288581044268</v>
      </c>
      <c r="M252" s="13">
        <v>0.49339545677647334</v>
      </c>
      <c r="N252" s="13">
        <v>0.10964362869906508</v>
      </c>
      <c r="O252" s="13">
        <v>3.7428028714018367E-2</v>
      </c>
      <c r="P252" s="14">
        <v>361.00000000000006</v>
      </c>
    </row>
    <row r="253" spans="1:16" x14ac:dyDescent="0.25">
      <c r="A253">
        <v>317</v>
      </c>
      <c r="B253" t="str">
        <f t="shared" si="19"/>
        <v>Closed End</v>
      </c>
      <c r="C253" t="s">
        <v>271</v>
      </c>
      <c r="D253" t="s">
        <v>628</v>
      </c>
      <c r="E253" t="str">
        <f t="shared" si="20"/>
        <v>Age</v>
      </c>
      <c r="F253">
        <f t="shared" si="21"/>
        <v>5</v>
      </c>
      <c r="G253" t="str">
        <f t="shared" si="18"/>
        <v>Data</v>
      </c>
      <c r="H253" t="s">
        <v>757</v>
      </c>
      <c r="I253" s="38" t="s">
        <v>628</v>
      </c>
      <c r="J253" t="s">
        <v>625</v>
      </c>
      <c r="K253" s="6" t="s">
        <v>22</v>
      </c>
      <c r="L253" s="12">
        <v>0.40103830394061307</v>
      </c>
      <c r="M253" s="13">
        <v>0.48368957656496503</v>
      </c>
      <c r="N253" s="13">
        <v>9.7649373671874026E-2</v>
      </c>
      <c r="O253" s="13">
        <v>1.7622745822548625E-2</v>
      </c>
      <c r="P253" s="14">
        <v>519.9999999999992</v>
      </c>
    </row>
    <row r="254" spans="1:16" x14ac:dyDescent="0.25">
      <c r="A254">
        <v>318</v>
      </c>
      <c r="B254" t="str">
        <f t="shared" si="19"/>
        <v>Closed End</v>
      </c>
      <c r="C254" t="s">
        <v>271</v>
      </c>
      <c r="D254" t="s">
        <v>628</v>
      </c>
      <c r="E254" t="str">
        <f t="shared" si="20"/>
        <v>Age</v>
      </c>
      <c r="F254">
        <f t="shared" si="21"/>
        <v>6</v>
      </c>
      <c r="G254" t="str">
        <f t="shared" si="18"/>
        <v>Data</v>
      </c>
      <c r="H254" t="s">
        <v>757</v>
      </c>
      <c r="I254" s="38" t="s">
        <v>628</v>
      </c>
      <c r="J254" t="s">
        <v>625</v>
      </c>
      <c r="K254" s="6" t="s">
        <v>23</v>
      </c>
      <c r="L254" s="12">
        <v>0.35327594369571358</v>
      </c>
      <c r="M254" s="13">
        <v>0.52652741965700989</v>
      </c>
      <c r="N254" s="13">
        <v>9.7878565752458138E-2</v>
      </c>
      <c r="O254" s="13">
        <v>2.2318070894820338E-2</v>
      </c>
      <c r="P254" s="14">
        <v>834.99999999999739</v>
      </c>
    </row>
    <row r="255" spans="1:16" x14ac:dyDescent="0.25">
      <c r="A255">
        <v>319</v>
      </c>
      <c r="B255" t="str">
        <f t="shared" si="19"/>
        <v>Closed End</v>
      </c>
      <c r="C255" t="s">
        <v>271</v>
      </c>
      <c r="D255" t="s">
        <v>628</v>
      </c>
      <c r="E255" t="str">
        <f t="shared" si="20"/>
        <v>Education</v>
      </c>
      <c r="F255">
        <f t="shared" si="21"/>
        <v>1</v>
      </c>
      <c r="G255" t="str">
        <f t="shared" si="18"/>
        <v>Header</v>
      </c>
      <c r="H255" t="s">
        <v>757</v>
      </c>
      <c r="I255" s="38" t="s">
        <v>628</v>
      </c>
      <c r="J255" t="s">
        <v>625</v>
      </c>
      <c r="K255" s="7" t="s">
        <v>24</v>
      </c>
      <c r="L255" s="15" t="s">
        <v>8</v>
      </c>
      <c r="M255" s="16" t="s">
        <v>8</v>
      </c>
      <c r="N255" s="16" t="s">
        <v>8</v>
      </c>
      <c r="O255" s="16" t="s">
        <v>8</v>
      </c>
      <c r="P255" s="17" t="s">
        <v>8</v>
      </c>
    </row>
    <row r="256" spans="1:16" x14ac:dyDescent="0.25">
      <c r="A256">
        <v>320</v>
      </c>
      <c r="B256" t="str">
        <f t="shared" si="19"/>
        <v>Closed End</v>
      </c>
      <c r="C256" t="s">
        <v>271</v>
      </c>
      <c r="D256" t="s">
        <v>628</v>
      </c>
      <c r="E256" t="str">
        <f t="shared" si="20"/>
        <v>Education</v>
      </c>
      <c r="F256">
        <f t="shared" si="21"/>
        <v>2</v>
      </c>
      <c r="G256" t="str">
        <f t="shared" si="18"/>
        <v>Data</v>
      </c>
      <c r="H256" t="s">
        <v>757</v>
      </c>
      <c r="I256" s="38" t="s">
        <v>628</v>
      </c>
      <c r="J256" t="s">
        <v>625</v>
      </c>
      <c r="K256" s="6" t="s">
        <v>25</v>
      </c>
      <c r="L256" s="12">
        <v>0.33280178120265885</v>
      </c>
      <c r="M256" s="13">
        <v>0.40771835010660207</v>
      </c>
      <c r="N256" s="13">
        <v>0.19438934049174889</v>
      </c>
      <c r="O256" s="13">
        <v>6.5090528198990305E-2</v>
      </c>
      <c r="P256" s="14">
        <v>100.00000000000001</v>
      </c>
    </row>
    <row r="257" spans="1:16" x14ac:dyDescent="0.25">
      <c r="A257">
        <v>321</v>
      </c>
      <c r="B257" t="str">
        <f t="shared" si="19"/>
        <v>Closed End</v>
      </c>
      <c r="C257" t="s">
        <v>271</v>
      </c>
      <c r="D257" t="s">
        <v>628</v>
      </c>
      <c r="E257" t="str">
        <f t="shared" si="20"/>
        <v>Education</v>
      </c>
      <c r="F257">
        <f t="shared" si="21"/>
        <v>3</v>
      </c>
      <c r="G257" t="str">
        <f t="shared" si="18"/>
        <v>Data</v>
      </c>
      <c r="H257" t="s">
        <v>757</v>
      </c>
      <c r="I257" s="38" t="s">
        <v>628</v>
      </c>
      <c r="J257" t="s">
        <v>625</v>
      </c>
      <c r="K257" s="6" t="s">
        <v>26</v>
      </c>
      <c r="L257" s="12">
        <v>0.30896483964397714</v>
      </c>
      <c r="M257" s="13">
        <v>0.49123657261928355</v>
      </c>
      <c r="N257" s="13">
        <v>0.16119212956694071</v>
      </c>
      <c r="O257" s="13">
        <v>3.8606458169798977E-2</v>
      </c>
      <c r="P257" s="14">
        <v>364</v>
      </c>
    </row>
    <row r="258" spans="1:16" x14ac:dyDescent="0.25">
      <c r="A258">
        <v>322</v>
      </c>
      <c r="B258" t="str">
        <f t="shared" si="19"/>
        <v>Closed End</v>
      </c>
      <c r="C258" t="s">
        <v>271</v>
      </c>
      <c r="D258" t="s">
        <v>628</v>
      </c>
      <c r="E258" t="str">
        <f t="shared" si="20"/>
        <v>Education</v>
      </c>
      <c r="F258">
        <f t="shared" si="21"/>
        <v>4</v>
      </c>
      <c r="G258" t="str">
        <f t="shared" ref="G258:G321" si="22">IF(B258="","",IF(E258="Title","Title",IF(E258="Column labels","Labels",IF(AND(F258=1,B258="Closed End"),"Header","Data"))))</f>
        <v>Data</v>
      </c>
      <c r="H258" t="s">
        <v>757</v>
      </c>
      <c r="I258" s="38" t="s">
        <v>628</v>
      </c>
      <c r="J258" t="s">
        <v>625</v>
      </c>
      <c r="K258" s="6" t="s">
        <v>27</v>
      </c>
      <c r="L258" s="12">
        <v>0.3600148982770453</v>
      </c>
      <c r="M258" s="13">
        <v>0.47271524081259658</v>
      </c>
      <c r="N258" s="13">
        <v>0.1264180433156657</v>
      </c>
      <c r="O258" s="13">
        <v>4.0851817594689616E-2</v>
      </c>
      <c r="P258" s="14">
        <v>966.00000000000387</v>
      </c>
    </row>
    <row r="259" spans="1:16" x14ac:dyDescent="0.25">
      <c r="A259">
        <v>323</v>
      </c>
      <c r="B259" t="str">
        <f t="shared" si="19"/>
        <v>Closed End</v>
      </c>
      <c r="C259" t="s">
        <v>271</v>
      </c>
      <c r="D259" t="s">
        <v>628</v>
      </c>
      <c r="E259" t="str">
        <f t="shared" si="20"/>
        <v>Education</v>
      </c>
      <c r="F259">
        <f t="shared" si="21"/>
        <v>5</v>
      </c>
      <c r="G259" t="str">
        <f t="shared" si="22"/>
        <v>Data</v>
      </c>
      <c r="H259" t="s">
        <v>757</v>
      </c>
      <c r="I259" s="38" t="s">
        <v>628</v>
      </c>
      <c r="J259" t="s">
        <v>625</v>
      </c>
      <c r="K259" s="6" t="s">
        <v>28</v>
      </c>
      <c r="L259" s="12">
        <v>0.39382467022789525</v>
      </c>
      <c r="M259" s="13">
        <v>0.4685800191566325</v>
      </c>
      <c r="N259" s="13">
        <v>0.11404139636256737</v>
      </c>
      <c r="O259" s="13">
        <v>2.3553914252906375E-2</v>
      </c>
      <c r="P259" s="14">
        <v>1483.0000000000009</v>
      </c>
    </row>
    <row r="260" spans="1:16" x14ac:dyDescent="0.25">
      <c r="A260">
        <v>324</v>
      </c>
      <c r="B260" t="str">
        <f t="shared" si="19"/>
        <v>Closed End</v>
      </c>
      <c r="C260" t="s">
        <v>271</v>
      </c>
      <c r="D260" t="s">
        <v>628</v>
      </c>
      <c r="E260" t="str">
        <f t="shared" si="20"/>
        <v>Household income</v>
      </c>
      <c r="F260">
        <f t="shared" si="21"/>
        <v>1</v>
      </c>
      <c r="G260" t="str">
        <f t="shared" si="22"/>
        <v>Header</v>
      </c>
      <c r="H260" t="s">
        <v>757</v>
      </c>
      <c r="I260" s="38" t="s">
        <v>628</v>
      </c>
      <c r="J260" t="s">
        <v>625</v>
      </c>
      <c r="K260" s="7" t="s">
        <v>29</v>
      </c>
      <c r="L260" s="15" t="s">
        <v>8</v>
      </c>
      <c r="M260" s="16" t="s">
        <v>8</v>
      </c>
      <c r="N260" s="16" t="s">
        <v>8</v>
      </c>
      <c r="O260" s="16" t="s">
        <v>8</v>
      </c>
      <c r="P260" s="17" t="s">
        <v>8</v>
      </c>
    </row>
    <row r="261" spans="1:16" x14ac:dyDescent="0.25">
      <c r="A261">
        <v>325</v>
      </c>
      <c r="B261" t="str">
        <f t="shared" si="19"/>
        <v>Closed End</v>
      </c>
      <c r="C261" t="s">
        <v>271</v>
      </c>
      <c r="D261" t="s">
        <v>628</v>
      </c>
      <c r="E261" t="str">
        <f t="shared" si="20"/>
        <v>Household income</v>
      </c>
      <c r="F261">
        <f t="shared" si="21"/>
        <v>2</v>
      </c>
      <c r="G261" t="str">
        <f t="shared" si="22"/>
        <v>Data</v>
      </c>
      <c r="H261" t="s">
        <v>757</v>
      </c>
      <c r="I261" s="38" t="s">
        <v>628</v>
      </c>
      <c r="J261" t="s">
        <v>625</v>
      </c>
      <c r="K261" s="6" t="s">
        <v>30</v>
      </c>
      <c r="L261" s="12">
        <v>0.21446755307548213</v>
      </c>
      <c r="M261" s="13">
        <v>0.47853324716493156</v>
      </c>
      <c r="N261" s="13">
        <v>0.2421022723423554</v>
      </c>
      <c r="O261" s="13">
        <v>6.489692741722998E-2</v>
      </c>
      <c r="P261" s="14">
        <v>489.00000000000034</v>
      </c>
    </row>
    <row r="262" spans="1:16" x14ac:dyDescent="0.25">
      <c r="A262">
        <v>326</v>
      </c>
      <c r="B262" t="str">
        <f t="shared" si="19"/>
        <v>Closed End</v>
      </c>
      <c r="C262" t="s">
        <v>271</v>
      </c>
      <c r="D262" t="s">
        <v>628</v>
      </c>
      <c r="E262" t="str">
        <f t="shared" si="20"/>
        <v>Household income</v>
      </c>
      <c r="F262">
        <f t="shared" si="21"/>
        <v>3</v>
      </c>
      <c r="G262" t="str">
        <f t="shared" si="22"/>
        <v>Data</v>
      </c>
      <c r="H262" t="s">
        <v>757</v>
      </c>
      <c r="I262" s="38" t="s">
        <v>628</v>
      </c>
      <c r="J262" t="s">
        <v>625</v>
      </c>
      <c r="K262" s="6" t="s">
        <v>31</v>
      </c>
      <c r="L262" s="12">
        <v>0.29576965053936716</v>
      </c>
      <c r="M262" s="13">
        <v>0.43974590898623539</v>
      </c>
      <c r="N262" s="13">
        <v>0.214375052785475</v>
      </c>
      <c r="O262" s="13">
        <v>5.0109387688924478E-2</v>
      </c>
      <c r="P262" s="14">
        <v>415.99999999999932</v>
      </c>
    </row>
    <row r="263" spans="1:16" x14ac:dyDescent="0.25">
      <c r="A263">
        <v>327</v>
      </c>
      <c r="B263" t="str">
        <f t="shared" si="19"/>
        <v>Closed End</v>
      </c>
      <c r="C263" t="s">
        <v>271</v>
      </c>
      <c r="D263" t="s">
        <v>628</v>
      </c>
      <c r="E263" t="str">
        <f t="shared" si="20"/>
        <v>Household income</v>
      </c>
      <c r="F263">
        <f t="shared" si="21"/>
        <v>4</v>
      </c>
      <c r="G263" t="str">
        <f t="shared" si="22"/>
        <v>Data</v>
      </c>
      <c r="H263" t="s">
        <v>757</v>
      </c>
      <c r="I263" s="38" t="s">
        <v>628</v>
      </c>
      <c r="J263" t="s">
        <v>625</v>
      </c>
      <c r="K263" s="6" t="s">
        <v>32</v>
      </c>
      <c r="L263" s="12">
        <v>0.28958799228873194</v>
      </c>
      <c r="M263" s="13">
        <v>0.49450227551681697</v>
      </c>
      <c r="N263" s="13">
        <v>0.15973387929513974</v>
      </c>
      <c r="O263" s="13">
        <v>5.6175852899311068E-2</v>
      </c>
      <c r="P263" s="14">
        <v>399.99999999999977</v>
      </c>
    </row>
    <row r="264" spans="1:16" x14ac:dyDescent="0.25">
      <c r="A264">
        <v>328</v>
      </c>
      <c r="B264" t="str">
        <f t="shared" si="19"/>
        <v>Closed End</v>
      </c>
      <c r="C264" t="s">
        <v>271</v>
      </c>
      <c r="D264" t="s">
        <v>628</v>
      </c>
      <c r="E264" t="str">
        <f t="shared" si="20"/>
        <v>Household income</v>
      </c>
      <c r="F264">
        <f t="shared" si="21"/>
        <v>5</v>
      </c>
      <c r="G264" t="str">
        <f t="shared" si="22"/>
        <v>Data</v>
      </c>
      <c r="H264" t="s">
        <v>757</v>
      </c>
      <c r="I264" s="38" t="s">
        <v>628</v>
      </c>
      <c r="J264" t="s">
        <v>625</v>
      </c>
      <c r="K264" s="6" t="s">
        <v>33</v>
      </c>
      <c r="L264" s="12">
        <v>0.23868495042633736</v>
      </c>
      <c r="M264" s="13">
        <v>0.58175035284423571</v>
      </c>
      <c r="N264" s="13">
        <v>0.15165423184265847</v>
      </c>
      <c r="O264" s="13">
        <v>2.7910464886768648E-2</v>
      </c>
      <c r="P264" s="14">
        <v>305.99999999999994</v>
      </c>
    </row>
    <row r="265" spans="1:16" x14ac:dyDescent="0.25">
      <c r="A265">
        <v>329</v>
      </c>
      <c r="B265" t="str">
        <f t="shared" si="19"/>
        <v>Closed End</v>
      </c>
      <c r="C265" t="s">
        <v>271</v>
      </c>
      <c r="D265" t="s">
        <v>628</v>
      </c>
      <c r="E265" t="str">
        <f t="shared" si="20"/>
        <v>Household income</v>
      </c>
      <c r="F265">
        <f t="shared" si="21"/>
        <v>6</v>
      </c>
      <c r="G265" t="str">
        <f t="shared" si="22"/>
        <v>Data</v>
      </c>
      <c r="H265" t="s">
        <v>757</v>
      </c>
      <c r="I265" s="38" t="s">
        <v>628</v>
      </c>
      <c r="J265" t="s">
        <v>625</v>
      </c>
      <c r="K265" s="6" t="s">
        <v>34</v>
      </c>
      <c r="L265" s="12">
        <v>0.45196225960230235</v>
      </c>
      <c r="M265" s="13">
        <v>0.48595837556168442</v>
      </c>
      <c r="N265" s="13">
        <v>4.2647522181187211E-2</v>
      </c>
      <c r="O265" s="13">
        <v>1.9431842654824789E-2</v>
      </c>
      <c r="P265" s="14">
        <v>267.00000000000011</v>
      </c>
    </row>
    <row r="266" spans="1:16" x14ac:dyDescent="0.25">
      <c r="A266">
        <v>330</v>
      </c>
      <c r="B266" t="str">
        <f t="shared" si="19"/>
        <v>Closed End</v>
      </c>
      <c r="C266" t="s">
        <v>271</v>
      </c>
      <c r="D266" t="s">
        <v>628</v>
      </c>
      <c r="E266" t="str">
        <f t="shared" si="20"/>
        <v>Household income</v>
      </c>
      <c r="F266">
        <f t="shared" si="21"/>
        <v>7</v>
      </c>
      <c r="G266" t="str">
        <f t="shared" si="22"/>
        <v>Data</v>
      </c>
      <c r="H266" t="s">
        <v>757</v>
      </c>
      <c r="I266" s="38" t="s">
        <v>628</v>
      </c>
      <c r="J266" t="s">
        <v>625</v>
      </c>
      <c r="K266" s="6" t="s">
        <v>35</v>
      </c>
      <c r="L266" s="12">
        <v>0.39913545625546459</v>
      </c>
      <c r="M266" s="13">
        <v>0.44186069662145677</v>
      </c>
      <c r="N266" s="13">
        <v>0.13125353536565648</v>
      </c>
      <c r="O266" s="13">
        <v>2.775031175742192E-2</v>
      </c>
      <c r="P266" s="14">
        <v>339.00000000000017</v>
      </c>
    </row>
    <row r="267" spans="1:16" x14ac:dyDescent="0.25">
      <c r="A267">
        <v>331</v>
      </c>
      <c r="B267" t="str">
        <f t="shared" si="19"/>
        <v>Closed End</v>
      </c>
      <c r="C267" t="s">
        <v>271</v>
      </c>
      <c r="D267" t="s">
        <v>628</v>
      </c>
      <c r="E267" t="str">
        <f t="shared" si="20"/>
        <v>Household income</v>
      </c>
      <c r="F267">
        <f t="shared" si="21"/>
        <v>8</v>
      </c>
      <c r="G267" t="str">
        <f t="shared" si="22"/>
        <v>Data</v>
      </c>
      <c r="H267" t="s">
        <v>757</v>
      </c>
      <c r="I267" s="38" t="s">
        <v>628</v>
      </c>
      <c r="J267" t="s">
        <v>625</v>
      </c>
      <c r="K267" s="6" t="s">
        <v>36</v>
      </c>
      <c r="L267" s="12">
        <v>0.55194788896897073</v>
      </c>
      <c r="M267" s="13">
        <v>0.3765343048921953</v>
      </c>
      <c r="N267" s="13">
        <v>5.6333147546579948E-2</v>
      </c>
      <c r="O267" s="13">
        <v>1.5184658592253392E-2</v>
      </c>
      <c r="P267" s="14">
        <v>256.00000000000023</v>
      </c>
    </row>
    <row r="268" spans="1:16" x14ac:dyDescent="0.25">
      <c r="A268">
        <v>332</v>
      </c>
      <c r="B268" t="str">
        <f t="shared" si="19"/>
        <v>Closed End</v>
      </c>
      <c r="C268" t="s">
        <v>271</v>
      </c>
      <c r="D268" t="s">
        <v>628</v>
      </c>
      <c r="E268" t="str">
        <f t="shared" si="20"/>
        <v>Housing status</v>
      </c>
      <c r="F268">
        <f t="shared" si="21"/>
        <v>1</v>
      </c>
      <c r="G268" t="str">
        <f t="shared" si="22"/>
        <v>Header</v>
      </c>
      <c r="H268" t="s">
        <v>757</v>
      </c>
      <c r="I268" s="38" t="s">
        <v>628</v>
      </c>
      <c r="J268" t="s">
        <v>625</v>
      </c>
      <c r="K268" s="7" t="s">
        <v>37</v>
      </c>
      <c r="L268" s="15" t="s">
        <v>8</v>
      </c>
      <c r="M268" s="16" t="s">
        <v>8</v>
      </c>
      <c r="N268" s="16" t="s">
        <v>8</v>
      </c>
      <c r="O268" s="16" t="s">
        <v>8</v>
      </c>
      <c r="P268" s="17" t="s">
        <v>8</v>
      </c>
    </row>
    <row r="269" spans="1:16" x14ac:dyDescent="0.25">
      <c r="A269">
        <v>333</v>
      </c>
      <c r="B269" t="str">
        <f t="shared" si="19"/>
        <v>Closed End</v>
      </c>
      <c r="C269" t="s">
        <v>271</v>
      </c>
      <c r="D269" t="s">
        <v>628</v>
      </c>
      <c r="E269" t="str">
        <f t="shared" si="20"/>
        <v>Housing status</v>
      </c>
      <c r="F269">
        <f t="shared" si="21"/>
        <v>2</v>
      </c>
      <c r="G269" t="str">
        <f t="shared" si="22"/>
        <v>Data</v>
      </c>
      <c r="H269" t="s">
        <v>757</v>
      </c>
      <c r="I269" s="38" t="s">
        <v>628</v>
      </c>
      <c r="J269" t="s">
        <v>625</v>
      </c>
      <c r="K269" s="6" t="s">
        <v>38</v>
      </c>
      <c r="L269" s="12">
        <v>0.39276470502523297</v>
      </c>
      <c r="M269" s="13">
        <v>0.48181121183929354</v>
      </c>
      <c r="N269" s="13">
        <v>0.10339502002895634</v>
      </c>
      <c r="O269" s="13">
        <v>2.2029063106519552E-2</v>
      </c>
      <c r="P269" s="14">
        <v>1947.0000000000005</v>
      </c>
    </row>
    <row r="270" spans="1:16" x14ac:dyDescent="0.25">
      <c r="A270">
        <v>334</v>
      </c>
      <c r="B270" t="str">
        <f t="shared" si="19"/>
        <v>Closed End</v>
      </c>
      <c r="C270" t="s">
        <v>271</v>
      </c>
      <c r="D270" t="s">
        <v>628</v>
      </c>
      <c r="E270" t="str">
        <f t="shared" si="20"/>
        <v>Housing status</v>
      </c>
      <c r="F270">
        <f t="shared" si="21"/>
        <v>3</v>
      </c>
      <c r="G270" t="str">
        <f t="shared" si="22"/>
        <v>Data</v>
      </c>
      <c r="H270" t="s">
        <v>757</v>
      </c>
      <c r="I270" s="38" t="s">
        <v>628</v>
      </c>
      <c r="J270" t="s">
        <v>625</v>
      </c>
      <c r="K270" s="6" t="s">
        <v>39</v>
      </c>
      <c r="L270" s="12">
        <v>0.25911052623633957</v>
      </c>
      <c r="M270" s="13">
        <v>0.45316810640643296</v>
      </c>
      <c r="N270" s="13">
        <v>0.21562303983395842</v>
      </c>
      <c r="O270" s="13">
        <v>7.2098327523267516E-2</v>
      </c>
      <c r="P270" s="14">
        <v>985.00000000000023</v>
      </c>
    </row>
    <row r="271" spans="1:16" ht="24.75" x14ac:dyDescent="0.25">
      <c r="A271">
        <v>335</v>
      </c>
      <c r="B271" t="str">
        <f t="shared" ref="B271:B334" si="23">IF(K273="Results by region:","Closed End",IF(L272="East Metro Overall","Open End",IF(AND(K271="",K273=""),"",B270)))</f>
        <v>Closed End</v>
      </c>
      <c r="C271" t="s">
        <v>271</v>
      </c>
      <c r="D271" t="s">
        <v>628</v>
      </c>
      <c r="E271" t="str">
        <f t="shared" ref="E271:E334" si="24">IF(AND(K271="",K272="Results by region:"),"Column labels",
IF(AND(K271="",L271="East Metro overall"),"Column labels",
IF(AND(K271="",L271=""),"",
IF(AND(B271="Open End",K271&lt;&gt;"",E270="Column labels"),"Open end results",
IF(K271="Results by region:","Region",
IF(K271="Results by gender:","Gender",
IF(K271="Results by age:","Age",
IF(K271="Results by education level:","Education",
IF(K271="Results by household income:","Household income",
IF(K271="Results by housing status:","Housing status",
IF(K271="Results by home language:","Home language",
IF(K271="Results by race/ethnicity:","Race / ethnicity",
IF(ISERROR(FIND(".",K271)),E270,
IF(FIND(".",K271)&lt;=4,"Title"))))))))))))))</f>
        <v>Housing status</v>
      </c>
      <c r="F271">
        <f t="shared" ref="F271:F334" si="25">IF(B271="","",IF(E271&lt;&gt;E270,1,SUM(F270,1)))</f>
        <v>4</v>
      </c>
      <c r="G271" t="str">
        <f t="shared" si="22"/>
        <v>Data</v>
      </c>
      <c r="H271" t="s">
        <v>757</v>
      </c>
      <c r="I271" s="38" t="s">
        <v>628</v>
      </c>
      <c r="J271" t="s">
        <v>625</v>
      </c>
      <c r="K271" s="6" t="s">
        <v>40</v>
      </c>
      <c r="L271" s="12">
        <v>0.35111678601086888</v>
      </c>
      <c r="M271" s="13">
        <v>0.39839631560609751</v>
      </c>
      <c r="N271" s="13">
        <v>0.13357725703798382</v>
      </c>
      <c r="O271" s="13">
        <v>0.11690964134504973</v>
      </c>
      <c r="P271" s="14">
        <v>70</v>
      </c>
    </row>
    <row r="272" spans="1:16" x14ac:dyDescent="0.25">
      <c r="A272">
        <v>336</v>
      </c>
      <c r="B272" t="str">
        <f t="shared" si="23"/>
        <v>Closed End</v>
      </c>
      <c r="C272" t="s">
        <v>271</v>
      </c>
      <c r="D272" t="s">
        <v>628</v>
      </c>
      <c r="E272" t="str">
        <f t="shared" si="24"/>
        <v>Home language</v>
      </c>
      <c r="F272">
        <f t="shared" si="25"/>
        <v>1</v>
      </c>
      <c r="G272" t="str">
        <f t="shared" si="22"/>
        <v>Header</v>
      </c>
      <c r="H272" t="s">
        <v>757</v>
      </c>
      <c r="I272" s="38" t="s">
        <v>628</v>
      </c>
      <c r="J272" t="s">
        <v>625</v>
      </c>
      <c r="K272" s="7" t="s">
        <v>41</v>
      </c>
      <c r="L272" s="15" t="s">
        <v>8</v>
      </c>
      <c r="M272" s="16" t="s">
        <v>8</v>
      </c>
      <c r="N272" s="16" t="s">
        <v>8</v>
      </c>
      <c r="O272" s="16" t="s">
        <v>8</v>
      </c>
      <c r="P272" s="17" t="s">
        <v>8</v>
      </c>
    </row>
    <row r="273" spans="1:16" x14ac:dyDescent="0.25">
      <c r="A273">
        <v>337</v>
      </c>
      <c r="B273" t="str">
        <f t="shared" si="23"/>
        <v>Closed End</v>
      </c>
      <c r="C273" t="s">
        <v>271</v>
      </c>
      <c r="D273" t="s">
        <v>628</v>
      </c>
      <c r="E273" t="str">
        <f t="shared" si="24"/>
        <v>Home language</v>
      </c>
      <c r="F273">
        <f t="shared" si="25"/>
        <v>2</v>
      </c>
      <c r="G273" t="str">
        <f t="shared" si="22"/>
        <v>Data</v>
      </c>
      <c r="H273" t="s">
        <v>757</v>
      </c>
      <c r="I273" s="38" t="s">
        <v>628</v>
      </c>
      <c r="J273" t="s">
        <v>625</v>
      </c>
      <c r="K273" s="6" t="s">
        <v>42</v>
      </c>
      <c r="L273" s="12">
        <v>0.37237122969371372</v>
      </c>
      <c r="M273" s="13">
        <v>0.47974027115743129</v>
      </c>
      <c r="N273" s="13">
        <v>0.12180986727268243</v>
      </c>
      <c r="O273" s="13">
        <v>2.6078631876172997E-2</v>
      </c>
      <c r="P273" s="14">
        <v>2570.9999999999959</v>
      </c>
    </row>
    <row r="274" spans="1:16" x14ac:dyDescent="0.25">
      <c r="A274">
        <v>338</v>
      </c>
      <c r="B274" t="str">
        <f t="shared" si="23"/>
        <v>Closed End</v>
      </c>
      <c r="C274" t="s">
        <v>271</v>
      </c>
      <c r="D274" t="s">
        <v>628</v>
      </c>
      <c r="E274" t="str">
        <f t="shared" si="24"/>
        <v>Home language</v>
      </c>
      <c r="F274">
        <f t="shared" si="25"/>
        <v>3</v>
      </c>
      <c r="G274" t="str">
        <f t="shared" si="22"/>
        <v>Data</v>
      </c>
      <c r="H274" t="s">
        <v>757</v>
      </c>
      <c r="I274" s="38" t="s">
        <v>628</v>
      </c>
      <c r="J274" t="s">
        <v>625</v>
      </c>
      <c r="K274" s="6" t="s">
        <v>43</v>
      </c>
      <c r="L274" s="12">
        <v>0.30529376688379467</v>
      </c>
      <c r="M274" s="13">
        <v>0.43628360149534401</v>
      </c>
      <c r="N274" s="13">
        <v>0.19984990295666097</v>
      </c>
      <c r="O274" s="13">
        <v>5.8572728664200338E-2</v>
      </c>
      <c r="P274" s="14">
        <v>243.99999999999994</v>
      </c>
    </row>
    <row r="275" spans="1:16" x14ac:dyDescent="0.25">
      <c r="A275">
        <v>339</v>
      </c>
      <c r="B275" t="str">
        <f t="shared" si="23"/>
        <v>Closed End</v>
      </c>
      <c r="C275" t="s">
        <v>271</v>
      </c>
      <c r="D275" t="s">
        <v>628</v>
      </c>
      <c r="E275" t="str">
        <f t="shared" si="24"/>
        <v>Home language</v>
      </c>
      <c r="F275">
        <f t="shared" si="25"/>
        <v>4</v>
      </c>
      <c r="G275" t="str">
        <f t="shared" si="22"/>
        <v>Data</v>
      </c>
      <c r="H275" t="s">
        <v>757</v>
      </c>
      <c r="I275" s="38" t="s">
        <v>628</v>
      </c>
      <c r="J275" t="s">
        <v>625</v>
      </c>
      <c r="K275" s="6" t="s">
        <v>44</v>
      </c>
      <c r="L275" s="12">
        <v>0.19286333788582818</v>
      </c>
      <c r="M275" s="13">
        <v>0.51271017169433497</v>
      </c>
      <c r="N275" s="13">
        <v>0.22692848290589557</v>
      </c>
      <c r="O275" s="13">
        <v>6.7498007513941152E-2</v>
      </c>
      <c r="P275" s="14">
        <v>103</v>
      </c>
    </row>
    <row r="276" spans="1:16" x14ac:dyDescent="0.25">
      <c r="A276">
        <v>340</v>
      </c>
      <c r="B276" t="str">
        <f t="shared" si="23"/>
        <v>Closed End</v>
      </c>
      <c r="C276" t="s">
        <v>271</v>
      </c>
      <c r="D276" t="s">
        <v>628</v>
      </c>
      <c r="E276" t="str">
        <f t="shared" si="24"/>
        <v>Race / ethnicity</v>
      </c>
      <c r="F276">
        <f t="shared" si="25"/>
        <v>1</v>
      </c>
      <c r="G276" t="str">
        <f t="shared" si="22"/>
        <v>Header</v>
      </c>
      <c r="H276" t="s">
        <v>757</v>
      </c>
      <c r="I276" s="38" t="s">
        <v>628</v>
      </c>
      <c r="J276" t="s">
        <v>625</v>
      </c>
      <c r="K276" s="7" t="s">
        <v>45</v>
      </c>
      <c r="L276" s="15" t="s">
        <v>8</v>
      </c>
      <c r="M276" s="16" t="s">
        <v>8</v>
      </c>
      <c r="N276" s="16" t="s">
        <v>8</v>
      </c>
      <c r="O276" s="16" t="s">
        <v>8</v>
      </c>
      <c r="P276" s="17" t="s">
        <v>8</v>
      </c>
    </row>
    <row r="277" spans="1:16" x14ac:dyDescent="0.25">
      <c r="A277">
        <v>341</v>
      </c>
      <c r="B277" t="str">
        <f t="shared" si="23"/>
        <v>Closed End</v>
      </c>
      <c r="C277" t="s">
        <v>271</v>
      </c>
      <c r="D277" t="s">
        <v>628</v>
      </c>
      <c r="E277" t="str">
        <f t="shared" si="24"/>
        <v>Race / ethnicity</v>
      </c>
      <c r="F277">
        <f t="shared" si="25"/>
        <v>2</v>
      </c>
      <c r="G277" t="str">
        <f t="shared" si="22"/>
        <v>Data</v>
      </c>
      <c r="H277" t="s">
        <v>757</v>
      </c>
      <c r="I277" s="38" t="s">
        <v>628</v>
      </c>
      <c r="J277" t="s">
        <v>625</v>
      </c>
      <c r="K277" s="6" t="s">
        <v>46</v>
      </c>
      <c r="L277" s="12">
        <v>0.29346332148205106</v>
      </c>
      <c r="M277" s="13">
        <v>0.46298947501754834</v>
      </c>
      <c r="N277" s="13">
        <v>0.19295179386520192</v>
      </c>
      <c r="O277" s="13">
        <v>5.0595409635199456E-2</v>
      </c>
      <c r="P277" s="14">
        <v>772.99999999999943</v>
      </c>
    </row>
    <row r="278" spans="1:16" x14ac:dyDescent="0.25">
      <c r="A278">
        <v>342</v>
      </c>
      <c r="B278" t="str">
        <f t="shared" si="23"/>
        <v>Closed End</v>
      </c>
      <c r="C278" t="s">
        <v>271</v>
      </c>
      <c r="D278" t="s">
        <v>628</v>
      </c>
      <c r="E278" t="str">
        <f t="shared" si="24"/>
        <v>Race / ethnicity</v>
      </c>
      <c r="F278">
        <f t="shared" si="25"/>
        <v>3</v>
      </c>
      <c r="G278" t="str">
        <f t="shared" si="22"/>
        <v>Data</v>
      </c>
      <c r="H278" t="s">
        <v>757</v>
      </c>
      <c r="I278" s="38" t="s">
        <v>628</v>
      </c>
      <c r="J278" t="s">
        <v>625</v>
      </c>
      <c r="K278" s="6" t="s">
        <v>47</v>
      </c>
      <c r="L278" s="12">
        <v>0.20198467903044939</v>
      </c>
      <c r="M278" s="13">
        <v>0.44668330465601597</v>
      </c>
      <c r="N278" s="13">
        <v>0.30430359044270933</v>
      </c>
      <c r="O278" s="13">
        <v>4.7028425870824876E-2</v>
      </c>
      <c r="P278" s="14">
        <v>129.00000000000009</v>
      </c>
    </row>
    <row r="279" spans="1:16" x14ac:dyDescent="0.25">
      <c r="A279">
        <v>343</v>
      </c>
      <c r="B279" t="str">
        <f t="shared" si="23"/>
        <v>Closed End</v>
      </c>
      <c r="C279" t="s">
        <v>271</v>
      </c>
      <c r="D279" t="s">
        <v>628</v>
      </c>
      <c r="E279" t="str">
        <f t="shared" si="24"/>
        <v>Race / ethnicity</v>
      </c>
      <c r="F279">
        <f t="shared" si="25"/>
        <v>4</v>
      </c>
      <c r="G279" t="str">
        <f t="shared" si="22"/>
        <v>Data</v>
      </c>
      <c r="H279" t="s">
        <v>757</v>
      </c>
      <c r="I279" s="38" t="s">
        <v>628</v>
      </c>
      <c r="J279" t="s">
        <v>625</v>
      </c>
      <c r="K279" s="6" t="s">
        <v>48</v>
      </c>
      <c r="L279" s="12">
        <v>0.25768897056755108</v>
      </c>
      <c r="M279" s="13">
        <v>0.50384610707263666</v>
      </c>
      <c r="N279" s="13">
        <v>0.2024833540971101</v>
      </c>
      <c r="O279" s="13">
        <v>3.5981568262702178E-2</v>
      </c>
      <c r="P279" s="14">
        <v>212.00000000000003</v>
      </c>
    </row>
    <row r="280" spans="1:16" x14ac:dyDescent="0.25">
      <c r="A280">
        <v>344</v>
      </c>
      <c r="B280" t="str">
        <f t="shared" si="23"/>
        <v>Closed End</v>
      </c>
      <c r="C280" t="s">
        <v>271</v>
      </c>
      <c r="D280" t="s">
        <v>628</v>
      </c>
      <c r="E280" t="str">
        <f t="shared" si="24"/>
        <v>Race / ethnicity</v>
      </c>
      <c r="F280">
        <f t="shared" si="25"/>
        <v>5</v>
      </c>
      <c r="G280" t="str">
        <f t="shared" si="22"/>
        <v>Data</v>
      </c>
      <c r="H280" t="s">
        <v>757</v>
      </c>
      <c r="I280" s="38" t="s">
        <v>628</v>
      </c>
      <c r="J280" t="s">
        <v>625</v>
      </c>
      <c r="K280" s="6" t="s">
        <v>49</v>
      </c>
      <c r="L280" s="12">
        <v>0.34538897060490598</v>
      </c>
      <c r="M280" s="13">
        <v>0.43905862046965916</v>
      </c>
      <c r="N280" s="13">
        <v>0.16021699297612549</v>
      </c>
      <c r="O280" s="13">
        <v>5.5335415949310393E-2</v>
      </c>
      <c r="P280" s="14">
        <v>352</v>
      </c>
    </row>
    <row r="281" spans="1:16" x14ac:dyDescent="0.25">
      <c r="A281">
        <v>345</v>
      </c>
      <c r="B281" t="str">
        <f t="shared" si="23"/>
        <v>Closed End</v>
      </c>
      <c r="C281" t="s">
        <v>271</v>
      </c>
      <c r="D281" t="s">
        <v>628</v>
      </c>
      <c r="E281" t="str">
        <f t="shared" si="24"/>
        <v>Race / ethnicity</v>
      </c>
      <c r="F281">
        <f t="shared" si="25"/>
        <v>6</v>
      </c>
      <c r="G281" t="str">
        <f t="shared" si="22"/>
        <v>Data</v>
      </c>
      <c r="H281" t="s">
        <v>757</v>
      </c>
      <c r="I281" s="38" t="s">
        <v>628</v>
      </c>
      <c r="J281" t="s">
        <v>625</v>
      </c>
      <c r="K281" s="6" t="s">
        <v>50</v>
      </c>
      <c r="L281" s="12">
        <v>0.30682967882451667</v>
      </c>
      <c r="M281" s="13">
        <v>0.39992580361402669</v>
      </c>
      <c r="N281" s="13">
        <v>0.22384986777553614</v>
      </c>
      <c r="O281" s="13">
        <v>6.9394649785919874E-2</v>
      </c>
      <c r="P281" s="14">
        <v>139.00000000000006</v>
      </c>
    </row>
    <row r="282" spans="1:16" ht="15.75" thickBot="1" x14ac:dyDescent="0.3">
      <c r="A282">
        <v>346</v>
      </c>
      <c r="B282" t="str">
        <f t="shared" si="23"/>
        <v>Closed End</v>
      </c>
      <c r="C282" t="s">
        <v>271</v>
      </c>
      <c r="D282" t="s">
        <v>628</v>
      </c>
      <c r="E282" t="str">
        <f t="shared" si="24"/>
        <v>Race / ethnicity</v>
      </c>
      <c r="F282">
        <f t="shared" si="25"/>
        <v>7</v>
      </c>
      <c r="G282" t="str">
        <f t="shared" si="22"/>
        <v>Data</v>
      </c>
      <c r="H282" t="s">
        <v>757</v>
      </c>
      <c r="I282" s="38" t="s">
        <v>628</v>
      </c>
      <c r="J282" t="s">
        <v>625</v>
      </c>
      <c r="K282" s="8" t="s">
        <v>51</v>
      </c>
      <c r="L282" s="18">
        <v>0.38569347805228199</v>
      </c>
      <c r="M282" s="19">
        <v>0.48370559691388221</v>
      </c>
      <c r="N282" s="19">
        <v>0.11244593520212044</v>
      </c>
      <c r="O282" s="19">
        <v>1.8154989831718406E-2</v>
      </c>
      <c r="P282" s="20">
        <v>2018.9999999999966</v>
      </c>
    </row>
    <row r="283" spans="1:16" ht="15.75" thickTop="1" x14ac:dyDescent="0.25">
      <c r="A283">
        <v>347</v>
      </c>
      <c r="B283" t="str">
        <f t="shared" si="23"/>
        <v/>
      </c>
      <c r="C283" t="s">
        <v>8</v>
      </c>
      <c r="D283" t="s">
        <v>8</v>
      </c>
      <c r="E283" t="str">
        <f t="shared" si="24"/>
        <v/>
      </c>
      <c r="F283" t="str">
        <f t="shared" si="25"/>
        <v/>
      </c>
      <c r="G283" t="str">
        <f t="shared" si="22"/>
        <v/>
      </c>
      <c r="H283" t="s">
        <v>8</v>
      </c>
      <c r="K283" s="42"/>
      <c r="L283" s="42"/>
      <c r="M283" s="42"/>
      <c r="N283" s="42"/>
      <c r="O283" s="42"/>
      <c r="P283" s="42"/>
    </row>
    <row r="284" spans="1:16" ht="30.75" thickBot="1" x14ac:dyDescent="0.3">
      <c r="A284">
        <v>348</v>
      </c>
      <c r="B284" t="str">
        <f t="shared" si="23"/>
        <v>Closed End</v>
      </c>
      <c r="C284" t="s">
        <v>271</v>
      </c>
      <c r="D284" t="s">
        <v>629</v>
      </c>
      <c r="E284" t="str">
        <f t="shared" si="24"/>
        <v>Title</v>
      </c>
      <c r="F284">
        <f t="shared" si="25"/>
        <v>1</v>
      </c>
      <c r="G284" t="str">
        <f t="shared" si="22"/>
        <v>Title</v>
      </c>
      <c r="H284" t="s">
        <v>758</v>
      </c>
      <c r="I284" s="38" t="s">
        <v>629</v>
      </c>
      <c r="J284" t="s">
        <v>625</v>
      </c>
      <c r="K284" s="37" t="s">
        <v>133</v>
      </c>
      <c r="L284" s="37"/>
      <c r="M284" s="37"/>
      <c r="N284" s="37"/>
      <c r="O284" s="37"/>
      <c r="P284" s="37"/>
    </row>
    <row r="285" spans="1:16" ht="38.25" thickTop="1" thickBot="1" x14ac:dyDescent="0.3">
      <c r="A285">
        <v>349</v>
      </c>
      <c r="B285" t="str">
        <f t="shared" si="23"/>
        <v>Closed End</v>
      </c>
      <c r="C285" t="s">
        <v>271</v>
      </c>
      <c r="D285" t="s">
        <v>629</v>
      </c>
      <c r="E285" t="str">
        <f t="shared" si="24"/>
        <v>Column labels</v>
      </c>
      <c r="F285">
        <f t="shared" si="25"/>
        <v>1</v>
      </c>
      <c r="G285" t="str">
        <f t="shared" si="22"/>
        <v>Labels</v>
      </c>
      <c r="H285" t="s">
        <v>758</v>
      </c>
      <c r="I285" s="38" t="s">
        <v>629</v>
      </c>
      <c r="J285" t="s">
        <v>625</v>
      </c>
      <c r="K285" s="39"/>
      <c r="L285" s="1" t="s">
        <v>128</v>
      </c>
      <c r="M285" s="2" t="s">
        <v>129</v>
      </c>
      <c r="N285" s="2" t="s">
        <v>130</v>
      </c>
      <c r="O285" s="2" t="s">
        <v>131</v>
      </c>
      <c r="P285" s="3" t="s">
        <v>6</v>
      </c>
    </row>
    <row r="286" spans="1:16" ht="15.75" thickTop="1" x14ac:dyDescent="0.25">
      <c r="A286">
        <v>350</v>
      </c>
      <c r="B286" t="str">
        <f t="shared" si="23"/>
        <v>Closed End</v>
      </c>
      <c r="C286" t="s">
        <v>271</v>
      </c>
      <c r="D286" t="s">
        <v>629</v>
      </c>
      <c r="E286" t="str">
        <f t="shared" si="24"/>
        <v>Region</v>
      </c>
      <c r="F286">
        <f t="shared" si="25"/>
        <v>1</v>
      </c>
      <c r="G286" t="str">
        <f t="shared" si="22"/>
        <v>Header</v>
      </c>
      <c r="H286" t="s">
        <v>758</v>
      </c>
      <c r="I286" s="38" t="s">
        <v>629</v>
      </c>
      <c r="J286" t="s">
        <v>625</v>
      </c>
      <c r="K286" s="5" t="s">
        <v>7</v>
      </c>
      <c r="L286" s="9" t="s">
        <v>8</v>
      </c>
      <c r="M286" s="10" t="s">
        <v>8</v>
      </c>
      <c r="N286" s="10" t="s">
        <v>8</v>
      </c>
      <c r="O286" s="10" t="s">
        <v>8</v>
      </c>
      <c r="P286" s="11" t="s">
        <v>8</v>
      </c>
    </row>
    <row r="287" spans="1:16" x14ac:dyDescent="0.25">
      <c r="A287">
        <v>351</v>
      </c>
      <c r="B287" t="str">
        <f t="shared" si="23"/>
        <v>Closed End</v>
      </c>
      <c r="C287" t="s">
        <v>271</v>
      </c>
      <c r="D287" t="s">
        <v>629</v>
      </c>
      <c r="E287" t="str">
        <f t="shared" si="24"/>
        <v>Region</v>
      </c>
      <c r="F287">
        <f t="shared" si="25"/>
        <v>2</v>
      </c>
      <c r="G287" t="str">
        <f t="shared" si="22"/>
        <v>Data</v>
      </c>
      <c r="H287" t="s">
        <v>758</v>
      </c>
      <c r="I287" s="38" t="s">
        <v>629</v>
      </c>
      <c r="J287" t="s">
        <v>625</v>
      </c>
      <c r="K287" s="6" t="s">
        <v>9</v>
      </c>
      <c r="L287" s="12">
        <v>0.24976547910481403</v>
      </c>
      <c r="M287" s="13">
        <v>0.53743993701433945</v>
      </c>
      <c r="N287" s="13">
        <v>0.18589730758242923</v>
      </c>
      <c r="O287" s="13">
        <v>2.6897276298418128E-2</v>
      </c>
      <c r="P287" s="14">
        <v>2991.9999999999995</v>
      </c>
    </row>
    <row r="288" spans="1:16" x14ac:dyDescent="0.25">
      <c r="A288">
        <v>352</v>
      </c>
      <c r="B288" t="str">
        <f t="shared" si="23"/>
        <v>Closed End</v>
      </c>
      <c r="C288" t="s">
        <v>271</v>
      </c>
      <c r="D288" t="s">
        <v>629</v>
      </c>
      <c r="E288" t="str">
        <f t="shared" si="24"/>
        <v>Region</v>
      </c>
      <c r="F288">
        <f t="shared" si="25"/>
        <v>3</v>
      </c>
      <c r="G288" t="str">
        <f t="shared" si="22"/>
        <v>Data</v>
      </c>
      <c r="H288" t="s">
        <v>758</v>
      </c>
      <c r="I288" s="38" t="s">
        <v>629</v>
      </c>
      <c r="J288" t="s">
        <v>625</v>
      </c>
      <c r="K288" s="6" t="s">
        <v>10</v>
      </c>
      <c r="L288" s="12">
        <v>0.31808888492057447</v>
      </c>
      <c r="M288" s="13">
        <v>0.53040717272585824</v>
      </c>
      <c r="N288" s="13">
        <v>0.13733896989338815</v>
      </c>
      <c r="O288" s="13">
        <v>1.4164972460179644E-2</v>
      </c>
      <c r="P288" s="14">
        <v>404.99999999999994</v>
      </c>
    </row>
    <row r="289" spans="1:16" x14ac:dyDescent="0.25">
      <c r="A289">
        <v>353</v>
      </c>
      <c r="B289" t="str">
        <f t="shared" si="23"/>
        <v>Closed End</v>
      </c>
      <c r="C289" t="s">
        <v>271</v>
      </c>
      <c r="D289" t="s">
        <v>629</v>
      </c>
      <c r="E289" t="str">
        <f t="shared" si="24"/>
        <v>Region</v>
      </c>
      <c r="F289">
        <f t="shared" si="25"/>
        <v>4</v>
      </c>
      <c r="G289" t="str">
        <f t="shared" si="22"/>
        <v>Data</v>
      </c>
      <c r="H289" t="s">
        <v>758</v>
      </c>
      <c r="I289" s="38" t="s">
        <v>629</v>
      </c>
      <c r="J289" t="s">
        <v>625</v>
      </c>
      <c r="K289" s="6" t="s">
        <v>11</v>
      </c>
      <c r="L289" s="12">
        <v>0.21470348997501282</v>
      </c>
      <c r="M289" s="13">
        <v>0.52842404852247893</v>
      </c>
      <c r="N289" s="13">
        <v>0.2249020739880109</v>
      </c>
      <c r="O289" s="13">
        <v>3.1970387514499522E-2</v>
      </c>
      <c r="P289" s="14">
        <v>2200.9999999999973</v>
      </c>
    </row>
    <row r="290" spans="1:16" x14ac:dyDescent="0.25">
      <c r="A290">
        <v>354</v>
      </c>
      <c r="B290" t="str">
        <f t="shared" si="23"/>
        <v>Closed End</v>
      </c>
      <c r="C290" t="s">
        <v>271</v>
      </c>
      <c r="D290" t="s">
        <v>629</v>
      </c>
      <c r="E290" t="str">
        <f t="shared" si="24"/>
        <v>Region</v>
      </c>
      <c r="F290">
        <f t="shared" si="25"/>
        <v>5</v>
      </c>
      <c r="G290" t="str">
        <f t="shared" si="22"/>
        <v>Data</v>
      </c>
      <c r="H290" t="s">
        <v>758</v>
      </c>
      <c r="I290" s="38" t="s">
        <v>629</v>
      </c>
      <c r="J290" t="s">
        <v>625</v>
      </c>
      <c r="K290" s="6" t="s">
        <v>12</v>
      </c>
      <c r="L290" s="12">
        <v>0.17721593951622241</v>
      </c>
      <c r="M290" s="13">
        <v>0.51099015859825903</v>
      </c>
      <c r="N290" s="13">
        <v>0.26347520951811032</v>
      </c>
      <c r="O290" s="13">
        <v>4.8318692367408343E-2</v>
      </c>
      <c r="P290" s="14">
        <v>1792.9999999999955</v>
      </c>
    </row>
    <row r="291" spans="1:16" x14ac:dyDescent="0.25">
      <c r="A291">
        <v>355</v>
      </c>
      <c r="B291" t="str">
        <f t="shared" si="23"/>
        <v>Closed End</v>
      </c>
      <c r="C291" t="s">
        <v>271</v>
      </c>
      <c r="D291" t="s">
        <v>629</v>
      </c>
      <c r="E291" t="str">
        <f t="shared" si="24"/>
        <v>Region</v>
      </c>
      <c r="F291">
        <f t="shared" si="25"/>
        <v>6</v>
      </c>
      <c r="G291" t="str">
        <f t="shared" si="22"/>
        <v>Data</v>
      </c>
      <c r="H291" t="s">
        <v>758</v>
      </c>
      <c r="I291" s="38" t="s">
        <v>629</v>
      </c>
      <c r="J291" t="s">
        <v>625</v>
      </c>
      <c r="K291" s="6" t="s">
        <v>13</v>
      </c>
      <c r="L291" s="12">
        <v>0.2605142627201949</v>
      </c>
      <c r="M291" s="13">
        <v>0.54972872059650113</v>
      </c>
      <c r="N291" s="13">
        <v>0.17776468773010903</v>
      </c>
      <c r="O291" s="13">
        <v>1.1992328953194306E-2</v>
      </c>
      <c r="P291" s="14">
        <v>408.00000000000028</v>
      </c>
    </row>
    <row r="292" spans="1:16" x14ac:dyDescent="0.25">
      <c r="A292">
        <v>356</v>
      </c>
      <c r="B292" t="str">
        <f t="shared" si="23"/>
        <v>Closed End</v>
      </c>
      <c r="C292" t="s">
        <v>271</v>
      </c>
      <c r="D292" t="s">
        <v>629</v>
      </c>
      <c r="E292" t="str">
        <f t="shared" si="24"/>
        <v>Region</v>
      </c>
      <c r="F292">
        <f t="shared" si="25"/>
        <v>7</v>
      </c>
      <c r="G292" t="str">
        <f t="shared" si="22"/>
        <v>Data</v>
      </c>
      <c r="H292" t="s">
        <v>758</v>
      </c>
      <c r="I292" s="38" t="s">
        <v>629</v>
      </c>
      <c r="J292" t="s">
        <v>625</v>
      </c>
      <c r="K292" s="6" t="s">
        <v>14</v>
      </c>
      <c r="L292" s="12">
        <v>0.21271303978455747</v>
      </c>
      <c r="M292" s="13">
        <v>0.56867525493119087</v>
      </c>
      <c r="N292" s="13">
        <v>0.18163669287237666</v>
      </c>
      <c r="O292" s="13">
        <v>3.6975012411873849E-2</v>
      </c>
      <c r="P292" s="14">
        <v>386.00000000000023</v>
      </c>
    </row>
    <row r="293" spans="1:16" x14ac:dyDescent="0.25">
      <c r="A293">
        <v>357</v>
      </c>
      <c r="B293" t="str">
        <f t="shared" si="23"/>
        <v>Closed End</v>
      </c>
      <c r="C293" t="s">
        <v>271</v>
      </c>
      <c r="D293" t="s">
        <v>629</v>
      </c>
      <c r="E293" t="str">
        <f t="shared" si="24"/>
        <v>Gender</v>
      </c>
      <c r="F293">
        <f t="shared" si="25"/>
        <v>1</v>
      </c>
      <c r="G293" t="str">
        <f t="shared" si="22"/>
        <v>Header</v>
      </c>
      <c r="H293" t="s">
        <v>758</v>
      </c>
      <c r="I293" s="38" t="s">
        <v>629</v>
      </c>
      <c r="J293" t="s">
        <v>625</v>
      </c>
      <c r="K293" s="7" t="s">
        <v>15</v>
      </c>
      <c r="L293" s="15" t="s">
        <v>8</v>
      </c>
      <c r="M293" s="16" t="s">
        <v>8</v>
      </c>
      <c r="N293" s="16" t="s">
        <v>8</v>
      </c>
      <c r="O293" s="16" t="s">
        <v>8</v>
      </c>
      <c r="P293" s="17" t="s">
        <v>8</v>
      </c>
    </row>
    <row r="294" spans="1:16" x14ac:dyDescent="0.25">
      <c r="A294">
        <v>358</v>
      </c>
      <c r="B294" t="str">
        <f t="shared" si="23"/>
        <v>Closed End</v>
      </c>
      <c r="C294" t="s">
        <v>271</v>
      </c>
      <c r="D294" t="s">
        <v>629</v>
      </c>
      <c r="E294" t="str">
        <f t="shared" si="24"/>
        <v>Gender</v>
      </c>
      <c r="F294">
        <f t="shared" si="25"/>
        <v>2</v>
      </c>
      <c r="G294" t="str">
        <f t="shared" si="22"/>
        <v>Data</v>
      </c>
      <c r="H294" t="s">
        <v>758</v>
      </c>
      <c r="I294" s="38" t="s">
        <v>629</v>
      </c>
      <c r="J294" t="s">
        <v>625</v>
      </c>
      <c r="K294" s="6" t="s">
        <v>16</v>
      </c>
      <c r="L294" s="12">
        <v>0.25646322542479405</v>
      </c>
      <c r="M294" s="13">
        <v>0.5294379644748527</v>
      </c>
      <c r="N294" s="13">
        <v>0.19383287702497665</v>
      </c>
      <c r="O294" s="13">
        <v>2.0265933075377739E-2</v>
      </c>
      <c r="P294" s="14">
        <v>1852.9999999999991</v>
      </c>
    </row>
    <row r="295" spans="1:16" x14ac:dyDescent="0.25">
      <c r="A295">
        <v>359</v>
      </c>
      <c r="B295" t="str">
        <f t="shared" si="23"/>
        <v>Closed End</v>
      </c>
      <c r="C295" t="s">
        <v>271</v>
      </c>
      <c r="D295" t="s">
        <v>629</v>
      </c>
      <c r="E295" t="str">
        <f t="shared" si="24"/>
        <v>Gender</v>
      </c>
      <c r="F295">
        <f t="shared" si="25"/>
        <v>3</v>
      </c>
      <c r="G295" t="str">
        <f t="shared" si="22"/>
        <v>Data</v>
      </c>
      <c r="H295" t="s">
        <v>758</v>
      </c>
      <c r="I295" s="38" t="s">
        <v>629</v>
      </c>
      <c r="J295" t="s">
        <v>625</v>
      </c>
      <c r="K295" s="6" t="s">
        <v>17</v>
      </c>
      <c r="L295" s="12">
        <v>0.24773594166689869</v>
      </c>
      <c r="M295" s="13">
        <v>0.5607085920583379</v>
      </c>
      <c r="N295" s="13">
        <v>0.15968778683409823</v>
      </c>
      <c r="O295" s="13">
        <v>3.1867679440664327E-2</v>
      </c>
      <c r="P295" s="14">
        <v>988.00000000000125</v>
      </c>
    </row>
    <row r="296" spans="1:16" x14ac:dyDescent="0.25">
      <c r="A296">
        <v>360</v>
      </c>
      <c r="B296" t="str">
        <f t="shared" si="23"/>
        <v>Closed End</v>
      </c>
      <c r="C296" t="s">
        <v>271</v>
      </c>
      <c r="D296" t="s">
        <v>629</v>
      </c>
      <c r="E296" t="str">
        <f t="shared" si="24"/>
        <v>Age</v>
      </c>
      <c r="F296">
        <f t="shared" si="25"/>
        <v>1</v>
      </c>
      <c r="G296" t="str">
        <f t="shared" si="22"/>
        <v>Header</v>
      </c>
      <c r="H296" t="s">
        <v>758</v>
      </c>
      <c r="I296" s="38" t="s">
        <v>629</v>
      </c>
      <c r="J296" t="s">
        <v>625</v>
      </c>
      <c r="K296" s="7" t="s">
        <v>18</v>
      </c>
      <c r="L296" s="15" t="s">
        <v>8</v>
      </c>
      <c r="M296" s="16" t="s">
        <v>8</v>
      </c>
      <c r="N296" s="16" t="s">
        <v>8</v>
      </c>
      <c r="O296" s="16" t="s">
        <v>8</v>
      </c>
      <c r="P296" s="17" t="s">
        <v>8</v>
      </c>
    </row>
    <row r="297" spans="1:16" x14ac:dyDescent="0.25">
      <c r="A297">
        <v>361</v>
      </c>
      <c r="B297" t="str">
        <f t="shared" si="23"/>
        <v>Closed End</v>
      </c>
      <c r="C297" t="s">
        <v>271</v>
      </c>
      <c r="D297" t="s">
        <v>629</v>
      </c>
      <c r="E297" t="str">
        <f t="shared" si="24"/>
        <v>Age</v>
      </c>
      <c r="F297">
        <f t="shared" si="25"/>
        <v>2</v>
      </c>
      <c r="G297" t="str">
        <f t="shared" si="22"/>
        <v>Data</v>
      </c>
      <c r="H297" t="s">
        <v>758</v>
      </c>
      <c r="I297" s="38" t="s">
        <v>629</v>
      </c>
      <c r="J297" t="s">
        <v>625</v>
      </c>
      <c r="K297" s="6" t="s">
        <v>19</v>
      </c>
      <c r="L297" s="12">
        <v>0.25888638461920516</v>
      </c>
      <c r="M297" s="13">
        <v>0.52836108871471688</v>
      </c>
      <c r="N297" s="13">
        <v>0.20421387188276199</v>
      </c>
      <c r="O297" s="13">
        <v>8.5386547833149265E-3</v>
      </c>
      <c r="P297" s="14">
        <v>412.00000000000045</v>
      </c>
    </row>
    <row r="298" spans="1:16" x14ac:dyDescent="0.25">
      <c r="A298">
        <v>362</v>
      </c>
      <c r="B298" t="str">
        <f t="shared" si="23"/>
        <v>Closed End</v>
      </c>
      <c r="C298" t="s">
        <v>271</v>
      </c>
      <c r="D298" t="s">
        <v>629</v>
      </c>
      <c r="E298" t="str">
        <f t="shared" si="24"/>
        <v>Age</v>
      </c>
      <c r="F298">
        <f t="shared" si="25"/>
        <v>3</v>
      </c>
      <c r="G298" t="str">
        <f t="shared" si="22"/>
        <v>Data</v>
      </c>
      <c r="H298" t="s">
        <v>758</v>
      </c>
      <c r="I298" s="38" t="s">
        <v>629</v>
      </c>
      <c r="J298" t="s">
        <v>625</v>
      </c>
      <c r="K298" s="6" t="s">
        <v>20</v>
      </c>
      <c r="L298" s="12">
        <v>0.28829736784414284</v>
      </c>
      <c r="M298" s="13">
        <v>0.5169582621593426</v>
      </c>
      <c r="N298" s="13">
        <v>0.18473266731782606</v>
      </c>
      <c r="O298" s="13">
        <v>1.0011702678687222E-2</v>
      </c>
      <c r="P298" s="14">
        <v>424.99999999999983</v>
      </c>
    </row>
    <row r="299" spans="1:16" x14ac:dyDescent="0.25">
      <c r="A299">
        <v>363</v>
      </c>
      <c r="B299" t="str">
        <f t="shared" si="23"/>
        <v>Closed End</v>
      </c>
      <c r="C299" t="s">
        <v>271</v>
      </c>
      <c r="D299" t="s">
        <v>629</v>
      </c>
      <c r="E299" t="str">
        <f t="shared" si="24"/>
        <v>Age</v>
      </c>
      <c r="F299">
        <f t="shared" si="25"/>
        <v>4</v>
      </c>
      <c r="G299" t="str">
        <f t="shared" si="22"/>
        <v>Data</v>
      </c>
      <c r="H299" t="s">
        <v>758</v>
      </c>
      <c r="I299" s="38" t="s">
        <v>629</v>
      </c>
      <c r="J299" t="s">
        <v>625</v>
      </c>
      <c r="K299" s="6" t="s">
        <v>21</v>
      </c>
      <c r="L299" s="12">
        <v>0.23538475149136404</v>
      </c>
      <c r="M299" s="13">
        <v>0.54452383005452398</v>
      </c>
      <c r="N299" s="13">
        <v>0.16573469784926662</v>
      </c>
      <c r="O299" s="13">
        <v>5.4356720604844568E-2</v>
      </c>
      <c r="P299" s="14">
        <v>362.00000000000051</v>
      </c>
    </row>
    <row r="300" spans="1:16" x14ac:dyDescent="0.25">
      <c r="A300">
        <v>364</v>
      </c>
      <c r="B300" t="str">
        <f t="shared" si="23"/>
        <v>Closed End</v>
      </c>
      <c r="C300" t="s">
        <v>271</v>
      </c>
      <c r="D300" t="s">
        <v>629</v>
      </c>
      <c r="E300" t="str">
        <f t="shared" si="24"/>
        <v>Age</v>
      </c>
      <c r="F300">
        <f t="shared" si="25"/>
        <v>5</v>
      </c>
      <c r="G300" t="str">
        <f t="shared" si="22"/>
        <v>Data</v>
      </c>
      <c r="H300" t="s">
        <v>758</v>
      </c>
      <c r="I300" s="38" t="s">
        <v>629</v>
      </c>
      <c r="J300" t="s">
        <v>625</v>
      </c>
      <c r="K300" s="6" t="s">
        <v>22</v>
      </c>
      <c r="L300" s="12">
        <v>0.28941574566665373</v>
      </c>
      <c r="M300" s="13">
        <v>0.5388283977308902</v>
      </c>
      <c r="N300" s="13">
        <v>0.13824730872652924</v>
      </c>
      <c r="O300" s="13">
        <v>3.3508547875928114E-2</v>
      </c>
      <c r="P300" s="14">
        <v>514.99999999999886</v>
      </c>
    </row>
    <row r="301" spans="1:16" x14ac:dyDescent="0.25">
      <c r="A301">
        <v>365</v>
      </c>
      <c r="B301" t="str">
        <f t="shared" si="23"/>
        <v>Closed End</v>
      </c>
      <c r="C301" t="s">
        <v>271</v>
      </c>
      <c r="D301" t="s">
        <v>629</v>
      </c>
      <c r="E301" t="str">
        <f t="shared" si="24"/>
        <v>Age</v>
      </c>
      <c r="F301">
        <f t="shared" si="25"/>
        <v>6</v>
      </c>
      <c r="G301" t="str">
        <f t="shared" si="22"/>
        <v>Data</v>
      </c>
      <c r="H301" t="s">
        <v>758</v>
      </c>
      <c r="I301" s="38" t="s">
        <v>629</v>
      </c>
      <c r="J301" t="s">
        <v>625</v>
      </c>
      <c r="K301" s="6" t="s">
        <v>23</v>
      </c>
      <c r="L301" s="12">
        <v>0.2601198752372364</v>
      </c>
      <c r="M301" s="13">
        <v>0.61165350966515886</v>
      </c>
      <c r="N301" s="13">
        <v>0.11077743998753187</v>
      </c>
      <c r="O301" s="13">
        <v>1.7449175110074509E-2</v>
      </c>
      <c r="P301" s="14">
        <v>817.99999999999898</v>
      </c>
    </row>
    <row r="302" spans="1:16" x14ac:dyDescent="0.25">
      <c r="A302">
        <v>366</v>
      </c>
      <c r="B302" t="str">
        <f t="shared" si="23"/>
        <v>Closed End</v>
      </c>
      <c r="C302" t="s">
        <v>271</v>
      </c>
      <c r="D302" t="s">
        <v>629</v>
      </c>
      <c r="E302" t="str">
        <f t="shared" si="24"/>
        <v>Education</v>
      </c>
      <c r="F302">
        <f t="shared" si="25"/>
        <v>1</v>
      </c>
      <c r="G302" t="str">
        <f t="shared" si="22"/>
        <v>Header</v>
      </c>
      <c r="H302" t="s">
        <v>758</v>
      </c>
      <c r="I302" s="38" t="s">
        <v>629</v>
      </c>
      <c r="J302" t="s">
        <v>625</v>
      </c>
      <c r="K302" s="7" t="s">
        <v>24</v>
      </c>
      <c r="L302" s="15" t="s">
        <v>8</v>
      </c>
      <c r="M302" s="16" t="s">
        <v>8</v>
      </c>
      <c r="N302" s="16" t="s">
        <v>8</v>
      </c>
      <c r="O302" s="16" t="s">
        <v>8</v>
      </c>
      <c r="P302" s="17" t="s">
        <v>8</v>
      </c>
    </row>
    <row r="303" spans="1:16" x14ac:dyDescent="0.25">
      <c r="A303">
        <v>367</v>
      </c>
      <c r="B303" t="str">
        <f t="shared" si="23"/>
        <v>Closed End</v>
      </c>
      <c r="C303" t="s">
        <v>271</v>
      </c>
      <c r="D303" t="s">
        <v>629</v>
      </c>
      <c r="E303" t="str">
        <f t="shared" si="24"/>
        <v>Education</v>
      </c>
      <c r="F303">
        <f t="shared" si="25"/>
        <v>2</v>
      </c>
      <c r="G303" t="str">
        <f t="shared" si="22"/>
        <v>Data</v>
      </c>
      <c r="H303" t="s">
        <v>758</v>
      </c>
      <c r="I303" s="38" t="s">
        <v>629</v>
      </c>
      <c r="J303" t="s">
        <v>625</v>
      </c>
      <c r="K303" s="6" t="s">
        <v>25</v>
      </c>
      <c r="L303" s="12">
        <v>0.24470624972431584</v>
      </c>
      <c r="M303" s="13">
        <v>0.4643869159954</v>
      </c>
      <c r="N303" s="13">
        <v>0.25987251021886493</v>
      </c>
      <c r="O303" s="13">
        <v>3.1034324061419136E-2</v>
      </c>
      <c r="P303" s="14">
        <v>99.000000000000014</v>
      </c>
    </row>
    <row r="304" spans="1:16" x14ac:dyDescent="0.25">
      <c r="A304">
        <v>368</v>
      </c>
      <c r="B304" t="str">
        <f t="shared" si="23"/>
        <v>Closed End</v>
      </c>
      <c r="C304" t="s">
        <v>271</v>
      </c>
      <c r="D304" t="s">
        <v>629</v>
      </c>
      <c r="E304" t="str">
        <f t="shared" si="24"/>
        <v>Education</v>
      </c>
      <c r="F304">
        <f t="shared" si="25"/>
        <v>3</v>
      </c>
      <c r="G304" t="str">
        <f t="shared" si="22"/>
        <v>Data</v>
      </c>
      <c r="H304" t="s">
        <v>758</v>
      </c>
      <c r="I304" s="38" t="s">
        <v>629</v>
      </c>
      <c r="J304" t="s">
        <v>625</v>
      </c>
      <c r="K304" s="6" t="s">
        <v>26</v>
      </c>
      <c r="L304" s="12">
        <v>0.2018873841960773</v>
      </c>
      <c r="M304" s="13">
        <v>0.58047828984974381</v>
      </c>
      <c r="N304" s="13">
        <v>0.18717534016637774</v>
      </c>
      <c r="O304" s="13">
        <v>3.0458985787801283E-2</v>
      </c>
      <c r="P304" s="14">
        <v>356.99999999999977</v>
      </c>
    </row>
    <row r="305" spans="1:16" x14ac:dyDescent="0.25">
      <c r="A305">
        <v>369</v>
      </c>
      <c r="B305" t="str">
        <f t="shared" si="23"/>
        <v>Closed End</v>
      </c>
      <c r="C305" t="s">
        <v>271</v>
      </c>
      <c r="D305" t="s">
        <v>629</v>
      </c>
      <c r="E305" t="str">
        <f t="shared" si="24"/>
        <v>Education</v>
      </c>
      <c r="F305">
        <f t="shared" si="25"/>
        <v>4</v>
      </c>
      <c r="G305" t="str">
        <f t="shared" si="22"/>
        <v>Data</v>
      </c>
      <c r="H305" t="s">
        <v>758</v>
      </c>
      <c r="I305" s="38" t="s">
        <v>629</v>
      </c>
      <c r="J305" t="s">
        <v>625</v>
      </c>
      <c r="K305" s="6" t="s">
        <v>27</v>
      </c>
      <c r="L305" s="12">
        <v>0.25271429856347016</v>
      </c>
      <c r="M305" s="13">
        <v>0.5044052022945642</v>
      </c>
      <c r="N305" s="13">
        <v>0.2086706433363818</v>
      </c>
      <c r="O305" s="13">
        <v>3.4209855805581849E-2</v>
      </c>
      <c r="P305" s="14">
        <v>950.00000000000114</v>
      </c>
    </row>
    <row r="306" spans="1:16" x14ac:dyDescent="0.25">
      <c r="A306">
        <v>370</v>
      </c>
      <c r="B306" t="str">
        <f t="shared" si="23"/>
        <v>Closed End</v>
      </c>
      <c r="C306" t="s">
        <v>271</v>
      </c>
      <c r="D306" t="s">
        <v>629</v>
      </c>
      <c r="E306" t="str">
        <f t="shared" si="24"/>
        <v>Education</v>
      </c>
      <c r="F306">
        <f t="shared" si="25"/>
        <v>5</v>
      </c>
      <c r="G306" t="str">
        <f t="shared" si="22"/>
        <v>Data</v>
      </c>
      <c r="H306" t="s">
        <v>758</v>
      </c>
      <c r="I306" s="38" t="s">
        <v>629</v>
      </c>
      <c r="J306" t="s">
        <v>625</v>
      </c>
      <c r="K306" s="6" t="s">
        <v>28</v>
      </c>
      <c r="L306" s="12">
        <v>0.27501993848487116</v>
      </c>
      <c r="M306" s="13">
        <v>0.55964984618955549</v>
      </c>
      <c r="N306" s="13">
        <v>0.15280964398241537</v>
      </c>
      <c r="O306" s="13">
        <v>1.2520571343159741E-2</v>
      </c>
      <c r="P306" s="14">
        <v>1483.999999999998</v>
      </c>
    </row>
    <row r="307" spans="1:16" x14ac:dyDescent="0.25">
      <c r="A307">
        <v>371</v>
      </c>
      <c r="B307" t="str">
        <f t="shared" si="23"/>
        <v>Closed End</v>
      </c>
      <c r="C307" t="s">
        <v>271</v>
      </c>
      <c r="D307" t="s">
        <v>629</v>
      </c>
      <c r="E307" t="str">
        <f t="shared" si="24"/>
        <v>Household income</v>
      </c>
      <c r="F307">
        <f t="shared" si="25"/>
        <v>1</v>
      </c>
      <c r="G307" t="str">
        <f t="shared" si="22"/>
        <v>Header</v>
      </c>
      <c r="H307" t="s">
        <v>758</v>
      </c>
      <c r="I307" s="38" t="s">
        <v>629</v>
      </c>
      <c r="J307" t="s">
        <v>625</v>
      </c>
      <c r="K307" s="7" t="s">
        <v>29</v>
      </c>
      <c r="L307" s="15" t="s">
        <v>8</v>
      </c>
      <c r="M307" s="16" t="s">
        <v>8</v>
      </c>
      <c r="N307" s="16" t="s">
        <v>8</v>
      </c>
      <c r="O307" s="16" t="s">
        <v>8</v>
      </c>
      <c r="P307" s="17" t="s">
        <v>8</v>
      </c>
    </row>
    <row r="308" spans="1:16" x14ac:dyDescent="0.25">
      <c r="A308">
        <v>372</v>
      </c>
      <c r="B308" t="str">
        <f t="shared" si="23"/>
        <v>Closed End</v>
      </c>
      <c r="C308" t="s">
        <v>271</v>
      </c>
      <c r="D308" t="s">
        <v>629</v>
      </c>
      <c r="E308" t="str">
        <f t="shared" si="24"/>
        <v>Household income</v>
      </c>
      <c r="F308">
        <f t="shared" si="25"/>
        <v>2</v>
      </c>
      <c r="G308" t="str">
        <f t="shared" si="22"/>
        <v>Data</v>
      </c>
      <c r="H308" t="s">
        <v>758</v>
      </c>
      <c r="I308" s="38" t="s">
        <v>629</v>
      </c>
      <c r="J308" t="s">
        <v>625</v>
      </c>
      <c r="K308" s="6" t="s">
        <v>30</v>
      </c>
      <c r="L308" s="12">
        <v>0.14821840339706963</v>
      </c>
      <c r="M308" s="13">
        <v>0.49349332904646187</v>
      </c>
      <c r="N308" s="13">
        <v>0.29242372802688854</v>
      </c>
      <c r="O308" s="13">
        <v>6.5864539529579422E-2</v>
      </c>
      <c r="P308" s="14">
        <v>482.0000000000004</v>
      </c>
    </row>
    <row r="309" spans="1:16" x14ac:dyDescent="0.25">
      <c r="A309">
        <v>373</v>
      </c>
      <c r="B309" t="str">
        <f t="shared" si="23"/>
        <v>Closed End</v>
      </c>
      <c r="C309" t="s">
        <v>271</v>
      </c>
      <c r="D309" t="s">
        <v>629</v>
      </c>
      <c r="E309" t="str">
        <f t="shared" si="24"/>
        <v>Household income</v>
      </c>
      <c r="F309">
        <f t="shared" si="25"/>
        <v>3</v>
      </c>
      <c r="G309" t="str">
        <f t="shared" si="22"/>
        <v>Data</v>
      </c>
      <c r="H309" t="s">
        <v>758</v>
      </c>
      <c r="I309" s="38" t="s">
        <v>629</v>
      </c>
      <c r="J309" t="s">
        <v>625</v>
      </c>
      <c r="K309" s="6" t="s">
        <v>31</v>
      </c>
      <c r="L309" s="12">
        <v>0.25290218524873304</v>
      </c>
      <c r="M309" s="13">
        <v>0.47020076108256392</v>
      </c>
      <c r="N309" s="13">
        <v>0.25572481377155365</v>
      </c>
      <c r="O309" s="13">
        <v>2.1172239897151435E-2</v>
      </c>
      <c r="P309" s="14">
        <v>420.99999999999909</v>
      </c>
    </row>
    <row r="310" spans="1:16" x14ac:dyDescent="0.25">
      <c r="A310">
        <v>374</v>
      </c>
      <c r="B310" t="str">
        <f t="shared" si="23"/>
        <v>Closed End</v>
      </c>
      <c r="C310" t="s">
        <v>271</v>
      </c>
      <c r="D310" t="s">
        <v>629</v>
      </c>
      <c r="E310" t="str">
        <f t="shared" si="24"/>
        <v>Household income</v>
      </c>
      <c r="F310">
        <f t="shared" si="25"/>
        <v>4</v>
      </c>
      <c r="G310" t="str">
        <f t="shared" si="22"/>
        <v>Data</v>
      </c>
      <c r="H310" t="s">
        <v>758</v>
      </c>
      <c r="I310" s="38" t="s">
        <v>629</v>
      </c>
      <c r="J310" t="s">
        <v>625</v>
      </c>
      <c r="K310" s="6" t="s">
        <v>32</v>
      </c>
      <c r="L310" s="12">
        <v>0.22687296875697649</v>
      </c>
      <c r="M310" s="13">
        <v>0.50023406454234576</v>
      </c>
      <c r="N310" s="13">
        <v>0.2586000838603989</v>
      </c>
      <c r="O310" s="13">
        <v>1.4292882840279091E-2</v>
      </c>
      <c r="P310" s="14">
        <v>392.00000000000057</v>
      </c>
    </row>
    <row r="311" spans="1:16" x14ac:dyDescent="0.25">
      <c r="A311">
        <v>375</v>
      </c>
      <c r="B311" t="str">
        <f t="shared" si="23"/>
        <v>Closed End</v>
      </c>
      <c r="C311" t="s">
        <v>271</v>
      </c>
      <c r="D311" t="s">
        <v>629</v>
      </c>
      <c r="E311" t="str">
        <f t="shared" si="24"/>
        <v>Household income</v>
      </c>
      <c r="F311">
        <f t="shared" si="25"/>
        <v>5</v>
      </c>
      <c r="G311" t="str">
        <f t="shared" si="22"/>
        <v>Data</v>
      </c>
      <c r="H311" t="s">
        <v>758</v>
      </c>
      <c r="I311" s="38" t="s">
        <v>629</v>
      </c>
      <c r="J311" t="s">
        <v>625</v>
      </c>
      <c r="K311" s="6" t="s">
        <v>33</v>
      </c>
      <c r="L311" s="12">
        <v>0.14765986084290603</v>
      </c>
      <c r="M311" s="13">
        <v>0.66928468741504177</v>
      </c>
      <c r="N311" s="13">
        <v>0.16201443907351634</v>
      </c>
      <c r="O311" s="13">
        <v>2.1041012668536294E-2</v>
      </c>
      <c r="P311" s="14">
        <v>303.99999999999994</v>
      </c>
    </row>
    <row r="312" spans="1:16" x14ac:dyDescent="0.25">
      <c r="A312">
        <v>376</v>
      </c>
      <c r="B312" t="str">
        <f t="shared" si="23"/>
        <v>Closed End</v>
      </c>
      <c r="C312" t="s">
        <v>271</v>
      </c>
      <c r="D312" t="s">
        <v>629</v>
      </c>
      <c r="E312" t="str">
        <f t="shared" si="24"/>
        <v>Household income</v>
      </c>
      <c r="F312">
        <f t="shared" si="25"/>
        <v>6</v>
      </c>
      <c r="G312" t="str">
        <f t="shared" si="22"/>
        <v>Data</v>
      </c>
      <c r="H312" t="s">
        <v>758</v>
      </c>
      <c r="I312" s="38" t="s">
        <v>629</v>
      </c>
      <c r="J312" t="s">
        <v>625</v>
      </c>
      <c r="K312" s="6" t="s">
        <v>34</v>
      </c>
      <c r="L312" s="12">
        <v>0.32742093155527735</v>
      </c>
      <c r="M312" s="13">
        <v>0.5569093662117538</v>
      </c>
      <c r="N312" s="13">
        <v>0.10512309294760554</v>
      </c>
      <c r="O312" s="13">
        <v>1.0546609285361695E-2</v>
      </c>
      <c r="P312" s="14">
        <v>268.00000000000034</v>
      </c>
    </row>
    <row r="313" spans="1:16" x14ac:dyDescent="0.25">
      <c r="A313">
        <v>377</v>
      </c>
      <c r="B313" t="str">
        <f t="shared" si="23"/>
        <v>Closed End</v>
      </c>
      <c r="C313" t="s">
        <v>271</v>
      </c>
      <c r="D313" t="s">
        <v>629</v>
      </c>
      <c r="E313" t="str">
        <f t="shared" si="24"/>
        <v>Household income</v>
      </c>
      <c r="F313">
        <f t="shared" si="25"/>
        <v>7</v>
      </c>
      <c r="G313" t="str">
        <f t="shared" si="22"/>
        <v>Data</v>
      </c>
      <c r="H313" t="s">
        <v>758</v>
      </c>
      <c r="I313" s="38" t="s">
        <v>629</v>
      </c>
      <c r="J313" t="s">
        <v>625</v>
      </c>
      <c r="K313" s="6" t="s">
        <v>35</v>
      </c>
      <c r="L313" s="12">
        <v>0.29659484566360023</v>
      </c>
      <c r="M313" s="13">
        <v>0.52657321425333237</v>
      </c>
      <c r="N313" s="13">
        <v>0.15047569018694407</v>
      </c>
      <c r="O313" s="13">
        <v>2.6356249896123028E-2</v>
      </c>
      <c r="P313" s="14">
        <v>334.00000000000023</v>
      </c>
    </row>
    <row r="314" spans="1:16" x14ac:dyDescent="0.25">
      <c r="A314">
        <v>378</v>
      </c>
      <c r="B314" t="str">
        <f t="shared" si="23"/>
        <v>Closed End</v>
      </c>
      <c r="C314" t="s">
        <v>271</v>
      </c>
      <c r="D314" t="s">
        <v>629</v>
      </c>
      <c r="E314" t="str">
        <f t="shared" si="24"/>
        <v>Household income</v>
      </c>
      <c r="F314">
        <f t="shared" si="25"/>
        <v>8</v>
      </c>
      <c r="G314" t="str">
        <f t="shared" si="22"/>
        <v>Data</v>
      </c>
      <c r="H314" t="s">
        <v>758</v>
      </c>
      <c r="I314" s="38" t="s">
        <v>629</v>
      </c>
      <c r="J314" t="s">
        <v>625</v>
      </c>
      <c r="K314" s="6" t="s">
        <v>36</v>
      </c>
      <c r="L314" s="12">
        <v>0.35662115123128774</v>
      </c>
      <c r="M314" s="13">
        <v>0.50677769764632608</v>
      </c>
      <c r="N314" s="13">
        <v>0.13192189847056315</v>
      </c>
      <c r="O314" s="27" t="s">
        <v>69</v>
      </c>
      <c r="P314" s="14">
        <v>258.00000000000028</v>
      </c>
    </row>
    <row r="315" spans="1:16" x14ac:dyDescent="0.25">
      <c r="A315">
        <v>379</v>
      </c>
      <c r="B315" t="str">
        <f t="shared" si="23"/>
        <v>Closed End</v>
      </c>
      <c r="C315" t="s">
        <v>271</v>
      </c>
      <c r="D315" t="s">
        <v>629</v>
      </c>
      <c r="E315" t="str">
        <f t="shared" si="24"/>
        <v>Housing status</v>
      </c>
      <c r="F315">
        <f t="shared" si="25"/>
        <v>1</v>
      </c>
      <c r="G315" t="str">
        <f t="shared" si="22"/>
        <v>Header</v>
      </c>
      <c r="H315" t="s">
        <v>758</v>
      </c>
      <c r="I315" s="38" t="s">
        <v>629</v>
      </c>
      <c r="J315" t="s">
        <v>625</v>
      </c>
      <c r="K315" s="7" t="s">
        <v>37</v>
      </c>
      <c r="L315" s="15" t="s">
        <v>8</v>
      </c>
      <c r="M315" s="16" t="s">
        <v>8</v>
      </c>
      <c r="N315" s="16" t="s">
        <v>8</v>
      </c>
      <c r="O315" s="16" t="s">
        <v>8</v>
      </c>
      <c r="P315" s="17" t="s">
        <v>8</v>
      </c>
    </row>
    <row r="316" spans="1:16" x14ac:dyDescent="0.25">
      <c r="A316">
        <v>380</v>
      </c>
      <c r="B316" t="str">
        <f t="shared" si="23"/>
        <v>Closed End</v>
      </c>
      <c r="C316" t="s">
        <v>271</v>
      </c>
      <c r="D316" t="s">
        <v>629</v>
      </c>
      <c r="E316" t="str">
        <f t="shared" si="24"/>
        <v>Housing status</v>
      </c>
      <c r="F316">
        <f t="shared" si="25"/>
        <v>2</v>
      </c>
      <c r="G316" t="str">
        <f t="shared" si="22"/>
        <v>Data</v>
      </c>
      <c r="H316" t="s">
        <v>758</v>
      </c>
      <c r="I316" s="38" t="s">
        <v>629</v>
      </c>
      <c r="J316" t="s">
        <v>625</v>
      </c>
      <c r="K316" s="6" t="s">
        <v>38</v>
      </c>
      <c r="L316" s="12">
        <v>0.26552792858254259</v>
      </c>
      <c r="M316" s="13">
        <v>0.54083106257111635</v>
      </c>
      <c r="N316" s="13">
        <v>0.17333795778164907</v>
      </c>
      <c r="O316" s="13">
        <v>2.0303051064693482E-2</v>
      </c>
      <c r="P316" s="14">
        <v>1924.9999999999959</v>
      </c>
    </row>
    <row r="317" spans="1:16" x14ac:dyDescent="0.25">
      <c r="A317">
        <v>381</v>
      </c>
      <c r="B317" t="str">
        <f t="shared" si="23"/>
        <v>Closed End</v>
      </c>
      <c r="C317" t="s">
        <v>271</v>
      </c>
      <c r="D317" t="s">
        <v>629</v>
      </c>
      <c r="E317" t="str">
        <f t="shared" si="24"/>
        <v>Housing status</v>
      </c>
      <c r="F317">
        <f t="shared" si="25"/>
        <v>3</v>
      </c>
      <c r="G317" t="str">
        <f t="shared" si="22"/>
        <v>Data</v>
      </c>
      <c r="H317" t="s">
        <v>758</v>
      </c>
      <c r="I317" s="38" t="s">
        <v>629</v>
      </c>
      <c r="J317" t="s">
        <v>625</v>
      </c>
      <c r="K317" s="6" t="s">
        <v>39</v>
      </c>
      <c r="L317" s="12">
        <v>0.20877405675027616</v>
      </c>
      <c r="M317" s="13">
        <v>0.53825323777913825</v>
      </c>
      <c r="N317" s="13">
        <v>0.2095429640767684</v>
      </c>
      <c r="O317" s="13">
        <v>4.3429741393815773E-2</v>
      </c>
      <c r="P317" s="14">
        <v>984.00000000000045</v>
      </c>
    </row>
    <row r="318" spans="1:16" ht="24.75" x14ac:dyDescent="0.25">
      <c r="A318">
        <v>382</v>
      </c>
      <c r="B318" t="str">
        <f t="shared" si="23"/>
        <v>Closed End</v>
      </c>
      <c r="C318" t="s">
        <v>271</v>
      </c>
      <c r="D318" t="s">
        <v>629</v>
      </c>
      <c r="E318" t="str">
        <f t="shared" si="24"/>
        <v>Housing status</v>
      </c>
      <c r="F318">
        <f t="shared" si="25"/>
        <v>4</v>
      </c>
      <c r="G318" t="str">
        <f t="shared" si="22"/>
        <v>Data</v>
      </c>
      <c r="H318" t="s">
        <v>758</v>
      </c>
      <c r="I318" s="38" t="s">
        <v>629</v>
      </c>
      <c r="J318" t="s">
        <v>625</v>
      </c>
      <c r="K318" s="6" t="s">
        <v>40</v>
      </c>
      <c r="L318" s="12">
        <v>0.18843412492495923</v>
      </c>
      <c r="M318" s="13">
        <v>0.40653879765375928</v>
      </c>
      <c r="N318" s="13">
        <v>0.36433934312431404</v>
      </c>
      <c r="O318" s="13">
        <v>4.0687734296967461E-2</v>
      </c>
      <c r="P318" s="14">
        <v>69.000000000000014</v>
      </c>
    </row>
    <row r="319" spans="1:16" x14ac:dyDescent="0.25">
      <c r="A319">
        <v>383</v>
      </c>
      <c r="B319" t="str">
        <f t="shared" si="23"/>
        <v>Closed End</v>
      </c>
      <c r="C319" t="s">
        <v>271</v>
      </c>
      <c r="D319" t="s">
        <v>629</v>
      </c>
      <c r="E319" t="str">
        <f t="shared" si="24"/>
        <v>Home language</v>
      </c>
      <c r="F319">
        <f t="shared" si="25"/>
        <v>1</v>
      </c>
      <c r="G319" t="str">
        <f t="shared" si="22"/>
        <v>Header</v>
      </c>
      <c r="H319" t="s">
        <v>758</v>
      </c>
      <c r="I319" s="38" t="s">
        <v>629</v>
      </c>
      <c r="J319" t="s">
        <v>625</v>
      </c>
      <c r="K319" s="7" t="s">
        <v>41</v>
      </c>
      <c r="L319" s="15" t="s">
        <v>8</v>
      </c>
      <c r="M319" s="16" t="s">
        <v>8</v>
      </c>
      <c r="N319" s="16" t="s">
        <v>8</v>
      </c>
      <c r="O319" s="16" t="s">
        <v>8</v>
      </c>
      <c r="P319" s="17" t="s">
        <v>8</v>
      </c>
    </row>
    <row r="320" spans="1:16" x14ac:dyDescent="0.25">
      <c r="A320">
        <v>384</v>
      </c>
      <c r="B320" t="str">
        <f t="shared" si="23"/>
        <v>Closed End</v>
      </c>
      <c r="C320" t="s">
        <v>271</v>
      </c>
      <c r="D320" t="s">
        <v>629</v>
      </c>
      <c r="E320" t="str">
        <f t="shared" si="24"/>
        <v>Home language</v>
      </c>
      <c r="F320">
        <f t="shared" si="25"/>
        <v>2</v>
      </c>
      <c r="G320" t="str">
        <f t="shared" si="22"/>
        <v>Data</v>
      </c>
      <c r="H320" t="s">
        <v>758</v>
      </c>
      <c r="I320" s="38" t="s">
        <v>629</v>
      </c>
      <c r="J320" t="s">
        <v>625</v>
      </c>
      <c r="K320" s="6" t="s">
        <v>42</v>
      </c>
      <c r="L320" s="12">
        <v>0.25745085550855412</v>
      </c>
      <c r="M320" s="13">
        <v>0.55774328518399807</v>
      </c>
      <c r="N320" s="13">
        <v>0.16081752094514917</v>
      </c>
      <c r="O320" s="13">
        <v>2.398833836229778E-2</v>
      </c>
      <c r="P320" s="14">
        <v>2548.0000000000091</v>
      </c>
    </row>
    <row r="321" spans="1:16" x14ac:dyDescent="0.25">
      <c r="A321">
        <v>385</v>
      </c>
      <c r="B321" t="str">
        <f t="shared" si="23"/>
        <v>Closed End</v>
      </c>
      <c r="C321" t="s">
        <v>271</v>
      </c>
      <c r="D321" t="s">
        <v>629</v>
      </c>
      <c r="E321" t="str">
        <f t="shared" si="24"/>
        <v>Home language</v>
      </c>
      <c r="F321">
        <f t="shared" si="25"/>
        <v>3</v>
      </c>
      <c r="G321" t="str">
        <f t="shared" si="22"/>
        <v>Data</v>
      </c>
      <c r="H321" t="s">
        <v>758</v>
      </c>
      <c r="I321" s="38" t="s">
        <v>629</v>
      </c>
      <c r="J321" t="s">
        <v>625</v>
      </c>
      <c r="K321" s="6" t="s">
        <v>43</v>
      </c>
      <c r="L321" s="12">
        <v>0.19364314943578947</v>
      </c>
      <c r="M321" s="13">
        <v>0.46319839329803064</v>
      </c>
      <c r="N321" s="13">
        <v>0.29656847470310466</v>
      </c>
      <c r="O321" s="13">
        <v>4.6589982563075311E-2</v>
      </c>
      <c r="P321" s="14">
        <v>246.00000000000003</v>
      </c>
    </row>
    <row r="322" spans="1:16" x14ac:dyDescent="0.25">
      <c r="A322">
        <v>386</v>
      </c>
      <c r="B322" t="str">
        <f t="shared" si="23"/>
        <v>Closed End</v>
      </c>
      <c r="C322" t="s">
        <v>271</v>
      </c>
      <c r="D322" t="s">
        <v>629</v>
      </c>
      <c r="E322" t="str">
        <f t="shared" si="24"/>
        <v>Home language</v>
      </c>
      <c r="F322">
        <f t="shared" si="25"/>
        <v>4</v>
      </c>
      <c r="G322" t="str">
        <f t="shared" ref="G322:G385" si="26">IF(B322="","",IF(E322="Title","Title",IF(E322="Column labels","Labels",IF(AND(F322=1,B322="Closed End"),"Header","Data"))))</f>
        <v>Data</v>
      </c>
      <c r="H322" t="s">
        <v>758</v>
      </c>
      <c r="I322" s="38" t="s">
        <v>629</v>
      </c>
      <c r="J322" t="s">
        <v>625</v>
      </c>
      <c r="K322" s="6" t="s">
        <v>44</v>
      </c>
      <c r="L322" s="12">
        <v>0.21331378819716262</v>
      </c>
      <c r="M322" s="13">
        <v>0.36542694335485026</v>
      </c>
      <c r="N322" s="13">
        <v>0.39442458411080766</v>
      </c>
      <c r="O322" s="13">
        <v>2.6834684337179348E-2</v>
      </c>
      <c r="P322" s="14">
        <v>102.00000000000006</v>
      </c>
    </row>
    <row r="323" spans="1:16" x14ac:dyDescent="0.25">
      <c r="A323">
        <v>387</v>
      </c>
      <c r="B323" t="str">
        <f t="shared" si="23"/>
        <v>Closed End</v>
      </c>
      <c r="C323" t="s">
        <v>271</v>
      </c>
      <c r="D323" t="s">
        <v>629</v>
      </c>
      <c r="E323" t="str">
        <f t="shared" si="24"/>
        <v>Race / ethnicity</v>
      </c>
      <c r="F323">
        <f t="shared" si="25"/>
        <v>1</v>
      </c>
      <c r="G323" t="str">
        <f t="shared" si="26"/>
        <v>Header</v>
      </c>
      <c r="H323" t="s">
        <v>758</v>
      </c>
      <c r="I323" s="38" t="s">
        <v>629</v>
      </c>
      <c r="J323" t="s">
        <v>625</v>
      </c>
      <c r="K323" s="7" t="s">
        <v>45</v>
      </c>
      <c r="L323" s="15" t="s">
        <v>8</v>
      </c>
      <c r="M323" s="16" t="s">
        <v>8</v>
      </c>
      <c r="N323" s="16" t="s">
        <v>8</v>
      </c>
      <c r="O323" s="16" t="s">
        <v>8</v>
      </c>
      <c r="P323" s="17" t="s">
        <v>8</v>
      </c>
    </row>
    <row r="324" spans="1:16" x14ac:dyDescent="0.25">
      <c r="A324">
        <v>388</v>
      </c>
      <c r="B324" t="str">
        <f t="shared" si="23"/>
        <v>Closed End</v>
      </c>
      <c r="C324" t="s">
        <v>271</v>
      </c>
      <c r="D324" t="s">
        <v>629</v>
      </c>
      <c r="E324" t="str">
        <f t="shared" si="24"/>
        <v>Race / ethnicity</v>
      </c>
      <c r="F324">
        <f t="shared" si="25"/>
        <v>2</v>
      </c>
      <c r="G324" t="str">
        <f t="shared" si="26"/>
        <v>Data</v>
      </c>
      <c r="H324" t="s">
        <v>758</v>
      </c>
      <c r="I324" s="38" t="s">
        <v>629</v>
      </c>
      <c r="J324" t="s">
        <v>625</v>
      </c>
      <c r="K324" s="6" t="s">
        <v>46</v>
      </c>
      <c r="L324" s="12">
        <v>0.20883861982657689</v>
      </c>
      <c r="M324" s="13">
        <v>0.47369829315903239</v>
      </c>
      <c r="N324" s="13">
        <v>0.29673872207370217</v>
      </c>
      <c r="O324" s="13">
        <v>2.0724364940689119E-2</v>
      </c>
      <c r="P324" s="14">
        <v>768.99999999999989</v>
      </c>
    </row>
    <row r="325" spans="1:16" x14ac:dyDescent="0.25">
      <c r="A325">
        <v>389</v>
      </c>
      <c r="B325" t="str">
        <f t="shared" si="23"/>
        <v>Closed End</v>
      </c>
      <c r="C325" t="s">
        <v>271</v>
      </c>
      <c r="D325" t="s">
        <v>629</v>
      </c>
      <c r="E325" t="str">
        <f t="shared" si="24"/>
        <v>Race / ethnicity</v>
      </c>
      <c r="F325">
        <f t="shared" si="25"/>
        <v>3</v>
      </c>
      <c r="G325" t="str">
        <f t="shared" si="26"/>
        <v>Data</v>
      </c>
      <c r="H325" t="s">
        <v>758</v>
      </c>
      <c r="I325" s="38" t="s">
        <v>629</v>
      </c>
      <c r="J325" t="s">
        <v>625</v>
      </c>
      <c r="K325" s="6" t="s">
        <v>47</v>
      </c>
      <c r="L325" s="12">
        <v>0.18246267120798579</v>
      </c>
      <c r="M325" s="13">
        <v>0.45355028850802126</v>
      </c>
      <c r="N325" s="13">
        <v>0.33067658203304373</v>
      </c>
      <c r="O325" s="13">
        <v>3.3310458250948541E-2</v>
      </c>
      <c r="P325" s="14">
        <v>126.00000000000013</v>
      </c>
    </row>
    <row r="326" spans="1:16" x14ac:dyDescent="0.25">
      <c r="A326">
        <v>390</v>
      </c>
      <c r="B326" t="str">
        <f t="shared" si="23"/>
        <v>Closed End</v>
      </c>
      <c r="C326" t="s">
        <v>271</v>
      </c>
      <c r="D326" t="s">
        <v>629</v>
      </c>
      <c r="E326" t="str">
        <f t="shared" si="24"/>
        <v>Race / ethnicity</v>
      </c>
      <c r="F326">
        <f t="shared" si="25"/>
        <v>4</v>
      </c>
      <c r="G326" t="str">
        <f t="shared" si="26"/>
        <v>Data</v>
      </c>
      <c r="H326" t="s">
        <v>758</v>
      </c>
      <c r="I326" s="38" t="s">
        <v>629</v>
      </c>
      <c r="J326" t="s">
        <v>625</v>
      </c>
      <c r="K326" s="6" t="s">
        <v>48</v>
      </c>
      <c r="L326" s="12">
        <v>0.12654393615223455</v>
      </c>
      <c r="M326" s="13">
        <v>0.46778680008029461</v>
      </c>
      <c r="N326" s="13">
        <v>0.39106991112541117</v>
      </c>
      <c r="O326" s="13">
        <v>1.4599352642059473E-2</v>
      </c>
      <c r="P326" s="14">
        <v>210.00000000000006</v>
      </c>
    </row>
    <row r="327" spans="1:16" x14ac:dyDescent="0.25">
      <c r="A327">
        <v>391</v>
      </c>
      <c r="B327" t="str">
        <f t="shared" si="23"/>
        <v>Closed End</v>
      </c>
      <c r="C327" t="s">
        <v>271</v>
      </c>
      <c r="D327" t="s">
        <v>629</v>
      </c>
      <c r="E327" t="str">
        <f t="shared" si="24"/>
        <v>Race / ethnicity</v>
      </c>
      <c r="F327">
        <f t="shared" si="25"/>
        <v>5</v>
      </c>
      <c r="G327" t="str">
        <f t="shared" si="26"/>
        <v>Data</v>
      </c>
      <c r="H327" t="s">
        <v>758</v>
      </c>
      <c r="I327" s="38" t="s">
        <v>629</v>
      </c>
      <c r="J327" t="s">
        <v>625</v>
      </c>
      <c r="K327" s="6" t="s">
        <v>49</v>
      </c>
      <c r="L327" s="12">
        <v>0.24627778725558649</v>
      </c>
      <c r="M327" s="13">
        <v>0.54286948662168055</v>
      </c>
      <c r="N327" s="13">
        <v>0.19163554583147804</v>
      </c>
      <c r="O327" s="13">
        <v>1.9217180291256047E-2</v>
      </c>
      <c r="P327" s="14">
        <v>350.99999999999955</v>
      </c>
    </row>
    <row r="328" spans="1:16" x14ac:dyDescent="0.25">
      <c r="A328">
        <v>392</v>
      </c>
      <c r="B328" t="str">
        <f t="shared" si="23"/>
        <v>Closed End</v>
      </c>
      <c r="C328" t="s">
        <v>271</v>
      </c>
      <c r="D328" t="s">
        <v>629</v>
      </c>
      <c r="E328" t="str">
        <f t="shared" si="24"/>
        <v>Race / ethnicity</v>
      </c>
      <c r="F328">
        <f t="shared" si="25"/>
        <v>6</v>
      </c>
      <c r="G328" t="str">
        <f t="shared" si="26"/>
        <v>Data</v>
      </c>
      <c r="H328" t="s">
        <v>758</v>
      </c>
      <c r="I328" s="38" t="s">
        <v>629</v>
      </c>
      <c r="J328" t="s">
        <v>625</v>
      </c>
      <c r="K328" s="6" t="s">
        <v>50</v>
      </c>
      <c r="L328" s="12">
        <v>0.32866439282182369</v>
      </c>
      <c r="M328" s="13">
        <v>0.36692124173272439</v>
      </c>
      <c r="N328" s="13">
        <v>0.27190371902237725</v>
      </c>
      <c r="O328" s="13">
        <v>3.2510646423074205E-2</v>
      </c>
      <c r="P328" s="14">
        <v>140.00000000000009</v>
      </c>
    </row>
    <row r="329" spans="1:16" ht="15.75" thickBot="1" x14ac:dyDescent="0.3">
      <c r="A329">
        <v>393</v>
      </c>
      <c r="B329" t="str">
        <f t="shared" si="23"/>
        <v>Closed End</v>
      </c>
      <c r="C329" t="s">
        <v>271</v>
      </c>
      <c r="D329" t="s">
        <v>629</v>
      </c>
      <c r="E329" t="str">
        <f t="shared" si="24"/>
        <v>Race / ethnicity</v>
      </c>
      <c r="F329">
        <f t="shared" si="25"/>
        <v>7</v>
      </c>
      <c r="G329" t="str">
        <f t="shared" si="26"/>
        <v>Data</v>
      </c>
      <c r="H329" t="s">
        <v>758</v>
      </c>
      <c r="I329" s="38" t="s">
        <v>629</v>
      </c>
      <c r="J329" t="s">
        <v>625</v>
      </c>
      <c r="K329" s="8" t="s">
        <v>51</v>
      </c>
      <c r="L329" s="18">
        <v>0.26439405273842298</v>
      </c>
      <c r="M329" s="19">
        <v>0.57077779146408958</v>
      </c>
      <c r="N329" s="19">
        <v>0.14377500368810525</v>
      </c>
      <c r="O329" s="19">
        <v>2.1053152109383268E-2</v>
      </c>
      <c r="P329" s="20">
        <v>2006.0000000000018</v>
      </c>
    </row>
    <row r="330" spans="1:16" ht="15.75" thickTop="1" x14ac:dyDescent="0.25">
      <c r="A330">
        <v>394</v>
      </c>
      <c r="B330" t="str">
        <f t="shared" si="23"/>
        <v/>
      </c>
      <c r="C330" t="s">
        <v>8</v>
      </c>
      <c r="D330" t="s">
        <v>8</v>
      </c>
      <c r="E330" t="str">
        <f t="shared" si="24"/>
        <v/>
      </c>
      <c r="F330" t="str">
        <f t="shared" si="25"/>
        <v/>
      </c>
      <c r="G330" t="str">
        <f t="shared" si="26"/>
        <v/>
      </c>
      <c r="H330" t="s">
        <v>8</v>
      </c>
      <c r="K330" s="42"/>
      <c r="L330" s="42"/>
      <c r="M330" s="42"/>
      <c r="N330" s="42"/>
      <c r="O330" s="42"/>
      <c r="P330" s="42"/>
    </row>
    <row r="331" spans="1:16" ht="45.75" thickBot="1" x14ac:dyDescent="0.3">
      <c r="A331">
        <v>395</v>
      </c>
      <c r="B331" t="str">
        <f t="shared" si="23"/>
        <v>Closed End</v>
      </c>
      <c r="C331" t="s">
        <v>271</v>
      </c>
      <c r="D331" t="s">
        <v>630</v>
      </c>
      <c r="E331" t="str">
        <f t="shared" si="24"/>
        <v>Title</v>
      </c>
      <c r="F331">
        <f t="shared" si="25"/>
        <v>1</v>
      </c>
      <c r="G331" t="str">
        <f t="shared" si="26"/>
        <v>Title</v>
      </c>
      <c r="H331" t="s">
        <v>759</v>
      </c>
      <c r="I331" s="38" t="s">
        <v>630</v>
      </c>
      <c r="J331" t="s">
        <v>625</v>
      </c>
      <c r="K331" s="37" t="s">
        <v>134</v>
      </c>
      <c r="L331" s="37"/>
      <c r="M331" s="37"/>
      <c r="N331" s="37"/>
      <c r="O331" s="37"/>
      <c r="P331" s="37"/>
    </row>
    <row r="332" spans="1:16" ht="38.25" thickTop="1" thickBot="1" x14ac:dyDescent="0.3">
      <c r="A332">
        <v>396</v>
      </c>
      <c r="B332" t="str">
        <f t="shared" si="23"/>
        <v>Closed End</v>
      </c>
      <c r="C332" t="s">
        <v>271</v>
      </c>
      <c r="D332" t="s">
        <v>630</v>
      </c>
      <c r="E332" t="str">
        <f t="shared" si="24"/>
        <v>Column labels</v>
      </c>
      <c r="F332">
        <f t="shared" si="25"/>
        <v>1</v>
      </c>
      <c r="G332" t="str">
        <f t="shared" si="26"/>
        <v>Labels</v>
      </c>
      <c r="H332" t="s">
        <v>759</v>
      </c>
      <c r="I332" s="38" t="s">
        <v>630</v>
      </c>
      <c r="J332" t="s">
        <v>625</v>
      </c>
      <c r="K332" s="39"/>
      <c r="L332" s="1" t="s">
        <v>128</v>
      </c>
      <c r="M332" s="2" t="s">
        <v>129</v>
      </c>
      <c r="N332" s="2" t="s">
        <v>130</v>
      </c>
      <c r="O332" s="2" t="s">
        <v>131</v>
      </c>
      <c r="P332" s="3" t="s">
        <v>6</v>
      </c>
    </row>
    <row r="333" spans="1:16" ht="15.75" thickTop="1" x14ac:dyDescent="0.25">
      <c r="A333">
        <v>397</v>
      </c>
      <c r="B333" t="str">
        <f t="shared" si="23"/>
        <v>Closed End</v>
      </c>
      <c r="C333" t="s">
        <v>271</v>
      </c>
      <c r="D333" t="s">
        <v>630</v>
      </c>
      <c r="E333" t="str">
        <f t="shared" si="24"/>
        <v>Region</v>
      </c>
      <c r="F333">
        <f t="shared" si="25"/>
        <v>1</v>
      </c>
      <c r="G333" t="str">
        <f t="shared" si="26"/>
        <v>Header</v>
      </c>
      <c r="H333" t="s">
        <v>759</v>
      </c>
      <c r="I333" s="38" t="s">
        <v>630</v>
      </c>
      <c r="J333" t="s">
        <v>625</v>
      </c>
      <c r="K333" s="5" t="s">
        <v>7</v>
      </c>
      <c r="L333" s="9" t="s">
        <v>8</v>
      </c>
      <c r="M333" s="10" t="s">
        <v>8</v>
      </c>
      <c r="N333" s="10" t="s">
        <v>8</v>
      </c>
      <c r="O333" s="10" t="s">
        <v>8</v>
      </c>
      <c r="P333" s="11" t="s">
        <v>8</v>
      </c>
    </row>
    <row r="334" spans="1:16" x14ac:dyDescent="0.25">
      <c r="A334">
        <v>398</v>
      </c>
      <c r="B334" t="str">
        <f t="shared" si="23"/>
        <v>Closed End</v>
      </c>
      <c r="C334" t="s">
        <v>271</v>
      </c>
      <c r="D334" t="s">
        <v>630</v>
      </c>
      <c r="E334" t="str">
        <f t="shared" si="24"/>
        <v>Region</v>
      </c>
      <c r="F334">
        <f t="shared" si="25"/>
        <v>2</v>
      </c>
      <c r="G334" t="str">
        <f t="shared" si="26"/>
        <v>Data</v>
      </c>
      <c r="H334" t="s">
        <v>759</v>
      </c>
      <c r="I334" s="38" t="s">
        <v>630</v>
      </c>
      <c r="J334" t="s">
        <v>625</v>
      </c>
      <c r="K334" s="6" t="s">
        <v>9</v>
      </c>
      <c r="L334" s="12">
        <v>0.12757235188390534</v>
      </c>
      <c r="M334" s="13">
        <v>0.40198243135575928</v>
      </c>
      <c r="N334" s="13">
        <v>0.3654955621738849</v>
      </c>
      <c r="O334" s="13">
        <v>0.10494965458645224</v>
      </c>
      <c r="P334" s="14">
        <v>3070.9999999999895</v>
      </c>
    </row>
    <row r="335" spans="1:16" x14ac:dyDescent="0.25">
      <c r="A335">
        <v>399</v>
      </c>
      <c r="B335" t="str">
        <f t="shared" ref="B335:B398" si="27">IF(K337="Results by region:","Closed End",IF(L336="East Metro Overall","Open End",IF(AND(K335="",K337=""),"",B334)))</f>
        <v>Closed End</v>
      </c>
      <c r="C335" t="s">
        <v>271</v>
      </c>
      <c r="D335" t="s">
        <v>630</v>
      </c>
      <c r="E335" t="str">
        <f t="shared" ref="E335:E398" si="28">IF(AND(K335="",K336="Results by region:"),"Column labels",
IF(AND(K335="",L335="East Metro overall"),"Column labels",
IF(AND(K335="",L335=""),"",
IF(AND(B335="Open End",K335&lt;&gt;"",E334="Column labels"),"Open end results",
IF(K335="Results by region:","Region",
IF(K335="Results by gender:","Gender",
IF(K335="Results by age:","Age",
IF(K335="Results by education level:","Education",
IF(K335="Results by household income:","Household income",
IF(K335="Results by housing status:","Housing status",
IF(K335="Results by home language:","Home language",
IF(K335="Results by race/ethnicity:","Race / ethnicity",
IF(ISERROR(FIND(".",K335)),E334,
IF(FIND(".",K335)&lt;=4,"Title"))))))))))))))</f>
        <v>Region</v>
      </c>
      <c r="F335">
        <f t="shared" ref="F335:F398" si="29">IF(B335="","",IF(E335&lt;&gt;E334,1,SUM(F334,1)))</f>
        <v>3</v>
      </c>
      <c r="G335" t="str">
        <f t="shared" si="26"/>
        <v>Data</v>
      </c>
      <c r="H335" t="s">
        <v>759</v>
      </c>
      <c r="I335" s="38" t="s">
        <v>630</v>
      </c>
      <c r="J335" t="s">
        <v>625</v>
      </c>
      <c r="K335" s="6" t="s">
        <v>10</v>
      </c>
      <c r="L335" s="12">
        <v>0.17754773073419344</v>
      </c>
      <c r="M335" s="13">
        <v>0.42335522365580291</v>
      </c>
      <c r="N335" s="13">
        <v>0.31747923067064376</v>
      </c>
      <c r="O335" s="13">
        <v>8.1617814939359906E-2</v>
      </c>
      <c r="P335" s="14">
        <v>419.0000000000004</v>
      </c>
    </row>
    <row r="336" spans="1:16" x14ac:dyDescent="0.25">
      <c r="A336">
        <v>400</v>
      </c>
      <c r="B336" t="str">
        <f t="shared" si="27"/>
        <v>Closed End</v>
      </c>
      <c r="C336" t="s">
        <v>271</v>
      </c>
      <c r="D336" t="s">
        <v>630</v>
      </c>
      <c r="E336" t="str">
        <f t="shared" si="28"/>
        <v>Region</v>
      </c>
      <c r="F336">
        <f t="shared" si="29"/>
        <v>4</v>
      </c>
      <c r="G336" t="str">
        <f t="shared" si="26"/>
        <v>Data</v>
      </c>
      <c r="H336" t="s">
        <v>759</v>
      </c>
      <c r="I336" s="38" t="s">
        <v>630</v>
      </c>
      <c r="J336" t="s">
        <v>625</v>
      </c>
      <c r="K336" s="6" t="s">
        <v>11</v>
      </c>
      <c r="L336" s="12">
        <v>9.9090926506282845E-2</v>
      </c>
      <c r="M336" s="13">
        <v>0.37122687975337404</v>
      </c>
      <c r="N336" s="13">
        <v>0.38918224701458143</v>
      </c>
      <c r="O336" s="13">
        <v>0.14049994672576416</v>
      </c>
      <c r="P336" s="14">
        <v>2251.9999999999918</v>
      </c>
    </row>
    <row r="337" spans="1:16" x14ac:dyDescent="0.25">
      <c r="A337">
        <v>401</v>
      </c>
      <c r="B337" t="str">
        <f t="shared" si="27"/>
        <v>Closed End</v>
      </c>
      <c r="C337" t="s">
        <v>271</v>
      </c>
      <c r="D337" t="s">
        <v>630</v>
      </c>
      <c r="E337" t="str">
        <f t="shared" si="28"/>
        <v>Region</v>
      </c>
      <c r="F337">
        <f t="shared" si="29"/>
        <v>5</v>
      </c>
      <c r="G337" t="str">
        <f t="shared" si="26"/>
        <v>Data</v>
      </c>
      <c r="H337" t="s">
        <v>759</v>
      </c>
      <c r="I337" s="38" t="s">
        <v>630</v>
      </c>
      <c r="J337" t="s">
        <v>625</v>
      </c>
      <c r="K337" s="6" t="s">
        <v>12</v>
      </c>
      <c r="L337" s="12">
        <v>7.8839959529484901E-2</v>
      </c>
      <c r="M337" s="13">
        <v>0.31571700801383656</v>
      </c>
      <c r="N337" s="13">
        <v>0.41832482649691882</v>
      </c>
      <c r="O337" s="13">
        <v>0.18711820595975953</v>
      </c>
      <c r="P337" s="14">
        <v>1825.9999999999993</v>
      </c>
    </row>
    <row r="338" spans="1:16" x14ac:dyDescent="0.25">
      <c r="A338">
        <v>402</v>
      </c>
      <c r="B338" t="str">
        <f t="shared" si="27"/>
        <v>Closed End</v>
      </c>
      <c r="C338" t="s">
        <v>271</v>
      </c>
      <c r="D338" t="s">
        <v>630</v>
      </c>
      <c r="E338" t="str">
        <f t="shared" si="28"/>
        <v>Region</v>
      </c>
      <c r="F338">
        <f t="shared" si="29"/>
        <v>6</v>
      </c>
      <c r="G338" t="str">
        <f t="shared" si="26"/>
        <v>Data</v>
      </c>
      <c r="H338" t="s">
        <v>759</v>
      </c>
      <c r="I338" s="38" t="s">
        <v>630</v>
      </c>
      <c r="J338" t="s">
        <v>625</v>
      </c>
      <c r="K338" s="6" t="s">
        <v>13</v>
      </c>
      <c r="L338" s="12">
        <v>0.12349102038236563</v>
      </c>
      <c r="M338" s="13">
        <v>0.43810991220539586</v>
      </c>
      <c r="N338" s="13">
        <v>0.35406877929844816</v>
      </c>
      <c r="O338" s="13">
        <v>8.4330288113790342E-2</v>
      </c>
      <c r="P338" s="14">
        <v>426.00000000000034</v>
      </c>
    </row>
    <row r="339" spans="1:16" x14ac:dyDescent="0.25">
      <c r="A339">
        <v>403</v>
      </c>
      <c r="B339" t="str">
        <f t="shared" si="27"/>
        <v>Closed End</v>
      </c>
      <c r="C339" t="s">
        <v>271</v>
      </c>
      <c r="D339" t="s">
        <v>630</v>
      </c>
      <c r="E339" t="str">
        <f t="shared" si="28"/>
        <v>Region</v>
      </c>
      <c r="F339">
        <f t="shared" si="29"/>
        <v>7</v>
      </c>
      <c r="G339" t="str">
        <f t="shared" si="26"/>
        <v>Data</v>
      </c>
      <c r="H339" t="s">
        <v>759</v>
      </c>
      <c r="I339" s="38" t="s">
        <v>630</v>
      </c>
      <c r="J339" t="s">
        <v>625</v>
      </c>
      <c r="K339" s="6" t="s">
        <v>14</v>
      </c>
      <c r="L339" s="12">
        <v>0.10641424786993973</v>
      </c>
      <c r="M339" s="13">
        <v>0.43284980186832828</v>
      </c>
      <c r="N339" s="13">
        <v>0.39372851113873886</v>
      </c>
      <c r="O339" s="13">
        <v>6.7007439122992715E-2</v>
      </c>
      <c r="P339" s="14">
        <v>400.00000000000006</v>
      </c>
    </row>
    <row r="340" spans="1:16" x14ac:dyDescent="0.25">
      <c r="A340">
        <v>404</v>
      </c>
      <c r="B340" t="str">
        <f t="shared" si="27"/>
        <v>Closed End</v>
      </c>
      <c r="C340" t="s">
        <v>271</v>
      </c>
      <c r="D340" t="s">
        <v>630</v>
      </c>
      <c r="E340" t="str">
        <f t="shared" si="28"/>
        <v>Gender</v>
      </c>
      <c r="F340">
        <f t="shared" si="29"/>
        <v>1</v>
      </c>
      <c r="G340" t="str">
        <f t="shared" si="26"/>
        <v>Header</v>
      </c>
      <c r="H340" t="s">
        <v>759</v>
      </c>
      <c r="I340" s="38" t="s">
        <v>630</v>
      </c>
      <c r="J340" t="s">
        <v>625</v>
      </c>
      <c r="K340" s="7" t="s">
        <v>15</v>
      </c>
      <c r="L340" s="15" t="s">
        <v>8</v>
      </c>
      <c r="M340" s="16" t="s">
        <v>8</v>
      </c>
      <c r="N340" s="16" t="s">
        <v>8</v>
      </c>
      <c r="O340" s="16" t="s">
        <v>8</v>
      </c>
      <c r="P340" s="17" t="s">
        <v>8</v>
      </c>
    </row>
    <row r="341" spans="1:16" x14ac:dyDescent="0.25">
      <c r="A341">
        <v>405</v>
      </c>
      <c r="B341" t="str">
        <f t="shared" si="27"/>
        <v>Closed End</v>
      </c>
      <c r="C341" t="s">
        <v>271</v>
      </c>
      <c r="D341" t="s">
        <v>630</v>
      </c>
      <c r="E341" t="str">
        <f t="shared" si="28"/>
        <v>Gender</v>
      </c>
      <c r="F341">
        <f t="shared" si="29"/>
        <v>2</v>
      </c>
      <c r="G341" t="str">
        <f t="shared" si="26"/>
        <v>Data</v>
      </c>
      <c r="H341" t="s">
        <v>759</v>
      </c>
      <c r="I341" s="38" t="s">
        <v>630</v>
      </c>
      <c r="J341" t="s">
        <v>625</v>
      </c>
      <c r="K341" s="6" t="s">
        <v>16</v>
      </c>
      <c r="L341" s="12">
        <v>0.13479115162707245</v>
      </c>
      <c r="M341" s="13">
        <v>0.37346640855411112</v>
      </c>
      <c r="N341" s="13">
        <v>0.37166563998519236</v>
      </c>
      <c r="O341" s="13">
        <v>0.12007679983362481</v>
      </c>
      <c r="P341" s="14">
        <v>1905.0000000000009</v>
      </c>
    </row>
    <row r="342" spans="1:16" x14ac:dyDescent="0.25">
      <c r="A342">
        <v>406</v>
      </c>
      <c r="B342" t="str">
        <f t="shared" si="27"/>
        <v>Closed End</v>
      </c>
      <c r="C342" t="s">
        <v>271</v>
      </c>
      <c r="D342" t="s">
        <v>630</v>
      </c>
      <c r="E342" t="str">
        <f t="shared" si="28"/>
        <v>Gender</v>
      </c>
      <c r="F342">
        <f t="shared" si="29"/>
        <v>3</v>
      </c>
      <c r="G342" t="str">
        <f t="shared" si="26"/>
        <v>Data</v>
      </c>
      <c r="H342" t="s">
        <v>759</v>
      </c>
      <c r="I342" s="38" t="s">
        <v>630</v>
      </c>
      <c r="J342" t="s">
        <v>625</v>
      </c>
      <c r="K342" s="6" t="s">
        <v>17</v>
      </c>
      <c r="L342" s="12">
        <v>0.12337691132717027</v>
      </c>
      <c r="M342" s="13">
        <v>0.4471240551079585</v>
      </c>
      <c r="N342" s="13">
        <v>0.35725999240471368</v>
      </c>
      <c r="O342" s="13">
        <v>7.223904116015703E-2</v>
      </c>
      <c r="P342" s="14">
        <v>1009.0000000000008</v>
      </c>
    </row>
    <row r="343" spans="1:16" x14ac:dyDescent="0.25">
      <c r="A343">
        <v>407</v>
      </c>
      <c r="B343" t="str">
        <f t="shared" si="27"/>
        <v>Closed End</v>
      </c>
      <c r="C343" t="s">
        <v>271</v>
      </c>
      <c r="D343" t="s">
        <v>630</v>
      </c>
      <c r="E343" t="str">
        <f t="shared" si="28"/>
        <v>Age</v>
      </c>
      <c r="F343">
        <f t="shared" si="29"/>
        <v>1</v>
      </c>
      <c r="G343" t="str">
        <f t="shared" si="26"/>
        <v>Header</v>
      </c>
      <c r="H343" t="s">
        <v>759</v>
      </c>
      <c r="I343" s="38" t="s">
        <v>630</v>
      </c>
      <c r="J343" t="s">
        <v>625</v>
      </c>
      <c r="K343" s="7" t="s">
        <v>18</v>
      </c>
      <c r="L343" s="15" t="s">
        <v>8</v>
      </c>
      <c r="M343" s="16" t="s">
        <v>8</v>
      </c>
      <c r="N343" s="16" t="s">
        <v>8</v>
      </c>
      <c r="O343" s="16" t="s">
        <v>8</v>
      </c>
      <c r="P343" s="17" t="s">
        <v>8</v>
      </c>
    </row>
    <row r="344" spans="1:16" x14ac:dyDescent="0.25">
      <c r="A344">
        <v>408</v>
      </c>
      <c r="B344" t="str">
        <f t="shared" si="27"/>
        <v>Closed End</v>
      </c>
      <c r="C344" t="s">
        <v>271</v>
      </c>
      <c r="D344" t="s">
        <v>630</v>
      </c>
      <c r="E344" t="str">
        <f t="shared" si="28"/>
        <v>Age</v>
      </c>
      <c r="F344">
        <f t="shared" si="29"/>
        <v>2</v>
      </c>
      <c r="G344" t="str">
        <f t="shared" si="26"/>
        <v>Data</v>
      </c>
      <c r="H344" t="s">
        <v>759</v>
      </c>
      <c r="I344" s="38" t="s">
        <v>630</v>
      </c>
      <c r="J344" t="s">
        <v>625</v>
      </c>
      <c r="K344" s="6" t="s">
        <v>19</v>
      </c>
      <c r="L344" s="12">
        <v>0.12566830620022298</v>
      </c>
      <c r="M344" s="13">
        <v>0.32489041026908005</v>
      </c>
      <c r="N344" s="13">
        <v>0.41365416939224242</v>
      </c>
      <c r="O344" s="13">
        <v>0.13578711413845337</v>
      </c>
      <c r="P344" s="14">
        <v>417.00000000000017</v>
      </c>
    </row>
    <row r="345" spans="1:16" x14ac:dyDescent="0.25">
      <c r="A345">
        <v>409</v>
      </c>
      <c r="B345" t="str">
        <f t="shared" si="27"/>
        <v>Closed End</v>
      </c>
      <c r="C345" t="s">
        <v>271</v>
      </c>
      <c r="D345" t="s">
        <v>630</v>
      </c>
      <c r="E345" t="str">
        <f t="shared" si="28"/>
        <v>Age</v>
      </c>
      <c r="F345">
        <f t="shared" si="29"/>
        <v>3</v>
      </c>
      <c r="G345" t="str">
        <f t="shared" si="26"/>
        <v>Data</v>
      </c>
      <c r="H345" t="s">
        <v>759</v>
      </c>
      <c r="I345" s="38" t="s">
        <v>630</v>
      </c>
      <c r="J345" t="s">
        <v>625</v>
      </c>
      <c r="K345" s="6" t="s">
        <v>20</v>
      </c>
      <c r="L345" s="12">
        <v>0.14372008205952919</v>
      </c>
      <c r="M345" s="13">
        <v>0.36625646530435269</v>
      </c>
      <c r="N345" s="13">
        <v>0.38633089405317816</v>
      </c>
      <c r="O345" s="13">
        <v>0.10369255858293873</v>
      </c>
      <c r="P345" s="14">
        <v>426.99999999999983</v>
      </c>
    </row>
    <row r="346" spans="1:16" x14ac:dyDescent="0.25">
      <c r="A346">
        <v>410</v>
      </c>
      <c r="B346" t="str">
        <f t="shared" si="27"/>
        <v>Closed End</v>
      </c>
      <c r="C346" t="s">
        <v>271</v>
      </c>
      <c r="D346" t="s">
        <v>630</v>
      </c>
      <c r="E346" t="str">
        <f t="shared" si="28"/>
        <v>Age</v>
      </c>
      <c r="F346">
        <f t="shared" si="29"/>
        <v>4</v>
      </c>
      <c r="G346" t="str">
        <f t="shared" si="26"/>
        <v>Data</v>
      </c>
      <c r="H346" t="s">
        <v>759</v>
      </c>
      <c r="I346" s="38" t="s">
        <v>630</v>
      </c>
      <c r="J346" t="s">
        <v>625</v>
      </c>
      <c r="K346" s="6" t="s">
        <v>21</v>
      </c>
      <c r="L346" s="12">
        <v>8.6980371971085269E-2</v>
      </c>
      <c r="M346" s="13">
        <v>0.47075774851291752</v>
      </c>
      <c r="N346" s="13">
        <v>0.32063428952123046</v>
      </c>
      <c r="O346" s="13">
        <v>0.12162758999476625</v>
      </c>
      <c r="P346" s="14">
        <v>365.00000000000028</v>
      </c>
    </row>
    <row r="347" spans="1:16" x14ac:dyDescent="0.25">
      <c r="A347">
        <v>411</v>
      </c>
      <c r="B347" t="str">
        <f t="shared" si="27"/>
        <v>Closed End</v>
      </c>
      <c r="C347" t="s">
        <v>271</v>
      </c>
      <c r="D347" t="s">
        <v>630</v>
      </c>
      <c r="E347" t="str">
        <f t="shared" si="28"/>
        <v>Age</v>
      </c>
      <c r="F347">
        <f t="shared" si="29"/>
        <v>5</v>
      </c>
      <c r="G347" t="str">
        <f t="shared" si="26"/>
        <v>Data</v>
      </c>
      <c r="H347" t="s">
        <v>759</v>
      </c>
      <c r="I347" s="38" t="s">
        <v>630</v>
      </c>
      <c r="J347" t="s">
        <v>625</v>
      </c>
      <c r="K347" s="6" t="s">
        <v>22</v>
      </c>
      <c r="L347" s="12">
        <v>0.12376957785314356</v>
      </c>
      <c r="M347" s="13">
        <v>0.38985523223936652</v>
      </c>
      <c r="N347" s="13">
        <v>0.39785490884359098</v>
      </c>
      <c r="O347" s="13">
        <v>8.8520281063900003E-2</v>
      </c>
      <c r="P347" s="14">
        <v>530.00000000000011</v>
      </c>
    </row>
    <row r="348" spans="1:16" x14ac:dyDescent="0.25">
      <c r="A348">
        <v>412</v>
      </c>
      <c r="B348" t="str">
        <f t="shared" si="27"/>
        <v>Closed End</v>
      </c>
      <c r="C348" t="s">
        <v>271</v>
      </c>
      <c r="D348" t="s">
        <v>630</v>
      </c>
      <c r="E348" t="str">
        <f t="shared" si="28"/>
        <v>Age</v>
      </c>
      <c r="F348">
        <f t="shared" si="29"/>
        <v>6</v>
      </c>
      <c r="G348" t="str">
        <f t="shared" si="26"/>
        <v>Data</v>
      </c>
      <c r="H348" t="s">
        <v>759</v>
      </c>
      <c r="I348" s="38" t="s">
        <v>630</v>
      </c>
      <c r="J348" t="s">
        <v>625</v>
      </c>
      <c r="K348" s="6" t="s">
        <v>23</v>
      </c>
      <c r="L348" s="12">
        <v>0.18542523649832732</v>
      </c>
      <c r="M348" s="13">
        <v>0.44718816202645678</v>
      </c>
      <c r="N348" s="13">
        <v>0.31633587540407354</v>
      </c>
      <c r="O348" s="13">
        <v>5.1050726071143609E-2</v>
      </c>
      <c r="P348" s="14">
        <v>856.99999999999943</v>
      </c>
    </row>
    <row r="349" spans="1:16" x14ac:dyDescent="0.25">
      <c r="A349">
        <v>413</v>
      </c>
      <c r="B349" t="str">
        <f t="shared" si="27"/>
        <v>Closed End</v>
      </c>
      <c r="C349" t="s">
        <v>271</v>
      </c>
      <c r="D349" t="s">
        <v>630</v>
      </c>
      <c r="E349" t="str">
        <f t="shared" si="28"/>
        <v>Education</v>
      </c>
      <c r="F349">
        <f t="shared" si="29"/>
        <v>1</v>
      </c>
      <c r="G349" t="str">
        <f t="shared" si="26"/>
        <v>Header</v>
      </c>
      <c r="H349" t="s">
        <v>759</v>
      </c>
      <c r="I349" s="38" t="s">
        <v>630</v>
      </c>
      <c r="J349" t="s">
        <v>625</v>
      </c>
      <c r="K349" s="7" t="s">
        <v>24</v>
      </c>
      <c r="L349" s="15" t="s">
        <v>8</v>
      </c>
      <c r="M349" s="16" t="s">
        <v>8</v>
      </c>
      <c r="N349" s="16" t="s">
        <v>8</v>
      </c>
      <c r="O349" s="16" t="s">
        <v>8</v>
      </c>
      <c r="P349" s="17" t="s">
        <v>8</v>
      </c>
    </row>
    <row r="350" spans="1:16" x14ac:dyDescent="0.25">
      <c r="A350">
        <v>414</v>
      </c>
      <c r="B350" t="str">
        <f t="shared" si="27"/>
        <v>Closed End</v>
      </c>
      <c r="C350" t="s">
        <v>271</v>
      </c>
      <c r="D350" t="s">
        <v>630</v>
      </c>
      <c r="E350" t="str">
        <f t="shared" si="28"/>
        <v>Education</v>
      </c>
      <c r="F350">
        <f t="shared" si="29"/>
        <v>2</v>
      </c>
      <c r="G350" t="str">
        <f t="shared" si="26"/>
        <v>Data</v>
      </c>
      <c r="H350" t="s">
        <v>759</v>
      </c>
      <c r="I350" s="38" t="s">
        <v>630</v>
      </c>
      <c r="J350" t="s">
        <v>625</v>
      </c>
      <c r="K350" s="6" t="s">
        <v>25</v>
      </c>
      <c r="L350" s="12">
        <v>0.21681858710983948</v>
      </c>
      <c r="M350" s="13">
        <v>0.22117064247409346</v>
      </c>
      <c r="N350" s="13">
        <v>0.34108225394514624</v>
      </c>
      <c r="O350" s="13">
        <v>0.2209285164709206</v>
      </c>
      <c r="P350" s="14">
        <v>100.99999999999997</v>
      </c>
    </row>
    <row r="351" spans="1:16" x14ac:dyDescent="0.25">
      <c r="A351">
        <v>415</v>
      </c>
      <c r="B351" t="str">
        <f t="shared" si="27"/>
        <v>Closed End</v>
      </c>
      <c r="C351" t="s">
        <v>271</v>
      </c>
      <c r="D351" t="s">
        <v>630</v>
      </c>
      <c r="E351" t="str">
        <f t="shared" si="28"/>
        <v>Education</v>
      </c>
      <c r="F351">
        <f t="shared" si="29"/>
        <v>3</v>
      </c>
      <c r="G351" t="str">
        <f t="shared" si="26"/>
        <v>Data</v>
      </c>
      <c r="H351" t="s">
        <v>759</v>
      </c>
      <c r="I351" s="38" t="s">
        <v>630</v>
      </c>
      <c r="J351" t="s">
        <v>625</v>
      </c>
      <c r="K351" s="6" t="s">
        <v>26</v>
      </c>
      <c r="L351" s="12">
        <v>0.17186695007417629</v>
      </c>
      <c r="M351" s="13">
        <v>0.37215331042787786</v>
      </c>
      <c r="N351" s="13">
        <v>0.3734695574095887</v>
      </c>
      <c r="O351" s="13">
        <v>8.251018208835742E-2</v>
      </c>
      <c r="P351" s="14">
        <v>374.00000000000023</v>
      </c>
    </row>
    <row r="352" spans="1:16" x14ac:dyDescent="0.25">
      <c r="A352">
        <v>416</v>
      </c>
      <c r="B352" t="str">
        <f t="shared" si="27"/>
        <v>Closed End</v>
      </c>
      <c r="C352" t="s">
        <v>271</v>
      </c>
      <c r="D352" t="s">
        <v>630</v>
      </c>
      <c r="E352" t="str">
        <f t="shared" si="28"/>
        <v>Education</v>
      </c>
      <c r="F352">
        <f t="shared" si="29"/>
        <v>4</v>
      </c>
      <c r="G352" t="str">
        <f t="shared" si="26"/>
        <v>Data</v>
      </c>
      <c r="H352" t="s">
        <v>759</v>
      </c>
      <c r="I352" s="38" t="s">
        <v>630</v>
      </c>
      <c r="J352" t="s">
        <v>625</v>
      </c>
      <c r="K352" s="6" t="s">
        <v>27</v>
      </c>
      <c r="L352" s="12">
        <v>0.12830327725852161</v>
      </c>
      <c r="M352" s="13">
        <v>0.42226343622679885</v>
      </c>
      <c r="N352" s="13">
        <v>0.35001274403144544</v>
      </c>
      <c r="O352" s="13">
        <v>9.9420542483232233E-2</v>
      </c>
      <c r="P352" s="14">
        <v>979.00000000000102</v>
      </c>
    </row>
    <row r="353" spans="1:16" x14ac:dyDescent="0.25">
      <c r="A353">
        <v>417</v>
      </c>
      <c r="B353" t="str">
        <f t="shared" si="27"/>
        <v>Closed End</v>
      </c>
      <c r="C353" t="s">
        <v>271</v>
      </c>
      <c r="D353" t="s">
        <v>630</v>
      </c>
      <c r="E353" t="str">
        <f t="shared" si="28"/>
        <v>Education</v>
      </c>
      <c r="F353">
        <f t="shared" si="29"/>
        <v>5</v>
      </c>
      <c r="G353" t="str">
        <f t="shared" si="26"/>
        <v>Data</v>
      </c>
      <c r="H353" t="s">
        <v>759</v>
      </c>
      <c r="I353" s="38" t="s">
        <v>630</v>
      </c>
      <c r="J353" t="s">
        <v>625</v>
      </c>
      <c r="K353" s="6" t="s">
        <v>28</v>
      </c>
      <c r="L353" s="12">
        <v>0.10263971439119281</v>
      </c>
      <c r="M353" s="13">
        <v>0.41547811615709279</v>
      </c>
      <c r="N353" s="13">
        <v>0.37729624562567482</v>
      </c>
      <c r="O353" s="13">
        <v>0.10458592382604158</v>
      </c>
      <c r="P353" s="14">
        <v>1515.0000000000002</v>
      </c>
    </row>
    <row r="354" spans="1:16" x14ac:dyDescent="0.25">
      <c r="A354">
        <v>418</v>
      </c>
      <c r="B354" t="str">
        <f t="shared" si="27"/>
        <v>Closed End</v>
      </c>
      <c r="C354" t="s">
        <v>271</v>
      </c>
      <c r="D354" t="s">
        <v>630</v>
      </c>
      <c r="E354" t="str">
        <f t="shared" si="28"/>
        <v>Household income</v>
      </c>
      <c r="F354">
        <f t="shared" si="29"/>
        <v>1</v>
      </c>
      <c r="G354" t="str">
        <f t="shared" si="26"/>
        <v>Header</v>
      </c>
      <c r="H354" t="s">
        <v>759</v>
      </c>
      <c r="I354" s="38" t="s">
        <v>630</v>
      </c>
      <c r="J354" t="s">
        <v>625</v>
      </c>
      <c r="K354" s="7" t="s">
        <v>29</v>
      </c>
      <c r="L354" s="15" t="s">
        <v>8</v>
      </c>
      <c r="M354" s="16" t="s">
        <v>8</v>
      </c>
      <c r="N354" s="16" t="s">
        <v>8</v>
      </c>
      <c r="O354" s="16" t="s">
        <v>8</v>
      </c>
      <c r="P354" s="17" t="s">
        <v>8</v>
      </c>
    </row>
    <row r="355" spans="1:16" x14ac:dyDescent="0.25">
      <c r="A355">
        <v>419</v>
      </c>
      <c r="B355" t="str">
        <f t="shared" si="27"/>
        <v>Closed End</v>
      </c>
      <c r="C355" t="s">
        <v>271</v>
      </c>
      <c r="D355" t="s">
        <v>630</v>
      </c>
      <c r="E355" t="str">
        <f t="shared" si="28"/>
        <v>Household income</v>
      </c>
      <c r="F355">
        <f t="shared" si="29"/>
        <v>2</v>
      </c>
      <c r="G355" t="str">
        <f t="shared" si="26"/>
        <v>Data</v>
      </c>
      <c r="H355" t="s">
        <v>759</v>
      </c>
      <c r="I355" s="38" t="s">
        <v>630</v>
      </c>
      <c r="J355" t="s">
        <v>625</v>
      </c>
      <c r="K355" s="6" t="s">
        <v>30</v>
      </c>
      <c r="L355" s="12">
        <v>0.14776911053709721</v>
      </c>
      <c r="M355" s="13">
        <v>0.33621975766915713</v>
      </c>
      <c r="N355" s="13">
        <v>0.38178267963542373</v>
      </c>
      <c r="O355" s="13">
        <v>0.13422845215832202</v>
      </c>
      <c r="P355" s="14">
        <v>500.99999999999994</v>
      </c>
    </row>
    <row r="356" spans="1:16" x14ac:dyDescent="0.25">
      <c r="A356">
        <v>420</v>
      </c>
      <c r="B356" t="str">
        <f t="shared" si="27"/>
        <v>Closed End</v>
      </c>
      <c r="C356" t="s">
        <v>271</v>
      </c>
      <c r="D356" t="s">
        <v>630</v>
      </c>
      <c r="E356" t="str">
        <f t="shared" si="28"/>
        <v>Household income</v>
      </c>
      <c r="F356">
        <f t="shared" si="29"/>
        <v>3</v>
      </c>
      <c r="G356" t="str">
        <f t="shared" si="26"/>
        <v>Data</v>
      </c>
      <c r="H356" t="s">
        <v>759</v>
      </c>
      <c r="I356" s="38" t="s">
        <v>630</v>
      </c>
      <c r="J356" t="s">
        <v>625</v>
      </c>
      <c r="K356" s="6" t="s">
        <v>31</v>
      </c>
      <c r="L356" s="12">
        <v>0.12281899740667807</v>
      </c>
      <c r="M356" s="13">
        <v>0.25721174553003939</v>
      </c>
      <c r="N356" s="13">
        <v>0.44241537767011457</v>
      </c>
      <c r="O356" s="13">
        <v>0.1775538793931693</v>
      </c>
      <c r="P356" s="14">
        <v>430.99999999999949</v>
      </c>
    </row>
    <row r="357" spans="1:16" x14ac:dyDescent="0.25">
      <c r="A357">
        <v>421</v>
      </c>
      <c r="B357" t="str">
        <f t="shared" si="27"/>
        <v>Closed End</v>
      </c>
      <c r="C357" t="s">
        <v>271</v>
      </c>
      <c r="D357" t="s">
        <v>630</v>
      </c>
      <c r="E357" t="str">
        <f t="shared" si="28"/>
        <v>Household income</v>
      </c>
      <c r="F357">
        <f t="shared" si="29"/>
        <v>4</v>
      </c>
      <c r="G357" t="str">
        <f t="shared" si="26"/>
        <v>Data</v>
      </c>
      <c r="H357" t="s">
        <v>759</v>
      </c>
      <c r="I357" s="38" t="s">
        <v>630</v>
      </c>
      <c r="J357" t="s">
        <v>625</v>
      </c>
      <c r="K357" s="6" t="s">
        <v>32</v>
      </c>
      <c r="L357" s="12">
        <v>0.15900610193442213</v>
      </c>
      <c r="M357" s="13">
        <v>0.42006834296600959</v>
      </c>
      <c r="N357" s="13">
        <v>0.30640048974989853</v>
      </c>
      <c r="O357" s="13">
        <v>0.11452506534966987</v>
      </c>
      <c r="P357" s="14">
        <v>400.99999999999972</v>
      </c>
    </row>
    <row r="358" spans="1:16" x14ac:dyDescent="0.25">
      <c r="A358">
        <v>422</v>
      </c>
      <c r="B358" t="str">
        <f t="shared" si="27"/>
        <v>Closed End</v>
      </c>
      <c r="C358" t="s">
        <v>271</v>
      </c>
      <c r="D358" t="s">
        <v>630</v>
      </c>
      <c r="E358" t="str">
        <f t="shared" si="28"/>
        <v>Household income</v>
      </c>
      <c r="F358">
        <f t="shared" si="29"/>
        <v>5</v>
      </c>
      <c r="G358" t="str">
        <f t="shared" si="26"/>
        <v>Data</v>
      </c>
      <c r="H358" t="s">
        <v>759</v>
      </c>
      <c r="I358" s="38" t="s">
        <v>630</v>
      </c>
      <c r="J358" t="s">
        <v>625</v>
      </c>
      <c r="K358" s="6" t="s">
        <v>33</v>
      </c>
      <c r="L358" s="12">
        <v>7.3357670595781563E-2</v>
      </c>
      <c r="M358" s="13">
        <v>0.39777548825355852</v>
      </c>
      <c r="N358" s="13">
        <v>0.43524859820602624</v>
      </c>
      <c r="O358" s="13">
        <v>9.361824294463382E-2</v>
      </c>
      <c r="P358" s="14">
        <v>311.99999999999994</v>
      </c>
    </row>
    <row r="359" spans="1:16" x14ac:dyDescent="0.25">
      <c r="A359">
        <v>423</v>
      </c>
      <c r="B359" t="str">
        <f t="shared" si="27"/>
        <v>Closed End</v>
      </c>
      <c r="C359" t="s">
        <v>271</v>
      </c>
      <c r="D359" t="s">
        <v>630</v>
      </c>
      <c r="E359" t="str">
        <f t="shared" si="28"/>
        <v>Household income</v>
      </c>
      <c r="F359">
        <f t="shared" si="29"/>
        <v>6</v>
      </c>
      <c r="G359" t="str">
        <f t="shared" si="26"/>
        <v>Data</v>
      </c>
      <c r="H359" t="s">
        <v>759</v>
      </c>
      <c r="I359" s="38" t="s">
        <v>630</v>
      </c>
      <c r="J359" t="s">
        <v>625</v>
      </c>
      <c r="K359" s="6" t="s">
        <v>34</v>
      </c>
      <c r="L359" s="12">
        <v>0.15861267360689332</v>
      </c>
      <c r="M359" s="13">
        <v>0.39429291559261093</v>
      </c>
      <c r="N359" s="13">
        <v>0.35907810811897989</v>
      </c>
      <c r="O359" s="13">
        <v>8.801630268151453E-2</v>
      </c>
      <c r="P359" s="14">
        <v>271.00000000000034</v>
      </c>
    </row>
    <row r="360" spans="1:16" x14ac:dyDescent="0.25">
      <c r="A360">
        <v>424</v>
      </c>
      <c r="B360" t="str">
        <f t="shared" si="27"/>
        <v>Closed End</v>
      </c>
      <c r="C360" t="s">
        <v>271</v>
      </c>
      <c r="D360" t="s">
        <v>630</v>
      </c>
      <c r="E360" t="str">
        <f t="shared" si="28"/>
        <v>Household income</v>
      </c>
      <c r="F360">
        <f t="shared" si="29"/>
        <v>7</v>
      </c>
      <c r="G360" t="str">
        <f t="shared" si="26"/>
        <v>Data</v>
      </c>
      <c r="H360" t="s">
        <v>759</v>
      </c>
      <c r="I360" s="38" t="s">
        <v>630</v>
      </c>
      <c r="J360" t="s">
        <v>625</v>
      </c>
      <c r="K360" s="6" t="s">
        <v>35</v>
      </c>
      <c r="L360" s="12">
        <v>0.11154089297082008</v>
      </c>
      <c r="M360" s="13">
        <v>0.40415578703256133</v>
      </c>
      <c r="N360" s="13">
        <v>0.38250789097037979</v>
      </c>
      <c r="O360" s="13">
        <v>0.10179542902623874</v>
      </c>
      <c r="P360" s="14">
        <v>343</v>
      </c>
    </row>
    <row r="361" spans="1:16" x14ac:dyDescent="0.25">
      <c r="A361">
        <v>425</v>
      </c>
      <c r="B361" t="str">
        <f t="shared" si="27"/>
        <v>Closed End</v>
      </c>
      <c r="C361" t="s">
        <v>271</v>
      </c>
      <c r="D361" t="s">
        <v>630</v>
      </c>
      <c r="E361" t="str">
        <f t="shared" si="28"/>
        <v>Household income</v>
      </c>
      <c r="F361">
        <f t="shared" si="29"/>
        <v>8</v>
      </c>
      <c r="G361" t="str">
        <f t="shared" si="26"/>
        <v>Data</v>
      </c>
      <c r="H361" t="s">
        <v>759</v>
      </c>
      <c r="I361" s="38" t="s">
        <v>630</v>
      </c>
      <c r="J361" t="s">
        <v>625</v>
      </c>
      <c r="K361" s="6" t="s">
        <v>36</v>
      </c>
      <c r="L361" s="12">
        <v>0.15461773889164032</v>
      </c>
      <c r="M361" s="13">
        <v>0.48573504907594528</v>
      </c>
      <c r="N361" s="13">
        <v>0.28358334089977855</v>
      </c>
      <c r="O361" s="13">
        <v>7.6063871132635311E-2</v>
      </c>
      <c r="P361" s="14">
        <v>260.00000000000011</v>
      </c>
    </row>
    <row r="362" spans="1:16" x14ac:dyDescent="0.25">
      <c r="A362">
        <v>426</v>
      </c>
      <c r="B362" t="str">
        <f t="shared" si="27"/>
        <v>Closed End</v>
      </c>
      <c r="C362" t="s">
        <v>271</v>
      </c>
      <c r="D362" t="s">
        <v>630</v>
      </c>
      <c r="E362" t="str">
        <f t="shared" si="28"/>
        <v>Housing status</v>
      </c>
      <c r="F362">
        <f t="shared" si="29"/>
        <v>1</v>
      </c>
      <c r="G362" t="str">
        <f t="shared" si="26"/>
        <v>Header</v>
      </c>
      <c r="H362" t="s">
        <v>759</v>
      </c>
      <c r="I362" s="38" t="s">
        <v>630</v>
      </c>
      <c r="J362" t="s">
        <v>625</v>
      </c>
      <c r="K362" s="7" t="s">
        <v>37</v>
      </c>
      <c r="L362" s="15" t="s">
        <v>8</v>
      </c>
      <c r="M362" s="16" t="s">
        <v>8</v>
      </c>
      <c r="N362" s="16" t="s">
        <v>8</v>
      </c>
      <c r="O362" s="16" t="s">
        <v>8</v>
      </c>
      <c r="P362" s="17" t="s">
        <v>8</v>
      </c>
    </row>
    <row r="363" spans="1:16" x14ac:dyDescent="0.25">
      <c r="A363">
        <v>427</v>
      </c>
      <c r="B363" t="str">
        <f t="shared" si="27"/>
        <v>Closed End</v>
      </c>
      <c r="C363" t="s">
        <v>271</v>
      </c>
      <c r="D363" t="s">
        <v>630</v>
      </c>
      <c r="E363" t="str">
        <f t="shared" si="28"/>
        <v>Housing status</v>
      </c>
      <c r="F363">
        <f t="shared" si="29"/>
        <v>2</v>
      </c>
      <c r="G363" t="str">
        <f t="shared" si="26"/>
        <v>Data</v>
      </c>
      <c r="H363" t="s">
        <v>759</v>
      </c>
      <c r="I363" s="38" t="s">
        <v>630</v>
      </c>
      <c r="J363" t="s">
        <v>625</v>
      </c>
      <c r="K363" s="6" t="s">
        <v>38</v>
      </c>
      <c r="L363" s="12">
        <v>0.13434439237471738</v>
      </c>
      <c r="M363" s="13">
        <v>0.44353581594336544</v>
      </c>
      <c r="N363" s="13">
        <v>0.34458661682784336</v>
      </c>
      <c r="O363" s="13">
        <v>7.7533174854075668E-2</v>
      </c>
      <c r="P363" s="14">
        <v>1968.9999999999998</v>
      </c>
    </row>
    <row r="364" spans="1:16" x14ac:dyDescent="0.25">
      <c r="A364">
        <v>428</v>
      </c>
      <c r="B364" t="str">
        <f t="shared" si="27"/>
        <v>Closed End</v>
      </c>
      <c r="C364" t="s">
        <v>271</v>
      </c>
      <c r="D364" t="s">
        <v>630</v>
      </c>
      <c r="E364" t="str">
        <f t="shared" si="28"/>
        <v>Housing status</v>
      </c>
      <c r="F364">
        <f t="shared" si="29"/>
        <v>3</v>
      </c>
      <c r="G364" t="str">
        <f t="shared" si="26"/>
        <v>Data</v>
      </c>
      <c r="H364" t="s">
        <v>759</v>
      </c>
      <c r="I364" s="38" t="s">
        <v>630</v>
      </c>
      <c r="J364" t="s">
        <v>625</v>
      </c>
      <c r="K364" s="6" t="s">
        <v>39</v>
      </c>
      <c r="L364" s="12">
        <v>0.11035975133327232</v>
      </c>
      <c r="M364" s="13">
        <v>0.28486987918129059</v>
      </c>
      <c r="N364" s="13">
        <v>0.42195584399958735</v>
      </c>
      <c r="O364" s="13">
        <v>0.18281452548584756</v>
      </c>
      <c r="P364" s="14">
        <v>1017.0000000000038</v>
      </c>
    </row>
    <row r="365" spans="1:16" ht="24.75" x14ac:dyDescent="0.25">
      <c r="A365">
        <v>429</v>
      </c>
      <c r="B365" t="str">
        <f t="shared" si="27"/>
        <v>Closed End</v>
      </c>
      <c r="C365" t="s">
        <v>271</v>
      </c>
      <c r="D365" t="s">
        <v>630</v>
      </c>
      <c r="E365" t="str">
        <f t="shared" si="28"/>
        <v>Housing status</v>
      </c>
      <c r="F365">
        <f t="shared" si="29"/>
        <v>4</v>
      </c>
      <c r="G365" t="str">
        <f t="shared" si="26"/>
        <v>Data</v>
      </c>
      <c r="H365" t="s">
        <v>759</v>
      </c>
      <c r="I365" s="38" t="s">
        <v>630</v>
      </c>
      <c r="J365" t="s">
        <v>625</v>
      </c>
      <c r="K365" s="6" t="s">
        <v>40</v>
      </c>
      <c r="L365" s="12">
        <v>0.10466019534677234</v>
      </c>
      <c r="M365" s="13">
        <v>0.26490738713812539</v>
      </c>
      <c r="N365" s="13">
        <v>0.48467892670751411</v>
      </c>
      <c r="O365" s="13">
        <v>0.1457534908075882</v>
      </c>
      <c r="P365" s="14">
        <v>71</v>
      </c>
    </row>
    <row r="366" spans="1:16" x14ac:dyDescent="0.25">
      <c r="A366">
        <v>430</v>
      </c>
      <c r="B366" t="str">
        <f t="shared" si="27"/>
        <v>Closed End</v>
      </c>
      <c r="C366" t="s">
        <v>271</v>
      </c>
      <c r="D366" t="s">
        <v>630</v>
      </c>
      <c r="E366" t="str">
        <f t="shared" si="28"/>
        <v>Home language</v>
      </c>
      <c r="F366">
        <f t="shared" si="29"/>
        <v>1</v>
      </c>
      <c r="G366" t="str">
        <f t="shared" si="26"/>
        <v>Header</v>
      </c>
      <c r="H366" t="s">
        <v>759</v>
      </c>
      <c r="I366" s="38" t="s">
        <v>630</v>
      </c>
      <c r="J366" t="s">
        <v>625</v>
      </c>
      <c r="K366" s="7" t="s">
        <v>41</v>
      </c>
      <c r="L366" s="15" t="s">
        <v>8</v>
      </c>
      <c r="M366" s="16" t="s">
        <v>8</v>
      </c>
      <c r="N366" s="16" t="s">
        <v>8</v>
      </c>
      <c r="O366" s="16" t="s">
        <v>8</v>
      </c>
      <c r="P366" s="17" t="s">
        <v>8</v>
      </c>
    </row>
    <row r="367" spans="1:16" x14ac:dyDescent="0.25">
      <c r="A367">
        <v>431</v>
      </c>
      <c r="B367" t="str">
        <f t="shared" si="27"/>
        <v>Closed End</v>
      </c>
      <c r="C367" t="s">
        <v>271</v>
      </c>
      <c r="D367" t="s">
        <v>630</v>
      </c>
      <c r="E367" t="str">
        <f t="shared" si="28"/>
        <v>Home language</v>
      </c>
      <c r="F367">
        <f t="shared" si="29"/>
        <v>2</v>
      </c>
      <c r="G367" t="str">
        <f t="shared" si="26"/>
        <v>Data</v>
      </c>
      <c r="H367" t="s">
        <v>759</v>
      </c>
      <c r="I367" s="38" t="s">
        <v>630</v>
      </c>
      <c r="J367" t="s">
        <v>625</v>
      </c>
      <c r="K367" s="6" t="s">
        <v>42</v>
      </c>
      <c r="L367" s="12">
        <v>0.13034297486803292</v>
      </c>
      <c r="M367" s="13">
        <v>0.41273238879687957</v>
      </c>
      <c r="N367" s="13">
        <v>0.36055543461176642</v>
      </c>
      <c r="O367" s="13">
        <v>9.6369201723321959E-2</v>
      </c>
      <c r="P367" s="14">
        <v>2620.0000000000073</v>
      </c>
    </row>
    <row r="368" spans="1:16" x14ac:dyDescent="0.25">
      <c r="A368">
        <v>432</v>
      </c>
      <c r="B368" t="str">
        <f t="shared" si="27"/>
        <v>Closed End</v>
      </c>
      <c r="C368" t="s">
        <v>271</v>
      </c>
      <c r="D368" t="s">
        <v>630</v>
      </c>
      <c r="E368" t="str">
        <f t="shared" si="28"/>
        <v>Home language</v>
      </c>
      <c r="F368">
        <f t="shared" si="29"/>
        <v>3</v>
      </c>
      <c r="G368" t="str">
        <f t="shared" si="26"/>
        <v>Data</v>
      </c>
      <c r="H368" t="s">
        <v>759</v>
      </c>
      <c r="I368" s="38" t="s">
        <v>630</v>
      </c>
      <c r="J368" t="s">
        <v>625</v>
      </c>
      <c r="K368" s="6" t="s">
        <v>43</v>
      </c>
      <c r="L368" s="12">
        <v>0.10547665706612182</v>
      </c>
      <c r="M368" s="13">
        <v>0.35205889338376389</v>
      </c>
      <c r="N368" s="13">
        <v>0.39565489304046608</v>
      </c>
      <c r="O368" s="13">
        <v>0.14680955650964814</v>
      </c>
      <c r="P368" s="14">
        <v>248.00000000000006</v>
      </c>
    </row>
    <row r="369" spans="1:16" x14ac:dyDescent="0.25">
      <c r="A369">
        <v>433</v>
      </c>
      <c r="B369" t="str">
        <f t="shared" si="27"/>
        <v>Closed End</v>
      </c>
      <c r="C369" t="s">
        <v>271</v>
      </c>
      <c r="D369" t="s">
        <v>630</v>
      </c>
      <c r="E369" t="str">
        <f t="shared" si="28"/>
        <v>Home language</v>
      </c>
      <c r="F369">
        <f t="shared" si="29"/>
        <v>4</v>
      </c>
      <c r="G369" t="str">
        <f t="shared" si="26"/>
        <v>Data</v>
      </c>
      <c r="H369" t="s">
        <v>759</v>
      </c>
      <c r="I369" s="38" t="s">
        <v>630</v>
      </c>
      <c r="J369" t="s">
        <v>625</v>
      </c>
      <c r="K369" s="6" t="s">
        <v>44</v>
      </c>
      <c r="L369" s="12">
        <v>0.21656436766981979</v>
      </c>
      <c r="M369" s="13">
        <v>0.29525594793369492</v>
      </c>
      <c r="N369" s="13">
        <v>0.40496405587359569</v>
      </c>
      <c r="O369" s="13">
        <v>8.3215628522889495E-2</v>
      </c>
      <c r="P369" s="14">
        <v>104.00000000000003</v>
      </c>
    </row>
    <row r="370" spans="1:16" x14ac:dyDescent="0.25">
      <c r="A370">
        <v>434</v>
      </c>
      <c r="B370" t="str">
        <f t="shared" si="27"/>
        <v>Closed End</v>
      </c>
      <c r="C370" t="s">
        <v>271</v>
      </c>
      <c r="D370" t="s">
        <v>630</v>
      </c>
      <c r="E370" t="str">
        <f t="shared" si="28"/>
        <v>Race / ethnicity</v>
      </c>
      <c r="F370">
        <f t="shared" si="29"/>
        <v>1</v>
      </c>
      <c r="G370" t="str">
        <f t="shared" si="26"/>
        <v>Header</v>
      </c>
      <c r="H370" t="s">
        <v>759</v>
      </c>
      <c r="I370" s="38" t="s">
        <v>630</v>
      </c>
      <c r="J370" t="s">
        <v>625</v>
      </c>
      <c r="K370" s="7" t="s">
        <v>45</v>
      </c>
      <c r="L370" s="15" t="s">
        <v>8</v>
      </c>
      <c r="M370" s="16" t="s">
        <v>8</v>
      </c>
      <c r="N370" s="16" t="s">
        <v>8</v>
      </c>
      <c r="O370" s="16" t="s">
        <v>8</v>
      </c>
      <c r="P370" s="17" t="s">
        <v>8</v>
      </c>
    </row>
    <row r="371" spans="1:16" x14ac:dyDescent="0.25">
      <c r="A371">
        <v>435</v>
      </c>
      <c r="B371" t="str">
        <f t="shared" si="27"/>
        <v>Closed End</v>
      </c>
      <c r="C371" t="s">
        <v>271</v>
      </c>
      <c r="D371" t="s">
        <v>630</v>
      </c>
      <c r="E371" t="str">
        <f t="shared" si="28"/>
        <v>Race / ethnicity</v>
      </c>
      <c r="F371">
        <f t="shared" si="29"/>
        <v>2</v>
      </c>
      <c r="G371" t="str">
        <f t="shared" si="26"/>
        <v>Data</v>
      </c>
      <c r="H371" t="s">
        <v>759</v>
      </c>
      <c r="I371" s="38" t="s">
        <v>630</v>
      </c>
      <c r="J371" t="s">
        <v>625</v>
      </c>
      <c r="K371" s="6" t="s">
        <v>46</v>
      </c>
      <c r="L371" s="12">
        <v>0.1312168357963869</v>
      </c>
      <c r="M371" s="13">
        <v>0.348822979226042</v>
      </c>
      <c r="N371" s="13">
        <v>0.39306198723328301</v>
      </c>
      <c r="O371" s="13">
        <v>0.12689819774428923</v>
      </c>
      <c r="P371" s="14">
        <v>783.9999999999992</v>
      </c>
    </row>
    <row r="372" spans="1:16" x14ac:dyDescent="0.25">
      <c r="A372">
        <v>436</v>
      </c>
      <c r="B372" t="str">
        <f t="shared" si="27"/>
        <v>Closed End</v>
      </c>
      <c r="C372" t="s">
        <v>271</v>
      </c>
      <c r="D372" t="s">
        <v>630</v>
      </c>
      <c r="E372" t="str">
        <f t="shared" si="28"/>
        <v>Race / ethnicity</v>
      </c>
      <c r="F372">
        <f t="shared" si="29"/>
        <v>3</v>
      </c>
      <c r="G372" t="str">
        <f t="shared" si="26"/>
        <v>Data</v>
      </c>
      <c r="H372" t="s">
        <v>759</v>
      </c>
      <c r="I372" s="38" t="s">
        <v>630</v>
      </c>
      <c r="J372" t="s">
        <v>625</v>
      </c>
      <c r="K372" s="6" t="s">
        <v>47</v>
      </c>
      <c r="L372" s="12">
        <v>0.18209584598138362</v>
      </c>
      <c r="M372" s="13">
        <v>0.17200763425476176</v>
      </c>
      <c r="N372" s="13">
        <v>0.44412492150620997</v>
      </c>
      <c r="O372" s="13">
        <v>0.20177159825764382</v>
      </c>
      <c r="P372" s="14">
        <v>130</v>
      </c>
    </row>
    <row r="373" spans="1:16" x14ac:dyDescent="0.25">
      <c r="A373">
        <v>437</v>
      </c>
      <c r="B373" t="str">
        <f t="shared" si="27"/>
        <v>Closed End</v>
      </c>
      <c r="C373" t="s">
        <v>271</v>
      </c>
      <c r="D373" t="s">
        <v>630</v>
      </c>
      <c r="E373" t="str">
        <f t="shared" si="28"/>
        <v>Race / ethnicity</v>
      </c>
      <c r="F373">
        <f t="shared" si="29"/>
        <v>4</v>
      </c>
      <c r="G373" t="str">
        <f t="shared" si="26"/>
        <v>Data</v>
      </c>
      <c r="H373" t="s">
        <v>759</v>
      </c>
      <c r="I373" s="38" t="s">
        <v>630</v>
      </c>
      <c r="J373" t="s">
        <v>625</v>
      </c>
      <c r="K373" s="6" t="s">
        <v>48</v>
      </c>
      <c r="L373" s="12">
        <v>8.1886471517356257E-2</v>
      </c>
      <c r="M373" s="13">
        <v>0.34903875765048215</v>
      </c>
      <c r="N373" s="13">
        <v>0.52045570582391087</v>
      </c>
      <c r="O373" s="13">
        <v>4.8619065008250834E-2</v>
      </c>
      <c r="P373" s="14">
        <v>215.00000000000009</v>
      </c>
    </row>
    <row r="374" spans="1:16" x14ac:dyDescent="0.25">
      <c r="A374">
        <v>438</v>
      </c>
      <c r="B374" t="str">
        <f t="shared" si="27"/>
        <v>Closed End</v>
      </c>
      <c r="C374" t="s">
        <v>271</v>
      </c>
      <c r="D374" t="s">
        <v>630</v>
      </c>
      <c r="E374" t="str">
        <f t="shared" si="28"/>
        <v>Race / ethnicity</v>
      </c>
      <c r="F374">
        <f t="shared" si="29"/>
        <v>5</v>
      </c>
      <c r="G374" t="str">
        <f t="shared" si="26"/>
        <v>Data</v>
      </c>
      <c r="H374" t="s">
        <v>759</v>
      </c>
      <c r="I374" s="38" t="s">
        <v>630</v>
      </c>
      <c r="J374" t="s">
        <v>625</v>
      </c>
      <c r="K374" s="6" t="s">
        <v>49</v>
      </c>
      <c r="L374" s="12">
        <v>0.13869449720363836</v>
      </c>
      <c r="M374" s="13">
        <v>0.46640923736400913</v>
      </c>
      <c r="N374" s="13">
        <v>0.25489013408338312</v>
      </c>
      <c r="O374" s="13">
        <v>0.14000613134897028</v>
      </c>
      <c r="P374" s="14">
        <v>357.99999999999972</v>
      </c>
    </row>
    <row r="375" spans="1:16" x14ac:dyDescent="0.25">
      <c r="A375">
        <v>439</v>
      </c>
      <c r="B375" t="str">
        <f t="shared" si="27"/>
        <v>Closed End</v>
      </c>
      <c r="C375" t="s">
        <v>271</v>
      </c>
      <c r="D375" t="s">
        <v>630</v>
      </c>
      <c r="E375" t="str">
        <f t="shared" si="28"/>
        <v>Race / ethnicity</v>
      </c>
      <c r="F375">
        <f t="shared" si="29"/>
        <v>6</v>
      </c>
      <c r="G375" t="str">
        <f t="shared" si="26"/>
        <v>Data</v>
      </c>
      <c r="H375" t="s">
        <v>759</v>
      </c>
      <c r="I375" s="38" t="s">
        <v>630</v>
      </c>
      <c r="J375" t="s">
        <v>625</v>
      </c>
      <c r="K375" s="6" t="s">
        <v>50</v>
      </c>
      <c r="L375" s="12">
        <v>0.21355178616791901</v>
      </c>
      <c r="M375" s="13">
        <v>0.19245639321203847</v>
      </c>
      <c r="N375" s="13">
        <v>0.34783644753038911</v>
      </c>
      <c r="O375" s="13">
        <v>0.24615537308965268</v>
      </c>
      <c r="P375" s="14">
        <v>140.00000000000014</v>
      </c>
    </row>
    <row r="376" spans="1:16" ht="15.75" thickBot="1" x14ac:dyDescent="0.3">
      <c r="A376">
        <v>440</v>
      </c>
      <c r="B376" t="str">
        <f t="shared" si="27"/>
        <v>Closed End</v>
      </c>
      <c r="C376" t="s">
        <v>271</v>
      </c>
      <c r="D376" t="s">
        <v>630</v>
      </c>
      <c r="E376" t="str">
        <f t="shared" si="28"/>
        <v>Race / ethnicity</v>
      </c>
      <c r="F376">
        <f t="shared" si="29"/>
        <v>7</v>
      </c>
      <c r="G376" t="str">
        <f t="shared" si="26"/>
        <v>Data</v>
      </c>
      <c r="H376" t="s">
        <v>759</v>
      </c>
      <c r="I376" s="38" t="s">
        <v>630</v>
      </c>
      <c r="J376" t="s">
        <v>625</v>
      </c>
      <c r="K376" s="8" t="s">
        <v>51</v>
      </c>
      <c r="L376" s="18">
        <v>0.12920855226439598</v>
      </c>
      <c r="M376" s="19">
        <v>0.42259792428669113</v>
      </c>
      <c r="N376" s="19">
        <v>0.36204105016060395</v>
      </c>
      <c r="O376" s="19">
        <v>8.6152473288312575E-2</v>
      </c>
      <c r="P376" s="20">
        <v>2059.9999999999955</v>
      </c>
    </row>
    <row r="377" spans="1:16" ht="15.75" thickTop="1" x14ac:dyDescent="0.25">
      <c r="A377">
        <v>441</v>
      </c>
      <c r="B377" t="str">
        <f t="shared" si="27"/>
        <v/>
      </c>
      <c r="C377" t="s">
        <v>8</v>
      </c>
      <c r="D377" t="s">
        <v>8</v>
      </c>
      <c r="E377" t="str">
        <f t="shared" si="28"/>
        <v/>
      </c>
      <c r="F377" t="str">
        <f t="shared" si="29"/>
        <v/>
      </c>
      <c r="G377" t="str">
        <f t="shared" si="26"/>
        <v/>
      </c>
      <c r="H377" t="s">
        <v>8</v>
      </c>
      <c r="K377" s="42"/>
      <c r="L377" s="42"/>
      <c r="M377" s="42"/>
      <c r="N377" s="42"/>
      <c r="O377" s="42"/>
      <c r="P377" s="42"/>
    </row>
    <row r="378" spans="1:16" ht="45.75" thickBot="1" x14ac:dyDescent="0.3">
      <c r="A378">
        <v>442</v>
      </c>
      <c r="B378" t="str">
        <f t="shared" si="27"/>
        <v>Closed End</v>
      </c>
      <c r="C378" t="s">
        <v>271</v>
      </c>
      <c r="D378" t="s">
        <v>631</v>
      </c>
      <c r="E378" t="str">
        <f t="shared" si="28"/>
        <v>Title</v>
      </c>
      <c r="F378">
        <f t="shared" si="29"/>
        <v>1</v>
      </c>
      <c r="G378" t="str">
        <f t="shared" si="26"/>
        <v>Title</v>
      </c>
      <c r="H378" t="s">
        <v>760</v>
      </c>
      <c r="I378" s="38" t="s">
        <v>631</v>
      </c>
      <c r="J378" t="s">
        <v>625</v>
      </c>
      <c r="K378" s="37" t="s">
        <v>135</v>
      </c>
      <c r="L378" s="37"/>
      <c r="M378" s="37"/>
      <c r="N378" s="37"/>
      <c r="O378" s="37"/>
      <c r="P378" s="37"/>
    </row>
    <row r="379" spans="1:16" ht="38.25" thickTop="1" thickBot="1" x14ac:dyDescent="0.3">
      <c r="A379">
        <v>443</v>
      </c>
      <c r="B379" t="str">
        <f t="shared" si="27"/>
        <v>Closed End</v>
      </c>
      <c r="C379" t="s">
        <v>271</v>
      </c>
      <c r="D379" t="s">
        <v>631</v>
      </c>
      <c r="E379" t="str">
        <f t="shared" si="28"/>
        <v>Column labels</v>
      </c>
      <c r="F379">
        <f t="shared" si="29"/>
        <v>1</v>
      </c>
      <c r="G379" t="str">
        <f t="shared" si="26"/>
        <v>Labels</v>
      </c>
      <c r="H379" t="s">
        <v>760</v>
      </c>
      <c r="I379" s="38" t="s">
        <v>631</v>
      </c>
      <c r="J379" t="s">
        <v>625</v>
      </c>
      <c r="K379" s="39"/>
      <c r="L379" s="1" t="s">
        <v>128</v>
      </c>
      <c r="M379" s="2" t="s">
        <v>129</v>
      </c>
      <c r="N379" s="2" t="s">
        <v>130</v>
      </c>
      <c r="O379" s="2" t="s">
        <v>131</v>
      </c>
      <c r="P379" s="3" t="s">
        <v>6</v>
      </c>
    </row>
    <row r="380" spans="1:16" ht="15.75" thickTop="1" x14ac:dyDescent="0.25">
      <c r="A380">
        <v>444</v>
      </c>
      <c r="B380" t="str">
        <f t="shared" si="27"/>
        <v>Closed End</v>
      </c>
      <c r="C380" t="s">
        <v>271</v>
      </c>
      <c r="D380" t="s">
        <v>631</v>
      </c>
      <c r="E380" t="str">
        <f t="shared" si="28"/>
        <v>Region</v>
      </c>
      <c r="F380">
        <f t="shared" si="29"/>
        <v>1</v>
      </c>
      <c r="G380" t="str">
        <f t="shared" si="26"/>
        <v>Header</v>
      </c>
      <c r="H380" t="s">
        <v>760</v>
      </c>
      <c r="I380" s="38" t="s">
        <v>631</v>
      </c>
      <c r="J380" t="s">
        <v>625</v>
      </c>
      <c r="K380" s="5" t="s">
        <v>7</v>
      </c>
      <c r="L380" s="9" t="s">
        <v>8</v>
      </c>
      <c r="M380" s="10" t="s">
        <v>8</v>
      </c>
      <c r="N380" s="10" t="s">
        <v>8</v>
      </c>
      <c r="O380" s="10" t="s">
        <v>8</v>
      </c>
      <c r="P380" s="11" t="s">
        <v>8</v>
      </c>
    </row>
    <row r="381" spans="1:16" x14ac:dyDescent="0.25">
      <c r="A381">
        <v>445</v>
      </c>
      <c r="B381" t="str">
        <f t="shared" si="27"/>
        <v>Closed End</v>
      </c>
      <c r="C381" t="s">
        <v>271</v>
      </c>
      <c r="D381" t="s">
        <v>631</v>
      </c>
      <c r="E381" t="str">
        <f t="shared" si="28"/>
        <v>Region</v>
      </c>
      <c r="F381">
        <f t="shared" si="29"/>
        <v>2</v>
      </c>
      <c r="G381" t="str">
        <f t="shared" si="26"/>
        <v>Data</v>
      </c>
      <c r="H381" t="s">
        <v>760</v>
      </c>
      <c r="I381" s="38" t="s">
        <v>631</v>
      </c>
      <c r="J381" t="s">
        <v>625</v>
      </c>
      <c r="K381" s="6" t="s">
        <v>9</v>
      </c>
      <c r="L381" s="12">
        <v>0.31407524919581731</v>
      </c>
      <c r="M381" s="13">
        <v>0.45978023343069013</v>
      </c>
      <c r="N381" s="13">
        <v>0.18770672569891098</v>
      </c>
      <c r="O381" s="13">
        <v>3.8437791674583957E-2</v>
      </c>
      <c r="P381" s="14">
        <v>3098.9999999999927</v>
      </c>
    </row>
    <row r="382" spans="1:16" x14ac:dyDescent="0.25">
      <c r="A382">
        <v>446</v>
      </c>
      <c r="B382" t="str">
        <f t="shared" si="27"/>
        <v>Closed End</v>
      </c>
      <c r="C382" t="s">
        <v>271</v>
      </c>
      <c r="D382" t="s">
        <v>631</v>
      </c>
      <c r="E382" t="str">
        <f t="shared" si="28"/>
        <v>Region</v>
      </c>
      <c r="F382">
        <f t="shared" si="29"/>
        <v>3</v>
      </c>
      <c r="G382" t="str">
        <f t="shared" si="26"/>
        <v>Data</v>
      </c>
      <c r="H382" t="s">
        <v>760</v>
      </c>
      <c r="I382" s="38" t="s">
        <v>631</v>
      </c>
      <c r="J382" t="s">
        <v>625</v>
      </c>
      <c r="K382" s="6" t="s">
        <v>10</v>
      </c>
      <c r="L382" s="12">
        <v>0.32856466551409097</v>
      </c>
      <c r="M382" s="13">
        <v>0.48701017433556193</v>
      </c>
      <c r="N382" s="13">
        <v>0.15062286191746058</v>
      </c>
      <c r="O382" s="13">
        <v>3.3802298232886767E-2</v>
      </c>
      <c r="P382" s="14">
        <v>420.99999999999994</v>
      </c>
    </row>
    <row r="383" spans="1:16" x14ac:dyDescent="0.25">
      <c r="A383">
        <v>447</v>
      </c>
      <c r="B383" t="str">
        <f t="shared" si="27"/>
        <v>Closed End</v>
      </c>
      <c r="C383" t="s">
        <v>271</v>
      </c>
      <c r="D383" t="s">
        <v>631</v>
      </c>
      <c r="E383" t="str">
        <f t="shared" si="28"/>
        <v>Region</v>
      </c>
      <c r="F383">
        <f t="shared" si="29"/>
        <v>4</v>
      </c>
      <c r="G383" t="str">
        <f t="shared" si="26"/>
        <v>Data</v>
      </c>
      <c r="H383" t="s">
        <v>760</v>
      </c>
      <c r="I383" s="38" t="s">
        <v>631</v>
      </c>
      <c r="J383" t="s">
        <v>625</v>
      </c>
      <c r="K383" s="6" t="s">
        <v>11</v>
      </c>
      <c r="L383" s="12">
        <v>0.31296077014206491</v>
      </c>
      <c r="M383" s="13">
        <v>0.43622070820701625</v>
      </c>
      <c r="N383" s="13">
        <v>0.20037995388602794</v>
      </c>
      <c r="O383" s="13">
        <v>5.0438567764892944E-2</v>
      </c>
      <c r="P383" s="14">
        <v>2272.9999999999955</v>
      </c>
    </row>
    <row r="384" spans="1:16" x14ac:dyDescent="0.25">
      <c r="A384">
        <v>448</v>
      </c>
      <c r="B384" t="str">
        <f t="shared" si="27"/>
        <v>Closed End</v>
      </c>
      <c r="C384" t="s">
        <v>271</v>
      </c>
      <c r="D384" t="s">
        <v>631</v>
      </c>
      <c r="E384" t="str">
        <f t="shared" si="28"/>
        <v>Region</v>
      </c>
      <c r="F384">
        <f t="shared" si="29"/>
        <v>5</v>
      </c>
      <c r="G384" t="str">
        <f t="shared" si="26"/>
        <v>Data</v>
      </c>
      <c r="H384" t="s">
        <v>760</v>
      </c>
      <c r="I384" s="38" t="s">
        <v>631</v>
      </c>
      <c r="J384" t="s">
        <v>625</v>
      </c>
      <c r="K384" s="6" t="s">
        <v>12</v>
      </c>
      <c r="L384" s="12">
        <v>0.24702470866234105</v>
      </c>
      <c r="M384" s="13">
        <v>0.44765926695040725</v>
      </c>
      <c r="N384" s="13">
        <v>0.24755254050545691</v>
      </c>
      <c r="O384" s="13">
        <v>5.7763483881794746E-2</v>
      </c>
      <c r="P384" s="14">
        <v>1842.000000000007</v>
      </c>
    </row>
    <row r="385" spans="1:16" x14ac:dyDescent="0.25">
      <c r="A385">
        <v>449</v>
      </c>
      <c r="B385" t="str">
        <f t="shared" si="27"/>
        <v>Closed End</v>
      </c>
      <c r="C385" t="s">
        <v>271</v>
      </c>
      <c r="D385" t="s">
        <v>631</v>
      </c>
      <c r="E385" t="str">
        <f t="shared" si="28"/>
        <v>Region</v>
      </c>
      <c r="F385">
        <f t="shared" si="29"/>
        <v>6</v>
      </c>
      <c r="G385" t="str">
        <f t="shared" si="26"/>
        <v>Data</v>
      </c>
      <c r="H385" t="s">
        <v>760</v>
      </c>
      <c r="I385" s="38" t="s">
        <v>631</v>
      </c>
      <c r="J385" t="s">
        <v>625</v>
      </c>
      <c r="K385" s="6" t="s">
        <v>13</v>
      </c>
      <c r="L385" s="12">
        <v>0.39244075634069903</v>
      </c>
      <c r="M385" s="13">
        <v>0.42243255540179159</v>
      </c>
      <c r="N385" s="13">
        <v>0.14351764744360906</v>
      </c>
      <c r="O385" s="13">
        <v>4.1609040813900149E-2</v>
      </c>
      <c r="P385" s="14">
        <v>430.99999999999966</v>
      </c>
    </row>
    <row r="386" spans="1:16" x14ac:dyDescent="0.25">
      <c r="A386">
        <v>450</v>
      </c>
      <c r="B386" t="str">
        <f t="shared" si="27"/>
        <v>Closed End</v>
      </c>
      <c r="C386" t="s">
        <v>271</v>
      </c>
      <c r="D386" t="s">
        <v>631</v>
      </c>
      <c r="E386" t="str">
        <f t="shared" si="28"/>
        <v>Region</v>
      </c>
      <c r="F386">
        <f t="shared" si="29"/>
        <v>7</v>
      </c>
      <c r="G386" t="str">
        <f t="shared" ref="G386:G449" si="30">IF(B386="","",IF(E386="Title","Title",IF(E386="Column labels","Labels",IF(AND(F386=1,B386="Closed End"),"Header","Data"))))</f>
        <v>Data</v>
      </c>
      <c r="H386" t="s">
        <v>760</v>
      </c>
      <c r="I386" s="38" t="s">
        <v>631</v>
      </c>
      <c r="J386" t="s">
        <v>625</v>
      </c>
      <c r="K386" s="6" t="s">
        <v>14</v>
      </c>
      <c r="L386" s="12">
        <v>0.29269939304355203</v>
      </c>
      <c r="M386" s="13">
        <v>0.46561980851191104</v>
      </c>
      <c r="N386" s="13">
        <v>0.22136421312474069</v>
      </c>
      <c r="O386" s="13">
        <v>2.0316585319795785E-2</v>
      </c>
      <c r="P386" s="14">
        <v>405.00000000000011</v>
      </c>
    </row>
    <row r="387" spans="1:16" x14ac:dyDescent="0.25">
      <c r="A387">
        <v>451</v>
      </c>
      <c r="B387" t="str">
        <f t="shared" si="27"/>
        <v>Closed End</v>
      </c>
      <c r="C387" t="s">
        <v>271</v>
      </c>
      <c r="D387" t="s">
        <v>631</v>
      </c>
      <c r="E387" t="str">
        <f t="shared" si="28"/>
        <v>Gender</v>
      </c>
      <c r="F387">
        <f t="shared" si="29"/>
        <v>1</v>
      </c>
      <c r="G387" t="str">
        <f t="shared" si="30"/>
        <v>Header</v>
      </c>
      <c r="H387" t="s">
        <v>760</v>
      </c>
      <c r="I387" s="38" t="s">
        <v>631</v>
      </c>
      <c r="J387" t="s">
        <v>625</v>
      </c>
      <c r="K387" s="7" t="s">
        <v>15</v>
      </c>
      <c r="L387" s="15" t="s">
        <v>8</v>
      </c>
      <c r="M387" s="16" t="s">
        <v>8</v>
      </c>
      <c r="N387" s="16" t="s">
        <v>8</v>
      </c>
      <c r="O387" s="16" t="s">
        <v>8</v>
      </c>
      <c r="P387" s="17" t="s">
        <v>8</v>
      </c>
    </row>
    <row r="388" spans="1:16" x14ac:dyDescent="0.25">
      <c r="A388">
        <v>452</v>
      </c>
      <c r="B388" t="str">
        <f t="shared" si="27"/>
        <v>Closed End</v>
      </c>
      <c r="C388" t="s">
        <v>271</v>
      </c>
      <c r="D388" t="s">
        <v>631</v>
      </c>
      <c r="E388" t="str">
        <f t="shared" si="28"/>
        <v>Gender</v>
      </c>
      <c r="F388">
        <f t="shared" si="29"/>
        <v>2</v>
      </c>
      <c r="G388" t="str">
        <f t="shared" si="30"/>
        <v>Data</v>
      </c>
      <c r="H388" t="s">
        <v>760</v>
      </c>
      <c r="I388" s="38" t="s">
        <v>631</v>
      </c>
      <c r="J388" t="s">
        <v>625</v>
      </c>
      <c r="K388" s="6" t="s">
        <v>16</v>
      </c>
      <c r="L388" s="12">
        <v>0.33774491538869889</v>
      </c>
      <c r="M388" s="13">
        <v>0.43674335126643321</v>
      </c>
      <c r="N388" s="13">
        <v>0.17424102397301758</v>
      </c>
      <c r="O388" s="13">
        <v>5.1270709371851499E-2</v>
      </c>
      <c r="P388" s="14">
        <v>1929.0000000000025</v>
      </c>
    </row>
    <row r="389" spans="1:16" x14ac:dyDescent="0.25">
      <c r="A389">
        <v>453</v>
      </c>
      <c r="B389" t="str">
        <f t="shared" si="27"/>
        <v>Closed End</v>
      </c>
      <c r="C389" t="s">
        <v>271</v>
      </c>
      <c r="D389" t="s">
        <v>631</v>
      </c>
      <c r="E389" t="str">
        <f t="shared" si="28"/>
        <v>Gender</v>
      </c>
      <c r="F389">
        <f t="shared" si="29"/>
        <v>3</v>
      </c>
      <c r="G389" t="str">
        <f t="shared" si="30"/>
        <v>Data</v>
      </c>
      <c r="H389" t="s">
        <v>760</v>
      </c>
      <c r="I389" s="38" t="s">
        <v>631</v>
      </c>
      <c r="J389" t="s">
        <v>625</v>
      </c>
      <c r="K389" s="6" t="s">
        <v>17</v>
      </c>
      <c r="L389" s="12">
        <v>0.29141303808862484</v>
      </c>
      <c r="M389" s="13">
        <v>0.48864811950225112</v>
      </c>
      <c r="N389" s="13">
        <v>0.19696487949533073</v>
      </c>
      <c r="O389" s="13">
        <v>2.2973962913791824E-2</v>
      </c>
      <c r="P389" s="14">
        <v>1014.0000000000003</v>
      </c>
    </row>
    <row r="390" spans="1:16" x14ac:dyDescent="0.25">
      <c r="A390">
        <v>454</v>
      </c>
      <c r="B390" t="str">
        <f t="shared" si="27"/>
        <v>Closed End</v>
      </c>
      <c r="C390" t="s">
        <v>271</v>
      </c>
      <c r="D390" t="s">
        <v>631</v>
      </c>
      <c r="E390" t="str">
        <f t="shared" si="28"/>
        <v>Age</v>
      </c>
      <c r="F390">
        <f t="shared" si="29"/>
        <v>1</v>
      </c>
      <c r="G390" t="str">
        <f t="shared" si="30"/>
        <v>Header</v>
      </c>
      <c r="H390" t="s">
        <v>760</v>
      </c>
      <c r="I390" s="38" t="s">
        <v>631</v>
      </c>
      <c r="J390" t="s">
        <v>625</v>
      </c>
      <c r="K390" s="7" t="s">
        <v>18</v>
      </c>
      <c r="L390" s="15" t="s">
        <v>8</v>
      </c>
      <c r="M390" s="16" t="s">
        <v>8</v>
      </c>
      <c r="N390" s="16" t="s">
        <v>8</v>
      </c>
      <c r="O390" s="16" t="s">
        <v>8</v>
      </c>
      <c r="P390" s="17" t="s">
        <v>8</v>
      </c>
    </row>
    <row r="391" spans="1:16" x14ac:dyDescent="0.25">
      <c r="A391">
        <v>455</v>
      </c>
      <c r="B391" t="str">
        <f t="shared" si="27"/>
        <v>Closed End</v>
      </c>
      <c r="C391" t="s">
        <v>271</v>
      </c>
      <c r="D391" t="s">
        <v>631</v>
      </c>
      <c r="E391" t="str">
        <f t="shared" si="28"/>
        <v>Age</v>
      </c>
      <c r="F391">
        <f t="shared" si="29"/>
        <v>2</v>
      </c>
      <c r="G391" t="str">
        <f t="shared" si="30"/>
        <v>Data</v>
      </c>
      <c r="H391" t="s">
        <v>760</v>
      </c>
      <c r="I391" s="38" t="s">
        <v>631</v>
      </c>
      <c r="J391" t="s">
        <v>625</v>
      </c>
      <c r="K391" s="6" t="s">
        <v>19</v>
      </c>
      <c r="L391" s="12">
        <v>0.33759043209291861</v>
      </c>
      <c r="M391" s="13">
        <v>0.4131554720712039</v>
      </c>
      <c r="N391" s="13">
        <v>0.21184510953749031</v>
      </c>
      <c r="O391" s="13">
        <v>3.7408986298386217E-2</v>
      </c>
      <c r="P391" s="14">
        <v>416.00000000000045</v>
      </c>
    </row>
    <row r="392" spans="1:16" x14ac:dyDescent="0.25">
      <c r="A392">
        <v>456</v>
      </c>
      <c r="B392" t="str">
        <f t="shared" si="27"/>
        <v>Closed End</v>
      </c>
      <c r="C392" t="s">
        <v>271</v>
      </c>
      <c r="D392" t="s">
        <v>631</v>
      </c>
      <c r="E392" t="str">
        <f t="shared" si="28"/>
        <v>Age</v>
      </c>
      <c r="F392">
        <f t="shared" si="29"/>
        <v>3</v>
      </c>
      <c r="G392" t="str">
        <f t="shared" si="30"/>
        <v>Data</v>
      </c>
      <c r="H392" t="s">
        <v>760</v>
      </c>
      <c r="I392" s="38" t="s">
        <v>631</v>
      </c>
      <c r="J392" t="s">
        <v>625</v>
      </c>
      <c r="K392" s="6" t="s">
        <v>20</v>
      </c>
      <c r="L392" s="12">
        <v>0.3216677293360003</v>
      </c>
      <c r="M392" s="13">
        <v>0.44354917815644213</v>
      </c>
      <c r="N392" s="13">
        <v>0.21138250117118434</v>
      </c>
      <c r="O392" s="13">
        <v>2.3400591336371814E-2</v>
      </c>
      <c r="P392" s="14">
        <v>428.00000000000011</v>
      </c>
    </row>
    <row r="393" spans="1:16" x14ac:dyDescent="0.25">
      <c r="A393">
        <v>457</v>
      </c>
      <c r="B393" t="str">
        <f t="shared" si="27"/>
        <v>Closed End</v>
      </c>
      <c r="C393" t="s">
        <v>271</v>
      </c>
      <c r="D393" t="s">
        <v>631</v>
      </c>
      <c r="E393" t="str">
        <f t="shared" si="28"/>
        <v>Age</v>
      </c>
      <c r="F393">
        <f t="shared" si="29"/>
        <v>4</v>
      </c>
      <c r="G393" t="str">
        <f t="shared" si="30"/>
        <v>Data</v>
      </c>
      <c r="H393" t="s">
        <v>760</v>
      </c>
      <c r="I393" s="38" t="s">
        <v>631</v>
      </c>
      <c r="J393" t="s">
        <v>625</v>
      </c>
      <c r="K393" s="6" t="s">
        <v>21</v>
      </c>
      <c r="L393" s="12">
        <v>0.28351854167843871</v>
      </c>
      <c r="M393" s="13">
        <v>0.48808966511183194</v>
      </c>
      <c r="N393" s="13">
        <v>0.1779559978822125</v>
      </c>
      <c r="O393" s="13">
        <v>5.0435795327515992E-2</v>
      </c>
      <c r="P393" s="14">
        <v>369.00000000000028</v>
      </c>
    </row>
    <row r="394" spans="1:16" x14ac:dyDescent="0.25">
      <c r="A394">
        <v>458</v>
      </c>
      <c r="B394" t="str">
        <f t="shared" si="27"/>
        <v>Closed End</v>
      </c>
      <c r="C394" t="s">
        <v>271</v>
      </c>
      <c r="D394" t="s">
        <v>631</v>
      </c>
      <c r="E394" t="str">
        <f t="shared" si="28"/>
        <v>Age</v>
      </c>
      <c r="F394">
        <f t="shared" si="29"/>
        <v>5</v>
      </c>
      <c r="G394" t="str">
        <f t="shared" si="30"/>
        <v>Data</v>
      </c>
      <c r="H394" t="s">
        <v>760</v>
      </c>
      <c r="I394" s="38" t="s">
        <v>631</v>
      </c>
      <c r="J394" t="s">
        <v>625</v>
      </c>
      <c r="K394" s="6" t="s">
        <v>22</v>
      </c>
      <c r="L394" s="12">
        <v>0.31134343244793927</v>
      </c>
      <c r="M394" s="13">
        <v>0.51888317764752057</v>
      </c>
      <c r="N394" s="13">
        <v>0.13505500664421796</v>
      </c>
      <c r="O394" s="13">
        <v>3.47183832603234E-2</v>
      </c>
      <c r="P394" s="14">
        <v>530.99999999999932</v>
      </c>
    </row>
    <row r="395" spans="1:16" x14ac:dyDescent="0.25">
      <c r="A395">
        <v>459</v>
      </c>
      <c r="B395" t="str">
        <f t="shared" si="27"/>
        <v>Closed End</v>
      </c>
      <c r="C395" t="s">
        <v>271</v>
      </c>
      <c r="D395" t="s">
        <v>631</v>
      </c>
      <c r="E395" t="str">
        <f t="shared" si="28"/>
        <v>Age</v>
      </c>
      <c r="F395">
        <f t="shared" si="29"/>
        <v>6</v>
      </c>
      <c r="G395" t="str">
        <f t="shared" si="30"/>
        <v>Data</v>
      </c>
      <c r="H395" t="s">
        <v>760</v>
      </c>
      <c r="I395" s="38" t="s">
        <v>631</v>
      </c>
      <c r="J395" t="s">
        <v>625</v>
      </c>
      <c r="K395" s="6" t="s">
        <v>23</v>
      </c>
      <c r="L395" s="12">
        <v>0.36032136957206901</v>
      </c>
      <c r="M395" s="13">
        <v>0.43722512632777755</v>
      </c>
      <c r="N395" s="13">
        <v>0.17082543547652068</v>
      </c>
      <c r="O395" s="13">
        <v>3.1628068623633758E-2</v>
      </c>
      <c r="P395" s="14">
        <v>877.99999999999829</v>
      </c>
    </row>
    <row r="396" spans="1:16" x14ac:dyDescent="0.25">
      <c r="A396">
        <v>460</v>
      </c>
      <c r="B396" t="str">
        <f t="shared" si="27"/>
        <v>Closed End</v>
      </c>
      <c r="C396" t="s">
        <v>271</v>
      </c>
      <c r="D396" t="s">
        <v>631</v>
      </c>
      <c r="E396" t="str">
        <f t="shared" si="28"/>
        <v>Education</v>
      </c>
      <c r="F396">
        <f t="shared" si="29"/>
        <v>1</v>
      </c>
      <c r="G396" t="str">
        <f t="shared" si="30"/>
        <v>Header</v>
      </c>
      <c r="H396" t="s">
        <v>760</v>
      </c>
      <c r="I396" s="38" t="s">
        <v>631</v>
      </c>
      <c r="J396" t="s">
        <v>625</v>
      </c>
      <c r="K396" s="7" t="s">
        <v>24</v>
      </c>
      <c r="L396" s="15" t="s">
        <v>8</v>
      </c>
      <c r="M396" s="16" t="s">
        <v>8</v>
      </c>
      <c r="N396" s="16" t="s">
        <v>8</v>
      </c>
      <c r="O396" s="16" t="s">
        <v>8</v>
      </c>
      <c r="P396" s="17" t="s">
        <v>8</v>
      </c>
    </row>
    <row r="397" spans="1:16" x14ac:dyDescent="0.25">
      <c r="A397">
        <v>461</v>
      </c>
      <c r="B397" t="str">
        <f t="shared" si="27"/>
        <v>Closed End</v>
      </c>
      <c r="C397" t="s">
        <v>271</v>
      </c>
      <c r="D397" t="s">
        <v>631</v>
      </c>
      <c r="E397" t="str">
        <f t="shared" si="28"/>
        <v>Education</v>
      </c>
      <c r="F397">
        <f t="shared" si="29"/>
        <v>2</v>
      </c>
      <c r="G397" t="str">
        <f t="shared" si="30"/>
        <v>Data</v>
      </c>
      <c r="H397" t="s">
        <v>760</v>
      </c>
      <c r="I397" s="38" t="s">
        <v>631</v>
      </c>
      <c r="J397" t="s">
        <v>625</v>
      </c>
      <c r="K397" s="6" t="s">
        <v>25</v>
      </c>
      <c r="L397" s="12">
        <v>0.3554701580204967</v>
      </c>
      <c r="M397" s="13">
        <v>0.48869785694663359</v>
      </c>
      <c r="N397" s="13">
        <v>0.14861929880417651</v>
      </c>
      <c r="O397" s="13">
        <v>7.2126862286930431E-3</v>
      </c>
      <c r="P397" s="14">
        <v>101</v>
      </c>
    </row>
    <row r="398" spans="1:16" x14ac:dyDescent="0.25">
      <c r="A398">
        <v>462</v>
      </c>
      <c r="B398" t="str">
        <f t="shared" si="27"/>
        <v>Closed End</v>
      </c>
      <c r="C398" t="s">
        <v>271</v>
      </c>
      <c r="D398" t="s">
        <v>631</v>
      </c>
      <c r="E398" t="str">
        <f t="shared" si="28"/>
        <v>Education</v>
      </c>
      <c r="F398">
        <f t="shared" si="29"/>
        <v>3</v>
      </c>
      <c r="G398" t="str">
        <f t="shared" si="30"/>
        <v>Data</v>
      </c>
      <c r="H398" t="s">
        <v>760</v>
      </c>
      <c r="I398" s="38" t="s">
        <v>631</v>
      </c>
      <c r="J398" t="s">
        <v>625</v>
      </c>
      <c r="K398" s="6" t="s">
        <v>26</v>
      </c>
      <c r="L398" s="12">
        <v>0.30273703825593756</v>
      </c>
      <c r="M398" s="13">
        <v>0.43738015839339522</v>
      </c>
      <c r="N398" s="13">
        <v>0.19764384235414481</v>
      </c>
      <c r="O398" s="13">
        <v>6.2238960996522714E-2</v>
      </c>
      <c r="P398" s="14">
        <v>375.99999999999983</v>
      </c>
    </row>
    <row r="399" spans="1:16" x14ac:dyDescent="0.25">
      <c r="A399">
        <v>463</v>
      </c>
      <c r="B399" t="str">
        <f t="shared" ref="B399:B462" si="31">IF(K401="Results by region:","Closed End",IF(L400="East Metro Overall","Open End",IF(AND(K399="",K401=""),"",B398)))</f>
        <v>Closed End</v>
      </c>
      <c r="C399" t="s">
        <v>271</v>
      </c>
      <c r="D399" t="s">
        <v>631</v>
      </c>
      <c r="E399" t="str">
        <f t="shared" ref="E399:E462" si="32">IF(AND(K399="",K400="Results by region:"),"Column labels",
IF(AND(K399="",L399="East Metro overall"),"Column labels",
IF(AND(K399="",L399=""),"",
IF(AND(B399="Open End",K399&lt;&gt;"",E398="Column labels"),"Open end results",
IF(K399="Results by region:","Region",
IF(K399="Results by gender:","Gender",
IF(K399="Results by age:","Age",
IF(K399="Results by education level:","Education",
IF(K399="Results by household income:","Household income",
IF(K399="Results by housing status:","Housing status",
IF(K399="Results by home language:","Home language",
IF(K399="Results by race/ethnicity:","Race / ethnicity",
IF(ISERROR(FIND(".",K399)),E398,
IF(FIND(".",K399)&lt;=4,"Title"))))))))))))))</f>
        <v>Education</v>
      </c>
      <c r="F399">
        <f t="shared" ref="F399:F462" si="33">IF(B399="","",IF(E399&lt;&gt;E398,1,SUM(F398,1)))</f>
        <v>4</v>
      </c>
      <c r="G399" t="str">
        <f t="shared" si="30"/>
        <v>Data</v>
      </c>
      <c r="H399" t="s">
        <v>760</v>
      </c>
      <c r="I399" s="38" t="s">
        <v>631</v>
      </c>
      <c r="J399" t="s">
        <v>625</v>
      </c>
      <c r="K399" s="6" t="s">
        <v>27</v>
      </c>
      <c r="L399" s="12">
        <v>0.3188955537356038</v>
      </c>
      <c r="M399" s="13">
        <v>0.43840290593754377</v>
      </c>
      <c r="N399" s="13">
        <v>0.20548888149563349</v>
      </c>
      <c r="O399" s="13">
        <v>3.7212658831216397E-2</v>
      </c>
      <c r="P399" s="14">
        <v>987.00000000000273</v>
      </c>
    </row>
    <row r="400" spans="1:16" x14ac:dyDescent="0.25">
      <c r="A400">
        <v>464</v>
      </c>
      <c r="B400" t="str">
        <f t="shared" si="31"/>
        <v>Closed End</v>
      </c>
      <c r="C400" t="s">
        <v>271</v>
      </c>
      <c r="D400" t="s">
        <v>631</v>
      </c>
      <c r="E400" t="str">
        <f t="shared" si="32"/>
        <v>Education</v>
      </c>
      <c r="F400">
        <f t="shared" si="33"/>
        <v>5</v>
      </c>
      <c r="G400" t="str">
        <f t="shared" si="30"/>
        <v>Data</v>
      </c>
      <c r="H400" t="s">
        <v>760</v>
      </c>
      <c r="I400" s="38" t="s">
        <v>631</v>
      </c>
      <c r="J400" t="s">
        <v>625</v>
      </c>
      <c r="K400" s="6" t="s">
        <v>28</v>
      </c>
      <c r="L400" s="12">
        <v>0.31673519506385034</v>
      </c>
      <c r="M400" s="13">
        <v>0.47944804238019556</v>
      </c>
      <c r="N400" s="13">
        <v>0.1767874153040726</v>
      </c>
      <c r="O400" s="13">
        <v>2.7029347251882944E-2</v>
      </c>
      <c r="P400" s="14">
        <v>1530.9999999999991</v>
      </c>
    </row>
    <row r="401" spans="1:16" x14ac:dyDescent="0.25">
      <c r="A401">
        <v>465</v>
      </c>
      <c r="B401" t="str">
        <f t="shared" si="31"/>
        <v>Closed End</v>
      </c>
      <c r="C401" t="s">
        <v>271</v>
      </c>
      <c r="D401" t="s">
        <v>631</v>
      </c>
      <c r="E401" t="str">
        <f t="shared" si="32"/>
        <v>Household income</v>
      </c>
      <c r="F401">
        <f t="shared" si="33"/>
        <v>1</v>
      </c>
      <c r="G401" t="str">
        <f t="shared" si="30"/>
        <v>Header</v>
      </c>
      <c r="H401" t="s">
        <v>760</v>
      </c>
      <c r="I401" s="38" t="s">
        <v>631</v>
      </c>
      <c r="J401" t="s">
        <v>625</v>
      </c>
      <c r="K401" s="7" t="s">
        <v>29</v>
      </c>
      <c r="L401" s="15" t="s">
        <v>8</v>
      </c>
      <c r="M401" s="16" t="s">
        <v>8</v>
      </c>
      <c r="N401" s="16" t="s">
        <v>8</v>
      </c>
      <c r="O401" s="16" t="s">
        <v>8</v>
      </c>
      <c r="P401" s="17" t="s">
        <v>8</v>
      </c>
    </row>
    <row r="402" spans="1:16" x14ac:dyDescent="0.25">
      <c r="A402">
        <v>466</v>
      </c>
      <c r="B402" t="str">
        <f t="shared" si="31"/>
        <v>Closed End</v>
      </c>
      <c r="C402" t="s">
        <v>271</v>
      </c>
      <c r="D402" t="s">
        <v>631</v>
      </c>
      <c r="E402" t="str">
        <f t="shared" si="32"/>
        <v>Household income</v>
      </c>
      <c r="F402">
        <f t="shared" si="33"/>
        <v>2</v>
      </c>
      <c r="G402" t="str">
        <f t="shared" si="30"/>
        <v>Data</v>
      </c>
      <c r="H402" t="s">
        <v>760</v>
      </c>
      <c r="I402" s="38" t="s">
        <v>631</v>
      </c>
      <c r="J402" t="s">
        <v>625</v>
      </c>
      <c r="K402" s="6" t="s">
        <v>30</v>
      </c>
      <c r="L402" s="12">
        <v>0.30278685053087423</v>
      </c>
      <c r="M402" s="13">
        <v>0.45418589930288855</v>
      </c>
      <c r="N402" s="13">
        <v>0.17117798584575833</v>
      </c>
      <c r="O402" s="13">
        <v>7.1849264320478903E-2</v>
      </c>
      <c r="P402" s="14">
        <v>501.00000000000006</v>
      </c>
    </row>
    <row r="403" spans="1:16" x14ac:dyDescent="0.25">
      <c r="A403">
        <v>467</v>
      </c>
      <c r="B403" t="str">
        <f t="shared" si="31"/>
        <v>Closed End</v>
      </c>
      <c r="C403" t="s">
        <v>271</v>
      </c>
      <c r="D403" t="s">
        <v>631</v>
      </c>
      <c r="E403" t="str">
        <f t="shared" si="32"/>
        <v>Household income</v>
      </c>
      <c r="F403">
        <f t="shared" si="33"/>
        <v>3</v>
      </c>
      <c r="G403" t="str">
        <f t="shared" si="30"/>
        <v>Data</v>
      </c>
      <c r="H403" t="s">
        <v>760</v>
      </c>
      <c r="I403" s="38" t="s">
        <v>631</v>
      </c>
      <c r="J403" t="s">
        <v>625</v>
      </c>
      <c r="K403" s="6" t="s">
        <v>31</v>
      </c>
      <c r="L403" s="12">
        <v>0.31395873686269909</v>
      </c>
      <c r="M403" s="13">
        <v>0.49548791550686039</v>
      </c>
      <c r="N403" s="13">
        <v>0.17318388127517764</v>
      </c>
      <c r="O403" s="13">
        <v>1.7369466355264377E-2</v>
      </c>
      <c r="P403" s="14">
        <v>433.99999999999949</v>
      </c>
    </row>
    <row r="404" spans="1:16" x14ac:dyDescent="0.25">
      <c r="A404">
        <v>468</v>
      </c>
      <c r="B404" t="str">
        <f t="shared" si="31"/>
        <v>Closed End</v>
      </c>
      <c r="C404" t="s">
        <v>271</v>
      </c>
      <c r="D404" t="s">
        <v>631</v>
      </c>
      <c r="E404" t="str">
        <f t="shared" si="32"/>
        <v>Household income</v>
      </c>
      <c r="F404">
        <f t="shared" si="33"/>
        <v>4</v>
      </c>
      <c r="G404" t="str">
        <f t="shared" si="30"/>
        <v>Data</v>
      </c>
      <c r="H404" t="s">
        <v>760</v>
      </c>
      <c r="I404" s="38" t="s">
        <v>631</v>
      </c>
      <c r="J404" t="s">
        <v>625</v>
      </c>
      <c r="K404" s="6" t="s">
        <v>32</v>
      </c>
      <c r="L404" s="12">
        <v>0.3222111840164783</v>
      </c>
      <c r="M404" s="13">
        <v>0.40568209264742533</v>
      </c>
      <c r="N404" s="13">
        <v>0.2214343800846777</v>
      </c>
      <c r="O404" s="13">
        <v>5.0672343251418957E-2</v>
      </c>
      <c r="P404" s="14">
        <v>408.99999999999994</v>
      </c>
    </row>
    <row r="405" spans="1:16" x14ac:dyDescent="0.25">
      <c r="A405">
        <v>469</v>
      </c>
      <c r="B405" t="str">
        <f t="shared" si="31"/>
        <v>Closed End</v>
      </c>
      <c r="C405" t="s">
        <v>271</v>
      </c>
      <c r="D405" t="s">
        <v>631</v>
      </c>
      <c r="E405" t="str">
        <f t="shared" si="32"/>
        <v>Household income</v>
      </c>
      <c r="F405">
        <f t="shared" si="33"/>
        <v>5</v>
      </c>
      <c r="G405" t="str">
        <f t="shared" si="30"/>
        <v>Data</v>
      </c>
      <c r="H405" t="s">
        <v>760</v>
      </c>
      <c r="I405" s="38" t="s">
        <v>631</v>
      </c>
      <c r="J405" t="s">
        <v>625</v>
      </c>
      <c r="K405" s="6" t="s">
        <v>33</v>
      </c>
      <c r="L405" s="12">
        <v>0.25501971648256677</v>
      </c>
      <c r="M405" s="13">
        <v>0.46301113087940066</v>
      </c>
      <c r="N405" s="13">
        <v>0.26266134536432972</v>
      </c>
      <c r="O405" s="13">
        <v>1.9307807273703327E-2</v>
      </c>
      <c r="P405" s="14">
        <v>313.99999999999983</v>
      </c>
    </row>
    <row r="406" spans="1:16" x14ac:dyDescent="0.25">
      <c r="A406">
        <v>470</v>
      </c>
      <c r="B406" t="str">
        <f t="shared" si="31"/>
        <v>Closed End</v>
      </c>
      <c r="C406" t="s">
        <v>271</v>
      </c>
      <c r="D406" t="s">
        <v>631</v>
      </c>
      <c r="E406" t="str">
        <f t="shared" si="32"/>
        <v>Household income</v>
      </c>
      <c r="F406">
        <f t="shared" si="33"/>
        <v>6</v>
      </c>
      <c r="G406" t="str">
        <f t="shared" si="30"/>
        <v>Data</v>
      </c>
      <c r="H406" t="s">
        <v>760</v>
      </c>
      <c r="I406" s="38" t="s">
        <v>631</v>
      </c>
      <c r="J406" t="s">
        <v>625</v>
      </c>
      <c r="K406" s="6" t="s">
        <v>34</v>
      </c>
      <c r="L406" s="12">
        <v>0.26180859069642615</v>
      </c>
      <c r="M406" s="13">
        <v>0.55433490291896748</v>
      </c>
      <c r="N406" s="13">
        <v>0.16488831694913994</v>
      </c>
      <c r="O406" s="13">
        <v>1.8968189435464772E-2</v>
      </c>
      <c r="P406" s="14">
        <v>275.00000000000051</v>
      </c>
    </row>
    <row r="407" spans="1:16" x14ac:dyDescent="0.25">
      <c r="A407">
        <v>471</v>
      </c>
      <c r="B407" t="str">
        <f t="shared" si="31"/>
        <v>Closed End</v>
      </c>
      <c r="C407" t="s">
        <v>271</v>
      </c>
      <c r="D407" t="s">
        <v>631</v>
      </c>
      <c r="E407" t="str">
        <f t="shared" si="32"/>
        <v>Household income</v>
      </c>
      <c r="F407">
        <f t="shared" si="33"/>
        <v>7</v>
      </c>
      <c r="G407" t="str">
        <f t="shared" si="30"/>
        <v>Data</v>
      </c>
      <c r="H407" t="s">
        <v>760</v>
      </c>
      <c r="I407" s="38" t="s">
        <v>631</v>
      </c>
      <c r="J407" t="s">
        <v>625</v>
      </c>
      <c r="K407" s="6" t="s">
        <v>35</v>
      </c>
      <c r="L407" s="12">
        <v>0.33499803701170772</v>
      </c>
      <c r="M407" s="13">
        <v>0.4701659872500224</v>
      </c>
      <c r="N407" s="13">
        <v>0.15230425764231451</v>
      </c>
      <c r="O407" s="13">
        <v>4.2531718095955656E-2</v>
      </c>
      <c r="P407" s="14">
        <v>344.00000000000017</v>
      </c>
    </row>
    <row r="408" spans="1:16" x14ac:dyDescent="0.25">
      <c r="A408">
        <v>472</v>
      </c>
      <c r="B408" t="str">
        <f t="shared" si="31"/>
        <v>Closed End</v>
      </c>
      <c r="C408" t="s">
        <v>271</v>
      </c>
      <c r="D408" t="s">
        <v>631</v>
      </c>
      <c r="E408" t="str">
        <f t="shared" si="32"/>
        <v>Household income</v>
      </c>
      <c r="F408">
        <f t="shared" si="33"/>
        <v>8</v>
      </c>
      <c r="G408" t="str">
        <f t="shared" si="30"/>
        <v>Data</v>
      </c>
      <c r="H408" t="s">
        <v>760</v>
      </c>
      <c r="I408" s="38" t="s">
        <v>631</v>
      </c>
      <c r="J408" t="s">
        <v>625</v>
      </c>
      <c r="K408" s="6" t="s">
        <v>36</v>
      </c>
      <c r="L408" s="12">
        <v>0.40878179865924968</v>
      </c>
      <c r="M408" s="13">
        <v>0.35636045117851645</v>
      </c>
      <c r="N408" s="13">
        <v>0.19852004833881781</v>
      </c>
      <c r="O408" s="13">
        <v>3.6337701823415086E-2</v>
      </c>
      <c r="P408" s="14">
        <v>261.00000000000023</v>
      </c>
    </row>
    <row r="409" spans="1:16" x14ac:dyDescent="0.25">
      <c r="A409">
        <v>473</v>
      </c>
      <c r="B409" t="str">
        <f t="shared" si="31"/>
        <v>Closed End</v>
      </c>
      <c r="C409" t="s">
        <v>271</v>
      </c>
      <c r="D409" t="s">
        <v>631</v>
      </c>
      <c r="E409" t="str">
        <f t="shared" si="32"/>
        <v>Housing status</v>
      </c>
      <c r="F409">
        <f t="shared" si="33"/>
        <v>1</v>
      </c>
      <c r="G409" t="str">
        <f t="shared" si="30"/>
        <v>Header</v>
      </c>
      <c r="H409" t="s">
        <v>760</v>
      </c>
      <c r="I409" s="38" t="s">
        <v>631</v>
      </c>
      <c r="J409" t="s">
        <v>625</v>
      </c>
      <c r="K409" s="7" t="s">
        <v>37</v>
      </c>
      <c r="L409" s="15" t="s">
        <v>8</v>
      </c>
      <c r="M409" s="16" t="s">
        <v>8</v>
      </c>
      <c r="N409" s="16" t="s">
        <v>8</v>
      </c>
      <c r="O409" s="16" t="s">
        <v>8</v>
      </c>
      <c r="P409" s="17" t="s">
        <v>8</v>
      </c>
    </row>
    <row r="410" spans="1:16" x14ac:dyDescent="0.25">
      <c r="A410">
        <v>474</v>
      </c>
      <c r="B410" t="str">
        <f t="shared" si="31"/>
        <v>Closed End</v>
      </c>
      <c r="C410" t="s">
        <v>271</v>
      </c>
      <c r="D410" t="s">
        <v>631</v>
      </c>
      <c r="E410" t="str">
        <f t="shared" si="32"/>
        <v>Housing status</v>
      </c>
      <c r="F410">
        <f t="shared" si="33"/>
        <v>2</v>
      </c>
      <c r="G410" t="str">
        <f t="shared" si="30"/>
        <v>Data</v>
      </c>
      <c r="H410" t="s">
        <v>760</v>
      </c>
      <c r="I410" s="38" t="s">
        <v>631</v>
      </c>
      <c r="J410" t="s">
        <v>625</v>
      </c>
      <c r="K410" s="6" t="s">
        <v>38</v>
      </c>
      <c r="L410" s="12">
        <v>0.31867390184686062</v>
      </c>
      <c r="M410" s="13">
        <v>0.45122270953068933</v>
      </c>
      <c r="N410" s="13">
        <v>0.19460142079355472</v>
      </c>
      <c r="O410" s="13">
        <v>3.5501967828897363E-2</v>
      </c>
      <c r="P410" s="14">
        <v>1991.9999999999986</v>
      </c>
    </row>
    <row r="411" spans="1:16" x14ac:dyDescent="0.25">
      <c r="A411">
        <v>475</v>
      </c>
      <c r="B411" t="str">
        <f t="shared" si="31"/>
        <v>Closed End</v>
      </c>
      <c r="C411" t="s">
        <v>271</v>
      </c>
      <c r="D411" t="s">
        <v>631</v>
      </c>
      <c r="E411" t="str">
        <f t="shared" si="32"/>
        <v>Housing status</v>
      </c>
      <c r="F411">
        <f t="shared" si="33"/>
        <v>3</v>
      </c>
      <c r="G411" t="str">
        <f t="shared" si="30"/>
        <v>Data</v>
      </c>
      <c r="H411" t="s">
        <v>760</v>
      </c>
      <c r="I411" s="38" t="s">
        <v>631</v>
      </c>
      <c r="J411" t="s">
        <v>625</v>
      </c>
      <c r="K411" s="6" t="s">
        <v>39</v>
      </c>
      <c r="L411" s="12">
        <v>0.29717850714903044</v>
      </c>
      <c r="M411" s="13">
        <v>0.49972433764802626</v>
      </c>
      <c r="N411" s="13">
        <v>0.16639798506795633</v>
      </c>
      <c r="O411" s="13">
        <v>3.6699170134984832E-2</v>
      </c>
      <c r="P411" s="14">
        <v>1023.0000000000035</v>
      </c>
    </row>
    <row r="412" spans="1:16" ht="24.75" x14ac:dyDescent="0.25">
      <c r="A412">
        <v>476</v>
      </c>
      <c r="B412" t="str">
        <f t="shared" si="31"/>
        <v>Closed End</v>
      </c>
      <c r="C412" t="s">
        <v>271</v>
      </c>
      <c r="D412" t="s">
        <v>631</v>
      </c>
      <c r="E412" t="str">
        <f t="shared" si="32"/>
        <v>Housing status</v>
      </c>
      <c r="F412">
        <f t="shared" si="33"/>
        <v>4</v>
      </c>
      <c r="G412" t="str">
        <f t="shared" si="30"/>
        <v>Data</v>
      </c>
      <c r="H412" t="s">
        <v>760</v>
      </c>
      <c r="I412" s="38" t="s">
        <v>631</v>
      </c>
      <c r="J412" t="s">
        <v>625</v>
      </c>
      <c r="K412" s="6" t="s">
        <v>40</v>
      </c>
      <c r="L412" s="12">
        <v>0.3609488092562898</v>
      </c>
      <c r="M412" s="13">
        <v>0.28653029699510885</v>
      </c>
      <c r="N412" s="13">
        <v>0.21237277123147827</v>
      </c>
      <c r="O412" s="13">
        <v>0.14014812251712316</v>
      </c>
      <c r="P412" s="14">
        <v>70</v>
      </c>
    </row>
    <row r="413" spans="1:16" x14ac:dyDescent="0.25">
      <c r="A413">
        <v>477</v>
      </c>
      <c r="B413" t="str">
        <f t="shared" si="31"/>
        <v>Closed End</v>
      </c>
      <c r="C413" t="s">
        <v>271</v>
      </c>
      <c r="D413" t="s">
        <v>631</v>
      </c>
      <c r="E413" t="str">
        <f t="shared" si="32"/>
        <v>Home language</v>
      </c>
      <c r="F413">
        <f t="shared" si="33"/>
        <v>1</v>
      </c>
      <c r="G413" t="str">
        <f t="shared" si="30"/>
        <v>Header</v>
      </c>
      <c r="H413" t="s">
        <v>760</v>
      </c>
      <c r="I413" s="38" t="s">
        <v>631</v>
      </c>
      <c r="J413" t="s">
        <v>625</v>
      </c>
      <c r="K413" s="7" t="s">
        <v>41</v>
      </c>
      <c r="L413" s="15" t="s">
        <v>8</v>
      </c>
      <c r="M413" s="16" t="s">
        <v>8</v>
      </c>
      <c r="N413" s="16" t="s">
        <v>8</v>
      </c>
      <c r="O413" s="16" t="s">
        <v>8</v>
      </c>
      <c r="P413" s="17" t="s">
        <v>8</v>
      </c>
    </row>
    <row r="414" spans="1:16" x14ac:dyDescent="0.25">
      <c r="A414">
        <v>478</v>
      </c>
      <c r="B414" t="str">
        <f t="shared" si="31"/>
        <v>Closed End</v>
      </c>
      <c r="C414" t="s">
        <v>271</v>
      </c>
      <c r="D414" t="s">
        <v>631</v>
      </c>
      <c r="E414" t="str">
        <f t="shared" si="32"/>
        <v>Home language</v>
      </c>
      <c r="F414">
        <f t="shared" si="33"/>
        <v>2</v>
      </c>
      <c r="G414" t="str">
        <f t="shared" si="30"/>
        <v>Data</v>
      </c>
      <c r="H414" t="s">
        <v>760</v>
      </c>
      <c r="I414" s="38" t="s">
        <v>631</v>
      </c>
      <c r="J414" t="s">
        <v>625</v>
      </c>
      <c r="K414" s="6" t="s">
        <v>42</v>
      </c>
      <c r="L414" s="12">
        <v>0.32508235703728738</v>
      </c>
      <c r="M414" s="13">
        <v>0.46131998334868363</v>
      </c>
      <c r="N414" s="13">
        <v>0.18039101557409329</v>
      </c>
      <c r="O414" s="13">
        <v>3.3206644039935895E-2</v>
      </c>
      <c r="P414" s="14">
        <v>2646.0000000000005</v>
      </c>
    </row>
    <row r="415" spans="1:16" x14ac:dyDescent="0.25">
      <c r="A415">
        <v>479</v>
      </c>
      <c r="B415" t="str">
        <f t="shared" si="31"/>
        <v>Closed End</v>
      </c>
      <c r="C415" t="s">
        <v>271</v>
      </c>
      <c r="D415" t="s">
        <v>631</v>
      </c>
      <c r="E415" t="str">
        <f t="shared" si="32"/>
        <v>Home language</v>
      </c>
      <c r="F415">
        <f t="shared" si="33"/>
        <v>3</v>
      </c>
      <c r="G415" t="str">
        <f t="shared" si="30"/>
        <v>Data</v>
      </c>
      <c r="H415" t="s">
        <v>760</v>
      </c>
      <c r="I415" s="38" t="s">
        <v>631</v>
      </c>
      <c r="J415" t="s">
        <v>625</v>
      </c>
      <c r="K415" s="6" t="s">
        <v>43</v>
      </c>
      <c r="L415" s="12">
        <v>0.26092941658377511</v>
      </c>
      <c r="M415" s="13">
        <v>0.46191873333040318</v>
      </c>
      <c r="N415" s="13">
        <v>0.22513260696097467</v>
      </c>
      <c r="O415" s="13">
        <v>5.2019243124847084E-2</v>
      </c>
      <c r="P415" s="14">
        <v>249.00000000000014</v>
      </c>
    </row>
    <row r="416" spans="1:16" x14ac:dyDescent="0.25">
      <c r="A416">
        <v>480</v>
      </c>
      <c r="B416" t="str">
        <f t="shared" si="31"/>
        <v>Closed End</v>
      </c>
      <c r="C416" t="s">
        <v>271</v>
      </c>
      <c r="D416" t="s">
        <v>631</v>
      </c>
      <c r="E416" t="str">
        <f t="shared" si="32"/>
        <v>Home language</v>
      </c>
      <c r="F416">
        <f t="shared" si="33"/>
        <v>4</v>
      </c>
      <c r="G416" t="str">
        <f t="shared" si="30"/>
        <v>Data</v>
      </c>
      <c r="H416" t="s">
        <v>760</v>
      </c>
      <c r="I416" s="38" t="s">
        <v>631</v>
      </c>
      <c r="J416" t="s">
        <v>625</v>
      </c>
      <c r="K416" s="6" t="s">
        <v>44</v>
      </c>
      <c r="L416" s="12">
        <v>0.17849988700196884</v>
      </c>
      <c r="M416" s="13">
        <v>0.58140162538501561</v>
      </c>
      <c r="N416" s="13">
        <v>0.21968778051924681</v>
      </c>
      <c r="O416" s="13">
        <v>2.0410707093768524E-2</v>
      </c>
      <c r="P416" s="14">
        <v>104.00000000000003</v>
      </c>
    </row>
    <row r="417" spans="1:16" x14ac:dyDescent="0.25">
      <c r="A417">
        <v>481</v>
      </c>
      <c r="B417" t="str">
        <f t="shared" si="31"/>
        <v>Closed End</v>
      </c>
      <c r="C417" t="s">
        <v>271</v>
      </c>
      <c r="D417" t="s">
        <v>631</v>
      </c>
      <c r="E417" t="str">
        <f t="shared" si="32"/>
        <v>Race / ethnicity</v>
      </c>
      <c r="F417">
        <f t="shared" si="33"/>
        <v>1</v>
      </c>
      <c r="G417" t="str">
        <f t="shared" si="30"/>
        <v>Header</v>
      </c>
      <c r="H417" t="s">
        <v>760</v>
      </c>
      <c r="I417" s="38" t="s">
        <v>631</v>
      </c>
      <c r="J417" t="s">
        <v>625</v>
      </c>
      <c r="K417" s="7" t="s">
        <v>45</v>
      </c>
      <c r="L417" s="15" t="s">
        <v>8</v>
      </c>
      <c r="M417" s="16" t="s">
        <v>8</v>
      </c>
      <c r="N417" s="16" t="s">
        <v>8</v>
      </c>
      <c r="O417" s="16" t="s">
        <v>8</v>
      </c>
      <c r="P417" s="17" t="s">
        <v>8</v>
      </c>
    </row>
    <row r="418" spans="1:16" x14ac:dyDescent="0.25">
      <c r="A418">
        <v>482</v>
      </c>
      <c r="B418" t="str">
        <f t="shared" si="31"/>
        <v>Closed End</v>
      </c>
      <c r="C418" t="s">
        <v>271</v>
      </c>
      <c r="D418" t="s">
        <v>631</v>
      </c>
      <c r="E418" t="str">
        <f t="shared" si="32"/>
        <v>Race / ethnicity</v>
      </c>
      <c r="F418">
        <f t="shared" si="33"/>
        <v>2</v>
      </c>
      <c r="G418" t="str">
        <f t="shared" si="30"/>
        <v>Data</v>
      </c>
      <c r="H418" t="s">
        <v>760</v>
      </c>
      <c r="I418" s="38" t="s">
        <v>631</v>
      </c>
      <c r="J418" t="s">
        <v>625</v>
      </c>
      <c r="K418" s="6" t="s">
        <v>46</v>
      </c>
      <c r="L418" s="12">
        <v>0.26853113943031637</v>
      </c>
      <c r="M418" s="13">
        <v>0.45544167932792318</v>
      </c>
      <c r="N418" s="13">
        <v>0.21620675859818531</v>
      </c>
      <c r="O418" s="13">
        <v>5.9820422643575767E-2</v>
      </c>
      <c r="P418" s="14">
        <v>782.00000000000011</v>
      </c>
    </row>
    <row r="419" spans="1:16" x14ac:dyDescent="0.25">
      <c r="A419">
        <v>483</v>
      </c>
      <c r="B419" t="str">
        <f t="shared" si="31"/>
        <v>Closed End</v>
      </c>
      <c r="C419" t="s">
        <v>271</v>
      </c>
      <c r="D419" t="s">
        <v>631</v>
      </c>
      <c r="E419" t="str">
        <f t="shared" si="32"/>
        <v>Race / ethnicity</v>
      </c>
      <c r="F419">
        <f t="shared" si="33"/>
        <v>3</v>
      </c>
      <c r="G419" t="str">
        <f t="shared" si="30"/>
        <v>Data</v>
      </c>
      <c r="H419" t="s">
        <v>760</v>
      </c>
      <c r="I419" s="38" t="s">
        <v>631</v>
      </c>
      <c r="J419" t="s">
        <v>625</v>
      </c>
      <c r="K419" s="6" t="s">
        <v>47</v>
      </c>
      <c r="L419" s="12">
        <v>0.27212912073303192</v>
      </c>
      <c r="M419" s="13">
        <v>0.47966839129030059</v>
      </c>
      <c r="N419" s="13">
        <v>0.17949067656325218</v>
      </c>
      <c r="O419" s="13">
        <v>6.871181141341462E-2</v>
      </c>
      <c r="P419" s="14">
        <v>130.0000000000002</v>
      </c>
    </row>
    <row r="420" spans="1:16" x14ac:dyDescent="0.25">
      <c r="A420">
        <v>484</v>
      </c>
      <c r="B420" t="str">
        <f t="shared" si="31"/>
        <v>Closed End</v>
      </c>
      <c r="C420" t="s">
        <v>271</v>
      </c>
      <c r="D420" t="s">
        <v>631</v>
      </c>
      <c r="E420" t="str">
        <f t="shared" si="32"/>
        <v>Race / ethnicity</v>
      </c>
      <c r="F420">
        <f t="shared" si="33"/>
        <v>4</v>
      </c>
      <c r="G420" t="str">
        <f t="shared" si="30"/>
        <v>Data</v>
      </c>
      <c r="H420" t="s">
        <v>760</v>
      </c>
      <c r="I420" s="38" t="s">
        <v>631</v>
      </c>
      <c r="J420" t="s">
        <v>625</v>
      </c>
      <c r="K420" s="6" t="s">
        <v>48</v>
      </c>
      <c r="L420" s="12">
        <v>0.22989397536622078</v>
      </c>
      <c r="M420" s="13">
        <v>0.46157128908424161</v>
      </c>
      <c r="N420" s="13">
        <v>0.22866378909103333</v>
      </c>
      <c r="O420" s="13">
        <v>7.9870946458504136E-2</v>
      </c>
      <c r="P420" s="14">
        <v>213.00000000000009</v>
      </c>
    </row>
    <row r="421" spans="1:16" x14ac:dyDescent="0.25">
      <c r="A421">
        <v>485</v>
      </c>
      <c r="B421" t="str">
        <f t="shared" si="31"/>
        <v>Closed End</v>
      </c>
      <c r="C421" t="s">
        <v>271</v>
      </c>
      <c r="D421" t="s">
        <v>631</v>
      </c>
      <c r="E421" t="str">
        <f t="shared" si="32"/>
        <v>Race / ethnicity</v>
      </c>
      <c r="F421">
        <f t="shared" si="33"/>
        <v>5</v>
      </c>
      <c r="G421" t="str">
        <f t="shared" si="30"/>
        <v>Data</v>
      </c>
      <c r="H421" t="s">
        <v>760</v>
      </c>
      <c r="I421" s="38" t="s">
        <v>631</v>
      </c>
      <c r="J421" t="s">
        <v>625</v>
      </c>
      <c r="K421" s="6" t="s">
        <v>49</v>
      </c>
      <c r="L421" s="12">
        <v>0.269374131487083</v>
      </c>
      <c r="M421" s="13">
        <v>0.52753963935973214</v>
      </c>
      <c r="N421" s="13">
        <v>0.15264373155284083</v>
      </c>
      <c r="O421" s="13">
        <v>5.0442497600345047E-2</v>
      </c>
      <c r="P421" s="14">
        <v>357.99999999999972</v>
      </c>
    </row>
    <row r="422" spans="1:16" x14ac:dyDescent="0.25">
      <c r="A422">
        <v>486</v>
      </c>
      <c r="B422" t="str">
        <f t="shared" si="31"/>
        <v>Closed End</v>
      </c>
      <c r="C422" t="s">
        <v>271</v>
      </c>
      <c r="D422" t="s">
        <v>631</v>
      </c>
      <c r="E422" t="str">
        <f t="shared" si="32"/>
        <v>Race / ethnicity</v>
      </c>
      <c r="F422">
        <f t="shared" si="33"/>
        <v>6</v>
      </c>
      <c r="G422" t="str">
        <f t="shared" si="30"/>
        <v>Data</v>
      </c>
      <c r="H422" t="s">
        <v>760</v>
      </c>
      <c r="I422" s="38" t="s">
        <v>631</v>
      </c>
      <c r="J422" t="s">
        <v>625</v>
      </c>
      <c r="K422" s="6" t="s">
        <v>50</v>
      </c>
      <c r="L422" s="12">
        <v>0.34858459745162934</v>
      </c>
      <c r="M422" s="13">
        <v>0.31313281915663699</v>
      </c>
      <c r="N422" s="13">
        <v>0.28380955933312713</v>
      </c>
      <c r="O422" s="13">
        <v>5.4473024058606052E-2</v>
      </c>
      <c r="P422" s="14">
        <v>139.00000000000006</v>
      </c>
    </row>
    <row r="423" spans="1:16" ht="15.75" thickBot="1" x14ac:dyDescent="0.3">
      <c r="A423">
        <v>487</v>
      </c>
      <c r="B423" t="str">
        <f t="shared" si="31"/>
        <v>Closed End</v>
      </c>
      <c r="C423" t="s">
        <v>271</v>
      </c>
      <c r="D423" t="s">
        <v>631</v>
      </c>
      <c r="E423" t="str">
        <f t="shared" si="32"/>
        <v>Race / ethnicity</v>
      </c>
      <c r="F423">
        <f t="shared" si="33"/>
        <v>7</v>
      </c>
      <c r="G423" t="str">
        <f t="shared" si="30"/>
        <v>Data</v>
      </c>
      <c r="H423" t="s">
        <v>760</v>
      </c>
      <c r="I423" s="38" t="s">
        <v>631</v>
      </c>
      <c r="J423" t="s">
        <v>625</v>
      </c>
      <c r="K423" s="8" t="s">
        <v>51</v>
      </c>
      <c r="L423" s="18">
        <v>0.33810407452907143</v>
      </c>
      <c r="M423" s="19">
        <v>0.45945235619048452</v>
      </c>
      <c r="N423" s="19">
        <v>0.17217525302770725</v>
      </c>
      <c r="O423" s="19">
        <v>3.0268316252740301E-2</v>
      </c>
      <c r="P423" s="20">
        <v>2088.999999999995</v>
      </c>
    </row>
    <row r="424" spans="1:16" ht="15.75" thickTop="1" x14ac:dyDescent="0.25">
      <c r="A424">
        <v>488</v>
      </c>
      <c r="B424" t="str">
        <f t="shared" si="31"/>
        <v/>
      </c>
      <c r="C424" t="s">
        <v>8</v>
      </c>
      <c r="D424" t="s">
        <v>8</v>
      </c>
      <c r="E424" t="str">
        <f t="shared" si="32"/>
        <v/>
      </c>
      <c r="F424" t="str">
        <f t="shared" si="33"/>
        <v/>
      </c>
      <c r="G424" t="str">
        <f t="shared" si="30"/>
        <v/>
      </c>
      <c r="H424" t="s">
        <v>8</v>
      </c>
      <c r="K424" s="42"/>
      <c r="L424" s="42"/>
      <c r="M424" s="42"/>
      <c r="N424" s="42"/>
      <c r="O424" s="42"/>
      <c r="P424" s="42"/>
    </row>
    <row r="425" spans="1:16" ht="30.75" thickBot="1" x14ac:dyDescent="0.3">
      <c r="A425">
        <v>489</v>
      </c>
      <c r="B425" t="str">
        <f t="shared" si="31"/>
        <v>Closed End</v>
      </c>
      <c r="C425" t="s">
        <v>271</v>
      </c>
      <c r="D425" t="s">
        <v>632</v>
      </c>
      <c r="E425" t="str">
        <f t="shared" si="32"/>
        <v>Title</v>
      </c>
      <c r="F425">
        <f t="shared" si="33"/>
        <v>1</v>
      </c>
      <c r="G425" t="str">
        <f t="shared" si="30"/>
        <v>Title</v>
      </c>
      <c r="H425" t="s">
        <v>761</v>
      </c>
      <c r="I425" s="38" t="s">
        <v>632</v>
      </c>
      <c r="J425" t="s">
        <v>625</v>
      </c>
      <c r="K425" s="37" t="s">
        <v>136</v>
      </c>
      <c r="L425" s="37"/>
      <c r="M425" s="37"/>
      <c r="N425" s="37"/>
      <c r="O425" s="37"/>
      <c r="P425" s="37"/>
    </row>
    <row r="426" spans="1:16" ht="38.25" thickTop="1" thickBot="1" x14ac:dyDescent="0.3">
      <c r="A426">
        <v>490</v>
      </c>
      <c r="B426" t="str">
        <f t="shared" si="31"/>
        <v>Closed End</v>
      </c>
      <c r="C426" t="s">
        <v>271</v>
      </c>
      <c r="D426" t="s">
        <v>632</v>
      </c>
      <c r="E426" t="str">
        <f t="shared" si="32"/>
        <v>Column labels</v>
      </c>
      <c r="F426">
        <f t="shared" si="33"/>
        <v>1</v>
      </c>
      <c r="G426" t="str">
        <f t="shared" si="30"/>
        <v>Labels</v>
      </c>
      <c r="H426" t="s">
        <v>761</v>
      </c>
      <c r="I426" s="38" t="s">
        <v>632</v>
      </c>
      <c r="J426" t="s">
        <v>625</v>
      </c>
      <c r="K426" s="39"/>
      <c r="L426" s="1" t="s">
        <v>128</v>
      </c>
      <c r="M426" s="2" t="s">
        <v>129</v>
      </c>
      <c r="N426" s="2" t="s">
        <v>130</v>
      </c>
      <c r="O426" s="2" t="s">
        <v>131</v>
      </c>
      <c r="P426" s="3" t="s">
        <v>6</v>
      </c>
    </row>
    <row r="427" spans="1:16" ht="15.75" thickTop="1" x14ac:dyDescent="0.25">
      <c r="A427">
        <v>491</v>
      </c>
      <c r="B427" t="str">
        <f t="shared" si="31"/>
        <v>Closed End</v>
      </c>
      <c r="C427" t="s">
        <v>271</v>
      </c>
      <c r="D427" t="s">
        <v>632</v>
      </c>
      <c r="E427" t="str">
        <f t="shared" si="32"/>
        <v>Region</v>
      </c>
      <c r="F427">
        <f t="shared" si="33"/>
        <v>1</v>
      </c>
      <c r="G427" t="str">
        <f t="shared" si="30"/>
        <v>Header</v>
      </c>
      <c r="H427" t="s">
        <v>761</v>
      </c>
      <c r="I427" s="38" t="s">
        <v>632</v>
      </c>
      <c r="J427" t="s">
        <v>625</v>
      </c>
      <c r="K427" s="5" t="s">
        <v>7</v>
      </c>
      <c r="L427" s="9" t="s">
        <v>8</v>
      </c>
      <c r="M427" s="10" t="s">
        <v>8</v>
      </c>
      <c r="N427" s="10" t="s">
        <v>8</v>
      </c>
      <c r="O427" s="10" t="s">
        <v>8</v>
      </c>
      <c r="P427" s="11" t="s">
        <v>8</v>
      </c>
    </row>
    <row r="428" spans="1:16" x14ac:dyDescent="0.25">
      <c r="A428">
        <v>492</v>
      </c>
      <c r="B428" t="str">
        <f t="shared" si="31"/>
        <v>Closed End</v>
      </c>
      <c r="C428" t="s">
        <v>271</v>
      </c>
      <c r="D428" t="s">
        <v>632</v>
      </c>
      <c r="E428" t="str">
        <f t="shared" si="32"/>
        <v>Region</v>
      </c>
      <c r="F428">
        <f t="shared" si="33"/>
        <v>2</v>
      </c>
      <c r="G428" t="str">
        <f t="shared" si="30"/>
        <v>Data</v>
      </c>
      <c r="H428" t="s">
        <v>761</v>
      </c>
      <c r="I428" s="38" t="s">
        <v>632</v>
      </c>
      <c r="J428" t="s">
        <v>625</v>
      </c>
      <c r="K428" s="6" t="s">
        <v>9</v>
      </c>
      <c r="L428" s="12">
        <v>0.46386272155179581</v>
      </c>
      <c r="M428" s="13">
        <v>0.40480837332387198</v>
      </c>
      <c r="N428" s="13">
        <v>0.11446820424508378</v>
      </c>
      <c r="O428" s="13">
        <v>1.6860700879250189E-2</v>
      </c>
      <c r="P428" s="14">
        <v>3088.9999999999973</v>
      </c>
    </row>
    <row r="429" spans="1:16" x14ac:dyDescent="0.25">
      <c r="A429">
        <v>493</v>
      </c>
      <c r="B429" t="str">
        <f t="shared" si="31"/>
        <v>Closed End</v>
      </c>
      <c r="C429" t="s">
        <v>271</v>
      </c>
      <c r="D429" t="s">
        <v>632</v>
      </c>
      <c r="E429" t="str">
        <f t="shared" si="32"/>
        <v>Region</v>
      </c>
      <c r="F429">
        <f t="shared" si="33"/>
        <v>3</v>
      </c>
      <c r="G429" t="str">
        <f t="shared" si="30"/>
        <v>Data</v>
      </c>
      <c r="H429" t="s">
        <v>761</v>
      </c>
      <c r="I429" s="38" t="s">
        <v>632</v>
      </c>
      <c r="J429" t="s">
        <v>625</v>
      </c>
      <c r="K429" s="6" t="s">
        <v>10</v>
      </c>
      <c r="L429" s="12">
        <v>0.5394127084279976</v>
      </c>
      <c r="M429" s="13">
        <v>0.3587822750062965</v>
      </c>
      <c r="N429" s="13">
        <v>0.10109935963643708</v>
      </c>
      <c r="O429" s="27" t="s">
        <v>69</v>
      </c>
      <c r="P429" s="14">
        <v>421.00000000000034</v>
      </c>
    </row>
    <row r="430" spans="1:16" x14ac:dyDescent="0.25">
      <c r="A430">
        <v>494</v>
      </c>
      <c r="B430" t="str">
        <f t="shared" si="31"/>
        <v>Closed End</v>
      </c>
      <c r="C430" t="s">
        <v>271</v>
      </c>
      <c r="D430" t="s">
        <v>632</v>
      </c>
      <c r="E430" t="str">
        <f t="shared" si="32"/>
        <v>Region</v>
      </c>
      <c r="F430">
        <f t="shared" si="33"/>
        <v>4</v>
      </c>
      <c r="G430" t="str">
        <f t="shared" si="30"/>
        <v>Data</v>
      </c>
      <c r="H430" t="s">
        <v>761</v>
      </c>
      <c r="I430" s="38" t="s">
        <v>632</v>
      </c>
      <c r="J430" t="s">
        <v>625</v>
      </c>
      <c r="K430" s="6" t="s">
        <v>11</v>
      </c>
      <c r="L430" s="12">
        <v>0.4166643770787905</v>
      </c>
      <c r="M430" s="13">
        <v>0.42428815762744276</v>
      </c>
      <c r="N430" s="13">
        <v>0.13641540068153754</v>
      </c>
      <c r="O430" s="13">
        <v>2.2632064612231342E-2</v>
      </c>
      <c r="P430" s="14">
        <v>2264.9999999999895</v>
      </c>
    </row>
    <row r="431" spans="1:16" x14ac:dyDescent="0.25">
      <c r="A431">
        <v>495</v>
      </c>
      <c r="B431" t="str">
        <f t="shared" si="31"/>
        <v>Closed End</v>
      </c>
      <c r="C431" t="s">
        <v>271</v>
      </c>
      <c r="D431" t="s">
        <v>632</v>
      </c>
      <c r="E431" t="str">
        <f t="shared" si="32"/>
        <v>Region</v>
      </c>
      <c r="F431">
        <f t="shared" si="33"/>
        <v>5</v>
      </c>
      <c r="G431" t="str">
        <f t="shared" si="30"/>
        <v>Data</v>
      </c>
      <c r="H431" t="s">
        <v>761</v>
      </c>
      <c r="I431" s="38" t="s">
        <v>632</v>
      </c>
      <c r="J431" t="s">
        <v>625</v>
      </c>
      <c r="K431" s="6" t="s">
        <v>12</v>
      </c>
      <c r="L431" s="12">
        <v>0.34260292205309822</v>
      </c>
      <c r="M431" s="13">
        <v>0.42873118624903644</v>
      </c>
      <c r="N431" s="13">
        <v>0.18795131335994245</v>
      </c>
      <c r="O431" s="13">
        <v>4.0714578337922219E-2</v>
      </c>
      <c r="P431" s="14">
        <v>1836.9999999999952</v>
      </c>
    </row>
    <row r="432" spans="1:16" x14ac:dyDescent="0.25">
      <c r="A432">
        <v>496</v>
      </c>
      <c r="B432" t="str">
        <f t="shared" si="31"/>
        <v>Closed End</v>
      </c>
      <c r="C432" t="s">
        <v>271</v>
      </c>
      <c r="D432" t="s">
        <v>632</v>
      </c>
      <c r="E432" t="str">
        <f t="shared" si="32"/>
        <v>Region</v>
      </c>
      <c r="F432">
        <f t="shared" si="33"/>
        <v>6</v>
      </c>
      <c r="G432" t="str">
        <f t="shared" si="30"/>
        <v>Data</v>
      </c>
      <c r="H432" t="s">
        <v>761</v>
      </c>
      <c r="I432" s="38" t="s">
        <v>632</v>
      </c>
      <c r="J432" t="s">
        <v>625</v>
      </c>
      <c r="K432" s="6" t="s">
        <v>13</v>
      </c>
      <c r="L432" s="12">
        <v>0.50582166158558517</v>
      </c>
      <c r="M432" s="13">
        <v>0.41893951349467479</v>
      </c>
      <c r="N432" s="13">
        <v>7.4375004264911726E-2</v>
      </c>
      <c r="O432" s="27" t="s">
        <v>69</v>
      </c>
      <c r="P432" s="14">
        <v>428.00000000000017</v>
      </c>
    </row>
    <row r="433" spans="1:16" x14ac:dyDescent="0.25">
      <c r="A433">
        <v>497</v>
      </c>
      <c r="B433" t="str">
        <f t="shared" si="31"/>
        <v>Closed End</v>
      </c>
      <c r="C433" t="s">
        <v>271</v>
      </c>
      <c r="D433" t="s">
        <v>632</v>
      </c>
      <c r="E433" t="str">
        <f t="shared" si="32"/>
        <v>Region</v>
      </c>
      <c r="F433">
        <f t="shared" si="33"/>
        <v>7</v>
      </c>
      <c r="G433" t="str">
        <f t="shared" si="30"/>
        <v>Data</v>
      </c>
      <c r="H433" t="s">
        <v>761</v>
      </c>
      <c r="I433" s="38" t="s">
        <v>632</v>
      </c>
      <c r="J433" t="s">
        <v>625</v>
      </c>
      <c r="K433" s="6" t="s">
        <v>14</v>
      </c>
      <c r="L433" s="12">
        <v>0.44077883934304724</v>
      </c>
      <c r="M433" s="13">
        <v>0.4387522953746622</v>
      </c>
      <c r="N433" s="13">
        <v>8.9408767023795535E-2</v>
      </c>
      <c r="O433" s="13">
        <v>3.106009825849481E-2</v>
      </c>
      <c r="P433" s="14">
        <v>402.99999999999983</v>
      </c>
    </row>
    <row r="434" spans="1:16" x14ac:dyDescent="0.25">
      <c r="A434">
        <v>498</v>
      </c>
      <c r="B434" t="str">
        <f t="shared" si="31"/>
        <v>Closed End</v>
      </c>
      <c r="C434" t="s">
        <v>271</v>
      </c>
      <c r="D434" t="s">
        <v>632</v>
      </c>
      <c r="E434" t="str">
        <f t="shared" si="32"/>
        <v>Gender</v>
      </c>
      <c r="F434">
        <f t="shared" si="33"/>
        <v>1</v>
      </c>
      <c r="G434" t="str">
        <f t="shared" si="30"/>
        <v>Header</v>
      </c>
      <c r="H434" t="s">
        <v>761</v>
      </c>
      <c r="I434" s="38" t="s">
        <v>632</v>
      </c>
      <c r="J434" t="s">
        <v>625</v>
      </c>
      <c r="K434" s="7" t="s">
        <v>15</v>
      </c>
      <c r="L434" s="15" t="s">
        <v>8</v>
      </c>
      <c r="M434" s="16" t="s">
        <v>8</v>
      </c>
      <c r="N434" s="16" t="s">
        <v>8</v>
      </c>
      <c r="O434" s="16" t="s">
        <v>8</v>
      </c>
      <c r="P434" s="17" t="s">
        <v>8</v>
      </c>
    </row>
    <row r="435" spans="1:16" x14ac:dyDescent="0.25">
      <c r="A435">
        <v>499</v>
      </c>
      <c r="B435" t="str">
        <f t="shared" si="31"/>
        <v>Closed End</v>
      </c>
      <c r="C435" t="s">
        <v>271</v>
      </c>
      <c r="D435" t="s">
        <v>632</v>
      </c>
      <c r="E435" t="str">
        <f t="shared" si="32"/>
        <v>Gender</v>
      </c>
      <c r="F435">
        <f t="shared" si="33"/>
        <v>2</v>
      </c>
      <c r="G435" t="str">
        <f t="shared" si="30"/>
        <v>Data</v>
      </c>
      <c r="H435" t="s">
        <v>761</v>
      </c>
      <c r="I435" s="38" t="s">
        <v>632</v>
      </c>
      <c r="J435" t="s">
        <v>625</v>
      </c>
      <c r="K435" s="6" t="s">
        <v>16</v>
      </c>
      <c r="L435" s="12">
        <v>0.47910322922031495</v>
      </c>
      <c r="M435" s="13">
        <v>0.38738035883506705</v>
      </c>
      <c r="N435" s="13">
        <v>0.1147171352668898</v>
      </c>
      <c r="O435" s="13">
        <v>1.8799276677730077E-2</v>
      </c>
      <c r="P435" s="14">
        <v>1921.9999999999948</v>
      </c>
    </row>
    <row r="436" spans="1:16" x14ac:dyDescent="0.25">
      <c r="A436">
        <v>500</v>
      </c>
      <c r="B436" t="str">
        <f t="shared" si="31"/>
        <v>Closed End</v>
      </c>
      <c r="C436" t="s">
        <v>271</v>
      </c>
      <c r="D436" t="s">
        <v>632</v>
      </c>
      <c r="E436" t="str">
        <f t="shared" si="32"/>
        <v>Gender</v>
      </c>
      <c r="F436">
        <f t="shared" si="33"/>
        <v>3</v>
      </c>
      <c r="G436" t="str">
        <f t="shared" si="30"/>
        <v>Data</v>
      </c>
      <c r="H436" t="s">
        <v>761</v>
      </c>
      <c r="I436" s="38" t="s">
        <v>632</v>
      </c>
      <c r="J436" t="s">
        <v>625</v>
      </c>
      <c r="K436" s="6" t="s">
        <v>17</v>
      </c>
      <c r="L436" s="12">
        <v>0.4646001986014493</v>
      </c>
      <c r="M436" s="13">
        <v>0.42017021309212793</v>
      </c>
      <c r="N436" s="13">
        <v>0.10112139434327241</v>
      </c>
      <c r="O436" s="13">
        <v>1.4108193963149303E-2</v>
      </c>
      <c r="P436" s="14">
        <v>1009.0000000000002</v>
      </c>
    </row>
    <row r="437" spans="1:16" x14ac:dyDescent="0.25">
      <c r="A437">
        <v>501</v>
      </c>
      <c r="B437" t="str">
        <f t="shared" si="31"/>
        <v>Closed End</v>
      </c>
      <c r="C437" t="s">
        <v>271</v>
      </c>
      <c r="D437" t="s">
        <v>632</v>
      </c>
      <c r="E437" t="str">
        <f t="shared" si="32"/>
        <v>Age</v>
      </c>
      <c r="F437">
        <f t="shared" si="33"/>
        <v>1</v>
      </c>
      <c r="G437" t="str">
        <f t="shared" si="30"/>
        <v>Header</v>
      </c>
      <c r="H437" t="s">
        <v>761</v>
      </c>
      <c r="I437" s="38" t="s">
        <v>632</v>
      </c>
      <c r="J437" t="s">
        <v>625</v>
      </c>
      <c r="K437" s="7" t="s">
        <v>18</v>
      </c>
      <c r="L437" s="15" t="s">
        <v>8</v>
      </c>
      <c r="M437" s="16" t="s">
        <v>8</v>
      </c>
      <c r="N437" s="16" t="s">
        <v>8</v>
      </c>
      <c r="O437" s="16" t="s">
        <v>8</v>
      </c>
      <c r="P437" s="17" t="s">
        <v>8</v>
      </c>
    </row>
    <row r="438" spans="1:16" x14ac:dyDescent="0.25">
      <c r="A438">
        <v>502</v>
      </c>
      <c r="B438" t="str">
        <f t="shared" si="31"/>
        <v>Closed End</v>
      </c>
      <c r="C438" t="s">
        <v>271</v>
      </c>
      <c r="D438" t="s">
        <v>632</v>
      </c>
      <c r="E438" t="str">
        <f t="shared" si="32"/>
        <v>Age</v>
      </c>
      <c r="F438">
        <f t="shared" si="33"/>
        <v>2</v>
      </c>
      <c r="G438" t="str">
        <f t="shared" si="30"/>
        <v>Data</v>
      </c>
      <c r="H438" t="s">
        <v>761</v>
      </c>
      <c r="I438" s="38" t="s">
        <v>632</v>
      </c>
      <c r="J438" t="s">
        <v>625</v>
      </c>
      <c r="K438" s="6" t="s">
        <v>19</v>
      </c>
      <c r="L438" s="12">
        <v>0.45392461608006957</v>
      </c>
      <c r="M438" s="13">
        <v>0.39166816136673527</v>
      </c>
      <c r="N438" s="13">
        <v>0.13226778047093163</v>
      </c>
      <c r="O438" s="13">
        <v>2.2139442082262616E-2</v>
      </c>
      <c r="P438" s="14">
        <v>416.0000000000004</v>
      </c>
    </row>
    <row r="439" spans="1:16" x14ac:dyDescent="0.25">
      <c r="A439">
        <v>503</v>
      </c>
      <c r="B439" t="str">
        <f t="shared" si="31"/>
        <v>Closed End</v>
      </c>
      <c r="C439" t="s">
        <v>271</v>
      </c>
      <c r="D439" t="s">
        <v>632</v>
      </c>
      <c r="E439" t="str">
        <f t="shared" si="32"/>
        <v>Age</v>
      </c>
      <c r="F439">
        <f t="shared" si="33"/>
        <v>3</v>
      </c>
      <c r="G439" t="str">
        <f t="shared" si="30"/>
        <v>Data</v>
      </c>
      <c r="H439" t="s">
        <v>761</v>
      </c>
      <c r="I439" s="38" t="s">
        <v>632</v>
      </c>
      <c r="J439" t="s">
        <v>625</v>
      </c>
      <c r="K439" s="6" t="s">
        <v>20</v>
      </c>
      <c r="L439" s="12">
        <v>0.54055027141302059</v>
      </c>
      <c r="M439" s="13">
        <v>0.3680237325926512</v>
      </c>
      <c r="N439" s="13">
        <v>7.1721226902811228E-2</v>
      </c>
      <c r="O439" s="13">
        <v>1.9704769091516042E-2</v>
      </c>
      <c r="P439" s="14">
        <v>428</v>
      </c>
    </row>
    <row r="440" spans="1:16" x14ac:dyDescent="0.25">
      <c r="A440">
        <v>504</v>
      </c>
      <c r="B440" t="str">
        <f t="shared" si="31"/>
        <v>Closed End</v>
      </c>
      <c r="C440" t="s">
        <v>271</v>
      </c>
      <c r="D440" t="s">
        <v>632</v>
      </c>
      <c r="E440" t="str">
        <f t="shared" si="32"/>
        <v>Age</v>
      </c>
      <c r="F440">
        <f t="shared" si="33"/>
        <v>4</v>
      </c>
      <c r="G440" t="str">
        <f t="shared" si="30"/>
        <v>Data</v>
      </c>
      <c r="H440" t="s">
        <v>761</v>
      </c>
      <c r="I440" s="38" t="s">
        <v>632</v>
      </c>
      <c r="J440" t="s">
        <v>625</v>
      </c>
      <c r="K440" s="6" t="s">
        <v>21</v>
      </c>
      <c r="L440" s="12">
        <v>0.4110963689879204</v>
      </c>
      <c r="M440" s="13">
        <v>0.43944596571481354</v>
      </c>
      <c r="N440" s="13">
        <v>0.1418708803617805</v>
      </c>
      <c r="O440" s="13">
        <v>7.5867849354849812E-3</v>
      </c>
      <c r="P440" s="14">
        <v>365.00000000000045</v>
      </c>
    </row>
    <row r="441" spans="1:16" x14ac:dyDescent="0.25">
      <c r="A441">
        <v>505</v>
      </c>
      <c r="B441" t="str">
        <f t="shared" si="31"/>
        <v>Closed End</v>
      </c>
      <c r="C441" t="s">
        <v>271</v>
      </c>
      <c r="D441" t="s">
        <v>632</v>
      </c>
      <c r="E441" t="str">
        <f t="shared" si="32"/>
        <v>Age</v>
      </c>
      <c r="F441">
        <f t="shared" si="33"/>
        <v>5</v>
      </c>
      <c r="G441" t="str">
        <f t="shared" si="30"/>
        <v>Data</v>
      </c>
      <c r="H441" t="s">
        <v>761</v>
      </c>
      <c r="I441" s="38" t="s">
        <v>632</v>
      </c>
      <c r="J441" t="s">
        <v>625</v>
      </c>
      <c r="K441" s="6" t="s">
        <v>22</v>
      </c>
      <c r="L441" s="12">
        <v>0.55479815618709039</v>
      </c>
      <c r="M441" s="13">
        <v>0.34813435430624168</v>
      </c>
      <c r="N441" s="13">
        <v>8.3832377921855758E-2</v>
      </c>
      <c r="O441" s="13">
        <v>1.3235111584813603E-2</v>
      </c>
      <c r="P441" s="14">
        <v>528.99999999999886</v>
      </c>
    </row>
    <row r="442" spans="1:16" x14ac:dyDescent="0.25">
      <c r="A442">
        <v>506</v>
      </c>
      <c r="B442" t="str">
        <f t="shared" si="31"/>
        <v>Closed End</v>
      </c>
      <c r="C442" t="s">
        <v>271</v>
      </c>
      <c r="D442" t="s">
        <v>632</v>
      </c>
      <c r="E442" t="str">
        <f t="shared" si="32"/>
        <v>Age</v>
      </c>
      <c r="F442">
        <f t="shared" si="33"/>
        <v>6</v>
      </c>
      <c r="G442" t="str">
        <f t="shared" si="30"/>
        <v>Data</v>
      </c>
      <c r="H442" t="s">
        <v>761</v>
      </c>
      <c r="I442" s="38" t="s">
        <v>632</v>
      </c>
      <c r="J442" t="s">
        <v>625</v>
      </c>
      <c r="K442" s="6" t="s">
        <v>23</v>
      </c>
      <c r="L442" s="12">
        <v>0.46686581594212212</v>
      </c>
      <c r="M442" s="13">
        <v>0.43260775425984521</v>
      </c>
      <c r="N442" s="13">
        <v>8.3709288217188316E-2</v>
      </c>
      <c r="O442" s="13">
        <v>1.6817141580845754E-2</v>
      </c>
      <c r="P442" s="14">
        <v>871.99999999999977</v>
      </c>
    </row>
    <row r="443" spans="1:16" x14ac:dyDescent="0.25">
      <c r="A443">
        <v>507</v>
      </c>
      <c r="B443" t="str">
        <f t="shared" si="31"/>
        <v>Closed End</v>
      </c>
      <c r="C443" t="s">
        <v>271</v>
      </c>
      <c r="D443" t="s">
        <v>632</v>
      </c>
      <c r="E443" t="str">
        <f t="shared" si="32"/>
        <v>Education</v>
      </c>
      <c r="F443">
        <f t="shared" si="33"/>
        <v>1</v>
      </c>
      <c r="G443" t="str">
        <f t="shared" si="30"/>
        <v>Header</v>
      </c>
      <c r="H443" t="s">
        <v>761</v>
      </c>
      <c r="I443" s="38" t="s">
        <v>632</v>
      </c>
      <c r="J443" t="s">
        <v>625</v>
      </c>
      <c r="K443" s="7" t="s">
        <v>24</v>
      </c>
      <c r="L443" s="15" t="s">
        <v>8</v>
      </c>
      <c r="M443" s="16" t="s">
        <v>8</v>
      </c>
      <c r="N443" s="16" t="s">
        <v>8</v>
      </c>
      <c r="O443" s="16" t="s">
        <v>8</v>
      </c>
      <c r="P443" s="17" t="s">
        <v>8</v>
      </c>
    </row>
    <row r="444" spans="1:16" x14ac:dyDescent="0.25">
      <c r="A444">
        <v>508</v>
      </c>
      <c r="B444" t="str">
        <f t="shared" si="31"/>
        <v>Closed End</v>
      </c>
      <c r="C444" t="s">
        <v>271</v>
      </c>
      <c r="D444" t="s">
        <v>632</v>
      </c>
      <c r="E444" t="str">
        <f t="shared" si="32"/>
        <v>Education</v>
      </c>
      <c r="F444">
        <f t="shared" si="33"/>
        <v>2</v>
      </c>
      <c r="G444" t="str">
        <f t="shared" si="30"/>
        <v>Data</v>
      </c>
      <c r="H444" t="s">
        <v>761</v>
      </c>
      <c r="I444" s="38" t="s">
        <v>632</v>
      </c>
      <c r="J444" t="s">
        <v>625</v>
      </c>
      <c r="K444" s="6" t="s">
        <v>25</v>
      </c>
      <c r="L444" s="12">
        <v>0.30574019612573594</v>
      </c>
      <c r="M444" s="13">
        <v>0.47472413158973803</v>
      </c>
      <c r="N444" s="13">
        <v>0.18329590110387156</v>
      </c>
      <c r="O444" s="13">
        <v>3.6239771180654495E-2</v>
      </c>
      <c r="P444" s="14">
        <v>99</v>
      </c>
    </row>
    <row r="445" spans="1:16" x14ac:dyDescent="0.25">
      <c r="A445">
        <v>509</v>
      </c>
      <c r="B445" t="str">
        <f t="shared" si="31"/>
        <v>Closed End</v>
      </c>
      <c r="C445" t="s">
        <v>271</v>
      </c>
      <c r="D445" t="s">
        <v>632</v>
      </c>
      <c r="E445" t="str">
        <f t="shared" si="32"/>
        <v>Education</v>
      </c>
      <c r="F445">
        <f t="shared" si="33"/>
        <v>3</v>
      </c>
      <c r="G445" t="str">
        <f t="shared" si="30"/>
        <v>Data</v>
      </c>
      <c r="H445" t="s">
        <v>761</v>
      </c>
      <c r="I445" s="38" t="s">
        <v>632</v>
      </c>
      <c r="J445" t="s">
        <v>625</v>
      </c>
      <c r="K445" s="6" t="s">
        <v>26</v>
      </c>
      <c r="L445" s="12">
        <v>0.35691038354920551</v>
      </c>
      <c r="M445" s="13">
        <v>0.4674628118372578</v>
      </c>
      <c r="N445" s="13">
        <v>0.14464647460426849</v>
      </c>
      <c r="O445" s="13">
        <v>3.0980330009268506E-2</v>
      </c>
      <c r="P445" s="14">
        <v>370.00000000000011</v>
      </c>
    </row>
    <row r="446" spans="1:16" x14ac:dyDescent="0.25">
      <c r="A446">
        <v>510</v>
      </c>
      <c r="B446" t="str">
        <f t="shared" si="31"/>
        <v>Closed End</v>
      </c>
      <c r="C446" t="s">
        <v>271</v>
      </c>
      <c r="D446" t="s">
        <v>632</v>
      </c>
      <c r="E446" t="str">
        <f t="shared" si="32"/>
        <v>Education</v>
      </c>
      <c r="F446">
        <f t="shared" si="33"/>
        <v>4</v>
      </c>
      <c r="G446" t="str">
        <f t="shared" si="30"/>
        <v>Data</v>
      </c>
      <c r="H446" t="s">
        <v>761</v>
      </c>
      <c r="I446" s="38" t="s">
        <v>632</v>
      </c>
      <c r="J446" t="s">
        <v>625</v>
      </c>
      <c r="K446" s="6" t="s">
        <v>27</v>
      </c>
      <c r="L446" s="12">
        <v>0.44159364493460401</v>
      </c>
      <c r="M446" s="13">
        <v>0.41019227305571543</v>
      </c>
      <c r="N446" s="13">
        <v>0.13433442057927816</v>
      </c>
      <c r="O446" s="13">
        <v>1.3879661430399461E-2</v>
      </c>
      <c r="P446" s="14">
        <v>984.00000000000307</v>
      </c>
    </row>
    <row r="447" spans="1:16" x14ac:dyDescent="0.25">
      <c r="A447">
        <v>511</v>
      </c>
      <c r="B447" t="str">
        <f t="shared" si="31"/>
        <v>Closed End</v>
      </c>
      <c r="C447" t="s">
        <v>271</v>
      </c>
      <c r="D447" t="s">
        <v>632</v>
      </c>
      <c r="E447" t="str">
        <f t="shared" si="32"/>
        <v>Education</v>
      </c>
      <c r="F447">
        <f t="shared" si="33"/>
        <v>5</v>
      </c>
      <c r="G447" t="str">
        <f t="shared" si="30"/>
        <v>Data</v>
      </c>
      <c r="H447" t="s">
        <v>761</v>
      </c>
      <c r="I447" s="38" t="s">
        <v>632</v>
      </c>
      <c r="J447" t="s">
        <v>625</v>
      </c>
      <c r="K447" s="6" t="s">
        <v>28</v>
      </c>
      <c r="L447" s="12">
        <v>0.55022676400887893</v>
      </c>
      <c r="M447" s="13">
        <v>0.36070997563860024</v>
      </c>
      <c r="N447" s="13">
        <v>7.7866638175111219E-2</v>
      </c>
      <c r="O447" s="13">
        <v>1.1196622177411972E-2</v>
      </c>
      <c r="P447" s="14">
        <v>1530.0000000000002</v>
      </c>
    </row>
    <row r="448" spans="1:16" x14ac:dyDescent="0.25">
      <c r="A448">
        <v>512</v>
      </c>
      <c r="B448" t="str">
        <f t="shared" si="31"/>
        <v>Closed End</v>
      </c>
      <c r="C448" t="s">
        <v>271</v>
      </c>
      <c r="D448" t="s">
        <v>632</v>
      </c>
      <c r="E448" t="str">
        <f t="shared" si="32"/>
        <v>Household income</v>
      </c>
      <c r="F448">
        <f t="shared" si="33"/>
        <v>1</v>
      </c>
      <c r="G448" t="str">
        <f t="shared" si="30"/>
        <v>Header</v>
      </c>
      <c r="H448" t="s">
        <v>761</v>
      </c>
      <c r="I448" s="38" t="s">
        <v>632</v>
      </c>
      <c r="J448" t="s">
        <v>625</v>
      </c>
      <c r="K448" s="7" t="s">
        <v>29</v>
      </c>
      <c r="L448" s="15" t="s">
        <v>8</v>
      </c>
      <c r="M448" s="16" t="s">
        <v>8</v>
      </c>
      <c r="N448" s="16" t="s">
        <v>8</v>
      </c>
      <c r="O448" s="16" t="s">
        <v>8</v>
      </c>
      <c r="P448" s="17" t="s">
        <v>8</v>
      </c>
    </row>
    <row r="449" spans="1:16" x14ac:dyDescent="0.25">
      <c r="A449">
        <v>513</v>
      </c>
      <c r="B449" t="str">
        <f t="shared" si="31"/>
        <v>Closed End</v>
      </c>
      <c r="C449" t="s">
        <v>271</v>
      </c>
      <c r="D449" t="s">
        <v>632</v>
      </c>
      <c r="E449" t="str">
        <f t="shared" si="32"/>
        <v>Household income</v>
      </c>
      <c r="F449">
        <f t="shared" si="33"/>
        <v>2</v>
      </c>
      <c r="G449" t="str">
        <f t="shared" si="30"/>
        <v>Data</v>
      </c>
      <c r="H449" t="s">
        <v>761</v>
      </c>
      <c r="I449" s="38" t="s">
        <v>632</v>
      </c>
      <c r="J449" t="s">
        <v>625</v>
      </c>
      <c r="K449" s="6" t="s">
        <v>30</v>
      </c>
      <c r="L449" s="12">
        <v>0.26781797757289921</v>
      </c>
      <c r="M449" s="13">
        <v>0.50174835260454853</v>
      </c>
      <c r="N449" s="13">
        <v>0.18139208069772869</v>
      </c>
      <c r="O449" s="13">
        <v>4.9041589124822947E-2</v>
      </c>
      <c r="P449" s="14">
        <v>486.00000000000034</v>
      </c>
    </row>
    <row r="450" spans="1:16" x14ac:dyDescent="0.25">
      <c r="A450">
        <v>514</v>
      </c>
      <c r="B450" t="str">
        <f t="shared" si="31"/>
        <v>Closed End</v>
      </c>
      <c r="C450" t="s">
        <v>271</v>
      </c>
      <c r="D450" t="s">
        <v>632</v>
      </c>
      <c r="E450" t="str">
        <f t="shared" si="32"/>
        <v>Household income</v>
      </c>
      <c r="F450">
        <f t="shared" si="33"/>
        <v>3</v>
      </c>
      <c r="G450" t="str">
        <f t="shared" ref="G450:G513" si="34">IF(B450="","",IF(E450="Title","Title",IF(E450="Column labels","Labels",IF(AND(F450=1,B450="Closed End"),"Header","Data"))))</f>
        <v>Data</v>
      </c>
      <c r="H450" t="s">
        <v>761</v>
      </c>
      <c r="I450" s="38" t="s">
        <v>632</v>
      </c>
      <c r="J450" t="s">
        <v>625</v>
      </c>
      <c r="K450" s="6" t="s">
        <v>31</v>
      </c>
      <c r="L450" s="12">
        <v>0.47668161133783143</v>
      </c>
      <c r="M450" s="13">
        <v>0.38036354571609204</v>
      </c>
      <c r="N450" s="13">
        <v>0.13159335514102968</v>
      </c>
      <c r="O450" s="13">
        <v>1.1361487805047966E-2</v>
      </c>
      <c r="P450" s="14">
        <v>435.9999999999996</v>
      </c>
    </row>
    <row r="451" spans="1:16" x14ac:dyDescent="0.25">
      <c r="A451">
        <v>515</v>
      </c>
      <c r="B451" t="str">
        <f t="shared" si="31"/>
        <v>Closed End</v>
      </c>
      <c r="C451" t="s">
        <v>271</v>
      </c>
      <c r="D451" t="s">
        <v>632</v>
      </c>
      <c r="E451" t="str">
        <f t="shared" si="32"/>
        <v>Household income</v>
      </c>
      <c r="F451">
        <f t="shared" si="33"/>
        <v>4</v>
      </c>
      <c r="G451" t="str">
        <f t="shared" si="34"/>
        <v>Data</v>
      </c>
      <c r="H451" t="s">
        <v>761</v>
      </c>
      <c r="I451" s="38" t="s">
        <v>632</v>
      </c>
      <c r="J451" t="s">
        <v>625</v>
      </c>
      <c r="K451" s="6" t="s">
        <v>32</v>
      </c>
      <c r="L451" s="12">
        <v>0.48142025546481632</v>
      </c>
      <c r="M451" s="13">
        <v>0.379726983351444</v>
      </c>
      <c r="N451" s="13">
        <v>0.11972387260311974</v>
      </c>
      <c r="O451" s="13">
        <v>1.9128888580620122E-2</v>
      </c>
      <c r="P451" s="14">
        <v>410.00000000000006</v>
      </c>
    </row>
    <row r="452" spans="1:16" x14ac:dyDescent="0.25">
      <c r="A452">
        <v>516</v>
      </c>
      <c r="B452" t="str">
        <f t="shared" si="31"/>
        <v>Closed End</v>
      </c>
      <c r="C452" t="s">
        <v>271</v>
      </c>
      <c r="D452" t="s">
        <v>632</v>
      </c>
      <c r="E452" t="str">
        <f t="shared" si="32"/>
        <v>Household income</v>
      </c>
      <c r="F452">
        <f t="shared" si="33"/>
        <v>5</v>
      </c>
      <c r="G452" t="str">
        <f t="shared" si="34"/>
        <v>Data</v>
      </c>
      <c r="H452" t="s">
        <v>761</v>
      </c>
      <c r="I452" s="38" t="s">
        <v>632</v>
      </c>
      <c r="J452" t="s">
        <v>625</v>
      </c>
      <c r="K452" s="6" t="s">
        <v>33</v>
      </c>
      <c r="L452" s="12">
        <v>0.3700334639348416</v>
      </c>
      <c r="M452" s="13">
        <v>0.45038721763364287</v>
      </c>
      <c r="N452" s="13">
        <v>0.12643451067956904</v>
      </c>
      <c r="O452" s="13">
        <v>5.3144807751946743E-2</v>
      </c>
      <c r="P452" s="14">
        <v>314.99999999999989</v>
      </c>
    </row>
    <row r="453" spans="1:16" x14ac:dyDescent="0.25">
      <c r="A453">
        <v>517</v>
      </c>
      <c r="B453" t="str">
        <f t="shared" si="31"/>
        <v>Closed End</v>
      </c>
      <c r="C453" t="s">
        <v>271</v>
      </c>
      <c r="D453" t="s">
        <v>632</v>
      </c>
      <c r="E453" t="str">
        <f t="shared" si="32"/>
        <v>Household income</v>
      </c>
      <c r="F453">
        <f t="shared" si="33"/>
        <v>6</v>
      </c>
      <c r="G453" t="str">
        <f t="shared" si="34"/>
        <v>Data</v>
      </c>
      <c r="H453" t="s">
        <v>761</v>
      </c>
      <c r="I453" s="38" t="s">
        <v>632</v>
      </c>
      <c r="J453" t="s">
        <v>625</v>
      </c>
      <c r="K453" s="6" t="s">
        <v>34</v>
      </c>
      <c r="L453" s="12">
        <v>0.48979021770886533</v>
      </c>
      <c r="M453" s="13">
        <v>0.33952095791381581</v>
      </c>
      <c r="N453" s="13">
        <v>0.15708433311479877</v>
      </c>
      <c r="O453" s="13">
        <v>1.3604491262518647E-2</v>
      </c>
      <c r="P453" s="14">
        <v>274.00000000000023</v>
      </c>
    </row>
    <row r="454" spans="1:16" x14ac:dyDescent="0.25">
      <c r="A454">
        <v>518</v>
      </c>
      <c r="B454" t="str">
        <f t="shared" si="31"/>
        <v>Closed End</v>
      </c>
      <c r="C454" t="s">
        <v>271</v>
      </c>
      <c r="D454" t="s">
        <v>632</v>
      </c>
      <c r="E454" t="str">
        <f t="shared" si="32"/>
        <v>Household income</v>
      </c>
      <c r="F454">
        <f t="shared" si="33"/>
        <v>7</v>
      </c>
      <c r="G454" t="str">
        <f t="shared" si="34"/>
        <v>Data</v>
      </c>
      <c r="H454" t="s">
        <v>761</v>
      </c>
      <c r="I454" s="38" t="s">
        <v>632</v>
      </c>
      <c r="J454" t="s">
        <v>625</v>
      </c>
      <c r="K454" s="6" t="s">
        <v>35</v>
      </c>
      <c r="L454" s="12">
        <v>0.52920454004425654</v>
      </c>
      <c r="M454" s="13">
        <v>0.3754227728388963</v>
      </c>
      <c r="N454" s="13">
        <v>9.2601546517621175E-2</v>
      </c>
      <c r="O454" s="27" t="s">
        <v>69</v>
      </c>
      <c r="P454" s="14">
        <v>344.00000000000017</v>
      </c>
    </row>
    <row r="455" spans="1:16" x14ac:dyDescent="0.25">
      <c r="A455">
        <v>519</v>
      </c>
      <c r="B455" t="str">
        <f t="shared" si="31"/>
        <v>Closed End</v>
      </c>
      <c r="C455" t="s">
        <v>271</v>
      </c>
      <c r="D455" t="s">
        <v>632</v>
      </c>
      <c r="E455" t="str">
        <f t="shared" si="32"/>
        <v>Household income</v>
      </c>
      <c r="F455">
        <f t="shared" si="33"/>
        <v>8</v>
      </c>
      <c r="G455" t="str">
        <f t="shared" si="34"/>
        <v>Data</v>
      </c>
      <c r="H455" t="s">
        <v>761</v>
      </c>
      <c r="I455" s="38" t="s">
        <v>632</v>
      </c>
      <c r="J455" t="s">
        <v>625</v>
      </c>
      <c r="K455" s="6" t="s">
        <v>36</v>
      </c>
      <c r="L455" s="12">
        <v>0.60568073939508738</v>
      </c>
      <c r="M455" s="13">
        <v>0.30309116627699889</v>
      </c>
      <c r="N455" s="13">
        <v>8.8163637902366712E-2</v>
      </c>
      <c r="O455" s="27" t="s">
        <v>69</v>
      </c>
      <c r="P455" s="14">
        <v>259.0000000000004</v>
      </c>
    </row>
    <row r="456" spans="1:16" x14ac:dyDescent="0.25">
      <c r="A456">
        <v>520</v>
      </c>
      <c r="B456" t="str">
        <f t="shared" si="31"/>
        <v>Closed End</v>
      </c>
      <c r="C456" t="s">
        <v>271</v>
      </c>
      <c r="D456" t="s">
        <v>632</v>
      </c>
      <c r="E456" t="str">
        <f t="shared" si="32"/>
        <v>Housing status</v>
      </c>
      <c r="F456">
        <f t="shared" si="33"/>
        <v>1</v>
      </c>
      <c r="G456" t="str">
        <f t="shared" si="34"/>
        <v>Header</v>
      </c>
      <c r="H456" t="s">
        <v>761</v>
      </c>
      <c r="I456" s="38" t="s">
        <v>632</v>
      </c>
      <c r="J456" t="s">
        <v>625</v>
      </c>
      <c r="K456" s="7" t="s">
        <v>37</v>
      </c>
      <c r="L456" s="15" t="s">
        <v>8</v>
      </c>
      <c r="M456" s="16" t="s">
        <v>8</v>
      </c>
      <c r="N456" s="16" t="s">
        <v>8</v>
      </c>
      <c r="O456" s="16" t="s">
        <v>8</v>
      </c>
      <c r="P456" s="17" t="s">
        <v>8</v>
      </c>
    </row>
    <row r="457" spans="1:16" x14ac:dyDescent="0.25">
      <c r="A457">
        <v>521</v>
      </c>
      <c r="B457" t="str">
        <f t="shared" si="31"/>
        <v>Closed End</v>
      </c>
      <c r="C457" t="s">
        <v>271</v>
      </c>
      <c r="D457" t="s">
        <v>632</v>
      </c>
      <c r="E457" t="str">
        <f t="shared" si="32"/>
        <v>Housing status</v>
      </c>
      <c r="F457">
        <f t="shared" si="33"/>
        <v>2</v>
      </c>
      <c r="G457" t="str">
        <f t="shared" si="34"/>
        <v>Data</v>
      </c>
      <c r="H457" t="s">
        <v>761</v>
      </c>
      <c r="I457" s="38" t="s">
        <v>632</v>
      </c>
      <c r="J457" t="s">
        <v>625</v>
      </c>
      <c r="K457" s="6" t="s">
        <v>38</v>
      </c>
      <c r="L457" s="12">
        <v>0.49392497123655088</v>
      </c>
      <c r="M457" s="13">
        <v>0.39002476807414543</v>
      </c>
      <c r="N457" s="13">
        <v>0.10472522630591918</v>
      </c>
      <c r="O457" s="13">
        <v>1.1325034383386308E-2</v>
      </c>
      <c r="P457" s="14">
        <v>1992.9999999999993</v>
      </c>
    </row>
    <row r="458" spans="1:16" x14ac:dyDescent="0.25">
      <c r="A458">
        <v>522</v>
      </c>
      <c r="B458" t="str">
        <f t="shared" si="31"/>
        <v>Closed End</v>
      </c>
      <c r="C458" t="s">
        <v>271</v>
      </c>
      <c r="D458" t="s">
        <v>632</v>
      </c>
      <c r="E458" t="str">
        <f t="shared" si="32"/>
        <v>Housing status</v>
      </c>
      <c r="F458">
        <f t="shared" si="33"/>
        <v>3</v>
      </c>
      <c r="G458" t="str">
        <f t="shared" si="34"/>
        <v>Data</v>
      </c>
      <c r="H458" t="s">
        <v>761</v>
      </c>
      <c r="I458" s="38" t="s">
        <v>632</v>
      </c>
      <c r="J458" t="s">
        <v>625</v>
      </c>
      <c r="K458" s="6" t="s">
        <v>39</v>
      </c>
      <c r="L458" s="12">
        <v>0.37187923184416022</v>
      </c>
      <c r="M458" s="13">
        <v>0.45111270274743481</v>
      </c>
      <c r="N458" s="13">
        <v>0.14281497399326504</v>
      </c>
      <c r="O458" s="13">
        <v>3.4193091415138217E-2</v>
      </c>
      <c r="P458" s="14">
        <v>1011.0000000000015</v>
      </c>
    </row>
    <row r="459" spans="1:16" ht="24.75" x14ac:dyDescent="0.25">
      <c r="A459">
        <v>523</v>
      </c>
      <c r="B459" t="str">
        <f t="shared" si="31"/>
        <v>Closed End</v>
      </c>
      <c r="C459" t="s">
        <v>271</v>
      </c>
      <c r="D459" t="s">
        <v>632</v>
      </c>
      <c r="E459" t="str">
        <f t="shared" si="32"/>
        <v>Housing status</v>
      </c>
      <c r="F459">
        <f t="shared" si="33"/>
        <v>4</v>
      </c>
      <c r="G459" t="str">
        <f t="shared" si="34"/>
        <v>Data</v>
      </c>
      <c r="H459" t="s">
        <v>761</v>
      </c>
      <c r="I459" s="38" t="s">
        <v>632</v>
      </c>
      <c r="J459" t="s">
        <v>625</v>
      </c>
      <c r="K459" s="6" t="s">
        <v>40</v>
      </c>
      <c r="L459" s="12">
        <v>0.48306022998588227</v>
      </c>
      <c r="M459" s="13">
        <v>0.39330829865687472</v>
      </c>
      <c r="N459" s="13">
        <v>0.11246658845573307</v>
      </c>
      <c r="O459" s="13">
        <v>1.1164882901510272E-2</v>
      </c>
      <c r="P459" s="14">
        <v>71</v>
      </c>
    </row>
    <row r="460" spans="1:16" x14ac:dyDescent="0.25">
      <c r="A460">
        <v>524</v>
      </c>
      <c r="B460" t="str">
        <f t="shared" si="31"/>
        <v>Closed End</v>
      </c>
      <c r="C460" t="s">
        <v>271</v>
      </c>
      <c r="D460" t="s">
        <v>632</v>
      </c>
      <c r="E460" t="str">
        <f t="shared" si="32"/>
        <v>Home language</v>
      </c>
      <c r="F460">
        <f t="shared" si="33"/>
        <v>1</v>
      </c>
      <c r="G460" t="str">
        <f t="shared" si="34"/>
        <v>Header</v>
      </c>
      <c r="H460" t="s">
        <v>761</v>
      </c>
      <c r="I460" s="38" t="s">
        <v>632</v>
      </c>
      <c r="J460" t="s">
        <v>625</v>
      </c>
      <c r="K460" s="7" t="s">
        <v>41</v>
      </c>
      <c r="L460" s="15" t="s">
        <v>8</v>
      </c>
      <c r="M460" s="16" t="s">
        <v>8</v>
      </c>
      <c r="N460" s="16" t="s">
        <v>8</v>
      </c>
      <c r="O460" s="16" t="s">
        <v>8</v>
      </c>
      <c r="P460" s="17" t="s">
        <v>8</v>
      </c>
    </row>
    <row r="461" spans="1:16" x14ac:dyDescent="0.25">
      <c r="A461">
        <v>525</v>
      </c>
      <c r="B461" t="str">
        <f t="shared" si="31"/>
        <v>Closed End</v>
      </c>
      <c r="C461" t="s">
        <v>271</v>
      </c>
      <c r="D461" t="s">
        <v>632</v>
      </c>
      <c r="E461" t="str">
        <f t="shared" si="32"/>
        <v>Home language</v>
      </c>
      <c r="F461">
        <f t="shared" si="33"/>
        <v>2</v>
      </c>
      <c r="G461" t="str">
        <f t="shared" si="34"/>
        <v>Data</v>
      </c>
      <c r="H461" t="s">
        <v>761</v>
      </c>
      <c r="I461" s="38" t="s">
        <v>632</v>
      </c>
      <c r="J461" t="s">
        <v>625</v>
      </c>
      <c r="K461" s="6" t="s">
        <v>42</v>
      </c>
      <c r="L461" s="12">
        <v>0.4806126364490565</v>
      </c>
      <c r="M461" s="13">
        <v>0.4110688548133592</v>
      </c>
      <c r="N461" s="13">
        <v>9.4967513729583994E-2</v>
      </c>
      <c r="O461" s="13">
        <v>1.3350995008000069E-2</v>
      </c>
      <c r="P461" s="14">
        <v>2635</v>
      </c>
    </row>
    <row r="462" spans="1:16" x14ac:dyDescent="0.25">
      <c r="A462">
        <v>526</v>
      </c>
      <c r="B462" t="str">
        <f t="shared" si="31"/>
        <v>Closed End</v>
      </c>
      <c r="C462" t="s">
        <v>271</v>
      </c>
      <c r="D462" t="s">
        <v>632</v>
      </c>
      <c r="E462" t="str">
        <f t="shared" si="32"/>
        <v>Home language</v>
      </c>
      <c r="F462">
        <f t="shared" si="33"/>
        <v>3</v>
      </c>
      <c r="G462" t="str">
        <f t="shared" si="34"/>
        <v>Data</v>
      </c>
      <c r="H462" t="s">
        <v>761</v>
      </c>
      <c r="I462" s="38" t="s">
        <v>632</v>
      </c>
      <c r="J462" t="s">
        <v>625</v>
      </c>
      <c r="K462" s="6" t="s">
        <v>43</v>
      </c>
      <c r="L462" s="12">
        <v>0.39090317590288653</v>
      </c>
      <c r="M462" s="13">
        <v>0.39713734575110832</v>
      </c>
      <c r="N462" s="13">
        <v>0.1656547183591307</v>
      </c>
      <c r="O462" s="13">
        <v>4.6304759986874444E-2</v>
      </c>
      <c r="P462" s="14">
        <v>249</v>
      </c>
    </row>
    <row r="463" spans="1:16" x14ac:dyDescent="0.25">
      <c r="A463">
        <v>527</v>
      </c>
      <c r="B463" t="str">
        <f t="shared" ref="B463:B526" si="35">IF(K465="Results by region:","Closed End",IF(L464="East Metro Overall","Open End",IF(AND(K463="",K465=""),"",B462)))</f>
        <v>Closed End</v>
      </c>
      <c r="C463" t="s">
        <v>271</v>
      </c>
      <c r="D463" t="s">
        <v>632</v>
      </c>
      <c r="E463" t="str">
        <f t="shared" ref="E463:E526" si="36">IF(AND(K463="",K464="Results by region:"),"Column labels",
IF(AND(K463="",L463="East Metro overall"),"Column labels",
IF(AND(K463="",L463=""),"",
IF(AND(B463="Open End",K463&lt;&gt;"",E462="Column labels"),"Open end results",
IF(K463="Results by region:","Region",
IF(K463="Results by gender:","Gender",
IF(K463="Results by age:","Age",
IF(K463="Results by education level:","Education",
IF(K463="Results by household income:","Household income",
IF(K463="Results by housing status:","Housing status",
IF(K463="Results by home language:","Home language",
IF(K463="Results by race/ethnicity:","Race / ethnicity",
IF(ISERROR(FIND(".",K463)),E462,
IF(FIND(".",K463)&lt;=4,"Title"))))))))))))))</f>
        <v>Home language</v>
      </c>
      <c r="F463">
        <f t="shared" ref="F463:F526" si="37">IF(B463="","",IF(E463&lt;&gt;E462,1,SUM(F462,1)))</f>
        <v>4</v>
      </c>
      <c r="G463" t="str">
        <f t="shared" si="34"/>
        <v>Data</v>
      </c>
      <c r="H463" t="s">
        <v>761</v>
      </c>
      <c r="I463" s="38" t="s">
        <v>632</v>
      </c>
      <c r="J463" t="s">
        <v>625</v>
      </c>
      <c r="K463" s="6" t="s">
        <v>44</v>
      </c>
      <c r="L463" s="12">
        <v>0.36952872308647194</v>
      </c>
      <c r="M463" s="13">
        <v>0.35474526048148936</v>
      </c>
      <c r="N463" s="13">
        <v>0.2483541398674507</v>
      </c>
      <c r="O463" s="13">
        <v>2.7371876564587665E-2</v>
      </c>
      <c r="P463" s="14">
        <v>104.00000000000003</v>
      </c>
    </row>
    <row r="464" spans="1:16" x14ac:dyDescent="0.25">
      <c r="A464">
        <v>528</v>
      </c>
      <c r="B464" t="str">
        <f t="shared" si="35"/>
        <v>Closed End</v>
      </c>
      <c r="C464" t="s">
        <v>271</v>
      </c>
      <c r="D464" t="s">
        <v>632</v>
      </c>
      <c r="E464" t="str">
        <f t="shared" si="36"/>
        <v>Race / ethnicity</v>
      </c>
      <c r="F464">
        <f t="shared" si="37"/>
        <v>1</v>
      </c>
      <c r="G464" t="str">
        <f t="shared" si="34"/>
        <v>Header</v>
      </c>
      <c r="H464" t="s">
        <v>761</v>
      </c>
      <c r="I464" s="38" t="s">
        <v>632</v>
      </c>
      <c r="J464" t="s">
        <v>625</v>
      </c>
      <c r="K464" s="7" t="s">
        <v>45</v>
      </c>
      <c r="L464" s="15" t="s">
        <v>8</v>
      </c>
      <c r="M464" s="16" t="s">
        <v>8</v>
      </c>
      <c r="N464" s="16" t="s">
        <v>8</v>
      </c>
      <c r="O464" s="16" t="s">
        <v>8</v>
      </c>
      <c r="P464" s="17" t="s">
        <v>8</v>
      </c>
    </row>
    <row r="465" spans="1:16" x14ac:dyDescent="0.25">
      <c r="A465">
        <v>529</v>
      </c>
      <c r="B465" t="str">
        <f t="shared" si="35"/>
        <v>Closed End</v>
      </c>
      <c r="C465" t="s">
        <v>271</v>
      </c>
      <c r="D465" t="s">
        <v>632</v>
      </c>
      <c r="E465" t="str">
        <f t="shared" si="36"/>
        <v>Race / ethnicity</v>
      </c>
      <c r="F465">
        <f t="shared" si="37"/>
        <v>2</v>
      </c>
      <c r="G465" t="str">
        <f t="shared" si="34"/>
        <v>Data</v>
      </c>
      <c r="H465" t="s">
        <v>761</v>
      </c>
      <c r="I465" s="38" t="s">
        <v>632</v>
      </c>
      <c r="J465" t="s">
        <v>625</v>
      </c>
      <c r="K465" s="6" t="s">
        <v>46</v>
      </c>
      <c r="L465" s="12">
        <v>0.38808112018753005</v>
      </c>
      <c r="M465" s="13">
        <v>0.39710797279417448</v>
      </c>
      <c r="N465" s="13">
        <v>0.16813702503682562</v>
      </c>
      <c r="O465" s="13">
        <v>4.6673881981470593E-2</v>
      </c>
      <c r="P465" s="14">
        <v>779.99999999999886</v>
      </c>
    </row>
    <row r="466" spans="1:16" x14ac:dyDescent="0.25">
      <c r="A466">
        <v>530</v>
      </c>
      <c r="B466" t="str">
        <f t="shared" si="35"/>
        <v>Closed End</v>
      </c>
      <c r="C466" t="s">
        <v>271</v>
      </c>
      <c r="D466" t="s">
        <v>632</v>
      </c>
      <c r="E466" t="str">
        <f t="shared" si="36"/>
        <v>Race / ethnicity</v>
      </c>
      <c r="F466">
        <f t="shared" si="37"/>
        <v>3</v>
      </c>
      <c r="G466" t="str">
        <f t="shared" si="34"/>
        <v>Data</v>
      </c>
      <c r="H466" t="s">
        <v>761</v>
      </c>
      <c r="I466" s="38" t="s">
        <v>632</v>
      </c>
      <c r="J466" t="s">
        <v>625</v>
      </c>
      <c r="K466" s="6" t="s">
        <v>47</v>
      </c>
      <c r="L466" s="12">
        <v>0.25141804233858522</v>
      </c>
      <c r="M466" s="13">
        <v>0.58511773073917139</v>
      </c>
      <c r="N466" s="13">
        <v>0.11537160814264573</v>
      </c>
      <c r="O466" s="13">
        <v>4.8092618779597071E-2</v>
      </c>
      <c r="P466" s="14">
        <v>132.99999999999994</v>
      </c>
    </row>
    <row r="467" spans="1:16" x14ac:dyDescent="0.25">
      <c r="A467">
        <v>531</v>
      </c>
      <c r="B467" t="str">
        <f t="shared" si="35"/>
        <v>Closed End</v>
      </c>
      <c r="C467" t="s">
        <v>271</v>
      </c>
      <c r="D467" t="s">
        <v>632</v>
      </c>
      <c r="E467" t="str">
        <f t="shared" si="36"/>
        <v>Race / ethnicity</v>
      </c>
      <c r="F467">
        <f t="shared" si="37"/>
        <v>4</v>
      </c>
      <c r="G467" t="str">
        <f t="shared" si="34"/>
        <v>Data</v>
      </c>
      <c r="H467" t="s">
        <v>761</v>
      </c>
      <c r="I467" s="38" t="s">
        <v>632</v>
      </c>
      <c r="J467" t="s">
        <v>625</v>
      </c>
      <c r="K467" s="6" t="s">
        <v>48</v>
      </c>
      <c r="L467" s="12">
        <v>0.34521488516397958</v>
      </c>
      <c r="M467" s="13">
        <v>0.41464698216058815</v>
      </c>
      <c r="N467" s="13">
        <v>0.19986420496922153</v>
      </c>
      <c r="O467" s="13">
        <v>4.0273927706210563E-2</v>
      </c>
      <c r="P467" s="14">
        <v>214.00000000000009</v>
      </c>
    </row>
    <row r="468" spans="1:16" x14ac:dyDescent="0.25">
      <c r="A468">
        <v>532</v>
      </c>
      <c r="B468" t="str">
        <f t="shared" si="35"/>
        <v>Closed End</v>
      </c>
      <c r="C468" t="s">
        <v>271</v>
      </c>
      <c r="D468" t="s">
        <v>632</v>
      </c>
      <c r="E468" t="str">
        <f t="shared" si="36"/>
        <v>Race / ethnicity</v>
      </c>
      <c r="F468">
        <f t="shared" si="37"/>
        <v>5</v>
      </c>
      <c r="G468" t="str">
        <f t="shared" si="34"/>
        <v>Data</v>
      </c>
      <c r="H468" t="s">
        <v>761</v>
      </c>
      <c r="I468" s="38" t="s">
        <v>632</v>
      </c>
      <c r="J468" t="s">
        <v>625</v>
      </c>
      <c r="K468" s="6" t="s">
        <v>49</v>
      </c>
      <c r="L468" s="12">
        <v>0.41680313729475332</v>
      </c>
      <c r="M468" s="13">
        <v>0.43736795388796834</v>
      </c>
      <c r="N468" s="13">
        <v>0.11015229091511257</v>
      </c>
      <c r="O468" s="13">
        <v>3.567661790216671E-2</v>
      </c>
      <c r="P468" s="14">
        <v>350.99999999999977</v>
      </c>
    </row>
    <row r="469" spans="1:16" x14ac:dyDescent="0.25">
      <c r="A469">
        <v>533</v>
      </c>
      <c r="B469" t="str">
        <f t="shared" si="35"/>
        <v>Closed End</v>
      </c>
      <c r="C469" t="s">
        <v>271</v>
      </c>
      <c r="D469" t="s">
        <v>632</v>
      </c>
      <c r="E469" t="str">
        <f t="shared" si="36"/>
        <v>Race / ethnicity</v>
      </c>
      <c r="F469">
        <f t="shared" si="37"/>
        <v>6</v>
      </c>
      <c r="G469" t="str">
        <f t="shared" si="34"/>
        <v>Data</v>
      </c>
      <c r="H469" t="s">
        <v>761</v>
      </c>
      <c r="I469" s="38" t="s">
        <v>632</v>
      </c>
      <c r="J469" t="s">
        <v>625</v>
      </c>
      <c r="K469" s="6" t="s">
        <v>50</v>
      </c>
      <c r="L469" s="12">
        <v>0.44122501110350049</v>
      </c>
      <c r="M469" s="13">
        <v>0.25826807690994996</v>
      </c>
      <c r="N469" s="13">
        <v>0.21671405202614294</v>
      </c>
      <c r="O469" s="13">
        <v>8.3792859960406044E-2</v>
      </c>
      <c r="P469" s="14">
        <v>141.00000000000009</v>
      </c>
    </row>
    <row r="470" spans="1:16" ht="15.75" thickBot="1" x14ac:dyDescent="0.3">
      <c r="A470">
        <v>534</v>
      </c>
      <c r="B470" t="str">
        <f t="shared" si="35"/>
        <v>Closed End</v>
      </c>
      <c r="C470" t="s">
        <v>271</v>
      </c>
      <c r="D470" t="s">
        <v>632</v>
      </c>
      <c r="E470" t="str">
        <f t="shared" si="36"/>
        <v>Race / ethnicity</v>
      </c>
      <c r="F470">
        <f t="shared" si="37"/>
        <v>7</v>
      </c>
      <c r="G470" t="str">
        <f t="shared" si="34"/>
        <v>Data</v>
      </c>
      <c r="H470" t="s">
        <v>761</v>
      </c>
      <c r="I470" s="38" t="s">
        <v>632</v>
      </c>
      <c r="J470" t="s">
        <v>625</v>
      </c>
      <c r="K470" s="8" t="s">
        <v>51</v>
      </c>
      <c r="L470" s="18">
        <v>0.49779639870908482</v>
      </c>
      <c r="M470" s="19">
        <v>0.40428513739519728</v>
      </c>
      <c r="N470" s="19">
        <v>8.9615041689190336E-2</v>
      </c>
      <c r="O470" s="19">
        <v>8.303422206531616E-3</v>
      </c>
      <c r="P470" s="20">
        <v>2082.9999999999955</v>
      </c>
    </row>
    <row r="471" spans="1:16" ht="15.75" thickTop="1" x14ac:dyDescent="0.25">
      <c r="A471">
        <v>535</v>
      </c>
      <c r="B471" t="str">
        <f t="shared" si="35"/>
        <v/>
      </c>
      <c r="C471" t="s">
        <v>8</v>
      </c>
      <c r="D471" t="s">
        <v>8</v>
      </c>
      <c r="E471" t="str">
        <f t="shared" si="36"/>
        <v/>
      </c>
      <c r="F471" t="str">
        <f t="shared" si="37"/>
        <v/>
      </c>
      <c r="G471" t="str">
        <f t="shared" si="34"/>
        <v/>
      </c>
      <c r="H471" t="s">
        <v>8</v>
      </c>
      <c r="K471" s="42"/>
      <c r="L471" s="42"/>
      <c r="M471" s="42"/>
      <c r="N471" s="42"/>
      <c r="O471" s="42"/>
      <c r="P471" s="42"/>
    </row>
    <row r="472" spans="1:16" ht="45.75" thickBot="1" x14ac:dyDescent="0.3">
      <c r="A472">
        <v>536</v>
      </c>
      <c r="B472" t="str">
        <f t="shared" si="35"/>
        <v>Closed End</v>
      </c>
      <c r="C472" t="s">
        <v>271</v>
      </c>
      <c r="D472" t="s">
        <v>633</v>
      </c>
      <c r="E472" t="str">
        <f t="shared" si="36"/>
        <v>Title</v>
      </c>
      <c r="F472">
        <f t="shared" si="37"/>
        <v>1</v>
      </c>
      <c r="G472" t="str">
        <f t="shared" si="34"/>
        <v>Title</v>
      </c>
      <c r="H472" t="s">
        <v>762</v>
      </c>
      <c r="I472" s="38" t="s">
        <v>633</v>
      </c>
      <c r="J472" t="s">
        <v>625</v>
      </c>
      <c r="K472" s="37" t="s">
        <v>137</v>
      </c>
      <c r="L472" s="37"/>
      <c r="M472" s="37"/>
      <c r="N472" s="37"/>
      <c r="O472" s="37"/>
      <c r="P472" s="37"/>
    </row>
    <row r="473" spans="1:16" ht="38.25" thickTop="1" thickBot="1" x14ac:dyDescent="0.3">
      <c r="A473">
        <v>537</v>
      </c>
      <c r="B473" t="str">
        <f t="shared" si="35"/>
        <v>Closed End</v>
      </c>
      <c r="C473" t="s">
        <v>271</v>
      </c>
      <c r="D473" t="s">
        <v>633</v>
      </c>
      <c r="E473" t="str">
        <f t="shared" si="36"/>
        <v>Column labels</v>
      </c>
      <c r="F473">
        <f t="shared" si="37"/>
        <v>1</v>
      </c>
      <c r="G473" t="str">
        <f t="shared" si="34"/>
        <v>Labels</v>
      </c>
      <c r="H473" t="s">
        <v>762</v>
      </c>
      <c r="I473" s="38" t="s">
        <v>633</v>
      </c>
      <c r="J473" t="s">
        <v>625</v>
      </c>
      <c r="K473" s="39"/>
      <c r="L473" s="1" t="s">
        <v>128</v>
      </c>
      <c r="M473" s="2" t="s">
        <v>129</v>
      </c>
      <c r="N473" s="2" t="s">
        <v>130</v>
      </c>
      <c r="O473" s="2" t="s">
        <v>131</v>
      </c>
      <c r="P473" s="3" t="s">
        <v>6</v>
      </c>
    </row>
    <row r="474" spans="1:16" ht="15.75" thickTop="1" x14ac:dyDescent="0.25">
      <c r="A474">
        <v>538</v>
      </c>
      <c r="B474" t="str">
        <f t="shared" si="35"/>
        <v>Closed End</v>
      </c>
      <c r="C474" t="s">
        <v>271</v>
      </c>
      <c r="D474" t="s">
        <v>633</v>
      </c>
      <c r="E474" t="str">
        <f t="shared" si="36"/>
        <v>Region</v>
      </c>
      <c r="F474">
        <f t="shared" si="37"/>
        <v>1</v>
      </c>
      <c r="G474" t="str">
        <f t="shared" si="34"/>
        <v>Header</v>
      </c>
      <c r="H474" t="s">
        <v>762</v>
      </c>
      <c r="I474" s="38" t="s">
        <v>633</v>
      </c>
      <c r="J474" t="s">
        <v>625</v>
      </c>
      <c r="K474" s="5" t="s">
        <v>7</v>
      </c>
      <c r="L474" s="9" t="s">
        <v>8</v>
      </c>
      <c r="M474" s="10" t="s">
        <v>8</v>
      </c>
      <c r="N474" s="10" t="s">
        <v>8</v>
      </c>
      <c r="O474" s="10" t="s">
        <v>8</v>
      </c>
      <c r="P474" s="11" t="s">
        <v>8</v>
      </c>
    </row>
    <row r="475" spans="1:16" x14ac:dyDescent="0.25">
      <c r="A475">
        <v>539</v>
      </c>
      <c r="B475" t="str">
        <f t="shared" si="35"/>
        <v>Closed End</v>
      </c>
      <c r="C475" t="s">
        <v>271</v>
      </c>
      <c r="D475" t="s">
        <v>633</v>
      </c>
      <c r="E475" t="str">
        <f t="shared" si="36"/>
        <v>Region</v>
      </c>
      <c r="F475">
        <f t="shared" si="37"/>
        <v>2</v>
      </c>
      <c r="G475" t="str">
        <f t="shared" si="34"/>
        <v>Data</v>
      </c>
      <c r="H475" t="s">
        <v>762</v>
      </c>
      <c r="I475" s="38" t="s">
        <v>633</v>
      </c>
      <c r="J475" t="s">
        <v>625</v>
      </c>
      <c r="K475" s="6" t="s">
        <v>9</v>
      </c>
      <c r="L475" s="12">
        <v>0.14205316263584822</v>
      </c>
      <c r="M475" s="13">
        <v>0.36442804802808504</v>
      </c>
      <c r="N475" s="13">
        <v>0.36685148656087291</v>
      </c>
      <c r="O475" s="13">
        <v>0.12666730277519622</v>
      </c>
      <c r="P475" s="14">
        <v>3061</v>
      </c>
    </row>
    <row r="476" spans="1:16" x14ac:dyDescent="0.25">
      <c r="A476">
        <v>540</v>
      </c>
      <c r="B476" t="str">
        <f t="shared" si="35"/>
        <v>Closed End</v>
      </c>
      <c r="C476" t="s">
        <v>271</v>
      </c>
      <c r="D476" t="s">
        <v>633</v>
      </c>
      <c r="E476" t="str">
        <f t="shared" si="36"/>
        <v>Region</v>
      </c>
      <c r="F476">
        <f t="shared" si="37"/>
        <v>3</v>
      </c>
      <c r="G476" t="str">
        <f t="shared" si="34"/>
        <v>Data</v>
      </c>
      <c r="H476" t="s">
        <v>762</v>
      </c>
      <c r="I476" s="38" t="s">
        <v>633</v>
      </c>
      <c r="J476" t="s">
        <v>625</v>
      </c>
      <c r="K476" s="6" t="s">
        <v>10</v>
      </c>
      <c r="L476" s="12">
        <v>0.1241193026371436</v>
      </c>
      <c r="M476" s="13">
        <v>0.36041166963041049</v>
      </c>
      <c r="N476" s="13">
        <v>0.39439981543323055</v>
      </c>
      <c r="O476" s="13">
        <v>0.12106921229921543</v>
      </c>
      <c r="P476" s="14">
        <v>420.00000000000006</v>
      </c>
    </row>
    <row r="477" spans="1:16" x14ac:dyDescent="0.25">
      <c r="A477">
        <v>541</v>
      </c>
      <c r="B477" t="str">
        <f t="shared" si="35"/>
        <v>Closed End</v>
      </c>
      <c r="C477" t="s">
        <v>271</v>
      </c>
      <c r="D477" t="s">
        <v>633</v>
      </c>
      <c r="E477" t="str">
        <f t="shared" si="36"/>
        <v>Region</v>
      </c>
      <c r="F477">
        <f t="shared" si="37"/>
        <v>4</v>
      </c>
      <c r="G477" t="str">
        <f t="shared" si="34"/>
        <v>Data</v>
      </c>
      <c r="H477" t="s">
        <v>762</v>
      </c>
      <c r="I477" s="38" t="s">
        <v>633</v>
      </c>
      <c r="J477" t="s">
        <v>625</v>
      </c>
      <c r="K477" s="6" t="s">
        <v>11</v>
      </c>
      <c r="L477" s="12">
        <v>0.18013145245751253</v>
      </c>
      <c r="M477" s="13">
        <v>0.39145780178973266</v>
      </c>
      <c r="N477" s="13">
        <v>0.31178788271385127</v>
      </c>
      <c r="O477" s="13">
        <v>0.11662286303890596</v>
      </c>
      <c r="P477" s="14">
        <v>2244.9999999999986</v>
      </c>
    </row>
    <row r="478" spans="1:16" x14ac:dyDescent="0.25">
      <c r="A478">
        <v>542</v>
      </c>
      <c r="B478" t="str">
        <f t="shared" si="35"/>
        <v>Closed End</v>
      </c>
      <c r="C478" t="s">
        <v>271</v>
      </c>
      <c r="D478" t="s">
        <v>633</v>
      </c>
      <c r="E478" t="str">
        <f t="shared" si="36"/>
        <v>Region</v>
      </c>
      <c r="F478">
        <f t="shared" si="37"/>
        <v>5</v>
      </c>
      <c r="G478" t="str">
        <f t="shared" si="34"/>
        <v>Data</v>
      </c>
      <c r="H478" t="s">
        <v>762</v>
      </c>
      <c r="I478" s="38" t="s">
        <v>633</v>
      </c>
      <c r="J478" t="s">
        <v>625</v>
      </c>
      <c r="K478" s="6" t="s">
        <v>12</v>
      </c>
      <c r="L478" s="12">
        <v>0.2037367660603055</v>
      </c>
      <c r="M478" s="13">
        <v>0.38376697550526129</v>
      </c>
      <c r="N478" s="13">
        <v>0.28987582023187958</v>
      </c>
      <c r="O478" s="13">
        <v>0.12262043820255368</v>
      </c>
      <c r="P478" s="14">
        <v>1818.9999999999993</v>
      </c>
    </row>
    <row r="479" spans="1:16" x14ac:dyDescent="0.25">
      <c r="A479">
        <v>543</v>
      </c>
      <c r="B479" t="str">
        <f t="shared" si="35"/>
        <v>Closed End</v>
      </c>
      <c r="C479" t="s">
        <v>271</v>
      </c>
      <c r="D479" t="s">
        <v>633</v>
      </c>
      <c r="E479" t="str">
        <f t="shared" si="36"/>
        <v>Region</v>
      </c>
      <c r="F479">
        <f t="shared" si="37"/>
        <v>6</v>
      </c>
      <c r="G479" t="str">
        <f t="shared" si="34"/>
        <v>Data</v>
      </c>
      <c r="H479" t="s">
        <v>762</v>
      </c>
      <c r="I479" s="38" t="s">
        <v>633</v>
      </c>
      <c r="J479" t="s">
        <v>625</v>
      </c>
      <c r="K479" s="6" t="s">
        <v>13</v>
      </c>
      <c r="L479" s="12">
        <v>0.15185542961242277</v>
      </c>
      <c r="M479" s="13">
        <v>0.40067038770901209</v>
      </c>
      <c r="N479" s="13">
        <v>0.33803561615848993</v>
      </c>
      <c r="O479" s="13">
        <v>0.10943856652007514</v>
      </c>
      <c r="P479" s="14">
        <v>426.00000000000011</v>
      </c>
    </row>
    <row r="480" spans="1:16" x14ac:dyDescent="0.25">
      <c r="A480">
        <v>544</v>
      </c>
      <c r="B480" t="str">
        <f t="shared" si="35"/>
        <v>Closed End</v>
      </c>
      <c r="C480" t="s">
        <v>271</v>
      </c>
      <c r="D480" t="s">
        <v>633</v>
      </c>
      <c r="E480" t="str">
        <f t="shared" si="36"/>
        <v>Region</v>
      </c>
      <c r="F480">
        <f t="shared" si="37"/>
        <v>7</v>
      </c>
      <c r="G480" t="str">
        <f t="shared" si="34"/>
        <v>Data</v>
      </c>
      <c r="H480" t="s">
        <v>762</v>
      </c>
      <c r="I480" s="38" t="s">
        <v>633</v>
      </c>
      <c r="J480" t="s">
        <v>625</v>
      </c>
      <c r="K480" s="6" t="s">
        <v>14</v>
      </c>
      <c r="L480" s="12">
        <v>9.0023719646149664E-2</v>
      </c>
      <c r="M480" s="13">
        <v>0.31308112294802903</v>
      </c>
      <c r="N480" s="13">
        <v>0.43941817573918313</v>
      </c>
      <c r="O480" s="13">
        <v>0.15747698166663762</v>
      </c>
      <c r="P480" s="14">
        <v>396.00000000000028</v>
      </c>
    </row>
    <row r="481" spans="1:16" x14ac:dyDescent="0.25">
      <c r="A481">
        <v>545</v>
      </c>
      <c r="B481" t="str">
        <f t="shared" si="35"/>
        <v>Closed End</v>
      </c>
      <c r="C481" t="s">
        <v>271</v>
      </c>
      <c r="D481" t="s">
        <v>633</v>
      </c>
      <c r="E481" t="str">
        <f t="shared" si="36"/>
        <v>Gender</v>
      </c>
      <c r="F481">
        <f t="shared" si="37"/>
        <v>1</v>
      </c>
      <c r="G481" t="str">
        <f t="shared" si="34"/>
        <v>Header</v>
      </c>
      <c r="H481" t="s">
        <v>762</v>
      </c>
      <c r="I481" s="38" t="s">
        <v>633</v>
      </c>
      <c r="J481" t="s">
        <v>625</v>
      </c>
      <c r="K481" s="7" t="s">
        <v>15</v>
      </c>
      <c r="L481" s="15" t="s">
        <v>8</v>
      </c>
      <c r="M481" s="16" t="s">
        <v>8</v>
      </c>
      <c r="N481" s="16" t="s">
        <v>8</v>
      </c>
      <c r="O481" s="16" t="s">
        <v>8</v>
      </c>
      <c r="P481" s="17" t="s">
        <v>8</v>
      </c>
    </row>
    <row r="482" spans="1:16" x14ac:dyDescent="0.25">
      <c r="A482">
        <v>546</v>
      </c>
      <c r="B482" t="str">
        <f t="shared" si="35"/>
        <v>Closed End</v>
      </c>
      <c r="C482" t="s">
        <v>271</v>
      </c>
      <c r="D482" t="s">
        <v>633</v>
      </c>
      <c r="E482" t="str">
        <f t="shared" si="36"/>
        <v>Gender</v>
      </c>
      <c r="F482">
        <f t="shared" si="37"/>
        <v>2</v>
      </c>
      <c r="G482" t="str">
        <f t="shared" si="34"/>
        <v>Data</v>
      </c>
      <c r="H482" t="s">
        <v>762</v>
      </c>
      <c r="I482" s="38" t="s">
        <v>633</v>
      </c>
      <c r="J482" t="s">
        <v>625</v>
      </c>
      <c r="K482" s="6" t="s">
        <v>16</v>
      </c>
      <c r="L482" s="12">
        <v>0.1564682759366621</v>
      </c>
      <c r="M482" s="13">
        <v>0.36967175507214889</v>
      </c>
      <c r="N482" s="13">
        <v>0.33545595010679891</v>
      </c>
      <c r="O482" s="13">
        <v>0.13840401888439047</v>
      </c>
      <c r="P482" s="14">
        <v>1907.0000000000007</v>
      </c>
    </row>
    <row r="483" spans="1:16" x14ac:dyDescent="0.25">
      <c r="A483">
        <v>547</v>
      </c>
      <c r="B483" t="str">
        <f t="shared" si="35"/>
        <v>Closed End</v>
      </c>
      <c r="C483" t="s">
        <v>271</v>
      </c>
      <c r="D483" t="s">
        <v>633</v>
      </c>
      <c r="E483" t="str">
        <f t="shared" si="36"/>
        <v>Gender</v>
      </c>
      <c r="F483">
        <f t="shared" si="37"/>
        <v>3</v>
      </c>
      <c r="G483" t="str">
        <f t="shared" si="34"/>
        <v>Data</v>
      </c>
      <c r="H483" t="s">
        <v>762</v>
      </c>
      <c r="I483" s="38" t="s">
        <v>633</v>
      </c>
      <c r="J483" t="s">
        <v>625</v>
      </c>
      <c r="K483" s="6" t="s">
        <v>17</v>
      </c>
      <c r="L483" s="12">
        <v>0.12827168772081363</v>
      </c>
      <c r="M483" s="13">
        <v>0.36944730360932099</v>
      </c>
      <c r="N483" s="13">
        <v>0.39840838413357621</v>
      </c>
      <c r="O483" s="13">
        <v>0.10387262453628762</v>
      </c>
      <c r="P483" s="14">
        <v>998.0000000000008</v>
      </c>
    </row>
    <row r="484" spans="1:16" x14ac:dyDescent="0.25">
      <c r="A484">
        <v>548</v>
      </c>
      <c r="B484" t="str">
        <f t="shared" si="35"/>
        <v>Closed End</v>
      </c>
      <c r="C484" t="s">
        <v>271</v>
      </c>
      <c r="D484" t="s">
        <v>633</v>
      </c>
      <c r="E484" t="str">
        <f t="shared" si="36"/>
        <v>Age</v>
      </c>
      <c r="F484">
        <f t="shared" si="37"/>
        <v>1</v>
      </c>
      <c r="G484" t="str">
        <f t="shared" si="34"/>
        <v>Header</v>
      </c>
      <c r="H484" t="s">
        <v>762</v>
      </c>
      <c r="I484" s="38" t="s">
        <v>633</v>
      </c>
      <c r="J484" t="s">
        <v>625</v>
      </c>
      <c r="K484" s="7" t="s">
        <v>18</v>
      </c>
      <c r="L484" s="15" t="s">
        <v>8</v>
      </c>
      <c r="M484" s="16" t="s">
        <v>8</v>
      </c>
      <c r="N484" s="16" t="s">
        <v>8</v>
      </c>
      <c r="O484" s="16" t="s">
        <v>8</v>
      </c>
      <c r="P484" s="17" t="s">
        <v>8</v>
      </c>
    </row>
    <row r="485" spans="1:16" x14ac:dyDescent="0.25">
      <c r="A485">
        <v>549</v>
      </c>
      <c r="B485" t="str">
        <f t="shared" si="35"/>
        <v>Closed End</v>
      </c>
      <c r="C485" t="s">
        <v>271</v>
      </c>
      <c r="D485" t="s">
        <v>633</v>
      </c>
      <c r="E485" t="str">
        <f t="shared" si="36"/>
        <v>Age</v>
      </c>
      <c r="F485">
        <f t="shared" si="37"/>
        <v>2</v>
      </c>
      <c r="G485" t="str">
        <f t="shared" si="34"/>
        <v>Data</v>
      </c>
      <c r="H485" t="s">
        <v>762</v>
      </c>
      <c r="I485" s="38" t="s">
        <v>633</v>
      </c>
      <c r="J485" t="s">
        <v>625</v>
      </c>
      <c r="K485" s="6" t="s">
        <v>19</v>
      </c>
      <c r="L485" s="12">
        <v>0.16807018511760399</v>
      </c>
      <c r="M485" s="13">
        <v>0.34136583706878199</v>
      </c>
      <c r="N485" s="13">
        <v>0.35501246280730314</v>
      </c>
      <c r="O485" s="13">
        <v>0.13555151500630996</v>
      </c>
      <c r="P485" s="14">
        <v>413.00000000000063</v>
      </c>
    </row>
    <row r="486" spans="1:16" x14ac:dyDescent="0.25">
      <c r="A486">
        <v>550</v>
      </c>
      <c r="B486" t="str">
        <f t="shared" si="35"/>
        <v>Closed End</v>
      </c>
      <c r="C486" t="s">
        <v>271</v>
      </c>
      <c r="D486" t="s">
        <v>633</v>
      </c>
      <c r="E486" t="str">
        <f t="shared" si="36"/>
        <v>Age</v>
      </c>
      <c r="F486">
        <f t="shared" si="37"/>
        <v>3</v>
      </c>
      <c r="G486" t="str">
        <f t="shared" si="34"/>
        <v>Data</v>
      </c>
      <c r="H486" t="s">
        <v>762</v>
      </c>
      <c r="I486" s="38" t="s">
        <v>633</v>
      </c>
      <c r="J486" t="s">
        <v>625</v>
      </c>
      <c r="K486" s="6" t="s">
        <v>20</v>
      </c>
      <c r="L486" s="12">
        <v>0.1351915000132341</v>
      </c>
      <c r="M486" s="13">
        <v>0.41535144415264236</v>
      </c>
      <c r="N486" s="13">
        <v>0.34936243116307869</v>
      </c>
      <c r="O486" s="13">
        <v>0.10009462467104385</v>
      </c>
      <c r="P486" s="14">
        <v>425.99999999999994</v>
      </c>
    </row>
    <row r="487" spans="1:16" x14ac:dyDescent="0.25">
      <c r="A487">
        <v>551</v>
      </c>
      <c r="B487" t="str">
        <f t="shared" si="35"/>
        <v>Closed End</v>
      </c>
      <c r="C487" t="s">
        <v>271</v>
      </c>
      <c r="D487" t="s">
        <v>633</v>
      </c>
      <c r="E487" t="str">
        <f t="shared" si="36"/>
        <v>Age</v>
      </c>
      <c r="F487">
        <f t="shared" si="37"/>
        <v>4</v>
      </c>
      <c r="G487" t="str">
        <f t="shared" si="34"/>
        <v>Data</v>
      </c>
      <c r="H487" t="s">
        <v>762</v>
      </c>
      <c r="I487" s="38" t="s">
        <v>633</v>
      </c>
      <c r="J487" t="s">
        <v>625</v>
      </c>
      <c r="K487" s="6" t="s">
        <v>21</v>
      </c>
      <c r="L487" s="12">
        <v>0.10558118863214766</v>
      </c>
      <c r="M487" s="13">
        <v>0.33656753920750176</v>
      </c>
      <c r="N487" s="13">
        <v>0.38415363764752536</v>
      </c>
      <c r="O487" s="13">
        <v>0.17369763451282449</v>
      </c>
      <c r="P487" s="14">
        <v>366.0000000000008</v>
      </c>
    </row>
    <row r="488" spans="1:16" x14ac:dyDescent="0.25">
      <c r="A488">
        <v>552</v>
      </c>
      <c r="B488" t="str">
        <f t="shared" si="35"/>
        <v>Closed End</v>
      </c>
      <c r="C488" t="s">
        <v>271</v>
      </c>
      <c r="D488" t="s">
        <v>633</v>
      </c>
      <c r="E488" t="str">
        <f t="shared" si="36"/>
        <v>Age</v>
      </c>
      <c r="F488">
        <f t="shared" si="37"/>
        <v>5</v>
      </c>
      <c r="G488" t="str">
        <f t="shared" si="34"/>
        <v>Data</v>
      </c>
      <c r="H488" t="s">
        <v>762</v>
      </c>
      <c r="I488" s="38" t="s">
        <v>633</v>
      </c>
      <c r="J488" t="s">
        <v>625</v>
      </c>
      <c r="K488" s="6" t="s">
        <v>22</v>
      </c>
      <c r="L488" s="12">
        <v>0.16423364972443871</v>
      </c>
      <c r="M488" s="13">
        <v>0.37516754382909595</v>
      </c>
      <c r="N488" s="13">
        <v>0.3654839875515476</v>
      </c>
      <c r="O488" s="13">
        <v>9.511481889491849E-2</v>
      </c>
      <c r="P488" s="14">
        <v>528.99999999999943</v>
      </c>
    </row>
    <row r="489" spans="1:16" x14ac:dyDescent="0.25">
      <c r="A489">
        <v>553</v>
      </c>
      <c r="B489" t="str">
        <f t="shared" si="35"/>
        <v>Closed End</v>
      </c>
      <c r="C489" t="s">
        <v>271</v>
      </c>
      <c r="D489" t="s">
        <v>633</v>
      </c>
      <c r="E489" t="str">
        <f t="shared" si="36"/>
        <v>Age</v>
      </c>
      <c r="F489">
        <f t="shared" si="37"/>
        <v>6</v>
      </c>
      <c r="G489" t="str">
        <f t="shared" si="34"/>
        <v>Data</v>
      </c>
      <c r="H489" t="s">
        <v>762</v>
      </c>
      <c r="I489" s="38" t="s">
        <v>633</v>
      </c>
      <c r="J489" t="s">
        <v>625</v>
      </c>
      <c r="K489" s="6" t="s">
        <v>23</v>
      </c>
      <c r="L489" s="12">
        <v>0.16303786891683983</v>
      </c>
      <c r="M489" s="13">
        <v>0.39641987045804261</v>
      </c>
      <c r="N489" s="13">
        <v>0.33723053031869271</v>
      </c>
      <c r="O489" s="13">
        <v>0.10331173030642722</v>
      </c>
      <c r="P489" s="14">
        <v>854.99999999999795</v>
      </c>
    </row>
    <row r="490" spans="1:16" x14ac:dyDescent="0.25">
      <c r="A490">
        <v>554</v>
      </c>
      <c r="B490" t="str">
        <f t="shared" si="35"/>
        <v>Closed End</v>
      </c>
      <c r="C490" t="s">
        <v>271</v>
      </c>
      <c r="D490" t="s">
        <v>633</v>
      </c>
      <c r="E490" t="str">
        <f t="shared" si="36"/>
        <v>Education</v>
      </c>
      <c r="F490">
        <f t="shared" si="37"/>
        <v>1</v>
      </c>
      <c r="G490" t="str">
        <f t="shared" si="34"/>
        <v>Header</v>
      </c>
      <c r="H490" t="s">
        <v>762</v>
      </c>
      <c r="I490" s="38" t="s">
        <v>633</v>
      </c>
      <c r="J490" t="s">
        <v>625</v>
      </c>
      <c r="K490" s="7" t="s">
        <v>24</v>
      </c>
      <c r="L490" s="15" t="s">
        <v>8</v>
      </c>
      <c r="M490" s="16" t="s">
        <v>8</v>
      </c>
      <c r="N490" s="16" t="s">
        <v>8</v>
      </c>
      <c r="O490" s="16" t="s">
        <v>8</v>
      </c>
      <c r="P490" s="17" t="s">
        <v>8</v>
      </c>
    </row>
    <row r="491" spans="1:16" x14ac:dyDescent="0.25">
      <c r="A491">
        <v>555</v>
      </c>
      <c r="B491" t="str">
        <f t="shared" si="35"/>
        <v>Closed End</v>
      </c>
      <c r="C491" t="s">
        <v>271</v>
      </c>
      <c r="D491" t="s">
        <v>633</v>
      </c>
      <c r="E491" t="str">
        <f t="shared" si="36"/>
        <v>Education</v>
      </c>
      <c r="F491">
        <f t="shared" si="37"/>
        <v>2</v>
      </c>
      <c r="G491" t="str">
        <f t="shared" si="34"/>
        <v>Data</v>
      </c>
      <c r="H491" t="s">
        <v>762</v>
      </c>
      <c r="I491" s="38" t="s">
        <v>633</v>
      </c>
      <c r="J491" t="s">
        <v>625</v>
      </c>
      <c r="K491" s="6" t="s">
        <v>25</v>
      </c>
      <c r="L491" s="12">
        <v>0.19739508036352066</v>
      </c>
      <c r="M491" s="13">
        <v>0.2695644777291355</v>
      </c>
      <c r="N491" s="13">
        <v>0.39584530953777225</v>
      </c>
      <c r="O491" s="13">
        <v>0.13719513236957151</v>
      </c>
      <c r="P491" s="14">
        <v>96.000000000000057</v>
      </c>
    </row>
    <row r="492" spans="1:16" x14ac:dyDescent="0.25">
      <c r="A492">
        <v>556</v>
      </c>
      <c r="B492" t="str">
        <f t="shared" si="35"/>
        <v>Closed End</v>
      </c>
      <c r="C492" t="s">
        <v>271</v>
      </c>
      <c r="D492" t="s">
        <v>633</v>
      </c>
      <c r="E492" t="str">
        <f t="shared" si="36"/>
        <v>Education</v>
      </c>
      <c r="F492">
        <f t="shared" si="37"/>
        <v>3</v>
      </c>
      <c r="G492" t="str">
        <f t="shared" si="34"/>
        <v>Data</v>
      </c>
      <c r="H492" t="s">
        <v>762</v>
      </c>
      <c r="I492" s="38" t="s">
        <v>633</v>
      </c>
      <c r="J492" t="s">
        <v>625</v>
      </c>
      <c r="K492" s="6" t="s">
        <v>26</v>
      </c>
      <c r="L492" s="12">
        <v>0.15463857430777339</v>
      </c>
      <c r="M492" s="13">
        <v>0.31903239115828808</v>
      </c>
      <c r="N492" s="13">
        <v>0.38376551687057076</v>
      </c>
      <c r="O492" s="13">
        <v>0.14256351766336792</v>
      </c>
      <c r="P492" s="14">
        <v>363.00000000000006</v>
      </c>
    </row>
    <row r="493" spans="1:16" x14ac:dyDescent="0.25">
      <c r="A493">
        <v>557</v>
      </c>
      <c r="B493" t="str">
        <f t="shared" si="35"/>
        <v>Closed End</v>
      </c>
      <c r="C493" t="s">
        <v>271</v>
      </c>
      <c r="D493" t="s">
        <v>633</v>
      </c>
      <c r="E493" t="str">
        <f t="shared" si="36"/>
        <v>Education</v>
      </c>
      <c r="F493">
        <f t="shared" si="37"/>
        <v>4</v>
      </c>
      <c r="G493" t="str">
        <f t="shared" si="34"/>
        <v>Data</v>
      </c>
      <c r="H493" t="s">
        <v>762</v>
      </c>
      <c r="I493" s="38" t="s">
        <v>633</v>
      </c>
      <c r="J493" t="s">
        <v>625</v>
      </c>
      <c r="K493" s="6" t="s">
        <v>27</v>
      </c>
      <c r="L493" s="12">
        <v>0.13972703619629454</v>
      </c>
      <c r="M493" s="13">
        <v>0.36750858542750708</v>
      </c>
      <c r="N493" s="13">
        <v>0.33554102142132342</v>
      </c>
      <c r="O493" s="13">
        <v>0.1572233569548725</v>
      </c>
      <c r="P493" s="14">
        <v>979.00000000000171</v>
      </c>
    </row>
    <row r="494" spans="1:16" x14ac:dyDescent="0.25">
      <c r="A494">
        <v>558</v>
      </c>
      <c r="B494" t="str">
        <f t="shared" si="35"/>
        <v>Closed End</v>
      </c>
      <c r="C494" t="s">
        <v>271</v>
      </c>
      <c r="D494" t="s">
        <v>633</v>
      </c>
      <c r="E494" t="str">
        <f t="shared" si="36"/>
        <v>Education</v>
      </c>
      <c r="F494">
        <f t="shared" si="37"/>
        <v>5</v>
      </c>
      <c r="G494" t="str">
        <f t="shared" si="34"/>
        <v>Data</v>
      </c>
      <c r="H494" t="s">
        <v>762</v>
      </c>
      <c r="I494" s="38" t="s">
        <v>633</v>
      </c>
      <c r="J494" t="s">
        <v>625</v>
      </c>
      <c r="K494" s="6" t="s">
        <v>28</v>
      </c>
      <c r="L494" s="12">
        <v>0.13742660345191976</v>
      </c>
      <c r="M494" s="13">
        <v>0.39604434502419461</v>
      </c>
      <c r="N494" s="13">
        <v>0.38505354866874952</v>
      </c>
      <c r="O494" s="13">
        <v>8.1475502855137855E-2</v>
      </c>
      <c r="P494" s="14">
        <v>1519.9999999999964</v>
      </c>
    </row>
    <row r="495" spans="1:16" x14ac:dyDescent="0.25">
      <c r="A495">
        <v>559</v>
      </c>
      <c r="B495" t="str">
        <f t="shared" si="35"/>
        <v>Closed End</v>
      </c>
      <c r="C495" t="s">
        <v>271</v>
      </c>
      <c r="D495" t="s">
        <v>633</v>
      </c>
      <c r="E495" t="str">
        <f t="shared" si="36"/>
        <v>Household income</v>
      </c>
      <c r="F495">
        <f t="shared" si="37"/>
        <v>1</v>
      </c>
      <c r="G495" t="str">
        <f t="shared" si="34"/>
        <v>Header</v>
      </c>
      <c r="H495" t="s">
        <v>762</v>
      </c>
      <c r="I495" s="38" t="s">
        <v>633</v>
      </c>
      <c r="J495" t="s">
        <v>625</v>
      </c>
      <c r="K495" s="7" t="s">
        <v>29</v>
      </c>
      <c r="L495" s="15" t="s">
        <v>8</v>
      </c>
      <c r="M495" s="16" t="s">
        <v>8</v>
      </c>
      <c r="N495" s="16" t="s">
        <v>8</v>
      </c>
      <c r="O495" s="16" t="s">
        <v>8</v>
      </c>
      <c r="P495" s="17" t="s">
        <v>8</v>
      </c>
    </row>
    <row r="496" spans="1:16" x14ac:dyDescent="0.25">
      <c r="A496">
        <v>560</v>
      </c>
      <c r="B496" t="str">
        <f t="shared" si="35"/>
        <v>Closed End</v>
      </c>
      <c r="C496" t="s">
        <v>271</v>
      </c>
      <c r="D496" t="s">
        <v>633</v>
      </c>
      <c r="E496" t="str">
        <f t="shared" si="36"/>
        <v>Household income</v>
      </c>
      <c r="F496">
        <f t="shared" si="37"/>
        <v>2</v>
      </c>
      <c r="G496" t="str">
        <f t="shared" si="34"/>
        <v>Data</v>
      </c>
      <c r="H496" t="s">
        <v>762</v>
      </c>
      <c r="I496" s="38" t="s">
        <v>633</v>
      </c>
      <c r="J496" t="s">
        <v>625</v>
      </c>
      <c r="K496" s="6" t="s">
        <v>30</v>
      </c>
      <c r="L496" s="12">
        <v>7.0676205794715508E-2</v>
      </c>
      <c r="M496" s="13">
        <v>0.28371270775467206</v>
      </c>
      <c r="N496" s="13">
        <v>0.53218056132477742</v>
      </c>
      <c r="O496" s="13">
        <v>0.11343052512583431</v>
      </c>
      <c r="P496" s="14">
        <v>488.00000000000063</v>
      </c>
    </row>
    <row r="497" spans="1:16" x14ac:dyDescent="0.25">
      <c r="A497">
        <v>561</v>
      </c>
      <c r="B497" t="str">
        <f t="shared" si="35"/>
        <v>Closed End</v>
      </c>
      <c r="C497" t="s">
        <v>271</v>
      </c>
      <c r="D497" t="s">
        <v>633</v>
      </c>
      <c r="E497" t="str">
        <f t="shared" si="36"/>
        <v>Household income</v>
      </c>
      <c r="F497">
        <f t="shared" si="37"/>
        <v>3</v>
      </c>
      <c r="G497" t="str">
        <f t="shared" si="34"/>
        <v>Data</v>
      </c>
      <c r="H497" t="s">
        <v>762</v>
      </c>
      <c r="I497" s="38" t="s">
        <v>633</v>
      </c>
      <c r="J497" t="s">
        <v>625</v>
      </c>
      <c r="K497" s="6" t="s">
        <v>31</v>
      </c>
      <c r="L497" s="12">
        <v>0.19682809906028248</v>
      </c>
      <c r="M497" s="13">
        <v>0.32737059585890316</v>
      </c>
      <c r="N497" s="13">
        <v>0.39090345253501979</v>
      </c>
      <c r="O497" s="13">
        <v>8.4897852545796126E-2</v>
      </c>
      <c r="P497" s="14">
        <v>428.99999999999937</v>
      </c>
    </row>
    <row r="498" spans="1:16" x14ac:dyDescent="0.25">
      <c r="A498">
        <v>562</v>
      </c>
      <c r="B498" t="str">
        <f t="shared" si="35"/>
        <v>Closed End</v>
      </c>
      <c r="C498" t="s">
        <v>271</v>
      </c>
      <c r="D498" t="s">
        <v>633</v>
      </c>
      <c r="E498" t="str">
        <f t="shared" si="36"/>
        <v>Household income</v>
      </c>
      <c r="F498">
        <f t="shared" si="37"/>
        <v>4</v>
      </c>
      <c r="G498" t="str">
        <f t="shared" si="34"/>
        <v>Data</v>
      </c>
      <c r="H498" t="s">
        <v>762</v>
      </c>
      <c r="I498" s="38" t="s">
        <v>633</v>
      </c>
      <c r="J498" t="s">
        <v>625</v>
      </c>
      <c r="K498" s="6" t="s">
        <v>32</v>
      </c>
      <c r="L498" s="12">
        <v>0.1595554107532916</v>
      </c>
      <c r="M498" s="13">
        <v>0.40700205420712282</v>
      </c>
      <c r="N498" s="13">
        <v>0.28502396128162505</v>
      </c>
      <c r="O498" s="13">
        <v>0.14841857375796086</v>
      </c>
      <c r="P498" s="14">
        <v>405.99999999999977</v>
      </c>
    </row>
    <row r="499" spans="1:16" x14ac:dyDescent="0.25">
      <c r="A499">
        <v>563</v>
      </c>
      <c r="B499" t="str">
        <f t="shared" si="35"/>
        <v>Closed End</v>
      </c>
      <c r="C499" t="s">
        <v>271</v>
      </c>
      <c r="D499" t="s">
        <v>633</v>
      </c>
      <c r="E499" t="str">
        <f t="shared" si="36"/>
        <v>Household income</v>
      </c>
      <c r="F499">
        <f t="shared" si="37"/>
        <v>5</v>
      </c>
      <c r="G499" t="str">
        <f t="shared" si="34"/>
        <v>Data</v>
      </c>
      <c r="H499" t="s">
        <v>762</v>
      </c>
      <c r="I499" s="38" t="s">
        <v>633</v>
      </c>
      <c r="J499" t="s">
        <v>625</v>
      </c>
      <c r="K499" s="6" t="s">
        <v>33</v>
      </c>
      <c r="L499" s="12">
        <v>0.1071969492736027</v>
      </c>
      <c r="M499" s="13">
        <v>0.4498360778068175</v>
      </c>
      <c r="N499" s="13">
        <v>0.32765479932211794</v>
      </c>
      <c r="O499" s="13">
        <v>0.11531217359746221</v>
      </c>
      <c r="P499" s="14">
        <v>311.99999999999994</v>
      </c>
    </row>
    <row r="500" spans="1:16" x14ac:dyDescent="0.25">
      <c r="A500">
        <v>564</v>
      </c>
      <c r="B500" t="str">
        <f t="shared" si="35"/>
        <v>Closed End</v>
      </c>
      <c r="C500" t="s">
        <v>271</v>
      </c>
      <c r="D500" t="s">
        <v>633</v>
      </c>
      <c r="E500" t="str">
        <f t="shared" si="36"/>
        <v>Household income</v>
      </c>
      <c r="F500">
        <f t="shared" si="37"/>
        <v>6</v>
      </c>
      <c r="G500" t="str">
        <f t="shared" si="34"/>
        <v>Data</v>
      </c>
      <c r="H500" t="s">
        <v>762</v>
      </c>
      <c r="I500" s="38" t="s">
        <v>633</v>
      </c>
      <c r="J500" t="s">
        <v>625</v>
      </c>
      <c r="K500" s="6" t="s">
        <v>34</v>
      </c>
      <c r="L500" s="12">
        <v>0.12582241730230875</v>
      </c>
      <c r="M500" s="13">
        <v>0.37095557509900673</v>
      </c>
      <c r="N500" s="13">
        <v>0.31878747592391538</v>
      </c>
      <c r="O500" s="13">
        <v>0.18443453167476767</v>
      </c>
      <c r="P500" s="14">
        <v>274.00000000000051</v>
      </c>
    </row>
    <row r="501" spans="1:16" x14ac:dyDescent="0.25">
      <c r="A501">
        <v>565</v>
      </c>
      <c r="B501" t="str">
        <f t="shared" si="35"/>
        <v>Closed End</v>
      </c>
      <c r="C501" t="s">
        <v>271</v>
      </c>
      <c r="D501" t="s">
        <v>633</v>
      </c>
      <c r="E501" t="str">
        <f t="shared" si="36"/>
        <v>Household income</v>
      </c>
      <c r="F501">
        <f t="shared" si="37"/>
        <v>7</v>
      </c>
      <c r="G501" t="str">
        <f t="shared" si="34"/>
        <v>Data</v>
      </c>
      <c r="H501" t="s">
        <v>762</v>
      </c>
      <c r="I501" s="38" t="s">
        <v>633</v>
      </c>
      <c r="J501" t="s">
        <v>625</v>
      </c>
      <c r="K501" s="6" t="s">
        <v>35</v>
      </c>
      <c r="L501" s="12">
        <v>0.14913511936108848</v>
      </c>
      <c r="M501" s="13">
        <v>0.37581485115955504</v>
      </c>
      <c r="N501" s="13">
        <v>0.3561285773155129</v>
      </c>
      <c r="O501" s="13">
        <v>0.11892145216384349</v>
      </c>
      <c r="P501" s="14">
        <v>341.00000000000023</v>
      </c>
    </row>
    <row r="502" spans="1:16" x14ac:dyDescent="0.25">
      <c r="A502">
        <v>566</v>
      </c>
      <c r="B502" t="str">
        <f t="shared" si="35"/>
        <v>Closed End</v>
      </c>
      <c r="C502" t="s">
        <v>271</v>
      </c>
      <c r="D502" t="s">
        <v>633</v>
      </c>
      <c r="E502" t="str">
        <f t="shared" si="36"/>
        <v>Household income</v>
      </c>
      <c r="F502">
        <f t="shared" si="37"/>
        <v>8</v>
      </c>
      <c r="G502" t="str">
        <f t="shared" si="34"/>
        <v>Data</v>
      </c>
      <c r="H502" t="s">
        <v>762</v>
      </c>
      <c r="I502" s="38" t="s">
        <v>633</v>
      </c>
      <c r="J502" t="s">
        <v>625</v>
      </c>
      <c r="K502" s="6" t="s">
        <v>36</v>
      </c>
      <c r="L502" s="12">
        <v>0.19078089676043253</v>
      </c>
      <c r="M502" s="13">
        <v>0.31069958280659704</v>
      </c>
      <c r="N502" s="13">
        <v>0.37784423666688033</v>
      </c>
      <c r="O502" s="13">
        <v>0.12067528376608914</v>
      </c>
      <c r="P502" s="14">
        <v>260.00000000000006</v>
      </c>
    </row>
    <row r="503" spans="1:16" x14ac:dyDescent="0.25">
      <c r="A503">
        <v>567</v>
      </c>
      <c r="B503" t="str">
        <f t="shared" si="35"/>
        <v>Closed End</v>
      </c>
      <c r="C503" t="s">
        <v>271</v>
      </c>
      <c r="D503" t="s">
        <v>633</v>
      </c>
      <c r="E503" t="str">
        <f t="shared" si="36"/>
        <v>Housing status</v>
      </c>
      <c r="F503">
        <f t="shared" si="37"/>
        <v>1</v>
      </c>
      <c r="G503" t="str">
        <f t="shared" si="34"/>
        <v>Header</v>
      </c>
      <c r="H503" t="s">
        <v>762</v>
      </c>
      <c r="I503" s="38" t="s">
        <v>633</v>
      </c>
      <c r="J503" t="s">
        <v>625</v>
      </c>
      <c r="K503" s="7" t="s">
        <v>37</v>
      </c>
      <c r="L503" s="15" t="s">
        <v>8</v>
      </c>
      <c r="M503" s="16" t="s">
        <v>8</v>
      </c>
      <c r="N503" s="16" t="s">
        <v>8</v>
      </c>
      <c r="O503" s="16" t="s">
        <v>8</v>
      </c>
      <c r="P503" s="17" t="s">
        <v>8</v>
      </c>
    </row>
    <row r="504" spans="1:16" x14ac:dyDescent="0.25">
      <c r="A504">
        <v>568</v>
      </c>
      <c r="B504" t="str">
        <f t="shared" si="35"/>
        <v>Closed End</v>
      </c>
      <c r="C504" t="s">
        <v>271</v>
      </c>
      <c r="D504" t="s">
        <v>633</v>
      </c>
      <c r="E504" t="str">
        <f t="shared" si="36"/>
        <v>Housing status</v>
      </c>
      <c r="F504">
        <f t="shared" si="37"/>
        <v>2</v>
      </c>
      <c r="G504" t="str">
        <f t="shared" si="34"/>
        <v>Data</v>
      </c>
      <c r="H504" t="s">
        <v>762</v>
      </c>
      <c r="I504" s="38" t="s">
        <v>633</v>
      </c>
      <c r="J504" t="s">
        <v>625</v>
      </c>
      <c r="K504" s="6" t="s">
        <v>38</v>
      </c>
      <c r="L504" s="12">
        <v>0.14595260367935553</v>
      </c>
      <c r="M504" s="13">
        <v>0.37947320470854928</v>
      </c>
      <c r="N504" s="13">
        <v>0.3529266092386325</v>
      </c>
      <c r="O504" s="13">
        <v>0.1216475823734651</v>
      </c>
      <c r="P504" s="14">
        <v>1977.0000000000005</v>
      </c>
    </row>
    <row r="505" spans="1:16" x14ac:dyDescent="0.25">
      <c r="A505">
        <v>569</v>
      </c>
      <c r="B505" t="str">
        <f t="shared" si="35"/>
        <v>Closed End</v>
      </c>
      <c r="C505" t="s">
        <v>271</v>
      </c>
      <c r="D505" t="s">
        <v>633</v>
      </c>
      <c r="E505" t="str">
        <f t="shared" si="36"/>
        <v>Housing status</v>
      </c>
      <c r="F505">
        <f t="shared" si="37"/>
        <v>3</v>
      </c>
      <c r="G505" t="str">
        <f t="shared" si="34"/>
        <v>Data</v>
      </c>
      <c r="H505" t="s">
        <v>762</v>
      </c>
      <c r="I505" s="38" t="s">
        <v>633</v>
      </c>
      <c r="J505" t="s">
        <v>625</v>
      </c>
      <c r="K505" s="6" t="s">
        <v>39</v>
      </c>
      <c r="L505" s="12">
        <v>0.135585748267564</v>
      </c>
      <c r="M505" s="13">
        <v>0.32514659495503312</v>
      </c>
      <c r="N505" s="13">
        <v>0.42004906529107666</v>
      </c>
      <c r="O505" s="13">
        <v>0.11921859148632424</v>
      </c>
      <c r="P505" s="14">
        <v>1000.000000000001</v>
      </c>
    </row>
    <row r="506" spans="1:16" ht="24.75" x14ac:dyDescent="0.25">
      <c r="A506">
        <v>570</v>
      </c>
      <c r="B506" t="str">
        <f t="shared" si="35"/>
        <v>Closed End</v>
      </c>
      <c r="C506" t="s">
        <v>271</v>
      </c>
      <c r="D506" t="s">
        <v>633</v>
      </c>
      <c r="E506" t="str">
        <f t="shared" si="36"/>
        <v>Housing status</v>
      </c>
      <c r="F506">
        <f t="shared" si="37"/>
        <v>4</v>
      </c>
      <c r="G506" t="str">
        <f t="shared" si="34"/>
        <v>Data</v>
      </c>
      <c r="H506" t="s">
        <v>762</v>
      </c>
      <c r="I506" s="38" t="s">
        <v>633</v>
      </c>
      <c r="J506" t="s">
        <v>625</v>
      </c>
      <c r="K506" s="6" t="s">
        <v>40</v>
      </c>
      <c r="L506" s="12">
        <v>7.2711390117102037E-2</v>
      </c>
      <c r="M506" s="13">
        <v>0.3034398268166037</v>
      </c>
      <c r="N506" s="13">
        <v>0.27258064664008069</v>
      </c>
      <c r="O506" s="13">
        <v>0.35126813642621374</v>
      </c>
      <c r="P506" s="14">
        <v>69.999999999999972</v>
      </c>
    </row>
    <row r="507" spans="1:16" x14ac:dyDescent="0.25">
      <c r="A507">
        <v>571</v>
      </c>
      <c r="B507" t="str">
        <f t="shared" si="35"/>
        <v>Closed End</v>
      </c>
      <c r="C507" t="s">
        <v>271</v>
      </c>
      <c r="D507" t="s">
        <v>633</v>
      </c>
      <c r="E507" t="str">
        <f t="shared" si="36"/>
        <v>Home language</v>
      </c>
      <c r="F507">
        <f t="shared" si="37"/>
        <v>1</v>
      </c>
      <c r="G507" t="str">
        <f t="shared" si="34"/>
        <v>Header</v>
      </c>
      <c r="H507" t="s">
        <v>762</v>
      </c>
      <c r="I507" s="38" t="s">
        <v>633</v>
      </c>
      <c r="J507" t="s">
        <v>625</v>
      </c>
      <c r="K507" s="7" t="s">
        <v>41</v>
      </c>
      <c r="L507" s="15" t="s">
        <v>8</v>
      </c>
      <c r="M507" s="16" t="s">
        <v>8</v>
      </c>
      <c r="N507" s="16" t="s">
        <v>8</v>
      </c>
      <c r="O507" s="16" t="s">
        <v>8</v>
      </c>
      <c r="P507" s="17" t="s">
        <v>8</v>
      </c>
    </row>
    <row r="508" spans="1:16" x14ac:dyDescent="0.25">
      <c r="A508">
        <v>572</v>
      </c>
      <c r="B508" t="str">
        <f t="shared" si="35"/>
        <v>Closed End</v>
      </c>
      <c r="C508" t="s">
        <v>271</v>
      </c>
      <c r="D508" t="s">
        <v>633</v>
      </c>
      <c r="E508" t="str">
        <f t="shared" si="36"/>
        <v>Home language</v>
      </c>
      <c r="F508">
        <f t="shared" si="37"/>
        <v>2</v>
      </c>
      <c r="G508" t="str">
        <f t="shared" si="34"/>
        <v>Data</v>
      </c>
      <c r="H508" t="s">
        <v>762</v>
      </c>
      <c r="I508" s="38" t="s">
        <v>633</v>
      </c>
      <c r="J508" t="s">
        <v>625</v>
      </c>
      <c r="K508" s="6" t="s">
        <v>42</v>
      </c>
      <c r="L508" s="12">
        <v>0.14726597616609585</v>
      </c>
      <c r="M508" s="13">
        <v>0.37885050674721671</v>
      </c>
      <c r="N508" s="13">
        <v>0.35957957820666986</v>
      </c>
      <c r="O508" s="13">
        <v>0.1143039388800183</v>
      </c>
      <c r="P508" s="14">
        <v>2613.0000000000027</v>
      </c>
    </row>
    <row r="509" spans="1:16" x14ac:dyDescent="0.25">
      <c r="A509">
        <v>573</v>
      </c>
      <c r="B509" t="str">
        <f t="shared" si="35"/>
        <v>Closed End</v>
      </c>
      <c r="C509" t="s">
        <v>271</v>
      </c>
      <c r="D509" t="s">
        <v>633</v>
      </c>
      <c r="E509" t="str">
        <f t="shared" si="36"/>
        <v>Home language</v>
      </c>
      <c r="F509">
        <f t="shared" si="37"/>
        <v>3</v>
      </c>
      <c r="G509" t="str">
        <f t="shared" si="34"/>
        <v>Data</v>
      </c>
      <c r="H509" t="s">
        <v>762</v>
      </c>
      <c r="I509" s="38" t="s">
        <v>633</v>
      </c>
      <c r="J509" t="s">
        <v>625</v>
      </c>
      <c r="K509" s="6" t="s">
        <v>43</v>
      </c>
      <c r="L509" s="12">
        <v>0.14144939828624181</v>
      </c>
      <c r="M509" s="13">
        <v>0.25346984322418276</v>
      </c>
      <c r="N509" s="13">
        <v>0.41943978636561075</v>
      </c>
      <c r="O509" s="13">
        <v>0.18564097212396477</v>
      </c>
      <c r="P509" s="14">
        <v>248</v>
      </c>
    </row>
    <row r="510" spans="1:16" x14ac:dyDescent="0.25">
      <c r="A510">
        <v>574</v>
      </c>
      <c r="B510" t="str">
        <f t="shared" si="35"/>
        <v>Closed End</v>
      </c>
      <c r="C510" t="s">
        <v>271</v>
      </c>
      <c r="D510" t="s">
        <v>633</v>
      </c>
      <c r="E510" t="str">
        <f t="shared" si="36"/>
        <v>Home language</v>
      </c>
      <c r="F510">
        <f t="shared" si="37"/>
        <v>4</v>
      </c>
      <c r="G510" t="str">
        <f t="shared" si="34"/>
        <v>Data</v>
      </c>
      <c r="H510" t="s">
        <v>762</v>
      </c>
      <c r="I510" s="38" t="s">
        <v>633</v>
      </c>
      <c r="J510" t="s">
        <v>625</v>
      </c>
      <c r="K510" s="6" t="s">
        <v>44</v>
      </c>
      <c r="L510" s="12">
        <v>0.10379482788745556</v>
      </c>
      <c r="M510" s="13">
        <v>0.43534661373768396</v>
      </c>
      <c r="N510" s="13">
        <v>0.4120399755543247</v>
      </c>
      <c r="O510" s="13">
        <v>4.8818582820535444E-2</v>
      </c>
      <c r="P510" s="14">
        <v>101.00000000000001</v>
      </c>
    </row>
    <row r="511" spans="1:16" x14ac:dyDescent="0.25">
      <c r="A511">
        <v>575</v>
      </c>
      <c r="B511" t="str">
        <f t="shared" si="35"/>
        <v>Closed End</v>
      </c>
      <c r="C511" t="s">
        <v>271</v>
      </c>
      <c r="D511" t="s">
        <v>633</v>
      </c>
      <c r="E511" t="str">
        <f t="shared" si="36"/>
        <v>Race / ethnicity</v>
      </c>
      <c r="F511">
        <f t="shared" si="37"/>
        <v>1</v>
      </c>
      <c r="G511" t="str">
        <f t="shared" si="34"/>
        <v>Header</v>
      </c>
      <c r="H511" t="s">
        <v>762</v>
      </c>
      <c r="I511" s="38" t="s">
        <v>633</v>
      </c>
      <c r="J511" t="s">
        <v>625</v>
      </c>
      <c r="K511" s="7" t="s">
        <v>45</v>
      </c>
      <c r="L511" s="15" t="s">
        <v>8</v>
      </c>
      <c r="M511" s="16" t="s">
        <v>8</v>
      </c>
      <c r="N511" s="16" t="s">
        <v>8</v>
      </c>
      <c r="O511" s="16" t="s">
        <v>8</v>
      </c>
      <c r="P511" s="17" t="s">
        <v>8</v>
      </c>
    </row>
    <row r="512" spans="1:16" x14ac:dyDescent="0.25">
      <c r="A512">
        <v>576</v>
      </c>
      <c r="B512" t="str">
        <f t="shared" si="35"/>
        <v>Closed End</v>
      </c>
      <c r="C512" t="s">
        <v>271</v>
      </c>
      <c r="D512" t="s">
        <v>633</v>
      </c>
      <c r="E512" t="str">
        <f t="shared" si="36"/>
        <v>Race / ethnicity</v>
      </c>
      <c r="F512">
        <f t="shared" si="37"/>
        <v>2</v>
      </c>
      <c r="G512" t="str">
        <f t="shared" si="34"/>
        <v>Data</v>
      </c>
      <c r="H512" t="s">
        <v>762</v>
      </c>
      <c r="I512" s="38" t="s">
        <v>633</v>
      </c>
      <c r="J512" t="s">
        <v>625</v>
      </c>
      <c r="K512" s="6" t="s">
        <v>46</v>
      </c>
      <c r="L512" s="12">
        <v>0.14315171901379323</v>
      </c>
      <c r="M512" s="13">
        <v>0.3009764393473825</v>
      </c>
      <c r="N512" s="13">
        <v>0.39968457352818249</v>
      </c>
      <c r="O512" s="13">
        <v>0.15618726811064268</v>
      </c>
      <c r="P512" s="14">
        <v>771.99999999999977</v>
      </c>
    </row>
    <row r="513" spans="1:16" x14ac:dyDescent="0.25">
      <c r="A513">
        <v>577</v>
      </c>
      <c r="B513" t="str">
        <f t="shared" si="35"/>
        <v>Closed End</v>
      </c>
      <c r="C513" t="s">
        <v>271</v>
      </c>
      <c r="D513" t="s">
        <v>633</v>
      </c>
      <c r="E513" t="str">
        <f t="shared" si="36"/>
        <v>Race / ethnicity</v>
      </c>
      <c r="F513">
        <f t="shared" si="37"/>
        <v>3</v>
      </c>
      <c r="G513" t="str">
        <f t="shared" si="34"/>
        <v>Data</v>
      </c>
      <c r="H513" t="s">
        <v>762</v>
      </c>
      <c r="I513" s="38" t="s">
        <v>633</v>
      </c>
      <c r="J513" t="s">
        <v>625</v>
      </c>
      <c r="K513" s="6" t="s">
        <v>47</v>
      </c>
      <c r="L513" s="12">
        <v>0.16960383774759577</v>
      </c>
      <c r="M513" s="13">
        <v>0.28360320453672538</v>
      </c>
      <c r="N513" s="13">
        <v>0.4600571015064896</v>
      </c>
      <c r="O513" s="13">
        <v>8.6735856209188486E-2</v>
      </c>
      <c r="P513" s="14">
        <v>129.00000000000003</v>
      </c>
    </row>
    <row r="514" spans="1:16" x14ac:dyDescent="0.25">
      <c r="A514">
        <v>578</v>
      </c>
      <c r="B514" t="str">
        <f t="shared" si="35"/>
        <v>Closed End</v>
      </c>
      <c r="C514" t="s">
        <v>271</v>
      </c>
      <c r="D514" t="s">
        <v>633</v>
      </c>
      <c r="E514" t="str">
        <f t="shared" si="36"/>
        <v>Race / ethnicity</v>
      </c>
      <c r="F514">
        <f t="shared" si="37"/>
        <v>4</v>
      </c>
      <c r="G514" t="str">
        <f t="shared" ref="G514:G577" si="38">IF(B514="","",IF(E514="Title","Title",IF(E514="Column labels","Labels",IF(AND(F514=1,B514="Closed End"),"Header","Data"))))</f>
        <v>Data</v>
      </c>
      <c r="H514" t="s">
        <v>762</v>
      </c>
      <c r="I514" s="38" t="s">
        <v>633</v>
      </c>
      <c r="J514" t="s">
        <v>625</v>
      </c>
      <c r="K514" s="6" t="s">
        <v>48</v>
      </c>
      <c r="L514" s="12">
        <v>5.7240127273045685E-2</v>
      </c>
      <c r="M514" s="13">
        <v>0.39263134230427127</v>
      </c>
      <c r="N514" s="13">
        <v>0.33870157739434936</v>
      </c>
      <c r="O514" s="13">
        <v>0.2114269530283332</v>
      </c>
      <c r="P514" s="14">
        <v>212.00000000000003</v>
      </c>
    </row>
    <row r="515" spans="1:16" x14ac:dyDescent="0.25">
      <c r="A515">
        <v>579</v>
      </c>
      <c r="B515" t="str">
        <f t="shared" si="35"/>
        <v>Closed End</v>
      </c>
      <c r="C515" t="s">
        <v>271</v>
      </c>
      <c r="D515" t="s">
        <v>633</v>
      </c>
      <c r="E515" t="str">
        <f t="shared" si="36"/>
        <v>Race / ethnicity</v>
      </c>
      <c r="F515">
        <f t="shared" si="37"/>
        <v>5</v>
      </c>
      <c r="G515" t="str">
        <f t="shared" si="38"/>
        <v>Data</v>
      </c>
      <c r="H515" t="s">
        <v>762</v>
      </c>
      <c r="I515" s="38" t="s">
        <v>633</v>
      </c>
      <c r="J515" t="s">
        <v>625</v>
      </c>
      <c r="K515" s="6" t="s">
        <v>49</v>
      </c>
      <c r="L515" s="12">
        <v>0.19202906319178412</v>
      </c>
      <c r="M515" s="13">
        <v>0.2434017390658989</v>
      </c>
      <c r="N515" s="13">
        <v>0.45502376682649187</v>
      </c>
      <c r="O515" s="13">
        <v>0.10954543091582629</v>
      </c>
      <c r="P515" s="14">
        <v>351.99999999999943</v>
      </c>
    </row>
    <row r="516" spans="1:16" x14ac:dyDescent="0.25">
      <c r="A516">
        <v>580</v>
      </c>
      <c r="B516" t="str">
        <f t="shared" si="35"/>
        <v>Closed End</v>
      </c>
      <c r="C516" t="s">
        <v>271</v>
      </c>
      <c r="D516" t="s">
        <v>633</v>
      </c>
      <c r="E516" t="str">
        <f t="shared" si="36"/>
        <v>Race / ethnicity</v>
      </c>
      <c r="F516">
        <f t="shared" si="37"/>
        <v>6</v>
      </c>
      <c r="G516" t="str">
        <f t="shared" si="38"/>
        <v>Data</v>
      </c>
      <c r="H516" t="s">
        <v>762</v>
      </c>
      <c r="I516" s="38" t="s">
        <v>633</v>
      </c>
      <c r="J516" t="s">
        <v>625</v>
      </c>
      <c r="K516" s="6" t="s">
        <v>50</v>
      </c>
      <c r="L516" s="12">
        <v>0.2503153708371289</v>
      </c>
      <c r="M516" s="13">
        <v>0.21681899494897658</v>
      </c>
      <c r="N516" s="13">
        <v>0.39699878481856338</v>
      </c>
      <c r="O516" s="13">
        <v>0.13586684939533061</v>
      </c>
      <c r="P516" s="14">
        <v>137</v>
      </c>
    </row>
    <row r="517" spans="1:16" ht="15.75" thickBot="1" x14ac:dyDescent="0.3">
      <c r="A517">
        <v>581</v>
      </c>
      <c r="B517" t="str">
        <f t="shared" si="35"/>
        <v>Closed End</v>
      </c>
      <c r="C517" t="s">
        <v>271</v>
      </c>
      <c r="D517" t="s">
        <v>633</v>
      </c>
      <c r="E517" t="str">
        <f t="shared" si="36"/>
        <v>Race / ethnicity</v>
      </c>
      <c r="F517">
        <f t="shared" si="37"/>
        <v>7</v>
      </c>
      <c r="G517" t="str">
        <f t="shared" si="38"/>
        <v>Data</v>
      </c>
      <c r="H517" t="s">
        <v>762</v>
      </c>
      <c r="I517" s="38" t="s">
        <v>633</v>
      </c>
      <c r="J517" t="s">
        <v>625</v>
      </c>
      <c r="K517" s="8" t="s">
        <v>51</v>
      </c>
      <c r="L517" s="18">
        <v>0.14554851724547815</v>
      </c>
      <c r="M517" s="19">
        <v>0.3928317459568379</v>
      </c>
      <c r="N517" s="19">
        <v>0.3546388506023827</v>
      </c>
      <c r="O517" s="19">
        <v>0.10698088619530464</v>
      </c>
      <c r="P517" s="20">
        <v>2063.9999999999986</v>
      </c>
    </row>
    <row r="518" spans="1:16" ht="15.75" thickTop="1" x14ac:dyDescent="0.25">
      <c r="A518">
        <v>582</v>
      </c>
      <c r="B518" t="str">
        <f t="shared" si="35"/>
        <v/>
      </c>
      <c r="C518" t="s">
        <v>8</v>
      </c>
      <c r="D518" t="s">
        <v>8</v>
      </c>
      <c r="E518" t="str">
        <f t="shared" si="36"/>
        <v/>
      </c>
      <c r="F518" t="str">
        <f t="shared" si="37"/>
        <v/>
      </c>
      <c r="G518" t="str">
        <f t="shared" si="38"/>
        <v/>
      </c>
      <c r="H518" t="s">
        <v>8</v>
      </c>
      <c r="K518" s="42"/>
      <c r="L518" s="42"/>
      <c r="M518" s="42"/>
      <c r="N518" s="42"/>
      <c r="O518" s="42"/>
      <c r="P518" s="42"/>
    </row>
    <row r="519" spans="1:16" ht="30.75" thickBot="1" x14ac:dyDescent="0.3">
      <c r="A519">
        <v>583</v>
      </c>
      <c r="B519" t="str">
        <f t="shared" si="35"/>
        <v>Closed End</v>
      </c>
      <c r="C519" t="s">
        <v>271</v>
      </c>
      <c r="D519" t="s">
        <v>634</v>
      </c>
      <c r="E519" t="str">
        <f t="shared" si="36"/>
        <v>Title</v>
      </c>
      <c r="F519">
        <f t="shared" si="37"/>
        <v>1</v>
      </c>
      <c r="G519" t="str">
        <f t="shared" si="38"/>
        <v>Title</v>
      </c>
      <c r="H519" t="s">
        <v>763</v>
      </c>
      <c r="I519" s="38" t="s">
        <v>634</v>
      </c>
      <c r="J519" t="s">
        <v>625</v>
      </c>
      <c r="K519" s="37" t="s">
        <v>138</v>
      </c>
      <c r="L519" s="37"/>
      <c r="M519" s="37"/>
      <c r="N519" s="37"/>
      <c r="O519" s="37"/>
      <c r="P519" s="37"/>
    </row>
    <row r="520" spans="1:16" ht="38.25" thickTop="1" thickBot="1" x14ac:dyDescent="0.3">
      <c r="A520">
        <v>584</v>
      </c>
      <c r="B520" t="str">
        <f t="shared" si="35"/>
        <v>Closed End</v>
      </c>
      <c r="C520" t="s">
        <v>271</v>
      </c>
      <c r="D520" t="s">
        <v>634</v>
      </c>
      <c r="E520" t="str">
        <f t="shared" si="36"/>
        <v>Column labels</v>
      </c>
      <c r="F520">
        <f t="shared" si="37"/>
        <v>1</v>
      </c>
      <c r="G520" t="str">
        <f t="shared" si="38"/>
        <v>Labels</v>
      </c>
      <c r="H520" t="s">
        <v>763</v>
      </c>
      <c r="I520" s="38" t="s">
        <v>634</v>
      </c>
      <c r="J520" t="s">
        <v>625</v>
      </c>
      <c r="K520" s="39"/>
      <c r="L520" s="1" t="s">
        <v>128</v>
      </c>
      <c r="M520" s="2" t="s">
        <v>129</v>
      </c>
      <c r="N520" s="2" t="s">
        <v>130</v>
      </c>
      <c r="O520" s="2" t="s">
        <v>131</v>
      </c>
      <c r="P520" s="3" t="s">
        <v>6</v>
      </c>
    </row>
    <row r="521" spans="1:16" ht="15.75" thickTop="1" x14ac:dyDescent="0.25">
      <c r="A521">
        <v>585</v>
      </c>
      <c r="B521" t="str">
        <f t="shared" si="35"/>
        <v>Closed End</v>
      </c>
      <c r="C521" t="s">
        <v>271</v>
      </c>
      <c r="D521" t="s">
        <v>634</v>
      </c>
      <c r="E521" t="str">
        <f t="shared" si="36"/>
        <v>Region</v>
      </c>
      <c r="F521">
        <f t="shared" si="37"/>
        <v>1</v>
      </c>
      <c r="G521" t="str">
        <f t="shared" si="38"/>
        <v>Header</v>
      </c>
      <c r="H521" t="s">
        <v>763</v>
      </c>
      <c r="I521" s="38" t="s">
        <v>634</v>
      </c>
      <c r="J521" t="s">
        <v>625</v>
      </c>
      <c r="K521" s="5" t="s">
        <v>7</v>
      </c>
      <c r="L521" s="9" t="s">
        <v>8</v>
      </c>
      <c r="M521" s="10" t="s">
        <v>8</v>
      </c>
      <c r="N521" s="10" t="s">
        <v>8</v>
      </c>
      <c r="O521" s="10" t="s">
        <v>8</v>
      </c>
      <c r="P521" s="11" t="s">
        <v>8</v>
      </c>
    </row>
    <row r="522" spans="1:16" x14ac:dyDescent="0.25">
      <c r="A522">
        <v>586</v>
      </c>
      <c r="B522" t="str">
        <f t="shared" si="35"/>
        <v>Closed End</v>
      </c>
      <c r="C522" t="s">
        <v>271</v>
      </c>
      <c r="D522" t="s">
        <v>634</v>
      </c>
      <c r="E522" t="str">
        <f t="shared" si="36"/>
        <v>Region</v>
      </c>
      <c r="F522">
        <f t="shared" si="37"/>
        <v>2</v>
      </c>
      <c r="G522" t="str">
        <f t="shared" si="38"/>
        <v>Data</v>
      </c>
      <c r="H522" t="s">
        <v>763</v>
      </c>
      <c r="I522" s="38" t="s">
        <v>634</v>
      </c>
      <c r="J522" t="s">
        <v>625</v>
      </c>
      <c r="K522" s="6" t="s">
        <v>9</v>
      </c>
      <c r="L522" s="12">
        <v>0.22580066058890236</v>
      </c>
      <c r="M522" s="13">
        <v>0.51819354310890486</v>
      </c>
      <c r="N522" s="13">
        <v>0.21528970165219061</v>
      </c>
      <c r="O522" s="13">
        <v>4.0716094650004232E-2</v>
      </c>
      <c r="P522" s="14">
        <v>3092.9999999999959</v>
      </c>
    </row>
    <row r="523" spans="1:16" x14ac:dyDescent="0.25">
      <c r="A523">
        <v>587</v>
      </c>
      <c r="B523" t="str">
        <f t="shared" si="35"/>
        <v>Closed End</v>
      </c>
      <c r="C523" t="s">
        <v>271</v>
      </c>
      <c r="D523" t="s">
        <v>634</v>
      </c>
      <c r="E523" t="str">
        <f t="shared" si="36"/>
        <v>Region</v>
      </c>
      <c r="F523">
        <f t="shared" si="37"/>
        <v>3</v>
      </c>
      <c r="G523" t="str">
        <f t="shared" si="38"/>
        <v>Data</v>
      </c>
      <c r="H523" t="s">
        <v>763</v>
      </c>
      <c r="I523" s="38" t="s">
        <v>634</v>
      </c>
      <c r="J523" t="s">
        <v>625</v>
      </c>
      <c r="K523" s="6" t="s">
        <v>10</v>
      </c>
      <c r="L523" s="12">
        <v>0.24969376953599856</v>
      </c>
      <c r="M523" s="13">
        <v>0.53573562974144484</v>
      </c>
      <c r="N523" s="13">
        <v>0.18253135897571762</v>
      </c>
      <c r="O523" s="13">
        <v>3.203924174683942E-2</v>
      </c>
      <c r="P523" s="14">
        <v>420</v>
      </c>
    </row>
    <row r="524" spans="1:16" x14ac:dyDescent="0.25">
      <c r="A524">
        <v>588</v>
      </c>
      <c r="B524" t="str">
        <f t="shared" si="35"/>
        <v>Closed End</v>
      </c>
      <c r="C524" t="s">
        <v>271</v>
      </c>
      <c r="D524" t="s">
        <v>634</v>
      </c>
      <c r="E524" t="str">
        <f t="shared" si="36"/>
        <v>Region</v>
      </c>
      <c r="F524">
        <f t="shared" si="37"/>
        <v>4</v>
      </c>
      <c r="G524" t="str">
        <f t="shared" si="38"/>
        <v>Data</v>
      </c>
      <c r="H524" t="s">
        <v>763</v>
      </c>
      <c r="I524" s="38" t="s">
        <v>634</v>
      </c>
      <c r="J524" t="s">
        <v>625</v>
      </c>
      <c r="K524" s="6" t="s">
        <v>11</v>
      </c>
      <c r="L524" s="12">
        <v>0.23297229783935847</v>
      </c>
      <c r="M524" s="13">
        <v>0.47613017215983272</v>
      </c>
      <c r="N524" s="13">
        <v>0.25644923351952803</v>
      </c>
      <c r="O524" s="13">
        <v>3.4448296481283641E-2</v>
      </c>
      <c r="P524" s="14">
        <v>2268.9999999999936</v>
      </c>
    </row>
    <row r="525" spans="1:16" x14ac:dyDescent="0.25">
      <c r="A525">
        <v>589</v>
      </c>
      <c r="B525" t="str">
        <f t="shared" si="35"/>
        <v>Closed End</v>
      </c>
      <c r="C525" t="s">
        <v>271</v>
      </c>
      <c r="D525" t="s">
        <v>634</v>
      </c>
      <c r="E525" t="str">
        <f t="shared" si="36"/>
        <v>Region</v>
      </c>
      <c r="F525">
        <f t="shared" si="37"/>
        <v>5</v>
      </c>
      <c r="G525" t="str">
        <f t="shared" si="38"/>
        <v>Data</v>
      </c>
      <c r="H525" t="s">
        <v>763</v>
      </c>
      <c r="I525" s="38" t="s">
        <v>634</v>
      </c>
      <c r="J525" t="s">
        <v>625</v>
      </c>
      <c r="K525" s="6" t="s">
        <v>12</v>
      </c>
      <c r="L525" s="12">
        <v>0.20279249657654211</v>
      </c>
      <c r="M525" s="13">
        <v>0.47478150109782613</v>
      </c>
      <c r="N525" s="13">
        <v>0.27136258670179697</v>
      </c>
      <c r="O525" s="13">
        <v>5.1063415623834506E-2</v>
      </c>
      <c r="P525" s="14">
        <v>1839.0000000000005</v>
      </c>
    </row>
    <row r="526" spans="1:16" x14ac:dyDescent="0.25">
      <c r="A526">
        <v>590</v>
      </c>
      <c r="B526" t="str">
        <f t="shared" si="35"/>
        <v>Closed End</v>
      </c>
      <c r="C526" t="s">
        <v>271</v>
      </c>
      <c r="D526" t="s">
        <v>634</v>
      </c>
      <c r="E526" t="str">
        <f t="shared" si="36"/>
        <v>Region</v>
      </c>
      <c r="F526">
        <f t="shared" si="37"/>
        <v>6</v>
      </c>
      <c r="G526" t="str">
        <f t="shared" si="38"/>
        <v>Data</v>
      </c>
      <c r="H526" t="s">
        <v>763</v>
      </c>
      <c r="I526" s="38" t="s">
        <v>634</v>
      </c>
      <c r="J526" t="s">
        <v>625</v>
      </c>
      <c r="K526" s="6" t="s">
        <v>13</v>
      </c>
      <c r="L526" s="12">
        <v>0.26933846789813065</v>
      </c>
      <c r="M526" s="13">
        <v>0.47775529887180407</v>
      </c>
      <c r="N526" s="13">
        <v>0.23847888529721545</v>
      </c>
      <c r="O526" s="13">
        <v>1.4427347932849605E-2</v>
      </c>
      <c r="P526" s="14">
        <v>430.00000000000017</v>
      </c>
    </row>
    <row r="527" spans="1:16" x14ac:dyDescent="0.25">
      <c r="A527">
        <v>591</v>
      </c>
      <c r="B527" t="str">
        <f t="shared" ref="B527:B590" si="39">IF(K529="Results by region:","Closed End",IF(L528="East Metro Overall","Open End",IF(AND(K527="",K529=""),"",B526)))</f>
        <v>Closed End</v>
      </c>
      <c r="C527" t="s">
        <v>271</v>
      </c>
      <c r="D527" t="s">
        <v>634</v>
      </c>
      <c r="E527" t="str">
        <f t="shared" ref="E527:E590" si="40">IF(AND(K527="",K528="Results by region:"),"Column labels",
IF(AND(K527="",L527="East Metro overall"),"Column labels",
IF(AND(K527="",L527=""),"",
IF(AND(B527="Open End",K527&lt;&gt;"",E526="Column labels"),"Open end results",
IF(K527="Results by region:","Region",
IF(K527="Results by gender:","Gender",
IF(K527="Results by age:","Age",
IF(K527="Results by education level:","Education",
IF(K527="Results by household income:","Household income",
IF(K527="Results by housing status:","Housing status",
IF(K527="Results by home language:","Home language",
IF(K527="Results by race/ethnicity:","Race / ethnicity",
IF(ISERROR(FIND(".",K527)),E526,
IF(FIND(".",K527)&lt;=4,"Title"))))))))))))))</f>
        <v>Region</v>
      </c>
      <c r="F527">
        <f t="shared" ref="F527:F590" si="41">IF(B527="","",IF(E527&lt;&gt;E526,1,SUM(F526,1)))</f>
        <v>7</v>
      </c>
      <c r="G527" t="str">
        <f t="shared" si="38"/>
        <v>Data</v>
      </c>
      <c r="H527" t="s">
        <v>763</v>
      </c>
      <c r="I527" s="38" t="s">
        <v>634</v>
      </c>
      <c r="J527" t="s">
        <v>625</v>
      </c>
      <c r="K527" s="6" t="s">
        <v>14</v>
      </c>
      <c r="L527" s="12">
        <v>0.17120074981143549</v>
      </c>
      <c r="M527" s="13">
        <v>0.57965469818587978</v>
      </c>
      <c r="N527" s="13">
        <v>0.18074020233198185</v>
      </c>
      <c r="O527" s="13">
        <v>6.84043496707024E-2</v>
      </c>
      <c r="P527" s="14">
        <v>404.00000000000057</v>
      </c>
    </row>
    <row r="528" spans="1:16" x14ac:dyDescent="0.25">
      <c r="A528">
        <v>592</v>
      </c>
      <c r="B528" t="str">
        <f t="shared" si="39"/>
        <v>Closed End</v>
      </c>
      <c r="C528" t="s">
        <v>271</v>
      </c>
      <c r="D528" t="s">
        <v>634</v>
      </c>
      <c r="E528" t="str">
        <f t="shared" si="40"/>
        <v>Gender</v>
      </c>
      <c r="F528">
        <f t="shared" si="41"/>
        <v>1</v>
      </c>
      <c r="G528" t="str">
        <f t="shared" si="38"/>
        <v>Header</v>
      </c>
      <c r="H528" t="s">
        <v>763</v>
      </c>
      <c r="I528" s="38" t="s">
        <v>634</v>
      </c>
      <c r="J528" t="s">
        <v>625</v>
      </c>
      <c r="K528" s="7" t="s">
        <v>15</v>
      </c>
      <c r="L528" s="15" t="s">
        <v>8</v>
      </c>
      <c r="M528" s="16" t="s">
        <v>8</v>
      </c>
      <c r="N528" s="16" t="s">
        <v>8</v>
      </c>
      <c r="O528" s="16" t="s">
        <v>8</v>
      </c>
      <c r="P528" s="17" t="s">
        <v>8</v>
      </c>
    </row>
    <row r="529" spans="1:16" x14ac:dyDescent="0.25">
      <c r="A529">
        <v>593</v>
      </c>
      <c r="B529" t="str">
        <f t="shared" si="39"/>
        <v>Closed End</v>
      </c>
      <c r="C529" t="s">
        <v>271</v>
      </c>
      <c r="D529" t="s">
        <v>634</v>
      </c>
      <c r="E529" t="str">
        <f t="shared" si="40"/>
        <v>Gender</v>
      </c>
      <c r="F529">
        <f t="shared" si="41"/>
        <v>2</v>
      </c>
      <c r="G529" t="str">
        <f t="shared" si="38"/>
        <v>Data</v>
      </c>
      <c r="H529" t="s">
        <v>763</v>
      </c>
      <c r="I529" s="38" t="s">
        <v>634</v>
      </c>
      <c r="J529" t="s">
        <v>625</v>
      </c>
      <c r="K529" s="6" t="s">
        <v>16</v>
      </c>
      <c r="L529" s="12">
        <v>0.22527590815591483</v>
      </c>
      <c r="M529" s="13">
        <v>0.52076398821390113</v>
      </c>
      <c r="N529" s="13">
        <v>0.21914138452711229</v>
      </c>
      <c r="O529" s="13">
        <v>3.4818719103073069E-2</v>
      </c>
      <c r="P529" s="14">
        <v>1920</v>
      </c>
    </row>
    <row r="530" spans="1:16" x14ac:dyDescent="0.25">
      <c r="A530">
        <v>594</v>
      </c>
      <c r="B530" t="str">
        <f t="shared" si="39"/>
        <v>Closed End</v>
      </c>
      <c r="C530" t="s">
        <v>271</v>
      </c>
      <c r="D530" t="s">
        <v>634</v>
      </c>
      <c r="E530" t="str">
        <f t="shared" si="40"/>
        <v>Gender</v>
      </c>
      <c r="F530">
        <f t="shared" si="41"/>
        <v>3</v>
      </c>
      <c r="G530" t="str">
        <f t="shared" si="38"/>
        <v>Data</v>
      </c>
      <c r="H530" t="s">
        <v>763</v>
      </c>
      <c r="I530" s="38" t="s">
        <v>634</v>
      </c>
      <c r="J530" t="s">
        <v>625</v>
      </c>
      <c r="K530" s="6" t="s">
        <v>17</v>
      </c>
      <c r="L530" s="12">
        <v>0.23349007591566204</v>
      </c>
      <c r="M530" s="13">
        <v>0.51859219415899727</v>
      </c>
      <c r="N530" s="13">
        <v>0.20073468899248692</v>
      </c>
      <c r="O530" s="13">
        <v>4.7183040932853013E-2</v>
      </c>
      <c r="P530" s="14">
        <v>1017.0000000000008</v>
      </c>
    </row>
    <row r="531" spans="1:16" x14ac:dyDescent="0.25">
      <c r="A531">
        <v>595</v>
      </c>
      <c r="B531" t="str">
        <f t="shared" si="39"/>
        <v>Closed End</v>
      </c>
      <c r="C531" t="s">
        <v>271</v>
      </c>
      <c r="D531" t="s">
        <v>634</v>
      </c>
      <c r="E531" t="str">
        <f t="shared" si="40"/>
        <v>Age</v>
      </c>
      <c r="F531">
        <f t="shared" si="41"/>
        <v>1</v>
      </c>
      <c r="G531" t="str">
        <f t="shared" si="38"/>
        <v>Header</v>
      </c>
      <c r="H531" t="s">
        <v>763</v>
      </c>
      <c r="I531" s="38" t="s">
        <v>634</v>
      </c>
      <c r="J531" t="s">
        <v>625</v>
      </c>
      <c r="K531" s="7" t="s">
        <v>18</v>
      </c>
      <c r="L531" s="15" t="s">
        <v>8</v>
      </c>
      <c r="M531" s="16" t="s">
        <v>8</v>
      </c>
      <c r="N531" s="16" t="s">
        <v>8</v>
      </c>
      <c r="O531" s="16" t="s">
        <v>8</v>
      </c>
      <c r="P531" s="17" t="s">
        <v>8</v>
      </c>
    </row>
    <row r="532" spans="1:16" x14ac:dyDescent="0.25">
      <c r="A532">
        <v>596</v>
      </c>
      <c r="B532" t="str">
        <f t="shared" si="39"/>
        <v>Closed End</v>
      </c>
      <c r="C532" t="s">
        <v>271</v>
      </c>
      <c r="D532" t="s">
        <v>634</v>
      </c>
      <c r="E532" t="str">
        <f t="shared" si="40"/>
        <v>Age</v>
      </c>
      <c r="F532">
        <f t="shared" si="41"/>
        <v>2</v>
      </c>
      <c r="G532" t="str">
        <f t="shared" si="38"/>
        <v>Data</v>
      </c>
      <c r="H532" t="s">
        <v>763</v>
      </c>
      <c r="I532" s="38" t="s">
        <v>634</v>
      </c>
      <c r="J532" t="s">
        <v>625</v>
      </c>
      <c r="K532" s="6" t="s">
        <v>19</v>
      </c>
      <c r="L532" s="12">
        <v>0.24122095174661415</v>
      </c>
      <c r="M532" s="13">
        <v>0.45925303531993755</v>
      </c>
      <c r="N532" s="13">
        <v>0.26948488065547221</v>
      </c>
      <c r="O532" s="13">
        <v>3.0041132277975172E-2</v>
      </c>
      <c r="P532" s="14">
        <v>416.00000000000045</v>
      </c>
    </row>
    <row r="533" spans="1:16" x14ac:dyDescent="0.25">
      <c r="A533">
        <v>597</v>
      </c>
      <c r="B533" t="str">
        <f t="shared" si="39"/>
        <v>Closed End</v>
      </c>
      <c r="C533" t="s">
        <v>271</v>
      </c>
      <c r="D533" t="s">
        <v>634</v>
      </c>
      <c r="E533" t="str">
        <f t="shared" si="40"/>
        <v>Age</v>
      </c>
      <c r="F533">
        <f t="shared" si="41"/>
        <v>3</v>
      </c>
      <c r="G533" t="str">
        <f t="shared" si="38"/>
        <v>Data</v>
      </c>
      <c r="H533" t="s">
        <v>763</v>
      </c>
      <c r="I533" s="38" t="s">
        <v>634</v>
      </c>
      <c r="J533" t="s">
        <v>625</v>
      </c>
      <c r="K533" s="6" t="s">
        <v>20</v>
      </c>
      <c r="L533" s="12">
        <v>0.23548919229084656</v>
      </c>
      <c r="M533" s="13">
        <v>0.51024317150983423</v>
      </c>
      <c r="N533" s="13">
        <v>0.24316447320374712</v>
      </c>
      <c r="O533" s="13">
        <v>1.1103162995570818E-2</v>
      </c>
      <c r="P533" s="14">
        <v>427.00000000000006</v>
      </c>
    </row>
    <row r="534" spans="1:16" x14ac:dyDescent="0.25">
      <c r="A534">
        <v>598</v>
      </c>
      <c r="B534" t="str">
        <f t="shared" si="39"/>
        <v>Closed End</v>
      </c>
      <c r="C534" t="s">
        <v>271</v>
      </c>
      <c r="D534" t="s">
        <v>634</v>
      </c>
      <c r="E534" t="str">
        <f t="shared" si="40"/>
        <v>Age</v>
      </c>
      <c r="F534">
        <f t="shared" si="41"/>
        <v>4</v>
      </c>
      <c r="G534" t="str">
        <f t="shared" si="38"/>
        <v>Data</v>
      </c>
      <c r="H534" t="s">
        <v>763</v>
      </c>
      <c r="I534" s="38" t="s">
        <v>634</v>
      </c>
      <c r="J534" t="s">
        <v>625</v>
      </c>
      <c r="K534" s="6" t="s">
        <v>21</v>
      </c>
      <c r="L534" s="12">
        <v>0.18693511754086625</v>
      </c>
      <c r="M534" s="13">
        <v>0.50873617301342089</v>
      </c>
      <c r="N534" s="13">
        <v>0.2053114011098032</v>
      </c>
      <c r="O534" s="13">
        <v>9.9017308335908993E-2</v>
      </c>
      <c r="P534" s="14">
        <v>366.99999999999972</v>
      </c>
    </row>
    <row r="535" spans="1:16" x14ac:dyDescent="0.25">
      <c r="A535">
        <v>599</v>
      </c>
      <c r="B535" t="str">
        <f t="shared" si="39"/>
        <v>Closed End</v>
      </c>
      <c r="C535" t="s">
        <v>271</v>
      </c>
      <c r="D535" t="s">
        <v>634</v>
      </c>
      <c r="E535" t="str">
        <f t="shared" si="40"/>
        <v>Age</v>
      </c>
      <c r="F535">
        <f t="shared" si="41"/>
        <v>5</v>
      </c>
      <c r="G535" t="str">
        <f t="shared" si="38"/>
        <v>Data</v>
      </c>
      <c r="H535" t="s">
        <v>763</v>
      </c>
      <c r="I535" s="38" t="s">
        <v>634</v>
      </c>
      <c r="J535" t="s">
        <v>625</v>
      </c>
      <c r="K535" s="6" t="s">
        <v>22</v>
      </c>
      <c r="L535" s="12">
        <v>0.17981035168999618</v>
      </c>
      <c r="M535" s="13">
        <v>0.59905725934165821</v>
      </c>
      <c r="N535" s="13">
        <v>0.18755949485517001</v>
      </c>
      <c r="O535" s="13">
        <v>3.3572894113176668E-2</v>
      </c>
      <c r="P535" s="14">
        <v>529.9999999999992</v>
      </c>
    </row>
    <row r="536" spans="1:16" x14ac:dyDescent="0.25">
      <c r="A536">
        <v>600</v>
      </c>
      <c r="B536" t="str">
        <f t="shared" si="39"/>
        <v>Closed End</v>
      </c>
      <c r="C536" t="s">
        <v>271</v>
      </c>
      <c r="D536" t="s">
        <v>634</v>
      </c>
      <c r="E536" t="str">
        <f t="shared" si="40"/>
        <v>Age</v>
      </c>
      <c r="F536">
        <f t="shared" si="41"/>
        <v>6</v>
      </c>
      <c r="G536" t="str">
        <f t="shared" si="38"/>
        <v>Data</v>
      </c>
      <c r="H536" t="s">
        <v>763</v>
      </c>
      <c r="I536" s="38" t="s">
        <v>634</v>
      </c>
      <c r="J536" t="s">
        <v>625</v>
      </c>
      <c r="K536" s="6" t="s">
        <v>23</v>
      </c>
      <c r="L536" s="12">
        <v>0.29790674026332642</v>
      </c>
      <c r="M536" s="13">
        <v>0.52137012770679703</v>
      </c>
      <c r="N536" s="13">
        <v>0.14034252293492133</v>
      </c>
      <c r="O536" s="13">
        <v>4.0380609094955444E-2</v>
      </c>
      <c r="P536" s="14">
        <v>876.99999999999886</v>
      </c>
    </row>
    <row r="537" spans="1:16" x14ac:dyDescent="0.25">
      <c r="A537">
        <v>601</v>
      </c>
      <c r="B537" t="str">
        <f t="shared" si="39"/>
        <v>Closed End</v>
      </c>
      <c r="C537" t="s">
        <v>271</v>
      </c>
      <c r="D537" t="s">
        <v>634</v>
      </c>
      <c r="E537" t="str">
        <f t="shared" si="40"/>
        <v>Education</v>
      </c>
      <c r="F537">
        <f t="shared" si="41"/>
        <v>1</v>
      </c>
      <c r="G537" t="str">
        <f t="shared" si="38"/>
        <v>Header</v>
      </c>
      <c r="H537" t="s">
        <v>763</v>
      </c>
      <c r="I537" s="38" t="s">
        <v>634</v>
      </c>
      <c r="J537" t="s">
        <v>625</v>
      </c>
      <c r="K537" s="7" t="s">
        <v>24</v>
      </c>
      <c r="L537" s="15" t="s">
        <v>8</v>
      </c>
      <c r="M537" s="16" t="s">
        <v>8</v>
      </c>
      <c r="N537" s="16" t="s">
        <v>8</v>
      </c>
      <c r="O537" s="16" t="s">
        <v>8</v>
      </c>
      <c r="P537" s="17" t="s">
        <v>8</v>
      </c>
    </row>
    <row r="538" spans="1:16" x14ac:dyDescent="0.25">
      <c r="A538">
        <v>602</v>
      </c>
      <c r="B538" t="str">
        <f t="shared" si="39"/>
        <v>Closed End</v>
      </c>
      <c r="C538" t="s">
        <v>271</v>
      </c>
      <c r="D538" t="s">
        <v>634</v>
      </c>
      <c r="E538" t="str">
        <f t="shared" si="40"/>
        <v>Education</v>
      </c>
      <c r="F538">
        <f t="shared" si="41"/>
        <v>2</v>
      </c>
      <c r="G538" t="str">
        <f t="shared" si="38"/>
        <v>Data</v>
      </c>
      <c r="H538" t="s">
        <v>763</v>
      </c>
      <c r="I538" s="38" t="s">
        <v>634</v>
      </c>
      <c r="J538" t="s">
        <v>625</v>
      </c>
      <c r="K538" s="6" t="s">
        <v>25</v>
      </c>
      <c r="L538" s="12">
        <v>0.23634102059692702</v>
      </c>
      <c r="M538" s="13">
        <v>0.41908409349468223</v>
      </c>
      <c r="N538" s="13">
        <v>0.32076372004299925</v>
      </c>
      <c r="O538" s="13">
        <v>2.3811165865391507E-2</v>
      </c>
      <c r="P538" s="14">
        <v>100</v>
      </c>
    </row>
    <row r="539" spans="1:16" x14ac:dyDescent="0.25">
      <c r="A539">
        <v>603</v>
      </c>
      <c r="B539" t="str">
        <f t="shared" si="39"/>
        <v>Closed End</v>
      </c>
      <c r="C539" t="s">
        <v>271</v>
      </c>
      <c r="D539" t="s">
        <v>634</v>
      </c>
      <c r="E539" t="str">
        <f t="shared" si="40"/>
        <v>Education</v>
      </c>
      <c r="F539">
        <f t="shared" si="41"/>
        <v>3</v>
      </c>
      <c r="G539" t="str">
        <f t="shared" si="38"/>
        <v>Data</v>
      </c>
      <c r="H539" t="s">
        <v>763</v>
      </c>
      <c r="I539" s="38" t="s">
        <v>634</v>
      </c>
      <c r="J539" t="s">
        <v>625</v>
      </c>
      <c r="K539" s="6" t="s">
        <v>26</v>
      </c>
      <c r="L539" s="12">
        <v>0.18640149070200152</v>
      </c>
      <c r="M539" s="13">
        <v>0.56511070173819966</v>
      </c>
      <c r="N539" s="13">
        <v>0.20370760802220522</v>
      </c>
      <c r="O539" s="13">
        <v>4.4780199537594205E-2</v>
      </c>
      <c r="P539" s="14">
        <v>376.99999999999955</v>
      </c>
    </row>
    <row r="540" spans="1:16" x14ac:dyDescent="0.25">
      <c r="A540">
        <v>604</v>
      </c>
      <c r="B540" t="str">
        <f t="shared" si="39"/>
        <v>Closed End</v>
      </c>
      <c r="C540" t="s">
        <v>271</v>
      </c>
      <c r="D540" t="s">
        <v>634</v>
      </c>
      <c r="E540" t="str">
        <f t="shared" si="40"/>
        <v>Education</v>
      </c>
      <c r="F540">
        <f t="shared" si="41"/>
        <v>4</v>
      </c>
      <c r="G540" t="str">
        <f t="shared" si="38"/>
        <v>Data</v>
      </c>
      <c r="H540" t="s">
        <v>763</v>
      </c>
      <c r="I540" s="38" t="s">
        <v>634</v>
      </c>
      <c r="J540" t="s">
        <v>625</v>
      </c>
      <c r="K540" s="6" t="s">
        <v>27</v>
      </c>
      <c r="L540" s="12">
        <v>0.24957271871985579</v>
      </c>
      <c r="M540" s="13">
        <v>0.50390627401810539</v>
      </c>
      <c r="N540" s="13">
        <v>0.192484071022133</v>
      </c>
      <c r="O540" s="13">
        <v>5.4036936239903091E-2</v>
      </c>
      <c r="P540" s="14">
        <v>983.00000000000216</v>
      </c>
    </row>
    <row r="541" spans="1:16" x14ac:dyDescent="0.25">
      <c r="A541">
        <v>605</v>
      </c>
      <c r="B541" t="str">
        <f t="shared" si="39"/>
        <v>Closed End</v>
      </c>
      <c r="C541" t="s">
        <v>271</v>
      </c>
      <c r="D541" t="s">
        <v>634</v>
      </c>
      <c r="E541" t="str">
        <f t="shared" si="40"/>
        <v>Education</v>
      </c>
      <c r="F541">
        <f t="shared" si="41"/>
        <v>5</v>
      </c>
      <c r="G541" t="str">
        <f t="shared" si="38"/>
        <v>Data</v>
      </c>
      <c r="H541" t="s">
        <v>763</v>
      </c>
      <c r="I541" s="38" t="s">
        <v>634</v>
      </c>
      <c r="J541" t="s">
        <v>625</v>
      </c>
      <c r="K541" s="6" t="s">
        <v>28</v>
      </c>
      <c r="L541" s="12">
        <v>0.22917696419884392</v>
      </c>
      <c r="M541" s="13">
        <v>0.51723950346536041</v>
      </c>
      <c r="N541" s="13">
        <v>0.22726718604346913</v>
      </c>
      <c r="O541" s="13">
        <v>2.6316346292328787E-2</v>
      </c>
      <c r="P541" s="14">
        <v>1528.9999999999991</v>
      </c>
    </row>
    <row r="542" spans="1:16" x14ac:dyDescent="0.25">
      <c r="A542">
        <v>606</v>
      </c>
      <c r="B542" t="str">
        <f t="shared" si="39"/>
        <v>Closed End</v>
      </c>
      <c r="C542" t="s">
        <v>271</v>
      </c>
      <c r="D542" t="s">
        <v>634</v>
      </c>
      <c r="E542" t="str">
        <f t="shared" si="40"/>
        <v>Household income</v>
      </c>
      <c r="F542">
        <f t="shared" si="41"/>
        <v>1</v>
      </c>
      <c r="G542" t="str">
        <f t="shared" si="38"/>
        <v>Header</v>
      </c>
      <c r="H542" t="s">
        <v>763</v>
      </c>
      <c r="I542" s="38" t="s">
        <v>634</v>
      </c>
      <c r="J542" t="s">
        <v>625</v>
      </c>
      <c r="K542" s="7" t="s">
        <v>29</v>
      </c>
      <c r="L542" s="15" t="s">
        <v>8</v>
      </c>
      <c r="M542" s="16" t="s">
        <v>8</v>
      </c>
      <c r="N542" s="16" t="s">
        <v>8</v>
      </c>
      <c r="O542" s="16" t="s">
        <v>8</v>
      </c>
      <c r="P542" s="17" t="s">
        <v>8</v>
      </c>
    </row>
    <row r="543" spans="1:16" x14ac:dyDescent="0.25">
      <c r="A543">
        <v>607</v>
      </c>
      <c r="B543" t="str">
        <f t="shared" si="39"/>
        <v>Closed End</v>
      </c>
      <c r="C543" t="s">
        <v>271</v>
      </c>
      <c r="D543" t="s">
        <v>634</v>
      </c>
      <c r="E543" t="str">
        <f t="shared" si="40"/>
        <v>Household income</v>
      </c>
      <c r="F543">
        <f t="shared" si="41"/>
        <v>2</v>
      </c>
      <c r="G543" t="str">
        <f t="shared" si="38"/>
        <v>Data</v>
      </c>
      <c r="H543" t="s">
        <v>763</v>
      </c>
      <c r="I543" s="38" t="s">
        <v>634</v>
      </c>
      <c r="J543" t="s">
        <v>625</v>
      </c>
      <c r="K543" s="6" t="s">
        <v>30</v>
      </c>
      <c r="L543" s="12">
        <v>0.18464525907995205</v>
      </c>
      <c r="M543" s="13">
        <v>0.56121534332610512</v>
      </c>
      <c r="N543" s="13">
        <v>0.18958845456843101</v>
      </c>
      <c r="O543" s="13">
        <v>6.4550943025511398E-2</v>
      </c>
      <c r="P543" s="14">
        <v>500.00000000000011</v>
      </c>
    </row>
    <row r="544" spans="1:16" x14ac:dyDescent="0.25">
      <c r="A544">
        <v>608</v>
      </c>
      <c r="B544" t="str">
        <f t="shared" si="39"/>
        <v>Closed End</v>
      </c>
      <c r="C544" t="s">
        <v>271</v>
      </c>
      <c r="D544" t="s">
        <v>634</v>
      </c>
      <c r="E544" t="str">
        <f t="shared" si="40"/>
        <v>Household income</v>
      </c>
      <c r="F544">
        <f t="shared" si="41"/>
        <v>3</v>
      </c>
      <c r="G544" t="str">
        <f t="shared" si="38"/>
        <v>Data</v>
      </c>
      <c r="H544" t="s">
        <v>763</v>
      </c>
      <c r="I544" s="38" t="s">
        <v>634</v>
      </c>
      <c r="J544" t="s">
        <v>625</v>
      </c>
      <c r="K544" s="6" t="s">
        <v>31</v>
      </c>
      <c r="L544" s="12">
        <v>0.1850211525232211</v>
      </c>
      <c r="M544" s="13">
        <v>0.52137858401036596</v>
      </c>
      <c r="N544" s="13">
        <v>0.28154797582176783</v>
      </c>
      <c r="O544" s="13">
        <v>1.2052287644646206E-2</v>
      </c>
      <c r="P544" s="14">
        <v>435.99999999999943</v>
      </c>
    </row>
    <row r="545" spans="1:16" x14ac:dyDescent="0.25">
      <c r="A545">
        <v>609</v>
      </c>
      <c r="B545" t="str">
        <f t="shared" si="39"/>
        <v>Closed End</v>
      </c>
      <c r="C545" t="s">
        <v>271</v>
      </c>
      <c r="D545" t="s">
        <v>634</v>
      </c>
      <c r="E545" t="str">
        <f t="shared" si="40"/>
        <v>Household income</v>
      </c>
      <c r="F545">
        <f t="shared" si="41"/>
        <v>4</v>
      </c>
      <c r="G545" t="str">
        <f t="shared" si="38"/>
        <v>Data</v>
      </c>
      <c r="H545" t="s">
        <v>763</v>
      </c>
      <c r="I545" s="38" t="s">
        <v>634</v>
      </c>
      <c r="J545" t="s">
        <v>625</v>
      </c>
      <c r="K545" s="6" t="s">
        <v>32</v>
      </c>
      <c r="L545" s="12">
        <v>0.3079655322366921</v>
      </c>
      <c r="M545" s="13">
        <v>0.42274945220917376</v>
      </c>
      <c r="N545" s="13">
        <v>0.23559150533779044</v>
      </c>
      <c r="O545" s="13">
        <v>3.3693510216344175E-2</v>
      </c>
      <c r="P545" s="14">
        <v>407.0000000000004</v>
      </c>
    </row>
    <row r="546" spans="1:16" x14ac:dyDescent="0.25">
      <c r="A546">
        <v>610</v>
      </c>
      <c r="B546" t="str">
        <f t="shared" si="39"/>
        <v>Closed End</v>
      </c>
      <c r="C546" t="s">
        <v>271</v>
      </c>
      <c r="D546" t="s">
        <v>634</v>
      </c>
      <c r="E546" t="str">
        <f t="shared" si="40"/>
        <v>Household income</v>
      </c>
      <c r="F546">
        <f t="shared" si="41"/>
        <v>5</v>
      </c>
      <c r="G546" t="str">
        <f t="shared" si="38"/>
        <v>Data</v>
      </c>
      <c r="H546" t="s">
        <v>763</v>
      </c>
      <c r="I546" s="38" t="s">
        <v>634</v>
      </c>
      <c r="J546" t="s">
        <v>625</v>
      </c>
      <c r="K546" s="6" t="s">
        <v>33</v>
      </c>
      <c r="L546" s="12">
        <v>0.21940981175652852</v>
      </c>
      <c r="M546" s="13">
        <v>0.54742401121006312</v>
      </c>
      <c r="N546" s="13">
        <v>0.21645074230712422</v>
      </c>
      <c r="O546" s="13">
        <v>1.6715434726284138E-2</v>
      </c>
      <c r="P546" s="14">
        <v>312.99999999999989</v>
      </c>
    </row>
    <row r="547" spans="1:16" x14ac:dyDescent="0.25">
      <c r="A547">
        <v>611</v>
      </c>
      <c r="B547" t="str">
        <f t="shared" si="39"/>
        <v>Closed End</v>
      </c>
      <c r="C547" t="s">
        <v>271</v>
      </c>
      <c r="D547" t="s">
        <v>634</v>
      </c>
      <c r="E547" t="str">
        <f t="shared" si="40"/>
        <v>Household income</v>
      </c>
      <c r="F547">
        <f t="shared" si="41"/>
        <v>6</v>
      </c>
      <c r="G547" t="str">
        <f t="shared" si="38"/>
        <v>Data</v>
      </c>
      <c r="H547" t="s">
        <v>763</v>
      </c>
      <c r="I547" s="38" t="s">
        <v>634</v>
      </c>
      <c r="J547" t="s">
        <v>625</v>
      </c>
      <c r="K547" s="6" t="s">
        <v>34</v>
      </c>
      <c r="L547" s="12">
        <v>0.16145181367883107</v>
      </c>
      <c r="M547" s="13">
        <v>0.64407545599030636</v>
      </c>
      <c r="N547" s="13">
        <v>0.16331004205456903</v>
      </c>
      <c r="O547" s="13">
        <v>3.1162688276292195E-2</v>
      </c>
      <c r="P547" s="14">
        <v>275.00000000000051</v>
      </c>
    </row>
    <row r="548" spans="1:16" x14ac:dyDescent="0.25">
      <c r="A548">
        <v>612</v>
      </c>
      <c r="B548" t="str">
        <f t="shared" si="39"/>
        <v>Closed End</v>
      </c>
      <c r="C548" t="s">
        <v>271</v>
      </c>
      <c r="D548" t="s">
        <v>634</v>
      </c>
      <c r="E548" t="str">
        <f t="shared" si="40"/>
        <v>Household income</v>
      </c>
      <c r="F548">
        <f t="shared" si="41"/>
        <v>7</v>
      </c>
      <c r="G548" t="str">
        <f t="shared" si="38"/>
        <v>Data</v>
      </c>
      <c r="H548" t="s">
        <v>763</v>
      </c>
      <c r="I548" s="38" t="s">
        <v>634</v>
      </c>
      <c r="J548" t="s">
        <v>625</v>
      </c>
      <c r="K548" s="6" t="s">
        <v>35</v>
      </c>
      <c r="L548" s="12">
        <v>0.20847790769544222</v>
      </c>
      <c r="M548" s="13">
        <v>0.5169196131980498</v>
      </c>
      <c r="N548" s="13">
        <v>0.23230013729439394</v>
      </c>
      <c r="O548" s="13">
        <v>4.2302341812114064E-2</v>
      </c>
      <c r="P548" s="14">
        <v>344.00000000000017</v>
      </c>
    </row>
    <row r="549" spans="1:16" x14ac:dyDescent="0.25">
      <c r="A549">
        <v>613</v>
      </c>
      <c r="B549" t="str">
        <f t="shared" si="39"/>
        <v>Closed End</v>
      </c>
      <c r="C549" t="s">
        <v>271</v>
      </c>
      <c r="D549" t="s">
        <v>634</v>
      </c>
      <c r="E549" t="str">
        <f t="shared" si="40"/>
        <v>Household income</v>
      </c>
      <c r="F549">
        <f t="shared" si="41"/>
        <v>8</v>
      </c>
      <c r="G549" t="str">
        <f t="shared" si="38"/>
        <v>Data</v>
      </c>
      <c r="H549" t="s">
        <v>763</v>
      </c>
      <c r="I549" s="38" t="s">
        <v>634</v>
      </c>
      <c r="J549" t="s">
        <v>625</v>
      </c>
      <c r="K549" s="6" t="s">
        <v>36</v>
      </c>
      <c r="L549" s="12">
        <v>0.31913747342713</v>
      </c>
      <c r="M549" s="13">
        <v>0.44916351051956854</v>
      </c>
      <c r="N549" s="13">
        <v>0.16204181103496615</v>
      </c>
      <c r="O549" s="13">
        <v>6.9657205018334473E-2</v>
      </c>
      <c r="P549" s="14">
        <v>261.00000000000023</v>
      </c>
    </row>
    <row r="550" spans="1:16" x14ac:dyDescent="0.25">
      <c r="A550">
        <v>614</v>
      </c>
      <c r="B550" t="str">
        <f t="shared" si="39"/>
        <v>Closed End</v>
      </c>
      <c r="C550" t="s">
        <v>271</v>
      </c>
      <c r="D550" t="s">
        <v>634</v>
      </c>
      <c r="E550" t="str">
        <f t="shared" si="40"/>
        <v>Housing status</v>
      </c>
      <c r="F550">
        <f t="shared" si="41"/>
        <v>1</v>
      </c>
      <c r="G550" t="str">
        <f t="shared" si="38"/>
        <v>Header</v>
      </c>
      <c r="H550" t="s">
        <v>763</v>
      </c>
      <c r="I550" s="38" t="s">
        <v>634</v>
      </c>
      <c r="J550" t="s">
        <v>625</v>
      </c>
      <c r="K550" s="7" t="s">
        <v>37</v>
      </c>
      <c r="L550" s="15" t="s">
        <v>8</v>
      </c>
      <c r="M550" s="16" t="s">
        <v>8</v>
      </c>
      <c r="N550" s="16" t="s">
        <v>8</v>
      </c>
      <c r="O550" s="16" t="s">
        <v>8</v>
      </c>
      <c r="P550" s="17" t="s">
        <v>8</v>
      </c>
    </row>
    <row r="551" spans="1:16" x14ac:dyDescent="0.25">
      <c r="A551">
        <v>615</v>
      </c>
      <c r="B551" t="str">
        <f t="shared" si="39"/>
        <v>Closed End</v>
      </c>
      <c r="C551" t="s">
        <v>271</v>
      </c>
      <c r="D551" t="s">
        <v>634</v>
      </c>
      <c r="E551" t="str">
        <f t="shared" si="40"/>
        <v>Housing status</v>
      </c>
      <c r="F551">
        <f t="shared" si="41"/>
        <v>2</v>
      </c>
      <c r="G551" t="str">
        <f t="shared" si="38"/>
        <v>Data</v>
      </c>
      <c r="H551" t="s">
        <v>763</v>
      </c>
      <c r="I551" s="38" t="s">
        <v>634</v>
      </c>
      <c r="J551" t="s">
        <v>625</v>
      </c>
      <c r="K551" s="6" t="s">
        <v>38</v>
      </c>
      <c r="L551" s="12">
        <v>0.24460290430439971</v>
      </c>
      <c r="M551" s="13">
        <v>0.52283313597526304</v>
      </c>
      <c r="N551" s="13">
        <v>0.1955015556544703</v>
      </c>
      <c r="O551" s="13">
        <v>3.7062404065868269E-2</v>
      </c>
      <c r="P551" s="14">
        <v>1989.999999999998</v>
      </c>
    </row>
    <row r="552" spans="1:16" x14ac:dyDescent="0.25">
      <c r="A552">
        <v>616</v>
      </c>
      <c r="B552" t="str">
        <f t="shared" si="39"/>
        <v>Closed End</v>
      </c>
      <c r="C552" t="s">
        <v>271</v>
      </c>
      <c r="D552" t="s">
        <v>634</v>
      </c>
      <c r="E552" t="str">
        <f t="shared" si="40"/>
        <v>Housing status</v>
      </c>
      <c r="F552">
        <f t="shared" si="41"/>
        <v>3</v>
      </c>
      <c r="G552" t="str">
        <f t="shared" si="38"/>
        <v>Data</v>
      </c>
      <c r="H552" t="s">
        <v>763</v>
      </c>
      <c r="I552" s="38" t="s">
        <v>634</v>
      </c>
      <c r="J552" t="s">
        <v>625</v>
      </c>
      <c r="K552" s="6" t="s">
        <v>39</v>
      </c>
      <c r="L552" s="12">
        <v>0.17960120624619233</v>
      </c>
      <c r="M552" s="13">
        <v>0.5092395881366274</v>
      </c>
      <c r="N552" s="13">
        <v>0.25933524882201803</v>
      </c>
      <c r="O552" s="13">
        <v>5.1823956795160608E-2</v>
      </c>
      <c r="P552" s="14">
        <v>1019.0000000000003</v>
      </c>
    </row>
    <row r="553" spans="1:16" ht="24.75" x14ac:dyDescent="0.25">
      <c r="A553">
        <v>617</v>
      </c>
      <c r="B553" t="str">
        <f t="shared" si="39"/>
        <v>Closed End</v>
      </c>
      <c r="C553" t="s">
        <v>271</v>
      </c>
      <c r="D553" t="s">
        <v>634</v>
      </c>
      <c r="E553" t="str">
        <f t="shared" si="40"/>
        <v>Housing status</v>
      </c>
      <c r="F553">
        <f t="shared" si="41"/>
        <v>4</v>
      </c>
      <c r="G553" t="str">
        <f t="shared" si="38"/>
        <v>Data</v>
      </c>
      <c r="H553" t="s">
        <v>763</v>
      </c>
      <c r="I553" s="38" t="s">
        <v>634</v>
      </c>
      <c r="J553" t="s">
        <v>625</v>
      </c>
      <c r="K553" s="6" t="s">
        <v>40</v>
      </c>
      <c r="L553" s="12">
        <v>0.11358963994031508</v>
      </c>
      <c r="M553" s="13">
        <v>0.43817919754041074</v>
      </c>
      <c r="N553" s="13">
        <v>0.40547722603519071</v>
      </c>
      <c r="O553" s="13">
        <v>4.2753936484083634E-2</v>
      </c>
      <c r="P553" s="14">
        <v>69.999999999999972</v>
      </c>
    </row>
    <row r="554" spans="1:16" x14ac:dyDescent="0.25">
      <c r="A554">
        <v>618</v>
      </c>
      <c r="B554" t="str">
        <f t="shared" si="39"/>
        <v>Closed End</v>
      </c>
      <c r="C554" t="s">
        <v>271</v>
      </c>
      <c r="D554" t="s">
        <v>634</v>
      </c>
      <c r="E554" t="str">
        <f t="shared" si="40"/>
        <v>Home language</v>
      </c>
      <c r="F554">
        <f t="shared" si="41"/>
        <v>1</v>
      </c>
      <c r="G554" t="str">
        <f t="shared" si="38"/>
        <v>Header</v>
      </c>
      <c r="H554" t="s">
        <v>763</v>
      </c>
      <c r="I554" s="38" t="s">
        <v>634</v>
      </c>
      <c r="J554" t="s">
        <v>625</v>
      </c>
      <c r="K554" s="7" t="s">
        <v>41</v>
      </c>
      <c r="L554" s="15" t="s">
        <v>8</v>
      </c>
      <c r="M554" s="16" t="s">
        <v>8</v>
      </c>
      <c r="N554" s="16" t="s">
        <v>8</v>
      </c>
      <c r="O554" s="16" t="s">
        <v>8</v>
      </c>
      <c r="P554" s="17" t="s">
        <v>8</v>
      </c>
    </row>
    <row r="555" spans="1:16" x14ac:dyDescent="0.25">
      <c r="A555">
        <v>619</v>
      </c>
      <c r="B555" t="str">
        <f t="shared" si="39"/>
        <v>Closed End</v>
      </c>
      <c r="C555" t="s">
        <v>271</v>
      </c>
      <c r="D555" t="s">
        <v>634</v>
      </c>
      <c r="E555" t="str">
        <f t="shared" si="40"/>
        <v>Home language</v>
      </c>
      <c r="F555">
        <f t="shared" si="41"/>
        <v>2</v>
      </c>
      <c r="G555" t="str">
        <f t="shared" si="38"/>
        <v>Data</v>
      </c>
      <c r="H555" t="s">
        <v>763</v>
      </c>
      <c r="I555" s="38" t="s">
        <v>634</v>
      </c>
      <c r="J555" t="s">
        <v>625</v>
      </c>
      <c r="K555" s="6" t="s">
        <v>42</v>
      </c>
      <c r="L555" s="12">
        <v>0.22311940111006867</v>
      </c>
      <c r="M555" s="13">
        <v>0.53199617420998557</v>
      </c>
      <c r="N555" s="13">
        <v>0.20636961530984677</v>
      </c>
      <c r="O555" s="13">
        <v>3.8514809370099296E-2</v>
      </c>
      <c r="P555" s="14">
        <v>2639.0000000000009</v>
      </c>
    </row>
    <row r="556" spans="1:16" x14ac:dyDescent="0.25">
      <c r="A556">
        <v>620</v>
      </c>
      <c r="B556" t="str">
        <f t="shared" si="39"/>
        <v>Closed End</v>
      </c>
      <c r="C556" t="s">
        <v>271</v>
      </c>
      <c r="D556" t="s">
        <v>634</v>
      </c>
      <c r="E556" t="str">
        <f t="shared" si="40"/>
        <v>Home language</v>
      </c>
      <c r="F556">
        <f t="shared" si="41"/>
        <v>3</v>
      </c>
      <c r="G556" t="str">
        <f t="shared" si="38"/>
        <v>Data</v>
      </c>
      <c r="H556" t="s">
        <v>763</v>
      </c>
      <c r="I556" s="38" t="s">
        <v>634</v>
      </c>
      <c r="J556" t="s">
        <v>625</v>
      </c>
      <c r="K556" s="6" t="s">
        <v>43</v>
      </c>
      <c r="L556" s="12">
        <v>0.25904049391334211</v>
      </c>
      <c r="M556" s="13">
        <v>0.42604784997281331</v>
      </c>
      <c r="N556" s="13">
        <v>0.28258040610965751</v>
      </c>
      <c r="O556" s="13">
        <v>3.2331250004187108E-2</v>
      </c>
      <c r="P556" s="14">
        <v>249.00000000000006</v>
      </c>
    </row>
    <row r="557" spans="1:16" x14ac:dyDescent="0.25">
      <c r="A557">
        <v>621</v>
      </c>
      <c r="B557" t="str">
        <f t="shared" si="39"/>
        <v>Closed End</v>
      </c>
      <c r="C557" t="s">
        <v>271</v>
      </c>
      <c r="D557" t="s">
        <v>634</v>
      </c>
      <c r="E557" t="str">
        <f t="shared" si="40"/>
        <v>Home language</v>
      </c>
      <c r="F557">
        <f t="shared" si="41"/>
        <v>4</v>
      </c>
      <c r="G557" t="str">
        <f t="shared" si="38"/>
        <v>Data</v>
      </c>
      <c r="H557" t="s">
        <v>763</v>
      </c>
      <c r="I557" s="38" t="s">
        <v>634</v>
      </c>
      <c r="J557" t="s">
        <v>625</v>
      </c>
      <c r="K557" s="6" t="s">
        <v>44</v>
      </c>
      <c r="L557" s="12">
        <v>0.22721007158183781</v>
      </c>
      <c r="M557" s="13">
        <v>0.46493177405815911</v>
      </c>
      <c r="N557" s="13">
        <v>0.27080806630589455</v>
      </c>
      <c r="O557" s="13">
        <v>3.7050088054108331E-2</v>
      </c>
      <c r="P557" s="14">
        <v>104.00000000000004</v>
      </c>
    </row>
    <row r="558" spans="1:16" x14ac:dyDescent="0.25">
      <c r="A558">
        <v>622</v>
      </c>
      <c r="B558" t="str">
        <f t="shared" si="39"/>
        <v>Closed End</v>
      </c>
      <c r="C558" t="s">
        <v>271</v>
      </c>
      <c r="D558" t="s">
        <v>634</v>
      </c>
      <c r="E558" t="str">
        <f t="shared" si="40"/>
        <v>Race / ethnicity</v>
      </c>
      <c r="F558">
        <f t="shared" si="41"/>
        <v>1</v>
      </c>
      <c r="G558" t="str">
        <f t="shared" si="38"/>
        <v>Header</v>
      </c>
      <c r="H558" t="s">
        <v>763</v>
      </c>
      <c r="I558" s="38" t="s">
        <v>634</v>
      </c>
      <c r="J558" t="s">
        <v>625</v>
      </c>
      <c r="K558" s="7" t="s">
        <v>45</v>
      </c>
      <c r="L558" s="15" t="s">
        <v>8</v>
      </c>
      <c r="M558" s="16" t="s">
        <v>8</v>
      </c>
      <c r="N558" s="16" t="s">
        <v>8</v>
      </c>
      <c r="O558" s="16" t="s">
        <v>8</v>
      </c>
      <c r="P558" s="17" t="s">
        <v>8</v>
      </c>
    </row>
    <row r="559" spans="1:16" x14ac:dyDescent="0.25">
      <c r="A559">
        <v>623</v>
      </c>
      <c r="B559" t="str">
        <f t="shared" si="39"/>
        <v>Closed End</v>
      </c>
      <c r="C559" t="s">
        <v>271</v>
      </c>
      <c r="D559" t="s">
        <v>634</v>
      </c>
      <c r="E559" t="str">
        <f t="shared" si="40"/>
        <v>Race / ethnicity</v>
      </c>
      <c r="F559">
        <f t="shared" si="41"/>
        <v>2</v>
      </c>
      <c r="G559" t="str">
        <f t="shared" si="38"/>
        <v>Data</v>
      </c>
      <c r="H559" t="s">
        <v>763</v>
      </c>
      <c r="I559" s="38" t="s">
        <v>634</v>
      </c>
      <c r="J559" t="s">
        <v>625</v>
      </c>
      <c r="K559" s="6" t="s">
        <v>46</v>
      </c>
      <c r="L559" s="12">
        <v>0.21139884352236088</v>
      </c>
      <c r="M559" s="13">
        <v>0.46037404105954316</v>
      </c>
      <c r="N559" s="13">
        <v>0.29184590078157346</v>
      </c>
      <c r="O559" s="13">
        <v>3.6381214636523614E-2</v>
      </c>
      <c r="P559" s="14">
        <v>784.99999999999966</v>
      </c>
    </row>
    <row r="560" spans="1:16" x14ac:dyDescent="0.25">
      <c r="A560">
        <v>624</v>
      </c>
      <c r="B560" t="str">
        <f t="shared" si="39"/>
        <v>Closed End</v>
      </c>
      <c r="C560" t="s">
        <v>271</v>
      </c>
      <c r="D560" t="s">
        <v>634</v>
      </c>
      <c r="E560" t="str">
        <f t="shared" si="40"/>
        <v>Race / ethnicity</v>
      </c>
      <c r="F560">
        <f t="shared" si="41"/>
        <v>3</v>
      </c>
      <c r="G560" t="str">
        <f t="shared" si="38"/>
        <v>Data</v>
      </c>
      <c r="H560" t="s">
        <v>763</v>
      </c>
      <c r="I560" s="38" t="s">
        <v>634</v>
      </c>
      <c r="J560" t="s">
        <v>625</v>
      </c>
      <c r="K560" s="6" t="s">
        <v>47</v>
      </c>
      <c r="L560" s="12">
        <v>0.2677346255914112</v>
      </c>
      <c r="M560" s="13">
        <v>0.46980809151085717</v>
      </c>
      <c r="N560" s="13">
        <v>0.18625989744551474</v>
      </c>
      <c r="O560" s="13">
        <v>7.6197385452216326E-2</v>
      </c>
      <c r="P560" s="14">
        <v>131.99999999999994</v>
      </c>
    </row>
    <row r="561" spans="1:16" x14ac:dyDescent="0.25">
      <c r="A561">
        <v>625</v>
      </c>
      <c r="B561" t="str">
        <f t="shared" si="39"/>
        <v>Closed End</v>
      </c>
      <c r="C561" t="s">
        <v>271</v>
      </c>
      <c r="D561" t="s">
        <v>634</v>
      </c>
      <c r="E561" t="str">
        <f t="shared" si="40"/>
        <v>Race / ethnicity</v>
      </c>
      <c r="F561">
        <f t="shared" si="41"/>
        <v>4</v>
      </c>
      <c r="G561" t="str">
        <f t="shared" si="38"/>
        <v>Data</v>
      </c>
      <c r="H561" t="s">
        <v>763</v>
      </c>
      <c r="I561" s="38" t="s">
        <v>634</v>
      </c>
      <c r="J561" t="s">
        <v>625</v>
      </c>
      <c r="K561" s="6" t="s">
        <v>48</v>
      </c>
      <c r="L561" s="12">
        <v>0.17162904397322007</v>
      </c>
      <c r="M561" s="13">
        <v>0.53710505438066958</v>
      </c>
      <c r="N561" s="13">
        <v>0.26509055470634418</v>
      </c>
      <c r="O561" s="13">
        <v>2.6175346939765851E-2</v>
      </c>
      <c r="P561" s="14">
        <v>215.00000000000011</v>
      </c>
    </row>
    <row r="562" spans="1:16" x14ac:dyDescent="0.25">
      <c r="A562">
        <v>626</v>
      </c>
      <c r="B562" t="str">
        <f t="shared" si="39"/>
        <v>Closed End</v>
      </c>
      <c r="C562" t="s">
        <v>271</v>
      </c>
      <c r="D562" t="s">
        <v>634</v>
      </c>
      <c r="E562" t="str">
        <f t="shared" si="40"/>
        <v>Race / ethnicity</v>
      </c>
      <c r="F562">
        <f t="shared" si="41"/>
        <v>5</v>
      </c>
      <c r="G562" t="str">
        <f t="shared" si="38"/>
        <v>Data</v>
      </c>
      <c r="H562" t="s">
        <v>763</v>
      </c>
      <c r="I562" s="38" t="s">
        <v>634</v>
      </c>
      <c r="J562" t="s">
        <v>625</v>
      </c>
      <c r="K562" s="6" t="s">
        <v>49</v>
      </c>
      <c r="L562" s="12">
        <v>0.21149268603519433</v>
      </c>
      <c r="M562" s="13">
        <v>0.38547670999926631</v>
      </c>
      <c r="N562" s="13">
        <v>0.35070399759647691</v>
      </c>
      <c r="O562" s="13">
        <v>5.2326606369063236E-2</v>
      </c>
      <c r="P562" s="14">
        <v>355.9999999999996</v>
      </c>
    </row>
    <row r="563" spans="1:16" x14ac:dyDescent="0.25">
      <c r="A563">
        <v>627</v>
      </c>
      <c r="B563" t="str">
        <f t="shared" si="39"/>
        <v>Closed End</v>
      </c>
      <c r="C563" t="s">
        <v>271</v>
      </c>
      <c r="D563" t="s">
        <v>634</v>
      </c>
      <c r="E563" t="str">
        <f t="shared" si="40"/>
        <v>Race / ethnicity</v>
      </c>
      <c r="F563">
        <f t="shared" si="41"/>
        <v>6</v>
      </c>
      <c r="G563" t="str">
        <f t="shared" si="38"/>
        <v>Data</v>
      </c>
      <c r="H563" t="s">
        <v>763</v>
      </c>
      <c r="I563" s="38" t="s">
        <v>634</v>
      </c>
      <c r="J563" t="s">
        <v>625</v>
      </c>
      <c r="K563" s="6" t="s">
        <v>50</v>
      </c>
      <c r="L563" s="12">
        <v>0.30325053049750422</v>
      </c>
      <c r="M563" s="13">
        <v>0.40350599201378246</v>
      </c>
      <c r="N563" s="13">
        <v>0.26146124584943609</v>
      </c>
      <c r="O563" s="13">
        <v>3.1782231639276751E-2</v>
      </c>
      <c r="P563" s="14">
        <v>139.00000000000011</v>
      </c>
    </row>
    <row r="564" spans="1:16" ht="15.75" thickBot="1" x14ac:dyDescent="0.3">
      <c r="A564">
        <v>628</v>
      </c>
      <c r="B564" t="str">
        <f t="shared" si="39"/>
        <v>Closed End</v>
      </c>
      <c r="C564" t="s">
        <v>271</v>
      </c>
      <c r="D564" t="s">
        <v>634</v>
      </c>
      <c r="E564" t="str">
        <f t="shared" si="40"/>
        <v>Race / ethnicity</v>
      </c>
      <c r="F564">
        <f t="shared" si="41"/>
        <v>7</v>
      </c>
      <c r="G564" t="str">
        <f t="shared" si="38"/>
        <v>Data</v>
      </c>
      <c r="H564" t="s">
        <v>763</v>
      </c>
      <c r="I564" s="38" t="s">
        <v>634</v>
      </c>
      <c r="J564" t="s">
        <v>625</v>
      </c>
      <c r="K564" s="8" t="s">
        <v>51</v>
      </c>
      <c r="L564" s="18">
        <v>0.23426763509884219</v>
      </c>
      <c r="M564" s="19">
        <v>0.54085970665786953</v>
      </c>
      <c r="N564" s="19">
        <v>0.18907040290633753</v>
      </c>
      <c r="O564" s="19">
        <v>3.5802255336953429E-2</v>
      </c>
      <c r="P564" s="20">
        <v>2080.0000000000014</v>
      </c>
    </row>
    <row r="565" spans="1:16" ht="15.75" thickTop="1" x14ac:dyDescent="0.25">
      <c r="A565">
        <v>629</v>
      </c>
      <c r="B565" t="str">
        <f t="shared" si="39"/>
        <v/>
      </c>
      <c r="C565" t="s">
        <v>8</v>
      </c>
      <c r="D565" t="s">
        <v>8</v>
      </c>
      <c r="E565" t="str">
        <f t="shared" si="40"/>
        <v/>
      </c>
      <c r="F565" t="str">
        <f t="shared" si="41"/>
        <v/>
      </c>
      <c r="G565" t="str">
        <f t="shared" si="38"/>
        <v/>
      </c>
      <c r="H565" t="s">
        <v>8</v>
      </c>
      <c r="K565" s="42"/>
      <c r="L565" s="42"/>
      <c r="M565" s="42"/>
      <c r="N565" s="42"/>
      <c r="O565" s="42"/>
      <c r="P565" s="42"/>
    </row>
    <row r="566" spans="1:16" ht="45.75" thickBot="1" x14ac:dyDescent="0.3">
      <c r="A566">
        <v>630</v>
      </c>
      <c r="B566" t="str">
        <f t="shared" si="39"/>
        <v>Closed End</v>
      </c>
      <c r="C566" t="s">
        <v>271</v>
      </c>
      <c r="D566" t="s">
        <v>635</v>
      </c>
      <c r="E566" t="str">
        <f t="shared" si="40"/>
        <v>Title</v>
      </c>
      <c r="F566">
        <f t="shared" si="41"/>
        <v>1</v>
      </c>
      <c r="G566" t="str">
        <f t="shared" si="38"/>
        <v>Title</v>
      </c>
      <c r="H566" t="s">
        <v>764</v>
      </c>
      <c r="I566" s="38" t="s">
        <v>635</v>
      </c>
      <c r="J566" t="s">
        <v>625</v>
      </c>
      <c r="K566" s="37" t="s">
        <v>139</v>
      </c>
      <c r="L566" s="37"/>
      <c r="M566" s="37"/>
      <c r="N566" s="37"/>
      <c r="O566" s="37"/>
      <c r="P566" s="37"/>
    </row>
    <row r="567" spans="1:16" ht="38.25" thickTop="1" thickBot="1" x14ac:dyDescent="0.3">
      <c r="A567">
        <v>631</v>
      </c>
      <c r="B567" t="str">
        <f t="shared" si="39"/>
        <v>Closed End</v>
      </c>
      <c r="C567" t="s">
        <v>271</v>
      </c>
      <c r="D567" t="s">
        <v>635</v>
      </c>
      <c r="E567" t="str">
        <f t="shared" si="40"/>
        <v>Column labels</v>
      </c>
      <c r="F567">
        <f t="shared" si="41"/>
        <v>1</v>
      </c>
      <c r="G567" t="str">
        <f t="shared" si="38"/>
        <v>Labels</v>
      </c>
      <c r="H567" t="s">
        <v>764</v>
      </c>
      <c r="I567" s="38" t="s">
        <v>635</v>
      </c>
      <c r="J567" t="s">
        <v>625</v>
      </c>
      <c r="K567" s="39"/>
      <c r="L567" s="1" t="s">
        <v>128</v>
      </c>
      <c r="M567" s="2" t="s">
        <v>129</v>
      </c>
      <c r="N567" s="2" t="s">
        <v>130</v>
      </c>
      <c r="O567" s="2" t="s">
        <v>131</v>
      </c>
      <c r="P567" s="3" t="s">
        <v>6</v>
      </c>
    </row>
    <row r="568" spans="1:16" ht="15.75" thickTop="1" x14ac:dyDescent="0.25">
      <c r="A568">
        <v>632</v>
      </c>
      <c r="B568" t="str">
        <f t="shared" si="39"/>
        <v>Closed End</v>
      </c>
      <c r="C568" t="s">
        <v>271</v>
      </c>
      <c r="D568" t="s">
        <v>635</v>
      </c>
      <c r="E568" t="str">
        <f t="shared" si="40"/>
        <v>Region</v>
      </c>
      <c r="F568">
        <f t="shared" si="41"/>
        <v>1</v>
      </c>
      <c r="G568" t="str">
        <f t="shared" si="38"/>
        <v>Header</v>
      </c>
      <c r="H568" t="s">
        <v>764</v>
      </c>
      <c r="I568" s="38" t="s">
        <v>635</v>
      </c>
      <c r="J568" t="s">
        <v>625</v>
      </c>
      <c r="K568" s="5" t="s">
        <v>7</v>
      </c>
      <c r="L568" s="9" t="s">
        <v>8</v>
      </c>
      <c r="M568" s="10" t="s">
        <v>8</v>
      </c>
      <c r="N568" s="10" t="s">
        <v>8</v>
      </c>
      <c r="O568" s="10" t="s">
        <v>8</v>
      </c>
      <c r="P568" s="11" t="s">
        <v>8</v>
      </c>
    </row>
    <row r="569" spans="1:16" x14ac:dyDescent="0.25">
      <c r="A569">
        <v>633</v>
      </c>
      <c r="B569" t="str">
        <f t="shared" si="39"/>
        <v>Closed End</v>
      </c>
      <c r="C569" t="s">
        <v>271</v>
      </c>
      <c r="D569" t="s">
        <v>635</v>
      </c>
      <c r="E569" t="str">
        <f t="shared" si="40"/>
        <v>Region</v>
      </c>
      <c r="F569">
        <f t="shared" si="41"/>
        <v>2</v>
      </c>
      <c r="G569" t="str">
        <f t="shared" si="38"/>
        <v>Data</v>
      </c>
      <c r="H569" t="s">
        <v>764</v>
      </c>
      <c r="I569" s="38" t="s">
        <v>635</v>
      </c>
      <c r="J569" t="s">
        <v>625</v>
      </c>
      <c r="K569" s="6" t="s">
        <v>9</v>
      </c>
      <c r="L569" s="12">
        <v>0.19330155775289642</v>
      </c>
      <c r="M569" s="13">
        <v>0.51479549723494777</v>
      </c>
      <c r="N569" s="13">
        <v>0.2482076200083565</v>
      </c>
      <c r="O569" s="13">
        <v>4.3695325003801043E-2</v>
      </c>
      <c r="P569" s="14">
        <v>3074.9999999999945</v>
      </c>
    </row>
    <row r="570" spans="1:16" x14ac:dyDescent="0.25">
      <c r="A570">
        <v>634</v>
      </c>
      <c r="B570" t="str">
        <f t="shared" si="39"/>
        <v>Closed End</v>
      </c>
      <c r="C570" t="s">
        <v>271</v>
      </c>
      <c r="D570" t="s">
        <v>635</v>
      </c>
      <c r="E570" t="str">
        <f t="shared" si="40"/>
        <v>Region</v>
      </c>
      <c r="F570">
        <f t="shared" si="41"/>
        <v>3</v>
      </c>
      <c r="G570" t="str">
        <f t="shared" si="38"/>
        <v>Data</v>
      </c>
      <c r="H570" t="s">
        <v>764</v>
      </c>
      <c r="I570" s="38" t="s">
        <v>635</v>
      </c>
      <c r="J570" t="s">
        <v>625</v>
      </c>
      <c r="K570" s="6" t="s">
        <v>10</v>
      </c>
      <c r="L570" s="12">
        <v>0.23160277106998561</v>
      </c>
      <c r="M570" s="13">
        <v>0.50007299077270517</v>
      </c>
      <c r="N570" s="13">
        <v>0.22316504642523907</v>
      </c>
      <c r="O570" s="13">
        <v>4.5159191732070142E-2</v>
      </c>
      <c r="P570" s="14">
        <v>420.99999999999983</v>
      </c>
    </row>
    <row r="571" spans="1:16" x14ac:dyDescent="0.25">
      <c r="A571">
        <v>635</v>
      </c>
      <c r="B571" t="str">
        <f t="shared" si="39"/>
        <v>Closed End</v>
      </c>
      <c r="C571" t="s">
        <v>271</v>
      </c>
      <c r="D571" t="s">
        <v>635</v>
      </c>
      <c r="E571" t="str">
        <f t="shared" si="40"/>
        <v>Region</v>
      </c>
      <c r="F571">
        <f t="shared" si="41"/>
        <v>4</v>
      </c>
      <c r="G571" t="str">
        <f t="shared" si="38"/>
        <v>Data</v>
      </c>
      <c r="H571" t="s">
        <v>764</v>
      </c>
      <c r="I571" s="38" t="s">
        <v>635</v>
      </c>
      <c r="J571" t="s">
        <v>625</v>
      </c>
      <c r="K571" s="6" t="s">
        <v>11</v>
      </c>
      <c r="L571" s="12">
        <v>0.18922377843122107</v>
      </c>
      <c r="M571" s="13">
        <v>0.50835062241438211</v>
      </c>
      <c r="N571" s="13">
        <v>0.261753712001287</v>
      </c>
      <c r="O571" s="13">
        <v>4.0671887153112457E-2</v>
      </c>
      <c r="P571" s="14">
        <v>2254.999999999995</v>
      </c>
    </row>
    <row r="572" spans="1:16" x14ac:dyDescent="0.25">
      <c r="A572">
        <v>636</v>
      </c>
      <c r="B572" t="str">
        <f t="shared" si="39"/>
        <v>Closed End</v>
      </c>
      <c r="C572" t="s">
        <v>271</v>
      </c>
      <c r="D572" t="s">
        <v>635</v>
      </c>
      <c r="E572" t="str">
        <f t="shared" si="40"/>
        <v>Region</v>
      </c>
      <c r="F572">
        <f t="shared" si="41"/>
        <v>5</v>
      </c>
      <c r="G572" t="str">
        <f t="shared" si="38"/>
        <v>Data</v>
      </c>
      <c r="H572" t="s">
        <v>764</v>
      </c>
      <c r="I572" s="38" t="s">
        <v>635</v>
      </c>
      <c r="J572" t="s">
        <v>625</v>
      </c>
      <c r="K572" s="6" t="s">
        <v>12</v>
      </c>
      <c r="L572" s="12">
        <v>0.17469501821108477</v>
      </c>
      <c r="M572" s="13">
        <v>0.49351457392724202</v>
      </c>
      <c r="N572" s="13">
        <v>0.27283390667582536</v>
      </c>
      <c r="O572" s="13">
        <v>5.8956501185847478E-2</v>
      </c>
      <c r="P572" s="14">
        <v>1822.0000000000027</v>
      </c>
    </row>
    <row r="573" spans="1:16" x14ac:dyDescent="0.25">
      <c r="A573">
        <v>637</v>
      </c>
      <c r="B573" t="str">
        <f t="shared" si="39"/>
        <v>Closed End</v>
      </c>
      <c r="C573" t="s">
        <v>271</v>
      </c>
      <c r="D573" t="s">
        <v>635</v>
      </c>
      <c r="E573" t="str">
        <f t="shared" si="40"/>
        <v>Region</v>
      </c>
      <c r="F573">
        <f t="shared" si="41"/>
        <v>6</v>
      </c>
      <c r="G573" t="str">
        <f t="shared" si="38"/>
        <v>Data</v>
      </c>
      <c r="H573" t="s">
        <v>764</v>
      </c>
      <c r="I573" s="38" t="s">
        <v>635</v>
      </c>
      <c r="J573" t="s">
        <v>625</v>
      </c>
      <c r="K573" s="6" t="s">
        <v>13</v>
      </c>
      <c r="L573" s="12">
        <v>0.20650524509338905</v>
      </c>
      <c r="M573" s="13">
        <v>0.52599759802992385</v>
      </c>
      <c r="N573" s="13">
        <v>0.24857419688939067</v>
      </c>
      <c r="O573" s="13">
        <v>1.8922959987296342E-2</v>
      </c>
      <c r="P573" s="14">
        <v>433</v>
      </c>
    </row>
    <row r="574" spans="1:16" x14ac:dyDescent="0.25">
      <c r="A574">
        <v>638</v>
      </c>
      <c r="B574" t="str">
        <f t="shared" si="39"/>
        <v>Closed End</v>
      </c>
      <c r="C574" t="s">
        <v>271</v>
      </c>
      <c r="D574" t="s">
        <v>635</v>
      </c>
      <c r="E574" t="str">
        <f t="shared" si="40"/>
        <v>Region</v>
      </c>
      <c r="F574">
        <f t="shared" si="41"/>
        <v>7</v>
      </c>
      <c r="G574" t="str">
        <f t="shared" si="38"/>
        <v>Data</v>
      </c>
      <c r="H574" t="s">
        <v>764</v>
      </c>
      <c r="I574" s="38" t="s">
        <v>635</v>
      </c>
      <c r="J574" t="s">
        <v>625</v>
      </c>
      <c r="K574" s="6" t="s">
        <v>14</v>
      </c>
      <c r="L574" s="12">
        <v>0.13887416749720966</v>
      </c>
      <c r="M574" s="13">
        <v>0.55300935828567765</v>
      </c>
      <c r="N574" s="13">
        <v>0.26031236765104521</v>
      </c>
      <c r="O574" s="13">
        <v>4.7804106566066575E-2</v>
      </c>
      <c r="P574" s="14">
        <v>399.00000000000034</v>
      </c>
    </row>
    <row r="575" spans="1:16" x14ac:dyDescent="0.25">
      <c r="A575">
        <v>639</v>
      </c>
      <c r="B575" t="str">
        <f t="shared" si="39"/>
        <v>Closed End</v>
      </c>
      <c r="C575" t="s">
        <v>271</v>
      </c>
      <c r="D575" t="s">
        <v>635</v>
      </c>
      <c r="E575" t="str">
        <f t="shared" si="40"/>
        <v>Gender</v>
      </c>
      <c r="F575">
        <f t="shared" si="41"/>
        <v>1</v>
      </c>
      <c r="G575" t="str">
        <f t="shared" si="38"/>
        <v>Header</v>
      </c>
      <c r="H575" t="s">
        <v>764</v>
      </c>
      <c r="I575" s="38" t="s">
        <v>635</v>
      </c>
      <c r="J575" t="s">
        <v>625</v>
      </c>
      <c r="K575" s="7" t="s">
        <v>15</v>
      </c>
      <c r="L575" s="15" t="s">
        <v>8</v>
      </c>
      <c r="M575" s="16" t="s">
        <v>8</v>
      </c>
      <c r="N575" s="16" t="s">
        <v>8</v>
      </c>
      <c r="O575" s="16" t="s">
        <v>8</v>
      </c>
      <c r="P575" s="17" t="s">
        <v>8</v>
      </c>
    </row>
    <row r="576" spans="1:16" x14ac:dyDescent="0.25">
      <c r="A576">
        <v>640</v>
      </c>
      <c r="B576" t="str">
        <f t="shared" si="39"/>
        <v>Closed End</v>
      </c>
      <c r="C576" t="s">
        <v>271</v>
      </c>
      <c r="D576" t="s">
        <v>635</v>
      </c>
      <c r="E576" t="str">
        <f t="shared" si="40"/>
        <v>Gender</v>
      </c>
      <c r="F576">
        <f t="shared" si="41"/>
        <v>2</v>
      </c>
      <c r="G576" t="str">
        <f t="shared" si="38"/>
        <v>Data</v>
      </c>
      <c r="H576" t="s">
        <v>764</v>
      </c>
      <c r="I576" s="38" t="s">
        <v>635</v>
      </c>
      <c r="J576" t="s">
        <v>625</v>
      </c>
      <c r="K576" s="6" t="s">
        <v>16</v>
      </c>
      <c r="L576" s="12">
        <v>0.19804521620774568</v>
      </c>
      <c r="M576" s="13">
        <v>0.499996378793926</v>
      </c>
      <c r="N576" s="13">
        <v>0.24815281453614688</v>
      </c>
      <c r="O576" s="13">
        <v>5.3805590462183008E-2</v>
      </c>
      <c r="P576" s="14">
        <v>1906.9999999999952</v>
      </c>
    </row>
    <row r="577" spans="1:16" x14ac:dyDescent="0.25">
      <c r="A577">
        <v>641</v>
      </c>
      <c r="B577" t="str">
        <f t="shared" si="39"/>
        <v>Closed End</v>
      </c>
      <c r="C577" t="s">
        <v>271</v>
      </c>
      <c r="D577" t="s">
        <v>635</v>
      </c>
      <c r="E577" t="str">
        <f t="shared" si="40"/>
        <v>Gender</v>
      </c>
      <c r="F577">
        <f t="shared" si="41"/>
        <v>3</v>
      </c>
      <c r="G577" t="str">
        <f t="shared" si="38"/>
        <v>Data</v>
      </c>
      <c r="H577" t="s">
        <v>764</v>
      </c>
      <c r="I577" s="38" t="s">
        <v>635</v>
      </c>
      <c r="J577" t="s">
        <v>625</v>
      </c>
      <c r="K577" s="6" t="s">
        <v>17</v>
      </c>
      <c r="L577" s="12">
        <v>0.19112592151889993</v>
      </c>
      <c r="M577" s="13">
        <v>0.53430540151975014</v>
      </c>
      <c r="N577" s="13">
        <v>0.24817075205376454</v>
      </c>
      <c r="O577" s="13">
        <v>2.6397924907584559E-2</v>
      </c>
      <c r="P577" s="14">
        <v>1010.0000000000026</v>
      </c>
    </row>
    <row r="578" spans="1:16" x14ac:dyDescent="0.25">
      <c r="A578">
        <v>642</v>
      </c>
      <c r="B578" t="str">
        <f t="shared" si="39"/>
        <v>Closed End</v>
      </c>
      <c r="C578" t="s">
        <v>271</v>
      </c>
      <c r="D578" t="s">
        <v>635</v>
      </c>
      <c r="E578" t="str">
        <f t="shared" si="40"/>
        <v>Age</v>
      </c>
      <c r="F578">
        <f t="shared" si="41"/>
        <v>1</v>
      </c>
      <c r="G578" t="str">
        <f t="shared" ref="G578:G641" si="42">IF(B578="","",IF(E578="Title","Title",IF(E578="Column labels","Labels",IF(AND(F578=1,B578="Closed End"),"Header","Data"))))</f>
        <v>Header</v>
      </c>
      <c r="H578" t="s">
        <v>764</v>
      </c>
      <c r="I578" s="38" t="s">
        <v>635</v>
      </c>
      <c r="J578" t="s">
        <v>625</v>
      </c>
      <c r="K578" s="7" t="s">
        <v>18</v>
      </c>
      <c r="L578" s="15" t="s">
        <v>8</v>
      </c>
      <c r="M578" s="16" t="s">
        <v>8</v>
      </c>
      <c r="N578" s="16" t="s">
        <v>8</v>
      </c>
      <c r="O578" s="16" t="s">
        <v>8</v>
      </c>
      <c r="P578" s="17" t="s">
        <v>8</v>
      </c>
    </row>
    <row r="579" spans="1:16" x14ac:dyDescent="0.25">
      <c r="A579">
        <v>643</v>
      </c>
      <c r="B579" t="str">
        <f t="shared" si="39"/>
        <v>Closed End</v>
      </c>
      <c r="C579" t="s">
        <v>271</v>
      </c>
      <c r="D579" t="s">
        <v>635</v>
      </c>
      <c r="E579" t="str">
        <f t="shared" si="40"/>
        <v>Age</v>
      </c>
      <c r="F579">
        <f t="shared" si="41"/>
        <v>2</v>
      </c>
      <c r="G579" t="str">
        <f t="shared" si="42"/>
        <v>Data</v>
      </c>
      <c r="H579" t="s">
        <v>764</v>
      </c>
      <c r="I579" s="38" t="s">
        <v>635</v>
      </c>
      <c r="J579" t="s">
        <v>625</v>
      </c>
      <c r="K579" s="6" t="s">
        <v>19</v>
      </c>
      <c r="L579" s="12">
        <v>0.24881102506133168</v>
      </c>
      <c r="M579" s="13">
        <v>0.41135997627276955</v>
      </c>
      <c r="N579" s="13">
        <v>0.26780695812931021</v>
      </c>
      <c r="O579" s="13">
        <v>7.2022040536587686E-2</v>
      </c>
      <c r="P579" s="14">
        <v>416.00000000000034</v>
      </c>
    </row>
    <row r="580" spans="1:16" x14ac:dyDescent="0.25">
      <c r="A580">
        <v>644</v>
      </c>
      <c r="B580" t="str">
        <f t="shared" si="39"/>
        <v>Closed End</v>
      </c>
      <c r="C580" t="s">
        <v>271</v>
      </c>
      <c r="D580" t="s">
        <v>635</v>
      </c>
      <c r="E580" t="str">
        <f t="shared" si="40"/>
        <v>Age</v>
      </c>
      <c r="F580">
        <f t="shared" si="41"/>
        <v>3</v>
      </c>
      <c r="G580" t="str">
        <f t="shared" si="42"/>
        <v>Data</v>
      </c>
      <c r="H580" t="s">
        <v>764</v>
      </c>
      <c r="I580" s="38" t="s">
        <v>635</v>
      </c>
      <c r="J580" t="s">
        <v>625</v>
      </c>
      <c r="K580" s="6" t="s">
        <v>20</v>
      </c>
      <c r="L580" s="12">
        <v>0.19528777096169864</v>
      </c>
      <c r="M580" s="13">
        <v>0.52303565752584669</v>
      </c>
      <c r="N580" s="13">
        <v>0.25181481969311398</v>
      </c>
      <c r="O580" s="13">
        <v>2.986175181933963E-2</v>
      </c>
      <c r="P580" s="14">
        <v>427.00000000000023</v>
      </c>
    </row>
    <row r="581" spans="1:16" x14ac:dyDescent="0.25">
      <c r="A581">
        <v>645</v>
      </c>
      <c r="B581" t="str">
        <f t="shared" si="39"/>
        <v>Closed End</v>
      </c>
      <c r="C581" t="s">
        <v>271</v>
      </c>
      <c r="D581" t="s">
        <v>635</v>
      </c>
      <c r="E581" t="str">
        <f t="shared" si="40"/>
        <v>Age</v>
      </c>
      <c r="F581">
        <f t="shared" si="41"/>
        <v>4</v>
      </c>
      <c r="G581" t="str">
        <f t="shared" si="42"/>
        <v>Data</v>
      </c>
      <c r="H581" t="s">
        <v>764</v>
      </c>
      <c r="I581" s="38" t="s">
        <v>635</v>
      </c>
      <c r="J581" t="s">
        <v>625</v>
      </c>
      <c r="K581" s="6" t="s">
        <v>21</v>
      </c>
      <c r="L581" s="12">
        <v>0.12811392971863864</v>
      </c>
      <c r="M581" s="13">
        <v>0.56887823798357118</v>
      </c>
      <c r="N581" s="13">
        <v>0.25175674573045692</v>
      </c>
      <c r="O581" s="13">
        <v>5.1251086567332911E-2</v>
      </c>
      <c r="P581" s="14">
        <v>364</v>
      </c>
    </row>
    <row r="582" spans="1:16" x14ac:dyDescent="0.25">
      <c r="A582">
        <v>646</v>
      </c>
      <c r="B582" t="str">
        <f t="shared" si="39"/>
        <v>Closed End</v>
      </c>
      <c r="C582" t="s">
        <v>271</v>
      </c>
      <c r="D582" t="s">
        <v>635</v>
      </c>
      <c r="E582" t="str">
        <f t="shared" si="40"/>
        <v>Age</v>
      </c>
      <c r="F582">
        <f t="shared" si="41"/>
        <v>5</v>
      </c>
      <c r="G582" t="str">
        <f t="shared" si="42"/>
        <v>Data</v>
      </c>
      <c r="H582" t="s">
        <v>764</v>
      </c>
      <c r="I582" s="38" t="s">
        <v>635</v>
      </c>
      <c r="J582" t="s">
        <v>625</v>
      </c>
      <c r="K582" s="6" t="s">
        <v>22</v>
      </c>
      <c r="L582" s="12">
        <v>0.17188551576543024</v>
      </c>
      <c r="M582" s="13">
        <v>0.50754990655157994</v>
      </c>
      <c r="N582" s="13">
        <v>0.28862577352420915</v>
      </c>
      <c r="O582" s="13">
        <v>3.1938804158781614E-2</v>
      </c>
      <c r="P582" s="14">
        <v>528.99999999999898</v>
      </c>
    </row>
    <row r="583" spans="1:16" x14ac:dyDescent="0.25">
      <c r="A583">
        <v>647</v>
      </c>
      <c r="B583" t="str">
        <f t="shared" si="39"/>
        <v>Closed End</v>
      </c>
      <c r="C583" t="s">
        <v>271</v>
      </c>
      <c r="D583" t="s">
        <v>635</v>
      </c>
      <c r="E583" t="str">
        <f t="shared" si="40"/>
        <v>Age</v>
      </c>
      <c r="F583">
        <f t="shared" si="41"/>
        <v>6</v>
      </c>
      <c r="G583" t="str">
        <f t="shared" si="42"/>
        <v>Data</v>
      </c>
      <c r="H583" t="s">
        <v>764</v>
      </c>
      <c r="I583" s="38" t="s">
        <v>635</v>
      </c>
      <c r="J583" t="s">
        <v>625</v>
      </c>
      <c r="K583" s="6" t="s">
        <v>23</v>
      </c>
      <c r="L583" s="12">
        <v>0.1710573201828004</v>
      </c>
      <c r="M583" s="13">
        <v>0.60158495763883402</v>
      </c>
      <c r="N583" s="13">
        <v>0.21422479049474397</v>
      </c>
      <c r="O583" s="13">
        <v>1.313293168362175E-2</v>
      </c>
      <c r="P583" s="14">
        <v>863.99999999999852</v>
      </c>
    </row>
    <row r="584" spans="1:16" x14ac:dyDescent="0.25">
      <c r="A584">
        <v>648</v>
      </c>
      <c r="B584" t="str">
        <f t="shared" si="39"/>
        <v>Closed End</v>
      </c>
      <c r="C584" t="s">
        <v>271</v>
      </c>
      <c r="D584" t="s">
        <v>635</v>
      </c>
      <c r="E584" t="str">
        <f t="shared" si="40"/>
        <v>Education</v>
      </c>
      <c r="F584">
        <f t="shared" si="41"/>
        <v>1</v>
      </c>
      <c r="G584" t="str">
        <f t="shared" si="42"/>
        <v>Header</v>
      </c>
      <c r="H584" t="s">
        <v>764</v>
      </c>
      <c r="I584" s="38" t="s">
        <v>635</v>
      </c>
      <c r="J584" t="s">
        <v>625</v>
      </c>
      <c r="K584" s="7" t="s">
        <v>24</v>
      </c>
      <c r="L584" s="15" t="s">
        <v>8</v>
      </c>
      <c r="M584" s="16" t="s">
        <v>8</v>
      </c>
      <c r="N584" s="16" t="s">
        <v>8</v>
      </c>
      <c r="O584" s="16" t="s">
        <v>8</v>
      </c>
      <c r="P584" s="17" t="s">
        <v>8</v>
      </c>
    </row>
    <row r="585" spans="1:16" x14ac:dyDescent="0.25">
      <c r="A585">
        <v>649</v>
      </c>
      <c r="B585" t="str">
        <f t="shared" si="39"/>
        <v>Closed End</v>
      </c>
      <c r="C585" t="s">
        <v>271</v>
      </c>
      <c r="D585" t="s">
        <v>635</v>
      </c>
      <c r="E585" t="str">
        <f t="shared" si="40"/>
        <v>Education</v>
      </c>
      <c r="F585">
        <f t="shared" si="41"/>
        <v>2</v>
      </c>
      <c r="G585" t="str">
        <f t="shared" si="42"/>
        <v>Data</v>
      </c>
      <c r="H585" t="s">
        <v>764</v>
      </c>
      <c r="I585" s="38" t="s">
        <v>635</v>
      </c>
      <c r="J585" t="s">
        <v>625</v>
      </c>
      <c r="K585" s="6" t="s">
        <v>25</v>
      </c>
      <c r="L585" s="12">
        <v>0.29654245830650411</v>
      </c>
      <c r="M585" s="13">
        <v>0.41587246161989866</v>
      </c>
      <c r="N585" s="13">
        <v>0.24579206912779475</v>
      </c>
      <c r="O585" s="13">
        <v>4.1793010945802338E-2</v>
      </c>
      <c r="P585" s="14">
        <v>100.00000000000001</v>
      </c>
    </row>
    <row r="586" spans="1:16" x14ac:dyDescent="0.25">
      <c r="A586">
        <v>650</v>
      </c>
      <c r="B586" t="str">
        <f t="shared" si="39"/>
        <v>Closed End</v>
      </c>
      <c r="C586" t="s">
        <v>271</v>
      </c>
      <c r="D586" t="s">
        <v>635</v>
      </c>
      <c r="E586" t="str">
        <f t="shared" si="40"/>
        <v>Education</v>
      </c>
      <c r="F586">
        <f t="shared" si="41"/>
        <v>3</v>
      </c>
      <c r="G586" t="str">
        <f t="shared" si="42"/>
        <v>Data</v>
      </c>
      <c r="H586" t="s">
        <v>764</v>
      </c>
      <c r="I586" s="38" t="s">
        <v>635</v>
      </c>
      <c r="J586" t="s">
        <v>625</v>
      </c>
      <c r="K586" s="6" t="s">
        <v>26</v>
      </c>
      <c r="L586" s="12">
        <v>0.18003747628308639</v>
      </c>
      <c r="M586" s="13">
        <v>0.52697224541050047</v>
      </c>
      <c r="N586" s="13">
        <v>0.27421509730919019</v>
      </c>
      <c r="O586" s="13">
        <v>1.8775180997223449E-2</v>
      </c>
      <c r="P586" s="14">
        <v>372.0000000000004</v>
      </c>
    </row>
    <row r="587" spans="1:16" x14ac:dyDescent="0.25">
      <c r="A587">
        <v>651</v>
      </c>
      <c r="B587" t="str">
        <f t="shared" si="39"/>
        <v>Closed End</v>
      </c>
      <c r="C587" t="s">
        <v>271</v>
      </c>
      <c r="D587" t="s">
        <v>635</v>
      </c>
      <c r="E587" t="str">
        <f t="shared" si="40"/>
        <v>Education</v>
      </c>
      <c r="F587">
        <f t="shared" si="41"/>
        <v>4</v>
      </c>
      <c r="G587" t="str">
        <f t="shared" si="42"/>
        <v>Data</v>
      </c>
      <c r="H587" t="s">
        <v>764</v>
      </c>
      <c r="I587" s="38" t="s">
        <v>635</v>
      </c>
      <c r="J587" t="s">
        <v>625</v>
      </c>
      <c r="K587" s="6" t="s">
        <v>27</v>
      </c>
      <c r="L587" s="12">
        <v>0.17276239462398976</v>
      </c>
      <c r="M587" s="13">
        <v>0.56230875058914986</v>
      </c>
      <c r="N587" s="13">
        <v>0.22109577203784517</v>
      </c>
      <c r="O587" s="13">
        <v>4.3833082749012701E-2</v>
      </c>
      <c r="P587" s="14">
        <v>980.00000000000227</v>
      </c>
    </row>
    <row r="588" spans="1:16" x14ac:dyDescent="0.25">
      <c r="A588">
        <v>652</v>
      </c>
      <c r="B588" t="str">
        <f t="shared" si="39"/>
        <v>Closed End</v>
      </c>
      <c r="C588" t="s">
        <v>271</v>
      </c>
      <c r="D588" t="s">
        <v>635</v>
      </c>
      <c r="E588" t="str">
        <f t="shared" si="40"/>
        <v>Education</v>
      </c>
      <c r="F588">
        <f t="shared" si="41"/>
        <v>5</v>
      </c>
      <c r="G588" t="str">
        <f t="shared" si="42"/>
        <v>Data</v>
      </c>
      <c r="H588" t="s">
        <v>764</v>
      </c>
      <c r="I588" s="38" t="s">
        <v>635</v>
      </c>
      <c r="J588" t="s">
        <v>625</v>
      </c>
      <c r="K588" s="6" t="s">
        <v>28</v>
      </c>
      <c r="L588" s="12">
        <v>0.20421686683565687</v>
      </c>
      <c r="M588" s="13">
        <v>0.49062369416441759</v>
      </c>
      <c r="N588" s="13">
        <v>0.25537601037841184</v>
      </c>
      <c r="O588" s="13">
        <v>4.978342862151508E-2</v>
      </c>
      <c r="P588" s="14">
        <v>1518.9999999999984</v>
      </c>
    </row>
    <row r="589" spans="1:16" x14ac:dyDescent="0.25">
      <c r="A589">
        <v>653</v>
      </c>
      <c r="B589" t="str">
        <f t="shared" si="39"/>
        <v>Closed End</v>
      </c>
      <c r="C589" t="s">
        <v>271</v>
      </c>
      <c r="D589" t="s">
        <v>635</v>
      </c>
      <c r="E589" t="str">
        <f t="shared" si="40"/>
        <v>Household income</v>
      </c>
      <c r="F589">
        <f t="shared" si="41"/>
        <v>1</v>
      </c>
      <c r="G589" t="str">
        <f t="shared" si="42"/>
        <v>Header</v>
      </c>
      <c r="H589" t="s">
        <v>764</v>
      </c>
      <c r="I589" s="38" t="s">
        <v>635</v>
      </c>
      <c r="J589" t="s">
        <v>625</v>
      </c>
      <c r="K589" s="7" t="s">
        <v>29</v>
      </c>
      <c r="L589" s="15" t="s">
        <v>8</v>
      </c>
      <c r="M589" s="16" t="s">
        <v>8</v>
      </c>
      <c r="N589" s="16" t="s">
        <v>8</v>
      </c>
      <c r="O589" s="16" t="s">
        <v>8</v>
      </c>
      <c r="P589" s="17" t="s">
        <v>8</v>
      </c>
    </row>
    <row r="590" spans="1:16" x14ac:dyDescent="0.25">
      <c r="A590">
        <v>654</v>
      </c>
      <c r="B590" t="str">
        <f t="shared" si="39"/>
        <v>Closed End</v>
      </c>
      <c r="C590" t="s">
        <v>271</v>
      </c>
      <c r="D590" t="s">
        <v>635</v>
      </c>
      <c r="E590" t="str">
        <f t="shared" si="40"/>
        <v>Household income</v>
      </c>
      <c r="F590">
        <f t="shared" si="41"/>
        <v>2</v>
      </c>
      <c r="G590" t="str">
        <f t="shared" si="42"/>
        <v>Data</v>
      </c>
      <c r="H590" t="s">
        <v>764</v>
      </c>
      <c r="I590" s="38" t="s">
        <v>635</v>
      </c>
      <c r="J590" t="s">
        <v>625</v>
      </c>
      <c r="K590" s="6" t="s">
        <v>30</v>
      </c>
      <c r="L590" s="12">
        <v>0.15874171035632009</v>
      </c>
      <c r="M590" s="13">
        <v>0.49181576174711522</v>
      </c>
      <c r="N590" s="13">
        <v>0.30842463326985503</v>
      </c>
      <c r="O590" s="13">
        <v>4.1017894626709725E-2</v>
      </c>
      <c r="P590" s="14">
        <v>492.00000000000034</v>
      </c>
    </row>
    <row r="591" spans="1:16" x14ac:dyDescent="0.25">
      <c r="A591">
        <v>655</v>
      </c>
      <c r="B591" t="str">
        <f t="shared" ref="B591:B654" si="43">IF(K593="Results by region:","Closed End",IF(L592="East Metro Overall","Open End",IF(AND(K591="",K593=""),"",B590)))</f>
        <v>Closed End</v>
      </c>
      <c r="C591" t="s">
        <v>271</v>
      </c>
      <c r="D591" t="s">
        <v>635</v>
      </c>
      <c r="E591" t="str">
        <f t="shared" ref="E591:E654" si="44">IF(AND(K591="",K592="Results by region:"),"Column labels",
IF(AND(K591="",L591="East Metro overall"),"Column labels",
IF(AND(K591="",L591=""),"",
IF(AND(B591="Open End",K591&lt;&gt;"",E590="Column labels"),"Open end results",
IF(K591="Results by region:","Region",
IF(K591="Results by gender:","Gender",
IF(K591="Results by age:","Age",
IF(K591="Results by education level:","Education",
IF(K591="Results by household income:","Household income",
IF(K591="Results by housing status:","Housing status",
IF(K591="Results by home language:","Home language",
IF(K591="Results by race/ethnicity:","Race / ethnicity",
IF(ISERROR(FIND(".",K591)),E590,
IF(FIND(".",K591)&lt;=4,"Title"))))))))))))))</f>
        <v>Household income</v>
      </c>
      <c r="F591">
        <f t="shared" ref="F591:F654" si="45">IF(B591="","",IF(E591&lt;&gt;E590,1,SUM(F590,1)))</f>
        <v>3</v>
      </c>
      <c r="G591" t="str">
        <f t="shared" si="42"/>
        <v>Data</v>
      </c>
      <c r="H591" t="s">
        <v>764</v>
      </c>
      <c r="I591" s="38" t="s">
        <v>635</v>
      </c>
      <c r="J591" t="s">
        <v>625</v>
      </c>
      <c r="K591" s="6" t="s">
        <v>31</v>
      </c>
      <c r="L591" s="12">
        <v>0.18921428039278151</v>
      </c>
      <c r="M591" s="13">
        <v>0.45969301838358861</v>
      </c>
      <c r="N591" s="13">
        <v>0.30004769862759018</v>
      </c>
      <c r="O591" s="13">
        <v>5.1045002596041028E-2</v>
      </c>
      <c r="P591" s="14">
        <v>429.99999999999937</v>
      </c>
    </row>
    <row r="592" spans="1:16" x14ac:dyDescent="0.25">
      <c r="A592">
        <v>656</v>
      </c>
      <c r="B592" t="str">
        <f t="shared" si="43"/>
        <v>Closed End</v>
      </c>
      <c r="C592" t="s">
        <v>271</v>
      </c>
      <c r="D592" t="s">
        <v>635</v>
      </c>
      <c r="E592" t="str">
        <f t="shared" si="44"/>
        <v>Household income</v>
      </c>
      <c r="F592">
        <f t="shared" si="45"/>
        <v>4</v>
      </c>
      <c r="G592" t="str">
        <f t="shared" si="42"/>
        <v>Data</v>
      </c>
      <c r="H592" t="s">
        <v>764</v>
      </c>
      <c r="I592" s="38" t="s">
        <v>635</v>
      </c>
      <c r="J592" t="s">
        <v>625</v>
      </c>
      <c r="K592" s="6" t="s">
        <v>32</v>
      </c>
      <c r="L592" s="12">
        <v>0.20421072303298987</v>
      </c>
      <c r="M592" s="13">
        <v>0.52448626253048058</v>
      </c>
      <c r="N592" s="13">
        <v>0.24040439392275129</v>
      </c>
      <c r="O592" s="13">
        <v>3.0898620513778764E-2</v>
      </c>
      <c r="P592" s="14">
        <v>407.00000000000006</v>
      </c>
    </row>
    <row r="593" spans="1:16" x14ac:dyDescent="0.25">
      <c r="A593">
        <v>657</v>
      </c>
      <c r="B593" t="str">
        <f t="shared" si="43"/>
        <v>Closed End</v>
      </c>
      <c r="C593" t="s">
        <v>271</v>
      </c>
      <c r="D593" t="s">
        <v>635</v>
      </c>
      <c r="E593" t="str">
        <f t="shared" si="44"/>
        <v>Household income</v>
      </c>
      <c r="F593">
        <f t="shared" si="45"/>
        <v>5</v>
      </c>
      <c r="G593" t="str">
        <f t="shared" si="42"/>
        <v>Data</v>
      </c>
      <c r="H593" t="s">
        <v>764</v>
      </c>
      <c r="I593" s="38" t="s">
        <v>635</v>
      </c>
      <c r="J593" t="s">
        <v>625</v>
      </c>
      <c r="K593" s="6" t="s">
        <v>33</v>
      </c>
      <c r="L593" s="12">
        <v>0.16939711123561726</v>
      </c>
      <c r="M593" s="13">
        <v>0.55803708846445688</v>
      </c>
      <c r="N593" s="13">
        <v>0.25377735089906212</v>
      </c>
      <c r="O593" s="13">
        <v>1.8788449400864129E-2</v>
      </c>
      <c r="P593" s="14">
        <v>310.99999999999977</v>
      </c>
    </row>
    <row r="594" spans="1:16" x14ac:dyDescent="0.25">
      <c r="A594">
        <v>658</v>
      </c>
      <c r="B594" t="str">
        <f t="shared" si="43"/>
        <v>Closed End</v>
      </c>
      <c r="C594" t="s">
        <v>271</v>
      </c>
      <c r="D594" t="s">
        <v>635</v>
      </c>
      <c r="E594" t="str">
        <f t="shared" si="44"/>
        <v>Household income</v>
      </c>
      <c r="F594">
        <f t="shared" si="45"/>
        <v>6</v>
      </c>
      <c r="G594" t="str">
        <f t="shared" si="42"/>
        <v>Data</v>
      </c>
      <c r="H594" t="s">
        <v>764</v>
      </c>
      <c r="I594" s="38" t="s">
        <v>635</v>
      </c>
      <c r="J594" t="s">
        <v>625</v>
      </c>
      <c r="K594" s="6" t="s">
        <v>34</v>
      </c>
      <c r="L594" s="12">
        <v>0.13647504349895717</v>
      </c>
      <c r="M594" s="13">
        <v>0.56061381887978823</v>
      </c>
      <c r="N594" s="13">
        <v>0.23112910076886922</v>
      </c>
      <c r="O594" s="13">
        <v>7.1782036852384212E-2</v>
      </c>
      <c r="P594" s="14">
        <v>275.00000000000051</v>
      </c>
    </row>
    <row r="595" spans="1:16" x14ac:dyDescent="0.25">
      <c r="A595">
        <v>659</v>
      </c>
      <c r="B595" t="str">
        <f t="shared" si="43"/>
        <v>Closed End</v>
      </c>
      <c r="C595" t="s">
        <v>271</v>
      </c>
      <c r="D595" t="s">
        <v>635</v>
      </c>
      <c r="E595" t="str">
        <f t="shared" si="44"/>
        <v>Household income</v>
      </c>
      <c r="F595">
        <f t="shared" si="45"/>
        <v>7</v>
      </c>
      <c r="G595" t="str">
        <f t="shared" si="42"/>
        <v>Data</v>
      </c>
      <c r="H595" t="s">
        <v>764</v>
      </c>
      <c r="I595" s="38" t="s">
        <v>635</v>
      </c>
      <c r="J595" t="s">
        <v>625</v>
      </c>
      <c r="K595" s="6" t="s">
        <v>35</v>
      </c>
      <c r="L595" s="12">
        <v>0.22831134265098529</v>
      </c>
      <c r="M595" s="13">
        <v>0.48700322070510721</v>
      </c>
      <c r="N595" s="13">
        <v>0.21928779118430156</v>
      </c>
      <c r="O595" s="13">
        <v>6.5397645459605913E-2</v>
      </c>
      <c r="P595" s="14">
        <v>344.00000000000017</v>
      </c>
    </row>
    <row r="596" spans="1:16" x14ac:dyDescent="0.25">
      <c r="A596">
        <v>660</v>
      </c>
      <c r="B596" t="str">
        <f t="shared" si="43"/>
        <v>Closed End</v>
      </c>
      <c r="C596" t="s">
        <v>271</v>
      </c>
      <c r="D596" t="s">
        <v>635</v>
      </c>
      <c r="E596" t="str">
        <f t="shared" si="44"/>
        <v>Household income</v>
      </c>
      <c r="F596">
        <f t="shared" si="45"/>
        <v>8</v>
      </c>
      <c r="G596" t="str">
        <f t="shared" si="42"/>
        <v>Data</v>
      </c>
      <c r="H596" t="s">
        <v>764</v>
      </c>
      <c r="I596" s="38" t="s">
        <v>635</v>
      </c>
      <c r="J596" t="s">
        <v>625</v>
      </c>
      <c r="K596" s="6" t="s">
        <v>36</v>
      </c>
      <c r="L596" s="12">
        <v>0.21183613946586688</v>
      </c>
      <c r="M596" s="13">
        <v>0.49173684758185027</v>
      </c>
      <c r="N596" s="13">
        <v>0.26829210059644232</v>
      </c>
      <c r="O596" s="13">
        <v>2.8134912355839637E-2</v>
      </c>
      <c r="P596" s="14">
        <v>258.00000000000034</v>
      </c>
    </row>
    <row r="597" spans="1:16" x14ac:dyDescent="0.25">
      <c r="A597">
        <v>661</v>
      </c>
      <c r="B597" t="str">
        <f t="shared" si="43"/>
        <v>Closed End</v>
      </c>
      <c r="C597" t="s">
        <v>271</v>
      </c>
      <c r="D597" t="s">
        <v>635</v>
      </c>
      <c r="E597" t="str">
        <f t="shared" si="44"/>
        <v>Housing status</v>
      </c>
      <c r="F597">
        <f t="shared" si="45"/>
        <v>1</v>
      </c>
      <c r="G597" t="str">
        <f t="shared" si="42"/>
        <v>Header</v>
      </c>
      <c r="H597" t="s">
        <v>764</v>
      </c>
      <c r="I597" s="38" t="s">
        <v>635</v>
      </c>
      <c r="J597" t="s">
        <v>625</v>
      </c>
      <c r="K597" s="7" t="s">
        <v>37</v>
      </c>
      <c r="L597" s="15" t="s">
        <v>8</v>
      </c>
      <c r="M597" s="16" t="s">
        <v>8</v>
      </c>
      <c r="N597" s="16" t="s">
        <v>8</v>
      </c>
      <c r="O597" s="16" t="s">
        <v>8</v>
      </c>
      <c r="P597" s="17" t="s">
        <v>8</v>
      </c>
    </row>
    <row r="598" spans="1:16" x14ac:dyDescent="0.25">
      <c r="A598">
        <v>662</v>
      </c>
      <c r="B598" t="str">
        <f t="shared" si="43"/>
        <v>Closed End</v>
      </c>
      <c r="C598" t="s">
        <v>271</v>
      </c>
      <c r="D598" t="s">
        <v>635</v>
      </c>
      <c r="E598" t="str">
        <f t="shared" si="44"/>
        <v>Housing status</v>
      </c>
      <c r="F598">
        <f t="shared" si="45"/>
        <v>2</v>
      </c>
      <c r="G598" t="str">
        <f t="shared" si="42"/>
        <v>Data</v>
      </c>
      <c r="H598" t="s">
        <v>764</v>
      </c>
      <c r="I598" s="38" t="s">
        <v>635</v>
      </c>
      <c r="J598" t="s">
        <v>625</v>
      </c>
      <c r="K598" s="6" t="s">
        <v>38</v>
      </c>
      <c r="L598" s="12">
        <v>0.19907651589492537</v>
      </c>
      <c r="M598" s="13">
        <v>0.53039340587699813</v>
      </c>
      <c r="N598" s="13">
        <v>0.22968592178229186</v>
      </c>
      <c r="O598" s="13">
        <v>4.0844156445787115E-2</v>
      </c>
      <c r="P598" s="14">
        <v>1982.9999999999998</v>
      </c>
    </row>
    <row r="599" spans="1:16" x14ac:dyDescent="0.25">
      <c r="A599">
        <v>663</v>
      </c>
      <c r="B599" t="str">
        <f t="shared" si="43"/>
        <v>Closed End</v>
      </c>
      <c r="C599" t="s">
        <v>271</v>
      </c>
      <c r="D599" t="s">
        <v>635</v>
      </c>
      <c r="E599" t="str">
        <f t="shared" si="44"/>
        <v>Housing status</v>
      </c>
      <c r="F599">
        <f t="shared" si="45"/>
        <v>3</v>
      </c>
      <c r="G599" t="str">
        <f t="shared" si="42"/>
        <v>Data</v>
      </c>
      <c r="H599" t="s">
        <v>764</v>
      </c>
      <c r="I599" s="38" t="s">
        <v>635</v>
      </c>
      <c r="J599" t="s">
        <v>625</v>
      </c>
      <c r="K599" s="6" t="s">
        <v>39</v>
      </c>
      <c r="L599" s="12">
        <v>0.17097826636840474</v>
      </c>
      <c r="M599" s="13">
        <v>0.46111036496874191</v>
      </c>
      <c r="N599" s="13">
        <v>0.31483378723478156</v>
      </c>
      <c r="O599" s="13">
        <v>5.3077581428070536E-2</v>
      </c>
      <c r="P599" s="14">
        <v>1007.0000000000018</v>
      </c>
    </row>
    <row r="600" spans="1:16" ht="24.75" x14ac:dyDescent="0.25">
      <c r="A600">
        <v>664</v>
      </c>
      <c r="B600" t="str">
        <f t="shared" si="43"/>
        <v>Closed End</v>
      </c>
      <c r="C600" t="s">
        <v>271</v>
      </c>
      <c r="D600" t="s">
        <v>635</v>
      </c>
      <c r="E600" t="str">
        <f t="shared" si="44"/>
        <v>Housing status</v>
      </c>
      <c r="F600">
        <f t="shared" si="45"/>
        <v>4</v>
      </c>
      <c r="G600" t="str">
        <f t="shared" si="42"/>
        <v>Data</v>
      </c>
      <c r="H600" t="s">
        <v>764</v>
      </c>
      <c r="I600" s="38" t="s">
        <v>635</v>
      </c>
      <c r="J600" t="s">
        <v>625</v>
      </c>
      <c r="K600" s="6" t="s">
        <v>40</v>
      </c>
      <c r="L600" s="12">
        <v>0.27693161204791056</v>
      </c>
      <c r="M600" s="13">
        <v>0.59370933499744982</v>
      </c>
      <c r="N600" s="13">
        <v>0.10996253334067956</v>
      </c>
      <c r="O600" s="13">
        <v>1.9396519613960335E-2</v>
      </c>
      <c r="P600" s="14">
        <v>71</v>
      </c>
    </row>
    <row r="601" spans="1:16" x14ac:dyDescent="0.25">
      <c r="A601">
        <v>665</v>
      </c>
      <c r="B601" t="str">
        <f t="shared" si="43"/>
        <v>Closed End</v>
      </c>
      <c r="C601" t="s">
        <v>271</v>
      </c>
      <c r="D601" t="s">
        <v>635</v>
      </c>
      <c r="E601" t="str">
        <f t="shared" si="44"/>
        <v>Home language</v>
      </c>
      <c r="F601">
        <f t="shared" si="45"/>
        <v>1</v>
      </c>
      <c r="G601" t="str">
        <f t="shared" si="42"/>
        <v>Header</v>
      </c>
      <c r="H601" t="s">
        <v>764</v>
      </c>
      <c r="I601" s="38" t="s">
        <v>635</v>
      </c>
      <c r="J601" t="s">
        <v>625</v>
      </c>
      <c r="K601" s="7" t="s">
        <v>41</v>
      </c>
      <c r="L601" s="15" t="s">
        <v>8</v>
      </c>
      <c r="M601" s="16" t="s">
        <v>8</v>
      </c>
      <c r="N601" s="16" t="s">
        <v>8</v>
      </c>
      <c r="O601" s="16" t="s">
        <v>8</v>
      </c>
      <c r="P601" s="17" t="s">
        <v>8</v>
      </c>
    </row>
    <row r="602" spans="1:16" x14ac:dyDescent="0.25">
      <c r="A602">
        <v>666</v>
      </c>
      <c r="B602" t="str">
        <f t="shared" si="43"/>
        <v>Closed End</v>
      </c>
      <c r="C602" t="s">
        <v>271</v>
      </c>
      <c r="D602" t="s">
        <v>635</v>
      </c>
      <c r="E602" t="str">
        <f t="shared" si="44"/>
        <v>Home language</v>
      </c>
      <c r="F602">
        <f t="shared" si="45"/>
        <v>2</v>
      </c>
      <c r="G602" t="str">
        <f t="shared" si="42"/>
        <v>Data</v>
      </c>
      <c r="H602" t="s">
        <v>764</v>
      </c>
      <c r="I602" s="38" t="s">
        <v>635</v>
      </c>
      <c r="J602" t="s">
        <v>625</v>
      </c>
      <c r="K602" s="6" t="s">
        <v>42</v>
      </c>
      <c r="L602" s="12">
        <v>0.19252646483683047</v>
      </c>
      <c r="M602" s="13">
        <v>0.53378937581090302</v>
      </c>
      <c r="N602" s="13">
        <v>0.23781547859143301</v>
      </c>
      <c r="O602" s="13">
        <v>3.5868680760833577E-2</v>
      </c>
      <c r="P602" s="14">
        <v>2626.000000000005</v>
      </c>
    </row>
    <row r="603" spans="1:16" x14ac:dyDescent="0.25">
      <c r="A603">
        <v>667</v>
      </c>
      <c r="B603" t="str">
        <f t="shared" si="43"/>
        <v>Closed End</v>
      </c>
      <c r="C603" t="s">
        <v>271</v>
      </c>
      <c r="D603" t="s">
        <v>635</v>
      </c>
      <c r="E603" t="str">
        <f t="shared" si="44"/>
        <v>Home language</v>
      </c>
      <c r="F603">
        <f t="shared" si="45"/>
        <v>3</v>
      </c>
      <c r="G603" t="str">
        <f t="shared" si="42"/>
        <v>Data</v>
      </c>
      <c r="H603" t="s">
        <v>764</v>
      </c>
      <c r="I603" s="38" t="s">
        <v>635</v>
      </c>
      <c r="J603" t="s">
        <v>625</v>
      </c>
      <c r="K603" s="6" t="s">
        <v>43</v>
      </c>
      <c r="L603" s="12">
        <v>0.21733866293528589</v>
      </c>
      <c r="M603" s="13">
        <v>0.41300363608740814</v>
      </c>
      <c r="N603" s="13">
        <v>0.29644712937483314</v>
      </c>
      <c r="O603" s="13">
        <v>7.3210571602472838E-2</v>
      </c>
      <c r="P603" s="14">
        <v>245.00000000000009</v>
      </c>
    </row>
    <row r="604" spans="1:16" x14ac:dyDescent="0.25">
      <c r="A604">
        <v>668</v>
      </c>
      <c r="B604" t="str">
        <f t="shared" si="43"/>
        <v>Closed End</v>
      </c>
      <c r="C604" t="s">
        <v>271</v>
      </c>
      <c r="D604" t="s">
        <v>635</v>
      </c>
      <c r="E604" t="str">
        <f t="shared" si="44"/>
        <v>Home language</v>
      </c>
      <c r="F604">
        <f t="shared" si="45"/>
        <v>4</v>
      </c>
      <c r="G604" t="str">
        <f t="shared" si="42"/>
        <v>Data</v>
      </c>
      <c r="H604" t="s">
        <v>764</v>
      </c>
      <c r="I604" s="38" t="s">
        <v>635</v>
      </c>
      <c r="J604" t="s">
        <v>625</v>
      </c>
      <c r="K604" s="6" t="s">
        <v>44</v>
      </c>
      <c r="L604" s="12">
        <v>0.22761036984836505</v>
      </c>
      <c r="M604" s="13">
        <v>0.43996627937717475</v>
      </c>
      <c r="N604" s="13">
        <v>0.2574734643348367</v>
      </c>
      <c r="O604" s="13">
        <v>7.4949886439623359E-2</v>
      </c>
      <c r="P604" s="14">
        <v>102.99999999999997</v>
      </c>
    </row>
    <row r="605" spans="1:16" x14ac:dyDescent="0.25">
      <c r="A605">
        <v>669</v>
      </c>
      <c r="B605" t="str">
        <f t="shared" si="43"/>
        <v>Closed End</v>
      </c>
      <c r="C605" t="s">
        <v>271</v>
      </c>
      <c r="D605" t="s">
        <v>635</v>
      </c>
      <c r="E605" t="str">
        <f t="shared" si="44"/>
        <v>Race / ethnicity</v>
      </c>
      <c r="F605">
        <f t="shared" si="45"/>
        <v>1</v>
      </c>
      <c r="G605" t="str">
        <f t="shared" si="42"/>
        <v>Header</v>
      </c>
      <c r="H605" t="s">
        <v>764</v>
      </c>
      <c r="I605" s="38" t="s">
        <v>635</v>
      </c>
      <c r="J605" t="s">
        <v>625</v>
      </c>
      <c r="K605" s="7" t="s">
        <v>45</v>
      </c>
      <c r="L605" s="15" t="s">
        <v>8</v>
      </c>
      <c r="M605" s="16" t="s">
        <v>8</v>
      </c>
      <c r="N605" s="16" t="s">
        <v>8</v>
      </c>
      <c r="O605" s="16" t="s">
        <v>8</v>
      </c>
      <c r="P605" s="17" t="s">
        <v>8</v>
      </c>
    </row>
    <row r="606" spans="1:16" x14ac:dyDescent="0.25">
      <c r="A606">
        <v>670</v>
      </c>
      <c r="B606" t="str">
        <f t="shared" si="43"/>
        <v>Closed End</v>
      </c>
      <c r="C606" t="s">
        <v>271</v>
      </c>
      <c r="D606" t="s">
        <v>635</v>
      </c>
      <c r="E606" t="str">
        <f t="shared" si="44"/>
        <v>Race / ethnicity</v>
      </c>
      <c r="F606">
        <f t="shared" si="45"/>
        <v>2</v>
      </c>
      <c r="G606" t="str">
        <f t="shared" si="42"/>
        <v>Data</v>
      </c>
      <c r="H606" t="s">
        <v>764</v>
      </c>
      <c r="I606" s="38" t="s">
        <v>635</v>
      </c>
      <c r="J606" t="s">
        <v>625</v>
      </c>
      <c r="K606" s="6" t="s">
        <v>46</v>
      </c>
      <c r="L606" s="12">
        <v>0.19424487793530215</v>
      </c>
      <c r="M606" s="13">
        <v>0.42205389125480353</v>
      </c>
      <c r="N606" s="13">
        <v>0.32539501178986929</v>
      </c>
      <c r="O606" s="13">
        <v>5.8306219020025661E-2</v>
      </c>
      <c r="P606" s="14">
        <v>775.99999999999852</v>
      </c>
    </row>
    <row r="607" spans="1:16" x14ac:dyDescent="0.25">
      <c r="A607">
        <v>671</v>
      </c>
      <c r="B607" t="str">
        <f t="shared" si="43"/>
        <v>Closed End</v>
      </c>
      <c r="C607" t="s">
        <v>271</v>
      </c>
      <c r="D607" t="s">
        <v>635</v>
      </c>
      <c r="E607" t="str">
        <f t="shared" si="44"/>
        <v>Race / ethnicity</v>
      </c>
      <c r="F607">
        <f t="shared" si="45"/>
        <v>3</v>
      </c>
      <c r="G607" t="str">
        <f t="shared" si="42"/>
        <v>Data</v>
      </c>
      <c r="H607" t="s">
        <v>764</v>
      </c>
      <c r="I607" s="38" t="s">
        <v>635</v>
      </c>
      <c r="J607" t="s">
        <v>625</v>
      </c>
      <c r="K607" s="6" t="s">
        <v>47</v>
      </c>
      <c r="L607" s="12">
        <v>0.19728978770271766</v>
      </c>
      <c r="M607" s="13">
        <v>0.36463045104050201</v>
      </c>
      <c r="N607" s="13">
        <v>0.39520101397506219</v>
      </c>
      <c r="O607" s="13">
        <v>4.287874728171745E-2</v>
      </c>
      <c r="P607" s="14">
        <v>125.99999999999999</v>
      </c>
    </row>
    <row r="608" spans="1:16" x14ac:dyDescent="0.25">
      <c r="A608">
        <v>672</v>
      </c>
      <c r="B608" t="str">
        <f t="shared" si="43"/>
        <v>Closed End</v>
      </c>
      <c r="C608" t="s">
        <v>271</v>
      </c>
      <c r="D608" t="s">
        <v>635</v>
      </c>
      <c r="E608" t="str">
        <f t="shared" si="44"/>
        <v>Race / ethnicity</v>
      </c>
      <c r="F608">
        <f t="shared" si="45"/>
        <v>4</v>
      </c>
      <c r="G608" t="str">
        <f t="shared" si="42"/>
        <v>Data</v>
      </c>
      <c r="H608" t="s">
        <v>764</v>
      </c>
      <c r="I608" s="38" t="s">
        <v>635</v>
      </c>
      <c r="J608" t="s">
        <v>625</v>
      </c>
      <c r="K608" s="6" t="s">
        <v>48</v>
      </c>
      <c r="L608" s="12">
        <v>0.13629359053579981</v>
      </c>
      <c r="M608" s="13">
        <v>0.43703725637519347</v>
      </c>
      <c r="N608" s="13">
        <v>0.35717970023436513</v>
      </c>
      <c r="O608" s="13">
        <v>6.948945285464149E-2</v>
      </c>
      <c r="P608" s="14">
        <v>213.00000000000003</v>
      </c>
    </row>
    <row r="609" spans="1:16" x14ac:dyDescent="0.25">
      <c r="A609">
        <v>673</v>
      </c>
      <c r="B609" t="str">
        <f t="shared" si="43"/>
        <v>Closed End</v>
      </c>
      <c r="C609" t="s">
        <v>271</v>
      </c>
      <c r="D609" t="s">
        <v>635</v>
      </c>
      <c r="E609" t="str">
        <f t="shared" si="44"/>
        <v>Race / ethnicity</v>
      </c>
      <c r="F609">
        <f t="shared" si="45"/>
        <v>5</v>
      </c>
      <c r="G609" t="str">
        <f t="shared" si="42"/>
        <v>Data</v>
      </c>
      <c r="H609" t="s">
        <v>764</v>
      </c>
      <c r="I609" s="38" t="s">
        <v>635</v>
      </c>
      <c r="J609" t="s">
        <v>625</v>
      </c>
      <c r="K609" s="6" t="s">
        <v>49</v>
      </c>
      <c r="L609" s="12">
        <v>0.20963039308452952</v>
      </c>
      <c r="M609" s="13">
        <v>0.45346221881636978</v>
      </c>
      <c r="N609" s="13">
        <v>0.2915355466716939</v>
      </c>
      <c r="O609" s="13">
        <v>4.5371841427407827E-2</v>
      </c>
      <c r="P609" s="14">
        <v>355.99999999999966</v>
      </c>
    </row>
    <row r="610" spans="1:16" x14ac:dyDescent="0.25">
      <c r="A610">
        <v>674</v>
      </c>
      <c r="B610" t="str">
        <f t="shared" si="43"/>
        <v>Closed End</v>
      </c>
      <c r="C610" t="s">
        <v>271</v>
      </c>
      <c r="D610" t="s">
        <v>635</v>
      </c>
      <c r="E610" t="str">
        <f t="shared" si="44"/>
        <v>Race / ethnicity</v>
      </c>
      <c r="F610">
        <f t="shared" si="45"/>
        <v>6</v>
      </c>
      <c r="G610" t="str">
        <f t="shared" si="42"/>
        <v>Data</v>
      </c>
      <c r="H610" t="s">
        <v>764</v>
      </c>
      <c r="I610" s="38" t="s">
        <v>635</v>
      </c>
      <c r="J610" t="s">
        <v>625</v>
      </c>
      <c r="K610" s="6" t="s">
        <v>50</v>
      </c>
      <c r="L610" s="12">
        <v>0.2823938443637844</v>
      </c>
      <c r="M610" s="13">
        <v>0.34903132138574899</v>
      </c>
      <c r="N610" s="13">
        <v>0.30653300880625667</v>
      </c>
      <c r="O610" s="13">
        <v>6.2041825444209227E-2</v>
      </c>
      <c r="P610" s="14">
        <v>138.00000000000006</v>
      </c>
    </row>
    <row r="611" spans="1:16" ht="15.75" thickBot="1" x14ac:dyDescent="0.3">
      <c r="A611">
        <v>675</v>
      </c>
      <c r="B611" t="str">
        <f t="shared" si="43"/>
        <v>Closed End</v>
      </c>
      <c r="C611" t="s">
        <v>271</v>
      </c>
      <c r="D611" t="s">
        <v>635</v>
      </c>
      <c r="E611" t="str">
        <f t="shared" si="44"/>
        <v>Race / ethnicity</v>
      </c>
      <c r="F611">
        <f t="shared" si="45"/>
        <v>7</v>
      </c>
      <c r="G611" t="str">
        <f t="shared" si="42"/>
        <v>Data</v>
      </c>
      <c r="H611" t="s">
        <v>764</v>
      </c>
      <c r="I611" s="38" t="s">
        <v>635</v>
      </c>
      <c r="J611" t="s">
        <v>625</v>
      </c>
      <c r="K611" s="8" t="s">
        <v>51</v>
      </c>
      <c r="L611" s="18">
        <v>0.19291447158651345</v>
      </c>
      <c r="M611" s="19">
        <v>0.5456862387037229</v>
      </c>
      <c r="N611" s="19">
        <v>0.2292762802731787</v>
      </c>
      <c r="O611" s="19">
        <v>3.21230094365881E-2</v>
      </c>
      <c r="P611" s="20">
        <v>2073.0000000000018</v>
      </c>
    </row>
    <row r="612" spans="1:16" ht="15.75" thickTop="1" x14ac:dyDescent="0.25">
      <c r="A612">
        <v>676</v>
      </c>
      <c r="B612" t="str">
        <f t="shared" si="43"/>
        <v/>
      </c>
      <c r="C612" t="s">
        <v>8</v>
      </c>
      <c r="D612" t="s">
        <v>8</v>
      </c>
      <c r="E612" t="str">
        <f t="shared" si="44"/>
        <v/>
      </c>
      <c r="F612" t="str">
        <f t="shared" si="45"/>
        <v/>
      </c>
      <c r="G612" t="str">
        <f t="shared" si="42"/>
        <v/>
      </c>
      <c r="H612" t="s">
        <v>8</v>
      </c>
      <c r="K612" s="42"/>
      <c r="L612" s="42"/>
      <c r="M612" s="42"/>
      <c r="N612" s="42"/>
      <c r="O612" s="42"/>
      <c r="P612" s="42"/>
    </row>
    <row r="613" spans="1:16" ht="30.75" thickBot="1" x14ac:dyDescent="0.3">
      <c r="A613">
        <v>677</v>
      </c>
      <c r="B613" t="str">
        <f t="shared" si="43"/>
        <v>Closed End</v>
      </c>
      <c r="C613" t="s">
        <v>271</v>
      </c>
      <c r="D613" t="s">
        <v>636</v>
      </c>
      <c r="E613" t="str">
        <f t="shared" si="44"/>
        <v>Title</v>
      </c>
      <c r="F613">
        <f t="shared" si="45"/>
        <v>1</v>
      </c>
      <c r="G613" t="str">
        <f t="shared" si="42"/>
        <v>Title</v>
      </c>
      <c r="H613" t="s">
        <v>765</v>
      </c>
      <c r="I613" s="38" t="s">
        <v>636</v>
      </c>
      <c r="J613" t="s">
        <v>625</v>
      </c>
      <c r="K613" s="37" t="s">
        <v>140</v>
      </c>
      <c r="L613" s="37"/>
      <c r="M613" s="37"/>
      <c r="N613" s="37"/>
      <c r="O613" s="37"/>
      <c r="P613" s="37"/>
    </row>
    <row r="614" spans="1:16" ht="38.25" thickTop="1" thickBot="1" x14ac:dyDescent="0.3">
      <c r="A614">
        <v>678</v>
      </c>
      <c r="B614" t="str">
        <f t="shared" si="43"/>
        <v>Closed End</v>
      </c>
      <c r="C614" t="s">
        <v>271</v>
      </c>
      <c r="D614" t="s">
        <v>636</v>
      </c>
      <c r="E614" t="str">
        <f t="shared" si="44"/>
        <v>Column labels</v>
      </c>
      <c r="F614">
        <f t="shared" si="45"/>
        <v>1</v>
      </c>
      <c r="G614" t="str">
        <f t="shared" si="42"/>
        <v>Labels</v>
      </c>
      <c r="H614" t="s">
        <v>765</v>
      </c>
      <c r="I614" s="38" t="s">
        <v>636</v>
      </c>
      <c r="J614" t="s">
        <v>625</v>
      </c>
      <c r="K614" s="39"/>
      <c r="L614" s="1" t="s">
        <v>128</v>
      </c>
      <c r="M614" s="2" t="s">
        <v>129</v>
      </c>
      <c r="N614" s="2" t="s">
        <v>130</v>
      </c>
      <c r="O614" s="2" t="s">
        <v>131</v>
      </c>
      <c r="P614" s="3" t="s">
        <v>6</v>
      </c>
    </row>
    <row r="615" spans="1:16" ht="15.75" thickTop="1" x14ac:dyDescent="0.25">
      <c r="A615">
        <v>679</v>
      </c>
      <c r="B615" t="str">
        <f t="shared" si="43"/>
        <v>Closed End</v>
      </c>
      <c r="C615" t="s">
        <v>271</v>
      </c>
      <c r="D615" t="s">
        <v>636</v>
      </c>
      <c r="E615" t="str">
        <f t="shared" si="44"/>
        <v>Region</v>
      </c>
      <c r="F615">
        <f t="shared" si="45"/>
        <v>1</v>
      </c>
      <c r="G615" t="str">
        <f t="shared" si="42"/>
        <v>Header</v>
      </c>
      <c r="H615" t="s">
        <v>765</v>
      </c>
      <c r="I615" s="38" t="s">
        <v>636</v>
      </c>
      <c r="J615" t="s">
        <v>625</v>
      </c>
      <c r="K615" s="5" t="s">
        <v>7</v>
      </c>
      <c r="L615" s="9" t="s">
        <v>8</v>
      </c>
      <c r="M615" s="10" t="s">
        <v>8</v>
      </c>
      <c r="N615" s="10" t="s">
        <v>8</v>
      </c>
      <c r="O615" s="10" t="s">
        <v>8</v>
      </c>
      <c r="P615" s="11" t="s">
        <v>8</v>
      </c>
    </row>
    <row r="616" spans="1:16" x14ac:dyDescent="0.25">
      <c r="A616">
        <v>680</v>
      </c>
      <c r="B616" t="str">
        <f t="shared" si="43"/>
        <v>Closed End</v>
      </c>
      <c r="C616" t="s">
        <v>271</v>
      </c>
      <c r="D616" t="s">
        <v>636</v>
      </c>
      <c r="E616" t="str">
        <f t="shared" si="44"/>
        <v>Region</v>
      </c>
      <c r="F616">
        <f t="shared" si="45"/>
        <v>2</v>
      </c>
      <c r="G616" t="str">
        <f t="shared" si="42"/>
        <v>Data</v>
      </c>
      <c r="H616" t="s">
        <v>765</v>
      </c>
      <c r="I616" s="38" t="s">
        <v>636</v>
      </c>
      <c r="J616" t="s">
        <v>625</v>
      </c>
      <c r="K616" s="6" t="s">
        <v>9</v>
      </c>
      <c r="L616" s="12">
        <v>0.11860600584725239</v>
      </c>
      <c r="M616" s="13">
        <v>0.50283291318657408</v>
      </c>
      <c r="N616" s="13">
        <v>0.32151320588845533</v>
      </c>
      <c r="O616" s="13">
        <v>5.7047875077719024E-2</v>
      </c>
      <c r="P616" s="14">
        <v>3065.9999999999968</v>
      </c>
    </row>
    <row r="617" spans="1:16" x14ac:dyDescent="0.25">
      <c r="A617">
        <v>681</v>
      </c>
      <c r="B617" t="str">
        <f t="shared" si="43"/>
        <v>Closed End</v>
      </c>
      <c r="C617" t="s">
        <v>271</v>
      </c>
      <c r="D617" t="s">
        <v>636</v>
      </c>
      <c r="E617" t="str">
        <f t="shared" si="44"/>
        <v>Region</v>
      </c>
      <c r="F617">
        <f t="shared" si="45"/>
        <v>3</v>
      </c>
      <c r="G617" t="str">
        <f t="shared" si="42"/>
        <v>Data</v>
      </c>
      <c r="H617" t="s">
        <v>765</v>
      </c>
      <c r="I617" s="38" t="s">
        <v>636</v>
      </c>
      <c r="J617" t="s">
        <v>625</v>
      </c>
      <c r="K617" s="6" t="s">
        <v>10</v>
      </c>
      <c r="L617" s="12">
        <v>0.13452071180265981</v>
      </c>
      <c r="M617" s="13">
        <v>0.54323403411152249</v>
      </c>
      <c r="N617" s="13">
        <v>0.27646225716355521</v>
      </c>
      <c r="O617" s="13">
        <v>4.578299692226237E-2</v>
      </c>
      <c r="P617" s="14">
        <v>419</v>
      </c>
    </row>
    <row r="618" spans="1:16" x14ac:dyDescent="0.25">
      <c r="A618">
        <v>682</v>
      </c>
      <c r="B618" t="str">
        <f t="shared" si="43"/>
        <v>Closed End</v>
      </c>
      <c r="C618" t="s">
        <v>271</v>
      </c>
      <c r="D618" t="s">
        <v>636</v>
      </c>
      <c r="E618" t="str">
        <f t="shared" si="44"/>
        <v>Region</v>
      </c>
      <c r="F618">
        <f t="shared" si="45"/>
        <v>4</v>
      </c>
      <c r="G618" t="str">
        <f t="shared" si="42"/>
        <v>Data</v>
      </c>
      <c r="H618" t="s">
        <v>765</v>
      </c>
      <c r="I618" s="38" t="s">
        <v>636</v>
      </c>
      <c r="J618" t="s">
        <v>625</v>
      </c>
      <c r="K618" s="6" t="s">
        <v>11</v>
      </c>
      <c r="L618" s="12">
        <v>0.10858258673929094</v>
      </c>
      <c r="M618" s="13">
        <v>0.43670726044997182</v>
      </c>
      <c r="N618" s="13">
        <v>0.38078964741627219</v>
      </c>
      <c r="O618" s="13">
        <v>7.3920505394467581E-2</v>
      </c>
      <c r="P618" s="14">
        <v>2250.9999999999941</v>
      </c>
    </row>
    <row r="619" spans="1:16" x14ac:dyDescent="0.25">
      <c r="A619">
        <v>683</v>
      </c>
      <c r="B619" t="str">
        <f t="shared" si="43"/>
        <v>Closed End</v>
      </c>
      <c r="C619" t="s">
        <v>271</v>
      </c>
      <c r="D619" t="s">
        <v>636</v>
      </c>
      <c r="E619" t="str">
        <f t="shared" si="44"/>
        <v>Region</v>
      </c>
      <c r="F619">
        <f t="shared" si="45"/>
        <v>5</v>
      </c>
      <c r="G619" t="str">
        <f t="shared" si="42"/>
        <v>Data</v>
      </c>
      <c r="H619" t="s">
        <v>765</v>
      </c>
      <c r="I619" s="38" t="s">
        <v>636</v>
      </c>
      <c r="J619" t="s">
        <v>625</v>
      </c>
      <c r="K619" s="6" t="s">
        <v>12</v>
      </c>
      <c r="L619" s="12">
        <v>9.1716089064316553E-2</v>
      </c>
      <c r="M619" s="13">
        <v>0.39746067200666951</v>
      </c>
      <c r="N619" s="13">
        <v>0.39908973540944409</v>
      </c>
      <c r="O619" s="13">
        <v>0.11173350351957029</v>
      </c>
      <c r="P619" s="14">
        <v>1827.000000000003</v>
      </c>
    </row>
    <row r="620" spans="1:16" x14ac:dyDescent="0.25">
      <c r="A620">
        <v>684</v>
      </c>
      <c r="B620" t="str">
        <f t="shared" si="43"/>
        <v>Closed End</v>
      </c>
      <c r="C620" t="s">
        <v>271</v>
      </c>
      <c r="D620" t="s">
        <v>636</v>
      </c>
      <c r="E620" t="str">
        <f t="shared" si="44"/>
        <v>Region</v>
      </c>
      <c r="F620">
        <f t="shared" si="45"/>
        <v>6</v>
      </c>
      <c r="G620" t="str">
        <f t="shared" si="42"/>
        <v>Data</v>
      </c>
      <c r="H620" t="s">
        <v>765</v>
      </c>
      <c r="I620" s="38" t="s">
        <v>636</v>
      </c>
      <c r="J620" t="s">
        <v>625</v>
      </c>
      <c r="K620" s="6" t="s">
        <v>13</v>
      </c>
      <c r="L620" s="12">
        <v>0.12897077101833357</v>
      </c>
      <c r="M620" s="13">
        <v>0.48414844788113681</v>
      </c>
      <c r="N620" s="13">
        <v>0.35866854239983942</v>
      </c>
      <c r="O620" s="13">
        <v>2.821223870068985E-2</v>
      </c>
      <c r="P620" s="14">
        <v>424.00000000000017</v>
      </c>
    </row>
    <row r="621" spans="1:16" x14ac:dyDescent="0.25">
      <c r="A621">
        <v>685</v>
      </c>
      <c r="B621" t="str">
        <f t="shared" si="43"/>
        <v>Closed End</v>
      </c>
      <c r="C621" t="s">
        <v>271</v>
      </c>
      <c r="D621" t="s">
        <v>636</v>
      </c>
      <c r="E621" t="str">
        <f t="shared" si="44"/>
        <v>Region</v>
      </c>
      <c r="F621">
        <f t="shared" si="45"/>
        <v>7</v>
      </c>
      <c r="G621" t="str">
        <f t="shared" si="42"/>
        <v>Data</v>
      </c>
      <c r="H621" t="s">
        <v>765</v>
      </c>
      <c r="I621" s="38" t="s">
        <v>636</v>
      </c>
      <c r="J621" t="s">
        <v>625</v>
      </c>
      <c r="K621" s="6" t="s">
        <v>14</v>
      </c>
      <c r="L621" s="12">
        <v>0.1137289670597422</v>
      </c>
      <c r="M621" s="13">
        <v>0.57758544975275206</v>
      </c>
      <c r="N621" s="13">
        <v>0.26912874169004286</v>
      </c>
      <c r="O621" s="13">
        <v>3.9556841497462386E-2</v>
      </c>
      <c r="P621" s="14">
        <v>395.99999999999994</v>
      </c>
    </row>
    <row r="622" spans="1:16" x14ac:dyDescent="0.25">
      <c r="A622">
        <v>686</v>
      </c>
      <c r="B622" t="str">
        <f t="shared" si="43"/>
        <v>Closed End</v>
      </c>
      <c r="C622" t="s">
        <v>271</v>
      </c>
      <c r="D622" t="s">
        <v>636</v>
      </c>
      <c r="E622" t="str">
        <f t="shared" si="44"/>
        <v>Gender</v>
      </c>
      <c r="F622">
        <f t="shared" si="45"/>
        <v>1</v>
      </c>
      <c r="G622" t="str">
        <f t="shared" si="42"/>
        <v>Header</v>
      </c>
      <c r="H622" t="s">
        <v>765</v>
      </c>
      <c r="I622" s="38" t="s">
        <v>636</v>
      </c>
      <c r="J622" t="s">
        <v>625</v>
      </c>
      <c r="K622" s="7" t="s">
        <v>15</v>
      </c>
      <c r="L622" s="15" t="s">
        <v>8</v>
      </c>
      <c r="M622" s="16" t="s">
        <v>8</v>
      </c>
      <c r="N622" s="16" t="s">
        <v>8</v>
      </c>
      <c r="O622" s="16" t="s">
        <v>8</v>
      </c>
      <c r="P622" s="17" t="s">
        <v>8</v>
      </c>
    </row>
    <row r="623" spans="1:16" x14ac:dyDescent="0.25">
      <c r="A623">
        <v>687</v>
      </c>
      <c r="B623" t="str">
        <f t="shared" si="43"/>
        <v>Closed End</v>
      </c>
      <c r="C623" t="s">
        <v>271</v>
      </c>
      <c r="D623" t="s">
        <v>636</v>
      </c>
      <c r="E623" t="str">
        <f t="shared" si="44"/>
        <v>Gender</v>
      </c>
      <c r="F623">
        <f t="shared" si="45"/>
        <v>2</v>
      </c>
      <c r="G623" t="str">
        <f t="shared" si="42"/>
        <v>Data</v>
      </c>
      <c r="H623" t="s">
        <v>765</v>
      </c>
      <c r="I623" s="38" t="s">
        <v>636</v>
      </c>
      <c r="J623" t="s">
        <v>625</v>
      </c>
      <c r="K623" s="6" t="s">
        <v>16</v>
      </c>
      <c r="L623" s="12">
        <v>0.13118280969912455</v>
      </c>
      <c r="M623" s="13">
        <v>0.51653720331901098</v>
      </c>
      <c r="N623" s="13">
        <v>0.28958196975853584</v>
      </c>
      <c r="O623" s="13">
        <v>6.2698017223330446E-2</v>
      </c>
      <c r="P623" s="14">
        <v>1908.9999999999966</v>
      </c>
    </row>
    <row r="624" spans="1:16" x14ac:dyDescent="0.25">
      <c r="A624">
        <v>688</v>
      </c>
      <c r="B624" t="str">
        <f t="shared" si="43"/>
        <v>Closed End</v>
      </c>
      <c r="C624" t="s">
        <v>271</v>
      </c>
      <c r="D624" t="s">
        <v>636</v>
      </c>
      <c r="E624" t="str">
        <f t="shared" si="44"/>
        <v>Gender</v>
      </c>
      <c r="F624">
        <f t="shared" si="45"/>
        <v>3</v>
      </c>
      <c r="G624" t="str">
        <f t="shared" si="42"/>
        <v>Data</v>
      </c>
      <c r="H624" t="s">
        <v>765</v>
      </c>
      <c r="I624" s="38" t="s">
        <v>636</v>
      </c>
      <c r="J624" t="s">
        <v>625</v>
      </c>
      <c r="K624" s="6" t="s">
        <v>17</v>
      </c>
      <c r="L624" s="12">
        <v>0.10585390838501557</v>
      </c>
      <c r="M624" s="13">
        <v>0.49243672136329059</v>
      </c>
      <c r="N624" s="13">
        <v>0.35300541273409908</v>
      </c>
      <c r="O624" s="13">
        <v>4.8703957517593592E-2</v>
      </c>
      <c r="P624" s="14">
        <v>1000.0000000000003</v>
      </c>
    </row>
    <row r="625" spans="1:16" x14ac:dyDescent="0.25">
      <c r="A625">
        <v>689</v>
      </c>
      <c r="B625" t="str">
        <f t="shared" si="43"/>
        <v>Closed End</v>
      </c>
      <c r="C625" t="s">
        <v>271</v>
      </c>
      <c r="D625" t="s">
        <v>636</v>
      </c>
      <c r="E625" t="str">
        <f t="shared" si="44"/>
        <v>Age</v>
      </c>
      <c r="F625">
        <f t="shared" si="45"/>
        <v>1</v>
      </c>
      <c r="G625" t="str">
        <f t="shared" si="42"/>
        <v>Header</v>
      </c>
      <c r="H625" t="s">
        <v>765</v>
      </c>
      <c r="I625" s="38" t="s">
        <v>636</v>
      </c>
      <c r="J625" t="s">
        <v>625</v>
      </c>
      <c r="K625" s="7" t="s">
        <v>18</v>
      </c>
      <c r="L625" s="15" t="s">
        <v>8</v>
      </c>
      <c r="M625" s="16" t="s">
        <v>8</v>
      </c>
      <c r="N625" s="16" t="s">
        <v>8</v>
      </c>
      <c r="O625" s="16" t="s">
        <v>8</v>
      </c>
      <c r="P625" s="17" t="s">
        <v>8</v>
      </c>
    </row>
    <row r="626" spans="1:16" x14ac:dyDescent="0.25">
      <c r="A626">
        <v>690</v>
      </c>
      <c r="B626" t="str">
        <f t="shared" si="43"/>
        <v>Closed End</v>
      </c>
      <c r="C626" t="s">
        <v>271</v>
      </c>
      <c r="D626" t="s">
        <v>636</v>
      </c>
      <c r="E626" t="str">
        <f t="shared" si="44"/>
        <v>Age</v>
      </c>
      <c r="F626">
        <f t="shared" si="45"/>
        <v>2</v>
      </c>
      <c r="G626" t="str">
        <f t="shared" si="42"/>
        <v>Data</v>
      </c>
      <c r="H626" t="s">
        <v>765</v>
      </c>
      <c r="I626" s="38" t="s">
        <v>636</v>
      </c>
      <c r="J626" t="s">
        <v>625</v>
      </c>
      <c r="K626" s="6" t="s">
        <v>19</v>
      </c>
      <c r="L626" s="12">
        <v>0.11558249466269309</v>
      </c>
      <c r="M626" s="13">
        <v>0.40860273354980964</v>
      </c>
      <c r="N626" s="13">
        <v>0.37832327271903443</v>
      </c>
      <c r="O626" s="13">
        <v>9.7491499068461898E-2</v>
      </c>
      <c r="P626" s="14">
        <v>416.00000000000034</v>
      </c>
    </row>
    <row r="627" spans="1:16" x14ac:dyDescent="0.25">
      <c r="A627">
        <v>691</v>
      </c>
      <c r="B627" t="str">
        <f t="shared" si="43"/>
        <v>Closed End</v>
      </c>
      <c r="C627" t="s">
        <v>271</v>
      </c>
      <c r="D627" t="s">
        <v>636</v>
      </c>
      <c r="E627" t="str">
        <f t="shared" si="44"/>
        <v>Age</v>
      </c>
      <c r="F627">
        <f t="shared" si="45"/>
        <v>3</v>
      </c>
      <c r="G627" t="str">
        <f t="shared" si="42"/>
        <v>Data</v>
      </c>
      <c r="H627" t="s">
        <v>765</v>
      </c>
      <c r="I627" s="38" t="s">
        <v>636</v>
      </c>
      <c r="J627" t="s">
        <v>625</v>
      </c>
      <c r="K627" s="6" t="s">
        <v>20</v>
      </c>
      <c r="L627" s="12">
        <v>0.13330961925164425</v>
      </c>
      <c r="M627" s="13">
        <v>0.55459107089841986</v>
      </c>
      <c r="N627" s="13">
        <v>0.27722887234850713</v>
      </c>
      <c r="O627" s="13">
        <v>3.4870437501427563E-2</v>
      </c>
      <c r="P627" s="14">
        <v>428.00000000000023</v>
      </c>
    </row>
    <row r="628" spans="1:16" x14ac:dyDescent="0.25">
      <c r="A628">
        <v>692</v>
      </c>
      <c r="B628" t="str">
        <f t="shared" si="43"/>
        <v>Closed End</v>
      </c>
      <c r="C628" t="s">
        <v>271</v>
      </c>
      <c r="D628" t="s">
        <v>636</v>
      </c>
      <c r="E628" t="str">
        <f t="shared" si="44"/>
        <v>Age</v>
      </c>
      <c r="F628">
        <f t="shared" si="45"/>
        <v>4</v>
      </c>
      <c r="G628" t="str">
        <f t="shared" si="42"/>
        <v>Data</v>
      </c>
      <c r="H628" t="s">
        <v>765</v>
      </c>
      <c r="I628" s="38" t="s">
        <v>636</v>
      </c>
      <c r="J628" t="s">
        <v>625</v>
      </c>
      <c r="K628" s="6" t="s">
        <v>21</v>
      </c>
      <c r="L628" s="12">
        <v>6.9961029335675745E-2</v>
      </c>
      <c r="M628" s="13">
        <v>0.54289246259482693</v>
      </c>
      <c r="N628" s="13">
        <v>0.31805405028722561</v>
      </c>
      <c r="O628" s="13">
        <v>6.909245778227141E-2</v>
      </c>
      <c r="P628" s="14">
        <v>365.00000000000057</v>
      </c>
    </row>
    <row r="629" spans="1:16" x14ac:dyDescent="0.25">
      <c r="A629">
        <v>693</v>
      </c>
      <c r="B629" t="str">
        <f t="shared" si="43"/>
        <v>Closed End</v>
      </c>
      <c r="C629" t="s">
        <v>271</v>
      </c>
      <c r="D629" t="s">
        <v>636</v>
      </c>
      <c r="E629" t="str">
        <f t="shared" si="44"/>
        <v>Age</v>
      </c>
      <c r="F629">
        <f t="shared" si="45"/>
        <v>5</v>
      </c>
      <c r="G629" t="str">
        <f t="shared" si="42"/>
        <v>Data</v>
      </c>
      <c r="H629" t="s">
        <v>765</v>
      </c>
      <c r="I629" s="38" t="s">
        <v>636</v>
      </c>
      <c r="J629" t="s">
        <v>625</v>
      </c>
      <c r="K629" s="6" t="s">
        <v>22</v>
      </c>
      <c r="L629" s="12">
        <v>0.12853217460167579</v>
      </c>
      <c r="M629" s="13">
        <v>0.49930878480467067</v>
      </c>
      <c r="N629" s="13">
        <v>0.34477159404854568</v>
      </c>
      <c r="O629" s="13">
        <v>2.7387446545108812E-2</v>
      </c>
      <c r="P629" s="14">
        <v>524.99999999999932</v>
      </c>
    </row>
    <row r="630" spans="1:16" x14ac:dyDescent="0.25">
      <c r="A630">
        <v>694</v>
      </c>
      <c r="B630" t="str">
        <f t="shared" si="43"/>
        <v>Closed End</v>
      </c>
      <c r="C630" t="s">
        <v>271</v>
      </c>
      <c r="D630" t="s">
        <v>636</v>
      </c>
      <c r="E630" t="str">
        <f t="shared" si="44"/>
        <v>Age</v>
      </c>
      <c r="F630">
        <f t="shared" si="45"/>
        <v>6</v>
      </c>
      <c r="G630" t="str">
        <f t="shared" si="42"/>
        <v>Data</v>
      </c>
      <c r="H630" t="s">
        <v>765</v>
      </c>
      <c r="I630" s="38" t="s">
        <v>636</v>
      </c>
      <c r="J630" t="s">
        <v>625</v>
      </c>
      <c r="K630" s="6" t="s">
        <v>23</v>
      </c>
      <c r="L630" s="12">
        <v>0.16483129602254798</v>
      </c>
      <c r="M630" s="13">
        <v>0.53863573265454034</v>
      </c>
      <c r="N630" s="13">
        <v>0.27273640818742173</v>
      </c>
      <c r="O630" s="13">
        <v>2.3796563135491108E-2</v>
      </c>
      <c r="P630" s="14">
        <v>857.99999999999784</v>
      </c>
    </row>
    <row r="631" spans="1:16" x14ac:dyDescent="0.25">
      <c r="A631">
        <v>695</v>
      </c>
      <c r="B631" t="str">
        <f t="shared" si="43"/>
        <v>Closed End</v>
      </c>
      <c r="C631" t="s">
        <v>271</v>
      </c>
      <c r="D631" t="s">
        <v>636</v>
      </c>
      <c r="E631" t="str">
        <f t="shared" si="44"/>
        <v>Education</v>
      </c>
      <c r="F631">
        <f t="shared" si="45"/>
        <v>1</v>
      </c>
      <c r="G631" t="str">
        <f t="shared" si="42"/>
        <v>Header</v>
      </c>
      <c r="H631" t="s">
        <v>765</v>
      </c>
      <c r="I631" s="38" t="s">
        <v>636</v>
      </c>
      <c r="J631" t="s">
        <v>625</v>
      </c>
      <c r="K631" s="7" t="s">
        <v>24</v>
      </c>
      <c r="L631" s="15" t="s">
        <v>8</v>
      </c>
      <c r="M631" s="16" t="s">
        <v>8</v>
      </c>
      <c r="N631" s="16" t="s">
        <v>8</v>
      </c>
      <c r="O631" s="16" t="s">
        <v>8</v>
      </c>
      <c r="P631" s="17" t="s">
        <v>8</v>
      </c>
    </row>
    <row r="632" spans="1:16" x14ac:dyDescent="0.25">
      <c r="A632">
        <v>696</v>
      </c>
      <c r="B632" t="str">
        <f t="shared" si="43"/>
        <v>Closed End</v>
      </c>
      <c r="C632" t="s">
        <v>271</v>
      </c>
      <c r="D632" t="s">
        <v>636</v>
      </c>
      <c r="E632" t="str">
        <f t="shared" si="44"/>
        <v>Education</v>
      </c>
      <c r="F632">
        <f t="shared" si="45"/>
        <v>2</v>
      </c>
      <c r="G632" t="str">
        <f t="shared" si="42"/>
        <v>Data</v>
      </c>
      <c r="H632" t="s">
        <v>765</v>
      </c>
      <c r="I632" s="38" t="s">
        <v>636</v>
      </c>
      <c r="J632" t="s">
        <v>625</v>
      </c>
      <c r="K632" s="6" t="s">
        <v>25</v>
      </c>
      <c r="L632" s="12">
        <v>0.24005812965238504</v>
      </c>
      <c r="M632" s="13">
        <v>0.4782767832637051</v>
      </c>
      <c r="N632" s="13">
        <v>0.23913359251490152</v>
      </c>
      <c r="O632" s="13">
        <v>4.2531494569007969E-2</v>
      </c>
      <c r="P632" s="14">
        <v>101.00000000000003</v>
      </c>
    </row>
    <row r="633" spans="1:16" x14ac:dyDescent="0.25">
      <c r="A633">
        <v>697</v>
      </c>
      <c r="B633" t="str">
        <f t="shared" si="43"/>
        <v>Closed End</v>
      </c>
      <c r="C633" t="s">
        <v>271</v>
      </c>
      <c r="D633" t="s">
        <v>636</v>
      </c>
      <c r="E633" t="str">
        <f t="shared" si="44"/>
        <v>Education</v>
      </c>
      <c r="F633">
        <f t="shared" si="45"/>
        <v>3</v>
      </c>
      <c r="G633" t="str">
        <f t="shared" si="42"/>
        <v>Data</v>
      </c>
      <c r="H633" t="s">
        <v>765</v>
      </c>
      <c r="I633" s="38" t="s">
        <v>636</v>
      </c>
      <c r="J633" t="s">
        <v>625</v>
      </c>
      <c r="K633" s="6" t="s">
        <v>26</v>
      </c>
      <c r="L633" s="12">
        <v>0.13676959823874915</v>
      </c>
      <c r="M633" s="13">
        <v>0.49011652486772106</v>
      </c>
      <c r="N633" s="13">
        <v>0.31838290130206082</v>
      </c>
      <c r="O633" s="13">
        <v>5.4730975591469534E-2</v>
      </c>
      <c r="P633" s="14">
        <v>368.99999999999977</v>
      </c>
    </row>
    <row r="634" spans="1:16" x14ac:dyDescent="0.25">
      <c r="A634">
        <v>698</v>
      </c>
      <c r="B634" t="str">
        <f t="shared" si="43"/>
        <v>Closed End</v>
      </c>
      <c r="C634" t="s">
        <v>271</v>
      </c>
      <c r="D634" t="s">
        <v>636</v>
      </c>
      <c r="E634" t="str">
        <f t="shared" si="44"/>
        <v>Education</v>
      </c>
      <c r="F634">
        <f t="shared" si="45"/>
        <v>4</v>
      </c>
      <c r="G634" t="str">
        <f t="shared" si="42"/>
        <v>Data</v>
      </c>
      <c r="H634" t="s">
        <v>765</v>
      </c>
      <c r="I634" s="38" t="s">
        <v>636</v>
      </c>
      <c r="J634" t="s">
        <v>625</v>
      </c>
      <c r="K634" s="6" t="s">
        <v>27</v>
      </c>
      <c r="L634" s="12">
        <v>0.1207217841695564</v>
      </c>
      <c r="M634" s="13">
        <v>0.4997265827210699</v>
      </c>
      <c r="N634" s="13">
        <v>0.31698420446924136</v>
      </c>
      <c r="O634" s="13">
        <v>6.2567428640129624E-2</v>
      </c>
      <c r="P634" s="14">
        <v>978.00000000000239</v>
      </c>
    </row>
    <row r="635" spans="1:16" x14ac:dyDescent="0.25">
      <c r="A635">
        <v>699</v>
      </c>
      <c r="B635" t="str">
        <f t="shared" si="43"/>
        <v>Closed End</v>
      </c>
      <c r="C635" t="s">
        <v>271</v>
      </c>
      <c r="D635" t="s">
        <v>636</v>
      </c>
      <c r="E635" t="str">
        <f t="shared" si="44"/>
        <v>Education</v>
      </c>
      <c r="F635">
        <f t="shared" si="45"/>
        <v>5</v>
      </c>
      <c r="G635" t="str">
        <f t="shared" si="42"/>
        <v>Data</v>
      </c>
      <c r="H635" t="s">
        <v>765</v>
      </c>
      <c r="I635" s="38" t="s">
        <v>636</v>
      </c>
      <c r="J635" t="s">
        <v>625</v>
      </c>
      <c r="K635" s="6" t="s">
        <v>28</v>
      </c>
      <c r="L635" s="12">
        <v>0.10047840811678782</v>
      </c>
      <c r="M635" s="13">
        <v>0.51492968580848542</v>
      </c>
      <c r="N635" s="13">
        <v>0.33202091811975881</v>
      </c>
      <c r="O635" s="13">
        <v>5.25709879549697E-2</v>
      </c>
      <c r="P635" s="14">
        <v>1514.9999999999961</v>
      </c>
    </row>
    <row r="636" spans="1:16" x14ac:dyDescent="0.25">
      <c r="A636">
        <v>700</v>
      </c>
      <c r="B636" t="str">
        <f t="shared" si="43"/>
        <v>Closed End</v>
      </c>
      <c r="C636" t="s">
        <v>271</v>
      </c>
      <c r="D636" t="s">
        <v>636</v>
      </c>
      <c r="E636" t="str">
        <f t="shared" si="44"/>
        <v>Household income</v>
      </c>
      <c r="F636">
        <f t="shared" si="45"/>
        <v>1</v>
      </c>
      <c r="G636" t="str">
        <f t="shared" si="42"/>
        <v>Header</v>
      </c>
      <c r="H636" t="s">
        <v>765</v>
      </c>
      <c r="I636" s="38" t="s">
        <v>636</v>
      </c>
      <c r="J636" t="s">
        <v>625</v>
      </c>
      <c r="K636" s="7" t="s">
        <v>29</v>
      </c>
      <c r="L636" s="15" t="s">
        <v>8</v>
      </c>
      <c r="M636" s="16" t="s">
        <v>8</v>
      </c>
      <c r="N636" s="16" t="s">
        <v>8</v>
      </c>
      <c r="O636" s="16" t="s">
        <v>8</v>
      </c>
      <c r="P636" s="17" t="s">
        <v>8</v>
      </c>
    </row>
    <row r="637" spans="1:16" x14ac:dyDescent="0.25">
      <c r="A637">
        <v>701</v>
      </c>
      <c r="B637" t="str">
        <f t="shared" si="43"/>
        <v>Closed End</v>
      </c>
      <c r="C637" t="s">
        <v>271</v>
      </c>
      <c r="D637" t="s">
        <v>636</v>
      </c>
      <c r="E637" t="str">
        <f t="shared" si="44"/>
        <v>Household income</v>
      </c>
      <c r="F637">
        <f t="shared" si="45"/>
        <v>2</v>
      </c>
      <c r="G637" t="str">
        <f t="shared" si="42"/>
        <v>Data</v>
      </c>
      <c r="H637" t="s">
        <v>765</v>
      </c>
      <c r="I637" s="38" t="s">
        <v>636</v>
      </c>
      <c r="J637" t="s">
        <v>625</v>
      </c>
      <c r="K637" s="6" t="s">
        <v>30</v>
      </c>
      <c r="L637" s="12">
        <v>0.11617502417418268</v>
      </c>
      <c r="M637" s="13">
        <v>0.42779992049297777</v>
      </c>
      <c r="N637" s="13">
        <v>0.40918393137762293</v>
      </c>
      <c r="O637" s="13">
        <v>4.6841123955215919E-2</v>
      </c>
      <c r="P637" s="14">
        <v>491.00000000000057</v>
      </c>
    </row>
    <row r="638" spans="1:16" x14ac:dyDescent="0.25">
      <c r="A638">
        <v>702</v>
      </c>
      <c r="B638" t="str">
        <f t="shared" si="43"/>
        <v>Closed End</v>
      </c>
      <c r="C638" t="s">
        <v>271</v>
      </c>
      <c r="D638" t="s">
        <v>636</v>
      </c>
      <c r="E638" t="str">
        <f t="shared" si="44"/>
        <v>Household income</v>
      </c>
      <c r="F638">
        <f t="shared" si="45"/>
        <v>3</v>
      </c>
      <c r="G638" t="str">
        <f t="shared" si="42"/>
        <v>Data</v>
      </c>
      <c r="H638" t="s">
        <v>765</v>
      </c>
      <c r="I638" s="38" t="s">
        <v>636</v>
      </c>
      <c r="J638" t="s">
        <v>625</v>
      </c>
      <c r="K638" s="6" t="s">
        <v>31</v>
      </c>
      <c r="L638" s="12">
        <v>0.14688261238288663</v>
      </c>
      <c r="M638" s="13">
        <v>0.38841817276515989</v>
      </c>
      <c r="N638" s="13">
        <v>0.33180974051032563</v>
      </c>
      <c r="O638" s="13">
        <v>0.13288947434162954</v>
      </c>
      <c r="P638" s="14">
        <v>430.99999999999955</v>
      </c>
    </row>
    <row r="639" spans="1:16" x14ac:dyDescent="0.25">
      <c r="A639">
        <v>703</v>
      </c>
      <c r="B639" t="str">
        <f t="shared" si="43"/>
        <v>Closed End</v>
      </c>
      <c r="C639" t="s">
        <v>271</v>
      </c>
      <c r="D639" t="s">
        <v>636</v>
      </c>
      <c r="E639" t="str">
        <f t="shared" si="44"/>
        <v>Household income</v>
      </c>
      <c r="F639">
        <f t="shared" si="45"/>
        <v>4</v>
      </c>
      <c r="G639" t="str">
        <f t="shared" si="42"/>
        <v>Data</v>
      </c>
      <c r="H639" t="s">
        <v>765</v>
      </c>
      <c r="I639" s="38" t="s">
        <v>636</v>
      </c>
      <c r="J639" t="s">
        <v>625</v>
      </c>
      <c r="K639" s="6" t="s">
        <v>32</v>
      </c>
      <c r="L639" s="12">
        <v>0.13298899498833416</v>
      </c>
      <c r="M639" s="13">
        <v>0.48337296758379156</v>
      </c>
      <c r="N639" s="13">
        <v>0.33426754468185854</v>
      </c>
      <c r="O639" s="13">
        <v>4.9370492746016487E-2</v>
      </c>
      <c r="P639" s="14">
        <v>406</v>
      </c>
    </row>
    <row r="640" spans="1:16" x14ac:dyDescent="0.25">
      <c r="A640">
        <v>704</v>
      </c>
      <c r="B640" t="str">
        <f t="shared" si="43"/>
        <v>Closed End</v>
      </c>
      <c r="C640" t="s">
        <v>271</v>
      </c>
      <c r="D640" t="s">
        <v>636</v>
      </c>
      <c r="E640" t="str">
        <f t="shared" si="44"/>
        <v>Household income</v>
      </c>
      <c r="F640">
        <f t="shared" si="45"/>
        <v>5</v>
      </c>
      <c r="G640" t="str">
        <f t="shared" si="42"/>
        <v>Data</v>
      </c>
      <c r="H640" t="s">
        <v>765</v>
      </c>
      <c r="I640" s="38" t="s">
        <v>636</v>
      </c>
      <c r="J640" t="s">
        <v>625</v>
      </c>
      <c r="K640" s="6" t="s">
        <v>33</v>
      </c>
      <c r="L640" s="12">
        <v>9.4170367653106268E-2</v>
      </c>
      <c r="M640" s="13">
        <v>0.54936664162541238</v>
      </c>
      <c r="N640" s="13">
        <v>0.33979802175099105</v>
      </c>
      <c r="O640" s="13">
        <v>1.6664968970490329E-2</v>
      </c>
      <c r="P640" s="14">
        <v>311.00000000000006</v>
      </c>
    </row>
    <row r="641" spans="1:16" x14ac:dyDescent="0.25">
      <c r="A641">
        <v>705</v>
      </c>
      <c r="B641" t="str">
        <f t="shared" si="43"/>
        <v>Closed End</v>
      </c>
      <c r="C641" t="s">
        <v>271</v>
      </c>
      <c r="D641" t="s">
        <v>636</v>
      </c>
      <c r="E641" t="str">
        <f t="shared" si="44"/>
        <v>Household income</v>
      </c>
      <c r="F641">
        <f t="shared" si="45"/>
        <v>6</v>
      </c>
      <c r="G641" t="str">
        <f t="shared" si="42"/>
        <v>Data</v>
      </c>
      <c r="H641" t="s">
        <v>765</v>
      </c>
      <c r="I641" s="38" t="s">
        <v>636</v>
      </c>
      <c r="J641" t="s">
        <v>625</v>
      </c>
      <c r="K641" s="6" t="s">
        <v>34</v>
      </c>
      <c r="L641" s="12">
        <v>5.8079069721409166E-2</v>
      </c>
      <c r="M641" s="13">
        <v>0.61425283940511066</v>
      </c>
      <c r="N641" s="13">
        <v>0.31147368981958962</v>
      </c>
      <c r="O641" s="13">
        <v>1.6194401053888818E-2</v>
      </c>
      <c r="P641" s="14">
        <v>274.00000000000023</v>
      </c>
    </row>
    <row r="642" spans="1:16" x14ac:dyDescent="0.25">
      <c r="A642">
        <v>706</v>
      </c>
      <c r="B642" t="str">
        <f t="shared" si="43"/>
        <v>Closed End</v>
      </c>
      <c r="C642" t="s">
        <v>271</v>
      </c>
      <c r="D642" t="s">
        <v>636</v>
      </c>
      <c r="E642" t="str">
        <f t="shared" si="44"/>
        <v>Household income</v>
      </c>
      <c r="F642">
        <f t="shared" si="45"/>
        <v>7</v>
      </c>
      <c r="G642" t="str">
        <f t="shared" ref="G642:G705" si="46">IF(B642="","",IF(E642="Title","Title",IF(E642="Column labels","Labels",IF(AND(F642=1,B642="Closed End"),"Header","Data"))))</f>
        <v>Data</v>
      </c>
      <c r="H642" t="s">
        <v>765</v>
      </c>
      <c r="I642" s="38" t="s">
        <v>636</v>
      </c>
      <c r="J642" t="s">
        <v>625</v>
      </c>
      <c r="K642" s="6" t="s">
        <v>35</v>
      </c>
      <c r="L642" s="12">
        <v>0.12036296687900619</v>
      </c>
      <c r="M642" s="13">
        <v>0.51081907785503888</v>
      </c>
      <c r="N642" s="13">
        <v>0.31296813562275022</v>
      </c>
      <c r="O642" s="13">
        <v>5.5849819643204818E-2</v>
      </c>
      <c r="P642" s="14">
        <v>342.00000000000028</v>
      </c>
    </row>
    <row r="643" spans="1:16" x14ac:dyDescent="0.25">
      <c r="A643">
        <v>707</v>
      </c>
      <c r="B643" t="str">
        <f t="shared" si="43"/>
        <v>Closed End</v>
      </c>
      <c r="C643" t="s">
        <v>271</v>
      </c>
      <c r="D643" t="s">
        <v>636</v>
      </c>
      <c r="E643" t="str">
        <f t="shared" si="44"/>
        <v>Household income</v>
      </c>
      <c r="F643">
        <f t="shared" si="45"/>
        <v>8</v>
      </c>
      <c r="G643" t="str">
        <f t="shared" si="46"/>
        <v>Data</v>
      </c>
      <c r="H643" t="s">
        <v>765</v>
      </c>
      <c r="I643" s="38" t="s">
        <v>636</v>
      </c>
      <c r="J643" t="s">
        <v>625</v>
      </c>
      <c r="K643" s="6" t="s">
        <v>36</v>
      </c>
      <c r="L643" s="12">
        <v>0.14685891643666124</v>
      </c>
      <c r="M643" s="13">
        <v>0.51113590524215735</v>
      </c>
      <c r="N643" s="13">
        <v>0.27812944715710425</v>
      </c>
      <c r="O643" s="13">
        <v>6.3875731164076466E-2</v>
      </c>
      <c r="P643" s="14">
        <v>257.00000000000011</v>
      </c>
    </row>
    <row r="644" spans="1:16" x14ac:dyDescent="0.25">
      <c r="A644">
        <v>708</v>
      </c>
      <c r="B644" t="str">
        <f t="shared" si="43"/>
        <v>Closed End</v>
      </c>
      <c r="C644" t="s">
        <v>271</v>
      </c>
      <c r="D644" t="s">
        <v>636</v>
      </c>
      <c r="E644" t="str">
        <f t="shared" si="44"/>
        <v>Housing status</v>
      </c>
      <c r="F644">
        <f t="shared" si="45"/>
        <v>1</v>
      </c>
      <c r="G644" t="str">
        <f t="shared" si="46"/>
        <v>Header</v>
      </c>
      <c r="H644" t="s">
        <v>765</v>
      </c>
      <c r="I644" s="38" t="s">
        <v>636</v>
      </c>
      <c r="J644" t="s">
        <v>625</v>
      </c>
      <c r="K644" s="7" t="s">
        <v>37</v>
      </c>
      <c r="L644" s="15" t="s">
        <v>8</v>
      </c>
      <c r="M644" s="16" t="s">
        <v>8</v>
      </c>
      <c r="N644" s="16" t="s">
        <v>8</v>
      </c>
      <c r="O644" s="16" t="s">
        <v>8</v>
      </c>
      <c r="P644" s="17" t="s">
        <v>8</v>
      </c>
    </row>
    <row r="645" spans="1:16" x14ac:dyDescent="0.25">
      <c r="A645">
        <v>709</v>
      </c>
      <c r="B645" t="str">
        <f t="shared" si="43"/>
        <v>Closed End</v>
      </c>
      <c r="C645" t="s">
        <v>271</v>
      </c>
      <c r="D645" t="s">
        <v>636</v>
      </c>
      <c r="E645" t="str">
        <f t="shared" si="44"/>
        <v>Housing status</v>
      </c>
      <c r="F645">
        <f t="shared" si="45"/>
        <v>2</v>
      </c>
      <c r="G645" t="str">
        <f t="shared" si="46"/>
        <v>Data</v>
      </c>
      <c r="H645" t="s">
        <v>765</v>
      </c>
      <c r="I645" s="38" t="s">
        <v>636</v>
      </c>
      <c r="J645" t="s">
        <v>625</v>
      </c>
      <c r="K645" s="6" t="s">
        <v>38</v>
      </c>
      <c r="L645" s="12">
        <v>0.12131827005196875</v>
      </c>
      <c r="M645" s="13">
        <v>0.52448246306036184</v>
      </c>
      <c r="N645" s="13">
        <v>0.31037091790797394</v>
      </c>
      <c r="O645" s="13">
        <v>4.3828348979697583E-2</v>
      </c>
      <c r="P645" s="14">
        <v>1972.9999999999973</v>
      </c>
    </row>
    <row r="646" spans="1:16" x14ac:dyDescent="0.25">
      <c r="A646">
        <v>710</v>
      </c>
      <c r="B646" t="str">
        <f t="shared" si="43"/>
        <v>Closed End</v>
      </c>
      <c r="C646" t="s">
        <v>271</v>
      </c>
      <c r="D646" t="s">
        <v>636</v>
      </c>
      <c r="E646" t="str">
        <f t="shared" si="44"/>
        <v>Housing status</v>
      </c>
      <c r="F646">
        <f t="shared" si="45"/>
        <v>3</v>
      </c>
      <c r="G646" t="str">
        <f t="shared" si="46"/>
        <v>Data</v>
      </c>
      <c r="H646" t="s">
        <v>765</v>
      </c>
      <c r="I646" s="38" t="s">
        <v>636</v>
      </c>
      <c r="J646" t="s">
        <v>625</v>
      </c>
      <c r="K646" s="6" t="s">
        <v>39</v>
      </c>
      <c r="L646" s="12">
        <v>0.11607787710007264</v>
      </c>
      <c r="M646" s="13">
        <v>0.43858468482028035</v>
      </c>
      <c r="N646" s="13">
        <v>0.34871045865956996</v>
      </c>
      <c r="O646" s="13">
        <v>9.6626979420075199E-2</v>
      </c>
      <c r="P646" s="14">
        <v>1010.0000000000011</v>
      </c>
    </row>
    <row r="647" spans="1:16" ht="24.75" x14ac:dyDescent="0.25">
      <c r="A647">
        <v>711</v>
      </c>
      <c r="B647" t="str">
        <f t="shared" si="43"/>
        <v>Closed End</v>
      </c>
      <c r="C647" t="s">
        <v>271</v>
      </c>
      <c r="D647" t="s">
        <v>636</v>
      </c>
      <c r="E647" t="str">
        <f t="shared" si="44"/>
        <v>Housing status</v>
      </c>
      <c r="F647">
        <f t="shared" si="45"/>
        <v>4</v>
      </c>
      <c r="G647" t="str">
        <f t="shared" si="46"/>
        <v>Data</v>
      </c>
      <c r="H647" t="s">
        <v>765</v>
      </c>
      <c r="I647" s="38" t="s">
        <v>636</v>
      </c>
      <c r="J647" t="s">
        <v>625</v>
      </c>
      <c r="K647" s="6" t="s">
        <v>40</v>
      </c>
      <c r="L647" s="12">
        <v>6.0464468510040434E-2</v>
      </c>
      <c r="M647" s="13">
        <v>0.48351324685980529</v>
      </c>
      <c r="N647" s="13">
        <v>0.4006242524348429</v>
      </c>
      <c r="O647" s="13">
        <v>5.5398032195311565E-2</v>
      </c>
      <c r="P647" s="14">
        <v>69.999999999999986</v>
      </c>
    </row>
    <row r="648" spans="1:16" x14ac:dyDescent="0.25">
      <c r="A648">
        <v>712</v>
      </c>
      <c r="B648" t="str">
        <f t="shared" si="43"/>
        <v>Closed End</v>
      </c>
      <c r="C648" t="s">
        <v>271</v>
      </c>
      <c r="D648" t="s">
        <v>636</v>
      </c>
      <c r="E648" t="str">
        <f t="shared" si="44"/>
        <v>Home language</v>
      </c>
      <c r="F648">
        <f t="shared" si="45"/>
        <v>1</v>
      </c>
      <c r="G648" t="str">
        <f t="shared" si="46"/>
        <v>Header</v>
      </c>
      <c r="H648" t="s">
        <v>765</v>
      </c>
      <c r="I648" s="38" t="s">
        <v>636</v>
      </c>
      <c r="J648" t="s">
        <v>625</v>
      </c>
      <c r="K648" s="7" t="s">
        <v>41</v>
      </c>
      <c r="L648" s="15" t="s">
        <v>8</v>
      </c>
      <c r="M648" s="16" t="s">
        <v>8</v>
      </c>
      <c r="N648" s="16" t="s">
        <v>8</v>
      </c>
      <c r="O648" s="16" t="s">
        <v>8</v>
      </c>
      <c r="P648" s="17" t="s">
        <v>8</v>
      </c>
    </row>
    <row r="649" spans="1:16" x14ac:dyDescent="0.25">
      <c r="A649">
        <v>713</v>
      </c>
      <c r="B649" t="str">
        <f t="shared" si="43"/>
        <v>Closed End</v>
      </c>
      <c r="C649" t="s">
        <v>271</v>
      </c>
      <c r="D649" t="s">
        <v>636</v>
      </c>
      <c r="E649" t="str">
        <f t="shared" si="44"/>
        <v>Home language</v>
      </c>
      <c r="F649">
        <f t="shared" si="45"/>
        <v>2</v>
      </c>
      <c r="G649" t="str">
        <f t="shared" si="46"/>
        <v>Data</v>
      </c>
      <c r="H649" t="s">
        <v>765</v>
      </c>
      <c r="I649" s="38" t="s">
        <v>636</v>
      </c>
      <c r="J649" t="s">
        <v>625</v>
      </c>
      <c r="K649" s="6" t="s">
        <v>42</v>
      </c>
      <c r="L649" s="12">
        <v>0.11666401592485878</v>
      </c>
      <c r="M649" s="13">
        <v>0.5106435080559979</v>
      </c>
      <c r="N649" s="13">
        <v>0.32572414823773971</v>
      </c>
      <c r="O649" s="13">
        <v>4.6968327781402842E-2</v>
      </c>
      <c r="P649" s="14">
        <v>2614.9999999999973</v>
      </c>
    </row>
    <row r="650" spans="1:16" x14ac:dyDescent="0.25">
      <c r="A650">
        <v>714</v>
      </c>
      <c r="B650" t="str">
        <f t="shared" si="43"/>
        <v>Closed End</v>
      </c>
      <c r="C650" t="s">
        <v>271</v>
      </c>
      <c r="D650" t="s">
        <v>636</v>
      </c>
      <c r="E650" t="str">
        <f t="shared" si="44"/>
        <v>Home language</v>
      </c>
      <c r="F650">
        <f t="shared" si="45"/>
        <v>3</v>
      </c>
      <c r="G650" t="str">
        <f t="shared" si="46"/>
        <v>Data</v>
      </c>
      <c r="H650" t="s">
        <v>765</v>
      </c>
      <c r="I650" s="38" t="s">
        <v>636</v>
      </c>
      <c r="J650" t="s">
        <v>625</v>
      </c>
      <c r="K650" s="6" t="s">
        <v>43</v>
      </c>
      <c r="L650" s="12">
        <v>0.12509814319782495</v>
      </c>
      <c r="M650" s="13">
        <v>0.49160028994500315</v>
      </c>
      <c r="N650" s="13">
        <v>0.26838377770464183</v>
      </c>
      <c r="O650" s="13">
        <v>0.11491778915253006</v>
      </c>
      <c r="P650" s="14">
        <v>248.00000000000006</v>
      </c>
    </row>
    <row r="651" spans="1:16" x14ac:dyDescent="0.25">
      <c r="A651">
        <v>715</v>
      </c>
      <c r="B651" t="str">
        <f t="shared" si="43"/>
        <v>Closed End</v>
      </c>
      <c r="C651" t="s">
        <v>271</v>
      </c>
      <c r="D651" t="s">
        <v>636</v>
      </c>
      <c r="E651" t="str">
        <f t="shared" si="44"/>
        <v>Home language</v>
      </c>
      <c r="F651">
        <f t="shared" si="45"/>
        <v>4</v>
      </c>
      <c r="G651" t="str">
        <f t="shared" si="46"/>
        <v>Data</v>
      </c>
      <c r="H651" t="s">
        <v>765</v>
      </c>
      <c r="I651" s="38" t="s">
        <v>636</v>
      </c>
      <c r="J651" t="s">
        <v>625</v>
      </c>
      <c r="K651" s="6" t="s">
        <v>44</v>
      </c>
      <c r="L651" s="12">
        <v>0.22474652191029545</v>
      </c>
      <c r="M651" s="13">
        <v>0.33192616044590245</v>
      </c>
      <c r="N651" s="13">
        <v>0.41604150225158493</v>
      </c>
      <c r="O651" s="13">
        <v>2.7285815392216826E-2</v>
      </c>
      <c r="P651" s="14">
        <v>103.00000000000003</v>
      </c>
    </row>
    <row r="652" spans="1:16" x14ac:dyDescent="0.25">
      <c r="A652">
        <v>716</v>
      </c>
      <c r="B652" t="str">
        <f t="shared" si="43"/>
        <v>Closed End</v>
      </c>
      <c r="C652" t="s">
        <v>271</v>
      </c>
      <c r="D652" t="s">
        <v>636</v>
      </c>
      <c r="E652" t="str">
        <f t="shared" si="44"/>
        <v>Race / ethnicity</v>
      </c>
      <c r="F652">
        <f t="shared" si="45"/>
        <v>1</v>
      </c>
      <c r="G652" t="str">
        <f t="shared" si="46"/>
        <v>Header</v>
      </c>
      <c r="H652" t="s">
        <v>765</v>
      </c>
      <c r="I652" s="38" t="s">
        <v>636</v>
      </c>
      <c r="J652" t="s">
        <v>625</v>
      </c>
      <c r="K652" s="7" t="s">
        <v>45</v>
      </c>
      <c r="L652" s="15" t="s">
        <v>8</v>
      </c>
      <c r="M652" s="16" t="s">
        <v>8</v>
      </c>
      <c r="N652" s="16" t="s">
        <v>8</v>
      </c>
      <c r="O652" s="16" t="s">
        <v>8</v>
      </c>
      <c r="P652" s="17" t="s">
        <v>8</v>
      </c>
    </row>
    <row r="653" spans="1:16" x14ac:dyDescent="0.25">
      <c r="A653">
        <v>717</v>
      </c>
      <c r="B653" t="str">
        <f t="shared" si="43"/>
        <v>Closed End</v>
      </c>
      <c r="C653" t="s">
        <v>271</v>
      </c>
      <c r="D653" t="s">
        <v>636</v>
      </c>
      <c r="E653" t="str">
        <f t="shared" si="44"/>
        <v>Race / ethnicity</v>
      </c>
      <c r="F653">
        <f t="shared" si="45"/>
        <v>2</v>
      </c>
      <c r="G653" t="str">
        <f t="shared" si="46"/>
        <v>Data</v>
      </c>
      <c r="H653" t="s">
        <v>765</v>
      </c>
      <c r="I653" s="38" t="s">
        <v>636</v>
      </c>
      <c r="J653" t="s">
        <v>625</v>
      </c>
      <c r="K653" s="6" t="s">
        <v>46</v>
      </c>
      <c r="L653" s="12">
        <v>0.13480413871046629</v>
      </c>
      <c r="M653" s="13">
        <v>0.43532855943719573</v>
      </c>
      <c r="N653" s="13">
        <v>0.34604443509022687</v>
      </c>
      <c r="O653" s="13">
        <v>8.3822866762111647E-2</v>
      </c>
      <c r="P653" s="14">
        <v>780.99999999999886</v>
      </c>
    </row>
    <row r="654" spans="1:16" x14ac:dyDescent="0.25">
      <c r="A654">
        <v>718</v>
      </c>
      <c r="B654" t="str">
        <f t="shared" si="43"/>
        <v>Closed End</v>
      </c>
      <c r="C654" t="s">
        <v>271</v>
      </c>
      <c r="D654" t="s">
        <v>636</v>
      </c>
      <c r="E654" t="str">
        <f t="shared" si="44"/>
        <v>Race / ethnicity</v>
      </c>
      <c r="F654">
        <f t="shared" si="45"/>
        <v>3</v>
      </c>
      <c r="G654" t="str">
        <f t="shared" si="46"/>
        <v>Data</v>
      </c>
      <c r="H654" t="s">
        <v>765</v>
      </c>
      <c r="I654" s="38" t="s">
        <v>636</v>
      </c>
      <c r="J654" t="s">
        <v>625</v>
      </c>
      <c r="K654" s="6" t="s">
        <v>47</v>
      </c>
      <c r="L654" s="12">
        <v>2.2254404071226603E-2</v>
      </c>
      <c r="M654" s="13">
        <v>0.49498649258976246</v>
      </c>
      <c r="N654" s="13">
        <v>0.43720465467777686</v>
      </c>
      <c r="O654" s="13">
        <v>4.5554448661233142E-2</v>
      </c>
      <c r="P654" s="14">
        <v>130.00000000000006</v>
      </c>
    </row>
    <row r="655" spans="1:16" x14ac:dyDescent="0.25">
      <c r="A655">
        <v>719</v>
      </c>
      <c r="B655" t="str">
        <f t="shared" ref="B655:B718" si="47">IF(K657="Results by region:","Closed End",IF(L656="East Metro Overall","Open End",IF(AND(K655="",K657=""),"",B654)))</f>
        <v>Closed End</v>
      </c>
      <c r="C655" t="s">
        <v>271</v>
      </c>
      <c r="D655" t="s">
        <v>636</v>
      </c>
      <c r="E655" t="str">
        <f t="shared" ref="E655:E718" si="48">IF(AND(K655="",K656="Results by region:"),"Column labels",
IF(AND(K655="",L655="East Metro overall"),"Column labels",
IF(AND(K655="",L655=""),"",
IF(AND(B655="Open End",K655&lt;&gt;"",E654="Column labels"),"Open end results",
IF(K655="Results by region:","Region",
IF(K655="Results by gender:","Gender",
IF(K655="Results by age:","Age",
IF(K655="Results by education level:","Education",
IF(K655="Results by household income:","Household income",
IF(K655="Results by housing status:","Housing status",
IF(K655="Results by home language:","Home language",
IF(K655="Results by race/ethnicity:","Race / ethnicity",
IF(ISERROR(FIND(".",K655)),E654,
IF(FIND(".",K655)&lt;=4,"Title"))))))))))))))</f>
        <v>Race / ethnicity</v>
      </c>
      <c r="F655">
        <f t="shared" ref="F655:F718" si="49">IF(B655="","",IF(E655&lt;&gt;E654,1,SUM(F654,1)))</f>
        <v>4</v>
      </c>
      <c r="G655" t="str">
        <f t="shared" si="46"/>
        <v>Data</v>
      </c>
      <c r="H655" t="s">
        <v>765</v>
      </c>
      <c r="I655" s="38" t="s">
        <v>636</v>
      </c>
      <c r="J655" t="s">
        <v>625</v>
      </c>
      <c r="K655" s="6" t="s">
        <v>48</v>
      </c>
      <c r="L655" s="12">
        <v>8.0165552809159171E-2</v>
      </c>
      <c r="M655" s="13">
        <v>0.48352541741220256</v>
      </c>
      <c r="N655" s="13">
        <v>0.35564252083896969</v>
      </c>
      <c r="O655" s="13">
        <v>8.0666508939668174E-2</v>
      </c>
      <c r="P655" s="14">
        <v>213</v>
      </c>
    </row>
    <row r="656" spans="1:16" x14ac:dyDescent="0.25">
      <c r="A656">
        <v>720</v>
      </c>
      <c r="B656" t="str">
        <f t="shared" si="47"/>
        <v>Closed End</v>
      </c>
      <c r="C656" t="s">
        <v>271</v>
      </c>
      <c r="D656" t="s">
        <v>636</v>
      </c>
      <c r="E656" t="str">
        <f t="shared" si="48"/>
        <v>Race / ethnicity</v>
      </c>
      <c r="F656">
        <f t="shared" si="49"/>
        <v>5</v>
      </c>
      <c r="G656" t="str">
        <f t="shared" si="46"/>
        <v>Data</v>
      </c>
      <c r="H656" t="s">
        <v>765</v>
      </c>
      <c r="I656" s="38" t="s">
        <v>636</v>
      </c>
      <c r="J656" t="s">
        <v>625</v>
      </c>
      <c r="K656" s="6" t="s">
        <v>49</v>
      </c>
      <c r="L656" s="12">
        <v>0.16600071096648186</v>
      </c>
      <c r="M656" s="13">
        <v>0.40881119376633684</v>
      </c>
      <c r="N656" s="13">
        <v>0.35472973273619002</v>
      </c>
      <c r="O656" s="13">
        <v>7.045836253099258E-2</v>
      </c>
      <c r="P656" s="14">
        <v>355.99999999999966</v>
      </c>
    </row>
    <row r="657" spans="1:16" x14ac:dyDescent="0.25">
      <c r="A657">
        <v>721</v>
      </c>
      <c r="B657" t="str">
        <f t="shared" si="47"/>
        <v>Closed End</v>
      </c>
      <c r="C657" t="s">
        <v>271</v>
      </c>
      <c r="D657" t="s">
        <v>636</v>
      </c>
      <c r="E657" t="str">
        <f t="shared" si="48"/>
        <v>Race / ethnicity</v>
      </c>
      <c r="F657">
        <f t="shared" si="49"/>
        <v>6</v>
      </c>
      <c r="G657" t="str">
        <f t="shared" si="46"/>
        <v>Data</v>
      </c>
      <c r="H657" t="s">
        <v>765</v>
      </c>
      <c r="I657" s="38" t="s">
        <v>636</v>
      </c>
      <c r="J657" t="s">
        <v>625</v>
      </c>
      <c r="K657" s="6" t="s">
        <v>50</v>
      </c>
      <c r="L657" s="12">
        <v>0.19679499260174915</v>
      </c>
      <c r="M657" s="13">
        <v>0.37753165345088141</v>
      </c>
      <c r="N657" s="13">
        <v>0.30064617013172873</v>
      </c>
      <c r="O657" s="13">
        <v>0.12502718381563996</v>
      </c>
      <c r="P657" s="14">
        <v>140.00000000000006</v>
      </c>
    </row>
    <row r="658" spans="1:16" ht="15.75" thickBot="1" x14ac:dyDescent="0.3">
      <c r="A658">
        <v>722</v>
      </c>
      <c r="B658" t="str">
        <f t="shared" si="47"/>
        <v>Closed End</v>
      </c>
      <c r="C658" t="s">
        <v>271</v>
      </c>
      <c r="D658" t="s">
        <v>636</v>
      </c>
      <c r="E658" t="str">
        <f t="shared" si="48"/>
        <v>Race / ethnicity</v>
      </c>
      <c r="F658">
        <f t="shared" si="49"/>
        <v>7</v>
      </c>
      <c r="G658" t="str">
        <f t="shared" si="46"/>
        <v>Data</v>
      </c>
      <c r="H658" t="s">
        <v>765</v>
      </c>
      <c r="I658" s="38" t="s">
        <v>636</v>
      </c>
      <c r="J658" t="s">
        <v>625</v>
      </c>
      <c r="K658" s="8" t="s">
        <v>51</v>
      </c>
      <c r="L658" s="18">
        <v>0.1171830714978055</v>
      </c>
      <c r="M658" s="19">
        <v>0.52727719748677504</v>
      </c>
      <c r="N658" s="19">
        <v>0.31361012514474235</v>
      </c>
      <c r="O658" s="19">
        <v>4.1929605870680682E-2</v>
      </c>
      <c r="P658" s="20">
        <v>2059.9999999999941</v>
      </c>
    </row>
    <row r="659" spans="1:16" ht="15.75" thickTop="1" x14ac:dyDescent="0.25">
      <c r="A659">
        <v>723</v>
      </c>
      <c r="B659" t="str">
        <f t="shared" si="47"/>
        <v/>
      </c>
      <c r="C659" t="s">
        <v>8</v>
      </c>
      <c r="D659" t="s">
        <v>8</v>
      </c>
      <c r="E659" t="str">
        <f t="shared" si="48"/>
        <v/>
      </c>
      <c r="F659" t="str">
        <f t="shared" si="49"/>
        <v/>
      </c>
      <c r="G659" t="str">
        <f t="shared" si="46"/>
        <v/>
      </c>
      <c r="H659" t="s">
        <v>8</v>
      </c>
      <c r="K659" s="42"/>
      <c r="L659" s="42"/>
      <c r="M659" s="42"/>
      <c r="N659" s="42"/>
      <c r="O659" s="42"/>
      <c r="P659" s="42"/>
    </row>
    <row r="660" spans="1:16" ht="30.75" thickBot="1" x14ac:dyDescent="0.3">
      <c r="A660">
        <v>724</v>
      </c>
      <c r="B660" t="str">
        <f t="shared" si="47"/>
        <v>Closed End</v>
      </c>
      <c r="C660" t="s">
        <v>271</v>
      </c>
      <c r="D660" t="s">
        <v>637</v>
      </c>
      <c r="E660" t="str">
        <f t="shared" si="48"/>
        <v>Title</v>
      </c>
      <c r="F660">
        <f t="shared" si="49"/>
        <v>1</v>
      </c>
      <c r="G660" t="str">
        <f t="shared" si="46"/>
        <v>Title</v>
      </c>
      <c r="H660" t="s">
        <v>766</v>
      </c>
      <c r="I660" s="38" t="s">
        <v>637</v>
      </c>
      <c r="J660" t="s">
        <v>625</v>
      </c>
      <c r="K660" s="37" t="s">
        <v>141</v>
      </c>
      <c r="L660" s="37"/>
      <c r="M660" s="37"/>
      <c r="N660" s="37"/>
      <c r="O660" s="37"/>
      <c r="P660" s="37"/>
    </row>
    <row r="661" spans="1:16" ht="38.25" thickTop="1" thickBot="1" x14ac:dyDescent="0.3">
      <c r="A661">
        <v>725</v>
      </c>
      <c r="B661" t="str">
        <f t="shared" si="47"/>
        <v>Closed End</v>
      </c>
      <c r="C661" t="s">
        <v>271</v>
      </c>
      <c r="D661" t="s">
        <v>637</v>
      </c>
      <c r="E661" t="str">
        <f t="shared" si="48"/>
        <v>Column labels</v>
      </c>
      <c r="F661">
        <f t="shared" si="49"/>
        <v>1</v>
      </c>
      <c r="G661" t="str">
        <f t="shared" si="46"/>
        <v>Labels</v>
      </c>
      <c r="H661" t="s">
        <v>766</v>
      </c>
      <c r="I661" s="38" t="s">
        <v>637</v>
      </c>
      <c r="J661" t="s">
        <v>625</v>
      </c>
      <c r="K661" s="39"/>
      <c r="L661" s="1" t="s">
        <v>128</v>
      </c>
      <c r="M661" s="2" t="s">
        <v>129</v>
      </c>
      <c r="N661" s="2" t="s">
        <v>130</v>
      </c>
      <c r="O661" s="2" t="s">
        <v>131</v>
      </c>
      <c r="P661" s="3" t="s">
        <v>6</v>
      </c>
    </row>
    <row r="662" spans="1:16" ht="15.75" thickTop="1" x14ac:dyDescent="0.25">
      <c r="A662">
        <v>726</v>
      </c>
      <c r="B662" t="str">
        <f t="shared" si="47"/>
        <v>Closed End</v>
      </c>
      <c r="C662" t="s">
        <v>271</v>
      </c>
      <c r="D662" t="s">
        <v>637</v>
      </c>
      <c r="E662" t="str">
        <f t="shared" si="48"/>
        <v>Region</v>
      </c>
      <c r="F662">
        <f t="shared" si="49"/>
        <v>1</v>
      </c>
      <c r="G662" t="str">
        <f t="shared" si="46"/>
        <v>Header</v>
      </c>
      <c r="H662" t="s">
        <v>766</v>
      </c>
      <c r="I662" s="38" t="s">
        <v>637</v>
      </c>
      <c r="J662" t="s">
        <v>625</v>
      </c>
      <c r="K662" s="5" t="s">
        <v>7</v>
      </c>
      <c r="L662" s="9" t="s">
        <v>8</v>
      </c>
      <c r="M662" s="10" t="s">
        <v>8</v>
      </c>
      <c r="N662" s="10" t="s">
        <v>8</v>
      </c>
      <c r="O662" s="10" t="s">
        <v>8</v>
      </c>
      <c r="P662" s="11" t="s">
        <v>8</v>
      </c>
    </row>
    <row r="663" spans="1:16" x14ac:dyDescent="0.25">
      <c r="A663">
        <v>727</v>
      </c>
      <c r="B663" t="str">
        <f t="shared" si="47"/>
        <v>Closed End</v>
      </c>
      <c r="C663" t="s">
        <v>271</v>
      </c>
      <c r="D663" t="s">
        <v>637</v>
      </c>
      <c r="E663" t="str">
        <f t="shared" si="48"/>
        <v>Region</v>
      </c>
      <c r="F663">
        <f t="shared" si="49"/>
        <v>2</v>
      </c>
      <c r="G663" t="str">
        <f t="shared" si="46"/>
        <v>Data</v>
      </c>
      <c r="H663" t="s">
        <v>766</v>
      </c>
      <c r="I663" s="38" t="s">
        <v>637</v>
      </c>
      <c r="J663" t="s">
        <v>625</v>
      </c>
      <c r="K663" s="6" t="s">
        <v>9</v>
      </c>
      <c r="L663" s="12">
        <v>0.25304904323563843</v>
      </c>
      <c r="M663" s="13">
        <v>0.61530631246976031</v>
      </c>
      <c r="N663" s="13">
        <v>0.11795997336140934</v>
      </c>
      <c r="O663" s="13">
        <v>1.3684670933193104E-2</v>
      </c>
      <c r="P663" s="14">
        <v>3102.9999999999968</v>
      </c>
    </row>
    <row r="664" spans="1:16" x14ac:dyDescent="0.25">
      <c r="A664">
        <v>728</v>
      </c>
      <c r="B664" t="str">
        <f t="shared" si="47"/>
        <v>Closed End</v>
      </c>
      <c r="C664" t="s">
        <v>271</v>
      </c>
      <c r="D664" t="s">
        <v>637</v>
      </c>
      <c r="E664" t="str">
        <f t="shared" si="48"/>
        <v>Region</v>
      </c>
      <c r="F664">
        <f t="shared" si="49"/>
        <v>3</v>
      </c>
      <c r="G664" t="str">
        <f t="shared" si="46"/>
        <v>Data</v>
      </c>
      <c r="H664" t="s">
        <v>766</v>
      </c>
      <c r="I664" s="38" t="s">
        <v>637</v>
      </c>
      <c r="J664" t="s">
        <v>625</v>
      </c>
      <c r="K664" s="6" t="s">
        <v>10</v>
      </c>
      <c r="L664" s="12">
        <v>0.31000133743696201</v>
      </c>
      <c r="M664" s="13">
        <v>0.63932101130167496</v>
      </c>
      <c r="N664" s="13">
        <v>4.622796525170448E-2</v>
      </c>
      <c r="O664" s="27" t="s">
        <v>69</v>
      </c>
      <c r="P664" s="14">
        <v>421.00000000000045</v>
      </c>
    </row>
    <row r="665" spans="1:16" x14ac:dyDescent="0.25">
      <c r="A665">
        <v>729</v>
      </c>
      <c r="B665" t="str">
        <f t="shared" si="47"/>
        <v>Closed End</v>
      </c>
      <c r="C665" t="s">
        <v>271</v>
      </c>
      <c r="D665" t="s">
        <v>637</v>
      </c>
      <c r="E665" t="str">
        <f t="shared" si="48"/>
        <v>Region</v>
      </c>
      <c r="F665">
        <f t="shared" si="49"/>
        <v>4</v>
      </c>
      <c r="G665" t="str">
        <f t="shared" si="46"/>
        <v>Data</v>
      </c>
      <c r="H665" t="s">
        <v>766</v>
      </c>
      <c r="I665" s="38" t="s">
        <v>637</v>
      </c>
      <c r="J665" t="s">
        <v>625</v>
      </c>
      <c r="K665" s="6" t="s">
        <v>11</v>
      </c>
      <c r="L665" s="12">
        <v>0.19149639967700605</v>
      </c>
      <c r="M665" s="13">
        <v>0.5944455794714858</v>
      </c>
      <c r="N665" s="13">
        <v>0.1923334791211852</v>
      </c>
      <c r="O665" s="13">
        <v>2.1724541730325994E-2</v>
      </c>
      <c r="P665" s="14">
        <v>2278.9999999999936</v>
      </c>
    </row>
    <row r="666" spans="1:16" x14ac:dyDescent="0.25">
      <c r="A666">
        <v>730</v>
      </c>
      <c r="B666" t="str">
        <f t="shared" si="47"/>
        <v>Closed End</v>
      </c>
      <c r="C666" t="s">
        <v>271</v>
      </c>
      <c r="D666" t="s">
        <v>637</v>
      </c>
      <c r="E666" t="str">
        <f t="shared" si="48"/>
        <v>Region</v>
      </c>
      <c r="F666">
        <f t="shared" si="49"/>
        <v>5</v>
      </c>
      <c r="G666" t="str">
        <f t="shared" si="46"/>
        <v>Data</v>
      </c>
      <c r="H666" t="s">
        <v>766</v>
      </c>
      <c r="I666" s="38" t="s">
        <v>637</v>
      </c>
      <c r="J666" t="s">
        <v>625</v>
      </c>
      <c r="K666" s="6" t="s">
        <v>12</v>
      </c>
      <c r="L666" s="12">
        <v>0.12289466489315239</v>
      </c>
      <c r="M666" s="13">
        <v>0.56368787598692061</v>
      </c>
      <c r="N666" s="13">
        <v>0.27491815233567635</v>
      </c>
      <c r="O666" s="13">
        <v>3.8499306784251348E-2</v>
      </c>
      <c r="P666" s="14">
        <v>1845.9999999999977</v>
      </c>
    </row>
    <row r="667" spans="1:16" x14ac:dyDescent="0.25">
      <c r="A667">
        <v>731</v>
      </c>
      <c r="B667" t="str">
        <f t="shared" si="47"/>
        <v>Closed End</v>
      </c>
      <c r="C667" t="s">
        <v>271</v>
      </c>
      <c r="D667" t="s">
        <v>637</v>
      </c>
      <c r="E667" t="str">
        <f t="shared" si="48"/>
        <v>Region</v>
      </c>
      <c r="F667">
        <f t="shared" si="49"/>
        <v>6</v>
      </c>
      <c r="G667" t="str">
        <f t="shared" si="46"/>
        <v>Data</v>
      </c>
      <c r="H667" t="s">
        <v>766</v>
      </c>
      <c r="I667" s="38" t="s">
        <v>637</v>
      </c>
      <c r="J667" t="s">
        <v>625</v>
      </c>
      <c r="K667" s="6" t="s">
        <v>13</v>
      </c>
      <c r="L667" s="12">
        <v>0.27356682891665607</v>
      </c>
      <c r="M667" s="13">
        <v>0.6312419948297463</v>
      </c>
      <c r="N667" s="13">
        <v>9.3534817532164846E-2</v>
      </c>
      <c r="O667" s="27" t="s">
        <v>69</v>
      </c>
      <c r="P667" s="14">
        <v>433</v>
      </c>
    </row>
    <row r="668" spans="1:16" x14ac:dyDescent="0.25">
      <c r="A668">
        <v>732</v>
      </c>
      <c r="B668" t="str">
        <f t="shared" si="47"/>
        <v>Closed End</v>
      </c>
      <c r="C668" t="s">
        <v>271</v>
      </c>
      <c r="D668" t="s">
        <v>637</v>
      </c>
      <c r="E668" t="str">
        <f t="shared" si="48"/>
        <v>Region</v>
      </c>
      <c r="F668">
        <f t="shared" si="49"/>
        <v>7</v>
      </c>
      <c r="G668" t="str">
        <f t="shared" si="46"/>
        <v>Data</v>
      </c>
      <c r="H668" t="s">
        <v>766</v>
      </c>
      <c r="I668" s="38" t="s">
        <v>637</v>
      </c>
      <c r="J668" t="s">
        <v>625</v>
      </c>
      <c r="K668" s="6" t="s">
        <v>14</v>
      </c>
      <c r="L668" s="12">
        <v>0.29211950489344024</v>
      </c>
      <c r="M668" s="13">
        <v>0.62079168592813938</v>
      </c>
      <c r="N668" s="13">
        <v>7.5551885826777479E-2</v>
      </c>
      <c r="O668" s="13">
        <v>1.1536923351642808E-2</v>
      </c>
      <c r="P668" s="14">
        <v>403.00000000000011</v>
      </c>
    </row>
    <row r="669" spans="1:16" x14ac:dyDescent="0.25">
      <c r="A669">
        <v>733</v>
      </c>
      <c r="B669" t="str">
        <f t="shared" si="47"/>
        <v>Closed End</v>
      </c>
      <c r="C669" t="s">
        <v>271</v>
      </c>
      <c r="D669" t="s">
        <v>637</v>
      </c>
      <c r="E669" t="str">
        <f t="shared" si="48"/>
        <v>Gender</v>
      </c>
      <c r="F669">
        <f t="shared" si="49"/>
        <v>1</v>
      </c>
      <c r="G669" t="str">
        <f t="shared" si="46"/>
        <v>Header</v>
      </c>
      <c r="H669" t="s">
        <v>766</v>
      </c>
      <c r="I669" s="38" t="s">
        <v>637</v>
      </c>
      <c r="J669" t="s">
        <v>625</v>
      </c>
      <c r="K669" s="7" t="s">
        <v>15</v>
      </c>
      <c r="L669" s="15" t="s">
        <v>8</v>
      </c>
      <c r="M669" s="16" t="s">
        <v>8</v>
      </c>
      <c r="N669" s="16" t="s">
        <v>8</v>
      </c>
      <c r="O669" s="16" t="s">
        <v>8</v>
      </c>
      <c r="P669" s="17" t="s">
        <v>8</v>
      </c>
    </row>
    <row r="670" spans="1:16" x14ac:dyDescent="0.25">
      <c r="A670">
        <v>734</v>
      </c>
      <c r="B670" t="str">
        <f t="shared" si="47"/>
        <v>Closed End</v>
      </c>
      <c r="C670" t="s">
        <v>271</v>
      </c>
      <c r="D670" t="s">
        <v>637</v>
      </c>
      <c r="E670" t="str">
        <f t="shared" si="48"/>
        <v>Gender</v>
      </c>
      <c r="F670">
        <f t="shared" si="49"/>
        <v>2</v>
      </c>
      <c r="G670" t="str">
        <f t="shared" si="46"/>
        <v>Data</v>
      </c>
      <c r="H670" t="s">
        <v>766</v>
      </c>
      <c r="I670" s="38" t="s">
        <v>637</v>
      </c>
      <c r="J670" t="s">
        <v>625</v>
      </c>
      <c r="K670" s="6" t="s">
        <v>16</v>
      </c>
      <c r="L670" s="12">
        <v>0.27227541994176746</v>
      </c>
      <c r="M670" s="13">
        <v>0.58879198045315939</v>
      </c>
      <c r="N670" s="13">
        <v>0.12666848666930317</v>
      </c>
      <c r="O670" s="13">
        <v>1.2264112935771003E-2</v>
      </c>
      <c r="P670" s="14">
        <v>1927.9999999999991</v>
      </c>
    </row>
    <row r="671" spans="1:16" x14ac:dyDescent="0.25">
      <c r="A671">
        <v>735</v>
      </c>
      <c r="B671" t="str">
        <f t="shared" si="47"/>
        <v>Closed End</v>
      </c>
      <c r="C671" t="s">
        <v>271</v>
      </c>
      <c r="D671" t="s">
        <v>637</v>
      </c>
      <c r="E671" t="str">
        <f t="shared" si="48"/>
        <v>Gender</v>
      </c>
      <c r="F671">
        <f t="shared" si="49"/>
        <v>3</v>
      </c>
      <c r="G671" t="str">
        <f t="shared" si="46"/>
        <v>Data</v>
      </c>
      <c r="H671" t="s">
        <v>766</v>
      </c>
      <c r="I671" s="38" t="s">
        <v>637</v>
      </c>
      <c r="J671" t="s">
        <v>625</v>
      </c>
      <c r="K671" s="6" t="s">
        <v>17</v>
      </c>
      <c r="L671" s="12">
        <v>0.23840681211205028</v>
      </c>
      <c r="M671" s="13">
        <v>0.65479613381819091</v>
      </c>
      <c r="N671" s="13">
        <v>9.4231409068800162E-2</v>
      </c>
      <c r="O671" s="13">
        <v>1.2565645000958119E-2</v>
      </c>
      <c r="P671" s="14">
        <v>1018.0000000000005</v>
      </c>
    </row>
    <row r="672" spans="1:16" x14ac:dyDescent="0.25">
      <c r="A672">
        <v>736</v>
      </c>
      <c r="B672" t="str">
        <f t="shared" si="47"/>
        <v>Closed End</v>
      </c>
      <c r="C672" t="s">
        <v>271</v>
      </c>
      <c r="D672" t="s">
        <v>637</v>
      </c>
      <c r="E672" t="str">
        <f t="shared" si="48"/>
        <v>Age</v>
      </c>
      <c r="F672">
        <f t="shared" si="49"/>
        <v>1</v>
      </c>
      <c r="G672" t="str">
        <f t="shared" si="46"/>
        <v>Header</v>
      </c>
      <c r="H672" t="s">
        <v>766</v>
      </c>
      <c r="I672" s="38" t="s">
        <v>637</v>
      </c>
      <c r="J672" t="s">
        <v>625</v>
      </c>
      <c r="K672" s="7" t="s">
        <v>18</v>
      </c>
      <c r="L672" s="15" t="s">
        <v>8</v>
      </c>
      <c r="M672" s="16" t="s">
        <v>8</v>
      </c>
      <c r="N672" s="16" t="s">
        <v>8</v>
      </c>
      <c r="O672" s="16" t="s">
        <v>8</v>
      </c>
      <c r="P672" s="17" t="s">
        <v>8</v>
      </c>
    </row>
    <row r="673" spans="1:16" x14ac:dyDescent="0.25">
      <c r="A673">
        <v>737</v>
      </c>
      <c r="B673" t="str">
        <f t="shared" si="47"/>
        <v>Closed End</v>
      </c>
      <c r="C673" t="s">
        <v>271</v>
      </c>
      <c r="D673" t="s">
        <v>637</v>
      </c>
      <c r="E673" t="str">
        <f t="shared" si="48"/>
        <v>Age</v>
      </c>
      <c r="F673">
        <f t="shared" si="49"/>
        <v>2</v>
      </c>
      <c r="G673" t="str">
        <f t="shared" si="46"/>
        <v>Data</v>
      </c>
      <c r="H673" t="s">
        <v>766</v>
      </c>
      <c r="I673" s="38" t="s">
        <v>637</v>
      </c>
      <c r="J673" t="s">
        <v>625</v>
      </c>
      <c r="K673" s="6" t="s">
        <v>19</v>
      </c>
      <c r="L673" s="12">
        <v>0.20239028782820298</v>
      </c>
      <c r="M673" s="13">
        <v>0.66842111131898685</v>
      </c>
      <c r="N673" s="13">
        <v>0.11634707967902928</v>
      </c>
      <c r="O673" s="13">
        <v>1.2841521173780679E-2</v>
      </c>
      <c r="P673" s="14">
        <v>416.00000000000028</v>
      </c>
    </row>
    <row r="674" spans="1:16" x14ac:dyDescent="0.25">
      <c r="A674">
        <v>738</v>
      </c>
      <c r="B674" t="str">
        <f t="shared" si="47"/>
        <v>Closed End</v>
      </c>
      <c r="C674" t="s">
        <v>271</v>
      </c>
      <c r="D674" t="s">
        <v>637</v>
      </c>
      <c r="E674" t="str">
        <f t="shared" si="48"/>
        <v>Age</v>
      </c>
      <c r="F674">
        <f t="shared" si="49"/>
        <v>3</v>
      </c>
      <c r="G674" t="str">
        <f t="shared" si="46"/>
        <v>Data</v>
      </c>
      <c r="H674" t="s">
        <v>766</v>
      </c>
      <c r="I674" s="38" t="s">
        <v>637</v>
      </c>
      <c r="J674" t="s">
        <v>625</v>
      </c>
      <c r="K674" s="6" t="s">
        <v>20</v>
      </c>
      <c r="L674" s="12">
        <v>0.32652797024289493</v>
      </c>
      <c r="M674" s="13">
        <v>0.57932832063221773</v>
      </c>
      <c r="N674" s="13">
        <v>8.6634338695214363E-2</v>
      </c>
      <c r="O674" s="13">
        <v>7.5093704296717526E-3</v>
      </c>
      <c r="P674" s="14">
        <v>426.99999999999977</v>
      </c>
    </row>
    <row r="675" spans="1:16" x14ac:dyDescent="0.25">
      <c r="A675">
        <v>739</v>
      </c>
      <c r="B675" t="str">
        <f t="shared" si="47"/>
        <v>Closed End</v>
      </c>
      <c r="C675" t="s">
        <v>271</v>
      </c>
      <c r="D675" t="s">
        <v>637</v>
      </c>
      <c r="E675" t="str">
        <f t="shared" si="48"/>
        <v>Age</v>
      </c>
      <c r="F675">
        <f t="shared" si="49"/>
        <v>4</v>
      </c>
      <c r="G675" t="str">
        <f t="shared" si="46"/>
        <v>Data</v>
      </c>
      <c r="H675" t="s">
        <v>766</v>
      </c>
      <c r="I675" s="38" t="s">
        <v>637</v>
      </c>
      <c r="J675" t="s">
        <v>625</v>
      </c>
      <c r="K675" s="6" t="s">
        <v>21</v>
      </c>
      <c r="L675" s="12">
        <v>0.24326311511312831</v>
      </c>
      <c r="M675" s="13">
        <v>0.5793761985338336</v>
      </c>
      <c r="N675" s="13">
        <v>0.14455182981568523</v>
      </c>
      <c r="O675" s="13">
        <v>3.2808856537352528E-2</v>
      </c>
      <c r="P675" s="14">
        <v>367.99999999999994</v>
      </c>
    </row>
    <row r="676" spans="1:16" x14ac:dyDescent="0.25">
      <c r="A676">
        <v>740</v>
      </c>
      <c r="B676" t="str">
        <f t="shared" si="47"/>
        <v>Closed End</v>
      </c>
      <c r="C676" t="s">
        <v>271</v>
      </c>
      <c r="D676" t="s">
        <v>637</v>
      </c>
      <c r="E676" t="str">
        <f t="shared" si="48"/>
        <v>Age</v>
      </c>
      <c r="F676">
        <f t="shared" si="49"/>
        <v>5</v>
      </c>
      <c r="G676" t="str">
        <f t="shared" si="46"/>
        <v>Data</v>
      </c>
      <c r="H676" t="s">
        <v>766</v>
      </c>
      <c r="I676" s="38" t="s">
        <v>637</v>
      </c>
      <c r="J676" t="s">
        <v>625</v>
      </c>
      <c r="K676" s="6" t="s">
        <v>22</v>
      </c>
      <c r="L676" s="12">
        <v>0.25862080947110599</v>
      </c>
      <c r="M676" s="13">
        <v>0.65011226507653097</v>
      </c>
      <c r="N676" s="13">
        <v>8.6961005799638821E-2</v>
      </c>
      <c r="O676" s="27" t="s">
        <v>69</v>
      </c>
      <c r="P676" s="14">
        <v>532.99999999999966</v>
      </c>
    </row>
    <row r="677" spans="1:16" x14ac:dyDescent="0.25">
      <c r="A677">
        <v>741</v>
      </c>
      <c r="B677" t="str">
        <f t="shared" si="47"/>
        <v>Closed End</v>
      </c>
      <c r="C677" t="s">
        <v>271</v>
      </c>
      <c r="D677" t="s">
        <v>637</v>
      </c>
      <c r="E677" t="str">
        <f t="shared" si="48"/>
        <v>Age</v>
      </c>
      <c r="F677">
        <f t="shared" si="49"/>
        <v>6</v>
      </c>
      <c r="G677" t="str">
        <f t="shared" si="46"/>
        <v>Data</v>
      </c>
      <c r="H677" t="s">
        <v>766</v>
      </c>
      <c r="I677" s="38" t="s">
        <v>637</v>
      </c>
      <c r="J677" t="s">
        <v>625</v>
      </c>
      <c r="K677" s="6" t="s">
        <v>23</v>
      </c>
      <c r="L677" s="12">
        <v>0.3212039294657712</v>
      </c>
      <c r="M677" s="13">
        <v>0.60124112931117868</v>
      </c>
      <c r="N677" s="13">
        <v>6.986953594615955E-2</v>
      </c>
      <c r="O677" s="13">
        <v>7.6854052768908655E-3</v>
      </c>
      <c r="P677" s="14">
        <v>881.99999999999966</v>
      </c>
    </row>
    <row r="678" spans="1:16" x14ac:dyDescent="0.25">
      <c r="A678">
        <v>742</v>
      </c>
      <c r="B678" t="str">
        <f t="shared" si="47"/>
        <v>Closed End</v>
      </c>
      <c r="C678" t="s">
        <v>271</v>
      </c>
      <c r="D678" t="s">
        <v>637</v>
      </c>
      <c r="E678" t="str">
        <f t="shared" si="48"/>
        <v>Education</v>
      </c>
      <c r="F678">
        <f t="shared" si="49"/>
        <v>1</v>
      </c>
      <c r="G678" t="str">
        <f t="shared" si="46"/>
        <v>Header</v>
      </c>
      <c r="H678" t="s">
        <v>766</v>
      </c>
      <c r="I678" s="38" t="s">
        <v>637</v>
      </c>
      <c r="J678" t="s">
        <v>625</v>
      </c>
      <c r="K678" s="7" t="s">
        <v>24</v>
      </c>
      <c r="L678" s="15" t="s">
        <v>8</v>
      </c>
      <c r="M678" s="16" t="s">
        <v>8</v>
      </c>
      <c r="N678" s="16" t="s">
        <v>8</v>
      </c>
      <c r="O678" s="16" t="s">
        <v>8</v>
      </c>
      <c r="P678" s="17" t="s">
        <v>8</v>
      </c>
    </row>
    <row r="679" spans="1:16" x14ac:dyDescent="0.25">
      <c r="A679">
        <v>743</v>
      </c>
      <c r="B679" t="str">
        <f t="shared" si="47"/>
        <v>Closed End</v>
      </c>
      <c r="C679" t="s">
        <v>271</v>
      </c>
      <c r="D679" t="s">
        <v>637</v>
      </c>
      <c r="E679" t="str">
        <f t="shared" si="48"/>
        <v>Education</v>
      </c>
      <c r="F679">
        <f t="shared" si="49"/>
        <v>2</v>
      </c>
      <c r="G679" t="str">
        <f t="shared" si="46"/>
        <v>Data</v>
      </c>
      <c r="H679" t="s">
        <v>766</v>
      </c>
      <c r="I679" s="38" t="s">
        <v>637</v>
      </c>
      <c r="J679" t="s">
        <v>625</v>
      </c>
      <c r="K679" s="6" t="s">
        <v>25</v>
      </c>
      <c r="L679" s="12">
        <v>0.3354948302581709</v>
      </c>
      <c r="M679" s="13">
        <v>0.46803197968513083</v>
      </c>
      <c r="N679" s="13">
        <v>0.17291231835771684</v>
      </c>
      <c r="O679" s="13">
        <v>2.3560871698981547E-2</v>
      </c>
      <c r="P679" s="14">
        <v>100.00000000000001</v>
      </c>
    </row>
    <row r="680" spans="1:16" x14ac:dyDescent="0.25">
      <c r="A680">
        <v>744</v>
      </c>
      <c r="B680" t="str">
        <f t="shared" si="47"/>
        <v>Closed End</v>
      </c>
      <c r="C680" t="s">
        <v>271</v>
      </c>
      <c r="D680" t="s">
        <v>637</v>
      </c>
      <c r="E680" t="str">
        <f t="shared" si="48"/>
        <v>Education</v>
      </c>
      <c r="F680">
        <f t="shared" si="49"/>
        <v>3</v>
      </c>
      <c r="G680" t="str">
        <f t="shared" si="46"/>
        <v>Data</v>
      </c>
      <c r="H680" t="s">
        <v>766</v>
      </c>
      <c r="I680" s="38" t="s">
        <v>637</v>
      </c>
      <c r="J680" t="s">
        <v>625</v>
      </c>
      <c r="K680" s="6" t="s">
        <v>26</v>
      </c>
      <c r="L680" s="12">
        <v>0.22489610744585944</v>
      </c>
      <c r="M680" s="13">
        <v>0.59075528606084549</v>
      </c>
      <c r="N680" s="13">
        <v>0.17076448788993542</v>
      </c>
      <c r="O680" s="13">
        <v>1.3584118603360283E-2</v>
      </c>
      <c r="P680" s="14">
        <v>381.00000000000028</v>
      </c>
    </row>
    <row r="681" spans="1:16" x14ac:dyDescent="0.25">
      <c r="A681">
        <v>745</v>
      </c>
      <c r="B681" t="str">
        <f t="shared" si="47"/>
        <v>Closed End</v>
      </c>
      <c r="C681" t="s">
        <v>271</v>
      </c>
      <c r="D681" t="s">
        <v>637</v>
      </c>
      <c r="E681" t="str">
        <f t="shared" si="48"/>
        <v>Education</v>
      </c>
      <c r="F681">
        <f t="shared" si="49"/>
        <v>4</v>
      </c>
      <c r="G681" t="str">
        <f t="shared" si="46"/>
        <v>Data</v>
      </c>
      <c r="H681" t="s">
        <v>766</v>
      </c>
      <c r="I681" s="38" t="s">
        <v>637</v>
      </c>
      <c r="J681" t="s">
        <v>625</v>
      </c>
      <c r="K681" s="6" t="s">
        <v>27</v>
      </c>
      <c r="L681" s="12">
        <v>0.28486548503154285</v>
      </c>
      <c r="M681" s="13">
        <v>0.55460860030547765</v>
      </c>
      <c r="N681" s="13">
        <v>0.13572476571571598</v>
      </c>
      <c r="O681" s="13">
        <v>2.4801148947261095E-2</v>
      </c>
      <c r="P681" s="14">
        <v>985.00000000000227</v>
      </c>
    </row>
    <row r="682" spans="1:16" x14ac:dyDescent="0.25">
      <c r="A682">
        <v>746</v>
      </c>
      <c r="B682" t="str">
        <f t="shared" si="47"/>
        <v>Closed End</v>
      </c>
      <c r="C682" t="s">
        <v>271</v>
      </c>
      <c r="D682" t="s">
        <v>637</v>
      </c>
      <c r="E682" t="str">
        <f t="shared" si="48"/>
        <v>Education</v>
      </c>
      <c r="F682">
        <f t="shared" si="49"/>
        <v>5</v>
      </c>
      <c r="G682" t="str">
        <f t="shared" si="46"/>
        <v>Data</v>
      </c>
      <c r="H682" t="s">
        <v>766</v>
      </c>
      <c r="I682" s="38" t="s">
        <v>637</v>
      </c>
      <c r="J682" t="s">
        <v>625</v>
      </c>
      <c r="K682" s="6" t="s">
        <v>28</v>
      </c>
      <c r="L682" s="12">
        <v>0.2385542149668646</v>
      </c>
      <c r="M682" s="13">
        <v>0.69202072511188295</v>
      </c>
      <c r="N682" s="13">
        <v>6.4974778711168399E-2</v>
      </c>
      <c r="O682" s="27" t="s">
        <v>69</v>
      </c>
      <c r="P682" s="14">
        <v>1531.9999999999977</v>
      </c>
    </row>
    <row r="683" spans="1:16" x14ac:dyDescent="0.25">
      <c r="A683">
        <v>747</v>
      </c>
      <c r="B683" t="str">
        <f t="shared" si="47"/>
        <v>Closed End</v>
      </c>
      <c r="C683" t="s">
        <v>271</v>
      </c>
      <c r="D683" t="s">
        <v>637</v>
      </c>
      <c r="E683" t="str">
        <f t="shared" si="48"/>
        <v>Household income</v>
      </c>
      <c r="F683">
        <f t="shared" si="49"/>
        <v>1</v>
      </c>
      <c r="G683" t="str">
        <f t="shared" si="46"/>
        <v>Header</v>
      </c>
      <c r="H683" t="s">
        <v>766</v>
      </c>
      <c r="I683" s="38" t="s">
        <v>637</v>
      </c>
      <c r="J683" t="s">
        <v>625</v>
      </c>
      <c r="K683" s="7" t="s">
        <v>29</v>
      </c>
      <c r="L683" s="15" t="s">
        <v>8</v>
      </c>
      <c r="M683" s="16" t="s">
        <v>8</v>
      </c>
      <c r="N683" s="16" t="s">
        <v>8</v>
      </c>
      <c r="O683" s="16" t="s">
        <v>8</v>
      </c>
      <c r="P683" s="17" t="s">
        <v>8</v>
      </c>
    </row>
    <row r="684" spans="1:16" x14ac:dyDescent="0.25">
      <c r="A684">
        <v>748</v>
      </c>
      <c r="B684" t="str">
        <f t="shared" si="47"/>
        <v>Closed End</v>
      </c>
      <c r="C684" t="s">
        <v>271</v>
      </c>
      <c r="D684" t="s">
        <v>637</v>
      </c>
      <c r="E684" t="str">
        <f t="shared" si="48"/>
        <v>Household income</v>
      </c>
      <c r="F684">
        <f t="shared" si="49"/>
        <v>2</v>
      </c>
      <c r="G684" t="str">
        <f t="shared" si="46"/>
        <v>Data</v>
      </c>
      <c r="H684" t="s">
        <v>766</v>
      </c>
      <c r="I684" s="38" t="s">
        <v>637</v>
      </c>
      <c r="J684" t="s">
        <v>625</v>
      </c>
      <c r="K684" s="6" t="s">
        <v>30</v>
      </c>
      <c r="L684" s="12">
        <v>0.1833091971664802</v>
      </c>
      <c r="M684" s="13">
        <v>0.54838986454680105</v>
      </c>
      <c r="N684" s="13">
        <v>0.24257194410928473</v>
      </c>
      <c r="O684" s="13">
        <v>2.5728994177433746E-2</v>
      </c>
      <c r="P684" s="14">
        <v>502.99999999999972</v>
      </c>
    </row>
    <row r="685" spans="1:16" x14ac:dyDescent="0.25">
      <c r="A685">
        <v>749</v>
      </c>
      <c r="B685" t="str">
        <f t="shared" si="47"/>
        <v>Closed End</v>
      </c>
      <c r="C685" t="s">
        <v>271</v>
      </c>
      <c r="D685" t="s">
        <v>637</v>
      </c>
      <c r="E685" t="str">
        <f t="shared" si="48"/>
        <v>Household income</v>
      </c>
      <c r="F685">
        <f t="shared" si="49"/>
        <v>3</v>
      </c>
      <c r="G685" t="str">
        <f t="shared" si="46"/>
        <v>Data</v>
      </c>
      <c r="H685" t="s">
        <v>766</v>
      </c>
      <c r="I685" s="38" t="s">
        <v>637</v>
      </c>
      <c r="J685" t="s">
        <v>625</v>
      </c>
      <c r="K685" s="6" t="s">
        <v>31</v>
      </c>
      <c r="L685" s="12">
        <v>0.26091203828104859</v>
      </c>
      <c r="M685" s="13">
        <v>0.49102806519651127</v>
      </c>
      <c r="N685" s="13">
        <v>0.23065190322787787</v>
      </c>
      <c r="O685" s="13">
        <v>1.740799329456395E-2</v>
      </c>
      <c r="P685" s="14">
        <v>432.99999999999943</v>
      </c>
    </row>
    <row r="686" spans="1:16" x14ac:dyDescent="0.25">
      <c r="A686">
        <v>750</v>
      </c>
      <c r="B686" t="str">
        <f t="shared" si="47"/>
        <v>Closed End</v>
      </c>
      <c r="C686" t="s">
        <v>271</v>
      </c>
      <c r="D686" t="s">
        <v>637</v>
      </c>
      <c r="E686" t="str">
        <f t="shared" si="48"/>
        <v>Household income</v>
      </c>
      <c r="F686">
        <f t="shared" si="49"/>
        <v>4</v>
      </c>
      <c r="G686" t="str">
        <f t="shared" si="46"/>
        <v>Data</v>
      </c>
      <c r="H686" t="s">
        <v>766</v>
      </c>
      <c r="I686" s="38" t="s">
        <v>637</v>
      </c>
      <c r="J686" t="s">
        <v>625</v>
      </c>
      <c r="K686" s="6" t="s">
        <v>32</v>
      </c>
      <c r="L686" s="12">
        <v>0.22502565050886608</v>
      </c>
      <c r="M686" s="13">
        <v>0.61909184039326437</v>
      </c>
      <c r="N686" s="13">
        <v>0.1376639715539397</v>
      </c>
      <c r="O686" s="13">
        <v>1.8218537543930186E-2</v>
      </c>
      <c r="P686" s="14">
        <v>406.99999999999937</v>
      </c>
    </row>
    <row r="687" spans="1:16" x14ac:dyDescent="0.25">
      <c r="A687">
        <v>751</v>
      </c>
      <c r="B687" t="str">
        <f t="shared" si="47"/>
        <v>Closed End</v>
      </c>
      <c r="C687" t="s">
        <v>271</v>
      </c>
      <c r="D687" t="s">
        <v>637</v>
      </c>
      <c r="E687" t="str">
        <f t="shared" si="48"/>
        <v>Household income</v>
      </c>
      <c r="F687">
        <f t="shared" si="49"/>
        <v>5</v>
      </c>
      <c r="G687" t="str">
        <f t="shared" si="46"/>
        <v>Data</v>
      </c>
      <c r="H687" t="s">
        <v>766</v>
      </c>
      <c r="I687" s="38" t="s">
        <v>637</v>
      </c>
      <c r="J687" t="s">
        <v>625</v>
      </c>
      <c r="K687" s="6" t="s">
        <v>33</v>
      </c>
      <c r="L687" s="12">
        <v>0.20294453909594823</v>
      </c>
      <c r="M687" s="13">
        <v>0.66178328781072038</v>
      </c>
      <c r="N687" s="13">
        <v>0.12866603952130143</v>
      </c>
      <c r="O687" s="13">
        <v>6.6061335720305429E-3</v>
      </c>
      <c r="P687" s="14">
        <v>314.99999999999989</v>
      </c>
    </row>
    <row r="688" spans="1:16" x14ac:dyDescent="0.25">
      <c r="A688">
        <v>752</v>
      </c>
      <c r="B688" t="str">
        <f t="shared" si="47"/>
        <v>Closed End</v>
      </c>
      <c r="C688" t="s">
        <v>271</v>
      </c>
      <c r="D688" t="s">
        <v>637</v>
      </c>
      <c r="E688" t="str">
        <f t="shared" si="48"/>
        <v>Household income</v>
      </c>
      <c r="F688">
        <f t="shared" si="49"/>
        <v>6</v>
      </c>
      <c r="G688" t="str">
        <f t="shared" si="46"/>
        <v>Data</v>
      </c>
      <c r="H688" t="s">
        <v>766</v>
      </c>
      <c r="I688" s="38" t="s">
        <v>637</v>
      </c>
      <c r="J688" t="s">
        <v>625</v>
      </c>
      <c r="K688" s="6" t="s">
        <v>34</v>
      </c>
      <c r="L688" s="12">
        <v>0.16168202890717154</v>
      </c>
      <c r="M688" s="13">
        <v>0.79119548683010554</v>
      </c>
      <c r="N688" s="13">
        <v>3.3858259325082102E-2</v>
      </c>
      <c r="O688" s="13">
        <v>1.3264224937639631E-2</v>
      </c>
      <c r="P688" s="14">
        <v>275.00000000000051</v>
      </c>
    </row>
    <row r="689" spans="1:16" x14ac:dyDescent="0.25">
      <c r="A689">
        <v>753</v>
      </c>
      <c r="B689" t="str">
        <f t="shared" si="47"/>
        <v>Closed End</v>
      </c>
      <c r="C689" t="s">
        <v>271</v>
      </c>
      <c r="D689" t="s">
        <v>637</v>
      </c>
      <c r="E689" t="str">
        <f t="shared" si="48"/>
        <v>Household income</v>
      </c>
      <c r="F689">
        <f t="shared" si="49"/>
        <v>7</v>
      </c>
      <c r="G689" t="str">
        <f t="shared" si="46"/>
        <v>Data</v>
      </c>
      <c r="H689" t="s">
        <v>766</v>
      </c>
      <c r="I689" s="38" t="s">
        <v>637</v>
      </c>
      <c r="J689" t="s">
        <v>625</v>
      </c>
      <c r="K689" s="6" t="s">
        <v>35</v>
      </c>
      <c r="L689" s="12">
        <v>0.25613431871738618</v>
      </c>
      <c r="M689" s="13">
        <v>0.65144525072028403</v>
      </c>
      <c r="N689" s="13">
        <v>8.0703957468532983E-2</v>
      </c>
      <c r="O689" s="13">
        <v>1.1716473093797398E-2</v>
      </c>
      <c r="P689" s="14">
        <v>344.00000000000017</v>
      </c>
    </row>
    <row r="690" spans="1:16" x14ac:dyDescent="0.25">
      <c r="A690">
        <v>754</v>
      </c>
      <c r="B690" t="str">
        <f t="shared" si="47"/>
        <v>Closed End</v>
      </c>
      <c r="C690" t="s">
        <v>271</v>
      </c>
      <c r="D690" t="s">
        <v>637</v>
      </c>
      <c r="E690" t="str">
        <f t="shared" si="48"/>
        <v>Household income</v>
      </c>
      <c r="F690">
        <f t="shared" si="49"/>
        <v>8</v>
      </c>
      <c r="G690" t="str">
        <f t="shared" si="46"/>
        <v>Data</v>
      </c>
      <c r="H690" t="s">
        <v>766</v>
      </c>
      <c r="I690" s="38" t="s">
        <v>637</v>
      </c>
      <c r="J690" t="s">
        <v>625</v>
      </c>
      <c r="K690" s="6" t="s">
        <v>36</v>
      </c>
      <c r="L690" s="12">
        <v>0.40274653166909152</v>
      </c>
      <c r="M690" s="13">
        <v>0.54650859108437322</v>
      </c>
      <c r="N690" s="13">
        <v>3.7441761030388869E-2</v>
      </c>
      <c r="O690" s="13">
        <v>1.3303116216145694E-2</v>
      </c>
      <c r="P690" s="14">
        <v>260.00000000000011</v>
      </c>
    </row>
    <row r="691" spans="1:16" x14ac:dyDescent="0.25">
      <c r="A691">
        <v>755</v>
      </c>
      <c r="B691" t="str">
        <f t="shared" si="47"/>
        <v>Closed End</v>
      </c>
      <c r="C691" t="s">
        <v>271</v>
      </c>
      <c r="D691" t="s">
        <v>637</v>
      </c>
      <c r="E691" t="str">
        <f t="shared" si="48"/>
        <v>Housing status</v>
      </c>
      <c r="F691">
        <f t="shared" si="49"/>
        <v>1</v>
      </c>
      <c r="G691" t="str">
        <f t="shared" si="46"/>
        <v>Header</v>
      </c>
      <c r="H691" t="s">
        <v>766</v>
      </c>
      <c r="I691" s="38" t="s">
        <v>637</v>
      </c>
      <c r="J691" t="s">
        <v>625</v>
      </c>
      <c r="K691" s="7" t="s">
        <v>37</v>
      </c>
      <c r="L691" s="15" t="s">
        <v>8</v>
      </c>
      <c r="M691" s="16" t="s">
        <v>8</v>
      </c>
      <c r="N691" s="16" t="s">
        <v>8</v>
      </c>
      <c r="O691" s="16" t="s">
        <v>8</v>
      </c>
      <c r="P691" s="17" t="s">
        <v>8</v>
      </c>
    </row>
    <row r="692" spans="1:16" x14ac:dyDescent="0.25">
      <c r="A692">
        <v>756</v>
      </c>
      <c r="B692" t="str">
        <f t="shared" si="47"/>
        <v>Closed End</v>
      </c>
      <c r="C692" t="s">
        <v>271</v>
      </c>
      <c r="D692" t="s">
        <v>637</v>
      </c>
      <c r="E692" t="str">
        <f t="shared" si="48"/>
        <v>Housing status</v>
      </c>
      <c r="F692">
        <f t="shared" si="49"/>
        <v>2</v>
      </c>
      <c r="G692" t="str">
        <f t="shared" si="46"/>
        <v>Data</v>
      </c>
      <c r="H692" t="s">
        <v>766</v>
      </c>
      <c r="I692" s="38" t="s">
        <v>637</v>
      </c>
      <c r="J692" t="s">
        <v>625</v>
      </c>
      <c r="K692" s="6" t="s">
        <v>38</v>
      </c>
      <c r="L692" s="12">
        <v>0.28147827606626941</v>
      </c>
      <c r="M692" s="13">
        <v>0.62436176458405213</v>
      </c>
      <c r="N692" s="13">
        <v>8.6489779008767406E-2</v>
      </c>
      <c r="O692" s="13">
        <v>7.6701803409124202E-3</v>
      </c>
      <c r="P692" s="14">
        <v>1993.9999999999984</v>
      </c>
    </row>
    <row r="693" spans="1:16" x14ac:dyDescent="0.25">
      <c r="A693">
        <v>757</v>
      </c>
      <c r="B693" t="str">
        <f t="shared" si="47"/>
        <v>Closed End</v>
      </c>
      <c r="C693" t="s">
        <v>271</v>
      </c>
      <c r="D693" t="s">
        <v>637</v>
      </c>
      <c r="E693" t="str">
        <f t="shared" si="48"/>
        <v>Housing status</v>
      </c>
      <c r="F693">
        <f t="shared" si="49"/>
        <v>3</v>
      </c>
      <c r="G693" t="str">
        <f t="shared" si="46"/>
        <v>Data</v>
      </c>
      <c r="H693" t="s">
        <v>766</v>
      </c>
      <c r="I693" s="38" t="s">
        <v>637</v>
      </c>
      <c r="J693" t="s">
        <v>625</v>
      </c>
      <c r="K693" s="6" t="s">
        <v>39</v>
      </c>
      <c r="L693" s="12">
        <v>0.17345549218847139</v>
      </c>
      <c r="M693" s="13">
        <v>0.58830682428759318</v>
      </c>
      <c r="N693" s="13">
        <v>0.20688679453026274</v>
      </c>
      <c r="O693" s="13">
        <v>3.1350888993670743E-2</v>
      </c>
      <c r="P693" s="14">
        <v>1024.0000000000023</v>
      </c>
    </row>
    <row r="694" spans="1:16" ht="24.75" x14ac:dyDescent="0.25">
      <c r="A694">
        <v>758</v>
      </c>
      <c r="B694" t="str">
        <f t="shared" si="47"/>
        <v>Closed End</v>
      </c>
      <c r="C694" t="s">
        <v>271</v>
      </c>
      <c r="D694" t="s">
        <v>637</v>
      </c>
      <c r="E694" t="str">
        <f t="shared" si="48"/>
        <v>Housing status</v>
      </c>
      <c r="F694">
        <f t="shared" si="49"/>
        <v>4</v>
      </c>
      <c r="G694" t="str">
        <f t="shared" si="46"/>
        <v>Data</v>
      </c>
      <c r="H694" t="s">
        <v>766</v>
      </c>
      <c r="I694" s="38" t="s">
        <v>637</v>
      </c>
      <c r="J694" t="s">
        <v>625</v>
      </c>
      <c r="K694" s="6" t="s">
        <v>40</v>
      </c>
      <c r="L694" s="12">
        <v>0.20666604070628058</v>
      </c>
      <c r="M694" s="13">
        <v>0.62825349025809496</v>
      </c>
      <c r="N694" s="13">
        <v>0.14486632033686736</v>
      </c>
      <c r="O694" s="13">
        <v>2.021414869875721E-2</v>
      </c>
      <c r="P694" s="14">
        <v>71</v>
      </c>
    </row>
    <row r="695" spans="1:16" x14ac:dyDescent="0.25">
      <c r="A695">
        <v>759</v>
      </c>
      <c r="B695" t="str">
        <f t="shared" si="47"/>
        <v>Closed End</v>
      </c>
      <c r="C695" t="s">
        <v>271</v>
      </c>
      <c r="D695" t="s">
        <v>637</v>
      </c>
      <c r="E695" t="str">
        <f t="shared" si="48"/>
        <v>Home language</v>
      </c>
      <c r="F695">
        <f t="shared" si="49"/>
        <v>1</v>
      </c>
      <c r="G695" t="str">
        <f t="shared" si="46"/>
        <v>Header</v>
      </c>
      <c r="H695" t="s">
        <v>766</v>
      </c>
      <c r="I695" s="38" t="s">
        <v>637</v>
      </c>
      <c r="J695" t="s">
        <v>625</v>
      </c>
      <c r="K695" s="7" t="s">
        <v>41</v>
      </c>
      <c r="L695" s="15" t="s">
        <v>8</v>
      </c>
      <c r="M695" s="16" t="s">
        <v>8</v>
      </c>
      <c r="N695" s="16" t="s">
        <v>8</v>
      </c>
      <c r="O695" s="16" t="s">
        <v>8</v>
      </c>
      <c r="P695" s="17" t="s">
        <v>8</v>
      </c>
    </row>
    <row r="696" spans="1:16" x14ac:dyDescent="0.25">
      <c r="A696">
        <v>760</v>
      </c>
      <c r="B696" t="str">
        <f t="shared" si="47"/>
        <v>Closed End</v>
      </c>
      <c r="C696" t="s">
        <v>271</v>
      </c>
      <c r="D696" t="s">
        <v>637</v>
      </c>
      <c r="E696" t="str">
        <f t="shared" si="48"/>
        <v>Home language</v>
      </c>
      <c r="F696">
        <f t="shared" si="49"/>
        <v>2</v>
      </c>
      <c r="G696" t="str">
        <f t="shared" si="46"/>
        <v>Data</v>
      </c>
      <c r="H696" t="s">
        <v>766</v>
      </c>
      <c r="I696" s="38" t="s">
        <v>637</v>
      </c>
      <c r="J696" t="s">
        <v>625</v>
      </c>
      <c r="K696" s="6" t="s">
        <v>42</v>
      </c>
      <c r="L696" s="12">
        <v>0.26928474026154769</v>
      </c>
      <c r="M696" s="13">
        <v>0.61958913168984941</v>
      </c>
      <c r="N696" s="13">
        <v>0.10148192576128658</v>
      </c>
      <c r="O696" s="13">
        <v>9.6442022873169369E-3</v>
      </c>
      <c r="P696" s="14">
        <v>2651.0000000000014</v>
      </c>
    </row>
    <row r="697" spans="1:16" x14ac:dyDescent="0.25">
      <c r="A697">
        <v>761</v>
      </c>
      <c r="B697" t="str">
        <f t="shared" si="47"/>
        <v>Closed End</v>
      </c>
      <c r="C697" t="s">
        <v>271</v>
      </c>
      <c r="D697" t="s">
        <v>637</v>
      </c>
      <c r="E697" t="str">
        <f t="shared" si="48"/>
        <v>Home language</v>
      </c>
      <c r="F697">
        <f t="shared" si="49"/>
        <v>3</v>
      </c>
      <c r="G697" t="str">
        <f t="shared" si="46"/>
        <v>Data</v>
      </c>
      <c r="H697" t="s">
        <v>766</v>
      </c>
      <c r="I697" s="38" t="s">
        <v>637</v>
      </c>
      <c r="J697" t="s">
        <v>625</v>
      </c>
      <c r="K697" s="6" t="s">
        <v>43</v>
      </c>
      <c r="L697" s="12">
        <v>0.16974122067836853</v>
      </c>
      <c r="M697" s="13">
        <v>0.63167811752868741</v>
      </c>
      <c r="N697" s="13">
        <v>0.16620069569468496</v>
      </c>
      <c r="O697" s="13">
        <v>3.2379966098259341E-2</v>
      </c>
      <c r="P697" s="14">
        <v>249</v>
      </c>
    </row>
    <row r="698" spans="1:16" x14ac:dyDescent="0.25">
      <c r="A698">
        <v>762</v>
      </c>
      <c r="B698" t="str">
        <f t="shared" si="47"/>
        <v>Closed End</v>
      </c>
      <c r="C698" t="s">
        <v>271</v>
      </c>
      <c r="D698" t="s">
        <v>637</v>
      </c>
      <c r="E698" t="str">
        <f t="shared" si="48"/>
        <v>Home language</v>
      </c>
      <c r="F698">
        <f t="shared" si="49"/>
        <v>4</v>
      </c>
      <c r="G698" t="str">
        <f t="shared" si="46"/>
        <v>Data</v>
      </c>
      <c r="H698" t="s">
        <v>766</v>
      </c>
      <c r="I698" s="38" t="s">
        <v>637</v>
      </c>
      <c r="J698" t="s">
        <v>625</v>
      </c>
      <c r="K698" s="6" t="s">
        <v>44</v>
      </c>
      <c r="L698" s="12">
        <v>0.13981909432784576</v>
      </c>
      <c r="M698" s="13">
        <v>0.57440336813058035</v>
      </c>
      <c r="N698" s="13">
        <v>0.25371595672728309</v>
      </c>
      <c r="O698" s="13">
        <v>3.2061580814290613E-2</v>
      </c>
      <c r="P698" s="14">
        <v>104.00000000000007</v>
      </c>
    </row>
    <row r="699" spans="1:16" x14ac:dyDescent="0.25">
      <c r="A699">
        <v>763</v>
      </c>
      <c r="B699" t="str">
        <f t="shared" si="47"/>
        <v>Closed End</v>
      </c>
      <c r="C699" t="s">
        <v>271</v>
      </c>
      <c r="D699" t="s">
        <v>637</v>
      </c>
      <c r="E699" t="str">
        <f t="shared" si="48"/>
        <v>Race / ethnicity</v>
      </c>
      <c r="F699">
        <f t="shared" si="49"/>
        <v>1</v>
      </c>
      <c r="G699" t="str">
        <f t="shared" si="46"/>
        <v>Header</v>
      </c>
      <c r="H699" t="s">
        <v>766</v>
      </c>
      <c r="I699" s="38" t="s">
        <v>637</v>
      </c>
      <c r="J699" t="s">
        <v>625</v>
      </c>
      <c r="K699" s="7" t="s">
        <v>45</v>
      </c>
      <c r="L699" s="15" t="s">
        <v>8</v>
      </c>
      <c r="M699" s="16" t="s">
        <v>8</v>
      </c>
      <c r="N699" s="16" t="s">
        <v>8</v>
      </c>
      <c r="O699" s="16" t="s">
        <v>8</v>
      </c>
      <c r="P699" s="17" t="s">
        <v>8</v>
      </c>
    </row>
    <row r="700" spans="1:16" x14ac:dyDescent="0.25">
      <c r="A700">
        <v>764</v>
      </c>
      <c r="B700" t="str">
        <f t="shared" si="47"/>
        <v>Closed End</v>
      </c>
      <c r="C700" t="s">
        <v>271</v>
      </c>
      <c r="D700" t="s">
        <v>637</v>
      </c>
      <c r="E700" t="str">
        <f t="shared" si="48"/>
        <v>Race / ethnicity</v>
      </c>
      <c r="F700">
        <f t="shared" si="49"/>
        <v>2</v>
      </c>
      <c r="G700" t="str">
        <f t="shared" si="46"/>
        <v>Data</v>
      </c>
      <c r="H700" t="s">
        <v>766</v>
      </c>
      <c r="I700" s="38" t="s">
        <v>637</v>
      </c>
      <c r="J700" t="s">
        <v>625</v>
      </c>
      <c r="K700" s="6" t="s">
        <v>46</v>
      </c>
      <c r="L700" s="12">
        <v>0.1581624222226358</v>
      </c>
      <c r="M700" s="13">
        <v>0.5999454220128404</v>
      </c>
      <c r="N700" s="13">
        <v>0.22680161846381822</v>
      </c>
      <c r="O700" s="13">
        <v>1.5090537300706064E-2</v>
      </c>
      <c r="P700" s="14">
        <v>785.9999999999992</v>
      </c>
    </row>
    <row r="701" spans="1:16" x14ac:dyDescent="0.25">
      <c r="A701">
        <v>765</v>
      </c>
      <c r="B701" t="str">
        <f t="shared" si="47"/>
        <v>Closed End</v>
      </c>
      <c r="C701" t="s">
        <v>271</v>
      </c>
      <c r="D701" t="s">
        <v>637</v>
      </c>
      <c r="E701" t="str">
        <f t="shared" si="48"/>
        <v>Race / ethnicity</v>
      </c>
      <c r="F701">
        <f t="shared" si="49"/>
        <v>3</v>
      </c>
      <c r="G701" t="str">
        <f t="shared" si="46"/>
        <v>Data</v>
      </c>
      <c r="H701" t="s">
        <v>766</v>
      </c>
      <c r="I701" s="38" t="s">
        <v>637</v>
      </c>
      <c r="J701" t="s">
        <v>625</v>
      </c>
      <c r="K701" s="6" t="s">
        <v>47</v>
      </c>
      <c r="L701" s="12">
        <v>0.14130766348147947</v>
      </c>
      <c r="M701" s="13">
        <v>0.593094983038158</v>
      </c>
      <c r="N701" s="13">
        <v>0.24506079531745836</v>
      </c>
      <c r="O701" s="13">
        <v>2.0536558162903149E-2</v>
      </c>
      <c r="P701" s="14">
        <v>131.00000000000009</v>
      </c>
    </row>
    <row r="702" spans="1:16" x14ac:dyDescent="0.25">
      <c r="A702">
        <v>766</v>
      </c>
      <c r="B702" t="str">
        <f t="shared" si="47"/>
        <v>Closed End</v>
      </c>
      <c r="C702" t="s">
        <v>271</v>
      </c>
      <c r="D702" t="s">
        <v>637</v>
      </c>
      <c r="E702" t="str">
        <f t="shared" si="48"/>
        <v>Race / ethnicity</v>
      </c>
      <c r="F702">
        <f t="shared" si="49"/>
        <v>4</v>
      </c>
      <c r="G702" t="str">
        <f t="shared" si="46"/>
        <v>Data</v>
      </c>
      <c r="H702" t="s">
        <v>766</v>
      </c>
      <c r="I702" s="38" t="s">
        <v>637</v>
      </c>
      <c r="J702" t="s">
        <v>625</v>
      </c>
      <c r="K702" s="6" t="s">
        <v>48</v>
      </c>
      <c r="L702" s="12">
        <v>7.9825649054918069E-2</v>
      </c>
      <c r="M702" s="13">
        <v>0.6823270855898308</v>
      </c>
      <c r="N702" s="13">
        <v>0.22963854416450655</v>
      </c>
      <c r="O702" s="13">
        <v>8.2087211907445334E-3</v>
      </c>
      <c r="P702" s="14">
        <v>215.00000000000003</v>
      </c>
    </row>
    <row r="703" spans="1:16" x14ac:dyDescent="0.25">
      <c r="A703">
        <v>767</v>
      </c>
      <c r="B703" t="str">
        <f t="shared" si="47"/>
        <v>Closed End</v>
      </c>
      <c r="C703" t="s">
        <v>271</v>
      </c>
      <c r="D703" t="s">
        <v>637</v>
      </c>
      <c r="E703" t="str">
        <f t="shared" si="48"/>
        <v>Race / ethnicity</v>
      </c>
      <c r="F703">
        <f t="shared" si="49"/>
        <v>5</v>
      </c>
      <c r="G703" t="str">
        <f t="shared" si="46"/>
        <v>Data</v>
      </c>
      <c r="H703" t="s">
        <v>766</v>
      </c>
      <c r="I703" s="38" t="s">
        <v>637</v>
      </c>
      <c r="J703" t="s">
        <v>625</v>
      </c>
      <c r="K703" s="6" t="s">
        <v>49</v>
      </c>
      <c r="L703" s="12">
        <v>0.20448411647698983</v>
      </c>
      <c r="M703" s="13">
        <v>0.56344322329855656</v>
      </c>
      <c r="N703" s="13">
        <v>0.20820518584398978</v>
      </c>
      <c r="O703" s="13">
        <v>2.386747438046476E-2</v>
      </c>
      <c r="P703" s="14">
        <v>357.99999999999977</v>
      </c>
    </row>
    <row r="704" spans="1:16" x14ac:dyDescent="0.25">
      <c r="A704">
        <v>768</v>
      </c>
      <c r="B704" t="str">
        <f t="shared" si="47"/>
        <v>Closed End</v>
      </c>
      <c r="C704" t="s">
        <v>271</v>
      </c>
      <c r="D704" t="s">
        <v>637</v>
      </c>
      <c r="E704" t="str">
        <f t="shared" si="48"/>
        <v>Race / ethnicity</v>
      </c>
      <c r="F704">
        <f t="shared" si="49"/>
        <v>6</v>
      </c>
      <c r="G704" t="str">
        <f t="shared" si="46"/>
        <v>Data</v>
      </c>
      <c r="H704" t="s">
        <v>766</v>
      </c>
      <c r="I704" s="38" t="s">
        <v>637</v>
      </c>
      <c r="J704" t="s">
        <v>625</v>
      </c>
      <c r="K704" s="6" t="s">
        <v>50</v>
      </c>
      <c r="L704" s="12">
        <v>0.2349785389951424</v>
      </c>
      <c r="M704" s="13">
        <v>0.48848573389149391</v>
      </c>
      <c r="N704" s="13">
        <v>0.25850808653184776</v>
      </c>
      <c r="O704" s="13">
        <v>1.802764058151498E-2</v>
      </c>
      <c r="P704" s="14">
        <v>140.00000000000017</v>
      </c>
    </row>
    <row r="705" spans="1:16" ht="15.75" thickBot="1" x14ac:dyDescent="0.3">
      <c r="A705">
        <v>769</v>
      </c>
      <c r="B705" t="str">
        <f t="shared" si="47"/>
        <v>Closed End</v>
      </c>
      <c r="C705" t="s">
        <v>271</v>
      </c>
      <c r="D705" t="s">
        <v>637</v>
      </c>
      <c r="E705" t="str">
        <f t="shared" si="48"/>
        <v>Race / ethnicity</v>
      </c>
      <c r="F705">
        <f t="shared" si="49"/>
        <v>7</v>
      </c>
      <c r="G705" t="str">
        <f t="shared" si="46"/>
        <v>Data</v>
      </c>
      <c r="H705" t="s">
        <v>766</v>
      </c>
      <c r="I705" s="38" t="s">
        <v>637</v>
      </c>
      <c r="J705" t="s">
        <v>625</v>
      </c>
      <c r="K705" s="8" t="s">
        <v>51</v>
      </c>
      <c r="L705" s="18">
        <v>0.2846675640108125</v>
      </c>
      <c r="M705" s="19">
        <v>0.63641174505149944</v>
      </c>
      <c r="N705" s="19">
        <v>7.1361140674670268E-2</v>
      </c>
      <c r="O705" s="19">
        <v>7.5595502630207354E-3</v>
      </c>
      <c r="P705" s="20">
        <v>2090.9999999999955</v>
      </c>
    </row>
    <row r="706" spans="1:16" ht="15.75" thickTop="1" x14ac:dyDescent="0.25">
      <c r="A706">
        <v>770</v>
      </c>
      <c r="B706" t="str">
        <f t="shared" si="47"/>
        <v/>
      </c>
      <c r="C706" t="s">
        <v>8</v>
      </c>
      <c r="D706" t="s">
        <v>8</v>
      </c>
      <c r="E706" t="str">
        <f t="shared" si="48"/>
        <v/>
      </c>
      <c r="F706" t="str">
        <f t="shared" si="49"/>
        <v/>
      </c>
      <c r="G706" t="str">
        <f t="shared" ref="G706:G769" si="50">IF(B706="","",IF(E706="Title","Title",IF(E706="Column labels","Labels",IF(AND(F706=1,B706="Closed End"),"Header","Data"))))</f>
        <v/>
      </c>
      <c r="H706" t="s">
        <v>8</v>
      </c>
      <c r="K706" s="42"/>
      <c r="L706" s="42"/>
      <c r="M706" s="42"/>
      <c r="N706" s="42"/>
      <c r="O706" s="42"/>
      <c r="P706" s="42"/>
    </row>
    <row r="707" spans="1:16" ht="15.75" thickBot="1" x14ac:dyDescent="0.3">
      <c r="A707">
        <v>771</v>
      </c>
      <c r="B707" t="str">
        <f t="shared" si="47"/>
        <v>Closed End</v>
      </c>
      <c r="C707" t="s">
        <v>271</v>
      </c>
      <c r="D707" t="s">
        <v>638</v>
      </c>
      <c r="E707" t="str">
        <f t="shared" si="48"/>
        <v>Title</v>
      </c>
      <c r="F707">
        <f t="shared" si="49"/>
        <v>1</v>
      </c>
      <c r="G707" t="str">
        <f t="shared" si="50"/>
        <v>Title</v>
      </c>
      <c r="H707" t="s">
        <v>638</v>
      </c>
      <c r="I707" s="38" t="s">
        <v>638</v>
      </c>
      <c r="J707" t="s">
        <v>271</v>
      </c>
      <c r="K707" s="37" t="s">
        <v>142</v>
      </c>
      <c r="L707" s="37"/>
      <c r="M707" s="37"/>
      <c r="N707" s="37"/>
      <c r="O707" s="37"/>
      <c r="P707" s="37"/>
    </row>
    <row r="708" spans="1:16" ht="50.25" thickTop="1" thickBot="1" x14ac:dyDescent="0.3">
      <c r="A708">
        <v>772</v>
      </c>
      <c r="B708" t="str">
        <f t="shared" si="47"/>
        <v>Closed End</v>
      </c>
      <c r="C708" t="s">
        <v>271</v>
      </c>
      <c r="D708" t="s">
        <v>638</v>
      </c>
      <c r="E708" t="str">
        <f t="shared" si="48"/>
        <v>Column labels</v>
      </c>
      <c r="F708">
        <f t="shared" si="49"/>
        <v>1</v>
      </c>
      <c r="G708" t="str">
        <f t="shared" si="50"/>
        <v>Labels</v>
      </c>
      <c r="H708" t="s">
        <v>638</v>
      </c>
      <c r="I708" s="38" t="s">
        <v>638</v>
      </c>
      <c r="J708" t="s">
        <v>271</v>
      </c>
      <c r="K708" s="39"/>
      <c r="L708" s="1" t="s">
        <v>143</v>
      </c>
      <c r="M708" s="2" t="s">
        <v>144</v>
      </c>
      <c r="N708" s="2" t="s">
        <v>145</v>
      </c>
      <c r="O708" s="2" t="s">
        <v>146</v>
      </c>
      <c r="P708" s="3" t="s">
        <v>6</v>
      </c>
    </row>
    <row r="709" spans="1:16" ht="15.75" thickTop="1" x14ac:dyDescent="0.25">
      <c r="A709">
        <v>773</v>
      </c>
      <c r="B709" t="str">
        <f t="shared" si="47"/>
        <v>Closed End</v>
      </c>
      <c r="C709" t="s">
        <v>271</v>
      </c>
      <c r="D709" t="s">
        <v>638</v>
      </c>
      <c r="E709" t="str">
        <f t="shared" si="48"/>
        <v>Region</v>
      </c>
      <c r="F709">
        <f t="shared" si="49"/>
        <v>1</v>
      </c>
      <c r="G709" t="str">
        <f t="shared" si="50"/>
        <v>Header</v>
      </c>
      <c r="H709" t="s">
        <v>638</v>
      </c>
      <c r="I709" s="38" t="s">
        <v>638</v>
      </c>
      <c r="J709" t="s">
        <v>271</v>
      </c>
      <c r="K709" s="5" t="s">
        <v>7</v>
      </c>
      <c r="L709" s="9" t="s">
        <v>8</v>
      </c>
      <c r="M709" s="10" t="s">
        <v>8</v>
      </c>
      <c r="N709" s="10" t="s">
        <v>8</v>
      </c>
      <c r="O709" s="10" t="s">
        <v>8</v>
      </c>
      <c r="P709" s="11" t="s">
        <v>8</v>
      </c>
    </row>
    <row r="710" spans="1:16" x14ac:dyDescent="0.25">
      <c r="A710">
        <v>774</v>
      </c>
      <c r="B710" t="str">
        <f t="shared" si="47"/>
        <v>Closed End</v>
      </c>
      <c r="C710" t="s">
        <v>271</v>
      </c>
      <c r="D710" t="s">
        <v>638</v>
      </c>
      <c r="E710" t="str">
        <f t="shared" si="48"/>
        <v>Region</v>
      </c>
      <c r="F710">
        <f t="shared" si="49"/>
        <v>2</v>
      </c>
      <c r="G710" t="str">
        <f t="shared" si="50"/>
        <v>Data</v>
      </c>
      <c r="H710" t="s">
        <v>638</v>
      </c>
      <c r="I710" s="38" t="s">
        <v>638</v>
      </c>
      <c r="J710" t="s">
        <v>271</v>
      </c>
      <c r="K710" s="6" t="s">
        <v>9</v>
      </c>
      <c r="L710" s="12">
        <v>0.73459792455121731</v>
      </c>
      <c r="M710" s="13">
        <v>0.24584562104385427</v>
      </c>
      <c r="N710" s="13">
        <v>1.9107070116799775E-2</v>
      </c>
      <c r="O710" s="27" t="s">
        <v>69</v>
      </c>
      <c r="P710" s="14">
        <v>3116.999999999995</v>
      </c>
    </row>
    <row r="711" spans="1:16" x14ac:dyDescent="0.25">
      <c r="A711">
        <v>775</v>
      </c>
      <c r="B711" t="str">
        <f t="shared" si="47"/>
        <v>Closed End</v>
      </c>
      <c r="C711" t="s">
        <v>271</v>
      </c>
      <c r="D711" t="s">
        <v>638</v>
      </c>
      <c r="E711" t="str">
        <f t="shared" si="48"/>
        <v>Region</v>
      </c>
      <c r="F711">
        <f t="shared" si="49"/>
        <v>3</v>
      </c>
      <c r="G711" t="str">
        <f t="shared" si="50"/>
        <v>Data</v>
      </c>
      <c r="H711" t="s">
        <v>638</v>
      </c>
      <c r="I711" s="38" t="s">
        <v>638</v>
      </c>
      <c r="J711" t="s">
        <v>271</v>
      </c>
      <c r="K711" s="6" t="s">
        <v>10</v>
      </c>
      <c r="L711" s="12">
        <v>0.79143293769705536</v>
      </c>
      <c r="M711" s="13">
        <v>0.20617828990453063</v>
      </c>
      <c r="N711" s="27" t="s">
        <v>69</v>
      </c>
      <c r="O711" s="27" t="s">
        <v>70</v>
      </c>
      <c r="P711" s="14">
        <v>421.99999999999989</v>
      </c>
    </row>
    <row r="712" spans="1:16" x14ac:dyDescent="0.25">
      <c r="A712">
        <v>776</v>
      </c>
      <c r="B712" t="str">
        <f t="shared" si="47"/>
        <v>Closed End</v>
      </c>
      <c r="C712" t="s">
        <v>271</v>
      </c>
      <c r="D712" t="s">
        <v>638</v>
      </c>
      <c r="E712" t="str">
        <f t="shared" si="48"/>
        <v>Region</v>
      </c>
      <c r="F712">
        <f t="shared" si="49"/>
        <v>4</v>
      </c>
      <c r="G712" t="str">
        <f t="shared" si="50"/>
        <v>Data</v>
      </c>
      <c r="H712" t="s">
        <v>638</v>
      </c>
      <c r="I712" s="38" t="s">
        <v>638</v>
      </c>
      <c r="J712" t="s">
        <v>271</v>
      </c>
      <c r="K712" s="6" t="s">
        <v>11</v>
      </c>
      <c r="L712" s="12">
        <v>0.63790364172716096</v>
      </c>
      <c r="M712" s="13">
        <v>0.3295380763852549</v>
      </c>
      <c r="N712" s="13">
        <v>3.1558110524235655E-2</v>
      </c>
      <c r="O712" s="27" t="s">
        <v>69</v>
      </c>
      <c r="P712" s="14">
        <v>2290.9999999999895</v>
      </c>
    </row>
    <row r="713" spans="1:16" x14ac:dyDescent="0.25">
      <c r="A713">
        <v>777</v>
      </c>
      <c r="B713" t="str">
        <f t="shared" si="47"/>
        <v>Closed End</v>
      </c>
      <c r="C713" t="s">
        <v>271</v>
      </c>
      <c r="D713" t="s">
        <v>638</v>
      </c>
      <c r="E713" t="str">
        <f t="shared" si="48"/>
        <v>Region</v>
      </c>
      <c r="F713">
        <f t="shared" si="49"/>
        <v>5</v>
      </c>
      <c r="G713" t="str">
        <f t="shared" si="50"/>
        <v>Data</v>
      </c>
      <c r="H713" t="s">
        <v>638</v>
      </c>
      <c r="I713" s="38" t="s">
        <v>638</v>
      </c>
      <c r="J713" t="s">
        <v>271</v>
      </c>
      <c r="K713" s="6" t="s">
        <v>12</v>
      </c>
      <c r="L713" s="12">
        <v>0.55197559035165844</v>
      </c>
      <c r="M713" s="13">
        <v>0.41819857322014065</v>
      </c>
      <c r="N713" s="13">
        <v>2.7993279015018288E-2</v>
      </c>
      <c r="O713" s="27" t="s">
        <v>69</v>
      </c>
      <c r="P713" s="14">
        <v>1858.0000000000018</v>
      </c>
    </row>
    <row r="714" spans="1:16" x14ac:dyDescent="0.25">
      <c r="A714">
        <v>778</v>
      </c>
      <c r="B714" t="str">
        <f t="shared" si="47"/>
        <v>Closed End</v>
      </c>
      <c r="C714" t="s">
        <v>271</v>
      </c>
      <c r="D714" t="s">
        <v>638</v>
      </c>
      <c r="E714" t="str">
        <f t="shared" si="48"/>
        <v>Region</v>
      </c>
      <c r="F714">
        <f t="shared" si="49"/>
        <v>6</v>
      </c>
      <c r="G714" t="str">
        <f t="shared" si="50"/>
        <v>Data</v>
      </c>
      <c r="H714" t="s">
        <v>638</v>
      </c>
      <c r="I714" s="38" t="s">
        <v>638</v>
      </c>
      <c r="J714" t="s">
        <v>271</v>
      </c>
      <c r="K714" s="6" t="s">
        <v>13</v>
      </c>
      <c r="L714" s="12">
        <v>0.74115234022675469</v>
      </c>
      <c r="M714" s="13">
        <v>0.2230061492672199</v>
      </c>
      <c r="N714" s="13">
        <v>3.5841510506025132E-2</v>
      </c>
      <c r="O714" s="27" t="s">
        <v>70</v>
      </c>
      <c r="P714" s="14">
        <v>432.99999999999977</v>
      </c>
    </row>
    <row r="715" spans="1:16" x14ac:dyDescent="0.25">
      <c r="A715">
        <v>779</v>
      </c>
      <c r="B715" t="str">
        <f t="shared" si="47"/>
        <v>Closed End</v>
      </c>
      <c r="C715" t="s">
        <v>271</v>
      </c>
      <c r="D715" t="s">
        <v>638</v>
      </c>
      <c r="E715" t="str">
        <f t="shared" si="48"/>
        <v>Region</v>
      </c>
      <c r="F715">
        <f t="shared" si="49"/>
        <v>7</v>
      </c>
      <c r="G715" t="str">
        <f t="shared" si="50"/>
        <v>Data</v>
      </c>
      <c r="H715" t="s">
        <v>638</v>
      </c>
      <c r="I715" s="38" t="s">
        <v>638</v>
      </c>
      <c r="J715" t="s">
        <v>271</v>
      </c>
      <c r="K715" s="6" t="s">
        <v>14</v>
      </c>
      <c r="L715" s="12">
        <v>0.8498790323351213</v>
      </c>
      <c r="M715" s="13">
        <v>0.13035110954921292</v>
      </c>
      <c r="N715" s="13">
        <v>1.9769858115665916E-2</v>
      </c>
      <c r="O715" s="27" t="s">
        <v>70</v>
      </c>
      <c r="P715" s="14">
        <v>404.00000000000023</v>
      </c>
    </row>
    <row r="716" spans="1:16" x14ac:dyDescent="0.25">
      <c r="A716">
        <v>780</v>
      </c>
      <c r="B716" t="str">
        <f t="shared" si="47"/>
        <v>Closed End</v>
      </c>
      <c r="C716" t="s">
        <v>271</v>
      </c>
      <c r="D716" t="s">
        <v>638</v>
      </c>
      <c r="E716" t="str">
        <f t="shared" si="48"/>
        <v>Gender</v>
      </c>
      <c r="F716">
        <f t="shared" si="49"/>
        <v>1</v>
      </c>
      <c r="G716" t="str">
        <f t="shared" si="50"/>
        <v>Header</v>
      </c>
      <c r="H716" t="s">
        <v>638</v>
      </c>
      <c r="I716" s="38" t="s">
        <v>638</v>
      </c>
      <c r="J716" t="s">
        <v>271</v>
      </c>
      <c r="K716" s="7" t="s">
        <v>15</v>
      </c>
      <c r="L716" s="15" t="s">
        <v>8</v>
      </c>
      <c r="M716" s="16" t="s">
        <v>8</v>
      </c>
      <c r="N716" s="16" t="s">
        <v>8</v>
      </c>
      <c r="O716" s="16" t="s">
        <v>8</v>
      </c>
      <c r="P716" s="17" t="s">
        <v>8</v>
      </c>
    </row>
    <row r="717" spans="1:16" x14ac:dyDescent="0.25">
      <c r="A717">
        <v>781</v>
      </c>
      <c r="B717" t="str">
        <f t="shared" si="47"/>
        <v>Closed End</v>
      </c>
      <c r="C717" t="s">
        <v>271</v>
      </c>
      <c r="D717" t="s">
        <v>638</v>
      </c>
      <c r="E717" t="str">
        <f t="shared" si="48"/>
        <v>Gender</v>
      </c>
      <c r="F717">
        <f t="shared" si="49"/>
        <v>2</v>
      </c>
      <c r="G717" t="str">
        <f t="shared" si="50"/>
        <v>Data</v>
      </c>
      <c r="H717" t="s">
        <v>638</v>
      </c>
      <c r="I717" s="38" t="s">
        <v>638</v>
      </c>
      <c r="J717" t="s">
        <v>271</v>
      </c>
      <c r="K717" s="6" t="s">
        <v>16</v>
      </c>
      <c r="L717" s="12">
        <v>0.70817132761186341</v>
      </c>
      <c r="M717" s="13">
        <v>0.26981921521640317</v>
      </c>
      <c r="N717" s="13">
        <v>2.1934460957701071E-2</v>
      </c>
      <c r="O717" s="27" t="s">
        <v>69</v>
      </c>
      <c r="P717" s="14">
        <v>1934.999999999997</v>
      </c>
    </row>
    <row r="718" spans="1:16" x14ac:dyDescent="0.25">
      <c r="A718">
        <v>782</v>
      </c>
      <c r="B718" t="str">
        <f t="shared" si="47"/>
        <v>Closed End</v>
      </c>
      <c r="C718" t="s">
        <v>271</v>
      </c>
      <c r="D718" t="s">
        <v>638</v>
      </c>
      <c r="E718" t="str">
        <f t="shared" si="48"/>
        <v>Gender</v>
      </c>
      <c r="F718">
        <f t="shared" si="49"/>
        <v>3</v>
      </c>
      <c r="G718" t="str">
        <f t="shared" si="50"/>
        <v>Data</v>
      </c>
      <c r="H718" t="s">
        <v>638</v>
      </c>
      <c r="I718" s="38" t="s">
        <v>638</v>
      </c>
      <c r="J718" t="s">
        <v>271</v>
      </c>
      <c r="K718" s="6" t="s">
        <v>17</v>
      </c>
      <c r="L718" s="12">
        <v>0.76869905183364362</v>
      </c>
      <c r="M718" s="13">
        <v>0.21615369848361771</v>
      </c>
      <c r="N718" s="13">
        <v>1.4208524496652906E-2</v>
      </c>
      <c r="O718" s="27" t="s">
        <v>69</v>
      </c>
      <c r="P718" s="14">
        <v>1022.0000000000008</v>
      </c>
    </row>
    <row r="719" spans="1:16" x14ac:dyDescent="0.25">
      <c r="A719">
        <v>783</v>
      </c>
      <c r="B719" t="str">
        <f t="shared" ref="B719:B782" si="51">IF(K721="Results by region:","Closed End",IF(L720="East Metro Overall","Open End",IF(AND(K719="",K721=""),"",B718)))</f>
        <v>Closed End</v>
      </c>
      <c r="C719" t="s">
        <v>271</v>
      </c>
      <c r="D719" t="s">
        <v>638</v>
      </c>
      <c r="E719" t="str">
        <f t="shared" ref="E719:E782" si="52">IF(AND(K719="",K720="Results by region:"),"Column labels",
IF(AND(K719="",L719="East Metro overall"),"Column labels",
IF(AND(K719="",L719=""),"",
IF(AND(B719="Open End",K719&lt;&gt;"",E718="Column labels"),"Open end results",
IF(K719="Results by region:","Region",
IF(K719="Results by gender:","Gender",
IF(K719="Results by age:","Age",
IF(K719="Results by education level:","Education",
IF(K719="Results by household income:","Household income",
IF(K719="Results by housing status:","Housing status",
IF(K719="Results by home language:","Home language",
IF(K719="Results by race/ethnicity:","Race / ethnicity",
IF(ISERROR(FIND(".",K719)),E718,
IF(FIND(".",K719)&lt;=4,"Title"))))))))))))))</f>
        <v>Age</v>
      </c>
      <c r="F719">
        <f t="shared" ref="F719:F782" si="53">IF(B719="","",IF(E719&lt;&gt;E718,1,SUM(F718,1)))</f>
        <v>1</v>
      </c>
      <c r="G719" t="str">
        <f t="shared" si="50"/>
        <v>Header</v>
      </c>
      <c r="H719" t="s">
        <v>638</v>
      </c>
      <c r="I719" s="38" t="s">
        <v>638</v>
      </c>
      <c r="J719" t="s">
        <v>271</v>
      </c>
      <c r="K719" s="7" t="s">
        <v>18</v>
      </c>
      <c r="L719" s="15" t="s">
        <v>8</v>
      </c>
      <c r="M719" s="16" t="s">
        <v>8</v>
      </c>
      <c r="N719" s="16" t="s">
        <v>8</v>
      </c>
      <c r="O719" s="16" t="s">
        <v>8</v>
      </c>
      <c r="P719" s="17" t="s">
        <v>8</v>
      </c>
    </row>
    <row r="720" spans="1:16" x14ac:dyDescent="0.25">
      <c r="A720">
        <v>784</v>
      </c>
      <c r="B720" t="str">
        <f t="shared" si="51"/>
        <v>Closed End</v>
      </c>
      <c r="C720" t="s">
        <v>271</v>
      </c>
      <c r="D720" t="s">
        <v>638</v>
      </c>
      <c r="E720" t="str">
        <f t="shared" si="52"/>
        <v>Age</v>
      </c>
      <c r="F720">
        <f t="shared" si="53"/>
        <v>2</v>
      </c>
      <c r="G720" t="str">
        <f t="shared" si="50"/>
        <v>Data</v>
      </c>
      <c r="H720" t="s">
        <v>638</v>
      </c>
      <c r="I720" s="38" t="s">
        <v>638</v>
      </c>
      <c r="J720" t="s">
        <v>271</v>
      </c>
      <c r="K720" s="6" t="s">
        <v>19</v>
      </c>
      <c r="L720" s="12">
        <v>0.60875366345658743</v>
      </c>
      <c r="M720" s="13">
        <v>0.35402486006639866</v>
      </c>
      <c r="N720" s="13">
        <v>3.7221476477013543E-2</v>
      </c>
      <c r="O720" s="27" t="s">
        <v>70</v>
      </c>
      <c r="P720" s="14">
        <v>416.00000000000034</v>
      </c>
    </row>
    <row r="721" spans="1:16" x14ac:dyDescent="0.25">
      <c r="A721">
        <v>785</v>
      </c>
      <c r="B721" t="str">
        <f t="shared" si="51"/>
        <v>Closed End</v>
      </c>
      <c r="C721" t="s">
        <v>271</v>
      </c>
      <c r="D721" t="s">
        <v>638</v>
      </c>
      <c r="E721" t="str">
        <f t="shared" si="52"/>
        <v>Age</v>
      </c>
      <c r="F721">
        <f t="shared" si="53"/>
        <v>3</v>
      </c>
      <c r="G721" t="str">
        <f t="shared" si="50"/>
        <v>Data</v>
      </c>
      <c r="H721" t="s">
        <v>638</v>
      </c>
      <c r="I721" s="38" t="s">
        <v>638</v>
      </c>
      <c r="J721" t="s">
        <v>271</v>
      </c>
      <c r="K721" s="6" t="s">
        <v>20</v>
      </c>
      <c r="L721" s="12">
        <v>0.74071005479137642</v>
      </c>
      <c r="M721" s="13">
        <v>0.22996823260181901</v>
      </c>
      <c r="N721" s="13">
        <v>2.9321712606804034E-2</v>
      </c>
      <c r="O721" s="27" t="s">
        <v>70</v>
      </c>
      <c r="P721" s="14">
        <v>426.00000000000023</v>
      </c>
    </row>
    <row r="722" spans="1:16" x14ac:dyDescent="0.25">
      <c r="A722">
        <v>786</v>
      </c>
      <c r="B722" t="str">
        <f t="shared" si="51"/>
        <v>Closed End</v>
      </c>
      <c r="C722" t="s">
        <v>271</v>
      </c>
      <c r="D722" t="s">
        <v>638</v>
      </c>
      <c r="E722" t="str">
        <f t="shared" si="52"/>
        <v>Age</v>
      </c>
      <c r="F722">
        <f t="shared" si="53"/>
        <v>4</v>
      </c>
      <c r="G722" t="str">
        <f t="shared" si="50"/>
        <v>Data</v>
      </c>
      <c r="H722" t="s">
        <v>638</v>
      </c>
      <c r="I722" s="38" t="s">
        <v>638</v>
      </c>
      <c r="J722" t="s">
        <v>271</v>
      </c>
      <c r="K722" s="6" t="s">
        <v>21</v>
      </c>
      <c r="L722" s="12">
        <v>0.77067131531284672</v>
      </c>
      <c r="M722" s="13">
        <v>0.21950686205114273</v>
      </c>
      <c r="N722" s="13">
        <v>7.5714420960539888E-3</v>
      </c>
      <c r="O722" s="27" t="s">
        <v>69</v>
      </c>
      <c r="P722" s="14">
        <v>369.00000000000051</v>
      </c>
    </row>
    <row r="723" spans="1:16" x14ac:dyDescent="0.25">
      <c r="A723">
        <v>787</v>
      </c>
      <c r="B723" t="str">
        <f t="shared" si="51"/>
        <v>Closed End</v>
      </c>
      <c r="C723" t="s">
        <v>271</v>
      </c>
      <c r="D723" t="s">
        <v>638</v>
      </c>
      <c r="E723" t="str">
        <f t="shared" si="52"/>
        <v>Age</v>
      </c>
      <c r="F723">
        <f t="shared" si="53"/>
        <v>5</v>
      </c>
      <c r="G723" t="str">
        <f t="shared" si="50"/>
        <v>Data</v>
      </c>
      <c r="H723" t="s">
        <v>638</v>
      </c>
      <c r="I723" s="38" t="s">
        <v>638</v>
      </c>
      <c r="J723" t="s">
        <v>271</v>
      </c>
      <c r="K723" s="6" t="s">
        <v>22</v>
      </c>
      <c r="L723" s="12">
        <v>0.78223978246393533</v>
      </c>
      <c r="M723" s="13">
        <v>0.21392125782182372</v>
      </c>
      <c r="N723" s="27" t="s">
        <v>69</v>
      </c>
      <c r="O723" s="27" t="s">
        <v>69</v>
      </c>
      <c r="P723" s="14">
        <v>533.99999999999943</v>
      </c>
    </row>
    <row r="724" spans="1:16" x14ac:dyDescent="0.25">
      <c r="A724">
        <v>788</v>
      </c>
      <c r="B724" t="str">
        <f t="shared" si="51"/>
        <v>Closed End</v>
      </c>
      <c r="C724" t="s">
        <v>271</v>
      </c>
      <c r="D724" t="s">
        <v>638</v>
      </c>
      <c r="E724" t="str">
        <f t="shared" si="52"/>
        <v>Age</v>
      </c>
      <c r="F724">
        <f t="shared" si="53"/>
        <v>6</v>
      </c>
      <c r="G724" t="str">
        <f t="shared" si="50"/>
        <v>Data</v>
      </c>
      <c r="H724" t="s">
        <v>638</v>
      </c>
      <c r="I724" s="38" t="s">
        <v>638</v>
      </c>
      <c r="J724" t="s">
        <v>271</v>
      </c>
      <c r="K724" s="6" t="s">
        <v>23</v>
      </c>
      <c r="L724" s="12">
        <v>0.84138810887942805</v>
      </c>
      <c r="M724" s="13">
        <v>0.15207337204618279</v>
      </c>
      <c r="N724" s="13">
        <v>6.5385190743879181E-3</v>
      </c>
      <c r="O724" s="27" t="s">
        <v>70</v>
      </c>
      <c r="P724" s="14">
        <v>889.99999999999989</v>
      </c>
    </row>
    <row r="725" spans="1:16" x14ac:dyDescent="0.25">
      <c r="A725">
        <v>789</v>
      </c>
      <c r="B725" t="str">
        <f t="shared" si="51"/>
        <v>Closed End</v>
      </c>
      <c r="C725" t="s">
        <v>271</v>
      </c>
      <c r="D725" t="s">
        <v>638</v>
      </c>
      <c r="E725" t="str">
        <f t="shared" si="52"/>
        <v>Education</v>
      </c>
      <c r="F725">
        <f t="shared" si="53"/>
        <v>1</v>
      </c>
      <c r="G725" t="str">
        <f t="shared" si="50"/>
        <v>Header</v>
      </c>
      <c r="H725" t="s">
        <v>638</v>
      </c>
      <c r="I725" s="38" t="s">
        <v>638</v>
      </c>
      <c r="J725" t="s">
        <v>271</v>
      </c>
      <c r="K725" s="7" t="s">
        <v>24</v>
      </c>
      <c r="L725" s="15" t="s">
        <v>8</v>
      </c>
      <c r="M725" s="16" t="s">
        <v>8</v>
      </c>
      <c r="N725" s="16" t="s">
        <v>8</v>
      </c>
      <c r="O725" s="16" t="s">
        <v>8</v>
      </c>
      <c r="P725" s="17" t="s">
        <v>8</v>
      </c>
    </row>
    <row r="726" spans="1:16" x14ac:dyDescent="0.25">
      <c r="A726">
        <v>790</v>
      </c>
      <c r="B726" t="str">
        <f t="shared" si="51"/>
        <v>Closed End</v>
      </c>
      <c r="C726" t="s">
        <v>271</v>
      </c>
      <c r="D726" t="s">
        <v>638</v>
      </c>
      <c r="E726" t="str">
        <f t="shared" si="52"/>
        <v>Education</v>
      </c>
      <c r="F726">
        <f t="shared" si="53"/>
        <v>2</v>
      </c>
      <c r="G726" t="str">
        <f t="shared" si="50"/>
        <v>Data</v>
      </c>
      <c r="H726" t="s">
        <v>638</v>
      </c>
      <c r="I726" s="38" t="s">
        <v>638</v>
      </c>
      <c r="J726" t="s">
        <v>271</v>
      </c>
      <c r="K726" s="6" t="s">
        <v>25</v>
      </c>
      <c r="L726" s="12">
        <v>0.25000118695940554</v>
      </c>
      <c r="M726" s="13">
        <v>0.67162087088305067</v>
      </c>
      <c r="N726" s="13">
        <v>6.8125606845414341E-2</v>
      </c>
      <c r="O726" s="13">
        <v>1.0252335312129577E-2</v>
      </c>
      <c r="P726" s="14">
        <v>103.99999999999999</v>
      </c>
    </row>
    <row r="727" spans="1:16" x14ac:dyDescent="0.25">
      <c r="A727">
        <v>791</v>
      </c>
      <c r="B727" t="str">
        <f t="shared" si="51"/>
        <v>Closed End</v>
      </c>
      <c r="C727" t="s">
        <v>271</v>
      </c>
      <c r="D727" t="s">
        <v>638</v>
      </c>
      <c r="E727" t="str">
        <f t="shared" si="52"/>
        <v>Education</v>
      </c>
      <c r="F727">
        <f t="shared" si="53"/>
        <v>3</v>
      </c>
      <c r="G727" t="str">
        <f t="shared" si="50"/>
        <v>Data</v>
      </c>
      <c r="H727" t="s">
        <v>638</v>
      </c>
      <c r="I727" s="38" t="s">
        <v>638</v>
      </c>
      <c r="J727" t="s">
        <v>271</v>
      </c>
      <c r="K727" s="6" t="s">
        <v>26</v>
      </c>
      <c r="L727" s="12">
        <v>0.61485184082592614</v>
      </c>
      <c r="M727" s="13">
        <v>0.35997587012261739</v>
      </c>
      <c r="N727" s="13">
        <v>2.5172289051457169E-2</v>
      </c>
      <c r="O727" s="27" t="s">
        <v>70</v>
      </c>
      <c r="P727" s="14">
        <v>383.99999999999972</v>
      </c>
    </row>
    <row r="728" spans="1:16" x14ac:dyDescent="0.25">
      <c r="A728">
        <v>792</v>
      </c>
      <c r="B728" t="str">
        <f t="shared" si="51"/>
        <v>Closed End</v>
      </c>
      <c r="C728" t="s">
        <v>271</v>
      </c>
      <c r="D728" t="s">
        <v>638</v>
      </c>
      <c r="E728" t="str">
        <f t="shared" si="52"/>
        <v>Education</v>
      </c>
      <c r="F728">
        <f t="shared" si="53"/>
        <v>4</v>
      </c>
      <c r="G728" t="str">
        <f t="shared" si="50"/>
        <v>Data</v>
      </c>
      <c r="H728" t="s">
        <v>638</v>
      </c>
      <c r="I728" s="38" t="s">
        <v>638</v>
      </c>
      <c r="J728" t="s">
        <v>271</v>
      </c>
      <c r="K728" s="6" t="s">
        <v>27</v>
      </c>
      <c r="L728" s="12">
        <v>0.75994206944156362</v>
      </c>
      <c r="M728" s="13">
        <v>0.21607898275200985</v>
      </c>
      <c r="N728" s="13">
        <v>2.3544175693612213E-2</v>
      </c>
      <c r="O728" s="27" t="s">
        <v>69</v>
      </c>
      <c r="P728" s="14">
        <v>989.00000000000296</v>
      </c>
    </row>
    <row r="729" spans="1:16" x14ac:dyDescent="0.25">
      <c r="A729">
        <v>793</v>
      </c>
      <c r="B729" t="str">
        <f t="shared" si="51"/>
        <v>Closed End</v>
      </c>
      <c r="C729" t="s">
        <v>271</v>
      </c>
      <c r="D729" t="s">
        <v>638</v>
      </c>
      <c r="E729" t="str">
        <f t="shared" si="52"/>
        <v>Education</v>
      </c>
      <c r="F729">
        <f t="shared" si="53"/>
        <v>5</v>
      </c>
      <c r="G729" t="str">
        <f t="shared" si="50"/>
        <v>Data</v>
      </c>
      <c r="H729" t="s">
        <v>638</v>
      </c>
      <c r="I729" s="38" t="s">
        <v>638</v>
      </c>
      <c r="J729" t="s">
        <v>271</v>
      </c>
      <c r="K729" s="6" t="s">
        <v>28</v>
      </c>
      <c r="L729" s="12">
        <v>0.81246356133566389</v>
      </c>
      <c r="M729" s="13">
        <v>0.17804625040319974</v>
      </c>
      <c r="N729" s="13">
        <v>9.490188261137969E-3</v>
      </c>
      <c r="O729" s="27" t="s">
        <v>70</v>
      </c>
      <c r="P729" s="14">
        <v>1533.9999999999968</v>
      </c>
    </row>
    <row r="730" spans="1:16" x14ac:dyDescent="0.25">
      <c r="A730">
        <v>794</v>
      </c>
      <c r="B730" t="str">
        <f t="shared" si="51"/>
        <v>Closed End</v>
      </c>
      <c r="C730" t="s">
        <v>271</v>
      </c>
      <c r="D730" t="s">
        <v>638</v>
      </c>
      <c r="E730" t="str">
        <f t="shared" si="52"/>
        <v>Household income</v>
      </c>
      <c r="F730">
        <f t="shared" si="53"/>
        <v>1</v>
      </c>
      <c r="G730" t="str">
        <f t="shared" si="50"/>
        <v>Header</v>
      </c>
      <c r="H730" t="s">
        <v>638</v>
      </c>
      <c r="I730" s="38" t="s">
        <v>638</v>
      </c>
      <c r="J730" t="s">
        <v>271</v>
      </c>
      <c r="K730" s="7" t="s">
        <v>29</v>
      </c>
      <c r="L730" s="15" t="s">
        <v>8</v>
      </c>
      <c r="M730" s="16" t="s">
        <v>8</v>
      </c>
      <c r="N730" s="16" t="s">
        <v>8</v>
      </c>
      <c r="O730" s="16" t="s">
        <v>8</v>
      </c>
      <c r="P730" s="17" t="s">
        <v>8</v>
      </c>
    </row>
    <row r="731" spans="1:16" x14ac:dyDescent="0.25">
      <c r="A731">
        <v>795</v>
      </c>
      <c r="B731" t="str">
        <f t="shared" si="51"/>
        <v>Closed End</v>
      </c>
      <c r="C731" t="s">
        <v>271</v>
      </c>
      <c r="D731" t="s">
        <v>638</v>
      </c>
      <c r="E731" t="str">
        <f t="shared" si="52"/>
        <v>Household income</v>
      </c>
      <c r="F731">
        <f t="shared" si="53"/>
        <v>2</v>
      </c>
      <c r="G731" t="str">
        <f t="shared" si="50"/>
        <v>Data</v>
      </c>
      <c r="H731" t="s">
        <v>638</v>
      </c>
      <c r="I731" s="38" t="s">
        <v>638</v>
      </c>
      <c r="J731" t="s">
        <v>271</v>
      </c>
      <c r="K731" s="6" t="s">
        <v>30</v>
      </c>
      <c r="L731" s="12">
        <v>0.1664860941259492</v>
      </c>
      <c r="M731" s="13">
        <v>0.81098297415381704</v>
      </c>
      <c r="N731" s="13">
        <v>1.7930320871111217E-2</v>
      </c>
      <c r="O731" s="27" t="s">
        <v>69</v>
      </c>
      <c r="P731" s="14">
        <v>506.99999999999989</v>
      </c>
    </row>
    <row r="732" spans="1:16" x14ac:dyDescent="0.25">
      <c r="A732">
        <v>796</v>
      </c>
      <c r="B732" t="str">
        <f t="shared" si="51"/>
        <v>Closed End</v>
      </c>
      <c r="C732" t="s">
        <v>271</v>
      </c>
      <c r="D732" t="s">
        <v>638</v>
      </c>
      <c r="E732" t="str">
        <f t="shared" si="52"/>
        <v>Household income</v>
      </c>
      <c r="F732">
        <f t="shared" si="53"/>
        <v>3</v>
      </c>
      <c r="G732" t="str">
        <f t="shared" si="50"/>
        <v>Data</v>
      </c>
      <c r="H732" t="s">
        <v>638</v>
      </c>
      <c r="I732" s="38" t="s">
        <v>638</v>
      </c>
      <c r="J732" t="s">
        <v>271</v>
      </c>
      <c r="K732" s="6" t="s">
        <v>31</v>
      </c>
      <c r="L732" s="12">
        <v>0.41923680250907952</v>
      </c>
      <c r="M732" s="13">
        <v>0.54375112382987945</v>
      </c>
      <c r="N732" s="13">
        <v>3.5964479473183861E-2</v>
      </c>
      <c r="O732" s="27" t="s">
        <v>69</v>
      </c>
      <c r="P732" s="14">
        <v>436.99999999999972</v>
      </c>
    </row>
    <row r="733" spans="1:16" x14ac:dyDescent="0.25">
      <c r="A733">
        <v>797</v>
      </c>
      <c r="B733" t="str">
        <f t="shared" si="51"/>
        <v>Closed End</v>
      </c>
      <c r="C733" t="s">
        <v>271</v>
      </c>
      <c r="D733" t="s">
        <v>638</v>
      </c>
      <c r="E733" t="str">
        <f t="shared" si="52"/>
        <v>Household income</v>
      </c>
      <c r="F733">
        <f t="shared" si="53"/>
        <v>4</v>
      </c>
      <c r="G733" t="str">
        <f t="shared" si="50"/>
        <v>Data</v>
      </c>
      <c r="H733" t="s">
        <v>638</v>
      </c>
      <c r="I733" s="38" t="s">
        <v>638</v>
      </c>
      <c r="J733" t="s">
        <v>271</v>
      </c>
      <c r="K733" s="6" t="s">
        <v>32</v>
      </c>
      <c r="L733" s="12">
        <v>0.64952721250827072</v>
      </c>
      <c r="M733" s="13">
        <v>0.33195522410417816</v>
      </c>
      <c r="N733" s="13">
        <v>1.8517563387551936E-2</v>
      </c>
      <c r="O733" s="27" t="s">
        <v>70</v>
      </c>
      <c r="P733" s="14">
        <v>408.00000000000068</v>
      </c>
    </row>
    <row r="734" spans="1:16" x14ac:dyDescent="0.25">
      <c r="A734">
        <v>798</v>
      </c>
      <c r="B734" t="str">
        <f t="shared" si="51"/>
        <v>Closed End</v>
      </c>
      <c r="C734" t="s">
        <v>271</v>
      </c>
      <c r="D734" t="s">
        <v>638</v>
      </c>
      <c r="E734" t="str">
        <f t="shared" si="52"/>
        <v>Household income</v>
      </c>
      <c r="F734">
        <f t="shared" si="53"/>
        <v>5</v>
      </c>
      <c r="G734" t="str">
        <f t="shared" si="50"/>
        <v>Data</v>
      </c>
      <c r="H734" t="s">
        <v>638</v>
      </c>
      <c r="I734" s="38" t="s">
        <v>638</v>
      </c>
      <c r="J734" t="s">
        <v>271</v>
      </c>
      <c r="K734" s="6" t="s">
        <v>33</v>
      </c>
      <c r="L734" s="12">
        <v>0.79145867885356258</v>
      </c>
      <c r="M734" s="13">
        <v>0.1832466624092661</v>
      </c>
      <c r="N734" s="13">
        <v>2.529465873717187E-2</v>
      </c>
      <c r="O734" s="27" t="s">
        <v>70</v>
      </c>
      <c r="P734" s="14">
        <v>314.99999999999977</v>
      </c>
    </row>
    <row r="735" spans="1:16" x14ac:dyDescent="0.25">
      <c r="A735">
        <v>799</v>
      </c>
      <c r="B735" t="str">
        <f t="shared" si="51"/>
        <v>Closed End</v>
      </c>
      <c r="C735" t="s">
        <v>271</v>
      </c>
      <c r="D735" t="s">
        <v>638</v>
      </c>
      <c r="E735" t="str">
        <f t="shared" si="52"/>
        <v>Household income</v>
      </c>
      <c r="F735">
        <f t="shared" si="53"/>
        <v>6</v>
      </c>
      <c r="G735" t="str">
        <f t="shared" si="50"/>
        <v>Data</v>
      </c>
      <c r="H735" t="s">
        <v>638</v>
      </c>
      <c r="I735" s="38" t="s">
        <v>638</v>
      </c>
      <c r="J735" t="s">
        <v>271</v>
      </c>
      <c r="K735" s="6" t="s">
        <v>34</v>
      </c>
      <c r="L735" s="12">
        <v>0.79775270944065158</v>
      </c>
      <c r="M735" s="13">
        <v>0.17654184842612308</v>
      </c>
      <c r="N735" s="13">
        <v>2.5705442133224742E-2</v>
      </c>
      <c r="O735" s="27" t="s">
        <v>70</v>
      </c>
      <c r="P735" s="14">
        <v>274.00000000000028</v>
      </c>
    </row>
    <row r="736" spans="1:16" x14ac:dyDescent="0.25">
      <c r="A736">
        <v>800</v>
      </c>
      <c r="B736" t="str">
        <f t="shared" si="51"/>
        <v>Closed End</v>
      </c>
      <c r="C736" t="s">
        <v>271</v>
      </c>
      <c r="D736" t="s">
        <v>638</v>
      </c>
      <c r="E736" t="str">
        <f t="shared" si="52"/>
        <v>Household income</v>
      </c>
      <c r="F736">
        <f t="shared" si="53"/>
        <v>7</v>
      </c>
      <c r="G736" t="str">
        <f t="shared" si="50"/>
        <v>Data</v>
      </c>
      <c r="H736" t="s">
        <v>638</v>
      </c>
      <c r="I736" s="38" t="s">
        <v>638</v>
      </c>
      <c r="J736" t="s">
        <v>271</v>
      </c>
      <c r="K736" s="6" t="s">
        <v>35</v>
      </c>
      <c r="L736" s="12">
        <v>0.87002717383500183</v>
      </c>
      <c r="M736" s="13">
        <v>0.1134773836096154</v>
      </c>
      <c r="N736" s="13">
        <v>1.6495442555383159E-2</v>
      </c>
      <c r="O736" s="27" t="s">
        <v>70</v>
      </c>
      <c r="P736" s="14">
        <v>344.00000000000017</v>
      </c>
    </row>
    <row r="737" spans="1:27" x14ac:dyDescent="0.25">
      <c r="A737">
        <v>801</v>
      </c>
      <c r="B737" t="str">
        <f t="shared" si="51"/>
        <v>Closed End</v>
      </c>
      <c r="C737" t="s">
        <v>271</v>
      </c>
      <c r="D737" t="s">
        <v>638</v>
      </c>
      <c r="E737" t="str">
        <f t="shared" si="52"/>
        <v>Household income</v>
      </c>
      <c r="F737">
        <f t="shared" si="53"/>
        <v>8</v>
      </c>
      <c r="G737" t="str">
        <f t="shared" si="50"/>
        <v>Data</v>
      </c>
      <c r="H737" t="s">
        <v>638</v>
      </c>
      <c r="I737" s="38" t="s">
        <v>638</v>
      </c>
      <c r="J737" t="s">
        <v>271</v>
      </c>
      <c r="K737" s="6" t="s">
        <v>36</v>
      </c>
      <c r="L737" s="12">
        <v>0.95564229112480903</v>
      </c>
      <c r="M737" s="13">
        <v>3.5442190352833622E-2</v>
      </c>
      <c r="N737" s="13">
        <v>8.9155185223572155E-3</v>
      </c>
      <c r="O737" s="27" t="s">
        <v>70</v>
      </c>
      <c r="P737" s="14">
        <v>262.00000000000006</v>
      </c>
    </row>
    <row r="738" spans="1:27" x14ac:dyDescent="0.25">
      <c r="A738">
        <v>802</v>
      </c>
      <c r="B738" t="str">
        <f t="shared" si="51"/>
        <v>Closed End</v>
      </c>
      <c r="C738" t="s">
        <v>271</v>
      </c>
      <c r="D738" t="s">
        <v>638</v>
      </c>
      <c r="E738" t="str">
        <f t="shared" si="52"/>
        <v>Housing status</v>
      </c>
      <c r="F738">
        <f t="shared" si="53"/>
        <v>1</v>
      </c>
      <c r="G738" t="str">
        <f t="shared" si="50"/>
        <v>Header</v>
      </c>
      <c r="H738" t="s">
        <v>638</v>
      </c>
      <c r="I738" s="38" t="s">
        <v>638</v>
      </c>
      <c r="J738" t="s">
        <v>271</v>
      </c>
      <c r="K738" s="7" t="s">
        <v>37</v>
      </c>
      <c r="L738" s="15" t="s">
        <v>8</v>
      </c>
      <c r="M738" s="16" t="s">
        <v>8</v>
      </c>
      <c r="N738" s="16" t="s">
        <v>8</v>
      </c>
      <c r="O738" s="16" t="s">
        <v>8</v>
      </c>
      <c r="P738" s="17" t="s">
        <v>8</v>
      </c>
    </row>
    <row r="739" spans="1:27" x14ac:dyDescent="0.25">
      <c r="A739">
        <v>803</v>
      </c>
      <c r="B739" t="str">
        <f t="shared" si="51"/>
        <v>Closed End</v>
      </c>
      <c r="C739" t="s">
        <v>271</v>
      </c>
      <c r="D739" t="s">
        <v>638</v>
      </c>
      <c r="E739" t="str">
        <f t="shared" si="52"/>
        <v>Housing status</v>
      </c>
      <c r="F739">
        <f t="shared" si="53"/>
        <v>2</v>
      </c>
      <c r="G739" t="str">
        <f t="shared" si="50"/>
        <v>Data</v>
      </c>
      <c r="H739" t="s">
        <v>638</v>
      </c>
      <c r="I739" s="38" t="s">
        <v>638</v>
      </c>
      <c r="J739" t="s">
        <v>271</v>
      </c>
      <c r="K739" s="6" t="s">
        <v>38</v>
      </c>
      <c r="L739" s="12">
        <v>1</v>
      </c>
      <c r="M739" s="27" t="s">
        <v>70</v>
      </c>
      <c r="N739" s="27" t="s">
        <v>70</v>
      </c>
      <c r="O739" s="27" t="s">
        <v>70</v>
      </c>
      <c r="P739" s="14">
        <v>2004.9999999999964</v>
      </c>
    </row>
    <row r="740" spans="1:27" x14ac:dyDescent="0.25">
      <c r="A740">
        <v>804</v>
      </c>
      <c r="B740" t="str">
        <f t="shared" si="51"/>
        <v>Closed End</v>
      </c>
      <c r="C740" t="s">
        <v>271</v>
      </c>
      <c r="D740" t="s">
        <v>638</v>
      </c>
      <c r="E740" t="str">
        <f t="shared" si="52"/>
        <v>Housing status</v>
      </c>
      <c r="F740">
        <f t="shared" si="53"/>
        <v>3</v>
      </c>
      <c r="G740" t="str">
        <f t="shared" si="50"/>
        <v>Data</v>
      </c>
      <c r="H740" t="s">
        <v>638</v>
      </c>
      <c r="I740" s="38" t="s">
        <v>638</v>
      </c>
      <c r="J740" t="s">
        <v>271</v>
      </c>
      <c r="K740" s="6" t="s">
        <v>39</v>
      </c>
      <c r="L740" s="26" t="s">
        <v>70</v>
      </c>
      <c r="M740" s="13">
        <v>1</v>
      </c>
      <c r="N740" s="27" t="s">
        <v>70</v>
      </c>
      <c r="O740" s="27" t="s">
        <v>70</v>
      </c>
      <c r="P740" s="14">
        <v>1041.0000000000018</v>
      </c>
    </row>
    <row r="741" spans="1:27" ht="24.75" x14ac:dyDescent="0.25">
      <c r="A741">
        <v>805</v>
      </c>
      <c r="B741" t="str">
        <f t="shared" si="51"/>
        <v>Closed End</v>
      </c>
      <c r="C741" t="s">
        <v>271</v>
      </c>
      <c r="D741" t="s">
        <v>638</v>
      </c>
      <c r="E741" t="str">
        <f t="shared" si="52"/>
        <v>Housing status</v>
      </c>
      <c r="F741">
        <f t="shared" si="53"/>
        <v>4</v>
      </c>
      <c r="G741" t="str">
        <f t="shared" si="50"/>
        <v>Data</v>
      </c>
      <c r="H741" t="s">
        <v>638</v>
      </c>
      <c r="I741" s="38" t="s">
        <v>638</v>
      </c>
      <c r="J741" t="s">
        <v>271</v>
      </c>
      <c r="K741" s="6" t="s">
        <v>40</v>
      </c>
      <c r="L741" s="26" t="s">
        <v>70</v>
      </c>
      <c r="M741" s="27" t="s">
        <v>70</v>
      </c>
      <c r="N741" s="13">
        <v>0.97702117782575981</v>
      </c>
      <c r="O741" s="13">
        <v>2.2978822174240219E-2</v>
      </c>
      <c r="P741" s="14">
        <v>71</v>
      </c>
    </row>
    <row r="742" spans="1:27" x14ac:dyDescent="0.25">
      <c r="A742">
        <v>806</v>
      </c>
      <c r="B742" t="str">
        <f t="shared" si="51"/>
        <v>Closed End</v>
      </c>
      <c r="C742" t="s">
        <v>271</v>
      </c>
      <c r="D742" t="s">
        <v>638</v>
      </c>
      <c r="E742" t="str">
        <f t="shared" si="52"/>
        <v>Home language</v>
      </c>
      <c r="F742">
        <f t="shared" si="53"/>
        <v>1</v>
      </c>
      <c r="G742" t="str">
        <f t="shared" si="50"/>
        <v>Header</v>
      </c>
      <c r="H742" t="s">
        <v>638</v>
      </c>
      <c r="I742" s="38" t="s">
        <v>638</v>
      </c>
      <c r="J742" t="s">
        <v>271</v>
      </c>
      <c r="K742" s="7" t="s">
        <v>41</v>
      </c>
      <c r="L742" s="15" t="s">
        <v>8</v>
      </c>
      <c r="M742" s="16" t="s">
        <v>8</v>
      </c>
      <c r="N742" s="16" t="s">
        <v>8</v>
      </c>
      <c r="O742" s="16" t="s">
        <v>8</v>
      </c>
      <c r="P742" s="17" t="s">
        <v>8</v>
      </c>
    </row>
    <row r="743" spans="1:27" x14ac:dyDescent="0.25">
      <c r="A743">
        <v>807</v>
      </c>
      <c r="B743" t="str">
        <f t="shared" si="51"/>
        <v>Closed End</v>
      </c>
      <c r="C743" t="s">
        <v>271</v>
      </c>
      <c r="D743" t="s">
        <v>638</v>
      </c>
      <c r="E743" t="str">
        <f t="shared" si="52"/>
        <v>Home language</v>
      </c>
      <c r="F743">
        <f t="shared" si="53"/>
        <v>2</v>
      </c>
      <c r="G743" t="str">
        <f t="shared" si="50"/>
        <v>Data</v>
      </c>
      <c r="H743" t="s">
        <v>638</v>
      </c>
      <c r="I743" s="38" t="s">
        <v>638</v>
      </c>
      <c r="J743" t="s">
        <v>271</v>
      </c>
      <c r="K743" s="6" t="s">
        <v>42</v>
      </c>
      <c r="L743" s="12">
        <v>0.75951762489179098</v>
      </c>
      <c r="M743" s="13">
        <v>0.22306237438033535</v>
      </c>
      <c r="N743" s="13">
        <v>1.689091541185157E-2</v>
      </c>
      <c r="O743" s="27" t="s">
        <v>69</v>
      </c>
      <c r="P743" s="14">
        <v>2656.0000000000014</v>
      </c>
    </row>
    <row r="744" spans="1:27" x14ac:dyDescent="0.25">
      <c r="A744">
        <v>808</v>
      </c>
      <c r="B744" t="str">
        <f t="shared" si="51"/>
        <v>Closed End</v>
      </c>
      <c r="C744" t="s">
        <v>271</v>
      </c>
      <c r="D744" t="s">
        <v>638</v>
      </c>
      <c r="E744" t="str">
        <f t="shared" si="52"/>
        <v>Home language</v>
      </c>
      <c r="F744">
        <f t="shared" si="53"/>
        <v>3</v>
      </c>
      <c r="G744" t="str">
        <f t="shared" si="50"/>
        <v>Data</v>
      </c>
      <c r="H744" t="s">
        <v>638</v>
      </c>
      <c r="I744" s="38" t="s">
        <v>638</v>
      </c>
      <c r="J744" t="s">
        <v>271</v>
      </c>
      <c r="K744" s="6" t="s">
        <v>43</v>
      </c>
      <c r="L744" s="12">
        <v>0.56762318086919183</v>
      </c>
      <c r="M744" s="13">
        <v>0.41706030296577212</v>
      </c>
      <c r="N744" s="13">
        <v>1.5316516165035954E-2</v>
      </c>
      <c r="O744" s="27" t="s">
        <v>70</v>
      </c>
      <c r="P744" s="14">
        <v>250.0000000000002</v>
      </c>
    </row>
    <row r="745" spans="1:27" x14ac:dyDescent="0.25">
      <c r="A745">
        <v>809</v>
      </c>
      <c r="B745" t="str">
        <f t="shared" si="51"/>
        <v>Closed End</v>
      </c>
      <c r="C745" t="s">
        <v>271</v>
      </c>
      <c r="D745" t="s">
        <v>638</v>
      </c>
      <c r="E745" t="str">
        <f t="shared" si="52"/>
        <v>Home language</v>
      </c>
      <c r="F745">
        <f t="shared" si="53"/>
        <v>4</v>
      </c>
      <c r="G745" t="str">
        <f t="shared" si="50"/>
        <v>Data</v>
      </c>
      <c r="H745" t="s">
        <v>638</v>
      </c>
      <c r="I745" s="38" t="s">
        <v>638</v>
      </c>
      <c r="J745" t="s">
        <v>271</v>
      </c>
      <c r="K745" s="6" t="s">
        <v>44</v>
      </c>
      <c r="L745" s="12">
        <v>0.46285471716521331</v>
      </c>
      <c r="M745" s="13">
        <v>0.41575262253279582</v>
      </c>
      <c r="N745" s="13">
        <v>0.12139266030199054</v>
      </c>
      <c r="O745" s="27" t="s">
        <v>70</v>
      </c>
      <c r="P745" s="14">
        <v>110.00000000000001</v>
      </c>
    </row>
    <row r="746" spans="1:27" x14ac:dyDescent="0.25">
      <c r="A746">
        <v>810</v>
      </c>
      <c r="B746" t="str">
        <f t="shared" si="51"/>
        <v>Closed End</v>
      </c>
      <c r="C746" t="s">
        <v>271</v>
      </c>
      <c r="D746" t="s">
        <v>638</v>
      </c>
      <c r="E746" t="str">
        <f t="shared" si="52"/>
        <v>Race / ethnicity</v>
      </c>
      <c r="F746">
        <f t="shared" si="53"/>
        <v>1</v>
      </c>
      <c r="G746" t="str">
        <f t="shared" si="50"/>
        <v>Header</v>
      </c>
      <c r="H746" t="s">
        <v>638</v>
      </c>
      <c r="I746" s="38" t="s">
        <v>638</v>
      </c>
      <c r="J746" t="s">
        <v>271</v>
      </c>
      <c r="K746" s="7" t="s">
        <v>45</v>
      </c>
      <c r="L746" s="15" t="s">
        <v>8</v>
      </c>
      <c r="M746" s="16" t="s">
        <v>8</v>
      </c>
      <c r="N746" s="16" t="s">
        <v>8</v>
      </c>
      <c r="O746" s="16" t="s">
        <v>8</v>
      </c>
      <c r="P746" s="17" t="s">
        <v>8</v>
      </c>
    </row>
    <row r="747" spans="1:27" x14ac:dyDescent="0.25">
      <c r="A747">
        <v>811</v>
      </c>
      <c r="B747" t="str">
        <f t="shared" si="51"/>
        <v>Closed End</v>
      </c>
      <c r="C747" t="s">
        <v>271</v>
      </c>
      <c r="D747" t="s">
        <v>638</v>
      </c>
      <c r="E747" t="str">
        <f t="shared" si="52"/>
        <v>Race / ethnicity</v>
      </c>
      <c r="F747">
        <f t="shared" si="53"/>
        <v>2</v>
      </c>
      <c r="G747" t="str">
        <f t="shared" si="50"/>
        <v>Data</v>
      </c>
      <c r="H747" t="s">
        <v>638</v>
      </c>
      <c r="I747" s="38" t="s">
        <v>638</v>
      </c>
      <c r="J747" t="s">
        <v>271</v>
      </c>
      <c r="K747" s="6" t="s">
        <v>46</v>
      </c>
      <c r="L747" s="12">
        <v>0.54526925280669902</v>
      </c>
      <c r="M747" s="13">
        <v>0.4239488053441493</v>
      </c>
      <c r="N747" s="13">
        <v>2.8589896487458116E-2</v>
      </c>
      <c r="O747" s="27" t="s">
        <v>69</v>
      </c>
      <c r="P747" s="14">
        <v>790.99999999999989</v>
      </c>
    </row>
    <row r="748" spans="1:27" x14ac:dyDescent="0.25">
      <c r="A748">
        <v>812</v>
      </c>
      <c r="B748" t="str">
        <f t="shared" si="51"/>
        <v>Closed End</v>
      </c>
      <c r="C748" t="s">
        <v>271</v>
      </c>
      <c r="D748" t="s">
        <v>638</v>
      </c>
      <c r="E748" t="str">
        <f t="shared" si="52"/>
        <v>Race / ethnicity</v>
      </c>
      <c r="F748">
        <f t="shared" si="53"/>
        <v>3</v>
      </c>
      <c r="G748" t="str">
        <f t="shared" si="50"/>
        <v>Data</v>
      </c>
      <c r="H748" t="s">
        <v>638</v>
      </c>
      <c r="I748" s="38" t="s">
        <v>638</v>
      </c>
      <c r="J748" t="s">
        <v>271</v>
      </c>
      <c r="K748" s="6" t="s">
        <v>47</v>
      </c>
      <c r="L748" s="12">
        <v>0.39579931659970508</v>
      </c>
      <c r="M748" s="13">
        <v>0.60237761532743639</v>
      </c>
      <c r="N748" s="27" t="s">
        <v>69</v>
      </c>
      <c r="O748" s="27" t="s">
        <v>70</v>
      </c>
      <c r="P748" s="14">
        <v>131.99999999999997</v>
      </c>
    </row>
    <row r="749" spans="1:27" x14ac:dyDescent="0.25">
      <c r="A749">
        <v>813</v>
      </c>
      <c r="B749" t="str">
        <f t="shared" si="51"/>
        <v>Closed End</v>
      </c>
      <c r="C749" t="s">
        <v>271</v>
      </c>
      <c r="D749" t="s">
        <v>638</v>
      </c>
      <c r="E749" t="str">
        <f t="shared" si="52"/>
        <v>Race / ethnicity</v>
      </c>
      <c r="F749">
        <f t="shared" si="53"/>
        <v>4</v>
      </c>
      <c r="G749" t="str">
        <f t="shared" si="50"/>
        <v>Data</v>
      </c>
      <c r="H749" t="s">
        <v>638</v>
      </c>
      <c r="I749" s="38" t="s">
        <v>638</v>
      </c>
      <c r="J749" t="s">
        <v>271</v>
      </c>
      <c r="K749" s="6" t="s">
        <v>48</v>
      </c>
      <c r="L749" s="12">
        <v>0.6838956335577544</v>
      </c>
      <c r="M749" s="13">
        <v>0.28557115326311189</v>
      </c>
      <c r="N749" s="13">
        <v>3.0533213179133975E-2</v>
      </c>
      <c r="O749" s="27" t="s">
        <v>70</v>
      </c>
      <c r="P749" s="14">
        <v>216.99999999999997</v>
      </c>
    </row>
    <row r="750" spans="1:27" x14ac:dyDescent="0.25">
      <c r="A750">
        <v>814</v>
      </c>
      <c r="B750" t="str">
        <f t="shared" si="51"/>
        <v>Closed End</v>
      </c>
      <c r="C750" t="s">
        <v>271</v>
      </c>
      <c r="D750" t="s">
        <v>638</v>
      </c>
      <c r="E750" t="str">
        <f t="shared" si="52"/>
        <v>Race / ethnicity</v>
      </c>
      <c r="F750">
        <f t="shared" si="53"/>
        <v>5</v>
      </c>
      <c r="G750" t="str">
        <f t="shared" si="50"/>
        <v>Data</v>
      </c>
      <c r="H750" t="s">
        <v>638</v>
      </c>
      <c r="I750" s="38" t="s">
        <v>638</v>
      </c>
      <c r="J750" t="s">
        <v>271</v>
      </c>
      <c r="K750" s="6" t="s">
        <v>49</v>
      </c>
      <c r="L750" s="12">
        <v>0.34686737465231332</v>
      </c>
      <c r="M750" s="13">
        <v>0.60977607339441564</v>
      </c>
      <c r="N750" s="13">
        <v>3.7045130471724114E-2</v>
      </c>
      <c r="O750" s="13">
        <v>6.3114214815476162E-3</v>
      </c>
      <c r="P750" s="14">
        <v>358.99999999999955</v>
      </c>
    </row>
    <row r="751" spans="1:27" x14ac:dyDescent="0.25">
      <c r="A751">
        <v>815</v>
      </c>
      <c r="B751" t="str">
        <f t="shared" si="51"/>
        <v>Closed End</v>
      </c>
      <c r="C751" t="s">
        <v>271</v>
      </c>
      <c r="D751" t="s">
        <v>638</v>
      </c>
      <c r="E751" t="str">
        <f t="shared" si="52"/>
        <v>Race / ethnicity</v>
      </c>
      <c r="F751">
        <f t="shared" si="53"/>
        <v>6</v>
      </c>
      <c r="G751" t="str">
        <f t="shared" si="50"/>
        <v>Data</v>
      </c>
      <c r="H751" t="s">
        <v>638</v>
      </c>
      <c r="I751" s="38" t="s">
        <v>638</v>
      </c>
      <c r="J751" t="s">
        <v>271</v>
      </c>
      <c r="K751" s="6" t="s">
        <v>50</v>
      </c>
      <c r="L751" s="12">
        <v>0.57704917177913917</v>
      </c>
      <c r="M751" s="13">
        <v>0.4028219885457166</v>
      </c>
      <c r="N751" s="13">
        <v>2.0128839675144027E-2</v>
      </c>
      <c r="O751" s="27" t="s">
        <v>70</v>
      </c>
      <c r="P751" s="14">
        <v>140.00000000000003</v>
      </c>
    </row>
    <row r="752" spans="1:27" ht="15.75" thickBot="1" x14ac:dyDescent="0.3">
      <c r="A752">
        <v>816</v>
      </c>
      <c r="B752" t="str">
        <f t="shared" si="51"/>
        <v>Closed End</v>
      </c>
      <c r="C752" t="s">
        <v>271</v>
      </c>
      <c r="D752" t="s">
        <v>638</v>
      </c>
      <c r="E752" t="str">
        <f t="shared" si="52"/>
        <v>Race / ethnicity</v>
      </c>
      <c r="F752">
        <f t="shared" si="53"/>
        <v>7</v>
      </c>
      <c r="G752" t="str">
        <f t="shared" si="50"/>
        <v>Data</v>
      </c>
      <c r="H752" t="s">
        <v>638</v>
      </c>
      <c r="I752" s="38" t="s">
        <v>638</v>
      </c>
      <c r="J752" t="s">
        <v>271</v>
      </c>
      <c r="K752" s="8" t="s">
        <v>51</v>
      </c>
      <c r="L752" s="18">
        <v>0.79139928776932933</v>
      </c>
      <c r="M752" s="19">
        <v>0.19210154947378741</v>
      </c>
      <c r="N752" s="19">
        <v>1.649916275688491E-2</v>
      </c>
      <c r="O752" s="34" t="s">
        <v>70</v>
      </c>
      <c r="P752" s="20">
        <v>2095.9999999999991</v>
      </c>
      <c r="Q752" s="42"/>
      <c r="R752" s="42"/>
      <c r="S752" s="42"/>
      <c r="T752" s="42"/>
      <c r="U752" s="42"/>
      <c r="V752" s="42"/>
      <c r="W752" s="42"/>
      <c r="X752" s="42"/>
      <c r="Y752" s="42"/>
      <c r="Z752" s="42"/>
      <c r="AA752" s="42"/>
    </row>
    <row r="753" spans="1:27" ht="15.75" thickTop="1" x14ac:dyDescent="0.25">
      <c r="A753">
        <v>817</v>
      </c>
      <c r="B753" t="str">
        <f t="shared" si="51"/>
        <v/>
      </c>
      <c r="C753" t="s">
        <v>8</v>
      </c>
      <c r="D753" t="s">
        <v>8</v>
      </c>
      <c r="E753" t="str">
        <f t="shared" si="52"/>
        <v/>
      </c>
      <c r="F753" t="str">
        <f t="shared" si="53"/>
        <v/>
      </c>
      <c r="G753" t="str">
        <f t="shared" si="50"/>
        <v/>
      </c>
      <c r="H753" t="s">
        <v>8</v>
      </c>
      <c r="K753" s="42"/>
      <c r="L753" s="42"/>
      <c r="M753" s="42"/>
      <c r="N753" s="42"/>
      <c r="O753" s="42"/>
      <c r="P753" s="42"/>
      <c r="Q753" s="42"/>
    </row>
    <row r="754" spans="1:27" ht="45.75" thickBot="1" x14ac:dyDescent="0.3">
      <c r="A754">
        <v>818</v>
      </c>
      <c r="B754" t="str">
        <f t="shared" si="51"/>
        <v>Closed End</v>
      </c>
      <c r="C754" t="s">
        <v>271</v>
      </c>
      <c r="D754" t="s">
        <v>639</v>
      </c>
      <c r="E754" t="str">
        <f t="shared" si="52"/>
        <v>Title</v>
      </c>
      <c r="F754">
        <f t="shared" si="53"/>
        <v>1</v>
      </c>
      <c r="G754" t="str">
        <f t="shared" si="50"/>
        <v>Title</v>
      </c>
      <c r="H754" t="s">
        <v>767</v>
      </c>
      <c r="I754" s="38" t="s">
        <v>639</v>
      </c>
      <c r="J754" t="s">
        <v>271</v>
      </c>
      <c r="K754" s="37" t="s">
        <v>147</v>
      </c>
      <c r="L754" s="37"/>
      <c r="M754" s="37"/>
      <c r="N754" s="37"/>
      <c r="O754" s="37"/>
      <c r="P754" s="37"/>
      <c r="Q754" s="37"/>
      <c r="R754" s="37"/>
      <c r="S754" s="37"/>
      <c r="T754" s="37"/>
      <c r="U754" s="37"/>
      <c r="V754" s="37"/>
      <c r="W754" s="37"/>
      <c r="X754" s="37"/>
      <c r="Y754" s="37"/>
      <c r="Z754" s="37"/>
      <c r="AA754" s="37"/>
    </row>
    <row r="755" spans="1:27" ht="74.25" thickTop="1" thickBot="1" x14ac:dyDescent="0.3">
      <c r="A755">
        <v>819</v>
      </c>
      <c r="B755" t="str">
        <f t="shared" si="51"/>
        <v>Closed End</v>
      </c>
      <c r="C755" t="s">
        <v>271</v>
      </c>
      <c r="D755" t="s">
        <v>639</v>
      </c>
      <c r="E755" t="str">
        <f t="shared" si="52"/>
        <v>Column labels</v>
      </c>
      <c r="F755">
        <f t="shared" si="53"/>
        <v>1</v>
      </c>
      <c r="G755" t="str">
        <f t="shared" si="50"/>
        <v>Labels</v>
      </c>
      <c r="H755" t="s">
        <v>767</v>
      </c>
      <c r="I755" s="38" t="s">
        <v>639</v>
      </c>
      <c r="J755" t="s">
        <v>271</v>
      </c>
      <c r="K755" s="39"/>
      <c r="L755" s="1" t="s">
        <v>148</v>
      </c>
      <c r="M755" s="2" t="s">
        <v>149</v>
      </c>
      <c r="N755" s="2" t="s">
        <v>150</v>
      </c>
      <c r="O755" s="2" t="s">
        <v>151</v>
      </c>
      <c r="P755" s="2" t="s">
        <v>152</v>
      </c>
      <c r="Q755" s="2" t="s">
        <v>153</v>
      </c>
      <c r="R755" s="2" t="s">
        <v>154</v>
      </c>
      <c r="S755" s="2" t="s">
        <v>155</v>
      </c>
      <c r="T755" s="2" t="s">
        <v>156</v>
      </c>
      <c r="U755" s="2" t="s">
        <v>157</v>
      </c>
      <c r="V755" s="2" t="s">
        <v>158</v>
      </c>
      <c r="W755" s="2" t="s">
        <v>159</v>
      </c>
      <c r="X755" s="2" t="s">
        <v>160</v>
      </c>
      <c r="Y755" s="2" t="s">
        <v>161</v>
      </c>
      <c r="Z755" s="2" t="s">
        <v>162</v>
      </c>
      <c r="AA755" s="3" t="s">
        <v>6</v>
      </c>
    </row>
    <row r="756" spans="1:27" ht="15.75" thickTop="1" x14ac:dyDescent="0.25">
      <c r="A756">
        <v>820</v>
      </c>
      <c r="B756" t="str">
        <f t="shared" si="51"/>
        <v>Closed End</v>
      </c>
      <c r="C756" t="s">
        <v>271</v>
      </c>
      <c r="D756" t="s">
        <v>639</v>
      </c>
      <c r="E756" t="str">
        <f t="shared" si="52"/>
        <v>Region</v>
      </c>
      <c r="F756">
        <f t="shared" si="53"/>
        <v>1</v>
      </c>
      <c r="G756" t="str">
        <f t="shared" si="50"/>
        <v>Header</v>
      </c>
      <c r="H756" t="s">
        <v>767</v>
      </c>
      <c r="I756" s="38" t="s">
        <v>639</v>
      </c>
      <c r="J756" t="s">
        <v>271</v>
      </c>
      <c r="K756" s="5" t="s">
        <v>7</v>
      </c>
      <c r="L756" s="9" t="s">
        <v>8</v>
      </c>
      <c r="M756" s="10" t="s">
        <v>8</v>
      </c>
      <c r="N756" s="10" t="s">
        <v>8</v>
      </c>
      <c r="O756" s="10" t="s">
        <v>8</v>
      </c>
      <c r="P756" s="10" t="s">
        <v>8</v>
      </c>
      <c r="Q756" s="10" t="s">
        <v>8</v>
      </c>
      <c r="R756" s="10" t="s">
        <v>8</v>
      </c>
      <c r="S756" s="10" t="s">
        <v>8</v>
      </c>
      <c r="T756" s="10" t="s">
        <v>8</v>
      </c>
      <c r="U756" s="10" t="s">
        <v>8</v>
      </c>
      <c r="V756" s="10" t="s">
        <v>8</v>
      </c>
      <c r="W756" s="10" t="s">
        <v>8</v>
      </c>
      <c r="X756" s="10" t="s">
        <v>8</v>
      </c>
      <c r="Y756" s="10" t="s">
        <v>8</v>
      </c>
      <c r="Z756" s="10" t="s">
        <v>8</v>
      </c>
      <c r="AA756" s="11" t="s">
        <v>8</v>
      </c>
    </row>
    <row r="757" spans="1:27" x14ac:dyDescent="0.25">
      <c r="A757">
        <v>821</v>
      </c>
      <c r="B757" t="str">
        <f t="shared" si="51"/>
        <v>Closed End</v>
      </c>
      <c r="C757" t="s">
        <v>271</v>
      </c>
      <c r="D757" t="s">
        <v>639</v>
      </c>
      <c r="E757" t="str">
        <f t="shared" si="52"/>
        <v>Region</v>
      </c>
      <c r="F757">
        <f t="shared" si="53"/>
        <v>2</v>
      </c>
      <c r="G757" t="str">
        <f t="shared" si="50"/>
        <v>Data</v>
      </c>
      <c r="H757" t="s">
        <v>767</v>
      </c>
      <c r="I757" s="38" t="s">
        <v>639</v>
      </c>
      <c r="J757" t="s">
        <v>271</v>
      </c>
      <c r="K757" s="6" t="s">
        <v>9</v>
      </c>
      <c r="L757" s="12">
        <v>0.4710623600107679</v>
      </c>
      <c r="M757" s="13">
        <v>0.14983455968518553</v>
      </c>
      <c r="N757" s="13">
        <v>1.0287565332534892E-2</v>
      </c>
      <c r="O757" s="13">
        <v>8.1808994452455923E-3</v>
      </c>
      <c r="P757" s="13">
        <v>7.4725257414289425E-2</v>
      </c>
      <c r="Q757" s="13">
        <v>0.14097439823036326</v>
      </c>
      <c r="R757" s="13">
        <v>0.14964080621479139</v>
      </c>
      <c r="S757" s="13">
        <v>1.2645759938313926E-2</v>
      </c>
      <c r="T757" s="13">
        <v>5.0647482937127661E-2</v>
      </c>
      <c r="U757" s="13">
        <v>2.8857596655408147E-2</v>
      </c>
      <c r="V757" s="13">
        <v>2.9253331372354963E-2</v>
      </c>
      <c r="W757" s="13">
        <v>0.11314985009077909</v>
      </c>
      <c r="X757" s="13">
        <v>0.13102072407135892</v>
      </c>
      <c r="Y757" s="13">
        <v>8.197305188185014E-2</v>
      </c>
      <c r="Z757" s="13">
        <v>2.387627114927391E-2</v>
      </c>
      <c r="AA757" s="14">
        <v>3105.0000000000023</v>
      </c>
    </row>
    <row r="758" spans="1:27" x14ac:dyDescent="0.25">
      <c r="A758">
        <v>822</v>
      </c>
      <c r="B758" t="str">
        <f t="shared" si="51"/>
        <v>Closed End</v>
      </c>
      <c r="C758" t="s">
        <v>271</v>
      </c>
      <c r="D758" t="s">
        <v>639</v>
      </c>
      <c r="E758" t="str">
        <f t="shared" si="52"/>
        <v>Region</v>
      </c>
      <c r="F758">
        <f t="shared" si="53"/>
        <v>3</v>
      </c>
      <c r="G758" t="str">
        <f t="shared" si="50"/>
        <v>Data</v>
      </c>
      <c r="H758" t="s">
        <v>767</v>
      </c>
      <c r="I758" s="38" t="s">
        <v>639</v>
      </c>
      <c r="J758" t="s">
        <v>271</v>
      </c>
      <c r="K758" s="6" t="s">
        <v>10</v>
      </c>
      <c r="L758" s="12">
        <v>0.55403102629325518</v>
      </c>
      <c r="M758" s="13">
        <v>0.11451458611449489</v>
      </c>
      <c r="N758" s="27" t="s">
        <v>69</v>
      </c>
      <c r="O758" s="27" t="s">
        <v>69</v>
      </c>
      <c r="P758" s="13">
        <v>4.0842956870606899E-2</v>
      </c>
      <c r="Q758" s="13">
        <v>0.14558281601760112</v>
      </c>
      <c r="R758" s="13">
        <v>7.8048674668906956E-2</v>
      </c>
      <c r="S758" s="13">
        <v>1.0930613287375948E-2</v>
      </c>
      <c r="T758" s="13">
        <v>4.64581224696392E-2</v>
      </c>
      <c r="U758" s="13">
        <v>3.1914023439310997E-2</v>
      </c>
      <c r="V758" s="13">
        <v>2.1499396440616957E-2</v>
      </c>
      <c r="W758" s="13">
        <v>8.9378820572135725E-2</v>
      </c>
      <c r="X758" s="13">
        <v>0.13344094536331114</v>
      </c>
      <c r="Y758" s="13">
        <v>9.1755904537182117E-2</v>
      </c>
      <c r="Z758" s="13">
        <v>3.0168120318331427E-2</v>
      </c>
      <c r="AA758" s="14">
        <v>419.00000000000017</v>
      </c>
    </row>
    <row r="759" spans="1:27" x14ac:dyDescent="0.25">
      <c r="A759">
        <v>823</v>
      </c>
      <c r="B759" t="str">
        <f t="shared" si="51"/>
        <v>Closed End</v>
      </c>
      <c r="C759" t="s">
        <v>271</v>
      </c>
      <c r="D759" t="s">
        <v>639</v>
      </c>
      <c r="E759" t="str">
        <f t="shared" si="52"/>
        <v>Region</v>
      </c>
      <c r="F759">
        <f t="shared" si="53"/>
        <v>4</v>
      </c>
      <c r="G759" t="str">
        <f t="shared" si="50"/>
        <v>Data</v>
      </c>
      <c r="H759" t="s">
        <v>767</v>
      </c>
      <c r="I759" s="38" t="s">
        <v>639</v>
      </c>
      <c r="J759" t="s">
        <v>271</v>
      </c>
      <c r="K759" s="6" t="s">
        <v>11</v>
      </c>
      <c r="L759" s="12">
        <v>0.37616651495764125</v>
      </c>
      <c r="M759" s="13">
        <v>0.17978808106720567</v>
      </c>
      <c r="N759" s="13">
        <v>1.7535683638007251E-2</v>
      </c>
      <c r="O759" s="13">
        <v>1.7759112913060177E-2</v>
      </c>
      <c r="P759" s="13">
        <v>0.10057478103049221</v>
      </c>
      <c r="Q759" s="13">
        <v>0.14645990125715339</v>
      </c>
      <c r="R759" s="13">
        <v>0.25130902132060873</v>
      </c>
      <c r="S759" s="13">
        <v>1.7834283618778493E-2</v>
      </c>
      <c r="T759" s="13">
        <v>4.8742024872561115E-2</v>
      </c>
      <c r="U759" s="13">
        <v>3.8080116253761127E-2</v>
      </c>
      <c r="V759" s="13">
        <v>3.8278054322774265E-2</v>
      </c>
      <c r="W759" s="13">
        <v>0.12959409825626458</v>
      </c>
      <c r="X759" s="13">
        <v>0.13529054394055928</v>
      </c>
      <c r="Y759" s="13">
        <v>6.7710027596186856E-2</v>
      </c>
      <c r="Z759" s="13">
        <v>2.589702613408473E-2</v>
      </c>
      <c r="AA759" s="14">
        <v>2281.9999999999959</v>
      </c>
    </row>
    <row r="760" spans="1:27" x14ac:dyDescent="0.25">
      <c r="A760">
        <v>824</v>
      </c>
      <c r="B760" t="str">
        <f t="shared" si="51"/>
        <v>Closed End</v>
      </c>
      <c r="C760" t="s">
        <v>271</v>
      </c>
      <c r="D760" t="s">
        <v>639</v>
      </c>
      <c r="E760" t="str">
        <f t="shared" si="52"/>
        <v>Region</v>
      </c>
      <c r="F760">
        <f t="shared" si="53"/>
        <v>5</v>
      </c>
      <c r="G760" t="str">
        <f t="shared" si="50"/>
        <v>Data</v>
      </c>
      <c r="H760" t="s">
        <v>767</v>
      </c>
      <c r="I760" s="38" t="s">
        <v>639</v>
      </c>
      <c r="J760" t="s">
        <v>271</v>
      </c>
      <c r="K760" s="6" t="s">
        <v>12</v>
      </c>
      <c r="L760" s="12">
        <v>0.29175362314464603</v>
      </c>
      <c r="M760" s="13">
        <v>0.2297992817064764</v>
      </c>
      <c r="N760" s="13">
        <v>1.5121776135910283E-2</v>
      </c>
      <c r="O760" s="13">
        <v>1.8148660164234172E-2</v>
      </c>
      <c r="P760" s="13">
        <v>0.1202808042647793</v>
      </c>
      <c r="Q760" s="13">
        <v>0.12724595784694573</v>
      </c>
      <c r="R760" s="13">
        <v>0.34840611420811485</v>
      </c>
      <c r="S760" s="13">
        <v>2.5301002742494017E-2</v>
      </c>
      <c r="T760" s="13">
        <v>4.6057374372407096E-2</v>
      </c>
      <c r="U760" s="13">
        <v>4.1007307100435098E-2</v>
      </c>
      <c r="V760" s="13">
        <v>4.8162197477306552E-2</v>
      </c>
      <c r="W760" s="13">
        <v>0.13837957383880062</v>
      </c>
      <c r="X760" s="13">
        <v>0.14461813524194775</v>
      </c>
      <c r="Y760" s="13">
        <v>6.3501163673455693E-2</v>
      </c>
      <c r="Z760" s="13">
        <v>3.4987508542473712E-2</v>
      </c>
      <c r="AA760" s="14">
        <v>1850.0000000000043</v>
      </c>
    </row>
    <row r="761" spans="1:27" x14ac:dyDescent="0.25">
      <c r="A761">
        <v>825</v>
      </c>
      <c r="B761" t="str">
        <f t="shared" si="51"/>
        <v>Closed End</v>
      </c>
      <c r="C761" t="s">
        <v>271</v>
      </c>
      <c r="D761" t="s">
        <v>639</v>
      </c>
      <c r="E761" t="str">
        <f t="shared" si="52"/>
        <v>Region</v>
      </c>
      <c r="F761">
        <f t="shared" si="53"/>
        <v>6</v>
      </c>
      <c r="G761" t="str">
        <f t="shared" si="50"/>
        <v>Data</v>
      </c>
      <c r="H761" t="s">
        <v>767</v>
      </c>
      <c r="I761" s="38" t="s">
        <v>639</v>
      </c>
      <c r="J761" t="s">
        <v>271</v>
      </c>
      <c r="K761" s="6" t="s">
        <v>13</v>
      </c>
      <c r="L761" s="12">
        <v>0.47772253173032586</v>
      </c>
      <c r="M761" s="13">
        <v>0.11962027705220118</v>
      </c>
      <c r="N761" s="13">
        <v>2.043982334351278E-2</v>
      </c>
      <c r="O761" s="13">
        <v>1.7290453845418809E-2</v>
      </c>
      <c r="P761" s="13">
        <v>7.6866729059736724E-2</v>
      </c>
      <c r="Q761" s="13">
        <v>0.1695759385984546</v>
      </c>
      <c r="R761" s="13">
        <v>0.13449281253927756</v>
      </c>
      <c r="S761" s="13">
        <v>8.8511740927491693E-3</v>
      </c>
      <c r="T761" s="13">
        <v>5.1971891843904883E-2</v>
      </c>
      <c r="U761" s="13">
        <v>3.4558452247980286E-2</v>
      </c>
      <c r="V761" s="13">
        <v>2.6386574402750957E-2</v>
      </c>
      <c r="W761" s="13">
        <v>0.1190244105408774</v>
      </c>
      <c r="X761" s="13">
        <v>0.12406864408252362</v>
      </c>
      <c r="Y761" s="13">
        <v>7.277365527142074E-2</v>
      </c>
      <c r="Z761" s="13">
        <v>1.4960388801680838E-2</v>
      </c>
      <c r="AA761" s="14">
        <v>432.00000000000023</v>
      </c>
    </row>
    <row r="762" spans="1:27" x14ac:dyDescent="0.25">
      <c r="A762">
        <v>826</v>
      </c>
      <c r="B762" t="str">
        <f t="shared" si="51"/>
        <v>Closed End</v>
      </c>
      <c r="C762" t="s">
        <v>271</v>
      </c>
      <c r="D762" t="s">
        <v>639</v>
      </c>
      <c r="E762" t="str">
        <f t="shared" si="52"/>
        <v>Region</v>
      </c>
      <c r="F762">
        <f t="shared" si="53"/>
        <v>7</v>
      </c>
      <c r="G762" t="str">
        <f t="shared" si="50"/>
        <v>Data</v>
      </c>
      <c r="H762" t="s">
        <v>767</v>
      </c>
      <c r="I762" s="38" t="s">
        <v>639</v>
      </c>
      <c r="J762" t="s">
        <v>271</v>
      </c>
      <c r="K762" s="6" t="s">
        <v>14</v>
      </c>
      <c r="L762" s="12">
        <v>0.53898900144347417</v>
      </c>
      <c r="M762" s="13">
        <v>0.14342626601307532</v>
      </c>
      <c r="N762" s="27" t="s">
        <v>69</v>
      </c>
      <c r="O762" s="27" t="s">
        <v>69</v>
      </c>
      <c r="P762" s="13">
        <v>7.4794936154647843E-2</v>
      </c>
      <c r="Q762" s="13">
        <v>0.12156553349306827</v>
      </c>
      <c r="R762" s="13">
        <v>4.8389715094610347E-2</v>
      </c>
      <c r="S762" s="27" t="s">
        <v>69</v>
      </c>
      <c r="T762" s="13">
        <v>6.1650890046166772E-2</v>
      </c>
      <c r="U762" s="27" t="s">
        <v>69</v>
      </c>
      <c r="V762" s="13">
        <v>2.2568704184272471E-2</v>
      </c>
      <c r="W762" s="13">
        <v>0.11684348550252882</v>
      </c>
      <c r="X762" s="13">
        <v>0.11783422487799843</v>
      </c>
      <c r="Y762" s="13">
        <v>9.6606907467975414E-2</v>
      </c>
      <c r="Z762" s="13">
        <v>9.1631068486081168E-3</v>
      </c>
      <c r="AA762" s="14">
        <v>404.00000000000023</v>
      </c>
    </row>
    <row r="763" spans="1:27" x14ac:dyDescent="0.25">
      <c r="A763">
        <v>827</v>
      </c>
      <c r="B763" t="str">
        <f t="shared" si="51"/>
        <v>Closed End</v>
      </c>
      <c r="C763" t="s">
        <v>271</v>
      </c>
      <c r="D763" t="s">
        <v>639</v>
      </c>
      <c r="E763" t="str">
        <f t="shared" si="52"/>
        <v>Gender</v>
      </c>
      <c r="F763">
        <f t="shared" si="53"/>
        <v>1</v>
      </c>
      <c r="G763" t="str">
        <f t="shared" si="50"/>
        <v>Header</v>
      </c>
      <c r="H763" t="s">
        <v>767</v>
      </c>
      <c r="I763" s="38" t="s">
        <v>639</v>
      </c>
      <c r="J763" t="s">
        <v>271</v>
      </c>
      <c r="K763" s="7" t="s">
        <v>15</v>
      </c>
      <c r="L763" s="15" t="s">
        <v>8</v>
      </c>
      <c r="M763" s="16" t="s">
        <v>8</v>
      </c>
      <c r="N763" s="16" t="s">
        <v>8</v>
      </c>
      <c r="O763" s="16" t="s">
        <v>8</v>
      </c>
      <c r="P763" s="16" t="s">
        <v>8</v>
      </c>
      <c r="Q763" s="16" t="s">
        <v>8</v>
      </c>
      <c r="R763" s="16" t="s">
        <v>8</v>
      </c>
      <c r="S763" s="16" t="s">
        <v>8</v>
      </c>
      <c r="T763" s="16" t="s">
        <v>8</v>
      </c>
      <c r="U763" s="16" t="s">
        <v>8</v>
      </c>
      <c r="V763" s="16" t="s">
        <v>8</v>
      </c>
      <c r="W763" s="16" t="s">
        <v>8</v>
      </c>
      <c r="X763" s="16" t="s">
        <v>8</v>
      </c>
      <c r="Y763" s="16" t="s">
        <v>8</v>
      </c>
      <c r="Z763" s="16" t="s">
        <v>8</v>
      </c>
      <c r="AA763" s="17" t="s">
        <v>8</v>
      </c>
    </row>
    <row r="764" spans="1:27" x14ac:dyDescent="0.25">
      <c r="A764">
        <v>828</v>
      </c>
      <c r="B764" t="str">
        <f t="shared" si="51"/>
        <v>Closed End</v>
      </c>
      <c r="C764" t="s">
        <v>271</v>
      </c>
      <c r="D764" t="s">
        <v>639</v>
      </c>
      <c r="E764" t="str">
        <f t="shared" si="52"/>
        <v>Gender</v>
      </c>
      <c r="F764">
        <f t="shared" si="53"/>
        <v>2</v>
      </c>
      <c r="G764" t="str">
        <f t="shared" si="50"/>
        <v>Data</v>
      </c>
      <c r="H764" t="s">
        <v>767</v>
      </c>
      <c r="I764" s="38" t="s">
        <v>639</v>
      </c>
      <c r="J764" t="s">
        <v>271</v>
      </c>
      <c r="K764" s="6" t="s">
        <v>16</v>
      </c>
      <c r="L764" s="12">
        <v>0.45650508487413594</v>
      </c>
      <c r="M764" s="13">
        <v>0.17095648316783724</v>
      </c>
      <c r="N764" s="27" t="s">
        <v>69</v>
      </c>
      <c r="O764" s="13">
        <v>1.1167298925501891E-2</v>
      </c>
      <c r="P764" s="13">
        <v>7.4581265132329252E-2</v>
      </c>
      <c r="Q764" s="13">
        <v>0.12482214793492083</v>
      </c>
      <c r="R764" s="13">
        <v>0.132996019054062</v>
      </c>
      <c r="S764" s="13">
        <v>1.7845076292959703E-2</v>
      </c>
      <c r="T764" s="13">
        <v>5.635054215828502E-2</v>
      </c>
      <c r="U764" s="13">
        <v>3.5696176092929223E-2</v>
      </c>
      <c r="V764" s="13">
        <v>3.0340996302111352E-2</v>
      </c>
      <c r="W764" s="13">
        <v>0.1277910866101829</v>
      </c>
      <c r="X764" s="13">
        <v>0.14062644335639801</v>
      </c>
      <c r="Y764" s="13">
        <v>8.7807365615407196E-2</v>
      </c>
      <c r="Z764" s="13">
        <v>3.5101522202168549E-2</v>
      </c>
      <c r="AA764" s="14">
        <v>1930.0000000000009</v>
      </c>
    </row>
    <row r="765" spans="1:27" x14ac:dyDescent="0.25">
      <c r="A765">
        <v>829</v>
      </c>
      <c r="B765" t="str">
        <f t="shared" si="51"/>
        <v>Closed End</v>
      </c>
      <c r="C765" t="s">
        <v>271</v>
      </c>
      <c r="D765" t="s">
        <v>639</v>
      </c>
      <c r="E765" t="str">
        <f t="shared" si="52"/>
        <v>Gender</v>
      </c>
      <c r="F765">
        <f t="shared" si="53"/>
        <v>3</v>
      </c>
      <c r="G765" t="str">
        <f t="shared" si="50"/>
        <v>Data</v>
      </c>
      <c r="H765" t="s">
        <v>767</v>
      </c>
      <c r="I765" s="38" t="s">
        <v>639</v>
      </c>
      <c r="J765" t="s">
        <v>271</v>
      </c>
      <c r="K765" s="6" t="s">
        <v>17</v>
      </c>
      <c r="L765" s="12">
        <v>0.50638663086151425</v>
      </c>
      <c r="M765" s="13">
        <v>0.12221176497722483</v>
      </c>
      <c r="N765" s="13">
        <v>1.7387981331893284E-2</v>
      </c>
      <c r="O765" s="13">
        <v>5.1205374857131083E-3</v>
      </c>
      <c r="P765" s="13">
        <v>7.5120113045907169E-2</v>
      </c>
      <c r="Q765" s="13">
        <v>0.14665518958982243</v>
      </c>
      <c r="R765" s="13">
        <v>0.15624435169117917</v>
      </c>
      <c r="S765" s="13">
        <v>6.9224847546445452E-3</v>
      </c>
      <c r="T765" s="13">
        <v>4.802917852566705E-2</v>
      </c>
      <c r="U765" s="13">
        <v>1.9880609929863041E-2</v>
      </c>
      <c r="V765" s="13">
        <v>1.7015192692695153E-2</v>
      </c>
      <c r="W765" s="13">
        <v>9.803254590569653E-2</v>
      </c>
      <c r="X765" s="13">
        <v>0.1235117613361847</v>
      </c>
      <c r="Y765" s="13">
        <v>8.1140949028254278E-2</v>
      </c>
      <c r="Z765" s="13">
        <v>9.4263219529688233E-3</v>
      </c>
      <c r="AA765" s="14">
        <v>1019.9999999999992</v>
      </c>
    </row>
    <row r="766" spans="1:27" x14ac:dyDescent="0.25">
      <c r="A766">
        <v>830</v>
      </c>
      <c r="B766" t="str">
        <f t="shared" si="51"/>
        <v>Closed End</v>
      </c>
      <c r="C766" t="s">
        <v>271</v>
      </c>
      <c r="D766" t="s">
        <v>639</v>
      </c>
      <c r="E766" t="str">
        <f t="shared" si="52"/>
        <v>Age</v>
      </c>
      <c r="F766">
        <f t="shared" si="53"/>
        <v>1</v>
      </c>
      <c r="G766" t="str">
        <f t="shared" si="50"/>
        <v>Header</v>
      </c>
      <c r="H766" t="s">
        <v>767</v>
      </c>
      <c r="I766" s="38" t="s">
        <v>639</v>
      </c>
      <c r="J766" t="s">
        <v>271</v>
      </c>
      <c r="K766" s="7" t="s">
        <v>18</v>
      </c>
      <c r="L766" s="15" t="s">
        <v>8</v>
      </c>
      <c r="M766" s="16" t="s">
        <v>8</v>
      </c>
      <c r="N766" s="16" t="s">
        <v>8</v>
      </c>
      <c r="O766" s="16" t="s">
        <v>8</v>
      </c>
      <c r="P766" s="16" t="s">
        <v>8</v>
      </c>
      <c r="Q766" s="16" t="s">
        <v>8</v>
      </c>
      <c r="R766" s="16" t="s">
        <v>8</v>
      </c>
      <c r="S766" s="16" t="s">
        <v>8</v>
      </c>
      <c r="T766" s="16" t="s">
        <v>8</v>
      </c>
      <c r="U766" s="16" t="s">
        <v>8</v>
      </c>
      <c r="V766" s="16" t="s">
        <v>8</v>
      </c>
      <c r="W766" s="16" t="s">
        <v>8</v>
      </c>
      <c r="X766" s="16" t="s">
        <v>8</v>
      </c>
      <c r="Y766" s="16" t="s">
        <v>8</v>
      </c>
      <c r="Z766" s="16" t="s">
        <v>8</v>
      </c>
      <c r="AA766" s="17" t="s">
        <v>8</v>
      </c>
    </row>
    <row r="767" spans="1:27" x14ac:dyDescent="0.25">
      <c r="A767">
        <v>831</v>
      </c>
      <c r="B767" t="str">
        <f t="shared" si="51"/>
        <v>Closed End</v>
      </c>
      <c r="C767" t="s">
        <v>271</v>
      </c>
      <c r="D767" t="s">
        <v>639</v>
      </c>
      <c r="E767" t="str">
        <f t="shared" si="52"/>
        <v>Age</v>
      </c>
      <c r="F767">
        <f t="shared" si="53"/>
        <v>2</v>
      </c>
      <c r="G767" t="str">
        <f t="shared" si="50"/>
        <v>Data</v>
      </c>
      <c r="H767" t="s">
        <v>767</v>
      </c>
      <c r="I767" s="38" t="s">
        <v>639</v>
      </c>
      <c r="J767" t="s">
        <v>271</v>
      </c>
      <c r="K767" s="6" t="s">
        <v>19</v>
      </c>
      <c r="L767" s="12">
        <v>0.32585016690466972</v>
      </c>
      <c r="M767" s="13">
        <v>0.22473780297464813</v>
      </c>
      <c r="N767" s="13">
        <v>1.075107751492327E-2</v>
      </c>
      <c r="O767" s="13">
        <v>2.27057860346522E-2</v>
      </c>
      <c r="P767" s="13">
        <v>7.5697344544611495E-2</v>
      </c>
      <c r="Q767" s="13">
        <v>9.4127690630924785E-2</v>
      </c>
      <c r="R767" s="13">
        <v>0.21667101095706967</v>
      </c>
      <c r="S767" s="13">
        <v>3.5316017815139163E-2</v>
      </c>
      <c r="T767" s="13">
        <v>0.1003056212516447</v>
      </c>
      <c r="U767" s="13">
        <v>7.6762798384337153E-2</v>
      </c>
      <c r="V767" s="13">
        <v>4.9175509663238658E-2</v>
      </c>
      <c r="W767" s="13">
        <v>0.14609810969869749</v>
      </c>
      <c r="X767" s="13">
        <v>0.14525755764232728</v>
      </c>
      <c r="Y767" s="13">
        <v>0.12404155601840246</v>
      </c>
      <c r="Z767" s="13">
        <v>2.0225102322248979E-2</v>
      </c>
      <c r="AA767" s="14">
        <v>415.00000000000102</v>
      </c>
    </row>
    <row r="768" spans="1:27" x14ac:dyDescent="0.25">
      <c r="A768">
        <v>832</v>
      </c>
      <c r="B768" t="str">
        <f t="shared" si="51"/>
        <v>Closed End</v>
      </c>
      <c r="C768" t="s">
        <v>271</v>
      </c>
      <c r="D768" t="s">
        <v>639</v>
      </c>
      <c r="E768" t="str">
        <f t="shared" si="52"/>
        <v>Age</v>
      </c>
      <c r="F768">
        <f t="shared" si="53"/>
        <v>3</v>
      </c>
      <c r="G768" t="str">
        <f t="shared" si="50"/>
        <v>Data</v>
      </c>
      <c r="H768" t="s">
        <v>767</v>
      </c>
      <c r="I768" s="38" t="s">
        <v>639</v>
      </c>
      <c r="J768" t="s">
        <v>271</v>
      </c>
      <c r="K768" s="6" t="s">
        <v>20</v>
      </c>
      <c r="L768" s="12">
        <v>0.48506692172353316</v>
      </c>
      <c r="M768" s="13">
        <v>0.1805487153011289</v>
      </c>
      <c r="N768" s="27" t="s">
        <v>69</v>
      </c>
      <c r="O768" s="13">
        <v>5.3576089096266898E-3</v>
      </c>
      <c r="P768" s="13">
        <v>9.9248822557070474E-2</v>
      </c>
      <c r="Q768" s="13">
        <v>0.10906778707231163</v>
      </c>
      <c r="R768" s="13">
        <v>0.10571605935595503</v>
      </c>
      <c r="S768" s="27" t="s">
        <v>69</v>
      </c>
      <c r="T768" s="13">
        <v>6.7187278584628932E-2</v>
      </c>
      <c r="U768" s="13">
        <v>1.0442779638442297E-2</v>
      </c>
      <c r="V768" s="13">
        <v>2.3133147124811178E-2</v>
      </c>
      <c r="W768" s="13">
        <v>0.16764555508727491</v>
      </c>
      <c r="X768" s="13">
        <v>0.15413990935687116</v>
      </c>
      <c r="Y768" s="13">
        <v>6.2868694543973605E-2</v>
      </c>
      <c r="Z768" s="13">
        <v>1.5048697706046105E-2</v>
      </c>
      <c r="AA768" s="14">
        <v>427.0000000000004</v>
      </c>
    </row>
    <row r="769" spans="1:27" x14ac:dyDescent="0.25">
      <c r="A769">
        <v>833</v>
      </c>
      <c r="B769" t="str">
        <f t="shared" si="51"/>
        <v>Closed End</v>
      </c>
      <c r="C769" t="s">
        <v>271</v>
      </c>
      <c r="D769" t="s">
        <v>639</v>
      </c>
      <c r="E769" t="str">
        <f t="shared" si="52"/>
        <v>Age</v>
      </c>
      <c r="F769">
        <f t="shared" si="53"/>
        <v>4</v>
      </c>
      <c r="G769" t="str">
        <f t="shared" si="50"/>
        <v>Data</v>
      </c>
      <c r="H769" t="s">
        <v>767</v>
      </c>
      <c r="I769" s="38" t="s">
        <v>639</v>
      </c>
      <c r="J769" t="s">
        <v>271</v>
      </c>
      <c r="K769" s="6" t="s">
        <v>21</v>
      </c>
      <c r="L769" s="12">
        <v>0.51336601623293188</v>
      </c>
      <c r="M769" s="13">
        <v>0.13579821691459368</v>
      </c>
      <c r="N769" s="27" t="s">
        <v>69</v>
      </c>
      <c r="O769" s="27" t="s">
        <v>69</v>
      </c>
      <c r="P769" s="13">
        <v>6.5532826807503733E-2</v>
      </c>
      <c r="Q769" s="13">
        <v>0.10982921023515858</v>
      </c>
      <c r="R769" s="13">
        <v>0.10817819889687902</v>
      </c>
      <c r="S769" s="13">
        <v>1.2127841303177522E-2</v>
      </c>
      <c r="T769" s="13">
        <v>6.5600737563037984E-2</v>
      </c>
      <c r="U769" s="13">
        <v>1.4456411407355626E-2</v>
      </c>
      <c r="V769" s="13">
        <v>3.6993039523976846E-2</v>
      </c>
      <c r="W769" s="13">
        <v>8.5768303442519678E-2</v>
      </c>
      <c r="X769" s="13">
        <v>0.14555239512584289</v>
      </c>
      <c r="Y769" s="13">
        <v>6.5172343482650552E-2</v>
      </c>
      <c r="Z769" s="13">
        <v>2.7615772587190387E-2</v>
      </c>
      <c r="AA769" s="14">
        <v>371.00000000000034</v>
      </c>
    </row>
    <row r="770" spans="1:27" x14ac:dyDescent="0.25">
      <c r="A770">
        <v>834</v>
      </c>
      <c r="B770" t="str">
        <f t="shared" si="51"/>
        <v>Closed End</v>
      </c>
      <c r="C770" t="s">
        <v>271</v>
      </c>
      <c r="D770" t="s">
        <v>639</v>
      </c>
      <c r="E770" t="str">
        <f t="shared" si="52"/>
        <v>Age</v>
      </c>
      <c r="F770">
        <f t="shared" si="53"/>
        <v>5</v>
      </c>
      <c r="G770" t="str">
        <f t="shared" ref="G770:G833" si="54">IF(B770="","",IF(E770="Title","Title",IF(E770="Column labels","Labels",IF(AND(F770=1,B770="Closed End"),"Header","Data"))))</f>
        <v>Data</v>
      </c>
      <c r="H770" t="s">
        <v>767</v>
      </c>
      <c r="I770" s="38" t="s">
        <v>639</v>
      </c>
      <c r="J770" t="s">
        <v>271</v>
      </c>
      <c r="K770" s="6" t="s">
        <v>22</v>
      </c>
      <c r="L770" s="12">
        <v>0.54956959775293701</v>
      </c>
      <c r="M770" s="13">
        <v>0.10283501527638046</v>
      </c>
      <c r="N770" s="13">
        <v>1.8709025260813653E-2</v>
      </c>
      <c r="O770" s="27" t="s">
        <v>69</v>
      </c>
      <c r="P770" s="13">
        <v>5.58338190663977E-2</v>
      </c>
      <c r="Q770" s="13">
        <v>0.1407776046390716</v>
      </c>
      <c r="R770" s="13">
        <v>0.13823637945458836</v>
      </c>
      <c r="S770" s="27" t="s">
        <v>69</v>
      </c>
      <c r="T770" s="13">
        <v>1.8904347564855657E-2</v>
      </c>
      <c r="U770" s="13">
        <v>7.9839863300628453E-3</v>
      </c>
      <c r="V770" s="13">
        <v>9.0088384318867312E-3</v>
      </c>
      <c r="W770" s="13">
        <v>8.878628713187392E-2</v>
      </c>
      <c r="X770" s="13">
        <v>0.11386192731964305</v>
      </c>
      <c r="Y770" s="13">
        <v>0.10606796342887041</v>
      </c>
      <c r="Z770" s="13">
        <v>5.9153176219033611E-3</v>
      </c>
      <c r="AA770" s="14">
        <v>530</v>
      </c>
    </row>
    <row r="771" spans="1:27" x14ac:dyDescent="0.25">
      <c r="A771">
        <v>835</v>
      </c>
      <c r="B771" t="str">
        <f t="shared" si="51"/>
        <v>Closed End</v>
      </c>
      <c r="C771" t="s">
        <v>271</v>
      </c>
      <c r="D771" t="s">
        <v>639</v>
      </c>
      <c r="E771" t="str">
        <f t="shared" si="52"/>
        <v>Age</v>
      </c>
      <c r="F771">
        <f t="shared" si="53"/>
        <v>6</v>
      </c>
      <c r="G771" t="str">
        <f t="shared" si="54"/>
        <v>Data</v>
      </c>
      <c r="H771" t="s">
        <v>767</v>
      </c>
      <c r="I771" s="38" t="s">
        <v>639</v>
      </c>
      <c r="J771" t="s">
        <v>271</v>
      </c>
      <c r="K771" s="6" t="s">
        <v>23</v>
      </c>
      <c r="L771" s="12">
        <v>0.66838529224862198</v>
      </c>
      <c r="M771" s="13">
        <v>5.2745219258202622E-2</v>
      </c>
      <c r="N771" s="13">
        <v>1.4575429153697165E-2</v>
      </c>
      <c r="O771" s="27" t="s">
        <v>69</v>
      </c>
      <c r="P771" s="13">
        <v>5.2324850329243097E-2</v>
      </c>
      <c r="Q771" s="13">
        <v>0.14608836420050922</v>
      </c>
      <c r="R771" s="13">
        <v>8.8428521775239036E-2</v>
      </c>
      <c r="S771" s="27" t="s">
        <v>69</v>
      </c>
      <c r="T771" s="13">
        <v>7.4840519234933697E-3</v>
      </c>
      <c r="U771" s="13">
        <v>5.7200503236652586E-3</v>
      </c>
      <c r="V771" s="13">
        <v>7.2316682529878027E-3</v>
      </c>
      <c r="W771" s="13">
        <v>6.6643376585576827E-2</v>
      </c>
      <c r="X771" s="13">
        <v>8.1196930892734553E-2</v>
      </c>
      <c r="Y771" s="13">
        <v>4.6826493887453323E-2</v>
      </c>
      <c r="Z771" s="13">
        <v>3.9571133477955128E-2</v>
      </c>
      <c r="AA771" s="14">
        <v>884.00000000000011</v>
      </c>
    </row>
    <row r="772" spans="1:27" x14ac:dyDescent="0.25">
      <c r="A772">
        <v>836</v>
      </c>
      <c r="B772" t="str">
        <f t="shared" si="51"/>
        <v>Closed End</v>
      </c>
      <c r="C772" t="s">
        <v>271</v>
      </c>
      <c r="D772" t="s">
        <v>639</v>
      </c>
      <c r="E772" t="str">
        <f t="shared" si="52"/>
        <v>Education</v>
      </c>
      <c r="F772">
        <f t="shared" si="53"/>
        <v>1</v>
      </c>
      <c r="G772" t="str">
        <f t="shared" si="54"/>
        <v>Header</v>
      </c>
      <c r="H772" t="s">
        <v>767</v>
      </c>
      <c r="I772" s="38" t="s">
        <v>639</v>
      </c>
      <c r="J772" t="s">
        <v>271</v>
      </c>
      <c r="K772" s="7" t="s">
        <v>24</v>
      </c>
      <c r="L772" s="15" t="s">
        <v>8</v>
      </c>
      <c r="M772" s="16" t="s">
        <v>8</v>
      </c>
      <c r="N772" s="16" t="s">
        <v>8</v>
      </c>
      <c r="O772" s="16" t="s">
        <v>8</v>
      </c>
      <c r="P772" s="16" t="s">
        <v>8</v>
      </c>
      <c r="Q772" s="16" t="s">
        <v>8</v>
      </c>
      <c r="R772" s="16" t="s">
        <v>8</v>
      </c>
      <c r="S772" s="16" t="s">
        <v>8</v>
      </c>
      <c r="T772" s="16" t="s">
        <v>8</v>
      </c>
      <c r="U772" s="16" t="s">
        <v>8</v>
      </c>
      <c r="V772" s="16" t="s">
        <v>8</v>
      </c>
      <c r="W772" s="16" t="s">
        <v>8</v>
      </c>
      <c r="X772" s="16" t="s">
        <v>8</v>
      </c>
      <c r="Y772" s="16" t="s">
        <v>8</v>
      </c>
      <c r="Z772" s="16" t="s">
        <v>8</v>
      </c>
      <c r="AA772" s="17" t="s">
        <v>8</v>
      </c>
    </row>
    <row r="773" spans="1:27" x14ac:dyDescent="0.25">
      <c r="A773">
        <v>837</v>
      </c>
      <c r="B773" t="str">
        <f t="shared" si="51"/>
        <v>Closed End</v>
      </c>
      <c r="C773" t="s">
        <v>271</v>
      </c>
      <c r="D773" t="s">
        <v>639</v>
      </c>
      <c r="E773" t="str">
        <f t="shared" si="52"/>
        <v>Education</v>
      </c>
      <c r="F773">
        <f t="shared" si="53"/>
        <v>2</v>
      </c>
      <c r="G773" t="str">
        <f t="shared" si="54"/>
        <v>Data</v>
      </c>
      <c r="H773" t="s">
        <v>767</v>
      </c>
      <c r="I773" s="38" t="s">
        <v>639</v>
      </c>
      <c r="J773" t="s">
        <v>271</v>
      </c>
      <c r="K773" s="6" t="s">
        <v>25</v>
      </c>
      <c r="L773" s="12">
        <v>0.37714384647671456</v>
      </c>
      <c r="M773" s="13">
        <v>0.3322413960625632</v>
      </c>
      <c r="N773" s="13">
        <v>7.0324908120634855E-2</v>
      </c>
      <c r="O773" s="13">
        <v>6.3694554477183698E-3</v>
      </c>
      <c r="P773" s="13">
        <v>0.24889642742497531</v>
      </c>
      <c r="Q773" s="13">
        <v>0.14488228665268219</v>
      </c>
      <c r="R773" s="13">
        <v>0.18248034994951087</v>
      </c>
      <c r="S773" s="27" t="s">
        <v>69</v>
      </c>
      <c r="T773" s="13">
        <v>4.2820666617686687E-2</v>
      </c>
      <c r="U773" s="13">
        <v>6.7064883601234498E-2</v>
      </c>
      <c r="V773" s="13">
        <v>2.4475044297506212E-2</v>
      </c>
      <c r="W773" s="13">
        <v>7.1268494882085115E-2</v>
      </c>
      <c r="X773" s="13">
        <v>2.6696663628123164E-2</v>
      </c>
      <c r="Y773" s="13">
        <v>9.7278960528661557E-3</v>
      </c>
      <c r="Z773" s="13">
        <v>4.1688335980671495E-2</v>
      </c>
      <c r="AA773" s="14">
        <v>103.00000000000003</v>
      </c>
    </row>
    <row r="774" spans="1:27" x14ac:dyDescent="0.25">
      <c r="A774">
        <v>838</v>
      </c>
      <c r="B774" t="str">
        <f t="shared" si="51"/>
        <v>Closed End</v>
      </c>
      <c r="C774" t="s">
        <v>271</v>
      </c>
      <c r="D774" t="s">
        <v>639</v>
      </c>
      <c r="E774" t="str">
        <f t="shared" si="52"/>
        <v>Education</v>
      </c>
      <c r="F774">
        <f t="shared" si="53"/>
        <v>3</v>
      </c>
      <c r="G774" t="str">
        <f t="shared" si="54"/>
        <v>Data</v>
      </c>
      <c r="H774" t="s">
        <v>767</v>
      </c>
      <c r="I774" s="38" t="s">
        <v>639</v>
      </c>
      <c r="J774" t="s">
        <v>271</v>
      </c>
      <c r="K774" s="6" t="s">
        <v>26</v>
      </c>
      <c r="L774" s="12">
        <v>0.4663823403544996</v>
      </c>
      <c r="M774" s="13">
        <v>0.19064832668644094</v>
      </c>
      <c r="N774" s="13">
        <v>1.1700818385079392E-2</v>
      </c>
      <c r="O774" s="27" t="s">
        <v>69</v>
      </c>
      <c r="P774" s="13">
        <v>0.10865748987387232</v>
      </c>
      <c r="Q774" s="13">
        <v>0.15197478893621819</v>
      </c>
      <c r="R774" s="13">
        <v>0.1745982397105818</v>
      </c>
      <c r="S774" s="13">
        <v>3.5812924072387398E-2</v>
      </c>
      <c r="T774" s="13">
        <v>5.3978410374033128E-2</v>
      </c>
      <c r="U774" s="13">
        <v>3.6046306994426777E-2</v>
      </c>
      <c r="V774" s="13">
        <v>1.6910426396666189E-2</v>
      </c>
      <c r="W774" s="13">
        <v>0.11663764319603777</v>
      </c>
      <c r="X774" s="13">
        <v>0.14139973312768198</v>
      </c>
      <c r="Y774" s="13">
        <v>7.3490470723348522E-2</v>
      </c>
      <c r="Z774" s="13">
        <v>5.0620793649551035E-2</v>
      </c>
      <c r="AA774" s="14">
        <v>381.00000000000045</v>
      </c>
    </row>
    <row r="775" spans="1:27" x14ac:dyDescent="0.25">
      <c r="A775">
        <v>839</v>
      </c>
      <c r="B775" t="str">
        <f t="shared" si="51"/>
        <v>Closed End</v>
      </c>
      <c r="C775" t="s">
        <v>271</v>
      </c>
      <c r="D775" t="s">
        <v>639</v>
      </c>
      <c r="E775" t="str">
        <f t="shared" si="52"/>
        <v>Education</v>
      </c>
      <c r="F775">
        <f t="shared" si="53"/>
        <v>4</v>
      </c>
      <c r="G775" t="str">
        <f t="shared" si="54"/>
        <v>Data</v>
      </c>
      <c r="H775" t="s">
        <v>767</v>
      </c>
      <c r="I775" s="38" t="s">
        <v>639</v>
      </c>
      <c r="J775" t="s">
        <v>271</v>
      </c>
      <c r="K775" s="6" t="s">
        <v>27</v>
      </c>
      <c r="L775" s="12">
        <v>0.48263461041129008</v>
      </c>
      <c r="M775" s="13">
        <v>0.15913708085020101</v>
      </c>
      <c r="N775" s="13">
        <v>7.1640252585321359E-3</v>
      </c>
      <c r="O775" s="13">
        <v>1.7438386843440973E-2</v>
      </c>
      <c r="P775" s="13">
        <v>8.2677170859857957E-2</v>
      </c>
      <c r="Q775" s="13">
        <v>0.12806624234875516</v>
      </c>
      <c r="R775" s="13">
        <v>0.15926106767118622</v>
      </c>
      <c r="S775" s="13">
        <v>7.6208593968562673E-3</v>
      </c>
      <c r="T775" s="13">
        <v>3.7845461899120983E-2</v>
      </c>
      <c r="U775" s="13">
        <v>2.7925747584268759E-2</v>
      </c>
      <c r="V775" s="13">
        <v>3.4535065557611974E-2</v>
      </c>
      <c r="W775" s="13">
        <v>0.13678792882671106</v>
      </c>
      <c r="X775" s="13">
        <v>0.1083976669798523</v>
      </c>
      <c r="Y775" s="13">
        <v>5.6868686738669967E-2</v>
      </c>
      <c r="Z775" s="13">
        <v>1.1420030293642658E-2</v>
      </c>
      <c r="AA775" s="14">
        <v>986.00000000000307</v>
      </c>
    </row>
    <row r="776" spans="1:27" x14ac:dyDescent="0.25">
      <c r="A776">
        <v>840</v>
      </c>
      <c r="B776" t="str">
        <f t="shared" si="51"/>
        <v>Closed End</v>
      </c>
      <c r="C776" t="s">
        <v>271</v>
      </c>
      <c r="D776" t="s">
        <v>639</v>
      </c>
      <c r="E776" t="str">
        <f t="shared" si="52"/>
        <v>Education</v>
      </c>
      <c r="F776">
        <f t="shared" si="53"/>
        <v>5</v>
      </c>
      <c r="G776" t="str">
        <f t="shared" si="54"/>
        <v>Data</v>
      </c>
      <c r="H776" t="s">
        <v>767</v>
      </c>
      <c r="I776" s="38" t="s">
        <v>639</v>
      </c>
      <c r="J776" t="s">
        <v>271</v>
      </c>
      <c r="K776" s="6" t="s">
        <v>28</v>
      </c>
      <c r="L776" s="12">
        <v>0.48001177601255579</v>
      </c>
      <c r="M776" s="13">
        <v>0.10152714924935015</v>
      </c>
      <c r="N776" s="13">
        <v>6.9182458555698736E-3</v>
      </c>
      <c r="O776" s="27" t="s">
        <v>69</v>
      </c>
      <c r="P776" s="13">
        <v>3.3321272487491081E-2</v>
      </c>
      <c r="Q776" s="13">
        <v>0.12772510798010664</v>
      </c>
      <c r="R776" s="13">
        <v>0.12272464807638218</v>
      </c>
      <c r="S776" s="13">
        <v>6.4843585499017413E-3</v>
      </c>
      <c r="T776" s="13">
        <v>5.9701701138761686E-2</v>
      </c>
      <c r="U776" s="13">
        <v>2.4116278232510904E-2</v>
      </c>
      <c r="V776" s="13">
        <v>3.3155687017677092E-2</v>
      </c>
      <c r="W776" s="13">
        <v>9.9426642971428905E-2</v>
      </c>
      <c r="X776" s="13">
        <v>0.15620162334519053</v>
      </c>
      <c r="Y776" s="13">
        <v>0.11526942619881599</v>
      </c>
      <c r="Z776" s="13">
        <v>1.9278517597025323E-2</v>
      </c>
      <c r="AA776" s="14">
        <v>1531.9999999999982</v>
      </c>
    </row>
    <row r="777" spans="1:27" x14ac:dyDescent="0.25">
      <c r="A777">
        <v>841</v>
      </c>
      <c r="B777" t="str">
        <f t="shared" si="51"/>
        <v>Closed End</v>
      </c>
      <c r="C777" t="s">
        <v>271</v>
      </c>
      <c r="D777" t="s">
        <v>639</v>
      </c>
      <c r="E777" t="str">
        <f t="shared" si="52"/>
        <v>Household income</v>
      </c>
      <c r="F777">
        <f t="shared" si="53"/>
        <v>1</v>
      </c>
      <c r="G777" t="str">
        <f t="shared" si="54"/>
        <v>Header</v>
      </c>
      <c r="H777" t="s">
        <v>767</v>
      </c>
      <c r="I777" s="38" t="s">
        <v>639</v>
      </c>
      <c r="J777" t="s">
        <v>271</v>
      </c>
      <c r="K777" s="7" t="s">
        <v>29</v>
      </c>
      <c r="L777" s="15" t="s">
        <v>8</v>
      </c>
      <c r="M777" s="16" t="s">
        <v>8</v>
      </c>
      <c r="N777" s="16" t="s">
        <v>8</v>
      </c>
      <c r="O777" s="16" t="s">
        <v>8</v>
      </c>
      <c r="P777" s="16" t="s">
        <v>8</v>
      </c>
      <c r="Q777" s="16" t="s">
        <v>8</v>
      </c>
      <c r="R777" s="16" t="s">
        <v>8</v>
      </c>
      <c r="S777" s="16" t="s">
        <v>8</v>
      </c>
      <c r="T777" s="16" t="s">
        <v>8</v>
      </c>
      <c r="U777" s="16" t="s">
        <v>8</v>
      </c>
      <c r="V777" s="16" t="s">
        <v>8</v>
      </c>
      <c r="W777" s="16" t="s">
        <v>8</v>
      </c>
      <c r="X777" s="16" t="s">
        <v>8</v>
      </c>
      <c r="Y777" s="16" t="s">
        <v>8</v>
      </c>
      <c r="Z777" s="16" t="s">
        <v>8</v>
      </c>
      <c r="AA777" s="17" t="s">
        <v>8</v>
      </c>
    </row>
    <row r="778" spans="1:27" x14ac:dyDescent="0.25">
      <c r="A778">
        <v>842</v>
      </c>
      <c r="B778" t="str">
        <f t="shared" si="51"/>
        <v>Closed End</v>
      </c>
      <c r="C778" t="s">
        <v>271</v>
      </c>
      <c r="D778" t="s">
        <v>639</v>
      </c>
      <c r="E778" t="str">
        <f t="shared" si="52"/>
        <v>Household income</v>
      </c>
      <c r="F778">
        <f t="shared" si="53"/>
        <v>2</v>
      </c>
      <c r="G778" t="str">
        <f t="shared" si="54"/>
        <v>Data</v>
      </c>
      <c r="H778" t="s">
        <v>767</v>
      </c>
      <c r="I778" s="38" t="s">
        <v>639</v>
      </c>
      <c r="J778" t="s">
        <v>271</v>
      </c>
      <c r="K778" s="6" t="s">
        <v>30</v>
      </c>
      <c r="L778" s="12">
        <v>0.29108176235202371</v>
      </c>
      <c r="M778" s="13">
        <v>0.32674899357014758</v>
      </c>
      <c r="N778" s="13">
        <v>5.2243969533636948E-2</v>
      </c>
      <c r="O778" s="13">
        <v>3.7516922884404585E-2</v>
      </c>
      <c r="P778" s="13">
        <v>0.21341632717449571</v>
      </c>
      <c r="Q778" s="13">
        <v>9.0934138145752297E-2</v>
      </c>
      <c r="R778" s="13">
        <v>0.21974449263714255</v>
      </c>
      <c r="S778" s="13">
        <v>3.9872062412232775E-2</v>
      </c>
      <c r="T778" s="13">
        <v>0.13053965532055231</v>
      </c>
      <c r="U778" s="13">
        <v>5.4526208833759762E-2</v>
      </c>
      <c r="V778" s="13">
        <v>2.6935270430502568E-2</v>
      </c>
      <c r="W778" s="13">
        <v>7.7065363514329993E-2</v>
      </c>
      <c r="X778" s="13">
        <v>0.10678205185380514</v>
      </c>
      <c r="Y778" s="13">
        <v>8.5489409346720426E-3</v>
      </c>
      <c r="Z778" s="13">
        <v>8.155082143695766E-2</v>
      </c>
      <c r="AA778" s="14">
        <v>501.99999999999972</v>
      </c>
    </row>
    <row r="779" spans="1:27" x14ac:dyDescent="0.25">
      <c r="A779">
        <v>843</v>
      </c>
      <c r="B779" t="str">
        <f t="shared" si="51"/>
        <v>Closed End</v>
      </c>
      <c r="C779" t="s">
        <v>271</v>
      </c>
      <c r="D779" t="s">
        <v>639</v>
      </c>
      <c r="E779" t="str">
        <f t="shared" si="52"/>
        <v>Household income</v>
      </c>
      <c r="F779">
        <f t="shared" si="53"/>
        <v>3</v>
      </c>
      <c r="G779" t="str">
        <f t="shared" si="54"/>
        <v>Data</v>
      </c>
      <c r="H779" t="s">
        <v>767</v>
      </c>
      <c r="I779" s="38" t="s">
        <v>639</v>
      </c>
      <c r="J779" t="s">
        <v>271</v>
      </c>
      <c r="K779" s="6" t="s">
        <v>31</v>
      </c>
      <c r="L779" s="12">
        <v>0.3834822721184114</v>
      </c>
      <c r="M779" s="13">
        <v>0.34959505846105771</v>
      </c>
      <c r="N779" s="13">
        <v>5.8035671601209017E-3</v>
      </c>
      <c r="O779" s="13">
        <v>3.8306223567173038E-2</v>
      </c>
      <c r="P779" s="13">
        <v>0.11570448820795612</v>
      </c>
      <c r="Q779" s="13">
        <v>0.10360262026137242</v>
      </c>
      <c r="R779" s="13">
        <v>0.18385851711341586</v>
      </c>
      <c r="S779" s="13">
        <v>5.7214680126287741E-2</v>
      </c>
      <c r="T779" s="13">
        <v>4.9491145162085998E-2</v>
      </c>
      <c r="U779" s="13">
        <v>7.6805775697219997E-2</v>
      </c>
      <c r="V779" s="13">
        <v>3.6128733506927177E-2</v>
      </c>
      <c r="W779" s="13">
        <v>0.1239286768556269</v>
      </c>
      <c r="X779" s="13">
        <v>0.10111810465372448</v>
      </c>
      <c r="Y779" s="13">
        <v>3.7965149673799339E-2</v>
      </c>
      <c r="Z779" s="13">
        <v>4.9083719808747504E-2</v>
      </c>
      <c r="AA779" s="14">
        <v>435.99999999999994</v>
      </c>
    </row>
    <row r="780" spans="1:27" x14ac:dyDescent="0.25">
      <c r="A780">
        <v>844</v>
      </c>
      <c r="B780" t="str">
        <f t="shared" si="51"/>
        <v>Closed End</v>
      </c>
      <c r="C780" t="s">
        <v>271</v>
      </c>
      <c r="D780" t="s">
        <v>639</v>
      </c>
      <c r="E780" t="str">
        <f t="shared" si="52"/>
        <v>Household income</v>
      </c>
      <c r="F780">
        <f t="shared" si="53"/>
        <v>4</v>
      </c>
      <c r="G780" t="str">
        <f t="shared" si="54"/>
        <v>Data</v>
      </c>
      <c r="H780" t="s">
        <v>767</v>
      </c>
      <c r="I780" s="38" t="s">
        <v>639</v>
      </c>
      <c r="J780" t="s">
        <v>271</v>
      </c>
      <c r="K780" s="6" t="s">
        <v>32</v>
      </c>
      <c r="L780" s="12">
        <v>0.38803417226580655</v>
      </c>
      <c r="M780" s="13">
        <v>0.22478970906489473</v>
      </c>
      <c r="N780" s="13">
        <v>9.9292834387010361E-3</v>
      </c>
      <c r="O780" s="27" t="s">
        <v>69</v>
      </c>
      <c r="P780" s="13">
        <v>0.12346625712239144</v>
      </c>
      <c r="Q780" s="13">
        <v>0.13851954484814499</v>
      </c>
      <c r="R780" s="13">
        <v>0.20393212994839258</v>
      </c>
      <c r="S780" s="13">
        <v>2.4576649907747137E-2</v>
      </c>
      <c r="T780" s="13">
        <v>6.7512560190995968E-2</v>
      </c>
      <c r="U780" s="13">
        <v>3.1640288035985883E-2</v>
      </c>
      <c r="V780" s="13">
        <v>1.6141105225997328E-2</v>
      </c>
      <c r="W780" s="13">
        <v>0.1612097501433164</v>
      </c>
      <c r="X780" s="13">
        <v>0.10926773219556644</v>
      </c>
      <c r="Y780" s="13">
        <v>3.6204241423875461E-2</v>
      </c>
      <c r="Z780" s="13">
        <v>2.4899896419612214E-2</v>
      </c>
      <c r="AA780" s="14">
        <v>407</v>
      </c>
    </row>
    <row r="781" spans="1:27" x14ac:dyDescent="0.25">
      <c r="A781">
        <v>845</v>
      </c>
      <c r="B781" t="str">
        <f t="shared" si="51"/>
        <v>Closed End</v>
      </c>
      <c r="C781" t="s">
        <v>271</v>
      </c>
      <c r="D781" t="s">
        <v>639</v>
      </c>
      <c r="E781" t="str">
        <f t="shared" si="52"/>
        <v>Household income</v>
      </c>
      <c r="F781">
        <f t="shared" si="53"/>
        <v>5</v>
      </c>
      <c r="G781" t="str">
        <f t="shared" si="54"/>
        <v>Data</v>
      </c>
      <c r="H781" t="s">
        <v>767</v>
      </c>
      <c r="I781" s="38" t="s">
        <v>639</v>
      </c>
      <c r="J781" t="s">
        <v>271</v>
      </c>
      <c r="K781" s="6" t="s">
        <v>33</v>
      </c>
      <c r="L781" s="12">
        <v>0.43917924303826711</v>
      </c>
      <c r="M781" s="13">
        <v>0.1571096394815209</v>
      </c>
      <c r="N781" s="13">
        <v>3.3754294996476399E-2</v>
      </c>
      <c r="O781" s="27" t="s">
        <v>69</v>
      </c>
      <c r="P781" s="13">
        <v>8.3876241171156399E-2</v>
      </c>
      <c r="Q781" s="13">
        <v>0.14804585041928905</v>
      </c>
      <c r="R781" s="13">
        <v>0.17811704873752007</v>
      </c>
      <c r="S781" s="27" t="s">
        <v>69</v>
      </c>
      <c r="T781" s="13">
        <v>4.3744999365803977E-2</v>
      </c>
      <c r="U781" s="13">
        <v>2.3140140723576438E-2</v>
      </c>
      <c r="V781" s="13">
        <v>1.4147510311047851E-2</v>
      </c>
      <c r="W781" s="13">
        <v>0.10195556953932212</v>
      </c>
      <c r="X781" s="13">
        <v>0.1651954821644854</v>
      </c>
      <c r="Y781" s="13">
        <v>0.14589226269935018</v>
      </c>
      <c r="Z781" s="27" t="s">
        <v>69</v>
      </c>
      <c r="AA781" s="14">
        <v>313.99999999999977</v>
      </c>
    </row>
    <row r="782" spans="1:27" x14ac:dyDescent="0.25">
      <c r="A782">
        <v>846</v>
      </c>
      <c r="B782" t="str">
        <f t="shared" si="51"/>
        <v>Closed End</v>
      </c>
      <c r="C782" t="s">
        <v>271</v>
      </c>
      <c r="D782" t="s">
        <v>639</v>
      </c>
      <c r="E782" t="str">
        <f t="shared" si="52"/>
        <v>Household income</v>
      </c>
      <c r="F782">
        <f t="shared" si="53"/>
        <v>6</v>
      </c>
      <c r="G782" t="str">
        <f t="shared" si="54"/>
        <v>Data</v>
      </c>
      <c r="H782" t="s">
        <v>767</v>
      </c>
      <c r="I782" s="38" t="s">
        <v>639</v>
      </c>
      <c r="J782" t="s">
        <v>271</v>
      </c>
      <c r="K782" s="6" t="s">
        <v>34</v>
      </c>
      <c r="L782" s="12">
        <v>0.45786836870864617</v>
      </c>
      <c r="M782" s="13">
        <v>0.16676698026962375</v>
      </c>
      <c r="N782" s="27" t="s">
        <v>69</v>
      </c>
      <c r="O782" s="27" t="s">
        <v>69</v>
      </c>
      <c r="P782" s="13">
        <v>5.9150059470540403E-2</v>
      </c>
      <c r="Q782" s="13">
        <v>0.19064935452119236</v>
      </c>
      <c r="R782" s="13">
        <v>0.11828455496090486</v>
      </c>
      <c r="S782" s="27" t="s">
        <v>69</v>
      </c>
      <c r="T782" s="13">
        <v>5.4941342177063979E-2</v>
      </c>
      <c r="U782" s="13">
        <v>3.4907917260281841E-2</v>
      </c>
      <c r="V782" s="13">
        <v>6.7999344922799118E-2</v>
      </c>
      <c r="W782" s="13">
        <v>0.13729324245532848</v>
      </c>
      <c r="X782" s="13">
        <v>0.10900696492441192</v>
      </c>
      <c r="Y782" s="13">
        <v>6.4149880247851149E-2</v>
      </c>
      <c r="Z782" s="27" t="s">
        <v>69</v>
      </c>
      <c r="AA782" s="14">
        <v>274.00000000000028</v>
      </c>
    </row>
    <row r="783" spans="1:27" x14ac:dyDescent="0.25">
      <c r="A783">
        <v>847</v>
      </c>
      <c r="B783" t="str">
        <f t="shared" ref="B783:B846" si="55">IF(K785="Results by region:","Closed End",IF(L784="East Metro Overall","Open End",IF(AND(K783="",K785=""),"",B782)))</f>
        <v>Closed End</v>
      </c>
      <c r="C783" t="s">
        <v>271</v>
      </c>
      <c r="D783" t="s">
        <v>639</v>
      </c>
      <c r="E783" t="str">
        <f t="shared" ref="E783:E846" si="56">IF(AND(K783="",K784="Results by region:"),"Column labels",
IF(AND(K783="",L783="East Metro overall"),"Column labels",
IF(AND(K783="",L783=""),"",
IF(AND(B783="Open End",K783&lt;&gt;"",E782="Column labels"),"Open end results",
IF(K783="Results by region:","Region",
IF(K783="Results by gender:","Gender",
IF(K783="Results by age:","Age",
IF(K783="Results by education level:","Education",
IF(K783="Results by household income:","Household income",
IF(K783="Results by housing status:","Housing status",
IF(K783="Results by home language:","Home language",
IF(K783="Results by race/ethnicity:","Race / ethnicity",
IF(ISERROR(FIND(".",K783)),E782,
IF(FIND(".",K783)&lt;=4,"Title"))))))))))))))</f>
        <v>Household income</v>
      </c>
      <c r="F783">
        <f t="shared" ref="F783:F846" si="57">IF(B783="","",IF(E783&lt;&gt;E782,1,SUM(F782,1)))</f>
        <v>7</v>
      </c>
      <c r="G783" t="str">
        <f t="shared" si="54"/>
        <v>Data</v>
      </c>
      <c r="H783" t="s">
        <v>767</v>
      </c>
      <c r="I783" s="38" t="s">
        <v>639</v>
      </c>
      <c r="J783" t="s">
        <v>271</v>
      </c>
      <c r="K783" s="6" t="s">
        <v>35</v>
      </c>
      <c r="L783" s="12">
        <v>0.54535562827598449</v>
      </c>
      <c r="M783" s="13">
        <v>4.6605571498791853E-2</v>
      </c>
      <c r="N783" s="27" t="s">
        <v>70</v>
      </c>
      <c r="O783" s="27" t="s">
        <v>70</v>
      </c>
      <c r="P783" s="13">
        <v>2.1572804817521177E-2</v>
      </c>
      <c r="Q783" s="13">
        <v>8.0211813429638124E-2</v>
      </c>
      <c r="R783" s="13">
        <v>0.11705715100170121</v>
      </c>
      <c r="S783" s="27" t="s">
        <v>69</v>
      </c>
      <c r="T783" s="13">
        <v>6.0622099590333579E-2</v>
      </c>
      <c r="U783" s="13">
        <v>1.5960268428788258E-2</v>
      </c>
      <c r="V783" s="13">
        <v>2.9255438163395164E-2</v>
      </c>
      <c r="W783" s="13">
        <v>0.105823648849162</v>
      </c>
      <c r="X783" s="13">
        <v>0.15541356872390663</v>
      </c>
      <c r="Y783" s="13">
        <v>0.14290552094425027</v>
      </c>
      <c r="Z783" s="13">
        <v>9.9926719828461897E-3</v>
      </c>
      <c r="AA783" s="14">
        <v>343.00000000000045</v>
      </c>
    </row>
    <row r="784" spans="1:27" x14ac:dyDescent="0.25">
      <c r="A784">
        <v>848</v>
      </c>
      <c r="B784" t="str">
        <f t="shared" si="55"/>
        <v>Closed End</v>
      </c>
      <c r="C784" t="s">
        <v>271</v>
      </c>
      <c r="D784" t="s">
        <v>639</v>
      </c>
      <c r="E784" t="str">
        <f t="shared" si="56"/>
        <v>Household income</v>
      </c>
      <c r="F784">
        <f t="shared" si="57"/>
        <v>8</v>
      </c>
      <c r="G784" t="str">
        <f t="shared" si="54"/>
        <v>Data</v>
      </c>
      <c r="H784" t="s">
        <v>767</v>
      </c>
      <c r="I784" s="38" t="s">
        <v>639</v>
      </c>
      <c r="J784" t="s">
        <v>271</v>
      </c>
      <c r="K784" s="6" t="s">
        <v>36</v>
      </c>
      <c r="L784" s="12">
        <v>0.64092418845251398</v>
      </c>
      <c r="M784" s="13">
        <v>3.0598517488311848E-2</v>
      </c>
      <c r="N784" s="27" t="s">
        <v>70</v>
      </c>
      <c r="O784" s="27" t="s">
        <v>70</v>
      </c>
      <c r="P784" s="13">
        <v>5.9909347170085427E-3</v>
      </c>
      <c r="Q784" s="13">
        <v>9.6017572227940662E-2</v>
      </c>
      <c r="R784" s="13">
        <v>9.1154542408009409E-2</v>
      </c>
      <c r="S784" s="27" t="s">
        <v>70</v>
      </c>
      <c r="T784" s="13">
        <v>2.7320332679041145E-2</v>
      </c>
      <c r="U784" s="13">
        <v>7.6870294413483413E-3</v>
      </c>
      <c r="V784" s="13">
        <v>4.044591702607736E-2</v>
      </c>
      <c r="W784" s="13">
        <v>0.11028886460114172</v>
      </c>
      <c r="X784" s="13">
        <v>0.11078944218076443</v>
      </c>
      <c r="Y784" s="13">
        <v>6.3259466073208842E-2</v>
      </c>
      <c r="Z784" s="13">
        <v>1.9587513811166336E-2</v>
      </c>
      <c r="AA784" s="14">
        <v>262.00000000000006</v>
      </c>
    </row>
    <row r="785" spans="1:27" x14ac:dyDescent="0.25">
      <c r="A785">
        <v>849</v>
      </c>
      <c r="B785" t="str">
        <f t="shared" si="55"/>
        <v>Closed End</v>
      </c>
      <c r="C785" t="s">
        <v>271</v>
      </c>
      <c r="D785" t="s">
        <v>639</v>
      </c>
      <c r="E785" t="str">
        <f t="shared" si="56"/>
        <v>Housing status</v>
      </c>
      <c r="F785">
        <f t="shared" si="57"/>
        <v>1</v>
      </c>
      <c r="G785" t="str">
        <f t="shared" si="54"/>
        <v>Header</v>
      </c>
      <c r="H785" t="s">
        <v>767</v>
      </c>
      <c r="I785" s="38" t="s">
        <v>639</v>
      </c>
      <c r="J785" t="s">
        <v>271</v>
      </c>
      <c r="K785" s="7" t="s">
        <v>37</v>
      </c>
      <c r="L785" s="15" t="s">
        <v>8</v>
      </c>
      <c r="M785" s="16" t="s">
        <v>8</v>
      </c>
      <c r="N785" s="16" t="s">
        <v>8</v>
      </c>
      <c r="O785" s="16" t="s">
        <v>8</v>
      </c>
      <c r="P785" s="16" t="s">
        <v>8</v>
      </c>
      <c r="Q785" s="16" t="s">
        <v>8</v>
      </c>
      <c r="R785" s="16" t="s">
        <v>8</v>
      </c>
      <c r="S785" s="16" t="s">
        <v>8</v>
      </c>
      <c r="T785" s="16" t="s">
        <v>8</v>
      </c>
      <c r="U785" s="16" t="s">
        <v>8</v>
      </c>
      <c r="V785" s="16" t="s">
        <v>8</v>
      </c>
      <c r="W785" s="16" t="s">
        <v>8</v>
      </c>
      <c r="X785" s="16" t="s">
        <v>8</v>
      </c>
      <c r="Y785" s="16" t="s">
        <v>8</v>
      </c>
      <c r="Z785" s="16" t="s">
        <v>8</v>
      </c>
      <c r="AA785" s="17" t="s">
        <v>8</v>
      </c>
    </row>
    <row r="786" spans="1:27" x14ac:dyDescent="0.25">
      <c r="A786">
        <v>850</v>
      </c>
      <c r="B786" t="str">
        <f t="shared" si="55"/>
        <v>Closed End</v>
      </c>
      <c r="C786" t="s">
        <v>271</v>
      </c>
      <c r="D786" t="s">
        <v>639</v>
      </c>
      <c r="E786" t="str">
        <f t="shared" si="56"/>
        <v>Housing status</v>
      </c>
      <c r="F786">
        <f t="shared" si="57"/>
        <v>2</v>
      </c>
      <c r="G786" t="str">
        <f t="shared" si="54"/>
        <v>Data</v>
      </c>
      <c r="H786" t="s">
        <v>767</v>
      </c>
      <c r="I786" s="38" t="s">
        <v>639</v>
      </c>
      <c r="J786" t="s">
        <v>271</v>
      </c>
      <c r="K786" s="6" t="s">
        <v>38</v>
      </c>
      <c r="L786" s="12">
        <v>0.52824348873519544</v>
      </c>
      <c r="M786" s="13">
        <v>8.3972697248026279E-2</v>
      </c>
      <c r="N786" s="13">
        <v>8.5608129880366778E-3</v>
      </c>
      <c r="O786" s="27" t="s">
        <v>69</v>
      </c>
      <c r="P786" s="13">
        <v>4.8050702753192558E-2</v>
      </c>
      <c r="Q786" s="13">
        <v>0.1833674449660431</v>
      </c>
      <c r="R786" s="13">
        <v>0.12499937039845971</v>
      </c>
      <c r="S786" s="27" t="s">
        <v>69</v>
      </c>
      <c r="T786" s="13">
        <v>1.7624137673706252E-2</v>
      </c>
      <c r="U786" s="27" t="s">
        <v>69</v>
      </c>
      <c r="V786" s="13">
        <v>2.1136708719545559E-2</v>
      </c>
      <c r="W786" s="13">
        <v>0.13434869757609344</v>
      </c>
      <c r="X786" s="13">
        <v>0.14903409750005675</v>
      </c>
      <c r="Y786" s="13">
        <v>7.8789486217691163E-2</v>
      </c>
      <c r="Z786" s="13">
        <v>1.6481894164626646E-2</v>
      </c>
      <c r="AA786" s="14">
        <v>1998.0000000000005</v>
      </c>
    </row>
    <row r="787" spans="1:27" x14ac:dyDescent="0.25">
      <c r="A787">
        <v>851</v>
      </c>
      <c r="B787" t="str">
        <f t="shared" si="55"/>
        <v>Closed End</v>
      </c>
      <c r="C787" t="s">
        <v>271</v>
      </c>
      <c r="D787" t="s">
        <v>639</v>
      </c>
      <c r="E787" t="str">
        <f t="shared" si="56"/>
        <v>Housing status</v>
      </c>
      <c r="F787">
        <f t="shared" si="57"/>
        <v>3</v>
      </c>
      <c r="G787" t="str">
        <f t="shared" si="54"/>
        <v>Data</v>
      </c>
      <c r="H787" t="s">
        <v>767</v>
      </c>
      <c r="I787" s="38" t="s">
        <v>639</v>
      </c>
      <c r="J787" t="s">
        <v>271</v>
      </c>
      <c r="K787" s="6" t="s">
        <v>39</v>
      </c>
      <c r="L787" s="12">
        <v>0.30106336616160917</v>
      </c>
      <c r="M787" s="13">
        <v>0.35351470904015209</v>
      </c>
      <c r="N787" s="13">
        <v>1.6027373017659861E-2</v>
      </c>
      <c r="O787" s="13">
        <v>3.1183829957069489E-2</v>
      </c>
      <c r="P787" s="13">
        <v>0.15308043386820513</v>
      </c>
      <c r="Q787" s="13">
        <v>1.9747671180691009E-2</v>
      </c>
      <c r="R787" s="13">
        <v>0.22169653675988701</v>
      </c>
      <c r="S787" s="13">
        <v>4.9823180542917254E-2</v>
      </c>
      <c r="T787" s="13">
        <v>0.14279516656685282</v>
      </c>
      <c r="U787" s="13">
        <v>9.2711284625710363E-2</v>
      </c>
      <c r="V787" s="13">
        <v>5.2448300419118438E-2</v>
      </c>
      <c r="W787" s="13">
        <v>4.7209272461412405E-2</v>
      </c>
      <c r="X787" s="13">
        <v>8.3825295824137863E-2</v>
      </c>
      <c r="Y787" s="13">
        <v>9.5471814353287068E-2</v>
      </c>
      <c r="Z787" s="13">
        <v>4.7795622859236643E-2</v>
      </c>
      <c r="AA787" s="14">
        <v>1028.0000000000009</v>
      </c>
    </row>
    <row r="788" spans="1:27" ht="24.75" x14ac:dyDescent="0.25">
      <c r="A788">
        <v>852</v>
      </c>
      <c r="B788" t="str">
        <f t="shared" si="55"/>
        <v>Closed End</v>
      </c>
      <c r="C788" t="s">
        <v>271</v>
      </c>
      <c r="D788" t="s">
        <v>639</v>
      </c>
      <c r="E788" t="str">
        <f t="shared" si="56"/>
        <v>Housing status</v>
      </c>
      <c r="F788">
        <f t="shared" si="57"/>
        <v>4</v>
      </c>
      <c r="G788" t="str">
        <f t="shared" si="54"/>
        <v>Data</v>
      </c>
      <c r="H788" t="s">
        <v>767</v>
      </c>
      <c r="I788" s="38" t="s">
        <v>639</v>
      </c>
      <c r="J788" t="s">
        <v>271</v>
      </c>
      <c r="K788" s="6" t="s">
        <v>40</v>
      </c>
      <c r="L788" s="12">
        <v>0.45974578212945549</v>
      </c>
      <c r="M788" s="13">
        <v>7.487686236711559E-2</v>
      </c>
      <c r="N788" s="27" t="s">
        <v>69</v>
      </c>
      <c r="O788" s="13">
        <v>1.7934361819358563E-2</v>
      </c>
      <c r="P788" s="13">
        <v>9.0824758375393846E-2</v>
      </c>
      <c r="Q788" s="13">
        <v>6.9143653089663568E-2</v>
      </c>
      <c r="R788" s="13">
        <v>0.17361737353715564</v>
      </c>
      <c r="S788" s="13">
        <v>1.3371065318391929E-2</v>
      </c>
      <c r="T788" s="13">
        <v>0.12716074180035561</v>
      </c>
      <c r="U788" s="13">
        <v>0.25129320704819158</v>
      </c>
      <c r="V788" s="13">
        <v>4.6736047477128201E-2</v>
      </c>
      <c r="W788" s="13">
        <v>0.11453042565463413</v>
      </c>
      <c r="X788" s="13">
        <v>5.503678408907603E-2</v>
      </c>
      <c r="Y788" s="13">
        <v>3.9072674626127554E-2</v>
      </c>
      <c r="Z788" s="27" t="s">
        <v>69</v>
      </c>
      <c r="AA788" s="14">
        <v>69.999999999999972</v>
      </c>
    </row>
    <row r="789" spans="1:27" x14ac:dyDescent="0.25">
      <c r="A789">
        <v>853</v>
      </c>
      <c r="B789" t="str">
        <f t="shared" si="55"/>
        <v>Closed End</v>
      </c>
      <c r="C789" t="s">
        <v>271</v>
      </c>
      <c r="D789" t="s">
        <v>639</v>
      </c>
      <c r="E789" t="str">
        <f t="shared" si="56"/>
        <v>Home language</v>
      </c>
      <c r="F789">
        <f t="shared" si="57"/>
        <v>1</v>
      </c>
      <c r="G789" t="str">
        <f t="shared" si="54"/>
        <v>Header</v>
      </c>
      <c r="H789" t="s">
        <v>767</v>
      </c>
      <c r="I789" s="38" t="s">
        <v>639</v>
      </c>
      <c r="J789" t="s">
        <v>271</v>
      </c>
      <c r="K789" s="7" t="s">
        <v>41</v>
      </c>
      <c r="L789" s="15" t="s">
        <v>8</v>
      </c>
      <c r="M789" s="16" t="s">
        <v>8</v>
      </c>
      <c r="N789" s="16" t="s">
        <v>8</v>
      </c>
      <c r="O789" s="16" t="s">
        <v>8</v>
      </c>
      <c r="P789" s="16" t="s">
        <v>8</v>
      </c>
      <c r="Q789" s="16" t="s">
        <v>8</v>
      </c>
      <c r="R789" s="16" t="s">
        <v>8</v>
      </c>
      <c r="S789" s="16" t="s">
        <v>8</v>
      </c>
      <c r="T789" s="16" t="s">
        <v>8</v>
      </c>
      <c r="U789" s="16" t="s">
        <v>8</v>
      </c>
      <c r="V789" s="16" t="s">
        <v>8</v>
      </c>
      <c r="W789" s="16" t="s">
        <v>8</v>
      </c>
      <c r="X789" s="16" t="s">
        <v>8</v>
      </c>
      <c r="Y789" s="16" t="s">
        <v>8</v>
      </c>
      <c r="Z789" s="16" t="s">
        <v>8</v>
      </c>
      <c r="AA789" s="17" t="s">
        <v>8</v>
      </c>
    </row>
    <row r="790" spans="1:27" x14ac:dyDescent="0.25">
      <c r="A790">
        <v>854</v>
      </c>
      <c r="B790" t="str">
        <f t="shared" si="55"/>
        <v>Closed End</v>
      </c>
      <c r="C790" t="s">
        <v>271</v>
      </c>
      <c r="D790" t="s">
        <v>639</v>
      </c>
      <c r="E790" t="str">
        <f t="shared" si="56"/>
        <v>Home language</v>
      </c>
      <c r="F790">
        <f t="shared" si="57"/>
        <v>2</v>
      </c>
      <c r="G790" t="str">
        <f t="shared" si="54"/>
        <v>Data</v>
      </c>
      <c r="H790" t="s">
        <v>767</v>
      </c>
      <c r="I790" s="38" t="s">
        <v>639</v>
      </c>
      <c r="J790" t="s">
        <v>271</v>
      </c>
      <c r="K790" s="6" t="s">
        <v>42</v>
      </c>
      <c r="L790" s="12">
        <v>0.49684805883205563</v>
      </c>
      <c r="M790" s="13">
        <v>0.12861677034373858</v>
      </c>
      <c r="N790" s="13">
        <v>8.9845833031974472E-3</v>
      </c>
      <c r="O790" s="13">
        <v>5.8770352344701135E-3</v>
      </c>
      <c r="P790" s="13">
        <v>5.6439878382583041E-2</v>
      </c>
      <c r="Q790" s="13">
        <v>0.13286478867923285</v>
      </c>
      <c r="R790" s="13">
        <v>0.13601125360749786</v>
      </c>
      <c r="S790" s="13">
        <v>9.1474933729065976E-3</v>
      </c>
      <c r="T790" s="13">
        <v>5.1908340417013289E-2</v>
      </c>
      <c r="U790" s="13">
        <v>2.3369113851147278E-2</v>
      </c>
      <c r="V790" s="13">
        <v>1.9771715335781561E-2</v>
      </c>
      <c r="W790" s="13">
        <v>0.11678671660789502</v>
      </c>
      <c r="X790" s="13">
        <v>0.13207901445408601</v>
      </c>
      <c r="Y790" s="13">
        <v>8.9707778107309066E-2</v>
      </c>
      <c r="Z790" s="13">
        <v>2.4065488853722075E-2</v>
      </c>
      <c r="AA790" s="14">
        <v>2648.0000000000005</v>
      </c>
    </row>
    <row r="791" spans="1:27" x14ac:dyDescent="0.25">
      <c r="A791">
        <v>855</v>
      </c>
      <c r="B791" t="str">
        <f t="shared" si="55"/>
        <v>Closed End</v>
      </c>
      <c r="C791" t="s">
        <v>271</v>
      </c>
      <c r="D791" t="s">
        <v>639</v>
      </c>
      <c r="E791" t="str">
        <f t="shared" si="56"/>
        <v>Home language</v>
      </c>
      <c r="F791">
        <f t="shared" si="57"/>
        <v>3</v>
      </c>
      <c r="G791" t="str">
        <f t="shared" si="54"/>
        <v>Data</v>
      </c>
      <c r="H791" t="s">
        <v>767</v>
      </c>
      <c r="I791" s="38" t="s">
        <v>639</v>
      </c>
      <c r="J791" t="s">
        <v>271</v>
      </c>
      <c r="K791" s="6" t="s">
        <v>43</v>
      </c>
      <c r="L791" s="12">
        <v>0.34975832426924475</v>
      </c>
      <c r="M791" s="13">
        <v>0.27388032890495928</v>
      </c>
      <c r="N791" s="13">
        <v>2.0304931564866801E-2</v>
      </c>
      <c r="O791" s="13">
        <v>3.251714712961714E-2</v>
      </c>
      <c r="P791" s="13">
        <v>0.19194905951075591</v>
      </c>
      <c r="Q791" s="13">
        <v>0.13775966549341698</v>
      </c>
      <c r="R791" s="13">
        <v>0.21864576641350322</v>
      </c>
      <c r="S791" s="13">
        <v>5.1405119514830393E-2</v>
      </c>
      <c r="T791" s="13">
        <v>4.8744606216964789E-2</v>
      </c>
      <c r="U791" s="13">
        <v>8.2349811903266831E-2</v>
      </c>
      <c r="V791" s="13">
        <v>6.0646071328539976E-2</v>
      </c>
      <c r="W791" s="13">
        <v>0.10832260458258158</v>
      </c>
      <c r="X791" s="13">
        <v>0.13594369633361747</v>
      </c>
      <c r="Y791" s="13">
        <v>4.3581390644567695E-2</v>
      </c>
      <c r="Z791" s="13">
        <v>2.5120652185479715E-2</v>
      </c>
      <c r="AA791" s="14">
        <v>251.00000000000003</v>
      </c>
    </row>
    <row r="792" spans="1:27" x14ac:dyDescent="0.25">
      <c r="A792">
        <v>856</v>
      </c>
      <c r="B792" t="str">
        <f t="shared" si="55"/>
        <v>Closed End</v>
      </c>
      <c r="C792" t="s">
        <v>271</v>
      </c>
      <c r="D792" t="s">
        <v>639</v>
      </c>
      <c r="E792" t="str">
        <f t="shared" si="56"/>
        <v>Home language</v>
      </c>
      <c r="F792">
        <f t="shared" si="57"/>
        <v>4</v>
      </c>
      <c r="G792" t="str">
        <f t="shared" si="54"/>
        <v>Data</v>
      </c>
      <c r="H792" t="s">
        <v>767</v>
      </c>
      <c r="I792" s="38" t="s">
        <v>639</v>
      </c>
      <c r="J792" t="s">
        <v>271</v>
      </c>
      <c r="K792" s="6" t="s">
        <v>44</v>
      </c>
      <c r="L792" s="12">
        <v>0.37209208609626893</v>
      </c>
      <c r="M792" s="13">
        <v>0.26516697618653984</v>
      </c>
      <c r="N792" s="13">
        <v>2.8956838692076613E-2</v>
      </c>
      <c r="O792" s="27" t="s">
        <v>69</v>
      </c>
      <c r="P792" s="13">
        <v>0.27019192447247981</v>
      </c>
      <c r="Q792" s="13">
        <v>9.0747372547985913E-2</v>
      </c>
      <c r="R792" s="13">
        <v>0.21394189937644112</v>
      </c>
      <c r="S792" s="27" t="s">
        <v>69</v>
      </c>
      <c r="T792" s="13">
        <v>6.7644285009991159E-2</v>
      </c>
      <c r="U792" s="13">
        <v>1.118940229163156E-2</v>
      </c>
      <c r="V792" s="13">
        <v>3.1681691096279767E-2</v>
      </c>
      <c r="W792" s="13">
        <v>8.1872838381573915E-2</v>
      </c>
      <c r="X792" s="13">
        <v>0.12636507734771518</v>
      </c>
      <c r="Y792" s="13">
        <v>2.8997287849861015E-2</v>
      </c>
      <c r="Z792" s="27" t="s">
        <v>70</v>
      </c>
      <c r="AA792" s="14">
        <v>108.99999999999999</v>
      </c>
    </row>
    <row r="793" spans="1:27" x14ac:dyDescent="0.25">
      <c r="A793">
        <v>857</v>
      </c>
      <c r="B793" t="str">
        <f t="shared" si="55"/>
        <v>Closed End</v>
      </c>
      <c r="C793" t="s">
        <v>271</v>
      </c>
      <c r="D793" t="s">
        <v>639</v>
      </c>
      <c r="E793" t="str">
        <f t="shared" si="56"/>
        <v>Race / ethnicity</v>
      </c>
      <c r="F793">
        <f t="shared" si="57"/>
        <v>1</v>
      </c>
      <c r="G793" t="str">
        <f t="shared" si="54"/>
        <v>Header</v>
      </c>
      <c r="H793" t="s">
        <v>767</v>
      </c>
      <c r="I793" s="38" t="s">
        <v>639</v>
      </c>
      <c r="J793" t="s">
        <v>271</v>
      </c>
      <c r="K793" s="7" t="s">
        <v>45</v>
      </c>
      <c r="L793" s="15" t="s">
        <v>8</v>
      </c>
      <c r="M793" s="16" t="s">
        <v>8</v>
      </c>
      <c r="N793" s="16" t="s">
        <v>8</v>
      </c>
      <c r="O793" s="16" t="s">
        <v>8</v>
      </c>
      <c r="P793" s="16" t="s">
        <v>8</v>
      </c>
      <c r="Q793" s="16" t="s">
        <v>8</v>
      </c>
      <c r="R793" s="16" t="s">
        <v>8</v>
      </c>
      <c r="S793" s="16" t="s">
        <v>8</v>
      </c>
      <c r="T793" s="16" t="s">
        <v>8</v>
      </c>
      <c r="U793" s="16" t="s">
        <v>8</v>
      </c>
      <c r="V793" s="16" t="s">
        <v>8</v>
      </c>
      <c r="W793" s="16" t="s">
        <v>8</v>
      </c>
      <c r="X793" s="16" t="s">
        <v>8</v>
      </c>
      <c r="Y793" s="16" t="s">
        <v>8</v>
      </c>
      <c r="Z793" s="16" t="s">
        <v>8</v>
      </c>
      <c r="AA793" s="17" t="s">
        <v>8</v>
      </c>
    </row>
    <row r="794" spans="1:27" x14ac:dyDescent="0.25">
      <c r="A794">
        <v>858</v>
      </c>
      <c r="B794" t="str">
        <f t="shared" si="55"/>
        <v>Closed End</v>
      </c>
      <c r="C794" t="s">
        <v>271</v>
      </c>
      <c r="D794" t="s">
        <v>639</v>
      </c>
      <c r="E794" t="str">
        <f t="shared" si="56"/>
        <v>Race / ethnicity</v>
      </c>
      <c r="F794">
        <f t="shared" si="57"/>
        <v>2</v>
      </c>
      <c r="G794" t="str">
        <f t="shared" si="54"/>
        <v>Data</v>
      </c>
      <c r="H794" t="s">
        <v>767</v>
      </c>
      <c r="I794" s="38" t="s">
        <v>639</v>
      </c>
      <c r="J794" t="s">
        <v>271</v>
      </c>
      <c r="K794" s="6" t="s">
        <v>46</v>
      </c>
      <c r="L794" s="12">
        <v>0.37061060828247727</v>
      </c>
      <c r="M794" s="13">
        <v>0.27961857065921364</v>
      </c>
      <c r="N794" s="13">
        <v>2.1268783281389435E-2</v>
      </c>
      <c r="O794" s="13">
        <v>2.1571999355581933E-2</v>
      </c>
      <c r="P794" s="13">
        <v>0.18007161735605373</v>
      </c>
      <c r="Q794" s="13">
        <v>0.12748635141241405</v>
      </c>
      <c r="R794" s="13">
        <v>0.20533904654123364</v>
      </c>
      <c r="S794" s="13">
        <v>2.7155539003056003E-2</v>
      </c>
      <c r="T794" s="13">
        <v>6.2847371391047804E-2</v>
      </c>
      <c r="U794" s="13">
        <v>6.0006215530844439E-2</v>
      </c>
      <c r="V794" s="13">
        <v>5.3251757013634694E-2</v>
      </c>
      <c r="W794" s="13">
        <v>9.5362969106411594E-2</v>
      </c>
      <c r="X794" s="13">
        <v>0.10567532624528696</v>
      </c>
      <c r="Y794" s="13">
        <v>4.7672970254726034E-2</v>
      </c>
      <c r="Z794" s="13">
        <v>1.8482526034574884E-2</v>
      </c>
      <c r="AA794" s="14">
        <v>785.99999999999943</v>
      </c>
    </row>
    <row r="795" spans="1:27" x14ac:dyDescent="0.25">
      <c r="A795">
        <v>859</v>
      </c>
      <c r="B795" t="str">
        <f t="shared" si="55"/>
        <v>Closed End</v>
      </c>
      <c r="C795" t="s">
        <v>271</v>
      </c>
      <c r="D795" t="s">
        <v>639</v>
      </c>
      <c r="E795" t="str">
        <f t="shared" si="56"/>
        <v>Race / ethnicity</v>
      </c>
      <c r="F795">
        <f t="shared" si="57"/>
        <v>3</v>
      </c>
      <c r="G795" t="str">
        <f t="shared" si="54"/>
        <v>Data</v>
      </c>
      <c r="H795" t="s">
        <v>767</v>
      </c>
      <c r="I795" s="38" t="s">
        <v>639</v>
      </c>
      <c r="J795" t="s">
        <v>271</v>
      </c>
      <c r="K795" s="6" t="s">
        <v>47</v>
      </c>
      <c r="L795" s="12">
        <v>0.13306508174736531</v>
      </c>
      <c r="M795" s="13">
        <v>0.29791717801671752</v>
      </c>
      <c r="N795" s="13">
        <v>2.0636662098396607E-2</v>
      </c>
      <c r="O795" s="13">
        <v>1.6372299565462701E-2</v>
      </c>
      <c r="P795" s="13">
        <v>0.17843749477359647</v>
      </c>
      <c r="Q795" s="13">
        <v>0.16528431530857371</v>
      </c>
      <c r="R795" s="13">
        <v>0.1882448130918912</v>
      </c>
      <c r="S795" s="13">
        <v>2.6312930673183764E-2</v>
      </c>
      <c r="T795" s="13">
        <v>4.8592609140243666E-2</v>
      </c>
      <c r="U795" s="13">
        <v>4.6983328774803317E-2</v>
      </c>
      <c r="V795" s="13">
        <v>0.21115377270475</v>
      </c>
      <c r="W795" s="13">
        <v>0.11380844198741728</v>
      </c>
      <c r="X795" s="13">
        <v>0.14583411713297714</v>
      </c>
      <c r="Y795" s="13">
        <v>5.6116362222525584E-2</v>
      </c>
      <c r="Z795" s="13">
        <v>7.6990071215921302E-2</v>
      </c>
      <c r="AA795" s="14">
        <v>132.00000000000006</v>
      </c>
    </row>
    <row r="796" spans="1:27" x14ac:dyDescent="0.25">
      <c r="A796">
        <v>860</v>
      </c>
      <c r="B796" t="str">
        <f t="shared" si="55"/>
        <v>Closed End</v>
      </c>
      <c r="C796" t="s">
        <v>271</v>
      </c>
      <c r="D796" t="s">
        <v>639</v>
      </c>
      <c r="E796" t="str">
        <f t="shared" si="56"/>
        <v>Race / ethnicity</v>
      </c>
      <c r="F796">
        <f t="shared" si="57"/>
        <v>4</v>
      </c>
      <c r="G796" t="str">
        <f t="shared" si="54"/>
        <v>Data</v>
      </c>
      <c r="H796" t="s">
        <v>767</v>
      </c>
      <c r="I796" s="38" t="s">
        <v>639</v>
      </c>
      <c r="J796" t="s">
        <v>271</v>
      </c>
      <c r="K796" s="6" t="s">
        <v>48</v>
      </c>
      <c r="L796" s="12">
        <v>0.37093336660459975</v>
      </c>
      <c r="M796" s="13">
        <v>0.24321297544639367</v>
      </c>
      <c r="N796" s="13">
        <v>3.5303645400236859E-2</v>
      </c>
      <c r="O796" s="13">
        <v>6.3925200981974047E-3</v>
      </c>
      <c r="P796" s="13">
        <v>0.14232576421723447</v>
      </c>
      <c r="Q796" s="13">
        <v>0.18168630842157085</v>
      </c>
      <c r="R796" s="13">
        <v>0.19641249373903688</v>
      </c>
      <c r="S796" s="13">
        <v>1.2334156093384906E-2</v>
      </c>
      <c r="T796" s="13">
        <v>5.0706919644120066E-2</v>
      </c>
      <c r="U796" s="13">
        <v>4.5855344234316003E-2</v>
      </c>
      <c r="V796" s="13">
        <v>4.7707584844287811E-2</v>
      </c>
      <c r="W796" s="13">
        <v>0.12027430279693199</v>
      </c>
      <c r="X796" s="13">
        <v>0.11438271584897547</v>
      </c>
      <c r="Y796" s="13">
        <v>8.7265719612515835E-2</v>
      </c>
      <c r="Z796" s="13">
        <v>1.888038780848007E-2</v>
      </c>
      <c r="AA796" s="14">
        <v>217.99999999999997</v>
      </c>
    </row>
    <row r="797" spans="1:27" x14ac:dyDescent="0.25">
      <c r="A797">
        <v>861</v>
      </c>
      <c r="B797" t="str">
        <f t="shared" si="55"/>
        <v>Closed End</v>
      </c>
      <c r="C797" t="s">
        <v>271</v>
      </c>
      <c r="D797" t="s">
        <v>639</v>
      </c>
      <c r="E797" t="str">
        <f t="shared" si="56"/>
        <v>Race / ethnicity</v>
      </c>
      <c r="F797">
        <f t="shared" si="57"/>
        <v>5</v>
      </c>
      <c r="G797" t="str">
        <f t="shared" si="54"/>
        <v>Data</v>
      </c>
      <c r="H797" t="s">
        <v>767</v>
      </c>
      <c r="I797" s="38" t="s">
        <v>639</v>
      </c>
      <c r="J797" t="s">
        <v>271</v>
      </c>
      <c r="K797" s="6" t="s">
        <v>49</v>
      </c>
      <c r="L797" s="12">
        <v>0.36062129060828219</v>
      </c>
      <c r="M797" s="13">
        <v>0.35264690194029114</v>
      </c>
      <c r="N797" s="13">
        <v>1.1963614842107511E-2</v>
      </c>
      <c r="O797" s="13">
        <v>4.7288708109321925E-2</v>
      </c>
      <c r="P797" s="13">
        <v>0.23743922460169428</v>
      </c>
      <c r="Q797" s="13">
        <v>6.5596144455996042E-2</v>
      </c>
      <c r="R797" s="13">
        <v>0.14762831525457057</v>
      </c>
      <c r="S797" s="13">
        <v>9.2795803993397652E-3</v>
      </c>
      <c r="T797" s="13">
        <v>9.9202210751549669E-2</v>
      </c>
      <c r="U797" s="13">
        <v>4.6712437300351704E-2</v>
      </c>
      <c r="V797" s="13">
        <v>4.9908066209662344E-2</v>
      </c>
      <c r="W797" s="13">
        <v>6.6139014366819252E-2</v>
      </c>
      <c r="X797" s="13">
        <v>7.9598367400988371E-2</v>
      </c>
      <c r="Y797" s="13">
        <v>1.5644929199497094E-2</v>
      </c>
      <c r="Z797" s="13">
        <v>1.9372589216038575E-2</v>
      </c>
      <c r="AA797" s="14">
        <v>352.99999999999972</v>
      </c>
    </row>
    <row r="798" spans="1:27" x14ac:dyDescent="0.25">
      <c r="A798">
        <v>862</v>
      </c>
      <c r="B798" t="str">
        <f t="shared" si="55"/>
        <v>Closed End</v>
      </c>
      <c r="C798" t="s">
        <v>271</v>
      </c>
      <c r="D798" t="s">
        <v>639</v>
      </c>
      <c r="E798" t="str">
        <f t="shared" si="56"/>
        <v>Race / ethnicity</v>
      </c>
      <c r="F798">
        <f t="shared" si="57"/>
        <v>6</v>
      </c>
      <c r="G798" t="str">
        <f t="shared" si="54"/>
        <v>Data</v>
      </c>
      <c r="H798" t="s">
        <v>767</v>
      </c>
      <c r="I798" s="38" t="s">
        <v>639</v>
      </c>
      <c r="J798" t="s">
        <v>271</v>
      </c>
      <c r="K798" s="6" t="s">
        <v>50</v>
      </c>
      <c r="L798" s="12">
        <v>0.40557201309310204</v>
      </c>
      <c r="M798" s="13">
        <v>0.24283586615736139</v>
      </c>
      <c r="N798" s="13">
        <v>8.5098080427434622E-3</v>
      </c>
      <c r="O798" s="13">
        <v>1.2177688263814152E-2</v>
      </c>
      <c r="P798" s="13">
        <v>0.16286455400390229</v>
      </c>
      <c r="Q798" s="13">
        <v>9.9686389925710439E-2</v>
      </c>
      <c r="R798" s="13">
        <v>0.31094426170752953</v>
      </c>
      <c r="S798" s="13">
        <v>8.002686668398179E-2</v>
      </c>
      <c r="T798" s="13">
        <v>2.9984840188355698E-2</v>
      </c>
      <c r="U798" s="13">
        <v>0.10966521731816721</v>
      </c>
      <c r="V798" s="13">
        <v>4.895814840822113E-2</v>
      </c>
      <c r="W798" s="13">
        <v>8.7898060492931571E-2</v>
      </c>
      <c r="X798" s="13">
        <v>0.13483476783565515</v>
      </c>
      <c r="Y798" s="13">
        <v>1.3469748012429892E-2</v>
      </c>
      <c r="Z798" s="13">
        <v>1.6312802141638841E-2</v>
      </c>
      <c r="AA798" s="14">
        <v>140.00000000000006</v>
      </c>
    </row>
    <row r="799" spans="1:27" ht="15.75" thickBot="1" x14ac:dyDescent="0.3">
      <c r="A799">
        <v>863</v>
      </c>
      <c r="B799" t="str">
        <f t="shared" si="55"/>
        <v>Closed End</v>
      </c>
      <c r="C799" t="s">
        <v>271</v>
      </c>
      <c r="D799" t="s">
        <v>639</v>
      </c>
      <c r="E799" t="str">
        <f t="shared" si="56"/>
        <v>Race / ethnicity</v>
      </c>
      <c r="F799">
        <f t="shared" si="57"/>
        <v>7</v>
      </c>
      <c r="G799" t="str">
        <f t="shared" si="54"/>
        <v>Data</v>
      </c>
      <c r="H799" t="s">
        <v>767</v>
      </c>
      <c r="I799" s="38" t="s">
        <v>639</v>
      </c>
      <c r="J799" t="s">
        <v>271</v>
      </c>
      <c r="K799" s="8" t="s">
        <v>51</v>
      </c>
      <c r="L799" s="18">
        <v>0.51504070381877021</v>
      </c>
      <c r="M799" s="19">
        <v>0.11339764134789077</v>
      </c>
      <c r="N799" s="19">
        <v>6.5579628243243896E-3</v>
      </c>
      <c r="O799" s="34" t="s">
        <v>69</v>
      </c>
      <c r="P799" s="19">
        <v>4.6877233317810581E-2</v>
      </c>
      <c r="Q799" s="19">
        <v>0.1341105824236789</v>
      </c>
      <c r="R799" s="19">
        <v>0.12516143715863057</v>
      </c>
      <c r="S799" s="19">
        <v>8.7362039437003138E-3</v>
      </c>
      <c r="T799" s="19">
        <v>4.2342837259778977E-2</v>
      </c>
      <c r="U799" s="19">
        <v>2.0211254493089512E-2</v>
      </c>
      <c r="V799" s="19">
        <v>1.5320681060340659E-2</v>
      </c>
      <c r="W799" s="19">
        <v>0.11958410526693482</v>
      </c>
      <c r="X799" s="19">
        <v>0.13895467305892276</v>
      </c>
      <c r="Y799" s="19">
        <v>9.6533025156653712E-2</v>
      </c>
      <c r="Z799" s="19">
        <v>2.1092518816802363E-2</v>
      </c>
      <c r="AA799" s="20">
        <v>2092.9999999999955</v>
      </c>
    </row>
    <row r="800" spans="1:27" ht="15.75" thickTop="1" x14ac:dyDescent="0.25">
      <c r="A800">
        <v>864</v>
      </c>
      <c r="B800" t="str">
        <f t="shared" si="55"/>
        <v/>
      </c>
      <c r="C800" t="s">
        <v>8</v>
      </c>
      <c r="D800" t="s">
        <v>8</v>
      </c>
      <c r="E800" t="str">
        <f t="shared" si="56"/>
        <v/>
      </c>
      <c r="F800" t="str">
        <f t="shared" si="57"/>
        <v/>
      </c>
      <c r="G800" t="str">
        <f t="shared" si="54"/>
        <v/>
      </c>
      <c r="H800" t="s">
        <v>8</v>
      </c>
      <c r="K800" s="42"/>
      <c r="L800" s="42"/>
      <c r="M800" s="42"/>
      <c r="N800" s="42"/>
      <c r="O800" s="42"/>
    </row>
    <row r="801" spans="1:15" ht="60.75" thickBot="1" x14ac:dyDescent="0.3">
      <c r="A801">
        <v>865</v>
      </c>
      <c r="B801" t="str">
        <f t="shared" si="55"/>
        <v>Closed End</v>
      </c>
      <c r="C801" t="s">
        <v>271</v>
      </c>
      <c r="D801" t="s">
        <v>868</v>
      </c>
      <c r="E801" t="str">
        <f t="shared" si="56"/>
        <v>Title</v>
      </c>
      <c r="F801">
        <f t="shared" si="57"/>
        <v>1</v>
      </c>
      <c r="G801" t="str">
        <f t="shared" si="54"/>
        <v>Title</v>
      </c>
      <c r="H801" t="s">
        <v>768</v>
      </c>
      <c r="K801" s="37" t="s">
        <v>163</v>
      </c>
      <c r="L801" s="37"/>
      <c r="M801" s="37"/>
      <c r="N801" s="37"/>
      <c r="O801" s="37"/>
    </row>
    <row r="802" spans="1:15" ht="74.25" thickTop="1" thickBot="1" x14ac:dyDescent="0.3">
      <c r="A802">
        <v>866</v>
      </c>
      <c r="B802" t="str">
        <f t="shared" si="55"/>
        <v>Closed End</v>
      </c>
      <c r="C802" t="s">
        <v>271</v>
      </c>
      <c r="D802" t="s">
        <v>868</v>
      </c>
      <c r="E802" t="str">
        <f t="shared" si="56"/>
        <v>Column labels</v>
      </c>
      <c r="F802">
        <f t="shared" si="57"/>
        <v>1</v>
      </c>
      <c r="G802" t="str">
        <f t="shared" si="54"/>
        <v>Labels</v>
      </c>
      <c r="H802" t="s">
        <v>768</v>
      </c>
      <c r="K802" s="39"/>
      <c r="L802" s="1" t="s">
        <v>164</v>
      </c>
      <c r="M802" s="2" t="s">
        <v>165</v>
      </c>
      <c r="N802" s="2" t="s">
        <v>166</v>
      </c>
      <c r="O802" s="3" t="s">
        <v>6</v>
      </c>
    </row>
    <row r="803" spans="1:15" ht="15.75" thickTop="1" x14ac:dyDescent="0.25">
      <c r="A803">
        <v>867</v>
      </c>
      <c r="B803" t="str">
        <f t="shared" si="55"/>
        <v>Closed End</v>
      </c>
      <c r="C803" t="s">
        <v>271</v>
      </c>
      <c r="D803" t="s">
        <v>868</v>
      </c>
      <c r="E803" t="str">
        <f t="shared" si="56"/>
        <v>Region</v>
      </c>
      <c r="F803">
        <f t="shared" si="57"/>
        <v>1</v>
      </c>
      <c r="G803" t="str">
        <f t="shared" si="54"/>
        <v>Header</v>
      </c>
      <c r="H803" t="s">
        <v>768</v>
      </c>
      <c r="K803" s="5" t="s">
        <v>7</v>
      </c>
      <c r="L803" s="9" t="s">
        <v>8</v>
      </c>
      <c r="M803" s="10" t="s">
        <v>8</v>
      </c>
      <c r="N803" s="10" t="s">
        <v>8</v>
      </c>
      <c r="O803" s="11" t="s">
        <v>8</v>
      </c>
    </row>
    <row r="804" spans="1:15" x14ac:dyDescent="0.25">
      <c r="A804">
        <v>868</v>
      </c>
      <c r="B804" t="str">
        <f t="shared" si="55"/>
        <v>Closed End</v>
      </c>
      <c r="C804" t="s">
        <v>271</v>
      </c>
      <c r="D804" t="s">
        <v>868</v>
      </c>
      <c r="E804" t="str">
        <f t="shared" si="56"/>
        <v>Region</v>
      </c>
      <c r="F804">
        <f t="shared" si="57"/>
        <v>2</v>
      </c>
      <c r="G804" t="str">
        <f t="shared" si="54"/>
        <v>Data</v>
      </c>
      <c r="H804" t="s">
        <v>768</v>
      </c>
      <c r="K804" s="6" t="s">
        <v>9</v>
      </c>
      <c r="L804" s="12">
        <v>0.10579480572594217</v>
      </c>
      <c r="M804" s="13">
        <v>0.36811695429027408</v>
      </c>
      <c r="N804" s="13">
        <v>0.52608823998378329</v>
      </c>
      <c r="O804" s="14">
        <v>1752.0000000000032</v>
      </c>
    </row>
    <row r="805" spans="1:15" x14ac:dyDescent="0.25">
      <c r="A805">
        <v>869</v>
      </c>
      <c r="B805" t="str">
        <f t="shared" si="55"/>
        <v>Closed End</v>
      </c>
      <c r="C805" t="s">
        <v>271</v>
      </c>
      <c r="D805" t="s">
        <v>868</v>
      </c>
      <c r="E805" t="str">
        <f t="shared" si="56"/>
        <v>Region</v>
      </c>
      <c r="F805">
        <f t="shared" si="57"/>
        <v>3</v>
      </c>
      <c r="G805" t="str">
        <f t="shared" si="54"/>
        <v>Data</v>
      </c>
      <c r="H805" t="s">
        <v>768</v>
      </c>
      <c r="K805" s="6" t="s">
        <v>10</v>
      </c>
      <c r="L805" s="12">
        <v>7.7765857085595622E-2</v>
      </c>
      <c r="M805" s="13">
        <v>0.24191889839888239</v>
      </c>
      <c r="N805" s="13">
        <v>0.68031524451552139</v>
      </c>
      <c r="O805" s="14">
        <v>170.00000000000011</v>
      </c>
    </row>
    <row r="806" spans="1:15" x14ac:dyDescent="0.25">
      <c r="A806">
        <v>870</v>
      </c>
      <c r="B806" t="str">
        <f t="shared" si="55"/>
        <v>Closed End</v>
      </c>
      <c r="C806" t="s">
        <v>271</v>
      </c>
      <c r="D806" t="s">
        <v>868</v>
      </c>
      <c r="E806" t="str">
        <f t="shared" si="56"/>
        <v>Region</v>
      </c>
      <c r="F806">
        <f t="shared" si="57"/>
        <v>4</v>
      </c>
      <c r="G806" t="str">
        <f t="shared" si="54"/>
        <v>Data</v>
      </c>
      <c r="H806" t="s">
        <v>768</v>
      </c>
      <c r="K806" s="6" t="s">
        <v>11</v>
      </c>
      <c r="L806" s="12">
        <v>0.11182934298080703</v>
      </c>
      <c r="M806" s="13">
        <v>0.41430342097877754</v>
      </c>
      <c r="N806" s="13">
        <v>0.47386723604041497</v>
      </c>
      <c r="O806" s="14">
        <v>1427.000000000002</v>
      </c>
    </row>
    <row r="807" spans="1:15" x14ac:dyDescent="0.25">
      <c r="A807">
        <v>871</v>
      </c>
      <c r="B807" t="str">
        <f t="shared" si="55"/>
        <v>Closed End</v>
      </c>
      <c r="C807" t="s">
        <v>271</v>
      </c>
      <c r="D807" t="s">
        <v>868</v>
      </c>
      <c r="E807" t="str">
        <f t="shared" si="56"/>
        <v>Region</v>
      </c>
      <c r="F807">
        <f t="shared" si="57"/>
        <v>5</v>
      </c>
      <c r="G807" t="str">
        <f t="shared" si="54"/>
        <v>Data</v>
      </c>
      <c r="H807" t="s">
        <v>768</v>
      </c>
      <c r="K807" s="6" t="s">
        <v>12</v>
      </c>
      <c r="L807" s="12">
        <v>0.13584136938531369</v>
      </c>
      <c r="M807" s="13">
        <v>0.39433946498171546</v>
      </c>
      <c r="N807" s="13">
        <v>0.46981916563297044</v>
      </c>
      <c r="O807" s="14">
        <v>1242.0000000000025</v>
      </c>
    </row>
    <row r="808" spans="1:15" x14ac:dyDescent="0.25">
      <c r="A808">
        <v>872</v>
      </c>
      <c r="B808" t="str">
        <f t="shared" si="55"/>
        <v>Closed End</v>
      </c>
      <c r="C808" t="s">
        <v>271</v>
      </c>
      <c r="D808" t="s">
        <v>868</v>
      </c>
      <c r="E808" t="str">
        <f t="shared" si="56"/>
        <v>Region</v>
      </c>
      <c r="F808">
        <f t="shared" si="57"/>
        <v>6</v>
      </c>
      <c r="G808" t="str">
        <f t="shared" si="54"/>
        <v>Data</v>
      </c>
      <c r="H808" t="s">
        <v>768</v>
      </c>
      <c r="K808" s="6" t="s">
        <v>13</v>
      </c>
      <c r="L808" s="12">
        <v>7.1533562911510015E-2</v>
      </c>
      <c r="M808" s="13">
        <v>0.44780593203797503</v>
      </c>
      <c r="N808" s="13">
        <v>0.48066050505051477</v>
      </c>
      <c r="O808" s="14">
        <v>185.00000000000023</v>
      </c>
    </row>
    <row r="809" spans="1:15" x14ac:dyDescent="0.25">
      <c r="A809">
        <v>873</v>
      </c>
      <c r="B809" t="str">
        <f t="shared" si="55"/>
        <v>Closed End</v>
      </c>
      <c r="C809" t="s">
        <v>271</v>
      </c>
      <c r="D809" t="s">
        <v>868</v>
      </c>
      <c r="E809" t="str">
        <f t="shared" si="56"/>
        <v>Region</v>
      </c>
      <c r="F809">
        <f t="shared" si="57"/>
        <v>7</v>
      </c>
      <c r="G809" t="str">
        <f t="shared" si="54"/>
        <v>Data</v>
      </c>
      <c r="H809" t="s">
        <v>768</v>
      </c>
      <c r="K809" s="6" t="s">
        <v>14</v>
      </c>
      <c r="L809" s="12">
        <v>0.13099970984044806</v>
      </c>
      <c r="M809" s="13">
        <v>0.42756253137301664</v>
      </c>
      <c r="N809" s="13">
        <v>0.44143775878653485</v>
      </c>
      <c r="O809" s="14">
        <v>154.99999999999997</v>
      </c>
    </row>
    <row r="810" spans="1:15" x14ac:dyDescent="0.25">
      <c r="A810">
        <v>874</v>
      </c>
      <c r="B810" t="str">
        <f t="shared" si="55"/>
        <v>Closed End</v>
      </c>
      <c r="C810" t="s">
        <v>271</v>
      </c>
      <c r="D810" t="s">
        <v>868</v>
      </c>
      <c r="E810" t="str">
        <f t="shared" si="56"/>
        <v>Gender</v>
      </c>
      <c r="F810">
        <f t="shared" si="57"/>
        <v>1</v>
      </c>
      <c r="G810" t="str">
        <f t="shared" si="54"/>
        <v>Header</v>
      </c>
      <c r="H810" t="s">
        <v>768</v>
      </c>
      <c r="K810" s="7" t="s">
        <v>15</v>
      </c>
      <c r="L810" s="15" t="s">
        <v>8</v>
      </c>
      <c r="M810" s="16" t="s">
        <v>8</v>
      </c>
      <c r="N810" s="16" t="s">
        <v>8</v>
      </c>
      <c r="O810" s="17" t="s">
        <v>8</v>
      </c>
    </row>
    <row r="811" spans="1:15" x14ac:dyDescent="0.25">
      <c r="A811">
        <v>875</v>
      </c>
      <c r="B811" t="str">
        <f t="shared" si="55"/>
        <v>Closed End</v>
      </c>
      <c r="C811" t="s">
        <v>271</v>
      </c>
      <c r="D811" t="s">
        <v>868</v>
      </c>
      <c r="E811" t="str">
        <f t="shared" si="56"/>
        <v>Gender</v>
      </c>
      <c r="F811">
        <f t="shared" si="57"/>
        <v>2</v>
      </c>
      <c r="G811" t="str">
        <f t="shared" si="54"/>
        <v>Data</v>
      </c>
      <c r="H811" t="s">
        <v>768</v>
      </c>
      <c r="K811" s="6" t="s">
        <v>16</v>
      </c>
      <c r="L811" s="12">
        <v>0.10000417246739919</v>
      </c>
      <c r="M811" s="13">
        <v>0.38723417242329455</v>
      </c>
      <c r="N811" s="13">
        <v>0.51276165510930505</v>
      </c>
      <c r="O811" s="14">
        <v>1091.0000000000005</v>
      </c>
    </row>
    <row r="812" spans="1:15" x14ac:dyDescent="0.25">
      <c r="A812">
        <v>876</v>
      </c>
      <c r="B812" t="str">
        <f t="shared" si="55"/>
        <v>Closed End</v>
      </c>
      <c r="C812" t="s">
        <v>271</v>
      </c>
      <c r="D812" t="s">
        <v>868</v>
      </c>
      <c r="E812" t="str">
        <f t="shared" si="56"/>
        <v>Gender</v>
      </c>
      <c r="F812">
        <f t="shared" si="57"/>
        <v>3</v>
      </c>
      <c r="G812" t="str">
        <f t="shared" si="54"/>
        <v>Data</v>
      </c>
      <c r="H812" t="s">
        <v>768</v>
      </c>
      <c r="K812" s="6" t="s">
        <v>17</v>
      </c>
      <c r="L812" s="12">
        <v>8.5845120133501568E-2</v>
      </c>
      <c r="M812" s="13">
        <v>0.35433686815067594</v>
      </c>
      <c r="N812" s="13">
        <v>0.55981801171582235</v>
      </c>
      <c r="O812" s="14">
        <v>559.00000000000011</v>
      </c>
    </row>
    <row r="813" spans="1:15" x14ac:dyDescent="0.25">
      <c r="A813">
        <v>877</v>
      </c>
      <c r="B813" t="str">
        <f t="shared" si="55"/>
        <v>Closed End</v>
      </c>
      <c r="C813" t="s">
        <v>271</v>
      </c>
      <c r="D813" t="s">
        <v>868</v>
      </c>
      <c r="E813" t="str">
        <f t="shared" si="56"/>
        <v>Age</v>
      </c>
      <c r="F813">
        <f t="shared" si="57"/>
        <v>1</v>
      </c>
      <c r="G813" t="str">
        <f t="shared" si="54"/>
        <v>Header</v>
      </c>
      <c r="H813" t="s">
        <v>768</v>
      </c>
      <c r="K813" s="7" t="s">
        <v>18</v>
      </c>
      <c r="L813" s="15" t="s">
        <v>8</v>
      </c>
      <c r="M813" s="16" t="s">
        <v>8</v>
      </c>
      <c r="N813" s="16" t="s">
        <v>8</v>
      </c>
      <c r="O813" s="17" t="s">
        <v>8</v>
      </c>
    </row>
    <row r="814" spans="1:15" x14ac:dyDescent="0.25">
      <c r="A814">
        <v>878</v>
      </c>
      <c r="B814" t="str">
        <f t="shared" si="55"/>
        <v>Closed End</v>
      </c>
      <c r="C814" t="s">
        <v>271</v>
      </c>
      <c r="D814" t="s">
        <v>868</v>
      </c>
      <c r="E814" t="str">
        <f t="shared" si="56"/>
        <v>Age</v>
      </c>
      <c r="F814">
        <f t="shared" si="57"/>
        <v>2</v>
      </c>
      <c r="G814" t="str">
        <f t="shared" si="54"/>
        <v>Data</v>
      </c>
      <c r="H814" t="s">
        <v>768</v>
      </c>
      <c r="K814" s="6" t="s">
        <v>19</v>
      </c>
      <c r="L814" s="12">
        <v>6.7154690185059165E-2</v>
      </c>
      <c r="M814" s="13">
        <v>0.537434250032508</v>
      </c>
      <c r="N814" s="13">
        <v>0.3954110597824313</v>
      </c>
      <c r="O814" s="14">
        <v>308.0000000000004</v>
      </c>
    </row>
    <row r="815" spans="1:15" x14ac:dyDescent="0.25">
      <c r="A815">
        <v>879</v>
      </c>
      <c r="B815" t="str">
        <f t="shared" si="55"/>
        <v>Closed End</v>
      </c>
      <c r="C815" t="s">
        <v>271</v>
      </c>
      <c r="D815" t="s">
        <v>868</v>
      </c>
      <c r="E815" t="str">
        <f t="shared" si="56"/>
        <v>Age</v>
      </c>
      <c r="F815">
        <f t="shared" si="57"/>
        <v>3</v>
      </c>
      <c r="G815" t="str">
        <f t="shared" si="54"/>
        <v>Data</v>
      </c>
      <c r="H815" t="s">
        <v>768</v>
      </c>
      <c r="K815" s="6" t="s">
        <v>20</v>
      </c>
      <c r="L815" s="12">
        <v>0.17673195355593177</v>
      </c>
      <c r="M815" s="13">
        <v>0.32143632627909624</v>
      </c>
      <c r="N815" s="13">
        <v>0.50183172016497302</v>
      </c>
      <c r="O815" s="14">
        <v>274.99999999999955</v>
      </c>
    </row>
    <row r="816" spans="1:15" x14ac:dyDescent="0.25">
      <c r="A816">
        <v>880</v>
      </c>
      <c r="B816" t="str">
        <f t="shared" si="55"/>
        <v>Closed End</v>
      </c>
      <c r="C816" t="s">
        <v>271</v>
      </c>
      <c r="D816" t="s">
        <v>868</v>
      </c>
      <c r="E816" t="str">
        <f t="shared" si="56"/>
        <v>Age</v>
      </c>
      <c r="F816">
        <f t="shared" si="57"/>
        <v>4</v>
      </c>
      <c r="G816" t="str">
        <f t="shared" si="54"/>
        <v>Data</v>
      </c>
      <c r="H816" t="s">
        <v>768</v>
      </c>
      <c r="K816" s="6" t="s">
        <v>21</v>
      </c>
      <c r="L816" s="12">
        <v>7.2819327464703487E-2</v>
      </c>
      <c r="M816" s="13">
        <v>0.36398034032538668</v>
      </c>
      <c r="N816" s="13">
        <v>0.56320033220990917</v>
      </c>
      <c r="O816" s="14">
        <v>209.0000000000002</v>
      </c>
    </row>
    <row r="817" spans="1:15" x14ac:dyDescent="0.25">
      <c r="A817">
        <v>881</v>
      </c>
      <c r="B817" t="str">
        <f t="shared" si="55"/>
        <v>Closed End</v>
      </c>
      <c r="C817" t="s">
        <v>271</v>
      </c>
      <c r="D817" t="s">
        <v>868</v>
      </c>
      <c r="E817" t="str">
        <f t="shared" si="56"/>
        <v>Age</v>
      </c>
      <c r="F817">
        <f t="shared" si="57"/>
        <v>5</v>
      </c>
      <c r="G817" t="str">
        <f t="shared" si="54"/>
        <v>Data</v>
      </c>
      <c r="H817" t="s">
        <v>768</v>
      </c>
      <c r="K817" s="6" t="s">
        <v>22</v>
      </c>
      <c r="L817" s="12">
        <v>0.12183711726272146</v>
      </c>
      <c r="M817" s="13">
        <v>0.25555300277219761</v>
      </c>
      <c r="N817" s="13">
        <v>0.62260987996508099</v>
      </c>
      <c r="O817" s="14">
        <v>285.99999999999972</v>
      </c>
    </row>
    <row r="818" spans="1:15" x14ac:dyDescent="0.25">
      <c r="A818">
        <v>882</v>
      </c>
      <c r="B818" t="str">
        <f t="shared" si="55"/>
        <v>Closed End</v>
      </c>
      <c r="C818" t="s">
        <v>271</v>
      </c>
      <c r="D818" t="s">
        <v>868</v>
      </c>
      <c r="E818" t="str">
        <f t="shared" si="56"/>
        <v>Age</v>
      </c>
      <c r="F818">
        <f t="shared" si="57"/>
        <v>6</v>
      </c>
      <c r="G818" t="str">
        <f t="shared" si="54"/>
        <v>Data</v>
      </c>
      <c r="H818" t="s">
        <v>768</v>
      </c>
      <c r="K818" s="6" t="s">
        <v>23</v>
      </c>
      <c r="L818" s="12">
        <v>6.2194259510062862E-2</v>
      </c>
      <c r="M818" s="13">
        <v>0.22649208967772952</v>
      </c>
      <c r="N818" s="13">
        <v>0.7113136508122081</v>
      </c>
      <c r="O818" s="14">
        <v>381.99999999999994</v>
      </c>
    </row>
    <row r="819" spans="1:15" x14ac:dyDescent="0.25">
      <c r="A819">
        <v>883</v>
      </c>
      <c r="B819" t="str">
        <f t="shared" si="55"/>
        <v>Closed End</v>
      </c>
      <c r="C819" t="s">
        <v>271</v>
      </c>
      <c r="D819" t="s">
        <v>868</v>
      </c>
      <c r="E819" t="str">
        <f t="shared" si="56"/>
        <v>Education</v>
      </c>
      <c r="F819">
        <f t="shared" si="57"/>
        <v>1</v>
      </c>
      <c r="G819" t="str">
        <f t="shared" si="54"/>
        <v>Header</v>
      </c>
      <c r="H819" t="s">
        <v>768</v>
      </c>
      <c r="K819" s="7" t="s">
        <v>24</v>
      </c>
      <c r="L819" s="15" t="s">
        <v>8</v>
      </c>
      <c r="M819" s="16" t="s">
        <v>8</v>
      </c>
      <c r="N819" s="16" t="s">
        <v>8</v>
      </c>
      <c r="O819" s="17" t="s">
        <v>8</v>
      </c>
    </row>
    <row r="820" spans="1:15" x14ac:dyDescent="0.25">
      <c r="A820">
        <v>884</v>
      </c>
      <c r="B820" t="str">
        <f t="shared" si="55"/>
        <v>Closed End</v>
      </c>
      <c r="C820" t="s">
        <v>271</v>
      </c>
      <c r="D820" t="s">
        <v>868</v>
      </c>
      <c r="E820" t="str">
        <f t="shared" si="56"/>
        <v>Education</v>
      </c>
      <c r="F820">
        <f t="shared" si="57"/>
        <v>2</v>
      </c>
      <c r="G820" t="str">
        <f t="shared" si="54"/>
        <v>Data</v>
      </c>
      <c r="H820" t="s">
        <v>768</v>
      </c>
      <c r="K820" s="6" t="s">
        <v>25</v>
      </c>
      <c r="L820" s="12">
        <v>0.12413799077593858</v>
      </c>
      <c r="M820" s="13">
        <v>0.3844073910083784</v>
      </c>
      <c r="N820" s="13">
        <v>0.49145461821568293</v>
      </c>
      <c r="O820" s="14">
        <v>58</v>
      </c>
    </row>
    <row r="821" spans="1:15" x14ac:dyDescent="0.25">
      <c r="A821">
        <v>885</v>
      </c>
      <c r="B821" t="str">
        <f t="shared" si="55"/>
        <v>Closed End</v>
      </c>
      <c r="C821" t="s">
        <v>271</v>
      </c>
      <c r="D821" t="s">
        <v>868</v>
      </c>
      <c r="E821" t="str">
        <f t="shared" si="56"/>
        <v>Education</v>
      </c>
      <c r="F821">
        <f t="shared" si="57"/>
        <v>3</v>
      </c>
      <c r="G821" t="str">
        <f t="shared" si="54"/>
        <v>Data</v>
      </c>
      <c r="H821" t="s">
        <v>768</v>
      </c>
      <c r="K821" s="6" t="s">
        <v>26</v>
      </c>
      <c r="L821" s="12">
        <v>0.11100486081310863</v>
      </c>
      <c r="M821" s="13">
        <v>0.30603920068624624</v>
      </c>
      <c r="N821" s="13">
        <v>0.58295593850064453</v>
      </c>
      <c r="O821" s="14">
        <v>220.00000000000023</v>
      </c>
    </row>
    <row r="822" spans="1:15" x14ac:dyDescent="0.25">
      <c r="A822">
        <v>886</v>
      </c>
      <c r="B822" t="str">
        <f t="shared" si="55"/>
        <v>Closed End</v>
      </c>
      <c r="C822" t="s">
        <v>271</v>
      </c>
      <c r="D822" t="s">
        <v>868</v>
      </c>
      <c r="E822" t="str">
        <f t="shared" si="56"/>
        <v>Education</v>
      </c>
      <c r="F822">
        <f t="shared" si="57"/>
        <v>4</v>
      </c>
      <c r="G822" t="str">
        <f t="shared" si="54"/>
        <v>Data</v>
      </c>
      <c r="H822" t="s">
        <v>768</v>
      </c>
      <c r="K822" s="6" t="s">
        <v>27</v>
      </c>
      <c r="L822" s="12">
        <v>0.14665093924354147</v>
      </c>
      <c r="M822" s="13">
        <v>0.3474544967714957</v>
      </c>
      <c r="N822" s="13">
        <v>0.50589456398496446</v>
      </c>
      <c r="O822" s="14">
        <v>582.9999999999992</v>
      </c>
    </row>
    <row r="823" spans="1:15" x14ac:dyDescent="0.25">
      <c r="A823">
        <v>887</v>
      </c>
      <c r="B823" t="str">
        <f t="shared" si="55"/>
        <v>Closed End</v>
      </c>
      <c r="C823" t="s">
        <v>271</v>
      </c>
      <c r="D823" t="s">
        <v>868</v>
      </c>
      <c r="E823" t="str">
        <f t="shared" si="56"/>
        <v>Education</v>
      </c>
      <c r="F823">
        <f t="shared" si="57"/>
        <v>5</v>
      </c>
      <c r="G823" t="str">
        <f t="shared" si="54"/>
        <v>Data</v>
      </c>
      <c r="H823" t="s">
        <v>768</v>
      </c>
      <c r="K823" s="6" t="s">
        <v>28</v>
      </c>
      <c r="L823" s="12">
        <v>5.4777135569459484E-2</v>
      </c>
      <c r="M823" s="13">
        <v>0.42376259162783581</v>
      </c>
      <c r="N823" s="13">
        <v>0.52146027280270257</v>
      </c>
      <c r="O823" s="14">
        <v>833.00000000000114</v>
      </c>
    </row>
    <row r="824" spans="1:15" x14ac:dyDescent="0.25">
      <c r="A824">
        <v>888</v>
      </c>
      <c r="B824" t="str">
        <f t="shared" si="55"/>
        <v>Closed End</v>
      </c>
      <c r="C824" t="s">
        <v>271</v>
      </c>
      <c r="D824" t="s">
        <v>868</v>
      </c>
      <c r="E824" t="str">
        <f t="shared" si="56"/>
        <v>Household income</v>
      </c>
      <c r="F824">
        <f t="shared" si="57"/>
        <v>1</v>
      </c>
      <c r="G824" t="str">
        <f t="shared" si="54"/>
        <v>Header</v>
      </c>
      <c r="H824" t="s">
        <v>768</v>
      </c>
      <c r="K824" s="7" t="s">
        <v>29</v>
      </c>
      <c r="L824" s="15" t="s">
        <v>8</v>
      </c>
      <c r="M824" s="16" t="s">
        <v>8</v>
      </c>
      <c r="N824" s="16" t="s">
        <v>8</v>
      </c>
      <c r="O824" s="17" t="s">
        <v>8</v>
      </c>
    </row>
    <row r="825" spans="1:15" x14ac:dyDescent="0.25">
      <c r="A825">
        <v>889</v>
      </c>
      <c r="B825" t="str">
        <f t="shared" si="55"/>
        <v>Closed End</v>
      </c>
      <c r="C825" t="s">
        <v>271</v>
      </c>
      <c r="D825" t="s">
        <v>868</v>
      </c>
      <c r="E825" t="str">
        <f t="shared" si="56"/>
        <v>Household income</v>
      </c>
      <c r="F825">
        <f t="shared" si="57"/>
        <v>2</v>
      </c>
      <c r="G825" t="str">
        <f t="shared" si="54"/>
        <v>Data</v>
      </c>
      <c r="H825" t="s">
        <v>768</v>
      </c>
      <c r="K825" s="6" t="s">
        <v>30</v>
      </c>
      <c r="L825" s="12">
        <v>0.11771625637459207</v>
      </c>
      <c r="M825" s="13">
        <v>0.48750039711968207</v>
      </c>
      <c r="N825" s="13">
        <v>0.39478334650572561</v>
      </c>
      <c r="O825" s="14">
        <v>348.00000000000023</v>
      </c>
    </row>
    <row r="826" spans="1:15" x14ac:dyDescent="0.25">
      <c r="A826">
        <v>890</v>
      </c>
      <c r="B826" t="str">
        <f t="shared" si="55"/>
        <v>Closed End</v>
      </c>
      <c r="C826" t="s">
        <v>271</v>
      </c>
      <c r="D826" t="s">
        <v>868</v>
      </c>
      <c r="E826" t="str">
        <f t="shared" si="56"/>
        <v>Household income</v>
      </c>
      <c r="F826">
        <f t="shared" si="57"/>
        <v>3</v>
      </c>
      <c r="G826" t="str">
        <f t="shared" si="54"/>
        <v>Data</v>
      </c>
      <c r="H826" t="s">
        <v>768</v>
      </c>
      <c r="K826" s="6" t="s">
        <v>31</v>
      </c>
      <c r="L826" s="12">
        <v>0.16453970168926904</v>
      </c>
      <c r="M826" s="13">
        <v>0.38651881348703199</v>
      </c>
      <c r="N826" s="13">
        <v>0.44894148482369967</v>
      </c>
      <c r="O826" s="14">
        <v>285.99999999999994</v>
      </c>
    </row>
    <row r="827" spans="1:15" x14ac:dyDescent="0.25">
      <c r="A827">
        <v>891</v>
      </c>
      <c r="B827" t="str">
        <f t="shared" si="55"/>
        <v>Closed End</v>
      </c>
      <c r="C827" t="s">
        <v>271</v>
      </c>
      <c r="D827" t="s">
        <v>868</v>
      </c>
      <c r="E827" t="str">
        <f t="shared" si="56"/>
        <v>Household income</v>
      </c>
      <c r="F827">
        <f t="shared" si="57"/>
        <v>4</v>
      </c>
      <c r="G827" t="str">
        <f t="shared" si="54"/>
        <v>Data</v>
      </c>
      <c r="H827" t="s">
        <v>768</v>
      </c>
      <c r="K827" s="6" t="s">
        <v>32</v>
      </c>
      <c r="L827" s="12">
        <v>0.10630038985437236</v>
      </c>
      <c r="M827" s="13">
        <v>0.38945581122640793</v>
      </c>
      <c r="N827" s="13">
        <v>0.50424379891921944</v>
      </c>
      <c r="O827" s="14">
        <v>252.00000000000006</v>
      </c>
    </row>
    <row r="828" spans="1:15" x14ac:dyDescent="0.25">
      <c r="A828">
        <v>892</v>
      </c>
      <c r="B828" t="str">
        <f t="shared" si="55"/>
        <v>Closed End</v>
      </c>
      <c r="C828" t="s">
        <v>271</v>
      </c>
      <c r="D828" t="s">
        <v>868</v>
      </c>
      <c r="E828" t="str">
        <f t="shared" si="56"/>
        <v>Household income</v>
      </c>
      <c r="F828">
        <f t="shared" si="57"/>
        <v>5</v>
      </c>
      <c r="G828" t="str">
        <f t="shared" si="54"/>
        <v>Data</v>
      </c>
      <c r="H828" t="s">
        <v>768</v>
      </c>
      <c r="K828" s="6" t="s">
        <v>33</v>
      </c>
      <c r="L828" s="12">
        <v>0.12484955426740597</v>
      </c>
      <c r="M828" s="13">
        <v>0.4575519291444769</v>
      </c>
      <c r="N828" s="13">
        <v>0.41759851658811692</v>
      </c>
      <c r="O828" s="14">
        <v>168.99999999999991</v>
      </c>
    </row>
    <row r="829" spans="1:15" x14ac:dyDescent="0.25">
      <c r="A829">
        <v>893</v>
      </c>
      <c r="B829" t="str">
        <f t="shared" si="55"/>
        <v>Closed End</v>
      </c>
      <c r="C829" t="s">
        <v>271</v>
      </c>
      <c r="D829" t="s">
        <v>868</v>
      </c>
      <c r="E829" t="str">
        <f t="shared" si="56"/>
        <v>Household income</v>
      </c>
      <c r="F829">
        <f t="shared" si="57"/>
        <v>6</v>
      </c>
      <c r="G829" t="str">
        <f t="shared" si="54"/>
        <v>Data</v>
      </c>
      <c r="H829" t="s">
        <v>768</v>
      </c>
      <c r="K829" s="6" t="s">
        <v>34</v>
      </c>
      <c r="L829" s="12">
        <v>0.13317750110028279</v>
      </c>
      <c r="M829" s="13">
        <v>0.39706408854633685</v>
      </c>
      <c r="N829" s="13">
        <v>0.46975841035338034</v>
      </c>
      <c r="O829" s="14">
        <v>148</v>
      </c>
    </row>
    <row r="830" spans="1:15" x14ac:dyDescent="0.25">
      <c r="A830">
        <v>894</v>
      </c>
      <c r="B830" t="str">
        <f t="shared" si="55"/>
        <v>Closed End</v>
      </c>
      <c r="C830" t="s">
        <v>271</v>
      </c>
      <c r="D830" t="s">
        <v>868</v>
      </c>
      <c r="E830" t="str">
        <f t="shared" si="56"/>
        <v>Household income</v>
      </c>
      <c r="F830">
        <f t="shared" si="57"/>
        <v>7</v>
      </c>
      <c r="G830" t="str">
        <f t="shared" si="54"/>
        <v>Data</v>
      </c>
      <c r="H830" t="s">
        <v>768</v>
      </c>
      <c r="K830" s="6" t="s">
        <v>35</v>
      </c>
      <c r="L830" s="12">
        <v>5.2118676965345306E-2</v>
      </c>
      <c r="M830" s="13">
        <v>0.35053500997509812</v>
      </c>
      <c r="N830" s="13">
        <v>0.59734631305955543</v>
      </c>
      <c r="O830" s="14">
        <v>165.00000000000006</v>
      </c>
    </row>
    <row r="831" spans="1:15" x14ac:dyDescent="0.25">
      <c r="A831">
        <v>895</v>
      </c>
      <c r="B831" t="str">
        <f t="shared" si="55"/>
        <v>Closed End</v>
      </c>
      <c r="C831" t="s">
        <v>271</v>
      </c>
      <c r="D831" t="s">
        <v>868</v>
      </c>
      <c r="E831" t="str">
        <f t="shared" si="56"/>
        <v>Household income</v>
      </c>
      <c r="F831">
        <f t="shared" si="57"/>
        <v>8</v>
      </c>
      <c r="G831" t="str">
        <f t="shared" si="54"/>
        <v>Data</v>
      </c>
      <c r="H831" t="s">
        <v>768</v>
      </c>
      <c r="K831" s="6" t="s">
        <v>36</v>
      </c>
      <c r="L831" s="12">
        <v>8.1016584611975834E-2</v>
      </c>
      <c r="M831" s="13">
        <v>0.31506439541667058</v>
      </c>
      <c r="N831" s="13">
        <v>0.60391901997135311</v>
      </c>
      <c r="O831" s="14">
        <v>99.999999999999972</v>
      </c>
    </row>
    <row r="832" spans="1:15" x14ac:dyDescent="0.25">
      <c r="A832">
        <v>896</v>
      </c>
      <c r="B832" t="str">
        <f t="shared" si="55"/>
        <v>Closed End</v>
      </c>
      <c r="C832" t="s">
        <v>271</v>
      </c>
      <c r="D832" t="s">
        <v>868</v>
      </c>
      <c r="E832" t="str">
        <f t="shared" si="56"/>
        <v>Housing status</v>
      </c>
      <c r="F832">
        <f t="shared" si="57"/>
        <v>1</v>
      </c>
      <c r="G832" t="str">
        <f t="shared" si="54"/>
        <v>Header</v>
      </c>
      <c r="H832" t="s">
        <v>768</v>
      </c>
      <c r="K832" s="7" t="s">
        <v>37</v>
      </c>
      <c r="L832" s="15" t="s">
        <v>8</v>
      </c>
      <c r="M832" s="16" t="s">
        <v>8</v>
      </c>
      <c r="N832" s="16" t="s">
        <v>8</v>
      </c>
      <c r="O832" s="17" t="s">
        <v>8</v>
      </c>
    </row>
    <row r="833" spans="1:16" x14ac:dyDescent="0.25">
      <c r="A833">
        <v>897</v>
      </c>
      <c r="B833" t="str">
        <f t="shared" si="55"/>
        <v>Closed End</v>
      </c>
      <c r="C833" t="s">
        <v>271</v>
      </c>
      <c r="D833" t="s">
        <v>868</v>
      </c>
      <c r="E833" t="str">
        <f t="shared" si="56"/>
        <v>Housing status</v>
      </c>
      <c r="F833">
        <f t="shared" si="57"/>
        <v>2</v>
      </c>
      <c r="G833" t="str">
        <f t="shared" si="54"/>
        <v>Data</v>
      </c>
      <c r="H833" t="s">
        <v>768</v>
      </c>
      <c r="K833" s="6" t="s">
        <v>38</v>
      </c>
      <c r="L833" s="12">
        <v>9.2887274229577696E-2</v>
      </c>
      <c r="M833" s="13">
        <v>0.30245974879821935</v>
      </c>
      <c r="N833" s="13">
        <v>0.60465297697220244</v>
      </c>
      <c r="O833" s="14">
        <v>1013.0000000000005</v>
      </c>
    </row>
    <row r="834" spans="1:16" x14ac:dyDescent="0.25">
      <c r="A834">
        <v>898</v>
      </c>
      <c r="B834" t="str">
        <f t="shared" si="55"/>
        <v>Closed End</v>
      </c>
      <c r="C834" t="s">
        <v>271</v>
      </c>
      <c r="D834" t="s">
        <v>868</v>
      </c>
      <c r="E834" t="str">
        <f t="shared" si="56"/>
        <v>Housing status</v>
      </c>
      <c r="F834">
        <f t="shared" si="57"/>
        <v>3</v>
      </c>
      <c r="G834" t="str">
        <f t="shared" ref="G834:G897" si="58">IF(B834="","",IF(E834="Title","Title",IF(E834="Column labels","Labels",IF(AND(F834=1,B834="Closed End"),"Header","Data"))))</f>
        <v>Data</v>
      </c>
      <c r="H834" t="s">
        <v>768</v>
      </c>
      <c r="K834" s="6" t="s">
        <v>39</v>
      </c>
      <c r="L834" s="12">
        <v>0.12668010955304645</v>
      </c>
      <c r="M834" s="13">
        <v>0.48744761777718026</v>
      </c>
      <c r="N834" s="13">
        <v>0.38587227266977414</v>
      </c>
      <c r="O834" s="14">
        <v>688.99999999999909</v>
      </c>
    </row>
    <row r="835" spans="1:16" ht="24.75" x14ac:dyDescent="0.25">
      <c r="A835">
        <v>899</v>
      </c>
      <c r="B835" t="str">
        <f t="shared" si="55"/>
        <v>Closed End</v>
      </c>
      <c r="C835" t="s">
        <v>271</v>
      </c>
      <c r="D835" t="s">
        <v>868</v>
      </c>
      <c r="E835" t="str">
        <f t="shared" si="56"/>
        <v>Housing status</v>
      </c>
      <c r="F835">
        <f t="shared" si="57"/>
        <v>4</v>
      </c>
      <c r="G835" t="str">
        <f t="shared" si="58"/>
        <v>Data</v>
      </c>
      <c r="H835" t="s">
        <v>768</v>
      </c>
      <c r="K835" s="6" t="s">
        <v>40</v>
      </c>
      <c r="L835" s="12">
        <v>0.20007711020706881</v>
      </c>
      <c r="M835" s="13">
        <v>0.59139487537623603</v>
      </c>
      <c r="N835" s="13">
        <v>0.20852801441669527</v>
      </c>
      <c r="O835" s="14">
        <v>45</v>
      </c>
    </row>
    <row r="836" spans="1:16" x14ac:dyDescent="0.25">
      <c r="A836">
        <v>900</v>
      </c>
      <c r="B836" t="str">
        <f t="shared" si="55"/>
        <v>Closed End</v>
      </c>
      <c r="C836" t="s">
        <v>271</v>
      </c>
      <c r="D836" t="s">
        <v>868</v>
      </c>
      <c r="E836" t="str">
        <f t="shared" si="56"/>
        <v>Home language</v>
      </c>
      <c r="F836">
        <f t="shared" si="57"/>
        <v>1</v>
      </c>
      <c r="G836" t="str">
        <f t="shared" si="58"/>
        <v>Header</v>
      </c>
      <c r="H836" t="s">
        <v>768</v>
      </c>
      <c r="K836" s="7" t="s">
        <v>41</v>
      </c>
      <c r="L836" s="15" t="s">
        <v>8</v>
      </c>
      <c r="M836" s="16" t="s">
        <v>8</v>
      </c>
      <c r="N836" s="16" t="s">
        <v>8</v>
      </c>
      <c r="O836" s="17" t="s">
        <v>8</v>
      </c>
    </row>
    <row r="837" spans="1:16" x14ac:dyDescent="0.25">
      <c r="A837">
        <v>901</v>
      </c>
      <c r="B837" t="str">
        <f t="shared" si="55"/>
        <v>Closed End</v>
      </c>
      <c r="C837" t="s">
        <v>271</v>
      </c>
      <c r="D837" t="s">
        <v>868</v>
      </c>
      <c r="E837" t="str">
        <f t="shared" si="56"/>
        <v>Home language</v>
      </c>
      <c r="F837">
        <f t="shared" si="57"/>
        <v>2</v>
      </c>
      <c r="G837" t="str">
        <f t="shared" si="58"/>
        <v>Data</v>
      </c>
      <c r="H837" t="s">
        <v>768</v>
      </c>
      <c r="K837" s="6" t="s">
        <v>42</v>
      </c>
      <c r="L837" s="12">
        <v>8.2291998878306474E-2</v>
      </c>
      <c r="M837" s="13">
        <v>0.38194566032877353</v>
      </c>
      <c r="N837" s="13">
        <v>0.53576234079292007</v>
      </c>
      <c r="O837" s="14">
        <v>1462.0000000000014</v>
      </c>
    </row>
    <row r="838" spans="1:16" x14ac:dyDescent="0.25">
      <c r="A838">
        <v>902</v>
      </c>
      <c r="B838" t="str">
        <f t="shared" si="55"/>
        <v>Closed End</v>
      </c>
      <c r="C838" t="s">
        <v>271</v>
      </c>
      <c r="D838" t="s">
        <v>868</v>
      </c>
      <c r="E838" t="str">
        <f t="shared" si="56"/>
        <v>Home language</v>
      </c>
      <c r="F838">
        <f t="shared" si="57"/>
        <v>3</v>
      </c>
      <c r="G838" t="str">
        <f t="shared" si="58"/>
        <v>Data</v>
      </c>
      <c r="H838" t="s">
        <v>768</v>
      </c>
      <c r="K838" s="6" t="s">
        <v>43</v>
      </c>
      <c r="L838" s="12">
        <v>0.13781501678715677</v>
      </c>
      <c r="M838" s="13">
        <v>0.32540888497027787</v>
      </c>
      <c r="N838" s="13">
        <v>0.53677609824256522</v>
      </c>
      <c r="O838" s="14">
        <v>171.00000000000006</v>
      </c>
    </row>
    <row r="839" spans="1:16" x14ac:dyDescent="0.25">
      <c r="A839">
        <v>903</v>
      </c>
      <c r="B839" t="str">
        <f t="shared" si="55"/>
        <v>Closed End</v>
      </c>
      <c r="C839" t="s">
        <v>271</v>
      </c>
      <c r="D839" t="s">
        <v>868</v>
      </c>
      <c r="E839" t="str">
        <f t="shared" si="56"/>
        <v>Home language</v>
      </c>
      <c r="F839">
        <f t="shared" si="57"/>
        <v>4</v>
      </c>
      <c r="G839" t="str">
        <f t="shared" si="58"/>
        <v>Data</v>
      </c>
      <c r="H839" t="s">
        <v>768</v>
      </c>
      <c r="K839" s="6" t="s">
        <v>44</v>
      </c>
      <c r="L839" s="12">
        <v>0.23562023137889823</v>
      </c>
      <c r="M839" s="13">
        <v>0.3943895785358415</v>
      </c>
      <c r="N839" s="13">
        <v>0.36999019008525996</v>
      </c>
      <c r="O839" s="14">
        <v>57.000000000000007</v>
      </c>
    </row>
    <row r="840" spans="1:16" x14ac:dyDescent="0.25">
      <c r="A840">
        <v>904</v>
      </c>
      <c r="B840" t="str">
        <f t="shared" si="55"/>
        <v>Closed End</v>
      </c>
      <c r="C840" t="s">
        <v>271</v>
      </c>
      <c r="D840" t="s">
        <v>868</v>
      </c>
      <c r="E840" t="str">
        <f t="shared" si="56"/>
        <v>Race / ethnicity</v>
      </c>
      <c r="F840">
        <f t="shared" si="57"/>
        <v>1</v>
      </c>
      <c r="G840" t="str">
        <f t="shared" si="58"/>
        <v>Header</v>
      </c>
      <c r="H840" t="s">
        <v>768</v>
      </c>
      <c r="K840" s="7" t="s">
        <v>45</v>
      </c>
      <c r="L840" s="15" t="s">
        <v>8</v>
      </c>
      <c r="M840" s="16" t="s">
        <v>8</v>
      </c>
      <c r="N840" s="16" t="s">
        <v>8</v>
      </c>
      <c r="O840" s="17" t="s">
        <v>8</v>
      </c>
    </row>
    <row r="841" spans="1:16" x14ac:dyDescent="0.25">
      <c r="A841">
        <v>905</v>
      </c>
      <c r="B841" t="str">
        <f t="shared" si="55"/>
        <v>Closed End</v>
      </c>
      <c r="C841" t="s">
        <v>271</v>
      </c>
      <c r="D841" t="s">
        <v>868</v>
      </c>
      <c r="E841" t="str">
        <f t="shared" si="56"/>
        <v>Race / ethnicity</v>
      </c>
      <c r="F841">
        <f t="shared" si="57"/>
        <v>2</v>
      </c>
      <c r="G841" t="str">
        <f t="shared" si="58"/>
        <v>Data</v>
      </c>
      <c r="H841" t="s">
        <v>768</v>
      </c>
      <c r="K841" s="6" t="s">
        <v>46</v>
      </c>
      <c r="L841" s="12">
        <v>0.16336735267324404</v>
      </c>
      <c r="M841" s="13">
        <v>0.39492944243657613</v>
      </c>
      <c r="N841" s="13">
        <v>0.441703204890181</v>
      </c>
      <c r="O841" s="14">
        <v>514.99999999999966</v>
      </c>
    </row>
    <row r="842" spans="1:16" x14ac:dyDescent="0.25">
      <c r="A842">
        <v>906</v>
      </c>
      <c r="B842" t="str">
        <f t="shared" si="55"/>
        <v>Closed End</v>
      </c>
      <c r="C842" t="s">
        <v>271</v>
      </c>
      <c r="D842" t="s">
        <v>868</v>
      </c>
      <c r="E842" t="str">
        <f t="shared" si="56"/>
        <v>Race / ethnicity</v>
      </c>
      <c r="F842">
        <f t="shared" si="57"/>
        <v>3</v>
      </c>
      <c r="G842" t="str">
        <f t="shared" si="58"/>
        <v>Data</v>
      </c>
      <c r="H842" t="s">
        <v>768</v>
      </c>
      <c r="K842" s="6" t="s">
        <v>47</v>
      </c>
      <c r="L842" s="12">
        <v>0.1658956391935518</v>
      </c>
      <c r="M842" s="13">
        <v>0.42253375611342053</v>
      </c>
      <c r="N842" s="13">
        <v>0.41157060469302698</v>
      </c>
      <c r="O842" s="14">
        <v>94.000000000000057</v>
      </c>
    </row>
    <row r="843" spans="1:16" x14ac:dyDescent="0.25">
      <c r="A843">
        <v>907</v>
      </c>
      <c r="B843" t="str">
        <f t="shared" si="55"/>
        <v>Closed End</v>
      </c>
      <c r="C843" t="s">
        <v>271</v>
      </c>
      <c r="D843" t="s">
        <v>868</v>
      </c>
      <c r="E843" t="str">
        <f t="shared" si="56"/>
        <v>Race / ethnicity</v>
      </c>
      <c r="F843">
        <f t="shared" si="57"/>
        <v>4</v>
      </c>
      <c r="G843" t="str">
        <f t="shared" si="58"/>
        <v>Data</v>
      </c>
      <c r="H843" t="s">
        <v>768</v>
      </c>
      <c r="K843" s="6" t="s">
        <v>48</v>
      </c>
      <c r="L843" s="12">
        <v>0.19198083992697687</v>
      </c>
      <c r="M843" s="13">
        <v>0.41817017650437199</v>
      </c>
      <c r="N843" s="13">
        <v>0.3898489835686515</v>
      </c>
      <c r="O843" s="14">
        <v>139</v>
      </c>
    </row>
    <row r="844" spans="1:16" x14ac:dyDescent="0.25">
      <c r="A844">
        <v>908</v>
      </c>
      <c r="B844" t="str">
        <f t="shared" si="55"/>
        <v>Closed End</v>
      </c>
      <c r="C844" t="s">
        <v>271</v>
      </c>
      <c r="D844" t="s">
        <v>868</v>
      </c>
      <c r="E844" t="str">
        <f t="shared" si="56"/>
        <v>Race / ethnicity</v>
      </c>
      <c r="F844">
        <f t="shared" si="57"/>
        <v>5</v>
      </c>
      <c r="G844" t="str">
        <f t="shared" si="58"/>
        <v>Data</v>
      </c>
      <c r="H844" t="s">
        <v>768</v>
      </c>
      <c r="K844" s="6" t="s">
        <v>49</v>
      </c>
      <c r="L844" s="12">
        <v>0.14706184463813707</v>
      </c>
      <c r="M844" s="13">
        <v>0.43388456550750137</v>
      </c>
      <c r="N844" s="13">
        <v>0.41905358985436081</v>
      </c>
      <c r="O844" s="14">
        <v>242.00000000000037</v>
      </c>
    </row>
    <row r="845" spans="1:16" x14ac:dyDescent="0.25">
      <c r="A845">
        <v>909</v>
      </c>
      <c r="B845" t="str">
        <f t="shared" si="55"/>
        <v>Closed End</v>
      </c>
      <c r="C845" t="s">
        <v>271</v>
      </c>
      <c r="D845" t="s">
        <v>868</v>
      </c>
      <c r="E845" t="str">
        <f t="shared" si="56"/>
        <v>Race / ethnicity</v>
      </c>
      <c r="F845">
        <f t="shared" si="57"/>
        <v>6</v>
      </c>
      <c r="G845" t="str">
        <f t="shared" si="58"/>
        <v>Data</v>
      </c>
      <c r="H845" t="s">
        <v>768</v>
      </c>
      <c r="K845" s="6" t="s">
        <v>50</v>
      </c>
      <c r="L845" s="12">
        <v>0.1317493395363929</v>
      </c>
      <c r="M845" s="13">
        <v>0.28324199223650143</v>
      </c>
      <c r="N845" s="13">
        <v>0.58500866822710518</v>
      </c>
      <c r="O845" s="14">
        <v>82.999999999999986</v>
      </c>
    </row>
    <row r="846" spans="1:16" ht="15.75" thickBot="1" x14ac:dyDescent="0.3">
      <c r="A846">
        <v>910</v>
      </c>
      <c r="B846" t="str">
        <f t="shared" si="55"/>
        <v>Closed End</v>
      </c>
      <c r="C846" t="s">
        <v>271</v>
      </c>
      <c r="D846" t="s">
        <v>868</v>
      </c>
      <c r="E846" t="str">
        <f t="shared" si="56"/>
        <v>Race / ethnicity</v>
      </c>
      <c r="F846">
        <f t="shared" si="57"/>
        <v>7</v>
      </c>
      <c r="G846" t="str">
        <f t="shared" si="58"/>
        <v>Data</v>
      </c>
      <c r="H846" t="s">
        <v>768</v>
      </c>
      <c r="K846" s="8" t="s">
        <v>51</v>
      </c>
      <c r="L846" s="18">
        <v>7.0030228673394132E-2</v>
      </c>
      <c r="M846" s="19">
        <v>0.36086900507272346</v>
      </c>
      <c r="N846" s="19">
        <v>0.56910076625388129</v>
      </c>
      <c r="O846" s="20">
        <v>1085.0000000000023</v>
      </c>
    </row>
    <row r="847" spans="1:16" ht="15.75" thickTop="1" x14ac:dyDescent="0.25">
      <c r="A847">
        <v>911</v>
      </c>
      <c r="B847" t="str">
        <f t="shared" ref="B847:B910" si="59">IF(K849="Results by region:","Closed End",IF(L848="East Metro Overall","Open End",IF(AND(K847="",K849=""),"",B846)))</f>
        <v/>
      </c>
      <c r="C847" t="s">
        <v>8</v>
      </c>
      <c r="D847" t="s">
        <v>8</v>
      </c>
      <c r="E847" t="str">
        <f t="shared" ref="E847:E910" si="60">IF(AND(K847="",K848="Results by region:"),"Column labels",
IF(AND(K847="",L847="East Metro overall"),"Column labels",
IF(AND(K847="",L847=""),"",
IF(AND(B847="Open End",K847&lt;&gt;"",E846="Column labels"),"Open end results",
IF(K847="Results by region:","Region",
IF(K847="Results by gender:","Gender",
IF(K847="Results by age:","Age",
IF(K847="Results by education level:","Education",
IF(K847="Results by household income:","Household income",
IF(K847="Results by housing status:","Housing status",
IF(K847="Results by home language:","Home language",
IF(K847="Results by race/ethnicity:","Race / ethnicity",
IF(ISERROR(FIND(".",K847)),E846,
IF(FIND(".",K847)&lt;=4,"Title"))))))))))))))</f>
        <v/>
      </c>
      <c r="F847" t="str">
        <f t="shared" ref="F847:F910" si="61">IF(B847="","",IF(E847&lt;&gt;E846,1,SUM(F846,1)))</f>
        <v/>
      </c>
      <c r="G847" t="str">
        <f t="shared" si="58"/>
        <v/>
      </c>
      <c r="H847" t="s">
        <v>8</v>
      </c>
      <c r="K847" s="42"/>
      <c r="L847" s="42"/>
      <c r="M847" s="42"/>
      <c r="N847" s="42"/>
      <c r="O847" s="42"/>
    </row>
    <row r="848" spans="1:16" ht="45.75" thickBot="1" x14ac:dyDescent="0.3">
      <c r="A848">
        <v>912</v>
      </c>
      <c r="B848" t="str">
        <f t="shared" si="59"/>
        <v>Closed End</v>
      </c>
      <c r="C848" t="s">
        <v>284</v>
      </c>
      <c r="D848" t="s">
        <v>640</v>
      </c>
      <c r="E848" t="str">
        <f t="shared" si="60"/>
        <v>Title</v>
      </c>
      <c r="F848">
        <f t="shared" si="61"/>
        <v>1</v>
      </c>
      <c r="G848" t="str">
        <f t="shared" si="58"/>
        <v>Title</v>
      </c>
      <c r="H848" t="s">
        <v>640</v>
      </c>
      <c r="I848" s="38" t="s">
        <v>640</v>
      </c>
      <c r="J848" t="s">
        <v>284</v>
      </c>
      <c r="K848" s="37" t="s">
        <v>167</v>
      </c>
      <c r="L848" s="37"/>
      <c r="M848" s="37"/>
      <c r="N848" s="37"/>
      <c r="O848" s="37"/>
      <c r="P848" s="37"/>
    </row>
    <row r="849" spans="1:16" ht="38.25" thickTop="1" thickBot="1" x14ac:dyDescent="0.3">
      <c r="A849">
        <v>913</v>
      </c>
      <c r="B849" t="str">
        <f t="shared" si="59"/>
        <v>Closed End</v>
      </c>
      <c r="C849" t="s">
        <v>284</v>
      </c>
      <c r="D849" t="s">
        <v>640</v>
      </c>
      <c r="E849" t="str">
        <f t="shared" si="60"/>
        <v>Column labels</v>
      </c>
      <c r="F849">
        <f t="shared" si="61"/>
        <v>1</v>
      </c>
      <c r="G849" t="str">
        <f t="shared" si="58"/>
        <v>Labels</v>
      </c>
      <c r="H849" t="s">
        <v>640</v>
      </c>
      <c r="I849" s="38" t="s">
        <v>640</v>
      </c>
      <c r="J849" t="s">
        <v>284</v>
      </c>
      <c r="K849" s="39"/>
      <c r="L849" s="1" t="s">
        <v>168</v>
      </c>
      <c r="M849" s="2" t="s">
        <v>169</v>
      </c>
      <c r="N849" s="2" t="s">
        <v>170</v>
      </c>
      <c r="O849" s="2" t="s">
        <v>171</v>
      </c>
      <c r="P849" s="3" t="s">
        <v>6</v>
      </c>
    </row>
    <row r="850" spans="1:16" ht="15.75" thickTop="1" x14ac:dyDescent="0.25">
      <c r="A850">
        <v>914</v>
      </c>
      <c r="B850" t="str">
        <f t="shared" si="59"/>
        <v>Closed End</v>
      </c>
      <c r="C850" t="s">
        <v>284</v>
      </c>
      <c r="D850" t="s">
        <v>640</v>
      </c>
      <c r="E850" t="str">
        <f t="shared" si="60"/>
        <v>Region</v>
      </c>
      <c r="F850">
        <f t="shared" si="61"/>
        <v>1</v>
      </c>
      <c r="G850" t="str">
        <f t="shared" si="58"/>
        <v>Header</v>
      </c>
      <c r="H850" t="s">
        <v>640</v>
      </c>
      <c r="I850" s="38" t="s">
        <v>640</v>
      </c>
      <c r="J850" t="s">
        <v>284</v>
      </c>
      <c r="K850" s="5" t="s">
        <v>7</v>
      </c>
      <c r="L850" s="9" t="s">
        <v>8</v>
      </c>
      <c r="M850" s="10" t="s">
        <v>8</v>
      </c>
      <c r="N850" s="10" t="s">
        <v>8</v>
      </c>
      <c r="O850" s="10" t="s">
        <v>8</v>
      </c>
      <c r="P850" s="11" t="s">
        <v>8</v>
      </c>
    </row>
    <row r="851" spans="1:16" x14ac:dyDescent="0.25">
      <c r="A851">
        <v>915</v>
      </c>
      <c r="B851" t="str">
        <f t="shared" si="59"/>
        <v>Closed End</v>
      </c>
      <c r="C851" t="s">
        <v>284</v>
      </c>
      <c r="D851" t="s">
        <v>640</v>
      </c>
      <c r="E851" t="str">
        <f t="shared" si="60"/>
        <v>Region</v>
      </c>
      <c r="F851">
        <f t="shared" si="61"/>
        <v>2</v>
      </c>
      <c r="G851" t="str">
        <f t="shared" si="58"/>
        <v>Data</v>
      </c>
      <c r="H851" t="s">
        <v>640</v>
      </c>
      <c r="I851" s="38" t="s">
        <v>640</v>
      </c>
      <c r="J851" t="s">
        <v>284</v>
      </c>
      <c r="K851" s="6" t="s">
        <v>9</v>
      </c>
      <c r="L851" s="12">
        <v>0.28991638376782342</v>
      </c>
      <c r="M851" s="13">
        <v>0.4738501065651789</v>
      </c>
      <c r="N851" s="13">
        <v>0.10892703466416548</v>
      </c>
      <c r="O851" s="13">
        <v>0.12730647500283093</v>
      </c>
      <c r="P851" s="14">
        <v>628.00000000000034</v>
      </c>
    </row>
    <row r="852" spans="1:16" x14ac:dyDescent="0.25">
      <c r="A852">
        <v>916</v>
      </c>
      <c r="B852" t="str">
        <f t="shared" si="59"/>
        <v>Closed End</v>
      </c>
      <c r="C852" t="s">
        <v>284</v>
      </c>
      <c r="D852" t="s">
        <v>640</v>
      </c>
      <c r="E852" t="str">
        <f t="shared" si="60"/>
        <v>Region</v>
      </c>
      <c r="F852">
        <f t="shared" si="61"/>
        <v>3</v>
      </c>
      <c r="G852" t="str">
        <f t="shared" si="58"/>
        <v>Data</v>
      </c>
      <c r="H852" t="s">
        <v>640</v>
      </c>
      <c r="I852" s="38" t="s">
        <v>640</v>
      </c>
      <c r="J852" t="s">
        <v>284</v>
      </c>
      <c r="K852" s="6" t="s">
        <v>10</v>
      </c>
      <c r="L852" s="12">
        <v>0.25365201418177957</v>
      </c>
      <c r="M852" s="13">
        <v>0.54667041338169398</v>
      </c>
      <c r="N852" s="13">
        <v>9.4733247003185278E-2</v>
      </c>
      <c r="O852" s="13">
        <v>0.1049443254333414</v>
      </c>
      <c r="P852" s="14">
        <v>96.000000000000014</v>
      </c>
    </row>
    <row r="853" spans="1:16" x14ac:dyDescent="0.25">
      <c r="A853">
        <v>917</v>
      </c>
      <c r="B853" t="str">
        <f t="shared" si="59"/>
        <v>Closed End</v>
      </c>
      <c r="C853" t="s">
        <v>284</v>
      </c>
      <c r="D853" t="s">
        <v>640</v>
      </c>
      <c r="E853" t="str">
        <f t="shared" si="60"/>
        <v>Region</v>
      </c>
      <c r="F853">
        <f t="shared" si="61"/>
        <v>4</v>
      </c>
      <c r="G853" t="str">
        <f t="shared" si="58"/>
        <v>Data</v>
      </c>
      <c r="H853" t="s">
        <v>640</v>
      </c>
      <c r="I853" s="38" t="s">
        <v>640</v>
      </c>
      <c r="J853" t="s">
        <v>284</v>
      </c>
      <c r="K853" s="6" t="s">
        <v>11</v>
      </c>
      <c r="L853" s="12">
        <v>0.23806309511276363</v>
      </c>
      <c r="M853" s="13">
        <v>0.45730973157344157</v>
      </c>
      <c r="N853" s="13">
        <v>0.1313778922609693</v>
      </c>
      <c r="O853" s="13">
        <v>0.1732492810528255</v>
      </c>
      <c r="P853" s="14">
        <v>438.99999999999983</v>
      </c>
    </row>
    <row r="854" spans="1:16" x14ac:dyDescent="0.25">
      <c r="A854">
        <v>918</v>
      </c>
      <c r="B854" t="str">
        <f t="shared" si="59"/>
        <v>Closed End</v>
      </c>
      <c r="C854" t="s">
        <v>284</v>
      </c>
      <c r="D854" t="s">
        <v>640</v>
      </c>
      <c r="E854" t="str">
        <f t="shared" si="60"/>
        <v>Region</v>
      </c>
      <c r="F854">
        <f t="shared" si="61"/>
        <v>5</v>
      </c>
      <c r="G854" t="str">
        <f t="shared" si="58"/>
        <v>Data</v>
      </c>
      <c r="H854" t="s">
        <v>640</v>
      </c>
      <c r="I854" s="38" t="s">
        <v>640</v>
      </c>
      <c r="J854" t="s">
        <v>284</v>
      </c>
      <c r="K854" s="6" t="s">
        <v>12</v>
      </c>
      <c r="L854" s="12">
        <v>0.19674910971526349</v>
      </c>
      <c r="M854" s="13">
        <v>0.36774657536157718</v>
      </c>
      <c r="N854" s="13">
        <v>0.18603796454409641</v>
      </c>
      <c r="O854" s="13">
        <v>0.2494663503790624</v>
      </c>
      <c r="P854" s="14">
        <v>359.00000000000006</v>
      </c>
    </row>
    <row r="855" spans="1:16" x14ac:dyDescent="0.25">
      <c r="A855">
        <v>919</v>
      </c>
      <c r="B855" t="str">
        <f t="shared" si="59"/>
        <v>Closed End</v>
      </c>
      <c r="C855" t="s">
        <v>284</v>
      </c>
      <c r="D855" t="s">
        <v>640</v>
      </c>
      <c r="E855" t="str">
        <f t="shared" si="60"/>
        <v>Region</v>
      </c>
      <c r="F855">
        <f t="shared" si="61"/>
        <v>6</v>
      </c>
      <c r="G855" t="str">
        <f t="shared" si="58"/>
        <v>Data</v>
      </c>
      <c r="H855" t="s">
        <v>640</v>
      </c>
      <c r="I855" s="38" t="s">
        <v>640</v>
      </c>
      <c r="J855" t="s">
        <v>284</v>
      </c>
      <c r="K855" s="6" t="s">
        <v>13</v>
      </c>
      <c r="L855" s="12">
        <v>0.28636568163563325</v>
      </c>
      <c r="M855" s="13">
        <v>0.56202323380667374</v>
      </c>
      <c r="N855" s="13">
        <v>6.7471618261999974E-2</v>
      </c>
      <c r="O855" s="13">
        <v>8.4139466295692855E-2</v>
      </c>
      <c r="P855" s="14">
        <v>80.000000000000014</v>
      </c>
    </row>
    <row r="856" spans="1:16" x14ac:dyDescent="0.25">
      <c r="A856">
        <v>920</v>
      </c>
      <c r="B856" t="str">
        <f t="shared" si="59"/>
        <v>Closed End</v>
      </c>
      <c r="C856" t="s">
        <v>284</v>
      </c>
      <c r="D856" t="s">
        <v>640</v>
      </c>
      <c r="E856" t="str">
        <f t="shared" si="60"/>
        <v>Region</v>
      </c>
      <c r="F856">
        <f t="shared" si="61"/>
        <v>7</v>
      </c>
      <c r="G856" t="str">
        <f t="shared" si="58"/>
        <v>Data</v>
      </c>
      <c r="H856" t="s">
        <v>640</v>
      </c>
      <c r="I856" s="38" t="s">
        <v>640</v>
      </c>
      <c r="J856" t="s">
        <v>284</v>
      </c>
      <c r="K856" s="6" t="s">
        <v>14</v>
      </c>
      <c r="L856" s="12">
        <v>0.43714692603778765</v>
      </c>
      <c r="M856" s="13">
        <v>0.39278499470764172</v>
      </c>
      <c r="N856" s="13">
        <v>9.0536181644165131E-2</v>
      </c>
      <c r="O856" s="13">
        <v>7.953189761040555E-2</v>
      </c>
      <c r="P856" s="14">
        <v>93.000000000000028</v>
      </c>
    </row>
    <row r="857" spans="1:16" x14ac:dyDescent="0.25">
      <c r="A857">
        <v>921</v>
      </c>
      <c r="B857" t="str">
        <f t="shared" si="59"/>
        <v>Closed End</v>
      </c>
      <c r="C857" t="s">
        <v>284</v>
      </c>
      <c r="D857" t="s">
        <v>640</v>
      </c>
      <c r="E857" t="str">
        <f t="shared" si="60"/>
        <v>Gender</v>
      </c>
      <c r="F857">
        <f t="shared" si="61"/>
        <v>1</v>
      </c>
      <c r="G857" t="str">
        <f t="shared" si="58"/>
        <v>Header</v>
      </c>
      <c r="H857" t="s">
        <v>640</v>
      </c>
      <c r="I857" s="38" t="s">
        <v>640</v>
      </c>
      <c r="J857" t="s">
        <v>284</v>
      </c>
      <c r="K857" s="7" t="s">
        <v>15</v>
      </c>
      <c r="L857" s="15" t="s">
        <v>8</v>
      </c>
      <c r="M857" s="16" t="s">
        <v>8</v>
      </c>
      <c r="N857" s="16" t="s">
        <v>8</v>
      </c>
      <c r="O857" s="16" t="s">
        <v>8</v>
      </c>
      <c r="P857" s="17" t="s">
        <v>8</v>
      </c>
    </row>
    <row r="858" spans="1:16" x14ac:dyDescent="0.25">
      <c r="A858">
        <v>922</v>
      </c>
      <c r="B858" t="str">
        <f t="shared" si="59"/>
        <v>Closed End</v>
      </c>
      <c r="C858" t="s">
        <v>284</v>
      </c>
      <c r="D858" t="s">
        <v>640</v>
      </c>
      <c r="E858" t="str">
        <f t="shared" si="60"/>
        <v>Gender</v>
      </c>
      <c r="F858">
        <f t="shared" si="61"/>
        <v>2</v>
      </c>
      <c r="G858" t="str">
        <f t="shared" si="58"/>
        <v>Data</v>
      </c>
      <c r="H858" t="s">
        <v>640</v>
      </c>
      <c r="I858" s="38" t="s">
        <v>640</v>
      </c>
      <c r="J858" t="s">
        <v>284</v>
      </c>
      <c r="K858" s="6" t="s">
        <v>16</v>
      </c>
      <c r="L858" s="12">
        <v>0.24250426522963991</v>
      </c>
      <c r="M858" s="13">
        <v>0.46905038963075329</v>
      </c>
      <c r="N858" s="13">
        <v>0.12646455048687003</v>
      </c>
      <c r="O858" s="13">
        <v>0.16198079465273574</v>
      </c>
      <c r="P858" s="14">
        <v>406.00000000000057</v>
      </c>
    </row>
    <row r="859" spans="1:16" x14ac:dyDescent="0.25">
      <c r="A859">
        <v>923</v>
      </c>
      <c r="B859" t="str">
        <f t="shared" si="59"/>
        <v>Closed End</v>
      </c>
      <c r="C859" t="s">
        <v>284</v>
      </c>
      <c r="D859" t="s">
        <v>640</v>
      </c>
      <c r="E859" t="str">
        <f t="shared" si="60"/>
        <v>Gender</v>
      </c>
      <c r="F859">
        <f t="shared" si="61"/>
        <v>3</v>
      </c>
      <c r="G859" t="str">
        <f t="shared" si="58"/>
        <v>Data</v>
      </c>
      <c r="H859" t="s">
        <v>640</v>
      </c>
      <c r="I859" s="38" t="s">
        <v>640</v>
      </c>
      <c r="J859" t="s">
        <v>284</v>
      </c>
      <c r="K859" s="6" t="s">
        <v>17</v>
      </c>
      <c r="L859" s="12">
        <v>0.37172321977890327</v>
      </c>
      <c r="M859" s="13">
        <v>0.47629365693766579</v>
      </c>
      <c r="N859" s="13">
        <v>7.731522397606222E-2</v>
      </c>
      <c r="O859" s="13">
        <v>7.466789930736864E-2</v>
      </c>
      <c r="P859" s="14">
        <v>192.00000000000017</v>
      </c>
    </row>
    <row r="860" spans="1:16" x14ac:dyDescent="0.25">
      <c r="A860">
        <v>924</v>
      </c>
      <c r="B860" t="str">
        <f t="shared" si="59"/>
        <v>Closed End</v>
      </c>
      <c r="C860" t="s">
        <v>284</v>
      </c>
      <c r="D860" t="s">
        <v>640</v>
      </c>
      <c r="E860" t="str">
        <f t="shared" si="60"/>
        <v>Age</v>
      </c>
      <c r="F860">
        <f t="shared" si="61"/>
        <v>1</v>
      </c>
      <c r="G860" t="str">
        <f t="shared" si="58"/>
        <v>Header</v>
      </c>
      <c r="H860" t="s">
        <v>640</v>
      </c>
      <c r="I860" s="38" t="s">
        <v>640</v>
      </c>
      <c r="J860" t="s">
        <v>284</v>
      </c>
      <c r="K860" s="7" t="s">
        <v>18</v>
      </c>
      <c r="L860" s="15" t="s">
        <v>8</v>
      </c>
      <c r="M860" s="16" t="s">
        <v>8</v>
      </c>
      <c r="N860" s="16" t="s">
        <v>8</v>
      </c>
      <c r="O860" s="16" t="s">
        <v>8</v>
      </c>
      <c r="P860" s="17" t="s">
        <v>8</v>
      </c>
    </row>
    <row r="861" spans="1:16" x14ac:dyDescent="0.25">
      <c r="A861">
        <v>925</v>
      </c>
      <c r="B861" t="str">
        <f t="shared" si="59"/>
        <v>Closed End</v>
      </c>
      <c r="C861" t="s">
        <v>284</v>
      </c>
      <c r="D861" t="s">
        <v>640</v>
      </c>
      <c r="E861" t="str">
        <f t="shared" si="60"/>
        <v>Age</v>
      </c>
      <c r="F861">
        <f t="shared" si="61"/>
        <v>2</v>
      </c>
      <c r="G861" t="str">
        <f t="shared" si="58"/>
        <v>Data</v>
      </c>
      <c r="H861" t="s">
        <v>640</v>
      </c>
      <c r="I861" s="38" t="s">
        <v>640</v>
      </c>
      <c r="J861" t="s">
        <v>284</v>
      </c>
      <c r="K861" s="6" t="s">
        <v>19</v>
      </c>
      <c r="L861" s="12">
        <v>0.19924781339998307</v>
      </c>
      <c r="M861" s="13">
        <v>0.53823945798964568</v>
      </c>
      <c r="N861" s="13">
        <v>0.1436142023488742</v>
      </c>
      <c r="O861" s="13">
        <v>0.11889852626149698</v>
      </c>
      <c r="P861" s="14">
        <v>139</v>
      </c>
    </row>
    <row r="862" spans="1:16" x14ac:dyDescent="0.25">
      <c r="A862">
        <v>926</v>
      </c>
      <c r="B862" t="str">
        <f t="shared" si="59"/>
        <v>Closed End</v>
      </c>
      <c r="C862" t="s">
        <v>284</v>
      </c>
      <c r="D862" t="s">
        <v>640</v>
      </c>
      <c r="E862" t="str">
        <f t="shared" si="60"/>
        <v>Age</v>
      </c>
      <c r="F862">
        <f t="shared" si="61"/>
        <v>3</v>
      </c>
      <c r="G862" t="str">
        <f t="shared" si="58"/>
        <v>Data</v>
      </c>
      <c r="H862" t="s">
        <v>640</v>
      </c>
      <c r="I862" s="38" t="s">
        <v>640</v>
      </c>
      <c r="J862" t="s">
        <v>284</v>
      </c>
      <c r="K862" s="6" t="s">
        <v>20</v>
      </c>
      <c r="L862" s="12">
        <v>0.33894474777325684</v>
      </c>
      <c r="M862" s="13">
        <v>0.49826535621054596</v>
      </c>
      <c r="N862" s="13">
        <v>8.1509280244937102E-2</v>
      </c>
      <c r="O862" s="13">
        <v>8.1280615771260806E-2</v>
      </c>
      <c r="P862" s="14">
        <v>179.9999999999998</v>
      </c>
    </row>
    <row r="863" spans="1:16" x14ac:dyDescent="0.25">
      <c r="A863">
        <v>927</v>
      </c>
      <c r="B863" t="str">
        <f t="shared" si="59"/>
        <v>Closed End</v>
      </c>
      <c r="C863" t="s">
        <v>284</v>
      </c>
      <c r="D863" t="s">
        <v>640</v>
      </c>
      <c r="E863" t="str">
        <f t="shared" si="60"/>
        <v>Age</v>
      </c>
      <c r="F863">
        <f t="shared" si="61"/>
        <v>4</v>
      </c>
      <c r="G863" t="str">
        <f t="shared" si="58"/>
        <v>Data</v>
      </c>
      <c r="H863" t="s">
        <v>640</v>
      </c>
      <c r="I863" s="38" t="s">
        <v>640</v>
      </c>
      <c r="J863" t="s">
        <v>284</v>
      </c>
      <c r="K863" s="6" t="s">
        <v>21</v>
      </c>
      <c r="L863" s="12">
        <v>0.38764498645705936</v>
      </c>
      <c r="M863" s="13">
        <v>0.30023655484750617</v>
      </c>
      <c r="N863" s="13">
        <v>7.0649372645020192E-2</v>
      </c>
      <c r="O863" s="13">
        <v>0.24146908605041445</v>
      </c>
      <c r="P863" s="14">
        <v>77.000000000000014</v>
      </c>
    </row>
    <row r="864" spans="1:16" x14ac:dyDescent="0.25">
      <c r="A864">
        <v>928</v>
      </c>
      <c r="B864" t="str">
        <f t="shared" si="59"/>
        <v>Closed End</v>
      </c>
      <c r="C864" t="s">
        <v>284</v>
      </c>
      <c r="D864" t="s">
        <v>640</v>
      </c>
      <c r="E864" t="str">
        <f t="shared" si="60"/>
        <v>Age</v>
      </c>
      <c r="F864">
        <f t="shared" si="61"/>
        <v>5</v>
      </c>
      <c r="G864" t="str">
        <f t="shared" si="58"/>
        <v>Data</v>
      </c>
      <c r="H864" t="s">
        <v>640</v>
      </c>
      <c r="I864" s="38" t="s">
        <v>640</v>
      </c>
      <c r="J864" t="s">
        <v>284</v>
      </c>
      <c r="K864" s="6" t="s">
        <v>22</v>
      </c>
      <c r="L864" s="12">
        <v>0.3093313526976475</v>
      </c>
      <c r="M864" s="13">
        <v>0.5074541089714707</v>
      </c>
      <c r="N864" s="13">
        <v>0.12985181904461263</v>
      </c>
      <c r="O864" s="13">
        <v>5.3362719286269143E-2</v>
      </c>
      <c r="P864" s="14">
        <v>69</v>
      </c>
    </row>
    <row r="865" spans="1:16" x14ac:dyDescent="0.25">
      <c r="A865">
        <v>929</v>
      </c>
      <c r="B865" t="str">
        <f t="shared" si="59"/>
        <v>Closed End</v>
      </c>
      <c r="C865" t="s">
        <v>284</v>
      </c>
      <c r="D865" t="s">
        <v>640</v>
      </c>
      <c r="E865" t="str">
        <f t="shared" si="60"/>
        <v>Age</v>
      </c>
      <c r="F865">
        <f t="shared" si="61"/>
        <v>6</v>
      </c>
      <c r="G865" t="str">
        <f t="shared" si="58"/>
        <v>Data</v>
      </c>
      <c r="H865" t="s">
        <v>640</v>
      </c>
      <c r="I865" s="38" t="s">
        <v>640</v>
      </c>
      <c r="J865" t="s">
        <v>284</v>
      </c>
      <c r="K865" s="6" t="s">
        <v>23</v>
      </c>
      <c r="L865" s="12">
        <v>0.48820159228943433</v>
      </c>
      <c r="M865" s="13">
        <v>0.1675740154007265</v>
      </c>
      <c r="N865" s="13">
        <v>0.11044326496375084</v>
      </c>
      <c r="O865" s="13">
        <v>0.23378112734608783</v>
      </c>
      <c r="P865" s="14">
        <v>68.000000000000028</v>
      </c>
    </row>
    <row r="866" spans="1:16" x14ac:dyDescent="0.25">
      <c r="A866">
        <v>930</v>
      </c>
      <c r="B866" t="str">
        <f t="shared" si="59"/>
        <v>Closed End</v>
      </c>
      <c r="C866" t="s">
        <v>284</v>
      </c>
      <c r="D866" t="s">
        <v>640</v>
      </c>
      <c r="E866" t="str">
        <f t="shared" si="60"/>
        <v>Education</v>
      </c>
      <c r="F866">
        <f t="shared" si="61"/>
        <v>1</v>
      </c>
      <c r="G866" t="str">
        <f t="shared" si="58"/>
        <v>Header</v>
      </c>
      <c r="H866" t="s">
        <v>640</v>
      </c>
      <c r="I866" s="38" t="s">
        <v>640</v>
      </c>
      <c r="J866" t="s">
        <v>284</v>
      </c>
      <c r="K866" s="7" t="s">
        <v>24</v>
      </c>
      <c r="L866" s="15" t="s">
        <v>8</v>
      </c>
      <c r="M866" s="16" t="s">
        <v>8</v>
      </c>
      <c r="N866" s="16" t="s">
        <v>8</v>
      </c>
      <c r="O866" s="16" t="s">
        <v>8</v>
      </c>
      <c r="P866" s="17" t="s">
        <v>8</v>
      </c>
    </row>
    <row r="867" spans="1:16" x14ac:dyDescent="0.25">
      <c r="A867">
        <v>931</v>
      </c>
      <c r="B867" t="str">
        <f t="shared" si="59"/>
        <v>Closed End</v>
      </c>
      <c r="C867" t="s">
        <v>284</v>
      </c>
      <c r="D867" t="s">
        <v>640</v>
      </c>
      <c r="E867" t="str">
        <f t="shared" si="60"/>
        <v>Education</v>
      </c>
      <c r="F867">
        <f t="shared" si="61"/>
        <v>2</v>
      </c>
      <c r="G867" t="str">
        <f t="shared" si="58"/>
        <v>Data</v>
      </c>
      <c r="H867" t="s">
        <v>640</v>
      </c>
      <c r="I867" s="38" t="s">
        <v>640</v>
      </c>
      <c r="J867" t="s">
        <v>284</v>
      </c>
      <c r="K867" s="6" t="s">
        <v>25</v>
      </c>
      <c r="L867" s="12">
        <v>0.16726788021753175</v>
      </c>
      <c r="M867" s="13">
        <v>0.41584854446100777</v>
      </c>
      <c r="N867" s="13">
        <v>0.10773530211124914</v>
      </c>
      <c r="O867" s="13">
        <v>0.30914827321021165</v>
      </c>
      <c r="P867" s="14">
        <v>31</v>
      </c>
    </row>
    <row r="868" spans="1:16" x14ac:dyDescent="0.25">
      <c r="A868">
        <v>932</v>
      </c>
      <c r="B868" t="str">
        <f t="shared" si="59"/>
        <v>Closed End</v>
      </c>
      <c r="C868" t="s">
        <v>284</v>
      </c>
      <c r="D868" t="s">
        <v>640</v>
      </c>
      <c r="E868" t="str">
        <f t="shared" si="60"/>
        <v>Education</v>
      </c>
      <c r="F868">
        <f t="shared" si="61"/>
        <v>3</v>
      </c>
      <c r="G868" t="str">
        <f t="shared" si="58"/>
        <v>Data</v>
      </c>
      <c r="H868" t="s">
        <v>640</v>
      </c>
      <c r="I868" s="38" t="s">
        <v>640</v>
      </c>
      <c r="J868" t="s">
        <v>284</v>
      </c>
      <c r="K868" s="6" t="s">
        <v>26</v>
      </c>
      <c r="L868" s="12">
        <v>0.26237409308155812</v>
      </c>
      <c r="M868" s="13">
        <v>0.32531658404510083</v>
      </c>
      <c r="N868" s="13">
        <v>0.11882602618484109</v>
      </c>
      <c r="O868" s="13">
        <v>0.29348329668849971</v>
      </c>
      <c r="P868" s="14">
        <v>67.000000000000028</v>
      </c>
    </row>
    <row r="869" spans="1:16" x14ac:dyDescent="0.25">
      <c r="A869">
        <v>933</v>
      </c>
      <c r="B869" t="str">
        <f t="shared" si="59"/>
        <v>Closed End</v>
      </c>
      <c r="C869" t="s">
        <v>284</v>
      </c>
      <c r="D869" t="s">
        <v>640</v>
      </c>
      <c r="E869" t="str">
        <f t="shared" si="60"/>
        <v>Education</v>
      </c>
      <c r="F869">
        <f t="shared" si="61"/>
        <v>4</v>
      </c>
      <c r="G869" t="str">
        <f t="shared" si="58"/>
        <v>Data</v>
      </c>
      <c r="H869" t="s">
        <v>640</v>
      </c>
      <c r="I869" s="38" t="s">
        <v>640</v>
      </c>
      <c r="J869" t="s">
        <v>284</v>
      </c>
      <c r="K869" s="6" t="s">
        <v>27</v>
      </c>
      <c r="L869" s="12">
        <v>0.21352940318679781</v>
      </c>
      <c r="M869" s="13">
        <v>0.53885247583115836</v>
      </c>
      <c r="N869" s="13">
        <v>0.13420175348509994</v>
      </c>
      <c r="O869" s="13">
        <v>0.11341636749694391</v>
      </c>
      <c r="P869" s="14">
        <v>186.99999999999994</v>
      </c>
    </row>
    <row r="870" spans="1:16" x14ac:dyDescent="0.25">
      <c r="A870">
        <v>934</v>
      </c>
      <c r="B870" t="str">
        <f t="shared" si="59"/>
        <v>Closed End</v>
      </c>
      <c r="C870" t="s">
        <v>284</v>
      </c>
      <c r="D870" t="s">
        <v>640</v>
      </c>
      <c r="E870" t="str">
        <f t="shared" si="60"/>
        <v>Education</v>
      </c>
      <c r="F870">
        <f t="shared" si="61"/>
        <v>5</v>
      </c>
      <c r="G870" t="str">
        <f t="shared" si="58"/>
        <v>Data</v>
      </c>
      <c r="H870" t="s">
        <v>640</v>
      </c>
      <c r="I870" s="38" t="s">
        <v>640</v>
      </c>
      <c r="J870" t="s">
        <v>284</v>
      </c>
      <c r="K870" s="6" t="s">
        <v>28</v>
      </c>
      <c r="L870" s="12">
        <v>0.35684937863014565</v>
      </c>
      <c r="M870" s="13">
        <v>0.47861455054152169</v>
      </c>
      <c r="N870" s="13">
        <v>9.4218965176095903E-2</v>
      </c>
      <c r="O870" s="13">
        <v>7.0317105652236603E-2</v>
      </c>
      <c r="P870" s="14">
        <v>321</v>
      </c>
    </row>
    <row r="871" spans="1:16" x14ac:dyDescent="0.25">
      <c r="A871">
        <v>935</v>
      </c>
      <c r="B871" t="str">
        <f t="shared" si="59"/>
        <v>Closed End</v>
      </c>
      <c r="C871" t="s">
        <v>284</v>
      </c>
      <c r="D871" t="s">
        <v>640</v>
      </c>
      <c r="E871" t="str">
        <f t="shared" si="60"/>
        <v>Household income</v>
      </c>
      <c r="F871">
        <f t="shared" si="61"/>
        <v>1</v>
      </c>
      <c r="G871" t="str">
        <f t="shared" si="58"/>
        <v>Header</v>
      </c>
      <c r="H871" t="s">
        <v>640</v>
      </c>
      <c r="I871" s="38" t="s">
        <v>640</v>
      </c>
      <c r="J871" t="s">
        <v>284</v>
      </c>
      <c r="K871" s="7" t="s">
        <v>29</v>
      </c>
      <c r="L871" s="15" t="s">
        <v>8</v>
      </c>
      <c r="M871" s="16" t="s">
        <v>8</v>
      </c>
      <c r="N871" s="16" t="s">
        <v>8</v>
      </c>
      <c r="O871" s="16" t="s">
        <v>8</v>
      </c>
      <c r="P871" s="17" t="s">
        <v>8</v>
      </c>
    </row>
    <row r="872" spans="1:16" x14ac:dyDescent="0.25">
      <c r="A872">
        <v>936</v>
      </c>
      <c r="B872" t="str">
        <f t="shared" si="59"/>
        <v>Closed End</v>
      </c>
      <c r="C872" t="s">
        <v>284</v>
      </c>
      <c r="D872" t="s">
        <v>640</v>
      </c>
      <c r="E872" t="str">
        <f t="shared" si="60"/>
        <v>Household income</v>
      </c>
      <c r="F872">
        <f t="shared" si="61"/>
        <v>2</v>
      </c>
      <c r="G872" t="str">
        <f t="shared" si="58"/>
        <v>Data</v>
      </c>
      <c r="H872" t="s">
        <v>640</v>
      </c>
      <c r="I872" s="38" t="s">
        <v>640</v>
      </c>
      <c r="J872" t="s">
        <v>284</v>
      </c>
      <c r="K872" s="6" t="s">
        <v>30</v>
      </c>
      <c r="L872" s="12">
        <v>0.11283322420677441</v>
      </c>
      <c r="M872" s="13">
        <v>0.31298644417406163</v>
      </c>
      <c r="N872" s="13">
        <v>0.15652802018816159</v>
      </c>
      <c r="O872" s="13">
        <v>0.41765231143100257</v>
      </c>
      <c r="P872" s="14">
        <v>93.999999999999986</v>
      </c>
    </row>
    <row r="873" spans="1:16" x14ac:dyDescent="0.25">
      <c r="A873">
        <v>937</v>
      </c>
      <c r="B873" t="str">
        <f t="shared" si="59"/>
        <v>Closed End</v>
      </c>
      <c r="C873" t="s">
        <v>284</v>
      </c>
      <c r="D873" t="s">
        <v>640</v>
      </c>
      <c r="E873" t="str">
        <f t="shared" si="60"/>
        <v>Household income</v>
      </c>
      <c r="F873">
        <f t="shared" si="61"/>
        <v>3</v>
      </c>
      <c r="G873" t="str">
        <f t="shared" si="58"/>
        <v>Data</v>
      </c>
      <c r="H873" t="s">
        <v>640</v>
      </c>
      <c r="I873" s="38" t="s">
        <v>640</v>
      </c>
      <c r="J873" t="s">
        <v>284</v>
      </c>
      <c r="K873" s="6" t="s">
        <v>31</v>
      </c>
      <c r="L873" s="12">
        <v>0.11901095914164586</v>
      </c>
      <c r="M873" s="13">
        <v>0.38106364448854096</v>
      </c>
      <c r="N873" s="13">
        <v>0.15843552694527713</v>
      </c>
      <c r="O873" s="13">
        <v>0.34148986942453591</v>
      </c>
      <c r="P873" s="14">
        <v>88.000000000000057</v>
      </c>
    </row>
    <row r="874" spans="1:16" x14ac:dyDescent="0.25">
      <c r="A874">
        <v>938</v>
      </c>
      <c r="B874" t="str">
        <f t="shared" si="59"/>
        <v>Closed End</v>
      </c>
      <c r="C874" t="s">
        <v>284</v>
      </c>
      <c r="D874" t="s">
        <v>640</v>
      </c>
      <c r="E874" t="str">
        <f t="shared" si="60"/>
        <v>Household income</v>
      </c>
      <c r="F874">
        <f t="shared" si="61"/>
        <v>4</v>
      </c>
      <c r="G874" t="str">
        <f t="shared" si="58"/>
        <v>Data</v>
      </c>
      <c r="H874" t="s">
        <v>640</v>
      </c>
      <c r="I874" s="38" t="s">
        <v>640</v>
      </c>
      <c r="J874" t="s">
        <v>284</v>
      </c>
      <c r="K874" s="6" t="s">
        <v>32</v>
      </c>
      <c r="L874" s="12">
        <v>7.9338363794478811E-2</v>
      </c>
      <c r="M874" s="13">
        <v>0.5319150401385182</v>
      </c>
      <c r="N874" s="13">
        <v>0.2711633620534622</v>
      </c>
      <c r="O874" s="13">
        <v>0.11758323401354108</v>
      </c>
      <c r="P874" s="14">
        <v>70.999999999999957</v>
      </c>
    </row>
    <row r="875" spans="1:16" x14ac:dyDescent="0.25">
      <c r="A875">
        <v>939</v>
      </c>
      <c r="B875" t="str">
        <f t="shared" si="59"/>
        <v>Closed End</v>
      </c>
      <c r="C875" t="s">
        <v>284</v>
      </c>
      <c r="D875" t="s">
        <v>640</v>
      </c>
      <c r="E875" t="str">
        <f t="shared" si="60"/>
        <v>Household income</v>
      </c>
      <c r="F875">
        <f t="shared" si="61"/>
        <v>5</v>
      </c>
      <c r="G875" t="str">
        <f t="shared" si="58"/>
        <v>Data</v>
      </c>
      <c r="H875" t="s">
        <v>640</v>
      </c>
      <c r="I875" s="38" t="s">
        <v>640</v>
      </c>
      <c r="J875" t="s">
        <v>284</v>
      </c>
      <c r="K875" s="6" t="s">
        <v>33</v>
      </c>
      <c r="L875" s="12">
        <v>0.33172275436858567</v>
      </c>
      <c r="M875" s="13">
        <v>0.42240304474666196</v>
      </c>
      <c r="N875" s="13">
        <v>3.3616028419160206E-2</v>
      </c>
      <c r="O875" s="13">
        <v>0.21225817246559239</v>
      </c>
      <c r="P875" s="14">
        <v>51.999999999999993</v>
      </c>
    </row>
    <row r="876" spans="1:16" x14ac:dyDescent="0.25">
      <c r="A876">
        <v>940</v>
      </c>
      <c r="B876" t="str">
        <f t="shared" si="59"/>
        <v>Closed End</v>
      </c>
      <c r="C876" t="s">
        <v>284</v>
      </c>
      <c r="D876" t="s">
        <v>640</v>
      </c>
      <c r="E876" t="str">
        <f t="shared" si="60"/>
        <v>Household income</v>
      </c>
      <c r="F876">
        <f t="shared" si="61"/>
        <v>6</v>
      </c>
      <c r="G876" t="str">
        <f t="shared" si="58"/>
        <v>Data</v>
      </c>
      <c r="H876" t="s">
        <v>640</v>
      </c>
      <c r="I876" s="38" t="s">
        <v>640</v>
      </c>
      <c r="J876" t="s">
        <v>284</v>
      </c>
      <c r="K876" s="6" t="s">
        <v>34</v>
      </c>
      <c r="L876" s="12">
        <v>0.12344645584634389</v>
      </c>
      <c r="M876" s="13">
        <v>0.7019980385037482</v>
      </c>
      <c r="N876" s="13">
        <v>7.3764241192629226E-2</v>
      </c>
      <c r="O876" s="13">
        <v>0.10079126445727882</v>
      </c>
      <c r="P876" s="14">
        <v>52.999999999999993</v>
      </c>
    </row>
    <row r="877" spans="1:16" x14ac:dyDescent="0.25">
      <c r="A877">
        <v>941</v>
      </c>
      <c r="B877" t="str">
        <f t="shared" si="59"/>
        <v>Closed End</v>
      </c>
      <c r="C877" t="s">
        <v>284</v>
      </c>
      <c r="D877" t="s">
        <v>640</v>
      </c>
      <c r="E877" t="str">
        <f t="shared" si="60"/>
        <v>Household income</v>
      </c>
      <c r="F877">
        <f t="shared" si="61"/>
        <v>7</v>
      </c>
      <c r="G877" t="str">
        <f t="shared" si="58"/>
        <v>Data</v>
      </c>
      <c r="H877" t="s">
        <v>640</v>
      </c>
      <c r="I877" s="38" t="s">
        <v>640</v>
      </c>
      <c r="J877" t="s">
        <v>284</v>
      </c>
      <c r="K877" s="6" t="s">
        <v>35</v>
      </c>
      <c r="L877" s="12">
        <v>0.3677355386692126</v>
      </c>
      <c r="M877" s="13">
        <v>0.45927166733953784</v>
      </c>
      <c r="N877" s="13">
        <v>0.10033108800771845</v>
      </c>
      <c r="O877" s="13">
        <v>7.2661705983530847E-2</v>
      </c>
      <c r="P877" s="14">
        <v>96.000000000000043</v>
      </c>
    </row>
    <row r="878" spans="1:16" x14ac:dyDescent="0.25">
      <c r="A878">
        <v>942</v>
      </c>
      <c r="B878" t="str">
        <f t="shared" si="59"/>
        <v>Closed End</v>
      </c>
      <c r="C878" t="s">
        <v>284</v>
      </c>
      <c r="D878" t="s">
        <v>640</v>
      </c>
      <c r="E878" t="str">
        <f t="shared" si="60"/>
        <v>Household income</v>
      </c>
      <c r="F878">
        <f t="shared" si="61"/>
        <v>8</v>
      </c>
      <c r="G878" t="str">
        <f t="shared" si="58"/>
        <v>Data</v>
      </c>
      <c r="H878" t="s">
        <v>640</v>
      </c>
      <c r="I878" s="38" t="s">
        <v>640</v>
      </c>
      <c r="J878" t="s">
        <v>284</v>
      </c>
      <c r="K878" s="6" t="s">
        <v>36</v>
      </c>
      <c r="L878" s="12">
        <v>0.45022300814914717</v>
      </c>
      <c r="M878" s="13">
        <v>0.47296694181412308</v>
      </c>
      <c r="N878" s="13">
        <v>6.1213390336951869E-2</v>
      </c>
      <c r="O878" s="13">
        <v>1.5596659699777719E-2</v>
      </c>
      <c r="P878" s="14">
        <v>77.999999999999986</v>
      </c>
    </row>
    <row r="879" spans="1:16" x14ac:dyDescent="0.25">
      <c r="A879">
        <v>943</v>
      </c>
      <c r="B879" t="str">
        <f t="shared" si="59"/>
        <v>Closed End</v>
      </c>
      <c r="C879" t="s">
        <v>284</v>
      </c>
      <c r="D879" t="s">
        <v>640</v>
      </c>
      <c r="E879" t="str">
        <f t="shared" si="60"/>
        <v>Housing status</v>
      </c>
      <c r="F879">
        <f t="shared" si="61"/>
        <v>1</v>
      </c>
      <c r="G879" t="str">
        <f t="shared" si="58"/>
        <v>Header</v>
      </c>
      <c r="H879" t="s">
        <v>640</v>
      </c>
      <c r="I879" s="38" t="s">
        <v>640</v>
      </c>
      <c r="J879" t="s">
        <v>284</v>
      </c>
      <c r="K879" s="7" t="s">
        <v>37</v>
      </c>
      <c r="L879" s="15" t="s">
        <v>8</v>
      </c>
      <c r="M879" s="16" t="s">
        <v>8</v>
      </c>
      <c r="N879" s="16" t="s">
        <v>8</v>
      </c>
      <c r="O879" s="16" t="s">
        <v>8</v>
      </c>
      <c r="P879" s="17" t="s">
        <v>8</v>
      </c>
    </row>
    <row r="880" spans="1:16" x14ac:dyDescent="0.25">
      <c r="A880">
        <v>944</v>
      </c>
      <c r="B880" t="str">
        <f t="shared" si="59"/>
        <v>Closed End</v>
      </c>
      <c r="C880" t="s">
        <v>284</v>
      </c>
      <c r="D880" t="s">
        <v>640</v>
      </c>
      <c r="E880" t="str">
        <f t="shared" si="60"/>
        <v>Housing status</v>
      </c>
      <c r="F880">
        <f t="shared" si="61"/>
        <v>2</v>
      </c>
      <c r="G880" t="str">
        <f t="shared" si="58"/>
        <v>Data</v>
      </c>
      <c r="H880" t="s">
        <v>640</v>
      </c>
      <c r="I880" s="38" t="s">
        <v>640</v>
      </c>
      <c r="J880" t="s">
        <v>284</v>
      </c>
      <c r="K880" s="6" t="s">
        <v>38</v>
      </c>
      <c r="L880" s="12">
        <v>0.33807296819104304</v>
      </c>
      <c r="M880" s="13">
        <v>0.49159646791861278</v>
      </c>
      <c r="N880" s="13">
        <v>7.3615809454415634E-2</v>
      </c>
      <c r="O880" s="13">
        <v>9.6714754435928238E-2</v>
      </c>
      <c r="P880" s="14">
        <v>383.00000000000028</v>
      </c>
    </row>
    <row r="881" spans="1:16" x14ac:dyDescent="0.25">
      <c r="A881">
        <v>945</v>
      </c>
      <c r="B881" t="str">
        <f t="shared" si="59"/>
        <v>Closed End</v>
      </c>
      <c r="C881" t="s">
        <v>284</v>
      </c>
      <c r="D881" t="s">
        <v>640</v>
      </c>
      <c r="E881" t="str">
        <f t="shared" si="60"/>
        <v>Housing status</v>
      </c>
      <c r="F881">
        <f t="shared" si="61"/>
        <v>3</v>
      </c>
      <c r="G881" t="str">
        <f t="shared" si="58"/>
        <v>Data</v>
      </c>
      <c r="H881" t="s">
        <v>640</v>
      </c>
      <c r="I881" s="38" t="s">
        <v>640</v>
      </c>
      <c r="J881" t="s">
        <v>284</v>
      </c>
      <c r="K881" s="6" t="s">
        <v>39</v>
      </c>
      <c r="L881" s="12">
        <v>0.10696139625520734</v>
      </c>
      <c r="M881" s="13">
        <v>0.40350913650783815</v>
      </c>
      <c r="N881" s="13">
        <v>0.24325754285614154</v>
      </c>
      <c r="O881" s="13">
        <v>0.24627192438081313</v>
      </c>
      <c r="P881" s="14">
        <v>220.99999999999986</v>
      </c>
    </row>
    <row r="882" spans="1:16" ht="24.75" x14ac:dyDescent="0.25">
      <c r="A882">
        <v>946</v>
      </c>
      <c r="B882" t="str">
        <f t="shared" si="59"/>
        <v>Closed End</v>
      </c>
      <c r="C882" t="s">
        <v>284</v>
      </c>
      <c r="D882" t="s">
        <v>640</v>
      </c>
      <c r="E882" t="str">
        <f t="shared" si="60"/>
        <v>Housing status</v>
      </c>
      <c r="F882">
        <f t="shared" si="61"/>
        <v>4</v>
      </c>
      <c r="G882" t="str">
        <f t="shared" si="58"/>
        <v>Data</v>
      </c>
      <c r="H882" t="s">
        <v>640</v>
      </c>
      <c r="I882" s="38" t="s">
        <v>640</v>
      </c>
      <c r="J882" t="s">
        <v>284</v>
      </c>
      <c r="K882" s="6" t="s">
        <v>40</v>
      </c>
      <c r="L882" s="12">
        <v>0.33798984554927108</v>
      </c>
      <c r="M882" s="13">
        <v>0.47888373878882079</v>
      </c>
      <c r="N882" s="13">
        <v>8.9147031240118219E-2</v>
      </c>
      <c r="O882" s="13">
        <v>9.3979384421790046E-2</v>
      </c>
      <c r="P882" s="14">
        <v>21.999999999999989</v>
      </c>
    </row>
    <row r="883" spans="1:16" x14ac:dyDescent="0.25">
      <c r="A883">
        <v>947</v>
      </c>
      <c r="B883" t="str">
        <f t="shared" si="59"/>
        <v>Closed End</v>
      </c>
      <c r="C883" t="s">
        <v>284</v>
      </c>
      <c r="D883" t="s">
        <v>640</v>
      </c>
      <c r="E883" t="str">
        <f t="shared" si="60"/>
        <v>Home language</v>
      </c>
      <c r="F883">
        <f t="shared" si="61"/>
        <v>1</v>
      </c>
      <c r="G883" t="str">
        <f t="shared" si="58"/>
        <v>Header</v>
      </c>
      <c r="H883" t="s">
        <v>640</v>
      </c>
      <c r="I883" s="38" t="s">
        <v>640</v>
      </c>
      <c r="J883" t="s">
        <v>284</v>
      </c>
      <c r="K883" s="7" t="s">
        <v>41</v>
      </c>
      <c r="L883" s="15" t="s">
        <v>8</v>
      </c>
      <c r="M883" s="16" t="s">
        <v>8</v>
      </c>
      <c r="N883" s="16" t="s">
        <v>8</v>
      </c>
      <c r="O883" s="16" t="s">
        <v>8</v>
      </c>
      <c r="P883" s="17" t="s">
        <v>8</v>
      </c>
    </row>
    <row r="884" spans="1:16" x14ac:dyDescent="0.25">
      <c r="A884">
        <v>948</v>
      </c>
      <c r="B884" t="str">
        <f t="shared" si="59"/>
        <v>Closed End</v>
      </c>
      <c r="C884" t="s">
        <v>284</v>
      </c>
      <c r="D884" t="s">
        <v>640</v>
      </c>
      <c r="E884" t="str">
        <f t="shared" si="60"/>
        <v>Home language</v>
      </c>
      <c r="F884">
        <f t="shared" si="61"/>
        <v>2</v>
      </c>
      <c r="G884" t="str">
        <f t="shared" si="58"/>
        <v>Data</v>
      </c>
      <c r="H884" t="s">
        <v>640</v>
      </c>
      <c r="I884" s="38" t="s">
        <v>640</v>
      </c>
      <c r="J884" t="s">
        <v>284</v>
      </c>
      <c r="K884" s="6" t="s">
        <v>42</v>
      </c>
      <c r="L884" s="12">
        <v>0.31005222018676548</v>
      </c>
      <c r="M884" s="13">
        <v>0.47520424620438256</v>
      </c>
      <c r="N884" s="13">
        <v>0.10242988359794968</v>
      </c>
      <c r="O884" s="13">
        <v>0.11231365001090164</v>
      </c>
      <c r="P884" s="14">
        <v>476.99999999999994</v>
      </c>
    </row>
    <row r="885" spans="1:16" x14ac:dyDescent="0.25">
      <c r="A885">
        <v>949</v>
      </c>
      <c r="B885" t="str">
        <f t="shared" si="59"/>
        <v>Closed End</v>
      </c>
      <c r="C885" t="s">
        <v>284</v>
      </c>
      <c r="D885" t="s">
        <v>640</v>
      </c>
      <c r="E885" t="str">
        <f t="shared" si="60"/>
        <v>Home language</v>
      </c>
      <c r="F885">
        <f t="shared" si="61"/>
        <v>3</v>
      </c>
      <c r="G885" t="str">
        <f t="shared" si="58"/>
        <v>Data</v>
      </c>
      <c r="H885" t="s">
        <v>640</v>
      </c>
      <c r="I885" s="38" t="s">
        <v>640</v>
      </c>
      <c r="J885" t="s">
        <v>284</v>
      </c>
      <c r="K885" s="6" t="s">
        <v>43</v>
      </c>
      <c r="L885" s="12">
        <v>0.22001903972693954</v>
      </c>
      <c r="M885" s="13">
        <v>0.44949721506556534</v>
      </c>
      <c r="N885" s="13">
        <v>0.15005209279034765</v>
      </c>
      <c r="O885" s="13">
        <v>0.18043165241714768</v>
      </c>
      <c r="P885" s="14">
        <v>84.000000000000014</v>
      </c>
    </row>
    <row r="886" spans="1:16" x14ac:dyDescent="0.25">
      <c r="A886">
        <v>950</v>
      </c>
      <c r="B886" t="str">
        <f t="shared" si="59"/>
        <v>Closed End</v>
      </c>
      <c r="C886" t="s">
        <v>284</v>
      </c>
      <c r="D886" t="s">
        <v>640</v>
      </c>
      <c r="E886" t="str">
        <f t="shared" si="60"/>
        <v>Home language</v>
      </c>
      <c r="F886">
        <f t="shared" si="61"/>
        <v>4</v>
      </c>
      <c r="G886" t="str">
        <f t="shared" si="58"/>
        <v>Data</v>
      </c>
      <c r="H886" t="s">
        <v>640</v>
      </c>
      <c r="I886" s="38" t="s">
        <v>640</v>
      </c>
      <c r="J886" t="s">
        <v>284</v>
      </c>
      <c r="K886" s="6" t="s">
        <v>44</v>
      </c>
      <c r="L886" s="12">
        <v>0.15143930316952345</v>
      </c>
      <c r="M886" s="13">
        <v>0.52826954485242417</v>
      </c>
      <c r="N886" s="13">
        <v>9.9080071285384791E-2</v>
      </c>
      <c r="O886" s="13">
        <v>0.22121108069266768</v>
      </c>
      <c r="P886" s="14">
        <v>45.999999999999986</v>
      </c>
    </row>
    <row r="887" spans="1:16" x14ac:dyDescent="0.25">
      <c r="A887">
        <v>951</v>
      </c>
      <c r="B887" t="str">
        <f t="shared" si="59"/>
        <v>Closed End</v>
      </c>
      <c r="C887" t="s">
        <v>284</v>
      </c>
      <c r="D887" t="s">
        <v>640</v>
      </c>
      <c r="E887" t="str">
        <f t="shared" si="60"/>
        <v>Race / ethnicity</v>
      </c>
      <c r="F887">
        <f t="shared" si="61"/>
        <v>1</v>
      </c>
      <c r="G887" t="str">
        <f t="shared" si="58"/>
        <v>Header</v>
      </c>
      <c r="H887" t="s">
        <v>640</v>
      </c>
      <c r="I887" s="38" t="s">
        <v>640</v>
      </c>
      <c r="J887" t="s">
        <v>284</v>
      </c>
      <c r="K887" s="7" t="s">
        <v>45</v>
      </c>
      <c r="L887" s="15" t="s">
        <v>8</v>
      </c>
      <c r="M887" s="16" t="s">
        <v>8</v>
      </c>
      <c r="N887" s="16" t="s">
        <v>8</v>
      </c>
      <c r="O887" s="16" t="s">
        <v>8</v>
      </c>
      <c r="P887" s="17" t="s">
        <v>8</v>
      </c>
    </row>
    <row r="888" spans="1:16" x14ac:dyDescent="0.25">
      <c r="A888">
        <v>952</v>
      </c>
      <c r="B888" t="str">
        <f t="shared" si="59"/>
        <v>Closed End</v>
      </c>
      <c r="C888" t="s">
        <v>284</v>
      </c>
      <c r="D888" t="s">
        <v>640</v>
      </c>
      <c r="E888" t="str">
        <f t="shared" si="60"/>
        <v>Race / ethnicity</v>
      </c>
      <c r="F888">
        <f t="shared" si="61"/>
        <v>2</v>
      </c>
      <c r="G888" t="str">
        <f t="shared" si="58"/>
        <v>Data</v>
      </c>
      <c r="H888" t="s">
        <v>640</v>
      </c>
      <c r="I888" s="38" t="s">
        <v>640</v>
      </c>
      <c r="J888" t="s">
        <v>284</v>
      </c>
      <c r="K888" s="6" t="s">
        <v>46</v>
      </c>
      <c r="L888" s="12">
        <v>0.25353832105013557</v>
      </c>
      <c r="M888" s="13">
        <v>0.43277275900358775</v>
      </c>
      <c r="N888" s="13">
        <v>0.13507119467955644</v>
      </c>
      <c r="O888" s="13">
        <v>0.17861772526672076</v>
      </c>
      <c r="P888" s="14">
        <v>238.99999999999994</v>
      </c>
    </row>
    <row r="889" spans="1:16" x14ac:dyDescent="0.25">
      <c r="A889">
        <v>953</v>
      </c>
      <c r="B889" t="str">
        <f t="shared" si="59"/>
        <v>Closed End</v>
      </c>
      <c r="C889" t="s">
        <v>284</v>
      </c>
      <c r="D889" t="s">
        <v>640</v>
      </c>
      <c r="E889" t="str">
        <f t="shared" si="60"/>
        <v>Race / ethnicity</v>
      </c>
      <c r="F889">
        <f t="shared" si="61"/>
        <v>3</v>
      </c>
      <c r="G889" t="str">
        <f t="shared" si="58"/>
        <v>Data</v>
      </c>
      <c r="H889" t="s">
        <v>640</v>
      </c>
      <c r="I889" s="38" t="s">
        <v>640</v>
      </c>
      <c r="J889" t="s">
        <v>284</v>
      </c>
      <c r="K889" s="6" t="s">
        <v>47</v>
      </c>
      <c r="L889" s="12">
        <v>0.14579905161395407</v>
      </c>
      <c r="M889" s="13">
        <v>0.3096395216821094</v>
      </c>
      <c r="N889" s="13">
        <v>0.35496489078355031</v>
      </c>
      <c r="O889" s="13">
        <v>0.18959653592038642</v>
      </c>
      <c r="P889" s="14">
        <v>29</v>
      </c>
    </row>
    <row r="890" spans="1:16" x14ac:dyDescent="0.25">
      <c r="A890">
        <v>954</v>
      </c>
      <c r="B890" t="str">
        <f t="shared" si="59"/>
        <v>Closed End</v>
      </c>
      <c r="C890" t="s">
        <v>284</v>
      </c>
      <c r="D890" t="s">
        <v>640</v>
      </c>
      <c r="E890" t="str">
        <f t="shared" si="60"/>
        <v>Race / ethnicity</v>
      </c>
      <c r="F890">
        <f t="shared" si="61"/>
        <v>4</v>
      </c>
      <c r="G890" t="str">
        <f t="shared" si="58"/>
        <v>Data</v>
      </c>
      <c r="H890" t="s">
        <v>640</v>
      </c>
      <c r="I890" s="38" t="s">
        <v>640</v>
      </c>
      <c r="J890" t="s">
        <v>284</v>
      </c>
      <c r="K890" s="6" t="s">
        <v>48</v>
      </c>
      <c r="L890" s="12">
        <v>0.19447324028766913</v>
      </c>
      <c r="M890" s="13">
        <v>0.47461845727085039</v>
      </c>
      <c r="N890" s="13">
        <v>0.14093548423105509</v>
      </c>
      <c r="O890" s="13">
        <v>0.1899728182104253</v>
      </c>
      <c r="P890" s="14">
        <v>76</v>
      </c>
    </row>
    <row r="891" spans="1:16" x14ac:dyDescent="0.25">
      <c r="A891">
        <v>955</v>
      </c>
      <c r="B891" t="str">
        <f t="shared" si="59"/>
        <v>Closed End</v>
      </c>
      <c r="C891" t="s">
        <v>284</v>
      </c>
      <c r="D891" t="s">
        <v>640</v>
      </c>
      <c r="E891" t="str">
        <f t="shared" si="60"/>
        <v>Race / ethnicity</v>
      </c>
      <c r="F891">
        <f t="shared" si="61"/>
        <v>5</v>
      </c>
      <c r="G891" t="str">
        <f t="shared" si="58"/>
        <v>Data</v>
      </c>
      <c r="H891" t="s">
        <v>640</v>
      </c>
      <c r="I891" s="38" t="s">
        <v>640</v>
      </c>
      <c r="J891" t="s">
        <v>284</v>
      </c>
      <c r="K891" s="6" t="s">
        <v>49</v>
      </c>
      <c r="L891" s="12">
        <v>0.22902570721524051</v>
      </c>
      <c r="M891" s="13">
        <v>0.4985798481127599</v>
      </c>
      <c r="N891" s="13">
        <v>0.14223609521018546</v>
      </c>
      <c r="O891" s="13">
        <v>0.13015834946181384</v>
      </c>
      <c r="P891" s="14">
        <v>106.00000000000009</v>
      </c>
    </row>
    <row r="892" spans="1:16" x14ac:dyDescent="0.25">
      <c r="A892">
        <v>956</v>
      </c>
      <c r="B892" t="str">
        <f t="shared" si="59"/>
        <v>Closed End</v>
      </c>
      <c r="C892" t="s">
        <v>284</v>
      </c>
      <c r="D892" t="s">
        <v>640</v>
      </c>
      <c r="E892" t="str">
        <f t="shared" si="60"/>
        <v>Race / ethnicity</v>
      </c>
      <c r="F892">
        <f t="shared" si="61"/>
        <v>6</v>
      </c>
      <c r="G892" t="str">
        <f t="shared" si="58"/>
        <v>Data</v>
      </c>
      <c r="H892" t="s">
        <v>640</v>
      </c>
      <c r="I892" s="38" t="s">
        <v>640</v>
      </c>
      <c r="J892" t="s">
        <v>284</v>
      </c>
      <c r="K892" s="6" t="s">
        <v>50</v>
      </c>
      <c r="L892" s="12">
        <v>0.41223442780927821</v>
      </c>
      <c r="M892" s="13">
        <v>0.28928034216939258</v>
      </c>
      <c r="N892" s="13">
        <v>9.3585156113375381E-2</v>
      </c>
      <c r="O892" s="13">
        <v>0.20490007390795373</v>
      </c>
      <c r="P892" s="14">
        <v>43.000000000000014</v>
      </c>
    </row>
    <row r="893" spans="1:16" ht="15.75" thickBot="1" x14ac:dyDescent="0.3">
      <c r="A893">
        <v>957</v>
      </c>
      <c r="B893" t="str">
        <f t="shared" si="59"/>
        <v>Closed End</v>
      </c>
      <c r="C893" t="s">
        <v>284</v>
      </c>
      <c r="D893" t="s">
        <v>640</v>
      </c>
      <c r="E893" t="str">
        <f t="shared" si="60"/>
        <v>Race / ethnicity</v>
      </c>
      <c r="F893">
        <f t="shared" si="61"/>
        <v>7</v>
      </c>
      <c r="G893" t="str">
        <f t="shared" si="58"/>
        <v>Data</v>
      </c>
      <c r="H893" t="s">
        <v>640</v>
      </c>
      <c r="I893" s="38" t="s">
        <v>640</v>
      </c>
      <c r="J893" t="s">
        <v>284</v>
      </c>
      <c r="K893" s="8" t="s">
        <v>51</v>
      </c>
      <c r="L893" s="18">
        <v>0.31518660582941121</v>
      </c>
      <c r="M893" s="19">
        <v>0.50660857194519293</v>
      </c>
      <c r="N893" s="19">
        <v>8.4055273988899074E-2</v>
      </c>
      <c r="O893" s="19">
        <v>9.4149548236495656E-2</v>
      </c>
      <c r="P893" s="20">
        <v>343.00000000000017</v>
      </c>
    </row>
    <row r="894" spans="1:16" ht="15.75" thickTop="1" x14ac:dyDescent="0.25">
      <c r="A894">
        <v>958</v>
      </c>
      <c r="B894" t="str">
        <f t="shared" si="59"/>
        <v/>
      </c>
      <c r="C894" t="s">
        <v>8</v>
      </c>
      <c r="D894" t="s">
        <v>8</v>
      </c>
      <c r="E894" t="str">
        <f t="shared" si="60"/>
        <v/>
      </c>
      <c r="F894" t="str">
        <f t="shared" si="61"/>
        <v/>
      </c>
      <c r="G894" t="str">
        <f t="shared" si="58"/>
        <v/>
      </c>
      <c r="H894" t="s">
        <v>8</v>
      </c>
      <c r="K894" s="42"/>
      <c r="L894" s="42"/>
      <c r="M894" s="42"/>
      <c r="N894" s="42"/>
      <c r="O894" s="42"/>
      <c r="P894" s="42"/>
    </row>
    <row r="895" spans="1:16" ht="60.75" thickBot="1" x14ac:dyDescent="0.3">
      <c r="A895">
        <v>959</v>
      </c>
      <c r="B895" t="str">
        <f t="shared" si="59"/>
        <v>Closed End</v>
      </c>
      <c r="C895" t="s">
        <v>284</v>
      </c>
      <c r="D895" t="s">
        <v>641</v>
      </c>
      <c r="E895" t="str">
        <f t="shared" si="60"/>
        <v>Title</v>
      </c>
      <c r="F895">
        <f t="shared" si="61"/>
        <v>1</v>
      </c>
      <c r="G895" t="str">
        <f t="shared" si="58"/>
        <v>Title</v>
      </c>
      <c r="H895" t="s">
        <v>641</v>
      </c>
      <c r="I895" s="38" t="s">
        <v>641</v>
      </c>
      <c r="J895" t="s">
        <v>284</v>
      </c>
      <c r="K895" s="37" t="s">
        <v>172</v>
      </c>
      <c r="L895" s="37"/>
      <c r="M895" s="37"/>
      <c r="N895" s="37"/>
      <c r="O895" s="37"/>
      <c r="P895" s="37"/>
    </row>
    <row r="896" spans="1:16" ht="38.25" thickTop="1" thickBot="1" x14ac:dyDescent="0.3">
      <c r="A896">
        <v>960</v>
      </c>
      <c r="B896" t="str">
        <f t="shared" si="59"/>
        <v>Closed End</v>
      </c>
      <c r="C896" t="s">
        <v>284</v>
      </c>
      <c r="D896" t="s">
        <v>641</v>
      </c>
      <c r="E896" t="str">
        <f t="shared" si="60"/>
        <v>Column labels</v>
      </c>
      <c r="F896">
        <f t="shared" si="61"/>
        <v>1</v>
      </c>
      <c r="G896" t="str">
        <f t="shared" si="58"/>
        <v>Labels</v>
      </c>
      <c r="H896" t="s">
        <v>641</v>
      </c>
      <c r="I896" s="38" t="s">
        <v>641</v>
      </c>
      <c r="J896" t="s">
        <v>284</v>
      </c>
      <c r="K896" s="39"/>
      <c r="L896" s="1" t="s">
        <v>168</v>
      </c>
      <c r="M896" s="2" t="s">
        <v>169</v>
      </c>
      <c r="N896" s="2" t="s">
        <v>170</v>
      </c>
      <c r="O896" s="2" t="s">
        <v>171</v>
      </c>
      <c r="P896" s="3" t="s">
        <v>6</v>
      </c>
    </row>
    <row r="897" spans="1:16" ht="15.75" thickTop="1" x14ac:dyDescent="0.25">
      <c r="A897">
        <v>961</v>
      </c>
      <c r="B897" t="str">
        <f t="shared" si="59"/>
        <v>Closed End</v>
      </c>
      <c r="C897" t="s">
        <v>284</v>
      </c>
      <c r="D897" t="s">
        <v>641</v>
      </c>
      <c r="E897" t="str">
        <f t="shared" si="60"/>
        <v>Region</v>
      </c>
      <c r="F897">
        <f t="shared" si="61"/>
        <v>1</v>
      </c>
      <c r="G897" t="str">
        <f t="shared" si="58"/>
        <v>Header</v>
      </c>
      <c r="H897" t="s">
        <v>641</v>
      </c>
      <c r="I897" s="38" t="s">
        <v>641</v>
      </c>
      <c r="J897" t="s">
        <v>284</v>
      </c>
      <c r="K897" s="5" t="s">
        <v>7</v>
      </c>
      <c r="L897" s="9" t="s">
        <v>8</v>
      </c>
      <c r="M897" s="10" t="s">
        <v>8</v>
      </c>
      <c r="N897" s="10" t="s">
        <v>8</v>
      </c>
      <c r="O897" s="10" t="s">
        <v>8</v>
      </c>
      <c r="P897" s="11" t="s">
        <v>8</v>
      </c>
    </row>
    <row r="898" spans="1:16" x14ac:dyDescent="0.25">
      <c r="A898">
        <v>962</v>
      </c>
      <c r="B898" t="str">
        <f t="shared" si="59"/>
        <v>Closed End</v>
      </c>
      <c r="C898" t="s">
        <v>284</v>
      </c>
      <c r="D898" t="s">
        <v>641</v>
      </c>
      <c r="E898" t="str">
        <f t="shared" si="60"/>
        <v>Region</v>
      </c>
      <c r="F898">
        <f t="shared" si="61"/>
        <v>2</v>
      </c>
      <c r="G898" t="str">
        <f t="shared" ref="G898:G961" si="62">IF(B898="","",IF(E898="Title","Title",IF(E898="Column labels","Labels",IF(AND(F898=1,B898="Closed End"),"Header","Data"))))</f>
        <v>Data</v>
      </c>
      <c r="H898" t="s">
        <v>641</v>
      </c>
      <c r="I898" s="38" t="s">
        <v>641</v>
      </c>
      <c r="J898" t="s">
        <v>284</v>
      </c>
      <c r="K898" s="6" t="s">
        <v>9</v>
      </c>
      <c r="L898" s="12">
        <v>0.41401761395573161</v>
      </c>
      <c r="M898" s="13">
        <v>0.32555921627924084</v>
      </c>
      <c r="N898" s="13">
        <v>0.14040383099235965</v>
      </c>
      <c r="O898" s="13">
        <v>0.12001933877266704</v>
      </c>
      <c r="P898" s="14">
        <v>600.0000000000008</v>
      </c>
    </row>
    <row r="899" spans="1:16" x14ac:dyDescent="0.25">
      <c r="A899">
        <v>963</v>
      </c>
      <c r="B899" t="str">
        <f t="shared" si="59"/>
        <v>Closed End</v>
      </c>
      <c r="C899" t="s">
        <v>284</v>
      </c>
      <c r="D899" t="s">
        <v>641</v>
      </c>
      <c r="E899" t="str">
        <f t="shared" si="60"/>
        <v>Region</v>
      </c>
      <c r="F899">
        <f t="shared" si="61"/>
        <v>3</v>
      </c>
      <c r="G899" t="str">
        <f t="shared" si="62"/>
        <v>Data</v>
      </c>
      <c r="H899" t="s">
        <v>641</v>
      </c>
      <c r="I899" s="38" t="s">
        <v>641</v>
      </c>
      <c r="J899" t="s">
        <v>284</v>
      </c>
      <c r="K899" s="6" t="s">
        <v>10</v>
      </c>
      <c r="L899" s="12">
        <v>0.45280023511506928</v>
      </c>
      <c r="M899" s="13">
        <v>0.36531542782630189</v>
      </c>
      <c r="N899" s="13">
        <v>9.071625283496465E-2</v>
      </c>
      <c r="O899" s="13">
        <v>9.116808422366382E-2</v>
      </c>
      <c r="P899" s="14">
        <v>90.000000000000014</v>
      </c>
    </row>
    <row r="900" spans="1:16" x14ac:dyDescent="0.25">
      <c r="A900">
        <v>964</v>
      </c>
      <c r="B900" t="str">
        <f t="shared" si="59"/>
        <v>Closed End</v>
      </c>
      <c r="C900" t="s">
        <v>284</v>
      </c>
      <c r="D900" t="s">
        <v>641</v>
      </c>
      <c r="E900" t="str">
        <f t="shared" si="60"/>
        <v>Region</v>
      </c>
      <c r="F900">
        <f t="shared" si="61"/>
        <v>4</v>
      </c>
      <c r="G900" t="str">
        <f t="shared" si="62"/>
        <v>Data</v>
      </c>
      <c r="H900" t="s">
        <v>641</v>
      </c>
      <c r="I900" s="38" t="s">
        <v>641</v>
      </c>
      <c r="J900" t="s">
        <v>284</v>
      </c>
      <c r="K900" s="6" t="s">
        <v>11</v>
      </c>
      <c r="L900" s="12">
        <v>0.34222876429905602</v>
      </c>
      <c r="M900" s="13">
        <v>0.3012114564960498</v>
      </c>
      <c r="N900" s="13">
        <v>0.18698792813107448</v>
      </c>
      <c r="O900" s="13">
        <v>0.16957185107381856</v>
      </c>
      <c r="P900" s="14">
        <v>425.00000000000068</v>
      </c>
    </row>
    <row r="901" spans="1:16" x14ac:dyDescent="0.25">
      <c r="A901">
        <v>965</v>
      </c>
      <c r="B901" t="str">
        <f t="shared" si="59"/>
        <v>Closed End</v>
      </c>
      <c r="C901" t="s">
        <v>284</v>
      </c>
      <c r="D901" t="s">
        <v>641</v>
      </c>
      <c r="E901" t="str">
        <f t="shared" si="60"/>
        <v>Region</v>
      </c>
      <c r="F901">
        <f t="shared" si="61"/>
        <v>5</v>
      </c>
      <c r="G901" t="str">
        <f t="shared" si="62"/>
        <v>Data</v>
      </c>
      <c r="H901" t="s">
        <v>641</v>
      </c>
      <c r="I901" s="38" t="s">
        <v>641</v>
      </c>
      <c r="J901" t="s">
        <v>284</v>
      </c>
      <c r="K901" s="6" t="s">
        <v>12</v>
      </c>
      <c r="L901" s="12">
        <v>0.33006695232539712</v>
      </c>
      <c r="M901" s="13">
        <v>0.22496699322713767</v>
      </c>
      <c r="N901" s="13">
        <v>0.2325394204925266</v>
      </c>
      <c r="O901" s="13">
        <v>0.21242663395493802</v>
      </c>
      <c r="P901" s="14">
        <v>355.00000000000028</v>
      </c>
    </row>
    <row r="902" spans="1:16" x14ac:dyDescent="0.25">
      <c r="A902">
        <v>966</v>
      </c>
      <c r="B902" t="str">
        <f t="shared" si="59"/>
        <v>Closed End</v>
      </c>
      <c r="C902" t="s">
        <v>284</v>
      </c>
      <c r="D902" t="s">
        <v>641</v>
      </c>
      <c r="E902" t="str">
        <f t="shared" si="60"/>
        <v>Region</v>
      </c>
      <c r="F902">
        <f t="shared" si="61"/>
        <v>6</v>
      </c>
      <c r="G902" t="str">
        <f t="shared" si="62"/>
        <v>Data</v>
      </c>
      <c r="H902" t="s">
        <v>641</v>
      </c>
      <c r="I902" s="38" t="s">
        <v>641</v>
      </c>
      <c r="J902" t="s">
        <v>284</v>
      </c>
      <c r="K902" s="6" t="s">
        <v>13</v>
      </c>
      <c r="L902" s="12">
        <v>0.36080593304341441</v>
      </c>
      <c r="M902" s="13">
        <v>0.41767488012382536</v>
      </c>
      <c r="N902" s="13">
        <v>0.11740801997357025</v>
      </c>
      <c r="O902" s="13">
        <v>0.1041111668591901</v>
      </c>
      <c r="P902" s="14">
        <v>70</v>
      </c>
    </row>
    <row r="903" spans="1:16" x14ac:dyDescent="0.25">
      <c r="A903">
        <v>967</v>
      </c>
      <c r="B903" t="str">
        <f t="shared" si="59"/>
        <v>Closed End</v>
      </c>
      <c r="C903" t="s">
        <v>284</v>
      </c>
      <c r="D903" t="s">
        <v>641</v>
      </c>
      <c r="E903" t="str">
        <f t="shared" si="60"/>
        <v>Region</v>
      </c>
      <c r="F903">
        <f t="shared" si="61"/>
        <v>7</v>
      </c>
      <c r="G903" t="str">
        <f t="shared" si="62"/>
        <v>Data</v>
      </c>
      <c r="H903" t="s">
        <v>641</v>
      </c>
      <c r="I903" s="38" t="s">
        <v>641</v>
      </c>
      <c r="J903" t="s">
        <v>284</v>
      </c>
      <c r="K903" s="6" t="s">
        <v>14</v>
      </c>
      <c r="L903" s="12">
        <v>0.49393481330217137</v>
      </c>
      <c r="M903" s="13">
        <v>0.30683958640666059</v>
      </c>
      <c r="N903" s="13">
        <v>0.13078409647505551</v>
      </c>
      <c r="O903" s="13">
        <v>6.8441503816112595E-2</v>
      </c>
      <c r="P903" s="14">
        <v>84.999999999999957</v>
      </c>
    </row>
    <row r="904" spans="1:16" x14ac:dyDescent="0.25">
      <c r="A904">
        <v>968</v>
      </c>
      <c r="B904" t="str">
        <f t="shared" si="59"/>
        <v>Closed End</v>
      </c>
      <c r="C904" t="s">
        <v>284</v>
      </c>
      <c r="D904" t="s">
        <v>641</v>
      </c>
      <c r="E904" t="str">
        <f t="shared" si="60"/>
        <v>Gender</v>
      </c>
      <c r="F904">
        <f t="shared" si="61"/>
        <v>1</v>
      </c>
      <c r="G904" t="str">
        <f t="shared" si="62"/>
        <v>Header</v>
      </c>
      <c r="H904" t="s">
        <v>641</v>
      </c>
      <c r="I904" s="38" t="s">
        <v>641</v>
      </c>
      <c r="J904" t="s">
        <v>284</v>
      </c>
      <c r="K904" s="7" t="s">
        <v>15</v>
      </c>
      <c r="L904" s="15" t="s">
        <v>8</v>
      </c>
      <c r="M904" s="16" t="s">
        <v>8</v>
      </c>
      <c r="N904" s="16" t="s">
        <v>8</v>
      </c>
      <c r="O904" s="16" t="s">
        <v>8</v>
      </c>
      <c r="P904" s="17" t="s">
        <v>8</v>
      </c>
    </row>
    <row r="905" spans="1:16" x14ac:dyDescent="0.25">
      <c r="A905">
        <v>969</v>
      </c>
      <c r="B905" t="str">
        <f t="shared" si="59"/>
        <v>Closed End</v>
      </c>
      <c r="C905" t="s">
        <v>284</v>
      </c>
      <c r="D905" t="s">
        <v>641</v>
      </c>
      <c r="E905" t="str">
        <f t="shared" si="60"/>
        <v>Gender</v>
      </c>
      <c r="F905">
        <f t="shared" si="61"/>
        <v>2</v>
      </c>
      <c r="G905" t="str">
        <f t="shared" si="62"/>
        <v>Data</v>
      </c>
      <c r="H905" t="s">
        <v>641</v>
      </c>
      <c r="I905" s="38" t="s">
        <v>641</v>
      </c>
      <c r="J905" t="s">
        <v>284</v>
      </c>
      <c r="K905" s="6" t="s">
        <v>16</v>
      </c>
      <c r="L905" s="12">
        <v>0.39138956187072388</v>
      </c>
      <c r="M905" s="13">
        <v>0.35550493408247891</v>
      </c>
      <c r="N905" s="13">
        <v>0.13326748145771583</v>
      </c>
      <c r="O905" s="13">
        <v>0.11983802258907966</v>
      </c>
      <c r="P905" s="14">
        <v>379.00000000000028</v>
      </c>
    </row>
    <row r="906" spans="1:16" x14ac:dyDescent="0.25">
      <c r="A906">
        <v>970</v>
      </c>
      <c r="B906" t="str">
        <f t="shared" si="59"/>
        <v>Closed End</v>
      </c>
      <c r="C906" t="s">
        <v>284</v>
      </c>
      <c r="D906" t="s">
        <v>641</v>
      </c>
      <c r="E906" t="str">
        <f t="shared" si="60"/>
        <v>Gender</v>
      </c>
      <c r="F906">
        <f t="shared" si="61"/>
        <v>3</v>
      </c>
      <c r="G906" t="str">
        <f t="shared" si="62"/>
        <v>Data</v>
      </c>
      <c r="H906" t="s">
        <v>641</v>
      </c>
      <c r="I906" s="38" t="s">
        <v>641</v>
      </c>
      <c r="J906" t="s">
        <v>284</v>
      </c>
      <c r="K906" s="6" t="s">
        <v>17</v>
      </c>
      <c r="L906" s="12">
        <v>0.43923030415726072</v>
      </c>
      <c r="M906" s="13">
        <v>0.30535982556019658</v>
      </c>
      <c r="N906" s="13">
        <v>0.14914119950832802</v>
      </c>
      <c r="O906" s="13">
        <v>0.10626867077421459</v>
      </c>
      <c r="P906" s="14">
        <v>191.99999999999991</v>
      </c>
    </row>
    <row r="907" spans="1:16" x14ac:dyDescent="0.25">
      <c r="A907">
        <v>971</v>
      </c>
      <c r="B907" t="str">
        <f t="shared" si="59"/>
        <v>Closed End</v>
      </c>
      <c r="C907" t="s">
        <v>284</v>
      </c>
      <c r="D907" t="s">
        <v>641</v>
      </c>
      <c r="E907" t="str">
        <f t="shared" si="60"/>
        <v>Age</v>
      </c>
      <c r="F907">
        <f t="shared" si="61"/>
        <v>1</v>
      </c>
      <c r="G907" t="str">
        <f t="shared" si="62"/>
        <v>Header</v>
      </c>
      <c r="H907" t="s">
        <v>641</v>
      </c>
      <c r="I907" s="38" t="s">
        <v>641</v>
      </c>
      <c r="J907" t="s">
        <v>284</v>
      </c>
      <c r="K907" s="7" t="s">
        <v>18</v>
      </c>
      <c r="L907" s="15" t="s">
        <v>8</v>
      </c>
      <c r="M907" s="16" t="s">
        <v>8</v>
      </c>
      <c r="N907" s="16" t="s">
        <v>8</v>
      </c>
      <c r="O907" s="16" t="s">
        <v>8</v>
      </c>
      <c r="P907" s="17" t="s">
        <v>8</v>
      </c>
    </row>
    <row r="908" spans="1:16" x14ac:dyDescent="0.25">
      <c r="A908">
        <v>972</v>
      </c>
      <c r="B908" t="str">
        <f t="shared" si="59"/>
        <v>Closed End</v>
      </c>
      <c r="C908" t="s">
        <v>284</v>
      </c>
      <c r="D908" t="s">
        <v>641</v>
      </c>
      <c r="E908" t="str">
        <f t="shared" si="60"/>
        <v>Age</v>
      </c>
      <c r="F908">
        <f t="shared" si="61"/>
        <v>2</v>
      </c>
      <c r="G908" t="str">
        <f t="shared" si="62"/>
        <v>Data</v>
      </c>
      <c r="H908" t="s">
        <v>641</v>
      </c>
      <c r="I908" s="38" t="s">
        <v>641</v>
      </c>
      <c r="J908" t="s">
        <v>284</v>
      </c>
      <c r="K908" s="6" t="s">
        <v>19</v>
      </c>
      <c r="L908" s="12">
        <v>0.28166052389699664</v>
      </c>
      <c r="M908" s="13">
        <v>0.41928896549934491</v>
      </c>
      <c r="N908" s="13">
        <v>0.17252354668578754</v>
      </c>
      <c r="O908" s="13">
        <v>0.12652696391787033</v>
      </c>
      <c r="P908" s="14">
        <v>117.00000000000006</v>
      </c>
    </row>
    <row r="909" spans="1:16" x14ac:dyDescent="0.25">
      <c r="A909">
        <v>973</v>
      </c>
      <c r="B909" t="str">
        <f t="shared" si="59"/>
        <v>Closed End</v>
      </c>
      <c r="C909" t="s">
        <v>284</v>
      </c>
      <c r="D909" t="s">
        <v>641</v>
      </c>
      <c r="E909" t="str">
        <f t="shared" si="60"/>
        <v>Age</v>
      </c>
      <c r="F909">
        <f t="shared" si="61"/>
        <v>3</v>
      </c>
      <c r="G909" t="str">
        <f t="shared" si="62"/>
        <v>Data</v>
      </c>
      <c r="H909" t="s">
        <v>641</v>
      </c>
      <c r="I909" s="38" t="s">
        <v>641</v>
      </c>
      <c r="J909" t="s">
        <v>284</v>
      </c>
      <c r="K909" s="6" t="s">
        <v>20</v>
      </c>
      <c r="L909" s="12">
        <v>0.52336635390056785</v>
      </c>
      <c r="M909" s="13">
        <v>0.34951193982191064</v>
      </c>
      <c r="N909" s="13">
        <v>9.1243021616819769E-2</v>
      </c>
      <c r="O909" s="13">
        <v>3.5878684660702591E-2</v>
      </c>
      <c r="P909" s="14">
        <v>174.99999999999983</v>
      </c>
    </row>
    <row r="910" spans="1:16" x14ac:dyDescent="0.25">
      <c r="A910">
        <v>974</v>
      </c>
      <c r="B910" t="str">
        <f t="shared" si="59"/>
        <v>Closed End</v>
      </c>
      <c r="C910" t="s">
        <v>284</v>
      </c>
      <c r="D910" t="s">
        <v>641</v>
      </c>
      <c r="E910" t="str">
        <f t="shared" si="60"/>
        <v>Age</v>
      </c>
      <c r="F910">
        <f t="shared" si="61"/>
        <v>4</v>
      </c>
      <c r="G910" t="str">
        <f t="shared" si="62"/>
        <v>Data</v>
      </c>
      <c r="H910" t="s">
        <v>641</v>
      </c>
      <c r="I910" s="38" t="s">
        <v>641</v>
      </c>
      <c r="J910" t="s">
        <v>284</v>
      </c>
      <c r="K910" s="6" t="s">
        <v>21</v>
      </c>
      <c r="L910" s="12">
        <v>0.46335713698243547</v>
      </c>
      <c r="M910" s="13">
        <v>0.16797960969305245</v>
      </c>
      <c r="N910" s="13">
        <v>0.13327329597854831</v>
      </c>
      <c r="O910" s="13">
        <v>0.23538995734596393</v>
      </c>
      <c r="P910" s="14">
        <v>73</v>
      </c>
    </row>
    <row r="911" spans="1:16" x14ac:dyDescent="0.25">
      <c r="A911">
        <v>975</v>
      </c>
      <c r="B911" t="str">
        <f t="shared" ref="B911:B974" si="63">IF(K913="Results by region:","Closed End",IF(L912="East Metro Overall","Open End",IF(AND(K911="",K913=""),"",B910)))</f>
        <v>Closed End</v>
      </c>
      <c r="C911" t="s">
        <v>284</v>
      </c>
      <c r="D911" t="s">
        <v>641</v>
      </c>
      <c r="E911" t="str">
        <f t="shared" ref="E911:E974" si="64">IF(AND(K911="",K912="Results by region:"),"Column labels",
IF(AND(K911="",L911="East Metro overall"),"Column labels",
IF(AND(K911="",L911=""),"",
IF(AND(B911="Open End",K911&lt;&gt;"",E910="Column labels"),"Open end results",
IF(K911="Results by region:","Region",
IF(K911="Results by gender:","Gender",
IF(K911="Results by age:","Age",
IF(K911="Results by education level:","Education",
IF(K911="Results by household income:","Household income",
IF(K911="Results by housing status:","Housing status",
IF(K911="Results by home language:","Home language",
IF(K911="Results by race/ethnicity:","Race / ethnicity",
IF(ISERROR(FIND(".",K911)),E910,
IF(FIND(".",K911)&lt;=4,"Title"))))))))))))))</f>
        <v>Age</v>
      </c>
      <c r="F911">
        <f t="shared" ref="F911:F974" si="65">IF(B911="","",IF(E911&lt;&gt;E910,1,SUM(F910,1)))</f>
        <v>5</v>
      </c>
      <c r="G911" t="str">
        <f t="shared" si="62"/>
        <v>Data</v>
      </c>
      <c r="H911" t="s">
        <v>641</v>
      </c>
      <c r="I911" s="38" t="s">
        <v>641</v>
      </c>
      <c r="J911" t="s">
        <v>284</v>
      </c>
      <c r="K911" s="6" t="s">
        <v>22</v>
      </c>
      <c r="L911" s="12">
        <v>0.45820157230601871</v>
      </c>
      <c r="M911" s="13">
        <v>0.37554594838249211</v>
      </c>
      <c r="N911" s="13">
        <v>7.7879002673744674E-2</v>
      </c>
      <c r="O911" s="13">
        <v>8.8373476637744405E-2</v>
      </c>
      <c r="P911" s="14">
        <v>67.999999999999986</v>
      </c>
    </row>
    <row r="912" spans="1:16" x14ac:dyDescent="0.25">
      <c r="A912">
        <v>976</v>
      </c>
      <c r="B912" t="str">
        <f t="shared" si="63"/>
        <v>Closed End</v>
      </c>
      <c r="C912" t="s">
        <v>284</v>
      </c>
      <c r="D912" t="s">
        <v>641</v>
      </c>
      <c r="E912" t="str">
        <f t="shared" si="64"/>
        <v>Age</v>
      </c>
      <c r="F912">
        <f t="shared" si="65"/>
        <v>6</v>
      </c>
      <c r="G912" t="str">
        <f t="shared" si="62"/>
        <v>Data</v>
      </c>
      <c r="H912" t="s">
        <v>641</v>
      </c>
      <c r="I912" s="38" t="s">
        <v>641</v>
      </c>
      <c r="J912" t="s">
        <v>284</v>
      </c>
      <c r="K912" s="6" t="s">
        <v>23</v>
      </c>
      <c r="L912" s="12">
        <v>0.56562845687483154</v>
      </c>
      <c r="M912" s="13">
        <v>0.22567270334270673</v>
      </c>
      <c r="N912" s="13">
        <v>0.16721931903050141</v>
      </c>
      <c r="O912" s="13">
        <v>4.1479520751959723E-2</v>
      </c>
      <c r="P912" s="14">
        <v>70.000000000000043</v>
      </c>
    </row>
    <row r="913" spans="1:16" x14ac:dyDescent="0.25">
      <c r="A913">
        <v>977</v>
      </c>
      <c r="B913" t="str">
        <f t="shared" si="63"/>
        <v>Closed End</v>
      </c>
      <c r="C913" t="s">
        <v>284</v>
      </c>
      <c r="D913" t="s">
        <v>641</v>
      </c>
      <c r="E913" t="str">
        <f t="shared" si="64"/>
        <v>Education</v>
      </c>
      <c r="F913">
        <f t="shared" si="65"/>
        <v>1</v>
      </c>
      <c r="G913" t="str">
        <f t="shared" si="62"/>
        <v>Header</v>
      </c>
      <c r="H913" t="s">
        <v>641</v>
      </c>
      <c r="I913" s="38" t="s">
        <v>641</v>
      </c>
      <c r="J913" t="s">
        <v>284</v>
      </c>
      <c r="K913" s="7" t="s">
        <v>24</v>
      </c>
      <c r="L913" s="15" t="s">
        <v>8</v>
      </c>
      <c r="M913" s="16" t="s">
        <v>8</v>
      </c>
      <c r="N913" s="16" t="s">
        <v>8</v>
      </c>
      <c r="O913" s="16" t="s">
        <v>8</v>
      </c>
      <c r="P913" s="17" t="s">
        <v>8</v>
      </c>
    </row>
    <row r="914" spans="1:16" x14ac:dyDescent="0.25">
      <c r="A914">
        <v>978</v>
      </c>
      <c r="B914" t="str">
        <f t="shared" si="63"/>
        <v>Closed End</v>
      </c>
      <c r="C914" t="s">
        <v>284</v>
      </c>
      <c r="D914" t="s">
        <v>641</v>
      </c>
      <c r="E914" t="str">
        <f t="shared" si="64"/>
        <v>Education</v>
      </c>
      <c r="F914">
        <f t="shared" si="65"/>
        <v>2</v>
      </c>
      <c r="G914" t="str">
        <f t="shared" si="62"/>
        <v>Data</v>
      </c>
      <c r="H914" t="s">
        <v>641</v>
      </c>
      <c r="I914" s="38" t="s">
        <v>641</v>
      </c>
      <c r="J914" t="s">
        <v>284</v>
      </c>
      <c r="K914" s="6" t="s">
        <v>25</v>
      </c>
      <c r="L914" s="12">
        <v>0.28504792044680827</v>
      </c>
      <c r="M914" s="13">
        <v>0.23709470978884045</v>
      </c>
      <c r="N914" s="13">
        <v>0.32650168370505772</v>
      </c>
      <c r="O914" s="13">
        <v>0.1513556860592937</v>
      </c>
      <c r="P914" s="14">
        <v>34</v>
      </c>
    </row>
    <row r="915" spans="1:16" x14ac:dyDescent="0.25">
      <c r="A915">
        <v>979</v>
      </c>
      <c r="B915" t="str">
        <f t="shared" si="63"/>
        <v>Closed End</v>
      </c>
      <c r="C915" t="s">
        <v>284</v>
      </c>
      <c r="D915" t="s">
        <v>641</v>
      </c>
      <c r="E915" t="str">
        <f t="shared" si="64"/>
        <v>Education</v>
      </c>
      <c r="F915">
        <f t="shared" si="65"/>
        <v>3</v>
      </c>
      <c r="G915" t="str">
        <f t="shared" si="62"/>
        <v>Data</v>
      </c>
      <c r="H915" t="s">
        <v>641</v>
      </c>
      <c r="I915" s="38" t="s">
        <v>641</v>
      </c>
      <c r="J915" t="s">
        <v>284</v>
      </c>
      <c r="K915" s="6" t="s">
        <v>26</v>
      </c>
      <c r="L915" s="12">
        <v>0.40745563015759734</v>
      </c>
      <c r="M915" s="13">
        <v>0.24690384050510195</v>
      </c>
      <c r="N915" s="13">
        <v>0.13969217536064471</v>
      </c>
      <c r="O915" s="13">
        <v>0.20594835397665567</v>
      </c>
      <c r="P915" s="14">
        <v>64.000000000000028</v>
      </c>
    </row>
    <row r="916" spans="1:16" x14ac:dyDescent="0.25">
      <c r="A916">
        <v>980</v>
      </c>
      <c r="B916" t="str">
        <f t="shared" si="63"/>
        <v>Closed End</v>
      </c>
      <c r="C916" t="s">
        <v>284</v>
      </c>
      <c r="D916" t="s">
        <v>641</v>
      </c>
      <c r="E916" t="str">
        <f t="shared" si="64"/>
        <v>Education</v>
      </c>
      <c r="F916">
        <f t="shared" si="65"/>
        <v>4</v>
      </c>
      <c r="G916" t="str">
        <f t="shared" si="62"/>
        <v>Data</v>
      </c>
      <c r="H916" t="s">
        <v>641</v>
      </c>
      <c r="I916" s="38" t="s">
        <v>641</v>
      </c>
      <c r="J916" t="s">
        <v>284</v>
      </c>
      <c r="K916" s="6" t="s">
        <v>27</v>
      </c>
      <c r="L916" s="12">
        <v>0.41536648955323729</v>
      </c>
      <c r="M916" s="13">
        <v>0.34898311047658631</v>
      </c>
      <c r="N916" s="13">
        <v>0.12711578896411907</v>
      </c>
      <c r="O916" s="13">
        <v>0.10853461100605763</v>
      </c>
      <c r="P916" s="14">
        <v>177.99999999999989</v>
      </c>
    </row>
    <row r="917" spans="1:16" x14ac:dyDescent="0.25">
      <c r="A917">
        <v>981</v>
      </c>
      <c r="B917" t="str">
        <f t="shared" si="63"/>
        <v>Closed End</v>
      </c>
      <c r="C917" t="s">
        <v>284</v>
      </c>
      <c r="D917" t="s">
        <v>641</v>
      </c>
      <c r="E917" t="str">
        <f t="shared" si="64"/>
        <v>Education</v>
      </c>
      <c r="F917">
        <f t="shared" si="65"/>
        <v>5</v>
      </c>
      <c r="G917" t="str">
        <f t="shared" si="62"/>
        <v>Data</v>
      </c>
      <c r="H917" t="s">
        <v>641</v>
      </c>
      <c r="I917" s="38" t="s">
        <v>641</v>
      </c>
      <c r="J917" t="s">
        <v>284</v>
      </c>
      <c r="K917" s="6" t="s">
        <v>28</v>
      </c>
      <c r="L917" s="12">
        <v>0.43513090005705185</v>
      </c>
      <c r="M917" s="13">
        <v>0.35765965534047195</v>
      </c>
      <c r="N917" s="13">
        <v>0.13112907032457696</v>
      </c>
      <c r="O917" s="13">
        <v>7.6080374277898405E-2</v>
      </c>
      <c r="P917" s="14">
        <v>297.00000000000023</v>
      </c>
    </row>
    <row r="918" spans="1:16" x14ac:dyDescent="0.25">
      <c r="A918">
        <v>982</v>
      </c>
      <c r="B918" t="str">
        <f t="shared" si="63"/>
        <v>Closed End</v>
      </c>
      <c r="C918" t="s">
        <v>284</v>
      </c>
      <c r="D918" t="s">
        <v>641</v>
      </c>
      <c r="E918" t="str">
        <f t="shared" si="64"/>
        <v>Household income</v>
      </c>
      <c r="F918">
        <f t="shared" si="65"/>
        <v>1</v>
      </c>
      <c r="G918" t="str">
        <f t="shared" si="62"/>
        <v>Header</v>
      </c>
      <c r="H918" t="s">
        <v>641</v>
      </c>
      <c r="I918" s="38" t="s">
        <v>641</v>
      </c>
      <c r="J918" t="s">
        <v>284</v>
      </c>
      <c r="K918" s="7" t="s">
        <v>29</v>
      </c>
      <c r="L918" s="15" t="s">
        <v>8</v>
      </c>
      <c r="M918" s="16" t="s">
        <v>8</v>
      </c>
      <c r="N918" s="16" t="s">
        <v>8</v>
      </c>
      <c r="O918" s="16" t="s">
        <v>8</v>
      </c>
      <c r="P918" s="17" t="s">
        <v>8</v>
      </c>
    </row>
    <row r="919" spans="1:16" x14ac:dyDescent="0.25">
      <c r="A919">
        <v>983</v>
      </c>
      <c r="B919" t="str">
        <f t="shared" si="63"/>
        <v>Closed End</v>
      </c>
      <c r="C919" t="s">
        <v>284</v>
      </c>
      <c r="D919" t="s">
        <v>641</v>
      </c>
      <c r="E919" t="str">
        <f t="shared" si="64"/>
        <v>Household income</v>
      </c>
      <c r="F919">
        <f t="shared" si="65"/>
        <v>2</v>
      </c>
      <c r="G919" t="str">
        <f t="shared" si="62"/>
        <v>Data</v>
      </c>
      <c r="H919" t="s">
        <v>641</v>
      </c>
      <c r="I919" s="38" t="s">
        <v>641</v>
      </c>
      <c r="J919" t="s">
        <v>284</v>
      </c>
      <c r="K919" s="6" t="s">
        <v>30</v>
      </c>
      <c r="L919" s="12">
        <v>0.33020316468425087</v>
      </c>
      <c r="M919" s="13">
        <v>0.19430856670944494</v>
      </c>
      <c r="N919" s="13">
        <v>0.18225479206895551</v>
      </c>
      <c r="O919" s="13">
        <v>0.29323347653734883</v>
      </c>
      <c r="P919" s="14">
        <v>87.000000000000028</v>
      </c>
    </row>
    <row r="920" spans="1:16" x14ac:dyDescent="0.25">
      <c r="A920">
        <v>984</v>
      </c>
      <c r="B920" t="str">
        <f t="shared" si="63"/>
        <v>Closed End</v>
      </c>
      <c r="C920" t="s">
        <v>284</v>
      </c>
      <c r="D920" t="s">
        <v>641</v>
      </c>
      <c r="E920" t="str">
        <f t="shared" si="64"/>
        <v>Household income</v>
      </c>
      <c r="F920">
        <f t="shared" si="65"/>
        <v>3</v>
      </c>
      <c r="G920" t="str">
        <f t="shared" si="62"/>
        <v>Data</v>
      </c>
      <c r="H920" t="s">
        <v>641</v>
      </c>
      <c r="I920" s="38" t="s">
        <v>641</v>
      </c>
      <c r="J920" t="s">
        <v>284</v>
      </c>
      <c r="K920" s="6" t="s">
        <v>31</v>
      </c>
      <c r="L920" s="12">
        <v>0.20340350561658346</v>
      </c>
      <c r="M920" s="13">
        <v>0.2203304793761397</v>
      </c>
      <c r="N920" s="13">
        <v>0.3683067159615222</v>
      </c>
      <c r="O920" s="13">
        <v>0.20795929904575439</v>
      </c>
      <c r="P920" s="14">
        <v>84.000000000000014</v>
      </c>
    </row>
    <row r="921" spans="1:16" x14ac:dyDescent="0.25">
      <c r="A921">
        <v>985</v>
      </c>
      <c r="B921" t="str">
        <f t="shared" si="63"/>
        <v>Closed End</v>
      </c>
      <c r="C921" t="s">
        <v>284</v>
      </c>
      <c r="D921" t="s">
        <v>641</v>
      </c>
      <c r="E921" t="str">
        <f t="shared" si="64"/>
        <v>Household income</v>
      </c>
      <c r="F921">
        <f t="shared" si="65"/>
        <v>4</v>
      </c>
      <c r="G921" t="str">
        <f t="shared" si="62"/>
        <v>Data</v>
      </c>
      <c r="H921" t="s">
        <v>641</v>
      </c>
      <c r="I921" s="38" t="s">
        <v>641</v>
      </c>
      <c r="J921" t="s">
        <v>284</v>
      </c>
      <c r="K921" s="6" t="s">
        <v>32</v>
      </c>
      <c r="L921" s="12">
        <v>0.3083746322448116</v>
      </c>
      <c r="M921" s="13">
        <v>0.48357896842640186</v>
      </c>
      <c r="N921" s="13">
        <v>0.10789880313292777</v>
      </c>
      <c r="O921" s="13">
        <v>0.100147596195859</v>
      </c>
      <c r="P921" s="14">
        <v>76</v>
      </c>
    </row>
    <row r="922" spans="1:16" x14ac:dyDescent="0.25">
      <c r="A922">
        <v>986</v>
      </c>
      <c r="B922" t="str">
        <f t="shared" si="63"/>
        <v>Closed End</v>
      </c>
      <c r="C922" t="s">
        <v>284</v>
      </c>
      <c r="D922" t="s">
        <v>641</v>
      </c>
      <c r="E922" t="str">
        <f t="shared" si="64"/>
        <v>Household income</v>
      </c>
      <c r="F922">
        <f t="shared" si="65"/>
        <v>5</v>
      </c>
      <c r="G922" t="str">
        <f t="shared" si="62"/>
        <v>Data</v>
      </c>
      <c r="H922" t="s">
        <v>641</v>
      </c>
      <c r="I922" s="38" t="s">
        <v>641</v>
      </c>
      <c r="J922" t="s">
        <v>284</v>
      </c>
      <c r="K922" s="6" t="s">
        <v>33</v>
      </c>
      <c r="L922" s="12">
        <v>0.52867288128784784</v>
      </c>
      <c r="M922" s="13">
        <v>0.10124688345488345</v>
      </c>
      <c r="N922" s="13">
        <v>0.19348613228021919</v>
      </c>
      <c r="O922" s="13">
        <v>0.17659410297704978</v>
      </c>
      <c r="P922" s="14">
        <v>53.999999999999993</v>
      </c>
    </row>
    <row r="923" spans="1:16" x14ac:dyDescent="0.25">
      <c r="A923">
        <v>987</v>
      </c>
      <c r="B923" t="str">
        <f t="shared" si="63"/>
        <v>Closed End</v>
      </c>
      <c r="C923" t="s">
        <v>284</v>
      </c>
      <c r="D923" t="s">
        <v>641</v>
      </c>
      <c r="E923" t="str">
        <f t="shared" si="64"/>
        <v>Household income</v>
      </c>
      <c r="F923">
        <f t="shared" si="65"/>
        <v>6</v>
      </c>
      <c r="G923" t="str">
        <f t="shared" si="62"/>
        <v>Data</v>
      </c>
      <c r="H923" t="s">
        <v>641</v>
      </c>
      <c r="I923" s="38" t="s">
        <v>641</v>
      </c>
      <c r="J923" t="s">
        <v>284</v>
      </c>
      <c r="K923" s="6" t="s">
        <v>34</v>
      </c>
      <c r="L923" s="12">
        <v>0.26877598056084184</v>
      </c>
      <c r="M923" s="13">
        <v>0.64088786633183059</v>
      </c>
      <c r="N923" s="13">
        <v>7.6321117670219235E-2</v>
      </c>
      <c r="O923" s="13">
        <v>1.401503543710831E-2</v>
      </c>
      <c r="P923" s="14">
        <v>52</v>
      </c>
    </row>
    <row r="924" spans="1:16" x14ac:dyDescent="0.25">
      <c r="A924">
        <v>988</v>
      </c>
      <c r="B924" t="str">
        <f t="shared" si="63"/>
        <v>Closed End</v>
      </c>
      <c r="C924" t="s">
        <v>284</v>
      </c>
      <c r="D924" t="s">
        <v>641</v>
      </c>
      <c r="E924" t="str">
        <f t="shared" si="64"/>
        <v>Household income</v>
      </c>
      <c r="F924">
        <f t="shared" si="65"/>
        <v>7</v>
      </c>
      <c r="G924" t="str">
        <f t="shared" si="62"/>
        <v>Data</v>
      </c>
      <c r="H924" t="s">
        <v>641</v>
      </c>
      <c r="I924" s="38" t="s">
        <v>641</v>
      </c>
      <c r="J924" t="s">
        <v>284</v>
      </c>
      <c r="K924" s="6" t="s">
        <v>35</v>
      </c>
      <c r="L924" s="12">
        <v>0.47038951815008062</v>
      </c>
      <c r="M924" s="13">
        <v>0.33377503401004155</v>
      </c>
      <c r="N924" s="13">
        <v>0.13931116094715146</v>
      </c>
      <c r="O924" s="13">
        <v>5.6524286892726316E-2</v>
      </c>
      <c r="P924" s="14">
        <v>78</v>
      </c>
    </row>
    <row r="925" spans="1:16" x14ac:dyDescent="0.25">
      <c r="A925">
        <v>989</v>
      </c>
      <c r="B925" t="str">
        <f t="shared" si="63"/>
        <v>Closed End</v>
      </c>
      <c r="C925" t="s">
        <v>284</v>
      </c>
      <c r="D925" t="s">
        <v>641</v>
      </c>
      <c r="E925" t="str">
        <f t="shared" si="64"/>
        <v>Household income</v>
      </c>
      <c r="F925">
        <f t="shared" si="65"/>
        <v>8</v>
      </c>
      <c r="G925" t="str">
        <f t="shared" si="62"/>
        <v>Data</v>
      </c>
      <c r="H925" t="s">
        <v>641</v>
      </c>
      <c r="I925" s="38" t="s">
        <v>641</v>
      </c>
      <c r="J925" t="s">
        <v>284</v>
      </c>
      <c r="K925" s="6" t="s">
        <v>36</v>
      </c>
      <c r="L925" s="12">
        <v>0.63951210061456443</v>
      </c>
      <c r="M925" s="13">
        <v>0.23369711854195019</v>
      </c>
      <c r="N925" s="13">
        <v>2.7726993565535558E-2</v>
      </c>
      <c r="O925" s="13">
        <v>9.9063787277950552E-2</v>
      </c>
      <c r="P925" s="14">
        <v>71.999999999999957</v>
      </c>
    </row>
    <row r="926" spans="1:16" x14ac:dyDescent="0.25">
      <c r="A926">
        <v>990</v>
      </c>
      <c r="B926" t="str">
        <f t="shared" si="63"/>
        <v>Closed End</v>
      </c>
      <c r="C926" t="s">
        <v>284</v>
      </c>
      <c r="D926" t="s">
        <v>641</v>
      </c>
      <c r="E926" t="str">
        <f t="shared" si="64"/>
        <v>Housing status</v>
      </c>
      <c r="F926">
        <f t="shared" si="65"/>
        <v>1</v>
      </c>
      <c r="G926" t="str">
        <f t="shared" si="62"/>
        <v>Header</v>
      </c>
      <c r="H926" t="s">
        <v>641</v>
      </c>
      <c r="I926" s="38" t="s">
        <v>641</v>
      </c>
      <c r="J926" t="s">
        <v>284</v>
      </c>
      <c r="K926" s="7" t="s">
        <v>37</v>
      </c>
      <c r="L926" s="15" t="s">
        <v>8</v>
      </c>
      <c r="M926" s="16" t="s">
        <v>8</v>
      </c>
      <c r="N926" s="16" t="s">
        <v>8</v>
      </c>
      <c r="O926" s="16" t="s">
        <v>8</v>
      </c>
      <c r="P926" s="17" t="s">
        <v>8</v>
      </c>
    </row>
    <row r="927" spans="1:16" x14ac:dyDescent="0.25">
      <c r="A927">
        <v>991</v>
      </c>
      <c r="B927" t="str">
        <f t="shared" si="63"/>
        <v>Closed End</v>
      </c>
      <c r="C927" t="s">
        <v>284</v>
      </c>
      <c r="D927" t="s">
        <v>641</v>
      </c>
      <c r="E927" t="str">
        <f t="shared" si="64"/>
        <v>Housing status</v>
      </c>
      <c r="F927">
        <f t="shared" si="65"/>
        <v>2</v>
      </c>
      <c r="G927" t="str">
        <f t="shared" si="62"/>
        <v>Data</v>
      </c>
      <c r="H927" t="s">
        <v>641</v>
      </c>
      <c r="I927" s="38" t="s">
        <v>641</v>
      </c>
      <c r="J927" t="s">
        <v>284</v>
      </c>
      <c r="K927" s="6" t="s">
        <v>38</v>
      </c>
      <c r="L927" s="12">
        <v>0.42890351137341659</v>
      </c>
      <c r="M927" s="13">
        <v>0.33617556495157985</v>
      </c>
      <c r="N927" s="13">
        <v>0.12442422128824455</v>
      </c>
      <c r="O927" s="13">
        <v>0.11049670238675825</v>
      </c>
      <c r="P927" s="14">
        <v>369.00000000000017</v>
      </c>
    </row>
    <row r="928" spans="1:16" x14ac:dyDescent="0.25">
      <c r="A928">
        <v>992</v>
      </c>
      <c r="B928" t="str">
        <f t="shared" si="63"/>
        <v>Closed End</v>
      </c>
      <c r="C928" t="s">
        <v>284</v>
      </c>
      <c r="D928" t="s">
        <v>641</v>
      </c>
      <c r="E928" t="str">
        <f t="shared" si="64"/>
        <v>Housing status</v>
      </c>
      <c r="F928">
        <f t="shared" si="65"/>
        <v>3</v>
      </c>
      <c r="G928" t="str">
        <f t="shared" si="62"/>
        <v>Data</v>
      </c>
      <c r="H928" t="s">
        <v>641</v>
      </c>
      <c r="I928" s="38" t="s">
        <v>641</v>
      </c>
      <c r="J928" t="s">
        <v>284</v>
      </c>
      <c r="K928" s="6" t="s">
        <v>39</v>
      </c>
      <c r="L928" s="12">
        <v>0.36731942628778191</v>
      </c>
      <c r="M928" s="13">
        <v>0.2931996970053804</v>
      </c>
      <c r="N928" s="13">
        <v>0.17853238444919428</v>
      </c>
      <c r="O928" s="13">
        <v>0.16094849225764313</v>
      </c>
      <c r="P928" s="14">
        <v>210.00000000000006</v>
      </c>
    </row>
    <row r="929" spans="1:16" ht="24.75" x14ac:dyDescent="0.25">
      <c r="A929">
        <v>993</v>
      </c>
      <c r="B929" t="str">
        <f t="shared" si="63"/>
        <v>Closed End</v>
      </c>
      <c r="C929" t="s">
        <v>284</v>
      </c>
      <c r="D929" t="s">
        <v>641</v>
      </c>
      <c r="E929" t="str">
        <f t="shared" si="64"/>
        <v>Housing status</v>
      </c>
      <c r="F929">
        <f t="shared" si="65"/>
        <v>4</v>
      </c>
      <c r="G929" t="str">
        <f t="shared" si="62"/>
        <v>Data</v>
      </c>
      <c r="H929" t="s">
        <v>641</v>
      </c>
      <c r="I929" s="38" t="s">
        <v>641</v>
      </c>
      <c r="J929" t="s">
        <v>284</v>
      </c>
      <c r="K929" s="6" t="s">
        <v>40</v>
      </c>
      <c r="L929" s="26" t="s">
        <v>173</v>
      </c>
      <c r="M929" s="27" t="s">
        <v>173</v>
      </c>
      <c r="N929" s="27" t="s">
        <v>173</v>
      </c>
      <c r="O929" s="27" t="s">
        <v>173</v>
      </c>
      <c r="P929" s="14">
        <v>18.999999999999996</v>
      </c>
    </row>
    <row r="930" spans="1:16" x14ac:dyDescent="0.25">
      <c r="A930">
        <v>994</v>
      </c>
      <c r="B930" t="str">
        <f t="shared" si="63"/>
        <v>Closed End</v>
      </c>
      <c r="C930" t="s">
        <v>284</v>
      </c>
      <c r="D930" t="s">
        <v>641</v>
      </c>
      <c r="E930" t="str">
        <f t="shared" si="64"/>
        <v>Home language</v>
      </c>
      <c r="F930">
        <f t="shared" si="65"/>
        <v>1</v>
      </c>
      <c r="G930" t="str">
        <f t="shared" si="62"/>
        <v>Header</v>
      </c>
      <c r="H930" t="s">
        <v>641</v>
      </c>
      <c r="I930" s="38" t="s">
        <v>641</v>
      </c>
      <c r="J930" t="s">
        <v>284</v>
      </c>
      <c r="K930" s="7" t="s">
        <v>41</v>
      </c>
      <c r="L930" s="15" t="s">
        <v>8</v>
      </c>
      <c r="M930" s="16" t="s">
        <v>8</v>
      </c>
      <c r="N930" s="16" t="s">
        <v>8</v>
      </c>
      <c r="O930" s="16" t="s">
        <v>8</v>
      </c>
      <c r="P930" s="17" t="s">
        <v>8</v>
      </c>
    </row>
    <row r="931" spans="1:16" x14ac:dyDescent="0.25">
      <c r="A931">
        <v>995</v>
      </c>
      <c r="B931" t="str">
        <f t="shared" si="63"/>
        <v>Closed End</v>
      </c>
      <c r="C931" t="s">
        <v>284</v>
      </c>
      <c r="D931" t="s">
        <v>641</v>
      </c>
      <c r="E931" t="str">
        <f t="shared" si="64"/>
        <v>Home language</v>
      </c>
      <c r="F931">
        <f t="shared" si="65"/>
        <v>2</v>
      </c>
      <c r="G931" t="str">
        <f t="shared" si="62"/>
        <v>Data</v>
      </c>
      <c r="H931" t="s">
        <v>641</v>
      </c>
      <c r="I931" s="38" t="s">
        <v>641</v>
      </c>
      <c r="J931" t="s">
        <v>284</v>
      </c>
      <c r="K931" s="6" t="s">
        <v>42</v>
      </c>
      <c r="L931" s="12">
        <v>0.43395751204179234</v>
      </c>
      <c r="M931" s="13">
        <v>0.34097398560191139</v>
      </c>
      <c r="N931" s="13">
        <v>0.11730340979196431</v>
      </c>
      <c r="O931" s="13">
        <v>0.10776509256433037</v>
      </c>
      <c r="P931" s="14">
        <v>434.0000000000004</v>
      </c>
    </row>
    <row r="932" spans="1:16" x14ac:dyDescent="0.25">
      <c r="A932">
        <v>996</v>
      </c>
      <c r="B932" t="str">
        <f t="shared" si="63"/>
        <v>Closed End</v>
      </c>
      <c r="C932" t="s">
        <v>284</v>
      </c>
      <c r="D932" t="s">
        <v>641</v>
      </c>
      <c r="E932" t="str">
        <f t="shared" si="64"/>
        <v>Home language</v>
      </c>
      <c r="F932">
        <f t="shared" si="65"/>
        <v>3</v>
      </c>
      <c r="G932" t="str">
        <f t="shared" si="62"/>
        <v>Data</v>
      </c>
      <c r="H932" t="s">
        <v>641</v>
      </c>
      <c r="I932" s="38" t="s">
        <v>641</v>
      </c>
      <c r="J932" t="s">
        <v>284</v>
      </c>
      <c r="K932" s="6" t="s">
        <v>43</v>
      </c>
      <c r="L932" s="12">
        <v>0.35736984161831153</v>
      </c>
      <c r="M932" s="13">
        <v>0.2852378648467534</v>
      </c>
      <c r="N932" s="13">
        <v>0.22615331224078727</v>
      </c>
      <c r="O932" s="13">
        <v>0.13123898129414793</v>
      </c>
      <c r="P932" s="14">
        <v>86.999999999999972</v>
      </c>
    </row>
    <row r="933" spans="1:16" x14ac:dyDescent="0.25">
      <c r="A933">
        <v>997</v>
      </c>
      <c r="B933" t="str">
        <f t="shared" si="63"/>
        <v>Closed End</v>
      </c>
      <c r="C933" t="s">
        <v>284</v>
      </c>
      <c r="D933" t="s">
        <v>641</v>
      </c>
      <c r="E933" t="str">
        <f t="shared" si="64"/>
        <v>Home language</v>
      </c>
      <c r="F933">
        <f t="shared" si="65"/>
        <v>4</v>
      </c>
      <c r="G933" t="str">
        <f t="shared" si="62"/>
        <v>Data</v>
      </c>
      <c r="H933" t="s">
        <v>641</v>
      </c>
      <c r="I933" s="38" t="s">
        <v>641</v>
      </c>
      <c r="J933" t="s">
        <v>284</v>
      </c>
      <c r="K933" s="6" t="s">
        <v>44</v>
      </c>
      <c r="L933" s="12">
        <v>0.42575309128481353</v>
      </c>
      <c r="M933" s="13">
        <v>0.23745338382378095</v>
      </c>
      <c r="N933" s="13">
        <v>0.1650144072112007</v>
      </c>
      <c r="O933" s="13">
        <v>0.17177911768020476</v>
      </c>
      <c r="P933" s="14">
        <v>53</v>
      </c>
    </row>
    <row r="934" spans="1:16" x14ac:dyDescent="0.25">
      <c r="A934">
        <v>998</v>
      </c>
      <c r="B934" t="str">
        <f t="shared" si="63"/>
        <v>Closed End</v>
      </c>
      <c r="C934" t="s">
        <v>284</v>
      </c>
      <c r="D934" t="s">
        <v>641</v>
      </c>
      <c r="E934" t="str">
        <f t="shared" si="64"/>
        <v>Race / ethnicity</v>
      </c>
      <c r="F934">
        <f t="shared" si="65"/>
        <v>1</v>
      </c>
      <c r="G934" t="str">
        <f t="shared" si="62"/>
        <v>Header</v>
      </c>
      <c r="H934" t="s">
        <v>641</v>
      </c>
      <c r="I934" s="38" t="s">
        <v>641</v>
      </c>
      <c r="J934" t="s">
        <v>284</v>
      </c>
      <c r="K934" s="7" t="s">
        <v>45</v>
      </c>
      <c r="L934" s="15" t="s">
        <v>8</v>
      </c>
      <c r="M934" s="16" t="s">
        <v>8</v>
      </c>
      <c r="N934" s="16" t="s">
        <v>8</v>
      </c>
      <c r="O934" s="16" t="s">
        <v>8</v>
      </c>
      <c r="P934" s="17" t="s">
        <v>8</v>
      </c>
    </row>
    <row r="935" spans="1:16" x14ac:dyDescent="0.25">
      <c r="A935">
        <v>999</v>
      </c>
      <c r="B935" t="str">
        <f t="shared" si="63"/>
        <v>Closed End</v>
      </c>
      <c r="C935" t="s">
        <v>284</v>
      </c>
      <c r="D935" t="s">
        <v>641</v>
      </c>
      <c r="E935" t="str">
        <f t="shared" si="64"/>
        <v>Race / ethnicity</v>
      </c>
      <c r="F935">
        <f t="shared" si="65"/>
        <v>2</v>
      </c>
      <c r="G935" t="str">
        <f t="shared" si="62"/>
        <v>Data</v>
      </c>
      <c r="H935" t="s">
        <v>641</v>
      </c>
      <c r="I935" s="38" t="s">
        <v>641</v>
      </c>
      <c r="J935" t="s">
        <v>284</v>
      </c>
      <c r="K935" s="6" t="s">
        <v>46</v>
      </c>
      <c r="L935" s="12">
        <v>0.39718258705579168</v>
      </c>
      <c r="M935" s="13">
        <v>0.26666046517362757</v>
      </c>
      <c r="N935" s="13">
        <v>0.19606695852367928</v>
      </c>
      <c r="O935" s="13">
        <v>0.14008998924690233</v>
      </c>
      <c r="P935" s="14">
        <v>235.99999999999969</v>
      </c>
    </row>
    <row r="936" spans="1:16" x14ac:dyDescent="0.25">
      <c r="A936">
        <v>1000</v>
      </c>
      <c r="B936" t="str">
        <f t="shared" si="63"/>
        <v>Closed End</v>
      </c>
      <c r="C936" t="s">
        <v>284</v>
      </c>
      <c r="D936" t="s">
        <v>641</v>
      </c>
      <c r="E936" t="str">
        <f t="shared" si="64"/>
        <v>Race / ethnicity</v>
      </c>
      <c r="F936">
        <f t="shared" si="65"/>
        <v>3</v>
      </c>
      <c r="G936" t="str">
        <f t="shared" si="62"/>
        <v>Data</v>
      </c>
      <c r="H936" t="s">
        <v>641</v>
      </c>
      <c r="I936" s="38" t="s">
        <v>641</v>
      </c>
      <c r="J936" t="s">
        <v>284</v>
      </c>
      <c r="K936" s="6" t="s">
        <v>47</v>
      </c>
      <c r="L936" s="12">
        <v>0.25403730989600148</v>
      </c>
      <c r="M936" s="13">
        <v>0.30418803373337494</v>
      </c>
      <c r="N936" s="13">
        <v>0.26981702217904624</v>
      </c>
      <c r="O936" s="13">
        <v>0.17195763419157736</v>
      </c>
      <c r="P936" s="14">
        <v>22</v>
      </c>
    </row>
    <row r="937" spans="1:16" x14ac:dyDescent="0.25">
      <c r="A937">
        <v>1001</v>
      </c>
      <c r="B937" t="str">
        <f t="shared" si="63"/>
        <v>Closed End</v>
      </c>
      <c r="C937" t="s">
        <v>284</v>
      </c>
      <c r="D937" t="s">
        <v>641</v>
      </c>
      <c r="E937" t="str">
        <f t="shared" si="64"/>
        <v>Race / ethnicity</v>
      </c>
      <c r="F937">
        <f t="shared" si="65"/>
        <v>4</v>
      </c>
      <c r="G937" t="str">
        <f t="shared" si="62"/>
        <v>Data</v>
      </c>
      <c r="H937" t="s">
        <v>641</v>
      </c>
      <c r="I937" s="38" t="s">
        <v>641</v>
      </c>
      <c r="J937" t="s">
        <v>284</v>
      </c>
      <c r="K937" s="6" t="s">
        <v>48</v>
      </c>
      <c r="L937" s="12">
        <v>0.2695494989002426</v>
      </c>
      <c r="M937" s="13">
        <v>0.3075677318862487</v>
      </c>
      <c r="N937" s="13">
        <v>0.23882626532865184</v>
      </c>
      <c r="O937" s="13">
        <v>0.18405650388485673</v>
      </c>
      <c r="P937" s="14">
        <v>85.999999999999986</v>
      </c>
    </row>
    <row r="938" spans="1:16" x14ac:dyDescent="0.25">
      <c r="A938">
        <v>1002</v>
      </c>
      <c r="B938" t="str">
        <f t="shared" si="63"/>
        <v>Closed End</v>
      </c>
      <c r="C938" t="s">
        <v>284</v>
      </c>
      <c r="D938" t="s">
        <v>641</v>
      </c>
      <c r="E938" t="str">
        <f t="shared" si="64"/>
        <v>Race / ethnicity</v>
      </c>
      <c r="F938">
        <f t="shared" si="65"/>
        <v>5</v>
      </c>
      <c r="G938" t="str">
        <f t="shared" si="62"/>
        <v>Data</v>
      </c>
      <c r="H938" t="s">
        <v>641</v>
      </c>
      <c r="I938" s="38" t="s">
        <v>641</v>
      </c>
      <c r="J938" t="s">
        <v>284</v>
      </c>
      <c r="K938" s="6" t="s">
        <v>49</v>
      </c>
      <c r="L938" s="12">
        <v>0.57457562093054027</v>
      </c>
      <c r="M938" s="13">
        <v>0.24635687749663254</v>
      </c>
      <c r="N938" s="13">
        <v>9.2512929264854021E-2</v>
      </c>
      <c r="O938" s="13">
        <v>8.6554572307972824E-2</v>
      </c>
      <c r="P938" s="14">
        <v>98.000000000000057</v>
      </c>
    </row>
    <row r="939" spans="1:16" x14ac:dyDescent="0.25">
      <c r="A939">
        <v>1003</v>
      </c>
      <c r="B939" t="str">
        <f t="shared" si="63"/>
        <v>Closed End</v>
      </c>
      <c r="C939" t="s">
        <v>284</v>
      </c>
      <c r="D939" t="s">
        <v>641</v>
      </c>
      <c r="E939" t="str">
        <f t="shared" si="64"/>
        <v>Race / ethnicity</v>
      </c>
      <c r="F939">
        <f t="shared" si="65"/>
        <v>6</v>
      </c>
      <c r="G939" t="str">
        <f t="shared" si="62"/>
        <v>Data</v>
      </c>
      <c r="H939" t="s">
        <v>641</v>
      </c>
      <c r="I939" s="38" t="s">
        <v>641</v>
      </c>
      <c r="J939" t="s">
        <v>284</v>
      </c>
      <c r="K939" s="6" t="s">
        <v>50</v>
      </c>
      <c r="L939" s="12">
        <v>0.49401269670315051</v>
      </c>
      <c r="M939" s="13">
        <v>0.19845171869841635</v>
      </c>
      <c r="N939" s="13">
        <v>0.20024783419621833</v>
      </c>
      <c r="O939" s="13">
        <v>0.10728775040221478</v>
      </c>
      <c r="P939" s="14">
        <v>41</v>
      </c>
    </row>
    <row r="940" spans="1:16" ht="15.75" thickBot="1" x14ac:dyDescent="0.3">
      <c r="A940">
        <v>1004</v>
      </c>
      <c r="B940" t="str">
        <f t="shared" si="63"/>
        <v>Closed End</v>
      </c>
      <c r="C940" t="s">
        <v>284</v>
      </c>
      <c r="D940" t="s">
        <v>641</v>
      </c>
      <c r="E940" t="str">
        <f t="shared" si="64"/>
        <v>Race / ethnicity</v>
      </c>
      <c r="F940">
        <f t="shared" si="65"/>
        <v>7</v>
      </c>
      <c r="G940" t="str">
        <f t="shared" si="62"/>
        <v>Data</v>
      </c>
      <c r="H940" t="s">
        <v>641</v>
      </c>
      <c r="I940" s="38" t="s">
        <v>641</v>
      </c>
      <c r="J940" t="s">
        <v>284</v>
      </c>
      <c r="K940" s="8" t="s">
        <v>51</v>
      </c>
      <c r="L940" s="18">
        <v>0.42341200156324388</v>
      </c>
      <c r="M940" s="19">
        <v>0.37853797506899012</v>
      </c>
      <c r="N940" s="19">
        <v>9.8681555620368192E-2</v>
      </c>
      <c r="O940" s="19">
        <v>9.9368467747396452E-2</v>
      </c>
      <c r="P940" s="20">
        <v>316.00000000000057</v>
      </c>
    </row>
    <row r="941" spans="1:16" ht="15.75" thickTop="1" x14ac:dyDescent="0.25">
      <c r="A941">
        <v>1005</v>
      </c>
      <c r="B941" t="str">
        <f t="shared" si="63"/>
        <v/>
      </c>
      <c r="C941" t="s">
        <v>8</v>
      </c>
      <c r="D941" t="s">
        <v>8</v>
      </c>
      <c r="E941" t="str">
        <f t="shared" si="64"/>
        <v/>
      </c>
      <c r="F941" t="str">
        <f t="shared" si="65"/>
        <v/>
      </c>
      <c r="G941" t="str">
        <f t="shared" si="62"/>
        <v/>
      </c>
      <c r="H941" t="s">
        <v>8</v>
      </c>
      <c r="K941" s="42"/>
      <c r="L941" s="42"/>
      <c r="M941" s="42"/>
      <c r="N941" s="42"/>
      <c r="O941" s="42"/>
      <c r="P941" s="42"/>
    </row>
    <row r="942" spans="1:16" ht="60.75" thickBot="1" x14ac:dyDescent="0.3">
      <c r="A942">
        <v>1006</v>
      </c>
      <c r="B942" t="str">
        <f t="shared" si="63"/>
        <v>Closed End</v>
      </c>
      <c r="C942" t="s">
        <v>284</v>
      </c>
      <c r="D942" t="s">
        <v>642</v>
      </c>
      <c r="E942" t="str">
        <f t="shared" si="64"/>
        <v>Title</v>
      </c>
      <c r="F942">
        <f t="shared" si="65"/>
        <v>1</v>
      </c>
      <c r="G942" t="str">
        <f t="shared" si="62"/>
        <v>Title</v>
      </c>
      <c r="H942" t="s">
        <v>769</v>
      </c>
      <c r="I942" s="38" t="s">
        <v>642</v>
      </c>
      <c r="J942" t="s">
        <v>284</v>
      </c>
      <c r="K942" s="37" t="s">
        <v>174</v>
      </c>
      <c r="L942" s="37"/>
      <c r="M942" s="37"/>
      <c r="N942" s="37"/>
      <c r="O942" s="37"/>
      <c r="P942" s="37"/>
    </row>
    <row r="943" spans="1:16" ht="38.25" thickTop="1" thickBot="1" x14ac:dyDescent="0.3">
      <c r="A943">
        <v>1007</v>
      </c>
      <c r="B943" t="str">
        <f t="shared" si="63"/>
        <v>Closed End</v>
      </c>
      <c r="C943" t="s">
        <v>284</v>
      </c>
      <c r="D943" t="s">
        <v>642</v>
      </c>
      <c r="E943" t="str">
        <f t="shared" si="64"/>
        <v>Column labels</v>
      </c>
      <c r="F943">
        <f t="shared" si="65"/>
        <v>1</v>
      </c>
      <c r="G943" t="str">
        <f t="shared" si="62"/>
        <v>Labels</v>
      </c>
      <c r="H943" t="s">
        <v>769</v>
      </c>
      <c r="I943" s="38" t="s">
        <v>642</v>
      </c>
      <c r="J943" t="s">
        <v>284</v>
      </c>
      <c r="K943" s="39"/>
      <c r="L943" s="1" t="s">
        <v>168</v>
      </c>
      <c r="M943" s="2" t="s">
        <v>169</v>
      </c>
      <c r="N943" s="2" t="s">
        <v>170</v>
      </c>
      <c r="O943" s="2" t="s">
        <v>171</v>
      </c>
      <c r="P943" s="3" t="s">
        <v>6</v>
      </c>
    </row>
    <row r="944" spans="1:16" ht="15.75" thickTop="1" x14ac:dyDescent="0.25">
      <c r="A944">
        <v>1008</v>
      </c>
      <c r="B944" t="str">
        <f t="shared" si="63"/>
        <v>Closed End</v>
      </c>
      <c r="C944" t="s">
        <v>284</v>
      </c>
      <c r="D944" t="s">
        <v>642</v>
      </c>
      <c r="E944" t="str">
        <f t="shared" si="64"/>
        <v>Region</v>
      </c>
      <c r="F944">
        <f t="shared" si="65"/>
        <v>1</v>
      </c>
      <c r="G944" t="str">
        <f t="shared" si="62"/>
        <v>Header</v>
      </c>
      <c r="H944" t="s">
        <v>769</v>
      </c>
      <c r="I944" s="38" t="s">
        <v>642</v>
      </c>
      <c r="J944" t="s">
        <v>284</v>
      </c>
      <c r="K944" s="5" t="s">
        <v>7</v>
      </c>
      <c r="L944" s="9" t="s">
        <v>8</v>
      </c>
      <c r="M944" s="10" t="s">
        <v>8</v>
      </c>
      <c r="N944" s="10" t="s">
        <v>8</v>
      </c>
      <c r="O944" s="10" t="s">
        <v>8</v>
      </c>
      <c r="P944" s="11" t="s">
        <v>8</v>
      </c>
    </row>
    <row r="945" spans="1:16" x14ac:dyDescent="0.25">
      <c r="A945">
        <v>1009</v>
      </c>
      <c r="B945" t="str">
        <f t="shared" si="63"/>
        <v>Closed End</v>
      </c>
      <c r="C945" t="s">
        <v>284</v>
      </c>
      <c r="D945" t="s">
        <v>642</v>
      </c>
      <c r="E945" t="str">
        <f t="shared" si="64"/>
        <v>Region</v>
      </c>
      <c r="F945">
        <f t="shared" si="65"/>
        <v>2</v>
      </c>
      <c r="G945" t="str">
        <f t="shared" si="62"/>
        <v>Data</v>
      </c>
      <c r="H945" t="s">
        <v>769</v>
      </c>
      <c r="I945" s="38" t="s">
        <v>642</v>
      </c>
      <c r="J945" t="s">
        <v>284</v>
      </c>
      <c r="K945" s="6" t="s">
        <v>9</v>
      </c>
      <c r="L945" s="12">
        <v>0.43270646985090344</v>
      </c>
      <c r="M945" s="13">
        <v>0.20544486390170286</v>
      </c>
      <c r="N945" s="13">
        <v>0.17045937823066853</v>
      </c>
      <c r="O945" s="13">
        <v>0.19138928801672431</v>
      </c>
      <c r="P945" s="14">
        <v>728.00000000000125</v>
      </c>
    </row>
    <row r="946" spans="1:16" x14ac:dyDescent="0.25">
      <c r="A946">
        <v>1010</v>
      </c>
      <c r="B946" t="str">
        <f t="shared" si="63"/>
        <v>Closed End</v>
      </c>
      <c r="C946" t="s">
        <v>284</v>
      </c>
      <c r="D946" t="s">
        <v>642</v>
      </c>
      <c r="E946" t="str">
        <f t="shared" si="64"/>
        <v>Region</v>
      </c>
      <c r="F946">
        <f t="shared" si="65"/>
        <v>3</v>
      </c>
      <c r="G946" t="str">
        <f t="shared" si="62"/>
        <v>Data</v>
      </c>
      <c r="H946" t="s">
        <v>769</v>
      </c>
      <c r="I946" s="38" t="s">
        <v>642</v>
      </c>
      <c r="J946" t="s">
        <v>284</v>
      </c>
      <c r="K946" s="6" t="s">
        <v>10</v>
      </c>
      <c r="L946" s="12">
        <v>0.48541837604573213</v>
      </c>
      <c r="M946" s="13">
        <v>0.28104337556167985</v>
      </c>
      <c r="N946" s="13">
        <v>0.13619841679003492</v>
      </c>
      <c r="O946" s="13">
        <v>9.7339831602553537E-2</v>
      </c>
      <c r="P946" s="14">
        <v>114</v>
      </c>
    </row>
    <row r="947" spans="1:16" x14ac:dyDescent="0.25">
      <c r="A947">
        <v>1011</v>
      </c>
      <c r="B947" t="str">
        <f t="shared" si="63"/>
        <v>Closed End</v>
      </c>
      <c r="C947" t="s">
        <v>284</v>
      </c>
      <c r="D947" t="s">
        <v>642</v>
      </c>
      <c r="E947" t="str">
        <f t="shared" si="64"/>
        <v>Region</v>
      </c>
      <c r="F947">
        <f t="shared" si="65"/>
        <v>4</v>
      </c>
      <c r="G947" t="str">
        <f t="shared" si="62"/>
        <v>Data</v>
      </c>
      <c r="H947" t="s">
        <v>769</v>
      </c>
      <c r="I947" s="38" t="s">
        <v>642</v>
      </c>
      <c r="J947" t="s">
        <v>284</v>
      </c>
      <c r="K947" s="6" t="s">
        <v>11</v>
      </c>
      <c r="L947" s="12">
        <v>0.34717982152678745</v>
      </c>
      <c r="M947" s="13">
        <v>0.16705519535581265</v>
      </c>
      <c r="N947" s="13">
        <v>0.237147039797587</v>
      </c>
      <c r="O947" s="13">
        <v>0.24861794331981193</v>
      </c>
      <c r="P947" s="14">
        <v>504.00000000000068</v>
      </c>
    </row>
    <row r="948" spans="1:16" x14ac:dyDescent="0.25">
      <c r="A948">
        <v>1012</v>
      </c>
      <c r="B948" t="str">
        <f t="shared" si="63"/>
        <v>Closed End</v>
      </c>
      <c r="C948" t="s">
        <v>284</v>
      </c>
      <c r="D948" t="s">
        <v>642</v>
      </c>
      <c r="E948" t="str">
        <f t="shared" si="64"/>
        <v>Region</v>
      </c>
      <c r="F948">
        <f t="shared" si="65"/>
        <v>5</v>
      </c>
      <c r="G948" t="str">
        <f t="shared" si="62"/>
        <v>Data</v>
      </c>
      <c r="H948" t="s">
        <v>769</v>
      </c>
      <c r="I948" s="38" t="s">
        <v>642</v>
      </c>
      <c r="J948" t="s">
        <v>284</v>
      </c>
      <c r="K948" s="6" t="s">
        <v>12</v>
      </c>
      <c r="L948" s="12">
        <v>0.27717023959398907</v>
      </c>
      <c r="M948" s="13">
        <v>0.1707232479126701</v>
      </c>
      <c r="N948" s="13">
        <v>0.28211859840087589</v>
      </c>
      <c r="O948" s="13">
        <v>0.26998791409246448</v>
      </c>
      <c r="P948" s="14">
        <v>413.00000000000011</v>
      </c>
    </row>
    <row r="949" spans="1:16" x14ac:dyDescent="0.25">
      <c r="A949">
        <v>1013</v>
      </c>
      <c r="B949" t="str">
        <f t="shared" si="63"/>
        <v>Closed End</v>
      </c>
      <c r="C949" t="s">
        <v>284</v>
      </c>
      <c r="D949" t="s">
        <v>642</v>
      </c>
      <c r="E949" t="str">
        <f t="shared" si="64"/>
        <v>Region</v>
      </c>
      <c r="F949">
        <f t="shared" si="65"/>
        <v>6</v>
      </c>
      <c r="G949" t="str">
        <f t="shared" si="62"/>
        <v>Data</v>
      </c>
      <c r="H949" t="s">
        <v>769</v>
      </c>
      <c r="I949" s="38" t="s">
        <v>642</v>
      </c>
      <c r="J949" t="s">
        <v>284</v>
      </c>
      <c r="K949" s="6" t="s">
        <v>13</v>
      </c>
      <c r="L949" s="12">
        <v>0.43363483548827636</v>
      </c>
      <c r="M949" s="13">
        <v>0.1625255077579211</v>
      </c>
      <c r="N949" s="13">
        <v>0.1816115456612373</v>
      </c>
      <c r="O949" s="13">
        <v>0.22222811109256496</v>
      </c>
      <c r="P949" s="14">
        <v>91.000000000000014</v>
      </c>
    </row>
    <row r="950" spans="1:16" x14ac:dyDescent="0.25">
      <c r="A950">
        <v>1014</v>
      </c>
      <c r="B950" t="str">
        <f t="shared" si="63"/>
        <v>Closed End</v>
      </c>
      <c r="C950" t="s">
        <v>284</v>
      </c>
      <c r="D950" t="s">
        <v>642</v>
      </c>
      <c r="E950" t="str">
        <f t="shared" si="64"/>
        <v>Region</v>
      </c>
      <c r="F950">
        <f t="shared" si="65"/>
        <v>7</v>
      </c>
      <c r="G950" t="str">
        <f t="shared" si="62"/>
        <v>Data</v>
      </c>
      <c r="H950" t="s">
        <v>769</v>
      </c>
      <c r="I950" s="38" t="s">
        <v>642</v>
      </c>
      <c r="J950" t="s">
        <v>284</v>
      </c>
      <c r="K950" s="6" t="s">
        <v>14</v>
      </c>
      <c r="L950" s="12">
        <v>0.51639315467224822</v>
      </c>
      <c r="M950" s="13">
        <v>0.17011814986639037</v>
      </c>
      <c r="N950" s="13">
        <v>9.5606964099218386E-2</v>
      </c>
      <c r="O950" s="13">
        <v>0.21788173136214328</v>
      </c>
      <c r="P950" s="14">
        <v>109.99999999999993</v>
      </c>
    </row>
    <row r="951" spans="1:16" x14ac:dyDescent="0.25">
      <c r="A951">
        <v>1015</v>
      </c>
      <c r="B951" t="str">
        <f t="shared" si="63"/>
        <v>Closed End</v>
      </c>
      <c r="C951" t="s">
        <v>284</v>
      </c>
      <c r="D951" t="s">
        <v>642</v>
      </c>
      <c r="E951" t="str">
        <f t="shared" si="64"/>
        <v>Gender</v>
      </c>
      <c r="F951">
        <f t="shared" si="65"/>
        <v>1</v>
      </c>
      <c r="G951" t="str">
        <f t="shared" si="62"/>
        <v>Header</v>
      </c>
      <c r="H951" t="s">
        <v>769</v>
      </c>
      <c r="I951" s="38" t="s">
        <v>642</v>
      </c>
      <c r="J951" t="s">
        <v>284</v>
      </c>
      <c r="K951" s="7" t="s">
        <v>15</v>
      </c>
      <c r="L951" s="15" t="s">
        <v>8</v>
      </c>
      <c r="M951" s="16" t="s">
        <v>8</v>
      </c>
      <c r="N951" s="16" t="s">
        <v>8</v>
      </c>
      <c r="O951" s="16" t="s">
        <v>8</v>
      </c>
      <c r="P951" s="17" t="s">
        <v>8</v>
      </c>
    </row>
    <row r="952" spans="1:16" x14ac:dyDescent="0.25">
      <c r="A952">
        <v>1016</v>
      </c>
      <c r="B952" t="str">
        <f t="shared" si="63"/>
        <v>Closed End</v>
      </c>
      <c r="C952" t="s">
        <v>284</v>
      </c>
      <c r="D952" t="s">
        <v>642</v>
      </c>
      <c r="E952" t="str">
        <f t="shared" si="64"/>
        <v>Gender</v>
      </c>
      <c r="F952">
        <f t="shared" si="65"/>
        <v>2</v>
      </c>
      <c r="G952" t="str">
        <f t="shared" si="62"/>
        <v>Data</v>
      </c>
      <c r="H952" t="s">
        <v>769</v>
      </c>
      <c r="I952" s="38" t="s">
        <v>642</v>
      </c>
      <c r="J952" t="s">
        <v>284</v>
      </c>
      <c r="K952" s="6" t="s">
        <v>16</v>
      </c>
      <c r="L952" s="12">
        <v>0.43514234231657212</v>
      </c>
      <c r="M952" s="13">
        <v>0.21972653947010329</v>
      </c>
      <c r="N952" s="13">
        <v>0.17899689241321615</v>
      </c>
      <c r="O952" s="13">
        <v>0.16613422580010742</v>
      </c>
      <c r="P952" s="14">
        <v>469.00000000000045</v>
      </c>
    </row>
    <row r="953" spans="1:16" x14ac:dyDescent="0.25">
      <c r="A953">
        <v>1017</v>
      </c>
      <c r="B953" t="str">
        <f t="shared" si="63"/>
        <v>Closed End</v>
      </c>
      <c r="C953" t="s">
        <v>284</v>
      </c>
      <c r="D953" t="s">
        <v>642</v>
      </c>
      <c r="E953" t="str">
        <f t="shared" si="64"/>
        <v>Gender</v>
      </c>
      <c r="F953">
        <f t="shared" si="65"/>
        <v>3</v>
      </c>
      <c r="G953" t="str">
        <f t="shared" si="62"/>
        <v>Data</v>
      </c>
      <c r="H953" t="s">
        <v>769</v>
      </c>
      <c r="I953" s="38" t="s">
        <v>642</v>
      </c>
      <c r="J953" t="s">
        <v>284</v>
      </c>
      <c r="K953" s="6" t="s">
        <v>17</v>
      </c>
      <c r="L953" s="12">
        <v>0.43811477539861943</v>
      </c>
      <c r="M953" s="13">
        <v>0.16807611027377456</v>
      </c>
      <c r="N953" s="13">
        <v>0.15796737594486354</v>
      </c>
      <c r="O953" s="13">
        <v>0.2358417383827425</v>
      </c>
      <c r="P953" s="14">
        <v>223.00000000000006</v>
      </c>
    </row>
    <row r="954" spans="1:16" x14ac:dyDescent="0.25">
      <c r="A954">
        <v>1018</v>
      </c>
      <c r="B954" t="str">
        <f t="shared" si="63"/>
        <v>Closed End</v>
      </c>
      <c r="C954" t="s">
        <v>284</v>
      </c>
      <c r="D954" t="s">
        <v>642</v>
      </c>
      <c r="E954" t="str">
        <f t="shared" si="64"/>
        <v>Age</v>
      </c>
      <c r="F954">
        <f t="shared" si="65"/>
        <v>1</v>
      </c>
      <c r="G954" t="str">
        <f t="shared" si="62"/>
        <v>Header</v>
      </c>
      <c r="H954" t="s">
        <v>769</v>
      </c>
      <c r="I954" s="38" t="s">
        <v>642</v>
      </c>
      <c r="J954" t="s">
        <v>284</v>
      </c>
      <c r="K954" s="7" t="s">
        <v>18</v>
      </c>
      <c r="L954" s="15" t="s">
        <v>8</v>
      </c>
      <c r="M954" s="16" t="s">
        <v>8</v>
      </c>
      <c r="N954" s="16" t="s">
        <v>8</v>
      </c>
      <c r="O954" s="16" t="s">
        <v>8</v>
      </c>
      <c r="P954" s="17" t="s">
        <v>8</v>
      </c>
    </row>
    <row r="955" spans="1:16" x14ac:dyDescent="0.25">
      <c r="A955">
        <v>1019</v>
      </c>
      <c r="B955" t="str">
        <f t="shared" si="63"/>
        <v>Closed End</v>
      </c>
      <c r="C955" t="s">
        <v>284</v>
      </c>
      <c r="D955" t="s">
        <v>642</v>
      </c>
      <c r="E955" t="str">
        <f t="shared" si="64"/>
        <v>Age</v>
      </c>
      <c r="F955">
        <f t="shared" si="65"/>
        <v>2</v>
      </c>
      <c r="G955" t="str">
        <f t="shared" si="62"/>
        <v>Data</v>
      </c>
      <c r="H955" t="s">
        <v>769</v>
      </c>
      <c r="I955" s="38" t="s">
        <v>642</v>
      </c>
      <c r="J955" t="s">
        <v>284</v>
      </c>
      <c r="K955" s="6" t="s">
        <v>19</v>
      </c>
      <c r="L955" s="12">
        <v>0.37525485817031706</v>
      </c>
      <c r="M955" s="13">
        <v>0.19541015264019104</v>
      </c>
      <c r="N955" s="13">
        <v>0.19025370851746096</v>
      </c>
      <c r="O955" s="13">
        <v>0.23908128067203033</v>
      </c>
      <c r="P955" s="14">
        <v>98.000000000000085</v>
      </c>
    </row>
    <row r="956" spans="1:16" x14ac:dyDescent="0.25">
      <c r="A956">
        <v>1020</v>
      </c>
      <c r="B956" t="str">
        <f t="shared" si="63"/>
        <v>Closed End</v>
      </c>
      <c r="C956" t="s">
        <v>284</v>
      </c>
      <c r="D956" t="s">
        <v>642</v>
      </c>
      <c r="E956" t="str">
        <f t="shared" si="64"/>
        <v>Age</v>
      </c>
      <c r="F956">
        <f t="shared" si="65"/>
        <v>3</v>
      </c>
      <c r="G956" t="str">
        <f t="shared" si="62"/>
        <v>Data</v>
      </c>
      <c r="H956" t="s">
        <v>769</v>
      </c>
      <c r="I956" s="38" t="s">
        <v>642</v>
      </c>
      <c r="J956" t="s">
        <v>284</v>
      </c>
      <c r="K956" s="6" t="s">
        <v>20</v>
      </c>
      <c r="L956" s="12">
        <v>0.46778174588188276</v>
      </c>
      <c r="M956" s="13">
        <v>0.23247910897340865</v>
      </c>
      <c r="N956" s="13">
        <v>0.13392137582598929</v>
      </c>
      <c r="O956" s="13">
        <v>0.16581776931871964</v>
      </c>
      <c r="P956" s="14">
        <v>210.99999999999989</v>
      </c>
    </row>
    <row r="957" spans="1:16" x14ac:dyDescent="0.25">
      <c r="A957">
        <v>1021</v>
      </c>
      <c r="B957" t="str">
        <f t="shared" si="63"/>
        <v>Closed End</v>
      </c>
      <c r="C957" t="s">
        <v>284</v>
      </c>
      <c r="D957" t="s">
        <v>642</v>
      </c>
      <c r="E957" t="str">
        <f t="shared" si="64"/>
        <v>Age</v>
      </c>
      <c r="F957">
        <f t="shared" si="65"/>
        <v>4</v>
      </c>
      <c r="G957" t="str">
        <f t="shared" si="62"/>
        <v>Data</v>
      </c>
      <c r="H957" t="s">
        <v>769</v>
      </c>
      <c r="I957" s="38" t="s">
        <v>642</v>
      </c>
      <c r="J957" t="s">
        <v>284</v>
      </c>
      <c r="K957" s="6" t="s">
        <v>21</v>
      </c>
      <c r="L957" s="12">
        <v>0.51440080575701674</v>
      </c>
      <c r="M957" s="13">
        <v>0.10239581028543093</v>
      </c>
      <c r="N957" s="13">
        <v>0.1839588289608817</v>
      </c>
      <c r="O957" s="13">
        <v>0.19924455499667004</v>
      </c>
      <c r="P957" s="14">
        <v>132.00000000000009</v>
      </c>
    </row>
    <row r="958" spans="1:16" x14ac:dyDescent="0.25">
      <c r="A958">
        <v>1022</v>
      </c>
      <c r="B958" t="str">
        <f t="shared" si="63"/>
        <v>Closed End</v>
      </c>
      <c r="C958" t="s">
        <v>284</v>
      </c>
      <c r="D958" t="s">
        <v>642</v>
      </c>
      <c r="E958" t="str">
        <f t="shared" si="64"/>
        <v>Age</v>
      </c>
      <c r="F958">
        <f t="shared" si="65"/>
        <v>5</v>
      </c>
      <c r="G958" t="str">
        <f t="shared" si="62"/>
        <v>Data</v>
      </c>
      <c r="H958" t="s">
        <v>769</v>
      </c>
      <c r="I958" s="38" t="s">
        <v>642</v>
      </c>
      <c r="J958" t="s">
        <v>284</v>
      </c>
      <c r="K958" s="6" t="s">
        <v>22</v>
      </c>
      <c r="L958" s="12">
        <v>0.54971458074234236</v>
      </c>
      <c r="M958" s="13">
        <v>0.17835770680389851</v>
      </c>
      <c r="N958" s="13">
        <v>0.10149086864248971</v>
      </c>
      <c r="O958" s="13">
        <v>0.17043684381126967</v>
      </c>
      <c r="P958" s="14">
        <v>85.999999999999972</v>
      </c>
    </row>
    <row r="959" spans="1:16" x14ac:dyDescent="0.25">
      <c r="A959">
        <v>1023</v>
      </c>
      <c r="B959" t="str">
        <f t="shared" si="63"/>
        <v>Closed End</v>
      </c>
      <c r="C959" t="s">
        <v>284</v>
      </c>
      <c r="D959" t="s">
        <v>642</v>
      </c>
      <c r="E959" t="str">
        <f t="shared" si="64"/>
        <v>Age</v>
      </c>
      <c r="F959">
        <f t="shared" si="65"/>
        <v>6</v>
      </c>
      <c r="G959" t="str">
        <f t="shared" si="62"/>
        <v>Data</v>
      </c>
      <c r="H959" t="s">
        <v>769</v>
      </c>
      <c r="I959" s="38" t="s">
        <v>642</v>
      </c>
      <c r="J959" t="s">
        <v>284</v>
      </c>
      <c r="K959" s="6" t="s">
        <v>23</v>
      </c>
      <c r="L959" s="12">
        <v>0.38379294279591103</v>
      </c>
      <c r="M959" s="13">
        <v>0.22770535174381679</v>
      </c>
      <c r="N959" s="13">
        <v>0.30537173596315609</v>
      </c>
      <c r="O959" s="13">
        <v>8.3129969497115763E-2</v>
      </c>
      <c r="P959" s="14">
        <v>78.000000000000028</v>
      </c>
    </row>
    <row r="960" spans="1:16" x14ac:dyDescent="0.25">
      <c r="A960">
        <v>1024</v>
      </c>
      <c r="B960" t="str">
        <f t="shared" si="63"/>
        <v>Closed End</v>
      </c>
      <c r="C960" t="s">
        <v>284</v>
      </c>
      <c r="D960" t="s">
        <v>642</v>
      </c>
      <c r="E960" t="str">
        <f t="shared" si="64"/>
        <v>Education</v>
      </c>
      <c r="F960">
        <f t="shared" si="65"/>
        <v>1</v>
      </c>
      <c r="G960" t="str">
        <f t="shared" si="62"/>
        <v>Header</v>
      </c>
      <c r="H960" t="s">
        <v>769</v>
      </c>
      <c r="I960" s="38" t="s">
        <v>642</v>
      </c>
      <c r="J960" t="s">
        <v>284</v>
      </c>
      <c r="K960" s="7" t="s">
        <v>24</v>
      </c>
      <c r="L960" s="15" t="s">
        <v>8</v>
      </c>
      <c r="M960" s="16" t="s">
        <v>8</v>
      </c>
      <c r="N960" s="16" t="s">
        <v>8</v>
      </c>
      <c r="O960" s="16" t="s">
        <v>8</v>
      </c>
      <c r="P960" s="17" t="s">
        <v>8</v>
      </c>
    </row>
    <row r="961" spans="1:16" x14ac:dyDescent="0.25">
      <c r="A961">
        <v>1025</v>
      </c>
      <c r="B961" t="str">
        <f t="shared" si="63"/>
        <v>Closed End</v>
      </c>
      <c r="C961" t="s">
        <v>284</v>
      </c>
      <c r="D961" t="s">
        <v>642</v>
      </c>
      <c r="E961" t="str">
        <f t="shared" si="64"/>
        <v>Education</v>
      </c>
      <c r="F961">
        <f t="shared" si="65"/>
        <v>2</v>
      </c>
      <c r="G961" t="str">
        <f t="shared" si="62"/>
        <v>Data</v>
      </c>
      <c r="H961" t="s">
        <v>769</v>
      </c>
      <c r="I961" s="38" t="s">
        <v>642</v>
      </c>
      <c r="J961" t="s">
        <v>284</v>
      </c>
      <c r="K961" s="6" t="s">
        <v>25</v>
      </c>
      <c r="L961" s="12">
        <v>0.11863997118982907</v>
      </c>
      <c r="M961" s="13">
        <v>8.5370424144147916E-2</v>
      </c>
      <c r="N961" s="13">
        <v>0.47704060285859606</v>
      </c>
      <c r="O961" s="13">
        <v>0.31894900180742686</v>
      </c>
      <c r="P961" s="14">
        <v>36.000000000000021</v>
      </c>
    </row>
    <row r="962" spans="1:16" x14ac:dyDescent="0.25">
      <c r="A962">
        <v>1026</v>
      </c>
      <c r="B962" t="str">
        <f t="shared" si="63"/>
        <v>Closed End</v>
      </c>
      <c r="C962" t="s">
        <v>284</v>
      </c>
      <c r="D962" t="s">
        <v>642</v>
      </c>
      <c r="E962" t="str">
        <f t="shared" si="64"/>
        <v>Education</v>
      </c>
      <c r="F962">
        <f t="shared" si="65"/>
        <v>3</v>
      </c>
      <c r="G962" t="str">
        <f t="shared" ref="G962:G1025" si="66">IF(B962="","",IF(E962="Title","Title",IF(E962="Column labels","Labels",IF(AND(F962=1,B962="Closed End"),"Header","Data"))))</f>
        <v>Data</v>
      </c>
      <c r="H962" t="s">
        <v>769</v>
      </c>
      <c r="I962" s="38" t="s">
        <v>642</v>
      </c>
      <c r="J962" t="s">
        <v>284</v>
      </c>
      <c r="K962" s="6" t="s">
        <v>26</v>
      </c>
      <c r="L962" s="12">
        <v>0.44229941262051847</v>
      </c>
      <c r="M962" s="13">
        <v>0.19018657735144009</v>
      </c>
      <c r="N962" s="13">
        <v>0.13342094717249967</v>
      </c>
      <c r="O962" s="13">
        <v>0.23409306285554191</v>
      </c>
      <c r="P962" s="14">
        <v>72.999999999999986</v>
      </c>
    </row>
    <row r="963" spans="1:16" x14ac:dyDescent="0.25">
      <c r="A963">
        <v>1027</v>
      </c>
      <c r="B963" t="str">
        <f t="shared" si="63"/>
        <v>Closed End</v>
      </c>
      <c r="C963" t="s">
        <v>284</v>
      </c>
      <c r="D963" t="s">
        <v>642</v>
      </c>
      <c r="E963" t="str">
        <f t="shared" si="64"/>
        <v>Education</v>
      </c>
      <c r="F963">
        <f t="shared" si="65"/>
        <v>4</v>
      </c>
      <c r="G963" t="str">
        <f t="shared" si="66"/>
        <v>Data</v>
      </c>
      <c r="H963" t="s">
        <v>769</v>
      </c>
      <c r="I963" s="38" t="s">
        <v>642</v>
      </c>
      <c r="J963" t="s">
        <v>284</v>
      </c>
      <c r="K963" s="6" t="s">
        <v>27</v>
      </c>
      <c r="L963" s="12">
        <v>0.43288184688665476</v>
      </c>
      <c r="M963" s="13">
        <v>0.23073672011525853</v>
      </c>
      <c r="N963" s="13">
        <v>0.14054433846228595</v>
      </c>
      <c r="O963" s="13">
        <v>0.19583709453580092</v>
      </c>
      <c r="P963" s="14">
        <v>231.00000000000003</v>
      </c>
    </row>
    <row r="964" spans="1:16" x14ac:dyDescent="0.25">
      <c r="A964">
        <v>1028</v>
      </c>
      <c r="B964" t="str">
        <f t="shared" si="63"/>
        <v>Closed End</v>
      </c>
      <c r="C964" t="s">
        <v>284</v>
      </c>
      <c r="D964" t="s">
        <v>642</v>
      </c>
      <c r="E964" t="str">
        <f t="shared" si="64"/>
        <v>Education</v>
      </c>
      <c r="F964">
        <f t="shared" si="65"/>
        <v>5</v>
      </c>
      <c r="G964" t="str">
        <f t="shared" si="66"/>
        <v>Data</v>
      </c>
      <c r="H964" t="s">
        <v>769</v>
      </c>
      <c r="I964" s="38" t="s">
        <v>642</v>
      </c>
      <c r="J964" t="s">
        <v>284</v>
      </c>
      <c r="K964" s="6" t="s">
        <v>28</v>
      </c>
      <c r="L964" s="12">
        <v>0.48059272907440781</v>
      </c>
      <c r="M964" s="13">
        <v>0.20199993700007046</v>
      </c>
      <c r="N964" s="13">
        <v>0.16917030901796587</v>
      </c>
      <c r="O964" s="13">
        <v>0.14823702490755514</v>
      </c>
      <c r="P964" s="14">
        <v>356.00000000000006</v>
      </c>
    </row>
    <row r="965" spans="1:16" x14ac:dyDescent="0.25">
      <c r="A965">
        <v>1029</v>
      </c>
      <c r="B965" t="str">
        <f t="shared" si="63"/>
        <v>Closed End</v>
      </c>
      <c r="C965" t="s">
        <v>284</v>
      </c>
      <c r="D965" t="s">
        <v>642</v>
      </c>
      <c r="E965" t="str">
        <f t="shared" si="64"/>
        <v>Household income</v>
      </c>
      <c r="F965">
        <f t="shared" si="65"/>
        <v>1</v>
      </c>
      <c r="G965" t="str">
        <f t="shared" si="66"/>
        <v>Header</v>
      </c>
      <c r="H965" t="s">
        <v>769</v>
      </c>
      <c r="I965" s="38" t="s">
        <v>642</v>
      </c>
      <c r="J965" t="s">
        <v>284</v>
      </c>
      <c r="K965" s="7" t="s">
        <v>29</v>
      </c>
      <c r="L965" s="15" t="s">
        <v>8</v>
      </c>
      <c r="M965" s="16" t="s">
        <v>8</v>
      </c>
      <c r="N965" s="16" t="s">
        <v>8</v>
      </c>
      <c r="O965" s="16" t="s">
        <v>8</v>
      </c>
      <c r="P965" s="17" t="s">
        <v>8</v>
      </c>
    </row>
    <row r="966" spans="1:16" x14ac:dyDescent="0.25">
      <c r="A966">
        <v>1030</v>
      </c>
      <c r="B966" t="str">
        <f t="shared" si="63"/>
        <v>Closed End</v>
      </c>
      <c r="C966" t="s">
        <v>284</v>
      </c>
      <c r="D966" t="s">
        <v>642</v>
      </c>
      <c r="E966" t="str">
        <f t="shared" si="64"/>
        <v>Household income</v>
      </c>
      <c r="F966">
        <f t="shared" si="65"/>
        <v>2</v>
      </c>
      <c r="G966" t="str">
        <f t="shared" si="66"/>
        <v>Data</v>
      </c>
      <c r="H966" t="s">
        <v>769</v>
      </c>
      <c r="I966" s="38" t="s">
        <v>642</v>
      </c>
      <c r="J966" t="s">
        <v>284</v>
      </c>
      <c r="K966" s="6" t="s">
        <v>30</v>
      </c>
      <c r="L966" s="12">
        <v>0.12678917341012153</v>
      </c>
      <c r="M966" s="13">
        <v>0.20639590046865341</v>
      </c>
      <c r="N966" s="13">
        <v>0.2939304026418369</v>
      </c>
      <c r="O966" s="13">
        <v>0.37288452347938805</v>
      </c>
      <c r="P966" s="14">
        <v>95</v>
      </c>
    </row>
    <row r="967" spans="1:16" x14ac:dyDescent="0.25">
      <c r="A967">
        <v>1031</v>
      </c>
      <c r="B967" t="str">
        <f t="shared" si="63"/>
        <v>Closed End</v>
      </c>
      <c r="C967" t="s">
        <v>284</v>
      </c>
      <c r="D967" t="s">
        <v>642</v>
      </c>
      <c r="E967" t="str">
        <f t="shared" si="64"/>
        <v>Household income</v>
      </c>
      <c r="F967">
        <f t="shared" si="65"/>
        <v>3</v>
      </c>
      <c r="G967" t="str">
        <f t="shared" si="66"/>
        <v>Data</v>
      </c>
      <c r="H967" t="s">
        <v>769</v>
      </c>
      <c r="I967" s="38" t="s">
        <v>642</v>
      </c>
      <c r="J967" t="s">
        <v>284</v>
      </c>
      <c r="K967" s="6" t="s">
        <v>31</v>
      </c>
      <c r="L967" s="12">
        <v>0.19793739065196586</v>
      </c>
      <c r="M967" s="13">
        <v>0.25267211917209276</v>
      </c>
      <c r="N967" s="13">
        <v>0.20864450806296164</v>
      </c>
      <c r="O967" s="13">
        <v>0.34074598211297918</v>
      </c>
      <c r="P967" s="14">
        <v>95.000000000000043</v>
      </c>
    </row>
    <row r="968" spans="1:16" x14ac:dyDescent="0.25">
      <c r="A968">
        <v>1032</v>
      </c>
      <c r="B968" t="str">
        <f t="shared" si="63"/>
        <v>Closed End</v>
      </c>
      <c r="C968" t="s">
        <v>284</v>
      </c>
      <c r="D968" t="s">
        <v>642</v>
      </c>
      <c r="E968" t="str">
        <f t="shared" si="64"/>
        <v>Household income</v>
      </c>
      <c r="F968">
        <f t="shared" si="65"/>
        <v>4</v>
      </c>
      <c r="G968" t="str">
        <f t="shared" si="66"/>
        <v>Data</v>
      </c>
      <c r="H968" t="s">
        <v>769</v>
      </c>
      <c r="I968" s="38" t="s">
        <v>642</v>
      </c>
      <c r="J968" t="s">
        <v>284</v>
      </c>
      <c r="K968" s="6" t="s">
        <v>32</v>
      </c>
      <c r="L968" s="12">
        <v>0.23491812652733615</v>
      </c>
      <c r="M968" s="13">
        <v>0.28731373689112433</v>
      </c>
      <c r="N968" s="13">
        <v>0.262181993093488</v>
      </c>
      <c r="O968" s="13">
        <v>0.21558614348805183</v>
      </c>
      <c r="P968" s="14">
        <v>96</v>
      </c>
    </row>
    <row r="969" spans="1:16" x14ac:dyDescent="0.25">
      <c r="A969">
        <v>1033</v>
      </c>
      <c r="B969" t="str">
        <f t="shared" si="63"/>
        <v>Closed End</v>
      </c>
      <c r="C969" t="s">
        <v>284</v>
      </c>
      <c r="D969" t="s">
        <v>642</v>
      </c>
      <c r="E969" t="str">
        <f t="shared" si="64"/>
        <v>Household income</v>
      </c>
      <c r="F969">
        <f t="shared" si="65"/>
        <v>5</v>
      </c>
      <c r="G969" t="str">
        <f t="shared" si="66"/>
        <v>Data</v>
      </c>
      <c r="H969" t="s">
        <v>769</v>
      </c>
      <c r="I969" s="38" t="s">
        <v>642</v>
      </c>
      <c r="J969" t="s">
        <v>284</v>
      </c>
      <c r="K969" s="6" t="s">
        <v>33</v>
      </c>
      <c r="L969" s="12">
        <v>0.41376176311882473</v>
      </c>
      <c r="M969" s="13">
        <v>0.25780189201966291</v>
      </c>
      <c r="N969" s="13">
        <v>0.18591576241546931</v>
      </c>
      <c r="O969" s="13">
        <v>0.14252058244604338</v>
      </c>
      <c r="P969" s="14">
        <v>71.999999999999986</v>
      </c>
    </row>
    <row r="970" spans="1:16" x14ac:dyDescent="0.25">
      <c r="A970">
        <v>1034</v>
      </c>
      <c r="B970" t="str">
        <f t="shared" si="63"/>
        <v>Closed End</v>
      </c>
      <c r="C970" t="s">
        <v>284</v>
      </c>
      <c r="D970" t="s">
        <v>642</v>
      </c>
      <c r="E970" t="str">
        <f t="shared" si="64"/>
        <v>Household income</v>
      </c>
      <c r="F970">
        <f t="shared" si="65"/>
        <v>6</v>
      </c>
      <c r="G970" t="str">
        <f t="shared" si="66"/>
        <v>Data</v>
      </c>
      <c r="H970" t="s">
        <v>769</v>
      </c>
      <c r="I970" s="38" t="s">
        <v>642</v>
      </c>
      <c r="J970" t="s">
        <v>284</v>
      </c>
      <c r="K970" s="6" t="s">
        <v>34</v>
      </c>
      <c r="L970" s="12">
        <v>0.5084616324489668</v>
      </c>
      <c r="M970" s="13">
        <v>0.26767668763632857</v>
      </c>
      <c r="N970" s="13">
        <v>0.13057401880955008</v>
      </c>
      <c r="O970" s="13">
        <v>9.3287661105154782E-2</v>
      </c>
      <c r="P970" s="14">
        <v>60.999999999999979</v>
      </c>
    </row>
    <row r="971" spans="1:16" x14ac:dyDescent="0.25">
      <c r="A971">
        <v>1035</v>
      </c>
      <c r="B971" t="str">
        <f t="shared" si="63"/>
        <v>Closed End</v>
      </c>
      <c r="C971" t="s">
        <v>284</v>
      </c>
      <c r="D971" t="s">
        <v>642</v>
      </c>
      <c r="E971" t="str">
        <f t="shared" si="64"/>
        <v>Household income</v>
      </c>
      <c r="F971">
        <f t="shared" si="65"/>
        <v>7</v>
      </c>
      <c r="G971" t="str">
        <f t="shared" si="66"/>
        <v>Data</v>
      </c>
      <c r="H971" t="s">
        <v>769</v>
      </c>
      <c r="I971" s="38" t="s">
        <v>642</v>
      </c>
      <c r="J971" t="s">
        <v>284</v>
      </c>
      <c r="K971" s="6" t="s">
        <v>35</v>
      </c>
      <c r="L971" s="12">
        <v>0.57977610928960044</v>
      </c>
      <c r="M971" s="13">
        <v>0.15405273410090556</v>
      </c>
      <c r="N971" s="13">
        <v>0.11730277979975934</v>
      </c>
      <c r="O971" s="13">
        <v>0.14886837680973494</v>
      </c>
      <c r="P971" s="14">
        <v>94.999999999999972</v>
      </c>
    </row>
    <row r="972" spans="1:16" x14ac:dyDescent="0.25">
      <c r="A972">
        <v>1036</v>
      </c>
      <c r="B972" t="str">
        <f t="shared" si="63"/>
        <v>Closed End</v>
      </c>
      <c r="C972" t="s">
        <v>284</v>
      </c>
      <c r="D972" t="s">
        <v>642</v>
      </c>
      <c r="E972" t="str">
        <f t="shared" si="64"/>
        <v>Household income</v>
      </c>
      <c r="F972">
        <f t="shared" si="65"/>
        <v>8</v>
      </c>
      <c r="G972" t="str">
        <f t="shared" si="66"/>
        <v>Data</v>
      </c>
      <c r="H972" t="s">
        <v>769</v>
      </c>
      <c r="I972" s="38" t="s">
        <v>642</v>
      </c>
      <c r="J972" t="s">
        <v>284</v>
      </c>
      <c r="K972" s="6" t="s">
        <v>36</v>
      </c>
      <c r="L972" s="12">
        <v>0.6452712544932675</v>
      </c>
      <c r="M972" s="13">
        <v>8.2242936684245468E-2</v>
      </c>
      <c r="N972" s="13">
        <v>0.11293355708352681</v>
      </c>
      <c r="O972" s="13">
        <v>0.15955225173895959</v>
      </c>
      <c r="P972" s="14">
        <v>97.000000000000028</v>
      </c>
    </row>
    <row r="973" spans="1:16" x14ac:dyDescent="0.25">
      <c r="A973">
        <v>1037</v>
      </c>
      <c r="B973" t="str">
        <f t="shared" si="63"/>
        <v>Closed End</v>
      </c>
      <c r="C973" t="s">
        <v>284</v>
      </c>
      <c r="D973" t="s">
        <v>642</v>
      </c>
      <c r="E973" t="str">
        <f t="shared" si="64"/>
        <v>Housing status</v>
      </c>
      <c r="F973">
        <f t="shared" si="65"/>
        <v>1</v>
      </c>
      <c r="G973" t="str">
        <f t="shared" si="66"/>
        <v>Header</v>
      </c>
      <c r="H973" t="s">
        <v>769</v>
      </c>
      <c r="I973" s="38" t="s">
        <v>642</v>
      </c>
      <c r="J973" t="s">
        <v>284</v>
      </c>
      <c r="K973" s="7" t="s">
        <v>37</v>
      </c>
      <c r="L973" s="15" t="s">
        <v>8</v>
      </c>
      <c r="M973" s="16" t="s">
        <v>8</v>
      </c>
      <c r="N973" s="16" t="s">
        <v>8</v>
      </c>
      <c r="O973" s="16" t="s">
        <v>8</v>
      </c>
      <c r="P973" s="17" t="s">
        <v>8</v>
      </c>
    </row>
    <row r="974" spans="1:16" x14ac:dyDescent="0.25">
      <c r="A974">
        <v>1038</v>
      </c>
      <c r="B974" t="str">
        <f t="shared" si="63"/>
        <v>Closed End</v>
      </c>
      <c r="C974" t="s">
        <v>284</v>
      </c>
      <c r="D974" t="s">
        <v>642</v>
      </c>
      <c r="E974" t="str">
        <f t="shared" si="64"/>
        <v>Housing status</v>
      </c>
      <c r="F974">
        <f t="shared" si="65"/>
        <v>2</v>
      </c>
      <c r="G974" t="str">
        <f t="shared" si="66"/>
        <v>Data</v>
      </c>
      <c r="H974" t="s">
        <v>769</v>
      </c>
      <c r="I974" s="38" t="s">
        <v>642</v>
      </c>
      <c r="J974" t="s">
        <v>284</v>
      </c>
      <c r="K974" s="6" t="s">
        <v>38</v>
      </c>
      <c r="L974" s="12">
        <v>0.48639026468951252</v>
      </c>
      <c r="M974" s="13">
        <v>0.19121318506057741</v>
      </c>
      <c r="N974" s="13">
        <v>0.14544410791300158</v>
      </c>
      <c r="O974" s="13">
        <v>0.17695244233690802</v>
      </c>
      <c r="P974" s="14">
        <v>465.00000000000023</v>
      </c>
    </row>
    <row r="975" spans="1:16" x14ac:dyDescent="0.25">
      <c r="A975">
        <v>1039</v>
      </c>
      <c r="B975" t="str">
        <f t="shared" ref="B975:B1038" si="67">IF(K977="Results by region:","Closed End",IF(L976="East Metro Overall","Open End",IF(AND(K975="",K977=""),"",B974)))</f>
        <v>Closed End</v>
      </c>
      <c r="C975" t="s">
        <v>284</v>
      </c>
      <c r="D975" t="s">
        <v>642</v>
      </c>
      <c r="E975" t="str">
        <f t="shared" ref="E975:E1038" si="68">IF(AND(K975="",K976="Results by region:"),"Column labels",
IF(AND(K975="",L975="East Metro overall"),"Column labels",
IF(AND(K975="",L975=""),"",
IF(AND(B975="Open End",K975&lt;&gt;"",E974="Column labels"),"Open end results",
IF(K975="Results by region:","Region",
IF(K975="Results by gender:","Gender",
IF(K975="Results by age:","Age",
IF(K975="Results by education level:","Education",
IF(K975="Results by household income:","Household income",
IF(K975="Results by housing status:","Housing status",
IF(K975="Results by home language:","Home language",
IF(K975="Results by race/ethnicity:","Race / ethnicity",
IF(ISERROR(FIND(".",K975)),E974,
IF(FIND(".",K975)&lt;=4,"Title"))))))))))))))</f>
        <v>Housing status</v>
      </c>
      <c r="F975">
        <f t="shared" ref="F975:F1038" si="69">IF(B975="","",IF(E975&lt;&gt;E974,1,SUM(F974,1)))</f>
        <v>3</v>
      </c>
      <c r="G975" t="str">
        <f t="shared" si="66"/>
        <v>Data</v>
      </c>
      <c r="H975" t="s">
        <v>769</v>
      </c>
      <c r="I975" s="38" t="s">
        <v>642</v>
      </c>
      <c r="J975" t="s">
        <v>284</v>
      </c>
      <c r="K975" s="6" t="s">
        <v>39</v>
      </c>
      <c r="L975" s="12">
        <v>0.2239358506621075</v>
      </c>
      <c r="M975" s="13">
        <v>0.2465347991216823</v>
      </c>
      <c r="N975" s="13">
        <v>0.26032221293895569</v>
      </c>
      <c r="O975" s="13">
        <v>0.26920713727725459</v>
      </c>
      <c r="P975" s="14">
        <v>239.0000000000002</v>
      </c>
    </row>
    <row r="976" spans="1:16" ht="24.75" x14ac:dyDescent="0.25">
      <c r="A976">
        <v>1040</v>
      </c>
      <c r="B976" t="str">
        <f t="shared" si="67"/>
        <v>Closed End</v>
      </c>
      <c r="C976" t="s">
        <v>284</v>
      </c>
      <c r="D976" t="s">
        <v>642</v>
      </c>
      <c r="E976" t="str">
        <f t="shared" si="68"/>
        <v>Housing status</v>
      </c>
      <c r="F976">
        <f t="shared" si="69"/>
        <v>4</v>
      </c>
      <c r="G976" t="str">
        <f t="shared" si="66"/>
        <v>Data</v>
      </c>
      <c r="H976" t="s">
        <v>769</v>
      </c>
      <c r="I976" s="38" t="s">
        <v>642</v>
      </c>
      <c r="J976" t="s">
        <v>284</v>
      </c>
      <c r="K976" s="6" t="s">
        <v>40</v>
      </c>
      <c r="L976" s="12">
        <v>0.55974956230727446</v>
      </c>
      <c r="M976" s="13">
        <v>0.23364677280525373</v>
      </c>
      <c r="N976" s="13">
        <v>0.17633360028535519</v>
      </c>
      <c r="O976" s="13">
        <v>3.0270064602116516E-2</v>
      </c>
      <c r="P976" s="14">
        <v>22.000000000000004</v>
      </c>
    </row>
    <row r="977" spans="1:16" x14ac:dyDescent="0.25">
      <c r="A977">
        <v>1041</v>
      </c>
      <c r="B977" t="str">
        <f t="shared" si="67"/>
        <v>Closed End</v>
      </c>
      <c r="C977" t="s">
        <v>284</v>
      </c>
      <c r="D977" t="s">
        <v>642</v>
      </c>
      <c r="E977" t="str">
        <f t="shared" si="68"/>
        <v>Home language</v>
      </c>
      <c r="F977">
        <f t="shared" si="69"/>
        <v>1</v>
      </c>
      <c r="G977" t="str">
        <f t="shared" si="66"/>
        <v>Header</v>
      </c>
      <c r="H977" t="s">
        <v>769</v>
      </c>
      <c r="I977" s="38" t="s">
        <v>642</v>
      </c>
      <c r="J977" t="s">
        <v>284</v>
      </c>
      <c r="K977" s="7" t="s">
        <v>41</v>
      </c>
      <c r="L977" s="15" t="s">
        <v>8</v>
      </c>
      <c r="M977" s="16" t="s">
        <v>8</v>
      </c>
      <c r="N977" s="16" t="s">
        <v>8</v>
      </c>
      <c r="O977" s="16" t="s">
        <v>8</v>
      </c>
      <c r="P977" s="17" t="s">
        <v>8</v>
      </c>
    </row>
    <row r="978" spans="1:16" x14ac:dyDescent="0.25">
      <c r="A978">
        <v>1042</v>
      </c>
      <c r="B978" t="str">
        <f t="shared" si="67"/>
        <v>Closed End</v>
      </c>
      <c r="C978" t="s">
        <v>284</v>
      </c>
      <c r="D978" t="s">
        <v>642</v>
      </c>
      <c r="E978" t="str">
        <f t="shared" si="68"/>
        <v>Home language</v>
      </c>
      <c r="F978">
        <f t="shared" si="69"/>
        <v>2</v>
      </c>
      <c r="G978" t="str">
        <f t="shared" si="66"/>
        <v>Data</v>
      </c>
      <c r="H978" t="s">
        <v>769</v>
      </c>
      <c r="I978" s="38" t="s">
        <v>642</v>
      </c>
      <c r="J978" t="s">
        <v>284</v>
      </c>
      <c r="K978" s="6" t="s">
        <v>42</v>
      </c>
      <c r="L978" s="12">
        <v>0.49845751416416512</v>
      </c>
      <c r="M978" s="13">
        <v>0.18530907872524494</v>
      </c>
      <c r="N978" s="13">
        <v>0.1663028306208118</v>
      </c>
      <c r="O978" s="13">
        <v>0.1499305764897774</v>
      </c>
      <c r="P978" s="14">
        <v>538.00000000000068</v>
      </c>
    </row>
    <row r="979" spans="1:16" x14ac:dyDescent="0.25">
      <c r="A979">
        <v>1043</v>
      </c>
      <c r="B979" t="str">
        <f t="shared" si="67"/>
        <v>Closed End</v>
      </c>
      <c r="C979" t="s">
        <v>284</v>
      </c>
      <c r="D979" t="s">
        <v>642</v>
      </c>
      <c r="E979" t="str">
        <f t="shared" si="68"/>
        <v>Home language</v>
      </c>
      <c r="F979">
        <f t="shared" si="69"/>
        <v>3</v>
      </c>
      <c r="G979" t="str">
        <f t="shared" si="66"/>
        <v>Data</v>
      </c>
      <c r="H979" t="s">
        <v>769</v>
      </c>
      <c r="I979" s="38" t="s">
        <v>642</v>
      </c>
      <c r="J979" t="s">
        <v>284</v>
      </c>
      <c r="K979" s="6" t="s">
        <v>43</v>
      </c>
      <c r="L979" s="12">
        <v>0.26504654494492402</v>
      </c>
      <c r="M979" s="13">
        <v>0.22156862525234688</v>
      </c>
      <c r="N979" s="13">
        <v>0.17484132600732236</v>
      </c>
      <c r="O979" s="13">
        <v>0.33854350379540693</v>
      </c>
      <c r="P979" s="14">
        <v>102.99999999999993</v>
      </c>
    </row>
    <row r="980" spans="1:16" x14ac:dyDescent="0.25">
      <c r="A980">
        <v>1044</v>
      </c>
      <c r="B980" t="str">
        <f t="shared" si="67"/>
        <v>Closed End</v>
      </c>
      <c r="C980" t="s">
        <v>284</v>
      </c>
      <c r="D980" t="s">
        <v>642</v>
      </c>
      <c r="E980" t="str">
        <f t="shared" si="68"/>
        <v>Home language</v>
      </c>
      <c r="F980">
        <f t="shared" si="69"/>
        <v>4</v>
      </c>
      <c r="G980" t="str">
        <f t="shared" si="66"/>
        <v>Data</v>
      </c>
      <c r="H980" t="s">
        <v>769</v>
      </c>
      <c r="I980" s="38" t="s">
        <v>642</v>
      </c>
      <c r="J980" t="s">
        <v>284</v>
      </c>
      <c r="K980" s="6" t="s">
        <v>44</v>
      </c>
      <c r="L980" s="12">
        <v>0.29078075595245367</v>
      </c>
      <c r="M980" s="13">
        <v>0.26355232463866962</v>
      </c>
      <c r="N980" s="13">
        <v>0.2337330174753087</v>
      </c>
      <c r="O980" s="13">
        <v>0.21193390193356806</v>
      </c>
      <c r="P980" s="14">
        <v>57.999999999999993</v>
      </c>
    </row>
    <row r="981" spans="1:16" x14ac:dyDescent="0.25">
      <c r="A981">
        <v>1045</v>
      </c>
      <c r="B981" t="str">
        <f t="shared" si="67"/>
        <v>Closed End</v>
      </c>
      <c r="C981" t="s">
        <v>284</v>
      </c>
      <c r="D981" t="s">
        <v>642</v>
      </c>
      <c r="E981" t="str">
        <f t="shared" si="68"/>
        <v>Race / ethnicity</v>
      </c>
      <c r="F981">
        <f t="shared" si="69"/>
        <v>1</v>
      </c>
      <c r="G981" t="str">
        <f t="shared" si="66"/>
        <v>Header</v>
      </c>
      <c r="H981" t="s">
        <v>769</v>
      </c>
      <c r="I981" s="38" t="s">
        <v>642</v>
      </c>
      <c r="J981" t="s">
        <v>284</v>
      </c>
      <c r="K981" s="7" t="s">
        <v>45</v>
      </c>
      <c r="L981" s="15" t="s">
        <v>8</v>
      </c>
      <c r="M981" s="16" t="s">
        <v>8</v>
      </c>
      <c r="N981" s="16" t="s">
        <v>8</v>
      </c>
      <c r="O981" s="16" t="s">
        <v>8</v>
      </c>
      <c r="P981" s="17" t="s">
        <v>8</v>
      </c>
    </row>
    <row r="982" spans="1:16" x14ac:dyDescent="0.25">
      <c r="A982">
        <v>1046</v>
      </c>
      <c r="B982" t="str">
        <f t="shared" si="67"/>
        <v>Closed End</v>
      </c>
      <c r="C982" t="s">
        <v>284</v>
      </c>
      <c r="D982" t="s">
        <v>642</v>
      </c>
      <c r="E982" t="str">
        <f t="shared" si="68"/>
        <v>Race / ethnicity</v>
      </c>
      <c r="F982">
        <f t="shared" si="69"/>
        <v>2</v>
      </c>
      <c r="G982" t="str">
        <f t="shared" si="66"/>
        <v>Data</v>
      </c>
      <c r="H982" t="s">
        <v>769</v>
      </c>
      <c r="I982" s="38" t="s">
        <v>642</v>
      </c>
      <c r="J982" t="s">
        <v>284</v>
      </c>
      <c r="K982" s="6" t="s">
        <v>46</v>
      </c>
      <c r="L982" s="12">
        <v>0.3178646393580285</v>
      </c>
      <c r="M982" s="13">
        <v>0.21910399252673277</v>
      </c>
      <c r="N982" s="13">
        <v>0.1987951700788658</v>
      </c>
      <c r="O982" s="13">
        <v>0.26423619803637349</v>
      </c>
      <c r="P982" s="14">
        <v>289.99999999999994</v>
      </c>
    </row>
    <row r="983" spans="1:16" x14ac:dyDescent="0.25">
      <c r="A983">
        <v>1047</v>
      </c>
      <c r="B983" t="str">
        <f t="shared" si="67"/>
        <v>Closed End</v>
      </c>
      <c r="C983" t="s">
        <v>284</v>
      </c>
      <c r="D983" t="s">
        <v>642</v>
      </c>
      <c r="E983" t="str">
        <f t="shared" si="68"/>
        <v>Race / ethnicity</v>
      </c>
      <c r="F983">
        <f t="shared" si="69"/>
        <v>3</v>
      </c>
      <c r="G983" t="str">
        <f t="shared" si="66"/>
        <v>Data</v>
      </c>
      <c r="H983" t="s">
        <v>769</v>
      </c>
      <c r="I983" s="38" t="s">
        <v>642</v>
      </c>
      <c r="J983" t="s">
        <v>284</v>
      </c>
      <c r="K983" s="6" t="s">
        <v>47</v>
      </c>
      <c r="L983" s="12">
        <v>0.17529265196745014</v>
      </c>
      <c r="M983" s="13">
        <v>0.32400462330673979</v>
      </c>
      <c r="N983" s="13">
        <v>0.41212589127181298</v>
      </c>
      <c r="O983" s="13">
        <v>8.8576833453997306E-2</v>
      </c>
      <c r="P983" s="14">
        <v>30.999999999999989</v>
      </c>
    </row>
    <row r="984" spans="1:16" x14ac:dyDescent="0.25">
      <c r="A984">
        <v>1048</v>
      </c>
      <c r="B984" t="str">
        <f t="shared" si="67"/>
        <v>Closed End</v>
      </c>
      <c r="C984" t="s">
        <v>284</v>
      </c>
      <c r="D984" t="s">
        <v>642</v>
      </c>
      <c r="E984" t="str">
        <f t="shared" si="68"/>
        <v>Race / ethnicity</v>
      </c>
      <c r="F984">
        <f t="shared" si="69"/>
        <v>4</v>
      </c>
      <c r="G984" t="str">
        <f t="shared" si="66"/>
        <v>Data</v>
      </c>
      <c r="H984" t="s">
        <v>769</v>
      </c>
      <c r="I984" s="38" t="s">
        <v>642</v>
      </c>
      <c r="J984" t="s">
        <v>284</v>
      </c>
      <c r="K984" s="6" t="s">
        <v>48</v>
      </c>
      <c r="L984" s="12">
        <v>0.23007117625084578</v>
      </c>
      <c r="M984" s="13">
        <v>0.20669606868420659</v>
      </c>
      <c r="N984" s="13">
        <v>0.21012199239347987</v>
      </c>
      <c r="O984" s="13">
        <v>0.35311076267146779</v>
      </c>
      <c r="P984" s="14">
        <v>100.00000000000001</v>
      </c>
    </row>
    <row r="985" spans="1:16" x14ac:dyDescent="0.25">
      <c r="A985">
        <v>1049</v>
      </c>
      <c r="B985" t="str">
        <f t="shared" si="67"/>
        <v>Closed End</v>
      </c>
      <c r="C985" t="s">
        <v>284</v>
      </c>
      <c r="D985" t="s">
        <v>642</v>
      </c>
      <c r="E985" t="str">
        <f t="shared" si="68"/>
        <v>Race / ethnicity</v>
      </c>
      <c r="F985">
        <f t="shared" si="69"/>
        <v>5</v>
      </c>
      <c r="G985" t="str">
        <f t="shared" si="66"/>
        <v>Data</v>
      </c>
      <c r="H985" t="s">
        <v>769</v>
      </c>
      <c r="I985" s="38" t="s">
        <v>642</v>
      </c>
      <c r="J985" t="s">
        <v>284</v>
      </c>
      <c r="K985" s="6" t="s">
        <v>49</v>
      </c>
      <c r="L985" s="12">
        <v>0.33227040942716557</v>
      </c>
      <c r="M985" s="13">
        <v>0.32651201925410528</v>
      </c>
      <c r="N985" s="13">
        <v>0.1617126813371926</v>
      </c>
      <c r="O985" s="13">
        <v>0.17950488998153599</v>
      </c>
      <c r="P985" s="14">
        <v>123.00000000000011</v>
      </c>
    </row>
    <row r="986" spans="1:16" x14ac:dyDescent="0.25">
      <c r="A986">
        <v>1050</v>
      </c>
      <c r="B986" t="str">
        <f t="shared" si="67"/>
        <v>Closed End</v>
      </c>
      <c r="C986" t="s">
        <v>284</v>
      </c>
      <c r="D986" t="s">
        <v>642</v>
      </c>
      <c r="E986" t="str">
        <f t="shared" si="68"/>
        <v>Race / ethnicity</v>
      </c>
      <c r="F986">
        <f t="shared" si="69"/>
        <v>6</v>
      </c>
      <c r="G986" t="str">
        <f t="shared" si="66"/>
        <v>Data</v>
      </c>
      <c r="H986" t="s">
        <v>769</v>
      </c>
      <c r="I986" s="38" t="s">
        <v>642</v>
      </c>
      <c r="J986" t="s">
        <v>284</v>
      </c>
      <c r="K986" s="6" t="s">
        <v>50</v>
      </c>
      <c r="L986" s="12">
        <v>0.48590285963930924</v>
      </c>
      <c r="M986" s="13">
        <v>9.5890810183777611E-2</v>
      </c>
      <c r="N986" s="13">
        <v>0.21422203717232102</v>
      </c>
      <c r="O986" s="13">
        <v>0.20398429300459203</v>
      </c>
      <c r="P986" s="14">
        <v>51.000000000000014</v>
      </c>
    </row>
    <row r="987" spans="1:16" ht="15.75" thickBot="1" x14ac:dyDescent="0.3">
      <c r="A987">
        <v>1051</v>
      </c>
      <c r="B987" t="str">
        <f t="shared" si="67"/>
        <v>Closed End</v>
      </c>
      <c r="C987" t="s">
        <v>284</v>
      </c>
      <c r="D987" t="s">
        <v>642</v>
      </c>
      <c r="E987" t="str">
        <f t="shared" si="68"/>
        <v>Race / ethnicity</v>
      </c>
      <c r="F987">
        <f t="shared" si="69"/>
        <v>7</v>
      </c>
      <c r="G987" t="str">
        <f t="shared" si="66"/>
        <v>Data</v>
      </c>
      <c r="H987" t="s">
        <v>769</v>
      </c>
      <c r="I987" s="38" t="s">
        <v>642</v>
      </c>
      <c r="J987" t="s">
        <v>284</v>
      </c>
      <c r="K987" s="8" t="s">
        <v>51</v>
      </c>
      <c r="L987" s="18">
        <v>0.52949137907238031</v>
      </c>
      <c r="M987" s="19">
        <v>0.19174964862000426</v>
      </c>
      <c r="N987" s="19">
        <v>0.14239393782834461</v>
      </c>
      <c r="O987" s="19">
        <v>0.13636503447926948</v>
      </c>
      <c r="P987" s="20">
        <v>372.00000000000023</v>
      </c>
    </row>
    <row r="988" spans="1:16" ht="15.75" thickTop="1" x14ac:dyDescent="0.25">
      <c r="A988">
        <v>1052</v>
      </c>
      <c r="B988" t="str">
        <f t="shared" si="67"/>
        <v/>
      </c>
      <c r="C988" t="s">
        <v>8</v>
      </c>
      <c r="D988" t="s">
        <v>8</v>
      </c>
      <c r="E988" t="str">
        <f t="shared" si="68"/>
        <v/>
      </c>
      <c r="F988" t="str">
        <f t="shared" si="69"/>
        <v/>
      </c>
      <c r="G988" t="str">
        <f t="shared" si="66"/>
        <v/>
      </c>
      <c r="H988" t="s">
        <v>8</v>
      </c>
      <c r="K988" s="42"/>
      <c r="L988" s="42"/>
      <c r="M988" s="42"/>
      <c r="N988" s="42"/>
      <c r="O988" s="42"/>
      <c r="P988" s="42"/>
    </row>
    <row r="989" spans="1:16" ht="45.75" thickBot="1" x14ac:dyDescent="0.3">
      <c r="A989">
        <v>1053</v>
      </c>
      <c r="B989" t="str">
        <f t="shared" si="67"/>
        <v>Closed End</v>
      </c>
      <c r="C989" t="s">
        <v>284</v>
      </c>
      <c r="D989" t="s">
        <v>643</v>
      </c>
      <c r="E989" t="str">
        <f t="shared" si="68"/>
        <v>Title</v>
      </c>
      <c r="F989">
        <f t="shared" si="69"/>
        <v>1</v>
      </c>
      <c r="G989" t="str">
        <f t="shared" si="66"/>
        <v>Title</v>
      </c>
      <c r="H989" t="s">
        <v>770</v>
      </c>
      <c r="I989" s="38" t="s">
        <v>643</v>
      </c>
      <c r="J989" t="s">
        <v>284</v>
      </c>
      <c r="K989" s="37" t="s">
        <v>175</v>
      </c>
      <c r="L989" s="37"/>
      <c r="M989" s="37"/>
      <c r="N989" s="37"/>
      <c r="O989" s="37"/>
      <c r="P989" s="37"/>
    </row>
    <row r="990" spans="1:16" ht="38.25" thickTop="1" thickBot="1" x14ac:dyDescent="0.3">
      <c r="A990">
        <v>1054</v>
      </c>
      <c r="B990" t="str">
        <f t="shared" si="67"/>
        <v>Closed End</v>
      </c>
      <c r="C990" t="s">
        <v>284</v>
      </c>
      <c r="D990" t="s">
        <v>643</v>
      </c>
      <c r="E990" t="str">
        <f t="shared" si="68"/>
        <v>Column labels</v>
      </c>
      <c r="F990">
        <f t="shared" si="69"/>
        <v>1</v>
      </c>
      <c r="G990" t="str">
        <f t="shared" si="66"/>
        <v>Labels</v>
      </c>
      <c r="H990" t="s">
        <v>770</v>
      </c>
      <c r="I990" s="38" t="s">
        <v>643</v>
      </c>
      <c r="J990" t="s">
        <v>284</v>
      </c>
      <c r="K990" s="39"/>
      <c r="L990" s="1" t="s">
        <v>168</v>
      </c>
      <c r="M990" s="2" t="s">
        <v>169</v>
      </c>
      <c r="N990" s="2" t="s">
        <v>170</v>
      </c>
      <c r="O990" s="2" t="s">
        <v>171</v>
      </c>
      <c r="P990" s="3" t="s">
        <v>6</v>
      </c>
    </row>
    <row r="991" spans="1:16" ht="15.75" thickTop="1" x14ac:dyDescent="0.25">
      <c r="A991">
        <v>1055</v>
      </c>
      <c r="B991" t="str">
        <f t="shared" si="67"/>
        <v>Closed End</v>
      </c>
      <c r="C991" t="s">
        <v>284</v>
      </c>
      <c r="D991" t="s">
        <v>643</v>
      </c>
      <c r="E991" t="str">
        <f t="shared" si="68"/>
        <v>Region</v>
      </c>
      <c r="F991">
        <f t="shared" si="69"/>
        <v>1</v>
      </c>
      <c r="G991" t="str">
        <f t="shared" si="66"/>
        <v>Header</v>
      </c>
      <c r="H991" t="s">
        <v>770</v>
      </c>
      <c r="I991" s="38" t="s">
        <v>643</v>
      </c>
      <c r="J991" t="s">
        <v>284</v>
      </c>
      <c r="K991" s="5" t="s">
        <v>7</v>
      </c>
      <c r="L991" s="9" t="s">
        <v>8</v>
      </c>
      <c r="M991" s="10" t="s">
        <v>8</v>
      </c>
      <c r="N991" s="10" t="s">
        <v>8</v>
      </c>
      <c r="O991" s="10" t="s">
        <v>8</v>
      </c>
      <c r="P991" s="11" t="s">
        <v>8</v>
      </c>
    </row>
    <row r="992" spans="1:16" x14ac:dyDescent="0.25">
      <c r="A992">
        <v>1056</v>
      </c>
      <c r="B992" t="str">
        <f t="shared" si="67"/>
        <v>Closed End</v>
      </c>
      <c r="C992" t="s">
        <v>284</v>
      </c>
      <c r="D992" t="s">
        <v>643</v>
      </c>
      <c r="E992" t="str">
        <f t="shared" si="68"/>
        <v>Region</v>
      </c>
      <c r="F992">
        <f t="shared" si="69"/>
        <v>2</v>
      </c>
      <c r="G992" t="str">
        <f t="shared" si="66"/>
        <v>Data</v>
      </c>
      <c r="H992" t="s">
        <v>770</v>
      </c>
      <c r="I992" s="38" t="s">
        <v>643</v>
      </c>
      <c r="J992" t="s">
        <v>284</v>
      </c>
      <c r="K992" s="6" t="s">
        <v>9</v>
      </c>
      <c r="L992" s="12">
        <v>0.31815107556521</v>
      </c>
      <c r="M992" s="13">
        <v>0.35846797370454148</v>
      </c>
      <c r="N992" s="13">
        <v>0.17922194701289768</v>
      </c>
      <c r="O992" s="13">
        <v>0.14415900371734999</v>
      </c>
      <c r="P992" s="14">
        <v>847.00000000000057</v>
      </c>
    </row>
    <row r="993" spans="1:16" x14ac:dyDescent="0.25">
      <c r="A993">
        <v>1057</v>
      </c>
      <c r="B993" t="str">
        <f t="shared" si="67"/>
        <v>Closed End</v>
      </c>
      <c r="C993" t="s">
        <v>284</v>
      </c>
      <c r="D993" t="s">
        <v>643</v>
      </c>
      <c r="E993" t="str">
        <f t="shared" si="68"/>
        <v>Region</v>
      </c>
      <c r="F993">
        <f t="shared" si="69"/>
        <v>3</v>
      </c>
      <c r="G993" t="str">
        <f t="shared" si="66"/>
        <v>Data</v>
      </c>
      <c r="H993" t="s">
        <v>770</v>
      </c>
      <c r="I993" s="38" t="s">
        <v>643</v>
      </c>
      <c r="J993" t="s">
        <v>284</v>
      </c>
      <c r="K993" s="6" t="s">
        <v>10</v>
      </c>
      <c r="L993" s="12">
        <v>0.41928677829527139</v>
      </c>
      <c r="M993" s="13">
        <v>0.35596311110849349</v>
      </c>
      <c r="N993" s="13">
        <v>0.18094337877297359</v>
      </c>
      <c r="O993" s="13">
        <v>4.3806731823261134E-2</v>
      </c>
      <c r="P993" s="14">
        <v>113.00000000000011</v>
      </c>
    </row>
    <row r="994" spans="1:16" x14ac:dyDescent="0.25">
      <c r="A994">
        <v>1058</v>
      </c>
      <c r="B994" t="str">
        <f t="shared" si="67"/>
        <v>Closed End</v>
      </c>
      <c r="C994" t="s">
        <v>284</v>
      </c>
      <c r="D994" t="s">
        <v>643</v>
      </c>
      <c r="E994" t="str">
        <f t="shared" si="68"/>
        <v>Region</v>
      </c>
      <c r="F994">
        <f t="shared" si="69"/>
        <v>4</v>
      </c>
      <c r="G994" t="str">
        <f t="shared" si="66"/>
        <v>Data</v>
      </c>
      <c r="H994" t="s">
        <v>770</v>
      </c>
      <c r="I994" s="38" t="s">
        <v>643</v>
      </c>
      <c r="J994" t="s">
        <v>284</v>
      </c>
      <c r="K994" s="6" t="s">
        <v>11</v>
      </c>
      <c r="L994" s="12">
        <v>0.26797630502451153</v>
      </c>
      <c r="M994" s="13">
        <v>0.3782644174729613</v>
      </c>
      <c r="N994" s="13">
        <v>0.18700516838400782</v>
      </c>
      <c r="O994" s="13">
        <v>0.16675410911851837</v>
      </c>
      <c r="P994" s="14">
        <v>642.00000000000045</v>
      </c>
    </row>
    <row r="995" spans="1:16" x14ac:dyDescent="0.25">
      <c r="A995">
        <v>1059</v>
      </c>
      <c r="B995" t="str">
        <f t="shared" si="67"/>
        <v>Closed End</v>
      </c>
      <c r="C995" t="s">
        <v>284</v>
      </c>
      <c r="D995" t="s">
        <v>643</v>
      </c>
      <c r="E995" t="str">
        <f t="shared" si="68"/>
        <v>Region</v>
      </c>
      <c r="F995">
        <f t="shared" si="69"/>
        <v>5</v>
      </c>
      <c r="G995" t="str">
        <f t="shared" si="66"/>
        <v>Data</v>
      </c>
      <c r="H995" t="s">
        <v>770</v>
      </c>
      <c r="I995" s="38" t="s">
        <v>643</v>
      </c>
      <c r="J995" t="s">
        <v>284</v>
      </c>
      <c r="K995" s="6" t="s">
        <v>12</v>
      </c>
      <c r="L995" s="12">
        <v>0.2660008208562385</v>
      </c>
      <c r="M995" s="13">
        <v>0.35305633126277186</v>
      </c>
      <c r="N995" s="13">
        <v>0.21647825212926766</v>
      </c>
      <c r="O995" s="13">
        <v>0.16446459575172098</v>
      </c>
      <c r="P995" s="14">
        <v>539.00000000000091</v>
      </c>
    </row>
    <row r="996" spans="1:16" x14ac:dyDescent="0.25">
      <c r="A996">
        <v>1060</v>
      </c>
      <c r="B996" t="str">
        <f t="shared" si="67"/>
        <v>Closed End</v>
      </c>
      <c r="C996" t="s">
        <v>284</v>
      </c>
      <c r="D996" t="s">
        <v>643</v>
      </c>
      <c r="E996" t="str">
        <f t="shared" si="68"/>
        <v>Region</v>
      </c>
      <c r="F996">
        <f t="shared" si="69"/>
        <v>6</v>
      </c>
      <c r="G996" t="str">
        <f t="shared" si="66"/>
        <v>Data</v>
      </c>
      <c r="H996" t="s">
        <v>770</v>
      </c>
      <c r="I996" s="38" t="s">
        <v>643</v>
      </c>
      <c r="J996" t="s">
        <v>284</v>
      </c>
      <c r="K996" s="6" t="s">
        <v>13</v>
      </c>
      <c r="L996" s="12">
        <v>0.27056420114951829</v>
      </c>
      <c r="M996" s="13">
        <v>0.41128716180565988</v>
      </c>
      <c r="N996" s="13">
        <v>0.14839525166520043</v>
      </c>
      <c r="O996" s="13">
        <v>0.16975338537962106</v>
      </c>
      <c r="P996" s="14">
        <v>103</v>
      </c>
    </row>
    <row r="997" spans="1:16" x14ac:dyDescent="0.25">
      <c r="A997">
        <v>1061</v>
      </c>
      <c r="B997" t="str">
        <f t="shared" si="67"/>
        <v>Closed End</v>
      </c>
      <c r="C997" t="s">
        <v>284</v>
      </c>
      <c r="D997" t="s">
        <v>643</v>
      </c>
      <c r="E997" t="str">
        <f t="shared" si="68"/>
        <v>Region</v>
      </c>
      <c r="F997">
        <f t="shared" si="69"/>
        <v>7</v>
      </c>
      <c r="G997" t="str">
        <f t="shared" si="66"/>
        <v>Data</v>
      </c>
      <c r="H997" t="s">
        <v>770</v>
      </c>
      <c r="I997" s="38" t="s">
        <v>643</v>
      </c>
      <c r="J997" t="s">
        <v>284</v>
      </c>
      <c r="K997" s="6" t="s">
        <v>14</v>
      </c>
      <c r="L997" s="12">
        <v>0.27899037922008391</v>
      </c>
      <c r="M997" s="13">
        <v>0.3125193290007075</v>
      </c>
      <c r="N997" s="13">
        <v>0.15671360089845679</v>
      </c>
      <c r="O997" s="13">
        <v>0.25177669088075216</v>
      </c>
      <c r="P997" s="14">
        <v>91.999999999999986</v>
      </c>
    </row>
    <row r="998" spans="1:16" x14ac:dyDescent="0.25">
      <c r="A998">
        <v>1062</v>
      </c>
      <c r="B998" t="str">
        <f t="shared" si="67"/>
        <v>Closed End</v>
      </c>
      <c r="C998" t="s">
        <v>284</v>
      </c>
      <c r="D998" t="s">
        <v>643</v>
      </c>
      <c r="E998" t="str">
        <f t="shared" si="68"/>
        <v>Gender</v>
      </c>
      <c r="F998">
        <f t="shared" si="69"/>
        <v>1</v>
      </c>
      <c r="G998" t="str">
        <f t="shared" si="66"/>
        <v>Header</v>
      </c>
      <c r="H998" t="s">
        <v>770</v>
      </c>
      <c r="I998" s="38" t="s">
        <v>643</v>
      </c>
      <c r="J998" t="s">
        <v>284</v>
      </c>
      <c r="K998" s="7" t="s">
        <v>15</v>
      </c>
      <c r="L998" s="15" t="s">
        <v>8</v>
      </c>
      <c r="M998" s="16" t="s">
        <v>8</v>
      </c>
      <c r="N998" s="16" t="s">
        <v>8</v>
      </c>
      <c r="O998" s="16" t="s">
        <v>8</v>
      </c>
      <c r="P998" s="17" t="s">
        <v>8</v>
      </c>
    </row>
    <row r="999" spans="1:16" x14ac:dyDescent="0.25">
      <c r="A999">
        <v>1063</v>
      </c>
      <c r="B999" t="str">
        <f t="shared" si="67"/>
        <v>Closed End</v>
      </c>
      <c r="C999" t="s">
        <v>284</v>
      </c>
      <c r="D999" t="s">
        <v>643</v>
      </c>
      <c r="E999" t="str">
        <f t="shared" si="68"/>
        <v>Gender</v>
      </c>
      <c r="F999">
        <f t="shared" si="69"/>
        <v>2</v>
      </c>
      <c r="G999" t="str">
        <f t="shared" si="66"/>
        <v>Data</v>
      </c>
      <c r="H999" t="s">
        <v>770</v>
      </c>
      <c r="I999" s="38" t="s">
        <v>643</v>
      </c>
      <c r="J999" t="s">
        <v>284</v>
      </c>
      <c r="K999" s="6" t="s">
        <v>16</v>
      </c>
      <c r="L999" s="12">
        <v>0.34133339282752517</v>
      </c>
      <c r="M999" s="13">
        <v>0.30067864061940947</v>
      </c>
      <c r="N999" s="13">
        <v>0.20483230442207179</v>
      </c>
      <c r="O999" s="13">
        <v>0.15315566213099288</v>
      </c>
      <c r="P999" s="14">
        <v>521.00000000000023</v>
      </c>
    </row>
    <row r="1000" spans="1:16" x14ac:dyDescent="0.25">
      <c r="A1000">
        <v>1064</v>
      </c>
      <c r="B1000" t="str">
        <f t="shared" si="67"/>
        <v>Closed End</v>
      </c>
      <c r="C1000" t="s">
        <v>284</v>
      </c>
      <c r="D1000" t="s">
        <v>643</v>
      </c>
      <c r="E1000" t="str">
        <f t="shared" si="68"/>
        <v>Gender</v>
      </c>
      <c r="F1000">
        <f t="shared" si="69"/>
        <v>3</v>
      </c>
      <c r="G1000" t="str">
        <f t="shared" si="66"/>
        <v>Data</v>
      </c>
      <c r="H1000" t="s">
        <v>770</v>
      </c>
      <c r="I1000" s="38" t="s">
        <v>643</v>
      </c>
      <c r="J1000" t="s">
        <v>284</v>
      </c>
      <c r="K1000" s="6" t="s">
        <v>17</v>
      </c>
      <c r="L1000" s="12">
        <v>0.29395458644419886</v>
      </c>
      <c r="M1000" s="13">
        <v>0.44123370028372688</v>
      </c>
      <c r="N1000" s="13">
        <v>0.1520155883784384</v>
      </c>
      <c r="O1000" s="13">
        <v>0.11279612489363541</v>
      </c>
      <c r="P1000" s="14">
        <v>281.00000000000023</v>
      </c>
    </row>
    <row r="1001" spans="1:16" x14ac:dyDescent="0.25">
      <c r="A1001">
        <v>1065</v>
      </c>
      <c r="B1001" t="str">
        <f t="shared" si="67"/>
        <v>Closed End</v>
      </c>
      <c r="C1001" t="s">
        <v>284</v>
      </c>
      <c r="D1001" t="s">
        <v>643</v>
      </c>
      <c r="E1001" t="str">
        <f t="shared" si="68"/>
        <v>Age</v>
      </c>
      <c r="F1001">
        <f t="shared" si="69"/>
        <v>1</v>
      </c>
      <c r="G1001" t="str">
        <f t="shared" si="66"/>
        <v>Header</v>
      </c>
      <c r="H1001" t="s">
        <v>770</v>
      </c>
      <c r="I1001" s="38" t="s">
        <v>643</v>
      </c>
      <c r="J1001" t="s">
        <v>284</v>
      </c>
      <c r="K1001" s="7" t="s">
        <v>18</v>
      </c>
      <c r="L1001" s="15" t="s">
        <v>8</v>
      </c>
      <c r="M1001" s="16" t="s">
        <v>8</v>
      </c>
      <c r="N1001" s="16" t="s">
        <v>8</v>
      </c>
      <c r="O1001" s="16" t="s">
        <v>8</v>
      </c>
      <c r="P1001" s="17" t="s">
        <v>8</v>
      </c>
    </row>
    <row r="1002" spans="1:16" x14ac:dyDescent="0.25">
      <c r="A1002">
        <v>1066</v>
      </c>
      <c r="B1002" t="str">
        <f t="shared" si="67"/>
        <v>Closed End</v>
      </c>
      <c r="C1002" t="s">
        <v>284</v>
      </c>
      <c r="D1002" t="s">
        <v>643</v>
      </c>
      <c r="E1002" t="str">
        <f t="shared" si="68"/>
        <v>Age</v>
      </c>
      <c r="F1002">
        <f t="shared" si="69"/>
        <v>2</v>
      </c>
      <c r="G1002" t="str">
        <f t="shared" si="66"/>
        <v>Data</v>
      </c>
      <c r="H1002" t="s">
        <v>770</v>
      </c>
      <c r="I1002" s="38" t="s">
        <v>643</v>
      </c>
      <c r="J1002" t="s">
        <v>284</v>
      </c>
      <c r="K1002" s="6" t="s">
        <v>19</v>
      </c>
      <c r="L1002" s="12">
        <v>0.27609208107825206</v>
      </c>
      <c r="M1002" s="13">
        <v>0.35196501080580661</v>
      </c>
      <c r="N1002" s="13">
        <v>0.20589426423870263</v>
      </c>
      <c r="O1002" s="13">
        <v>0.16604864387723786</v>
      </c>
      <c r="P1002" s="14">
        <v>132.00000000000011</v>
      </c>
    </row>
    <row r="1003" spans="1:16" x14ac:dyDescent="0.25">
      <c r="A1003">
        <v>1067</v>
      </c>
      <c r="B1003" t="str">
        <f t="shared" si="67"/>
        <v>Closed End</v>
      </c>
      <c r="C1003" t="s">
        <v>284</v>
      </c>
      <c r="D1003" t="s">
        <v>643</v>
      </c>
      <c r="E1003" t="str">
        <f t="shared" si="68"/>
        <v>Age</v>
      </c>
      <c r="F1003">
        <f t="shared" si="69"/>
        <v>3</v>
      </c>
      <c r="G1003" t="str">
        <f t="shared" si="66"/>
        <v>Data</v>
      </c>
      <c r="H1003" t="s">
        <v>770</v>
      </c>
      <c r="I1003" s="38" t="s">
        <v>643</v>
      </c>
      <c r="J1003" t="s">
        <v>284</v>
      </c>
      <c r="K1003" s="6" t="s">
        <v>20</v>
      </c>
      <c r="L1003" s="12">
        <v>0.35092194211670902</v>
      </c>
      <c r="M1003" s="13">
        <v>0.28620857396005067</v>
      </c>
      <c r="N1003" s="13">
        <v>0.22651453080850265</v>
      </c>
      <c r="O1003" s="13">
        <v>0.13635495311473789</v>
      </c>
      <c r="P1003" s="14">
        <v>163</v>
      </c>
    </row>
    <row r="1004" spans="1:16" x14ac:dyDescent="0.25">
      <c r="A1004">
        <v>1068</v>
      </c>
      <c r="B1004" t="str">
        <f t="shared" si="67"/>
        <v>Closed End</v>
      </c>
      <c r="C1004" t="s">
        <v>284</v>
      </c>
      <c r="D1004" t="s">
        <v>643</v>
      </c>
      <c r="E1004" t="str">
        <f t="shared" si="68"/>
        <v>Age</v>
      </c>
      <c r="F1004">
        <f t="shared" si="69"/>
        <v>4</v>
      </c>
      <c r="G1004" t="str">
        <f t="shared" si="66"/>
        <v>Data</v>
      </c>
      <c r="H1004" t="s">
        <v>770</v>
      </c>
      <c r="I1004" s="38" t="s">
        <v>643</v>
      </c>
      <c r="J1004" t="s">
        <v>284</v>
      </c>
      <c r="K1004" s="6" t="s">
        <v>21</v>
      </c>
      <c r="L1004" s="12">
        <v>0.368291467591077</v>
      </c>
      <c r="M1004" s="13">
        <v>0.33693984979091146</v>
      </c>
      <c r="N1004" s="13">
        <v>0.14015218761061779</v>
      </c>
      <c r="O1004" s="13">
        <v>0.15461649500739336</v>
      </c>
      <c r="P1004" s="14">
        <v>159.99999999999997</v>
      </c>
    </row>
    <row r="1005" spans="1:16" x14ac:dyDescent="0.25">
      <c r="A1005">
        <v>1069</v>
      </c>
      <c r="B1005" t="str">
        <f t="shared" si="67"/>
        <v>Closed End</v>
      </c>
      <c r="C1005" t="s">
        <v>284</v>
      </c>
      <c r="D1005" t="s">
        <v>643</v>
      </c>
      <c r="E1005" t="str">
        <f t="shared" si="68"/>
        <v>Age</v>
      </c>
      <c r="F1005">
        <f t="shared" si="69"/>
        <v>5</v>
      </c>
      <c r="G1005" t="str">
        <f t="shared" si="66"/>
        <v>Data</v>
      </c>
      <c r="H1005" t="s">
        <v>770</v>
      </c>
      <c r="I1005" s="38" t="s">
        <v>643</v>
      </c>
      <c r="J1005" t="s">
        <v>284</v>
      </c>
      <c r="K1005" s="6" t="s">
        <v>22</v>
      </c>
      <c r="L1005" s="12">
        <v>0.33054835876004224</v>
      </c>
      <c r="M1005" s="13">
        <v>0.45893355763459687</v>
      </c>
      <c r="N1005" s="13">
        <v>0.12408018817489626</v>
      </c>
      <c r="O1005" s="13">
        <v>8.6437895430464873E-2</v>
      </c>
      <c r="P1005" s="14">
        <v>129.99999999999989</v>
      </c>
    </row>
    <row r="1006" spans="1:16" x14ac:dyDescent="0.25">
      <c r="A1006">
        <v>1070</v>
      </c>
      <c r="B1006" t="str">
        <f t="shared" si="67"/>
        <v>Closed End</v>
      </c>
      <c r="C1006" t="s">
        <v>284</v>
      </c>
      <c r="D1006" t="s">
        <v>643</v>
      </c>
      <c r="E1006" t="str">
        <f t="shared" si="68"/>
        <v>Age</v>
      </c>
      <c r="F1006">
        <f t="shared" si="69"/>
        <v>6</v>
      </c>
      <c r="G1006" t="str">
        <f t="shared" si="66"/>
        <v>Data</v>
      </c>
      <c r="H1006" t="s">
        <v>770</v>
      </c>
      <c r="I1006" s="38" t="s">
        <v>643</v>
      </c>
      <c r="J1006" t="s">
        <v>284</v>
      </c>
      <c r="K1006" s="6" t="s">
        <v>23</v>
      </c>
      <c r="L1006" s="12">
        <v>0.39677648280966321</v>
      </c>
      <c r="M1006" s="13">
        <v>0.31525727446951346</v>
      </c>
      <c r="N1006" s="13">
        <v>0.20937331048336552</v>
      </c>
      <c r="O1006" s="13">
        <v>7.8592932237458099E-2</v>
      </c>
      <c r="P1006" s="14">
        <v>127.00000000000003</v>
      </c>
    </row>
    <row r="1007" spans="1:16" x14ac:dyDescent="0.25">
      <c r="A1007">
        <v>1071</v>
      </c>
      <c r="B1007" t="str">
        <f t="shared" si="67"/>
        <v>Closed End</v>
      </c>
      <c r="C1007" t="s">
        <v>284</v>
      </c>
      <c r="D1007" t="s">
        <v>643</v>
      </c>
      <c r="E1007" t="str">
        <f t="shared" si="68"/>
        <v>Education</v>
      </c>
      <c r="F1007">
        <f t="shared" si="69"/>
        <v>1</v>
      </c>
      <c r="G1007" t="str">
        <f t="shared" si="66"/>
        <v>Header</v>
      </c>
      <c r="H1007" t="s">
        <v>770</v>
      </c>
      <c r="I1007" s="38" t="s">
        <v>643</v>
      </c>
      <c r="J1007" t="s">
        <v>284</v>
      </c>
      <c r="K1007" s="7" t="s">
        <v>24</v>
      </c>
      <c r="L1007" s="15" t="s">
        <v>8</v>
      </c>
      <c r="M1007" s="16" t="s">
        <v>8</v>
      </c>
      <c r="N1007" s="16" t="s">
        <v>8</v>
      </c>
      <c r="O1007" s="16" t="s">
        <v>8</v>
      </c>
      <c r="P1007" s="17" t="s">
        <v>8</v>
      </c>
    </row>
    <row r="1008" spans="1:16" x14ac:dyDescent="0.25">
      <c r="A1008">
        <v>1072</v>
      </c>
      <c r="B1008" t="str">
        <f t="shared" si="67"/>
        <v>Closed End</v>
      </c>
      <c r="C1008" t="s">
        <v>284</v>
      </c>
      <c r="D1008" t="s">
        <v>643</v>
      </c>
      <c r="E1008" t="str">
        <f t="shared" si="68"/>
        <v>Education</v>
      </c>
      <c r="F1008">
        <f t="shared" si="69"/>
        <v>2</v>
      </c>
      <c r="G1008" t="str">
        <f t="shared" si="66"/>
        <v>Data</v>
      </c>
      <c r="H1008" t="s">
        <v>770</v>
      </c>
      <c r="I1008" s="38" t="s">
        <v>643</v>
      </c>
      <c r="J1008" t="s">
        <v>284</v>
      </c>
      <c r="K1008" s="6" t="s">
        <v>25</v>
      </c>
      <c r="L1008" s="12">
        <v>0.10511480445093031</v>
      </c>
      <c r="M1008" s="13">
        <v>0.1713844987734808</v>
      </c>
      <c r="N1008" s="13">
        <v>0.61110875763273098</v>
      </c>
      <c r="O1008" s="13">
        <v>0.112391939142858</v>
      </c>
      <c r="P1008" s="14">
        <v>31.000000000000004</v>
      </c>
    </row>
    <row r="1009" spans="1:16" x14ac:dyDescent="0.25">
      <c r="A1009">
        <v>1073</v>
      </c>
      <c r="B1009" t="str">
        <f t="shared" si="67"/>
        <v>Closed End</v>
      </c>
      <c r="C1009" t="s">
        <v>284</v>
      </c>
      <c r="D1009" t="s">
        <v>643</v>
      </c>
      <c r="E1009" t="str">
        <f t="shared" si="68"/>
        <v>Education</v>
      </c>
      <c r="F1009">
        <f t="shared" si="69"/>
        <v>3</v>
      </c>
      <c r="G1009" t="str">
        <f t="shared" si="66"/>
        <v>Data</v>
      </c>
      <c r="H1009" t="s">
        <v>770</v>
      </c>
      <c r="I1009" s="38" t="s">
        <v>643</v>
      </c>
      <c r="J1009" t="s">
        <v>284</v>
      </c>
      <c r="K1009" s="6" t="s">
        <v>26</v>
      </c>
      <c r="L1009" s="12">
        <v>0.26853799946785162</v>
      </c>
      <c r="M1009" s="13">
        <v>0.25956319156303104</v>
      </c>
      <c r="N1009" s="13">
        <v>0.27896612970054935</v>
      </c>
      <c r="O1009" s="13">
        <v>0.19293267926856791</v>
      </c>
      <c r="P1009" s="14">
        <v>75.999999999999957</v>
      </c>
    </row>
    <row r="1010" spans="1:16" x14ac:dyDescent="0.25">
      <c r="A1010">
        <v>1074</v>
      </c>
      <c r="B1010" t="str">
        <f t="shared" si="67"/>
        <v>Closed End</v>
      </c>
      <c r="C1010" t="s">
        <v>284</v>
      </c>
      <c r="D1010" t="s">
        <v>643</v>
      </c>
      <c r="E1010" t="str">
        <f t="shared" si="68"/>
        <v>Education</v>
      </c>
      <c r="F1010">
        <f t="shared" si="69"/>
        <v>4</v>
      </c>
      <c r="G1010" t="str">
        <f t="shared" si="66"/>
        <v>Data</v>
      </c>
      <c r="H1010" t="s">
        <v>770</v>
      </c>
      <c r="I1010" s="38" t="s">
        <v>643</v>
      </c>
      <c r="J1010" t="s">
        <v>284</v>
      </c>
      <c r="K1010" s="6" t="s">
        <v>27</v>
      </c>
      <c r="L1010" s="12">
        <v>0.35062767000336065</v>
      </c>
      <c r="M1010" s="13">
        <v>0.35932532984863952</v>
      </c>
      <c r="N1010" s="13">
        <v>0.17416832822456382</v>
      </c>
      <c r="O1010" s="13">
        <v>0.11587867192343648</v>
      </c>
      <c r="P1010" s="14">
        <v>284.99999999999994</v>
      </c>
    </row>
    <row r="1011" spans="1:16" x14ac:dyDescent="0.25">
      <c r="A1011">
        <v>1075</v>
      </c>
      <c r="B1011" t="str">
        <f t="shared" si="67"/>
        <v>Closed End</v>
      </c>
      <c r="C1011" t="s">
        <v>284</v>
      </c>
      <c r="D1011" t="s">
        <v>643</v>
      </c>
      <c r="E1011" t="str">
        <f t="shared" si="68"/>
        <v>Education</v>
      </c>
      <c r="F1011">
        <f t="shared" si="69"/>
        <v>5</v>
      </c>
      <c r="G1011" t="str">
        <f t="shared" si="66"/>
        <v>Data</v>
      </c>
      <c r="H1011" t="s">
        <v>770</v>
      </c>
      <c r="I1011" s="38" t="s">
        <v>643</v>
      </c>
      <c r="J1011" t="s">
        <v>284</v>
      </c>
      <c r="K1011" s="6" t="s">
        <v>28</v>
      </c>
      <c r="L1011" s="12">
        <v>0.34704342449259351</v>
      </c>
      <c r="M1011" s="13">
        <v>0.43144299396188901</v>
      </c>
      <c r="N1011" s="13">
        <v>0.10426026192961176</v>
      </c>
      <c r="O1011" s="13">
        <v>0.11725331961590464</v>
      </c>
      <c r="P1011" s="14">
        <v>420.00000000000051</v>
      </c>
    </row>
    <row r="1012" spans="1:16" x14ac:dyDescent="0.25">
      <c r="A1012">
        <v>1076</v>
      </c>
      <c r="B1012" t="str">
        <f t="shared" si="67"/>
        <v>Closed End</v>
      </c>
      <c r="C1012" t="s">
        <v>284</v>
      </c>
      <c r="D1012" t="s">
        <v>643</v>
      </c>
      <c r="E1012" t="str">
        <f t="shared" si="68"/>
        <v>Household income</v>
      </c>
      <c r="F1012">
        <f t="shared" si="69"/>
        <v>1</v>
      </c>
      <c r="G1012" t="str">
        <f t="shared" si="66"/>
        <v>Header</v>
      </c>
      <c r="H1012" t="s">
        <v>770</v>
      </c>
      <c r="I1012" s="38" t="s">
        <v>643</v>
      </c>
      <c r="J1012" t="s">
        <v>284</v>
      </c>
      <c r="K1012" s="7" t="s">
        <v>29</v>
      </c>
      <c r="L1012" s="15" t="s">
        <v>8</v>
      </c>
      <c r="M1012" s="16" t="s">
        <v>8</v>
      </c>
      <c r="N1012" s="16" t="s">
        <v>8</v>
      </c>
      <c r="O1012" s="16" t="s">
        <v>8</v>
      </c>
      <c r="P1012" s="17" t="s">
        <v>8</v>
      </c>
    </row>
    <row r="1013" spans="1:16" x14ac:dyDescent="0.25">
      <c r="A1013">
        <v>1077</v>
      </c>
      <c r="B1013" t="str">
        <f t="shared" si="67"/>
        <v>Closed End</v>
      </c>
      <c r="C1013" t="s">
        <v>284</v>
      </c>
      <c r="D1013" t="s">
        <v>643</v>
      </c>
      <c r="E1013" t="str">
        <f t="shared" si="68"/>
        <v>Household income</v>
      </c>
      <c r="F1013">
        <f t="shared" si="69"/>
        <v>2</v>
      </c>
      <c r="G1013" t="str">
        <f t="shared" si="66"/>
        <v>Data</v>
      </c>
      <c r="H1013" t="s">
        <v>770</v>
      </c>
      <c r="I1013" s="38" t="s">
        <v>643</v>
      </c>
      <c r="J1013" t="s">
        <v>284</v>
      </c>
      <c r="K1013" s="6" t="s">
        <v>30</v>
      </c>
      <c r="L1013" s="12">
        <v>0.23509549535284971</v>
      </c>
      <c r="M1013" s="13">
        <v>0.35976661407034444</v>
      </c>
      <c r="N1013" s="13">
        <v>0.1339386850707501</v>
      </c>
      <c r="O1013" s="13">
        <v>0.27119920550605564</v>
      </c>
      <c r="P1013" s="14">
        <v>130.00000000000003</v>
      </c>
    </row>
    <row r="1014" spans="1:16" x14ac:dyDescent="0.25">
      <c r="A1014">
        <v>1078</v>
      </c>
      <c r="B1014" t="str">
        <f t="shared" si="67"/>
        <v>Closed End</v>
      </c>
      <c r="C1014" t="s">
        <v>284</v>
      </c>
      <c r="D1014" t="s">
        <v>643</v>
      </c>
      <c r="E1014" t="str">
        <f t="shared" si="68"/>
        <v>Household income</v>
      </c>
      <c r="F1014">
        <f t="shared" si="69"/>
        <v>3</v>
      </c>
      <c r="G1014" t="str">
        <f t="shared" si="66"/>
        <v>Data</v>
      </c>
      <c r="H1014" t="s">
        <v>770</v>
      </c>
      <c r="I1014" s="38" t="s">
        <v>643</v>
      </c>
      <c r="J1014" t="s">
        <v>284</v>
      </c>
      <c r="K1014" s="6" t="s">
        <v>31</v>
      </c>
      <c r="L1014" s="12">
        <v>0.12387179909788326</v>
      </c>
      <c r="M1014" s="13">
        <v>0.39651608295005292</v>
      </c>
      <c r="N1014" s="13">
        <v>0.24413354558272932</v>
      </c>
      <c r="O1014" s="13">
        <v>0.23547857236933417</v>
      </c>
      <c r="P1014" s="14">
        <v>141.00000000000011</v>
      </c>
    </row>
    <row r="1015" spans="1:16" x14ac:dyDescent="0.25">
      <c r="A1015">
        <v>1079</v>
      </c>
      <c r="B1015" t="str">
        <f t="shared" si="67"/>
        <v>Closed End</v>
      </c>
      <c r="C1015" t="s">
        <v>284</v>
      </c>
      <c r="D1015" t="s">
        <v>643</v>
      </c>
      <c r="E1015" t="str">
        <f t="shared" si="68"/>
        <v>Household income</v>
      </c>
      <c r="F1015">
        <f t="shared" si="69"/>
        <v>4</v>
      </c>
      <c r="G1015" t="str">
        <f t="shared" si="66"/>
        <v>Data</v>
      </c>
      <c r="H1015" t="s">
        <v>770</v>
      </c>
      <c r="I1015" s="38" t="s">
        <v>643</v>
      </c>
      <c r="J1015" t="s">
        <v>284</v>
      </c>
      <c r="K1015" s="6" t="s">
        <v>32</v>
      </c>
      <c r="L1015" s="12">
        <v>0.25730158571863765</v>
      </c>
      <c r="M1015" s="13">
        <v>0.23934843412991988</v>
      </c>
      <c r="N1015" s="13">
        <v>0.34596641377424325</v>
      </c>
      <c r="O1015" s="13">
        <v>0.15738356637719972</v>
      </c>
      <c r="P1015" s="14">
        <v>106.9999999999999</v>
      </c>
    </row>
    <row r="1016" spans="1:16" x14ac:dyDescent="0.25">
      <c r="A1016">
        <v>1080</v>
      </c>
      <c r="B1016" t="str">
        <f t="shared" si="67"/>
        <v>Closed End</v>
      </c>
      <c r="C1016" t="s">
        <v>284</v>
      </c>
      <c r="D1016" t="s">
        <v>643</v>
      </c>
      <c r="E1016" t="str">
        <f t="shared" si="68"/>
        <v>Household income</v>
      </c>
      <c r="F1016">
        <f t="shared" si="69"/>
        <v>5</v>
      </c>
      <c r="G1016" t="str">
        <f t="shared" si="66"/>
        <v>Data</v>
      </c>
      <c r="H1016" t="s">
        <v>770</v>
      </c>
      <c r="I1016" s="38" t="s">
        <v>643</v>
      </c>
      <c r="J1016" t="s">
        <v>284</v>
      </c>
      <c r="K1016" s="6" t="s">
        <v>33</v>
      </c>
      <c r="L1016" s="12">
        <v>0.30625793876293467</v>
      </c>
      <c r="M1016" s="13">
        <v>0.24442030140961837</v>
      </c>
      <c r="N1016" s="13">
        <v>0.33741939742063559</v>
      </c>
      <c r="O1016" s="13">
        <v>0.11190236240681173</v>
      </c>
      <c r="P1016" s="14">
        <v>81.999999999999957</v>
      </c>
    </row>
    <row r="1017" spans="1:16" x14ac:dyDescent="0.25">
      <c r="A1017">
        <v>1081</v>
      </c>
      <c r="B1017" t="str">
        <f t="shared" si="67"/>
        <v>Closed End</v>
      </c>
      <c r="C1017" t="s">
        <v>284</v>
      </c>
      <c r="D1017" t="s">
        <v>643</v>
      </c>
      <c r="E1017" t="str">
        <f t="shared" si="68"/>
        <v>Household income</v>
      </c>
      <c r="F1017">
        <f t="shared" si="69"/>
        <v>6</v>
      </c>
      <c r="G1017" t="str">
        <f t="shared" si="66"/>
        <v>Data</v>
      </c>
      <c r="H1017" t="s">
        <v>770</v>
      </c>
      <c r="I1017" s="38" t="s">
        <v>643</v>
      </c>
      <c r="J1017" t="s">
        <v>284</v>
      </c>
      <c r="K1017" s="6" t="s">
        <v>34</v>
      </c>
      <c r="L1017" s="12">
        <v>0.43570429878841294</v>
      </c>
      <c r="M1017" s="13">
        <v>0.32979385401164973</v>
      </c>
      <c r="N1017" s="13">
        <v>0.19071167441874912</v>
      </c>
      <c r="O1017" s="13">
        <v>4.3790172781188588E-2</v>
      </c>
      <c r="P1017" s="14">
        <v>66.999999999999972</v>
      </c>
    </row>
    <row r="1018" spans="1:16" x14ac:dyDescent="0.25">
      <c r="A1018">
        <v>1082</v>
      </c>
      <c r="B1018" t="str">
        <f t="shared" si="67"/>
        <v>Closed End</v>
      </c>
      <c r="C1018" t="s">
        <v>284</v>
      </c>
      <c r="D1018" t="s">
        <v>643</v>
      </c>
      <c r="E1018" t="str">
        <f t="shared" si="68"/>
        <v>Household income</v>
      </c>
      <c r="F1018">
        <f t="shared" si="69"/>
        <v>7</v>
      </c>
      <c r="G1018" t="str">
        <f t="shared" si="66"/>
        <v>Data</v>
      </c>
      <c r="H1018" t="s">
        <v>770</v>
      </c>
      <c r="I1018" s="38" t="s">
        <v>643</v>
      </c>
      <c r="J1018" t="s">
        <v>284</v>
      </c>
      <c r="K1018" s="6" t="s">
        <v>35</v>
      </c>
      <c r="L1018" s="12">
        <v>0.45575225450275192</v>
      </c>
      <c r="M1018" s="13">
        <v>0.32176424686936689</v>
      </c>
      <c r="N1018" s="13">
        <v>0.11012872487608966</v>
      </c>
      <c r="O1018" s="13">
        <v>0.11235477375179208</v>
      </c>
      <c r="P1018" s="14">
        <v>100.99999999999991</v>
      </c>
    </row>
    <row r="1019" spans="1:16" x14ac:dyDescent="0.25">
      <c r="A1019">
        <v>1083</v>
      </c>
      <c r="B1019" t="str">
        <f t="shared" si="67"/>
        <v>Closed End</v>
      </c>
      <c r="C1019" t="s">
        <v>284</v>
      </c>
      <c r="D1019" t="s">
        <v>643</v>
      </c>
      <c r="E1019" t="str">
        <f t="shared" si="68"/>
        <v>Household income</v>
      </c>
      <c r="F1019">
        <f t="shared" si="69"/>
        <v>8</v>
      </c>
      <c r="G1019" t="str">
        <f t="shared" si="66"/>
        <v>Data</v>
      </c>
      <c r="H1019" t="s">
        <v>770</v>
      </c>
      <c r="I1019" s="38" t="s">
        <v>643</v>
      </c>
      <c r="J1019" t="s">
        <v>284</v>
      </c>
      <c r="K1019" s="6" t="s">
        <v>36</v>
      </c>
      <c r="L1019" s="12">
        <v>0.40454715431446575</v>
      </c>
      <c r="M1019" s="13">
        <v>0.45045042412123926</v>
      </c>
      <c r="N1019" s="13">
        <v>2.5726009589074977E-2</v>
      </c>
      <c r="O1019" s="13">
        <v>0.11927641197521975</v>
      </c>
      <c r="P1019" s="14">
        <v>89.000000000000057</v>
      </c>
    </row>
    <row r="1020" spans="1:16" x14ac:dyDescent="0.25">
      <c r="A1020">
        <v>1084</v>
      </c>
      <c r="B1020" t="str">
        <f t="shared" si="67"/>
        <v>Closed End</v>
      </c>
      <c r="C1020" t="s">
        <v>284</v>
      </c>
      <c r="D1020" t="s">
        <v>643</v>
      </c>
      <c r="E1020" t="str">
        <f t="shared" si="68"/>
        <v>Housing status</v>
      </c>
      <c r="F1020">
        <f t="shared" si="69"/>
        <v>1</v>
      </c>
      <c r="G1020" t="str">
        <f t="shared" si="66"/>
        <v>Header</v>
      </c>
      <c r="H1020" t="s">
        <v>770</v>
      </c>
      <c r="I1020" s="38" t="s">
        <v>643</v>
      </c>
      <c r="J1020" t="s">
        <v>284</v>
      </c>
      <c r="K1020" s="7" t="s">
        <v>37</v>
      </c>
      <c r="L1020" s="15" t="s">
        <v>8</v>
      </c>
      <c r="M1020" s="16" t="s">
        <v>8</v>
      </c>
      <c r="N1020" s="16" t="s">
        <v>8</v>
      </c>
      <c r="O1020" s="16" t="s">
        <v>8</v>
      </c>
      <c r="P1020" s="17" t="s">
        <v>8</v>
      </c>
    </row>
    <row r="1021" spans="1:16" x14ac:dyDescent="0.25">
      <c r="A1021">
        <v>1085</v>
      </c>
      <c r="B1021" t="str">
        <f t="shared" si="67"/>
        <v>Closed End</v>
      </c>
      <c r="C1021" t="s">
        <v>284</v>
      </c>
      <c r="D1021" t="s">
        <v>643</v>
      </c>
      <c r="E1021" t="str">
        <f t="shared" si="68"/>
        <v>Housing status</v>
      </c>
      <c r="F1021">
        <f t="shared" si="69"/>
        <v>2</v>
      </c>
      <c r="G1021" t="str">
        <f t="shared" si="66"/>
        <v>Data</v>
      </c>
      <c r="H1021" t="s">
        <v>770</v>
      </c>
      <c r="I1021" s="38" t="s">
        <v>643</v>
      </c>
      <c r="J1021" t="s">
        <v>284</v>
      </c>
      <c r="K1021" s="6" t="s">
        <v>38</v>
      </c>
      <c r="L1021" s="12">
        <v>0.3671684207553827</v>
      </c>
      <c r="M1021" s="13">
        <v>0.34601401495095596</v>
      </c>
      <c r="N1021" s="13">
        <v>0.13544676163113656</v>
      </c>
      <c r="O1021" s="13">
        <v>0.15137080266252431</v>
      </c>
      <c r="P1021" s="14">
        <v>508.00000000000045</v>
      </c>
    </row>
    <row r="1022" spans="1:16" x14ac:dyDescent="0.25">
      <c r="A1022">
        <v>1086</v>
      </c>
      <c r="B1022" t="str">
        <f t="shared" si="67"/>
        <v>Closed End</v>
      </c>
      <c r="C1022" t="s">
        <v>284</v>
      </c>
      <c r="D1022" t="s">
        <v>643</v>
      </c>
      <c r="E1022" t="str">
        <f t="shared" si="68"/>
        <v>Housing status</v>
      </c>
      <c r="F1022">
        <f t="shared" si="69"/>
        <v>3</v>
      </c>
      <c r="G1022" t="str">
        <f t="shared" si="66"/>
        <v>Data</v>
      </c>
      <c r="H1022" t="s">
        <v>770</v>
      </c>
      <c r="I1022" s="38" t="s">
        <v>643</v>
      </c>
      <c r="J1022" t="s">
        <v>284</v>
      </c>
      <c r="K1022" s="6" t="s">
        <v>39</v>
      </c>
      <c r="L1022" s="12">
        <v>0.13669356773586294</v>
      </c>
      <c r="M1022" s="13">
        <v>0.39956104504908468</v>
      </c>
      <c r="N1022" s="13">
        <v>0.32498548561960766</v>
      </c>
      <c r="O1022" s="13">
        <v>0.1387599015954443</v>
      </c>
      <c r="P1022" s="14">
        <v>311.00000000000011</v>
      </c>
    </row>
    <row r="1023" spans="1:16" ht="24.75" x14ac:dyDescent="0.25">
      <c r="A1023">
        <v>1087</v>
      </c>
      <c r="B1023" t="str">
        <f t="shared" si="67"/>
        <v>Closed End</v>
      </c>
      <c r="C1023" t="s">
        <v>284</v>
      </c>
      <c r="D1023" t="s">
        <v>643</v>
      </c>
      <c r="E1023" t="str">
        <f t="shared" si="68"/>
        <v>Housing status</v>
      </c>
      <c r="F1023">
        <f t="shared" si="69"/>
        <v>4</v>
      </c>
      <c r="G1023" t="str">
        <f t="shared" si="66"/>
        <v>Data</v>
      </c>
      <c r="H1023" t="s">
        <v>770</v>
      </c>
      <c r="I1023" s="38" t="s">
        <v>643</v>
      </c>
      <c r="J1023" t="s">
        <v>284</v>
      </c>
      <c r="K1023" s="6" t="s">
        <v>40</v>
      </c>
      <c r="L1023" s="12">
        <v>0.53198661009567427</v>
      </c>
      <c r="M1023" s="13">
        <v>0.31260896240757186</v>
      </c>
      <c r="N1023" s="13">
        <v>0.1504763206117902</v>
      </c>
      <c r="O1023" s="27" t="s">
        <v>69</v>
      </c>
      <c r="P1023" s="14">
        <v>25.000000000000011</v>
      </c>
    </row>
    <row r="1024" spans="1:16" x14ac:dyDescent="0.25">
      <c r="A1024">
        <v>1088</v>
      </c>
      <c r="B1024" t="str">
        <f t="shared" si="67"/>
        <v>Closed End</v>
      </c>
      <c r="C1024" t="s">
        <v>284</v>
      </c>
      <c r="D1024" t="s">
        <v>643</v>
      </c>
      <c r="E1024" t="str">
        <f t="shared" si="68"/>
        <v>Home language</v>
      </c>
      <c r="F1024">
        <f t="shared" si="69"/>
        <v>1</v>
      </c>
      <c r="G1024" t="str">
        <f t="shared" si="66"/>
        <v>Header</v>
      </c>
      <c r="H1024" t="s">
        <v>770</v>
      </c>
      <c r="I1024" s="38" t="s">
        <v>643</v>
      </c>
      <c r="J1024" t="s">
        <v>284</v>
      </c>
      <c r="K1024" s="7" t="s">
        <v>41</v>
      </c>
      <c r="L1024" s="15" t="s">
        <v>8</v>
      </c>
      <c r="M1024" s="16" t="s">
        <v>8</v>
      </c>
      <c r="N1024" s="16" t="s">
        <v>8</v>
      </c>
      <c r="O1024" s="16" t="s">
        <v>8</v>
      </c>
      <c r="P1024" s="17" t="s">
        <v>8</v>
      </c>
    </row>
    <row r="1025" spans="1:16" x14ac:dyDescent="0.25">
      <c r="A1025">
        <v>1089</v>
      </c>
      <c r="B1025" t="str">
        <f t="shared" si="67"/>
        <v>Closed End</v>
      </c>
      <c r="C1025" t="s">
        <v>284</v>
      </c>
      <c r="D1025" t="s">
        <v>643</v>
      </c>
      <c r="E1025" t="str">
        <f t="shared" si="68"/>
        <v>Home language</v>
      </c>
      <c r="F1025">
        <f t="shared" si="69"/>
        <v>2</v>
      </c>
      <c r="G1025" t="str">
        <f t="shared" si="66"/>
        <v>Data</v>
      </c>
      <c r="H1025" t="s">
        <v>770</v>
      </c>
      <c r="I1025" s="38" t="s">
        <v>643</v>
      </c>
      <c r="J1025" t="s">
        <v>284</v>
      </c>
      <c r="K1025" s="6" t="s">
        <v>42</v>
      </c>
      <c r="L1025" s="12">
        <v>0.35733552882203407</v>
      </c>
      <c r="M1025" s="13">
        <v>0.36517074759250207</v>
      </c>
      <c r="N1025" s="13">
        <v>0.1471577868355633</v>
      </c>
      <c r="O1025" s="13">
        <v>0.13033593674989999</v>
      </c>
      <c r="P1025" s="14">
        <v>647.00000000000057</v>
      </c>
    </row>
    <row r="1026" spans="1:16" x14ac:dyDescent="0.25">
      <c r="A1026">
        <v>1090</v>
      </c>
      <c r="B1026" t="str">
        <f t="shared" si="67"/>
        <v>Closed End</v>
      </c>
      <c r="C1026" t="s">
        <v>284</v>
      </c>
      <c r="D1026" t="s">
        <v>643</v>
      </c>
      <c r="E1026" t="str">
        <f t="shared" si="68"/>
        <v>Home language</v>
      </c>
      <c r="F1026">
        <f t="shared" si="69"/>
        <v>3</v>
      </c>
      <c r="G1026" t="str">
        <f t="shared" ref="G1026:G1089" si="70">IF(B1026="","",IF(E1026="Title","Title",IF(E1026="Column labels","Labels",IF(AND(F1026=1,B1026="Closed End"),"Header","Data"))))</f>
        <v>Data</v>
      </c>
      <c r="H1026" t="s">
        <v>770</v>
      </c>
      <c r="I1026" s="38" t="s">
        <v>643</v>
      </c>
      <c r="J1026" t="s">
        <v>284</v>
      </c>
      <c r="K1026" s="6" t="s">
        <v>43</v>
      </c>
      <c r="L1026" s="12">
        <v>0.16745258846757557</v>
      </c>
      <c r="M1026" s="13">
        <v>0.35172987295830782</v>
      </c>
      <c r="N1026" s="13">
        <v>0.33922290980536735</v>
      </c>
      <c r="O1026" s="13">
        <v>0.14159462876874901</v>
      </c>
      <c r="P1026" s="14">
        <v>113.00000000000001</v>
      </c>
    </row>
    <row r="1027" spans="1:16" x14ac:dyDescent="0.25">
      <c r="A1027">
        <v>1091</v>
      </c>
      <c r="B1027" t="str">
        <f t="shared" si="67"/>
        <v>Closed End</v>
      </c>
      <c r="C1027" t="s">
        <v>284</v>
      </c>
      <c r="D1027" t="s">
        <v>643</v>
      </c>
      <c r="E1027" t="str">
        <f t="shared" si="68"/>
        <v>Home language</v>
      </c>
      <c r="F1027">
        <f t="shared" si="69"/>
        <v>4</v>
      </c>
      <c r="G1027" t="str">
        <f t="shared" si="70"/>
        <v>Data</v>
      </c>
      <c r="H1027" t="s">
        <v>770</v>
      </c>
      <c r="I1027" s="38" t="s">
        <v>643</v>
      </c>
      <c r="J1027" t="s">
        <v>284</v>
      </c>
      <c r="K1027" s="6" t="s">
        <v>44</v>
      </c>
      <c r="L1027" s="12">
        <v>0.36773272965519027</v>
      </c>
      <c r="M1027" s="13">
        <v>0.25480698661622753</v>
      </c>
      <c r="N1027" s="13">
        <v>0.12275116068460606</v>
      </c>
      <c r="O1027" s="13">
        <v>0.25470912304397619</v>
      </c>
      <c r="P1027" s="14">
        <v>55.000000000000007</v>
      </c>
    </row>
    <row r="1028" spans="1:16" x14ac:dyDescent="0.25">
      <c r="A1028">
        <v>1092</v>
      </c>
      <c r="B1028" t="str">
        <f t="shared" si="67"/>
        <v>Closed End</v>
      </c>
      <c r="C1028" t="s">
        <v>284</v>
      </c>
      <c r="D1028" t="s">
        <v>643</v>
      </c>
      <c r="E1028" t="str">
        <f t="shared" si="68"/>
        <v>Race / ethnicity</v>
      </c>
      <c r="F1028">
        <f t="shared" si="69"/>
        <v>1</v>
      </c>
      <c r="G1028" t="str">
        <f t="shared" si="70"/>
        <v>Header</v>
      </c>
      <c r="H1028" t="s">
        <v>770</v>
      </c>
      <c r="I1028" s="38" t="s">
        <v>643</v>
      </c>
      <c r="J1028" t="s">
        <v>284</v>
      </c>
      <c r="K1028" s="7" t="s">
        <v>45</v>
      </c>
      <c r="L1028" s="15" t="s">
        <v>8</v>
      </c>
      <c r="M1028" s="16" t="s">
        <v>8</v>
      </c>
      <c r="N1028" s="16" t="s">
        <v>8</v>
      </c>
      <c r="O1028" s="16" t="s">
        <v>8</v>
      </c>
      <c r="P1028" s="17" t="s">
        <v>8</v>
      </c>
    </row>
    <row r="1029" spans="1:16" x14ac:dyDescent="0.25">
      <c r="A1029">
        <v>1093</v>
      </c>
      <c r="B1029" t="str">
        <f t="shared" si="67"/>
        <v>Closed End</v>
      </c>
      <c r="C1029" t="s">
        <v>284</v>
      </c>
      <c r="D1029" t="s">
        <v>643</v>
      </c>
      <c r="E1029" t="str">
        <f t="shared" si="68"/>
        <v>Race / ethnicity</v>
      </c>
      <c r="F1029">
        <f t="shared" si="69"/>
        <v>2</v>
      </c>
      <c r="G1029" t="str">
        <f t="shared" si="70"/>
        <v>Data</v>
      </c>
      <c r="H1029" t="s">
        <v>770</v>
      </c>
      <c r="I1029" s="38" t="s">
        <v>643</v>
      </c>
      <c r="J1029" t="s">
        <v>284</v>
      </c>
      <c r="K1029" s="6" t="s">
        <v>46</v>
      </c>
      <c r="L1029" s="12">
        <v>0.25808371040423916</v>
      </c>
      <c r="M1029" s="13">
        <v>0.33457091497950975</v>
      </c>
      <c r="N1029" s="13">
        <v>0.23194649519835722</v>
      </c>
      <c r="O1029" s="13">
        <v>0.17539887941789453</v>
      </c>
      <c r="P1029" s="14">
        <v>309.99999999999977</v>
      </c>
    </row>
    <row r="1030" spans="1:16" x14ac:dyDescent="0.25">
      <c r="A1030">
        <v>1094</v>
      </c>
      <c r="B1030" t="str">
        <f t="shared" si="67"/>
        <v>Closed End</v>
      </c>
      <c r="C1030" t="s">
        <v>284</v>
      </c>
      <c r="D1030" t="s">
        <v>643</v>
      </c>
      <c r="E1030" t="str">
        <f t="shared" si="68"/>
        <v>Race / ethnicity</v>
      </c>
      <c r="F1030">
        <f t="shared" si="69"/>
        <v>3</v>
      </c>
      <c r="G1030" t="str">
        <f t="shared" si="70"/>
        <v>Data</v>
      </c>
      <c r="H1030" t="s">
        <v>770</v>
      </c>
      <c r="I1030" s="38" t="s">
        <v>643</v>
      </c>
      <c r="J1030" t="s">
        <v>284</v>
      </c>
      <c r="K1030" s="6" t="s">
        <v>47</v>
      </c>
      <c r="L1030" s="12">
        <v>0.28061440969069762</v>
      </c>
      <c r="M1030" s="13">
        <v>0.20186092232896688</v>
      </c>
      <c r="N1030" s="13">
        <v>0.31863836108400467</v>
      </c>
      <c r="O1030" s="13">
        <v>0.19888630689633102</v>
      </c>
      <c r="P1030" s="14">
        <v>42.999999999999993</v>
      </c>
    </row>
    <row r="1031" spans="1:16" x14ac:dyDescent="0.25">
      <c r="A1031">
        <v>1095</v>
      </c>
      <c r="B1031" t="str">
        <f t="shared" si="67"/>
        <v>Closed End</v>
      </c>
      <c r="C1031" t="s">
        <v>284</v>
      </c>
      <c r="D1031" t="s">
        <v>643</v>
      </c>
      <c r="E1031" t="str">
        <f t="shared" si="68"/>
        <v>Race / ethnicity</v>
      </c>
      <c r="F1031">
        <f t="shared" si="69"/>
        <v>4</v>
      </c>
      <c r="G1031" t="str">
        <f t="shared" si="70"/>
        <v>Data</v>
      </c>
      <c r="H1031" t="s">
        <v>770</v>
      </c>
      <c r="I1031" s="38" t="s">
        <v>643</v>
      </c>
      <c r="J1031" t="s">
        <v>284</v>
      </c>
      <c r="K1031" s="6" t="s">
        <v>48</v>
      </c>
      <c r="L1031" s="12">
        <v>0.29110194552058694</v>
      </c>
      <c r="M1031" s="13">
        <v>0.38515089856715712</v>
      </c>
      <c r="N1031" s="13">
        <v>0.13945553474232364</v>
      </c>
      <c r="O1031" s="13">
        <v>0.18429162116993245</v>
      </c>
      <c r="P1031" s="14">
        <v>94.999999999999986</v>
      </c>
    </row>
    <row r="1032" spans="1:16" x14ac:dyDescent="0.25">
      <c r="A1032">
        <v>1096</v>
      </c>
      <c r="B1032" t="str">
        <f t="shared" si="67"/>
        <v>Closed End</v>
      </c>
      <c r="C1032" t="s">
        <v>284</v>
      </c>
      <c r="D1032" t="s">
        <v>643</v>
      </c>
      <c r="E1032" t="str">
        <f t="shared" si="68"/>
        <v>Race / ethnicity</v>
      </c>
      <c r="F1032">
        <f t="shared" si="69"/>
        <v>5</v>
      </c>
      <c r="G1032" t="str">
        <f t="shared" si="70"/>
        <v>Data</v>
      </c>
      <c r="H1032" t="s">
        <v>770</v>
      </c>
      <c r="I1032" s="38" t="s">
        <v>643</v>
      </c>
      <c r="J1032" t="s">
        <v>284</v>
      </c>
      <c r="K1032" s="6" t="s">
        <v>49</v>
      </c>
      <c r="L1032" s="12">
        <v>0.18988729169088386</v>
      </c>
      <c r="M1032" s="13">
        <v>0.43889594099268225</v>
      </c>
      <c r="N1032" s="13">
        <v>0.2914995476993309</v>
      </c>
      <c r="O1032" s="13">
        <v>7.9717219617102542E-2</v>
      </c>
      <c r="P1032" s="14">
        <v>137.00000000000009</v>
      </c>
    </row>
    <row r="1033" spans="1:16" x14ac:dyDescent="0.25">
      <c r="A1033">
        <v>1097</v>
      </c>
      <c r="B1033" t="str">
        <f t="shared" si="67"/>
        <v>Closed End</v>
      </c>
      <c r="C1033" t="s">
        <v>284</v>
      </c>
      <c r="D1033" t="s">
        <v>643</v>
      </c>
      <c r="E1033" t="str">
        <f t="shared" si="68"/>
        <v>Race / ethnicity</v>
      </c>
      <c r="F1033">
        <f t="shared" si="69"/>
        <v>6</v>
      </c>
      <c r="G1033" t="str">
        <f t="shared" si="70"/>
        <v>Data</v>
      </c>
      <c r="H1033" t="s">
        <v>770</v>
      </c>
      <c r="I1033" s="38" t="s">
        <v>643</v>
      </c>
      <c r="J1033" t="s">
        <v>284</v>
      </c>
      <c r="K1033" s="6" t="s">
        <v>50</v>
      </c>
      <c r="L1033" s="12">
        <v>0.27745385828759933</v>
      </c>
      <c r="M1033" s="13">
        <v>0.14886437772813604</v>
      </c>
      <c r="N1033" s="13">
        <v>0.30623166237694832</v>
      </c>
      <c r="O1033" s="13">
        <v>0.26745010160731603</v>
      </c>
      <c r="P1033" s="14">
        <v>55.000000000000007</v>
      </c>
    </row>
    <row r="1034" spans="1:16" ht="15.75" thickBot="1" x14ac:dyDescent="0.3">
      <c r="A1034">
        <v>1098</v>
      </c>
      <c r="B1034" t="str">
        <f t="shared" si="67"/>
        <v>Closed End</v>
      </c>
      <c r="C1034" t="s">
        <v>284</v>
      </c>
      <c r="D1034" t="s">
        <v>643</v>
      </c>
      <c r="E1034" t="str">
        <f t="shared" si="68"/>
        <v>Race / ethnicity</v>
      </c>
      <c r="F1034">
        <f t="shared" si="69"/>
        <v>7</v>
      </c>
      <c r="G1034" t="str">
        <f t="shared" si="70"/>
        <v>Data</v>
      </c>
      <c r="H1034" t="s">
        <v>770</v>
      </c>
      <c r="I1034" s="38" t="s">
        <v>643</v>
      </c>
      <c r="J1034" t="s">
        <v>284</v>
      </c>
      <c r="K1034" s="8" t="s">
        <v>51</v>
      </c>
      <c r="L1034" s="18">
        <v>0.35890925039945204</v>
      </c>
      <c r="M1034" s="19">
        <v>0.38208551068836216</v>
      </c>
      <c r="N1034" s="19">
        <v>0.14309941946708737</v>
      </c>
      <c r="O1034" s="19">
        <v>0.11590581944509754</v>
      </c>
      <c r="P1034" s="20">
        <v>459.0000000000004</v>
      </c>
    </row>
    <row r="1035" spans="1:16" ht="15.75" thickTop="1" x14ac:dyDescent="0.25">
      <c r="A1035">
        <v>1099</v>
      </c>
      <c r="B1035" t="str">
        <f t="shared" si="67"/>
        <v/>
      </c>
      <c r="C1035" t="s">
        <v>8</v>
      </c>
      <c r="D1035" t="s">
        <v>8</v>
      </c>
      <c r="E1035" t="str">
        <f t="shared" si="68"/>
        <v/>
      </c>
      <c r="F1035" t="str">
        <f t="shared" si="69"/>
        <v/>
      </c>
      <c r="G1035" t="str">
        <f t="shared" si="70"/>
        <v/>
      </c>
      <c r="H1035" t="s">
        <v>8</v>
      </c>
      <c r="K1035" s="42"/>
      <c r="L1035" s="42"/>
      <c r="M1035" s="42"/>
      <c r="N1035" s="42"/>
      <c r="O1035" s="42"/>
      <c r="P1035" s="42"/>
    </row>
    <row r="1036" spans="1:16" ht="60.75" thickBot="1" x14ac:dyDescent="0.3">
      <c r="A1036">
        <v>1100</v>
      </c>
      <c r="B1036" t="str">
        <f t="shared" si="67"/>
        <v>Closed End</v>
      </c>
      <c r="C1036" t="s">
        <v>284</v>
      </c>
      <c r="D1036" t="s">
        <v>644</v>
      </c>
      <c r="E1036" t="str">
        <f t="shared" si="68"/>
        <v>Title</v>
      </c>
      <c r="F1036">
        <f t="shared" si="69"/>
        <v>1</v>
      </c>
      <c r="G1036" t="str">
        <f t="shared" si="70"/>
        <v>Title</v>
      </c>
      <c r="H1036" t="s">
        <v>642</v>
      </c>
      <c r="I1036" s="38" t="s">
        <v>644</v>
      </c>
      <c r="J1036" t="s">
        <v>284</v>
      </c>
      <c r="K1036" s="37" t="s">
        <v>176</v>
      </c>
      <c r="L1036" s="37"/>
      <c r="M1036" s="37"/>
      <c r="N1036" s="37"/>
      <c r="O1036" s="37"/>
      <c r="P1036" s="37"/>
    </row>
    <row r="1037" spans="1:16" ht="38.25" thickTop="1" thickBot="1" x14ac:dyDescent="0.3">
      <c r="A1037">
        <v>1101</v>
      </c>
      <c r="B1037" t="str">
        <f t="shared" si="67"/>
        <v>Closed End</v>
      </c>
      <c r="C1037" t="s">
        <v>284</v>
      </c>
      <c r="D1037" t="s">
        <v>644</v>
      </c>
      <c r="E1037" t="str">
        <f t="shared" si="68"/>
        <v>Column labels</v>
      </c>
      <c r="F1037">
        <f t="shared" si="69"/>
        <v>1</v>
      </c>
      <c r="G1037" t="str">
        <f t="shared" si="70"/>
        <v>Labels</v>
      </c>
      <c r="H1037" t="s">
        <v>642</v>
      </c>
      <c r="I1037" s="38" t="s">
        <v>644</v>
      </c>
      <c r="J1037" t="s">
        <v>284</v>
      </c>
      <c r="K1037" s="39"/>
      <c r="L1037" s="1" t="s">
        <v>168</v>
      </c>
      <c r="M1037" s="2" t="s">
        <v>169</v>
      </c>
      <c r="N1037" s="2" t="s">
        <v>170</v>
      </c>
      <c r="O1037" s="2" t="s">
        <v>171</v>
      </c>
      <c r="P1037" s="3" t="s">
        <v>6</v>
      </c>
    </row>
    <row r="1038" spans="1:16" ht="15.75" thickTop="1" x14ac:dyDescent="0.25">
      <c r="A1038">
        <v>1102</v>
      </c>
      <c r="B1038" t="str">
        <f t="shared" si="67"/>
        <v>Closed End</v>
      </c>
      <c r="C1038" t="s">
        <v>284</v>
      </c>
      <c r="D1038" t="s">
        <v>644</v>
      </c>
      <c r="E1038" t="str">
        <f t="shared" si="68"/>
        <v>Region</v>
      </c>
      <c r="F1038">
        <f t="shared" si="69"/>
        <v>1</v>
      </c>
      <c r="G1038" t="str">
        <f t="shared" si="70"/>
        <v>Header</v>
      </c>
      <c r="H1038" t="s">
        <v>642</v>
      </c>
      <c r="I1038" s="38" t="s">
        <v>644</v>
      </c>
      <c r="J1038" t="s">
        <v>284</v>
      </c>
      <c r="K1038" s="5" t="s">
        <v>7</v>
      </c>
      <c r="L1038" s="9" t="s">
        <v>8</v>
      </c>
      <c r="M1038" s="10" t="s">
        <v>8</v>
      </c>
      <c r="N1038" s="10" t="s">
        <v>8</v>
      </c>
      <c r="O1038" s="10" t="s">
        <v>8</v>
      </c>
      <c r="P1038" s="11" t="s">
        <v>8</v>
      </c>
    </row>
    <row r="1039" spans="1:16" x14ac:dyDescent="0.25">
      <c r="A1039">
        <v>1103</v>
      </c>
      <c r="B1039" t="str">
        <f t="shared" ref="B1039:B1102" si="71">IF(K1041="Results by region:","Closed End",IF(L1040="East Metro Overall","Open End",IF(AND(K1039="",K1041=""),"",B1038)))</f>
        <v>Closed End</v>
      </c>
      <c r="C1039" t="s">
        <v>284</v>
      </c>
      <c r="D1039" t="s">
        <v>644</v>
      </c>
      <c r="E1039" t="str">
        <f t="shared" ref="E1039:E1102" si="72">IF(AND(K1039="",K1040="Results by region:"),"Column labels",
IF(AND(K1039="",L1039="East Metro overall"),"Column labels",
IF(AND(K1039="",L1039=""),"",
IF(AND(B1039="Open End",K1039&lt;&gt;"",E1038="Column labels"),"Open end results",
IF(K1039="Results by region:","Region",
IF(K1039="Results by gender:","Gender",
IF(K1039="Results by age:","Age",
IF(K1039="Results by education level:","Education",
IF(K1039="Results by household income:","Household income",
IF(K1039="Results by housing status:","Housing status",
IF(K1039="Results by home language:","Home language",
IF(K1039="Results by race/ethnicity:","Race / ethnicity",
IF(ISERROR(FIND(".",K1039)),E1038,
IF(FIND(".",K1039)&lt;=4,"Title"))))))))))))))</f>
        <v>Region</v>
      </c>
      <c r="F1039">
        <f t="shared" ref="F1039:F1102" si="73">IF(B1039="","",IF(E1039&lt;&gt;E1038,1,SUM(F1038,1)))</f>
        <v>2</v>
      </c>
      <c r="G1039" t="str">
        <f t="shared" si="70"/>
        <v>Data</v>
      </c>
      <c r="H1039" t="s">
        <v>642</v>
      </c>
      <c r="I1039" s="38" t="s">
        <v>644</v>
      </c>
      <c r="J1039" t="s">
        <v>284</v>
      </c>
      <c r="K1039" s="6" t="s">
        <v>9</v>
      </c>
      <c r="L1039" s="12">
        <v>0.39130814832859445</v>
      </c>
      <c r="M1039" s="13">
        <v>0.23024254624988066</v>
      </c>
      <c r="N1039" s="13">
        <v>0.17122605718443445</v>
      </c>
      <c r="O1039" s="13">
        <v>0.20722324823709024</v>
      </c>
      <c r="P1039" s="14">
        <v>859.99999999999977</v>
      </c>
    </row>
    <row r="1040" spans="1:16" x14ac:dyDescent="0.25">
      <c r="A1040">
        <v>1104</v>
      </c>
      <c r="B1040" t="str">
        <f t="shared" si="71"/>
        <v>Closed End</v>
      </c>
      <c r="C1040" t="s">
        <v>284</v>
      </c>
      <c r="D1040" t="s">
        <v>644</v>
      </c>
      <c r="E1040" t="str">
        <f t="shared" si="72"/>
        <v>Region</v>
      </c>
      <c r="F1040">
        <f t="shared" si="73"/>
        <v>3</v>
      </c>
      <c r="G1040" t="str">
        <f t="shared" si="70"/>
        <v>Data</v>
      </c>
      <c r="H1040" t="s">
        <v>642</v>
      </c>
      <c r="I1040" s="38" t="s">
        <v>644</v>
      </c>
      <c r="J1040" t="s">
        <v>284</v>
      </c>
      <c r="K1040" s="6" t="s">
        <v>10</v>
      </c>
      <c r="L1040" s="12">
        <v>0.38355250118731399</v>
      </c>
      <c r="M1040" s="13">
        <v>0.23230163500958459</v>
      </c>
      <c r="N1040" s="13">
        <v>0.1892325610896092</v>
      </c>
      <c r="O1040" s="13">
        <v>0.19491330271349208</v>
      </c>
      <c r="P1040" s="14">
        <v>115</v>
      </c>
    </row>
    <row r="1041" spans="1:16" x14ac:dyDescent="0.25">
      <c r="A1041">
        <v>1105</v>
      </c>
      <c r="B1041" t="str">
        <f t="shared" si="71"/>
        <v>Closed End</v>
      </c>
      <c r="C1041" t="s">
        <v>284</v>
      </c>
      <c r="D1041" t="s">
        <v>644</v>
      </c>
      <c r="E1041" t="str">
        <f t="shared" si="72"/>
        <v>Region</v>
      </c>
      <c r="F1041">
        <f t="shared" si="73"/>
        <v>4</v>
      </c>
      <c r="G1041" t="str">
        <f t="shared" si="70"/>
        <v>Data</v>
      </c>
      <c r="H1041" t="s">
        <v>642</v>
      </c>
      <c r="I1041" s="38" t="s">
        <v>644</v>
      </c>
      <c r="J1041" t="s">
        <v>284</v>
      </c>
      <c r="K1041" s="6" t="s">
        <v>11</v>
      </c>
      <c r="L1041" s="12">
        <v>0.36880073303770983</v>
      </c>
      <c r="M1041" s="13">
        <v>0.24967364781420437</v>
      </c>
      <c r="N1041" s="13">
        <v>0.16617579988728934</v>
      </c>
      <c r="O1041" s="13">
        <v>0.21534981926079627</v>
      </c>
      <c r="P1041" s="14">
        <v>656.00000000000045</v>
      </c>
    </row>
    <row r="1042" spans="1:16" x14ac:dyDescent="0.25">
      <c r="A1042">
        <v>1106</v>
      </c>
      <c r="B1042" t="str">
        <f t="shared" si="71"/>
        <v>Closed End</v>
      </c>
      <c r="C1042" t="s">
        <v>284</v>
      </c>
      <c r="D1042" t="s">
        <v>644</v>
      </c>
      <c r="E1042" t="str">
        <f t="shared" si="72"/>
        <v>Region</v>
      </c>
      <c r="F1042">
        <f t="shared" si="73"/>
        <v>5</v>
      </c>
      <c r="G1042" t="str">
        <f t="shared" si="70"/>
        <v>Data</v>
      </c>
      <c r="H1042" t="s">
        <v>642</v>
      </c>
      <c r="I1042" s="38" t="s">
        <v>644</v>
      </c>
      <c r="J1042" t="s">
        <v>284</v>
      </c>
      <c r="K1042" s="6" t="s">
        <v>12</v>
      </c>
      <c r="L1042" s="12">
        <v>0.3328824675825765</v>
      </c>
      <c r="M1042" s="13">
        <v>0.24861475215637216</v>
      </c>
      <c r="N1042" s="13">
        <v>0.19498213777628007</v>
      </c>
      <c r="O1042" s="13">
        <v>0.2235206424847711</v>
      </c>
      <c r="P1042" s="14">
        <v>560.99999999999955</v>
      </c>
    </row>
    <row r="1043" spans="1:16" x14ac:dyDescent="0.25">
      <c r="A1043">
        <v>1107</v>
      </c>
      <c r="B1043" t="str">
        <f t="shared" si="71"/>
        <v>Closed End</v>
      </c>
      <c r="C1043" t="s">
        <v>284</v>
      </c>
      <c r="D1043" t="s">
        <v>644</v>
      </c>
      <c r="E1043" t="str">
        <f t="shared" si="72"/>
        <v>Region</v>
      </c>
      <c r="F1043">
        <f t="shared" si="73"/>
        <v>6</v>
      </c>
      <c r="G1043" t="str">
        <f t="shared" si="70"/>
        <v>Data</v>
      </c>
      <c r="H1043" t="s">
        <v>642</v>
      </c>
      <c r="I1043" s="38" t="s">
        <v>644</v>
      </c>
      <c r="J1043" t="s">
        <v>284</v>
      </c>
      <c r="K1043" s="6" t="s">
        <v>13</v>
      </c>
      <c r="L1043" s="12">
        <v>0.41641850956053889</v>
      </c>
      <c r="M1043" s="13">
        <v>0.25107745326407038</v>
      </c>
      <c r="N1043" s="13">
        <v>0.1279864902795495</v>
      </c>
      <c r="O1043" s="13">
        <v>0.20451754689584084</v>
      </c>
      <c r="P1043" s="14">
        <v>95.000000000000043</v>
      </c>
    </row>
    <row r="1044" spans="1:16" x14ac:dyDescent="0.25">
      <c r="A1044">
        <v>1108</v>
      </c>
      <c r="B1044" t="str">
        <f t="shared" si="71"/>
        <v>Closed End</v>
      </c>
      <c r="C1044" t="s">
        <v>284</v>
      </c>
      <c r="D1044" t="s">
        <v>644</v>
      </c>
      <c r="E1044" t="str">
        <f t="shared" si="72"/>
        <v>Region</v>
      </c>
      <c r="F1044">
        <f t="shared" si="73"/>
        <v>7</v>
      </c>
      <c r="G1044" t="str">
        <f t="shared" si="70"/>
        <v>Data</v>
      </c>
      <c r="H1044" t="s">
        <v>642</v>
      </c>
      <c r="I1044" s="38" t="s">
        <v>644</v>
      </c>
      <c r="J1044" t="s">
        <v>284</v>
      </c>
      <c r="K1044" s="6" t="s">
        <v>14</v>
      </c>
      <c r="L1044" s="12">
        <v>0.45943177809032754</v>
      </c>
      <c r="M1044" s="13">
        <v>0.17927141539605285</v>
      </c>
      <c r="N1044" s="13">
        <v>0.15311573983356186</v>
      </c>
      <c r="O1044" s="13">
        <v>0.20818106668005798</v>
      </c>
      <c r="P1044" s="14">
        <v>88.999999999999957</v>
      </c>
    </row>
    <row r="1045" spans="1:16" x14ac:dyDescent="0.25">
      <c r="A1045">
        <v>1109</v>
      </c>
      <c r="B1045" t="str">
        <f t="shared" si="71"/>
        <v>Closed End</v>
      </c>
      <c r="C1045" t="s">
        <v>284</v>
      </c>
      <c r="D1045" t="s">
        <v>644</v>
      </c>
      <c r="E1045" t="str">
        <f t="shared" si="72"/>
        <v>Gender</v>
      </c>
      <c r="F1045">
        <f t="shared" si="73"/>
        <v>1</v>
      </c>
      <c r="G1045" t="str">
        <f t="shared" si="70"/>
        <v>Header</v>
      </c>
      <c r="H1045" t="s">
        <v>642</v>
      </c>
      <c r="I1045" s="38" t="s">
        <v>644</v>
      </c>
      <c r="J1045" t="s">
        <v>284</v>
      </c>
      <c r="K1045" s="7" t="s">
        <v>15</v>
      </c>
      <c r="L1045" s="15" t="s">
        <v>8</v>
      </c>
      <c r="M1045" s="16" t="s">
        <v>8</v>
      </c>
      <c r="N1045" s="16" t="s">
        <v>8</v>
      </c>
      <c r="O1045" s="16" t="s">
        <v>8</v>
      </c>
      <c r="P1045" s="17" t="s">
        <v>8</v>
      </c>
    </row>
    <row r="1046" spans="1:16" x14ac:dyDescent="0.25">
      <c r="A1046">
        <v>1110</v>
      </c>
      <c r="B1046" t="str">
        <f t="shared" si="71"/>
        <v>Closed End</v>
      </c>
      <c r="C1046" t="s">
        <v>284</v>
      </c>
      <c r="D1046" t="s">
        <v>644</v>
      </c>
      <c r="E1046" t="str">
        <f t="shared" si="72"/>
        <v>Gender</v>
      </c>
      <c r="F1046">
        <f t="shared" si="73"/>
        <v>2</v>
      </c>
      <c r="G1046" t="str">
        <f t="shared" si="70"/>
        <v>Data</v>
      </c>
      <c r="H1046" t="s">
        <v>642</v>
      </c>
      <c r="I1046" s="38" t="s">
        <v>644</v>
      </c>
      <c r="J1046" t="s">
        <v>284</v>
      </c>
      <c r="K1046" s="6" t="s">
        <v>16</v>
      </c>
      <c r="L1046" s="12">
        <v>0.37466151204861298</v>
      </c>
      <c r="M1046" s="13">
        <v>0.25870467679613968</v>
      </c>
      <c r="N1046" s="13">
        <v>0.15771204951645104</v>
      </c>
      <c r="O1046" s="13">
        <v>0.20892176163879589</v>
      </c>
      <c r="P1046" s="14">
        <v>527.00000000000045</v>
      </c>
    </row>
    <row r="1047" spans="1:16" x14ac:dyDescent="0.25">
      <c r="A1047">
        <v>1111</v>
      </c>
      <c r="B1047" t="str">
        <f t="shared" si="71"/>
        <v>Closed End</v>
      </c>
      <c r="C1047" t="s">
        <v>284</v>
      </c>
      <c r="D1047" t="s">
        <v>644</v>
      </c>
      <c r="E1047" t="str">
        <f t="shared" si="72"/>
        <v>Gender</v>
      </c>
      <c r="F1047">
        <f t="shared" si="73"/>
        <v>3</v>
      </c>
      <c r="G1047" t="str">
        <f t="shared" si="70"/>
        <v>Data</v>
      </c>
      <c r="H1047" t="s">
        <v>642</v>
      </c>
      <c r="I1047" s="38" t="s">
        <v>644</v>
      </c>
      <c r="J1047" t="s">
        <v>284</v>
      </c>
      <c r="K1047" s="6" t="s">
        <v>17</v>
      </c>
      <c r="L1047" s="12">
        <v>0.41470433589125305</v>
      </c>
      <c r="M1047" s="13">
        <v>0.2129145097111888</v>
      </c>
      <c r="N1047" s="13">
        <v>0.19299663325858418</v>
      </c>
      <c r="O1047" s="13">
        <v>0.17938452113897366</v>
      </c>
      <c r="P1047" s="14">
        <v>281.00000000000034</v>
      </c>
    </row>
    <row r="1048" spans="1:16" x14ac:dyDescent="0.25">
      <c r="A1048">
        <v>1112</v>
      </c>
      <c r="B1048" t="str">
        <f t="shared" si="71"/>
        <v>Closed End</v>
      </c>
      <c r="C1048" t="s">
        <v>284</v>
      </c>
      <c r="D1048" t="s">
        <v>644</v>
      </c>
      <c r="E1048" t="str">
        <f t="shared" si="72"/>
        <v>Age</v>
      </c>
      <c r="F1048">
        <f t="shared" si="73"/>
        <v>1</v>
      </c>
      <c r="G1048" t="str">
        <f t="shared" si="70"/>
        <v>Header</v>
      </c>
      <c r="H1048" t="s">
        <v>642</v>
      </c>
      <c r="I1048" s="38" t="s">
        <v>644</v>
      </c>
      <c r="J1048" t="s">
        <v>284</v>
      </c>
      <c r="K1048" s="7" t="s">
        <v>18</v>
      </c>
      <c r="L1048" s="15" t="s">
        <v>8</v>
      </c>
      <c r="M1048" s="16" t="s">
        <v>8</v>
      </c>
      <c r="N1048" s="16" t="s">
        <v>8</v>
      </c>
      <c r="O1048" s="16" t="s">
        <v>8</v>
      </c>
      <c r="P1048" s="17" t="s">
        <v>8</v>
      </c>
    </row>
    <row r="1049" spans="1:16" x14ac:dyDescent="0.25">
      <c r="A1049">
        <v>1113</v>
      </c>
      <c r="B1049" t="str">
        <f t="shared" si="71"/>
        <v>Closed End</v>
      </c>
      <c r="C1049" t="s">
        <v>284</v>
      </c>
      <c r="D1049" t="s">
        <v>644</v>
      </c>
      <c r="E1049" t="str">
        <f t="shared" si="72"/>
        <v>Age</v>
      </c>
      <c r="F1049">
        <f t="shared" si="73"/>
        <v>2</v>
      </c>
      <c r="G1049" t="str">
        <f t="shared" si="70"/>
        <v>Data</v>
      </c>
      <c r="H1049" t="s">
        <v>642</v>
      </c>
      <c r="I1049" s="38" t="s">
        <v>644</v>
      </c>
      <c r="J1049" t="s">
        <v>284</v>
      </c>
      <c r="K1049" s="6" t="s">
        <v>19</v>
      </c>
      <c r="L1049" s="12">
        <v>0.38896782817000497</v>
      </c>
      <c r="M1049" s="13">
        <v>0.19893675656944226</v>
      </c>
      <c r="N1049" s="13">
        <v>0.28452697785123582</v>
      </c>
      <c r="O1049" s="13">
        <v>0.12756843740931631</v>
      </c>
      <c r="P1049" s="14">
        <v>133.00000000000014</v>
      </c>
    </row>
    <row r="1050" spans="1:16" x14ac:dyDescent="0.25">
      <c r="A1050">
        <v>1114</v>
      </c>
      <c r="B1050" t="str">
        <f t="shared" si="71"/>
        <v>Closed End</v>
      </c>
      <c r="C1050" t="s">
        <v>284</v>
      </c>
      <c r="D1050" t="s">
        <v>644</v>
      </c>
      <c r="E1050" t="str">
        <f t="shared" si="72"/>
        <v>Age</v>
      </c>
      <c r="F1050">
        <f t="shared" si="73"/>
        <v>3</v>
      </c>
      <c r="G1050" t="str">
        <f t="shared" si="70"/>
        <v>Data</v>
      </c>
      <c r="H1050" t="s">
        <v>642</v>
      </c>
      <c r="I1050" s="38" t="s">
        <v>644</v>
      </c>
      <c r="J1050" t="s">
        <v>284</v>
      </c>
      <c r="K1050" s="6" t="s">
        <v>20</v>
      </c>
      <c r="L1050" s="12">
        <v>0.35421744540529704</v>
      </c>
      <c r="M1050" s="13">
        <v>0.26651739928989954</v>
      </c>
      <c r="N1050" s="13">
        <v>0.11309786616455834</v>
      </c>
      <c r="O1050" s="13">
        <v>0.26616728914024584</v>
      </c>
      <c r="P1050" s="14">
        <v>162.99999999999991</v>
      </c>
    </row>
    <row r="1051" spans="1:16" x14ac:dyDescent="0.25">
      <c r="A1051">
        <v>1115</v>
      </c>
      <c r="B1051" t="str">
        <f t="shared" si="71"/>
        <v>Closed End</v>
      </c>
      <c r="C1051" t="s">
        <v>284</v>
      </c>
      <c r="D1051" t="s">
        <v>644</v>
      </c>
      <c r="E1051" t="str">
        <f t="shared" si="72"/>
        <v>Age</v>
      </c>
      <c r="F1051">
        <f t="shared" si="73"/>
        <v>4</v>
      </c>
      <c r="G1051" t="str">
        <f t="shared" si="70"/>
        <v>Data</v>
      </c>
      <c r="H1051" t="s">
        <v>642</v>
      </c>
      <c r="I1051" s="38" t="s">
        <v>644</v>
      </c>
      <c r="J1051" t="s">
        <v>284</v>
      </c>
      <c r="K1051" s="6" t="s">
        <v>21</v>
      </c>
      <c r="L1051" s="12">
        <v>0.44895150545325591</v>
      </c>
      <c r="M1051" s="13">
        <v>0.19154573190602892</v>
      </c>
      <c r="N1051" s="13">
        <v>0.10081536770591348</v>
      </c>
      <c r="O1051" s="13">
        <v>0.25868739493480158</v>
      </c>
      <c r="P1051" s="14">
        <v>152.00000000000006</v>
      </c>
    </row>
    <row r="1052" spans="1:16" x14ac:dyDescent="0.25">
      <c r="A1052">
        <v>1116</v>
      </c>
      <c r="B1052" t="str">
        <f t="shared" si="71"/>
        <v>Closed End</v>
      </c>
      <c r="C1052" t="s">
        <v>284</v>
      </c>
      <c r="D1052" t="s">
        <v>644</v>
      </c>
      <c r="E1052" t="str">
        <f t="shared" si="72"/>
        <v>Age</v>
      </c>
      <c r="F1052">
        <f t="shared" si="73"/>
        <v>5</v>
      </c>
      <c r="G1052" t="str">
        <f t="shared" si="70"/>
        <v>Data</v>
      </c>
      <c r="H1052" t="s">
        <v>642</v>
      </c>
      <c r="I1052" s="38" t="s">
        <v>644</v>
      </c>
      <c r="J1052" t="s">
        <v>284</v>
      </c>
      <c r="K1052" s="6" t="s">
        <v>22</v>
      </c>
      <c r="L1052" s="12">
        <v>0.35508550015526175</v>
      </c>
      <c r="M1052" s="13">
        <v>0.31216805860764235</v>
      </c>
      <c r="N1052" s="13">
        <v>0.21045713906707852</v>
      </c>
      <c r="O1052" s="13">
        <v>0.12228930217001815</v>
      </c>
      <c r="P1052" s="14">
        <v>135.99999999999989</v>
      </c>
    </row>
    <row r="1053" spans="1:16" x14ac:dyDescent="0.25">
      <c r="A1053">
        <v>1117</v>
      </c>
      <c r="B1053" t="str">
        <f t="shared" si="71"/>
        <v>Closed End</v>
      </c>
      <c r="C1053" t="s">
        <v>284</v>
      </c>
      <c r="D1053" t="s">
        <v>644</v>
      </c>
      <c r="E1053" t="str">
        <f t="shared" si="72"/>
        <v>Age</v>
      </c>
      <c r="F1053">
        <f t="shared" si="73"/>
        <v>6</v>
      </c>
      <c r="G1053" t="str">
        <f t="shared" si="70"/>
        <v>Data</v>
      </c>
      <c r="H1053" t="s">
        <v>642</v>
      </c>
      <c r="I1053" s="38" t="s">
        <v>644</v>
      </c>
      <c r="J1053" t="s">
        <v>284</v>
      </c>
      <c r="K1053" s="6" t="s">
        <v>23</v>
      </c>
      <c r="L1053" s="12">
        <v>0.41841672760099341</v>
      </c>
      <c r="M1053" s="13">
        <v>0.1641500957847592</v>
      </c>
      <c r="N1053" s="13">
        <v>0.23373274788688594</v>
      </c>
      <c r="O1053" s="13">
        <v>0.18370042872736231</v>
      </c>
      <c r="P1053" s="14">
        <v>133.99999999999991</v>
      </c>
    </row>
    <row r="1054" spans="1:16" x14ac:dyDescent="0.25">
      <c r="A1054">
        <v>1118</v>
      </c>
      <c r="B1054" t="str">
        <f t="shared" si="71"/>
        <v>Closed End</v>
      </c>
      <c r="C1054" t="s">
        <v>284</v>
      </c>
      <c r="D1054" t="s">
        <v>644</v>
      </c>
      <c r="E1054" t="str">
        <f t="shared" si="72"/>
        <v>Education</v>
      </c>
      <c r="F1054">
        <f t="shared" si="73"/>
        <v>1</v>
      </c>
      <c r="G1054" t="str">
        <f t="shared" si="70"/>
        <v>Header</v>
      </c>
      <c r="H1054" t="s">
        <v>642</v>
      </c>
      <c r="I1054" s="38" t="s">
        <v>644</v>
      </c>
      <c r="J1054" t="s">
        <v>284</v>
      </c>
      <c r="K1054" s="7" t="s">
        <v>24</v>
      </c>
      <c r="L1054" s="15" t="s">
        <v>8</v>
      </c>
      <c r="M1054" s="16" t="s">
        <v>8</v>
      </c>
      <c r="N1054" s="16" t="s">
        <v>8</v>
      </c>
      <c r="O1054" s="16" t="s">
        <v>8</v>
      </c>
      <c r="P1054" s="17" t="s">
        <v>8</v>
      </c>
    </row>
    <row r="1055" spans="1:16" x14ac:dyDescent="0.25">
      <c r="A1055">
        <v>1119</v>
      </c>
      <c r="B1055" t="str">
        <f t="shared" si="71"/>
        <v>Closed End</v>
      </c>
      <c r="C1055" t="s">
        <v>284</v>
      </c>
      <c r="D1055" t="s">
        <v>644</v>
      </c>
      <c r="E1055" t="str">
        <f t="shared" si="72"/>
        <v>Education</v>
      </c>
      <c r="F1055">
        <f t="shared" si="73"/>
        <v>2</v>
      </c>
      <c r="G1055" t="str">
        <f t="shared" si="70"/>
        <v>Data</v>
      </c>
      <c r="H1055" t="s">
        <v>642</v>
      </c>
      <c r="I1055" s="38" t="s">
        <v>644</v>
      </c>
      <c r="J1055" t="s">
        <v>284</v>
      </c>
      <c r="K1055" s="6" t="s">
        <v>25</v>
      </c>
      <c r="L1055" s="12">
        <v>0.29510921920251953</v>
      </c>
      <c r="M1055" s="13">
        <v>0.30665687481952109</v>
      </c>
      <c r="N1055" s="13">
        <v>0.13809101688517972</v>
      </c>
      <c r="O1055" s="13">
        <v>0.26014288909277977</v>
      </c>
      <c r="P1055" s="14">
        <v>38</v>
      </c>
    </row>
    <row r="1056" spans="1:16" x14ac:dyDescent="0.25">
      <c r="A1056">
        <v>1120</v>
      </c>
      <c r="B1056" t="str">
        <f t="shared" si="71"/>
        <v>Closed End</v>
      </c>
      <c r="C1056" t="s">
        <v>284</v>
      </c>
      <c r="D1056" t="s">
        <v>644</v>
      </c>
      <c r="E1056" t="str">
        <f t="shared" si="72"/>
        <v>Education</v>
      </c>
      <c r="F1056">
        <f t="shared" si="73"/>
        <v>3</v>
      </c>
      <c r="G1056" t="str">
        <f t="shared" si="70"/>
        <v>Data</v>
      </c>
      <c r="H1056" t="s">
        <v>642</v>
      </c>
      <c r="I1056" s="38" t="s">
        <v>644</v>
      </c>
      <c r="J1056" t="s">
        <v>284</v>
      </c>
      <c r="K1056" s="6" t="s">
        <v>26</v>
      </c>
      <c r="L1056" s="12">
        <v>0.21212974001194496</v>
      </c>
      <c r="M1056" s="13">
        <v>0.1578631712853211</v>
      </c>
      <c r="N1056" s="13">
        <v>0.22413699986549995</v>
      </c>
      <c r="O1056" s="13">
        <v>0.4058700888372338</v>
      </c>
      <c r="P1056" s="14">
        <v>91.999999999999972</v>
      </c>
    </row>
    <row r="1057" spans="1:16" x14ac:dyDescent="0.25">
      <c r="A1057">
        <v>1121</v>
      </c>
      <c r="B1057" t="str">
        <f t="shared" si="71"/>
        <v>Closed End</v>
      </c>
      <c r="C1057" t="s">
        <v>284</v>
      </c>
      <c r="D1057" t="s">
        <v>644</v>
      </c>
      <c r="E1057" t="str">
        <f t="shared" si="72"/>
        <v>Education</v>
      </c>
      <c r="F1057">
        <f t="shared" si="73"/>
        <v>4</v>
      </c>
      <c r="G1057" t="str">
        <f t="shared" si="70"/>
        <v>Data</v>
      </c>
      <c r="H1057" t="s">
        <v>642</v>
      </c>
      <c r="I1057" s="38" t="s">
        <v>644</v>
      </c>
      <c r="J1057" t="s">
        <v>284</v>
      </c>
      <c r="K1057" s="6" t="s">
        <v>27</v>
      </c>
      <c r="L1057" s="12">
        <v>0.42929061581956374</v>
      </c>
      <c r="M1057" s="13">
        <v>0.26669234507571277</v>
      </c>
      <c r="N1057" s="13">
        <v>0.1670637865755506</v>
      </c>
      <c r="O1057" s="13">
        <v>0.13695325252917351</v>
      </c>
      <c r="P1057" s="14">
        <v>324.99999999999972</v>
      </c>
    </row>
    <row r="1058" spans="1:16" x14ac:dyDescent="0.25">
      <c r="A1058">
        <v>1122</v>
      </c>
      <c r="B1058" t="str">
        <f t="shared" si="71"/>
        <v>Closed End</v>
      </c>
      <c r="C1058" t="s">
        <v>284</v>
      </c>
      <c r="D1058" t="s">
        <v>644</v>
      </c>
      <c r="E1058" t="str">
        <f t="shared" si="72"/>
        <v>Education</v>
      </c>
      <c r="F1058">
        <f t="shared" si="73"/>
        <v>5</v>
      </c>
      <c r="G1058" t="str">
        <f t="shared" si="70"/>
        <v>Data</v>
      </c>
      <c r="H1058" t="s">
        <v>642</v>
      </c>
      <c r="I1058" s="38" t="s">
        <v>644</v>
      </c>
      <c r="J1058" t="s">
        <v>284</v>
      </c>
      <c r="K1058" s="6" t="s">
        <v>28</v>
      </c>
      <c r="L1058" s="12">
        <v>0.48500794328099217</v>
      </c>
      <c r="M1058" s="13">
        <v>0.2221248679623247</v>
      </c>
      <c r="N1058" s="13">
        <v>0.15880262046844532</v>
      </c>
      <c r="O1058" s="13">
        <v>0.13406456828823729</v>
      </c>
      <c r="P1058" s="14">
        <v>371.00000000000023</v>
      </c>
    </row>
    <row r="1059" spans="1:16" x14ac:dyDescent="0.25">
      <c r="A1059">
        <v>1123</v>
      </c>
      <c r="B1059" t="str">
        <f t="shared" si="71"/>
        <v>Closed End</v>
      </c>
      <c r="C1059" t="s">
        <v>284</v>
      </c>
      <c r="D1059" t="s">
        <v>644</v>
      </c>
      <c r="E1059" t="str">
        <f t="shared" si="72"/>
        <v>Household income</v>
      </c>
      <c r="F1059">
        <f t="shared" si="73"/>
        <v>1</v>
      </c>
      <c r="G1059" t="str">
        <f t="shared" si="70"/>
        <v>Header</v>
      </c>
      <c r="H1059" t="s">
        <v>642</v>
      </c>
      <c r="I1059" s="38" t="s">
        <v>644</v>
      </c>
      <c r="J1059" t="s">
        <v>284</v>
      </c>
      <c r="K1059" s="7" t="s">
        <v>29</v>
      </c>
      <c r="L1059" s="15" t="s">
        <v>8</v>
      </c>
      <c r="M1059" s="16" t="s">
        <v>8</v>
      </c>
      <c r="N1059" s="16" t="s">
        <v>8</v>
      </c>
      <c r="O1059" s="16" t="s">
        <v>8</v>
      </c>
      <c r="P1059" s="17" t="s">
        <v>8</v>
      </c>
    </row>
    <row r="1060" spans="1:16" x14ac:dyDescent="0.25">
      <c r="A1060">
        <v>1124</v>
      </c>
      <c r="B1060" t="str">
        <f t="shared" si="71"/>
        <v>Closed End</v>
      </c>
      <c r="C1060" t="s">
        <v>284</v>
      </c>
      <c r="D1060" t="s">
        <v>644</v>
      </c>
      <c r="E1060" t="str">
        <f t="shared" si="72"/>
        <v>Household income</v>
      </c>
      <c r="F1060">
        <f t="shared" si="73"/>
        <v>2</v>
      </c>
      <c r="G1060" t="str">
        <f t="shared" si="70"/>
        <v>Data</v>
      </c>
      <c r="H1060" t="s">
        <v>642</v>
      </c>
      <c r="I1060" s="38" t="s">
        <v>644</v>
      </c>
      <c r="J1060" t="s">
        <v>284</v>
      </c>
      <c r="K1060" s="6" t="s">
        <v>30</v>
      </c>
      <c r="L1060" s="12">
        <v>0.33211356987072965</v>
      </c>
      <c r="M1060" s="13">
        <v>0.19679409656919053</v>
      </c>
      <c r="N1060" s="13">
        <v>0.30222842896668278</v>
      </c>
      <c r="O1060" s="13">
        <v>0.16886390459339701</v>
      </c>
      <c r="P1060" s="14">
        <v>155.99999999999983</v>
      </c>
    </row>
    <row r="1061" spans="1:16" x14ac:dyDescent="0.25">
      <c r="A1061">
        <v>1125</v>
      </c>
      <c r="B1061" t="str">
        <f t="shared" si="71"/>
        <v>Closed End</v>
      </c>
      <c r="C1061" t="s">
        <v>284</v>
      </c>
      <c r="D1061" t="s">
        <v>644</v>
      </c>
      <c r="E1061" t="str">
        <f t="shared" si="72"/>
        <v>Household income</v>
      </c>
      <c r="F1061">
        <f t="shared" si="73"/>
        <v>3</v>
      </c>
      <c r="G1061" t="str">
        <f t="shared" si="70"/>
        <v>Data</v>
      </c>
      <c r="H1061" t="s">
        <v>642</v>
      </c>
      <c r="I1061" s="38" t="s">
        <v>644</v>
      </c>
      <c r="J1061" t="s">
        <v>284</v>
      </c>
      <c r="K1061" s="6" t="s">
        <v>31</v>
      </c>
      <c r="L1061" s="12">
        <v>0.25005357361360203</v>
      </c>
      <c r="M1061" s="13">
        <v>0.24545693037115016</v>
      </c>
      <c r="N1061" s="13">
        <v>0.30713497994802863</v>
      </c>
      <c r="O1061" s="13">
        <v>0.19735451606721885</v>
      </c>
      <c r="P1061" s="14">
        <v>158</v>
      </c>
    </row>
    <row r="1062" spans="1:16" x14ac:dyDescent="0.25">
      <c r="A1062">
        <v>1126</v>
      </c>
      <c r="B1062" t="str">
        <f t="shared" si="71"/>
        <v>Closed End</v>
      </c>
      <c r="C1062" t="s">
        <v>284</v>
      </c>
      <c r="D1062" t="s">
        <v>644</v>
      </c>
      <c r="E1062" t="str">
        <f t="shared" si="72"/>
        <v>Household income</v>
      </c>
      <c r="F1062">
        <f t="shared" si="73"/>
        <v>4</v>
      </c>
      <c r="G1062" t="str">
        <f t="shared" si="70"/>
        <v>Data</v>
      </c>
      <c r="H1062" t="s">
        <v>642</v>
      </c>
      <c r="I1062" s="38" t="s">
        <v>644</v>
      </c>
      <c r="J1062" t="s">
        <v>284</v>
      </c>
      <c r="K1062" s="6" t="s">
        <v>32</v>
      </c>
      <c r="L1062" s="12">
        <v>0.25241450015770822</v>
      </c>
      <c r="M1062" s="13">
        <v>0.30890902231731449</v>
      </c>
      <c r="N1062" s="13">
        <v>0.17431138603489965</v>
      </c>
      <c r="O1062" s="13">
        <v>0.2643650914900777</v>
      </c>
      <c r="P1062" s="14">
        <v>111.99999999999993</v>
      </c>
    </row>
    <row r="1063" spans="1:16" x14ac:dyDescent="0.25">
      <c r="A1063">
        <v>1127</v>
      </c>
      <c r="B1063" t="str">
        <f t="shared" si="71"/>
        <v>Closed End</v>
      </c>
      <c r="C1063" t="s">
        <v>284</v>
      </c>
      <c r="D1063" t="s">
        <v>644</v>
      </c>
      <c r="E1063" t="str">
        <f t="shared" si="72"/>
        <v>Household income</v>
      </c>
      <c r="F1063">
        <f t="shared" si="73"/>
        <v>5</v>
      </c>
      <c r="G1063" t="str">
        <f t="shared" si="70"/>
        <v>Data</v>
      </c>
      <c r="H1063" t="s">
        <v>642</v>
      </c>
      <c r="I1063" s="38" t="s">
        <v>644</v>
      </c>
      <c r="J1063" t="s">
        <v>284</v>
      </c>
      <c r="K1063" s="6" t="s">
        <v>33</v>
      </c>
      <c r="L1063" s="12">
        <v>0.27552767368386494</v>
      </c>
      <c r="M1063" s="13">
        <v>0.12876117999265552</v>
      </c>
      <c r="N1063" s="13">
        <v>0.22976922465723926</v>
      </c>
      <c r="O1063" s="13">
        <v>0.36594192166624046</v>
      </c>
      <c r="P1063" s="14">
        <v>81.999999999999915</v>
      </c>
    </row>
    <row r="1064" spans="1:16" x14ac:dyDescent="0.25">
      <c r="A1064">
        <v>1128</v>
      </c>
      <c r="B1064" t="str">
        <f t="shared" si="71"/>
        <v>Closed End</v>
      </c>
      <c r="C1064" t="s">
        <v>284</v>
      </c>
      <c r="D1064" t="s">
        <v>644</v>
      </c>
      <c r="E1064" t="str">
        <f t="shared" si="72"/>
        <v>Household income</v>
      </c>
      <c r="F1064">
        <f t="shared" si="73"/>
        <v>6</v>
      </c>
      <c r="G1064" t="str">
        <f t="shared" si="70"/>
        <v>Data</v>
      </c>
      <c r="H1064" t="s">
        <v>642</v>
      </c>
      <c r="I1064" s="38" t="s">
        <v>644</v>
      </c>
      <c r="J1064" t="s">
        <v>284</v>
      </c>
      <c r="K1064" s="6" t="s">
        <v>34</v>
      </c>
      <c r="L1064" s="12">
        <v>0.49673773052263781</v>
      </c>
      <c r="M1064" s="13">
        <v>0.21470092029132742</v>
      </c>
      <c r="N1064" s="13">
        <v>0.21796558606525418</v>
      </c>
      <c r="O1064" s="13">
        <v>7.0595763120780836E-2</v>
      </c>
      <c r="P1064" s="14">
        <v>75.999999999999972</v>
      </c>
    </row>
    <row r="1065" spans="1:16" x14ac:dyDescent="0.25">
      <c r="A1065">
        <v>1129</v>
      </c>
      <c r="B1065" t="str">
        <f t="shared" si="71"/>
        <v>Closed End</v>
      </c>
      <c r="C1065" t="s">
        <v>284</v>
      </c>
      <c r="D1065" t="s">
        <v>644</v>
      </c>
      <c r="E1065" t="str">
        <f t="shared" si="72"/>
        <v>Household income</v>
      </c>
      <c r="F1065">
        <f t="shared" si="73"/>
        <v>7</v>
      </c>
      <c r="G1065" t="str">
        <f t="shared" si="70"/>
        <v>Data</v>
      </c>
      <c r="H1065" t="s">
        <v>642</v>
      </c>
      <c r="I1065" s="38" t="s">
        <v>644</v>
      </c>
      <c r="J1065" t="s">
        <v>284</v>
      </c>
      <c r="K1065" s="6" t="s">
        <v>35</v>
      </c>
      <c r="L1065" s="12">
        <v>0.56299015382589868</v>
      </c>
      <c r="M1065" s="13">
        <v>0.24763138279234634</v>
      </c>
      <c r="N1065" s="13">
        <v>6.9985379973304576E-2</v>
      </c>
      <c r="O1065" s="13">
        <v>0.11939308340845069</v>
      </c>
      <c r="P1065" s="14">
        <v>84.999999999999972</v>
      </c>
    </row>
    <row r="1066" spans="1:16" x14ac:dyDescent="0.25">
      <c r="A1066">
        <v>1130</v>
      </c>
      <c r="B1066" t="str">
        <f t="shared" si="71"/>
        <v>Closed End</v>
      </c>
      <c r="C1066" t="s">
        <v>284</v>
      </c>
      <c r="D1066" t="s">
        <v>644</v>
      </c>
      <c r="E1066" t="str">
        <f t="shared" si="72"/>
        <v>Household income</v>
      </c>
      <c r="F1066">
        <f t="shared" si="73"/>
        <v>8</v>
      </c>
      <c r="G1066" t="str">
        <f t="shared" si="70"/>
        <v>Data</v>
      </c>
      <c r="H1066" t="s">
        <v>642</v>
      </c>
      <c r="I1066" s="38" t="s">
        <v>644</v>
      </c>
      <c r="J1066" t="s">
        <v>284</v>
      </c>
      <c r="K1066" s="6" t="s">
        <v>36</v>
      </c>
      <c r="L1066" s="12">
        <v>0.55186883105851969</v>
      </c>
      <c r="M1066" s="13">
        <v>0.21494605925396196</v>
      </c>
      <c r="N1066" s="13">
        <v>6.853136099122048E-2</v>
      </c>
      <c r="O1066" s="13">
        <v>0.16465374869629751</v>
      </c>
      <c r="P1066" s="14">
        <v>68.000000000000028</v>
      </c>
    </row>
    <row r="1067" spans="1:16" x14ac:dyDescent="0.25">
      <c r="A1067">
        <v>1131</v>
      </c>
      <c r="B1067" t="str">
        <f t="shared" si="71"/>
        <v>Closed End</v>
      </c>
      <c r="C1067" t="s">
        <v>284</v>
      </c>
      <c r="D1067" t="s">
        <v>644</v>
      </c>
      <c r="E1067" t="str">
        <f t="shared" si="72"/>
        <v>Housing status</v>
      </c>
      <c r="F1067">
        <f t="shared" si="73"/>
        <v>1</v>
      </c>
      <c r="G1067" t="str">
        <f t="shared" si="70"/>
        <v>Header</v>
      </c>
      <c r="H1067" t="s">
        <v>642</v>
      </c>
      <c r="I1067" s="38" t="s">
        <v>644</v>
      </c>
      <c r="J1067" t="s">
        <v>284</v>
      </c>
      <c r="K1067" s="7" t="s">
        <v>37</v>
      </c>
      <c r="L1067" s="15" t="s">
        <v>8</v>
      </c>
      <c r="M1067" s="16" t="s">
        <v>8</v>
      </c>
      <c r="N1067" s="16" t="s">
        <v>8</v>
      </c>
      <c r="O1067" s="16" t="s">
        <v>8</v>
      </c>
      <c r="P1067" s="17" t="s">
        <v>8</v>
      </c>
    </row>
    <row r="1068" spans="1:16" x14ac:dyDescent="0.25">
      <c r="A1068">
        <v>1132</v>
      </c>
      <c r="B1068" t="str">
        <f t="shared" si="71"/>
        <v>Closed End</v>
      </c>
      <c r="C1068" t="s">
        <v>284</v>
      </c>
      <c r="D1068" t="s">
        <v>644</v>
      </c>
      <c r="E1068" t="str">
        <f t="shared" si="72"/>
        <v>Housing status</v>
      </c>
      <c r="F1068">
        <f t="shared" si="73"/>
        <v>2</v>
      </c>
      <c r="G1068" t="str">
        <f t="shared" si="70"/>
        <v>Data</v>
      </c>
      <c r="H1068" t="s">
        <v>642</v>
      </c>
      <c r="I1068" s="38" t="s">
        <v>644</v>
      </c>
      <c r="J1068" t="s">
        <v>284</v>
      </c>
      <c r="K1068" s="6" t="s">
        <v>38</v>
      </c>
      <c r="L1068" s="12">
        <v>0.42807362995395887</v>
      </c>
      <c r="M1068" s="13">
        <v>0.22479125174482997</v>
      </c>
      <c r="N1068" s="13">
        <v>0.13787328394712142</v>
      </c>
      <c r="O1068" s="13">
        <v>0.20926183435408993</v>
      </c>
      <c r="P1068" s="14">
        <v>484.9999999999996</v>
      </c>
    </row>
    <row r="1069" spans="1:16" x14ac:dyDescent="0.25">
      <c r="A1069">
        <v>1133</v>
      </c>
      <c r="B1069" t="str">
        <f t="shared" si="71"/>
        <v>Closed End</v>
      </c>
      <c r="C1069" t="s">
        <v>284</v>
      </c>
      <c r="D1069" t="s">
        <v>644</v>
      </c>
      <c r="E1069" t="str">
        <f t="shared" si="72"/>
        <v>Housing status</v>
      </c>
      <c r="F1069">
        <f t="shared" si="73"/>
        <v>3</v>
      </c>
      <c r="G1069" t="str">
        <f t="shared" si="70"/>
        <v>Data</v>
      </c>
      <c r="H1069" t="s">
        <v>642</v>
      </c>
      <c r="I1069" s="38" t="s">
        <v>644</v>
      </c>
      <c r="J1069" t="s">
        <v>284</v>
      </c>
      <c r="K1069" s="6" t="s">
        <v>39</v>
      </c>
      <c r="L1069" s="12">
        <v>0.2543256159837094</v>
      </c>
      <c r="M1069" s="13">
        <v>0.26016939346988399</v>
      </c>
      <c r="N1069" s="13">
        <v>0.27962455377532697</v>
      </c>
      <c r="O1069" s="13">
        <v>0.20588043677107978</v>
      </c>
      <c r="P1069" s="14">
        <v>340.00000000000006</v>
      </c>
    </row>
    <row r="1070" spans="1:16" ht="24.75" x14ac:dyDescent="0.25">
      <c r="A1070">
        <v>1134</v>
      </c>
      <c r="B1070" t="str">
        <f t="shared" si="71"/>
        <v>Closed End</v>
      </c>
      <c r="C1070" t="s">
        <v>284</v>
      </c>
      <c r="D1070" t="s">
        <v>644</v>
      </c>
      <c r="E1070" t="str">
        <f t="shared" si="72"/>
        <v>Housing status</v>
      </c>
      <c r="F1070">
        <f t="shared" si="73"/>
        <v>4</v>
      </c>
      <c r="G1070" t="str">
        <f t="shared" si="70"/>
        <v>Data</v>
      </c>
      <c r="H1070" t="s">
        <v>642</v>
      </c>
      <c r="I1070" s="38" t="s">
        <v>644</v>
      </c>
      <c r="J1070" t="s">
        <v>284</v>
      </c>
      <c r="K1070" s="6" t="s">
        <v>40</v>
      </c>
      <c r="L1070" s="12">
        <v>0.68302867806631984</v>
      </c>
      <c r="M1070" s="13">
        <v>7.382174722348761E-2</v>
      </c>
      <c r="N1070" s="13">
        <v>6.0351239700176793E-2</v>
      </c>
      <c r="O1070" s="13">
        <v>0.18279833501001569</v>
      </c>
      <c r="P1070" s="14">
        <v>32.000000000000007</v>
      </c>
    </row>
    <row r="1071" spans="1:16" x14ac:dyDescent="0.25">
      <c r="A1071">
        <v>1135</v>
      </c>
      <c r="B1071" t="str">
        <f t="shared" si="71"/>
        <v>Closed End</v>
      </c>
      <c r="C1071" t="s">
        <v>284</v>
      </c>
      <c r="D1071" t="s">
        <v>644</v>
      </c>
      <c r="E1071" t="str">
        <f t="shared" si="72"/>
        <v>Home language</v>
      </c>
      <c r="F1071">
        <f t="shared" si="73"/>
        <v>1</v>
      </c>
      <c r="G1071" t="str">
        <f t="shared" si="70"/>
        <v>Header</v>
      </c>
      <c r="H1071" t="s">
        <v>642</v>
      </c>
      <c r="I1071" s="38" t="s">
        <v>644</v>
      </c>
      <c r="J1071" t="s">
        <v>284</v>
      </c>
      <c r="K1071" s="7" t="s">
        <v>41</v>
      </c>
      <c r="L1071" s="15" t="s">
        <v>8</v>
      </c>
      <c r="M1071" s="16" t="s">
        <v>8</v>
      </c>
      <c r="N1071" s="16" t="s">
        <v>8</v>
      </c>
      <c r="O1071" s="16" t="s">
        <v>8</v>
      </c>
      <c r="P1071" s="17" t="s">
        <v>8</v>
      </c>
    </row>
    <row r="1072" spans="1:16" x14ac:dyDescent="0.25">
      <c r="A1072">
        <v>1136</v>
      </c>
      <c r="B1072" t="str">
        <f t="shared" si="71"/>
        <v>Closed End</v>
      </c>
      <c r="C1072" t="s">
        <v>284</v>
      </c>
      <c r="D1072" t="s">
        <v>644</v>
      </c>
      <c r="E1072" t="str">
        <f t="shared" si="72"/>
        <v>Home language</v>
      </c>
      <c r="F1072">
        <f t="shared" si="73"/>
        <v>2</v>
      </c>
      <c r="G1072" t="str">
        <f t="shared" si="70"/>
        <v>Data</v>
      </c>
      <c r="H1072" t="s">
        <v>642</v>
      </c>
      <c r="I1072" s="38" t="s">
        <v>644</v>
      </c>
      <c r="J1072" t="s">
        <v>284</v>
      </c>
      <c r="K1072" s="6" t="s">
        <v>42</v>
      </c>
      <c r="L1072" s="12">
        <v>0.42878616224232791</v>
      </c>
      <c r="M1072" s="13">
        <v>0.22423287593634839</v>
      </c>
      <c r="N1072" s="13">
        <v>0.15173901827833933</v>
      </c>
      <c r="O1072" s="13">
        <v>0.19524194354298433</v>
      </c>
      <c r="P1072" s="14">
        <v>646.00000000000011</v>
      </c>
    </row>
    <row r="1073" spans="1:16" x14ac:dyDescent="0.25">
      <c r="A1073">
        <v>1137</v>
      </c>
      <c r="B1073" t="str">
        <f t="shared" si="71"/>
        <v>Closed End</v>
      </c>
      <c r="C1073" t="s">
        <v>284</v>
      </c>
      <c r="D1073" t="s">
        <v>644</v>
      </c>
      <c r="E1073" t="str">
        <f t="shared" si="72"/>
        <v>Home language</v>
      </c>
      <c r="F1073">
        <f t="shared" si="73"/>
        <v>3</v>
      </c>
      <c r="G1073" t="str">
        <f t="shared" si="70"/>
        <v>Data</v>
      </c>
      <c r="H1073" t="s">
        <v>642</v>
      </c>
      <c r="I1073" s="38" t="s">
        <v>644</v>
      </c>
      <c r="J1073" t="s">
        <v>284</v>
      </c>
      <c r="K1073" s="6" t="s">
        <v>43</v>
      </c>
      <c r="L1073" s="12">
        <v>0.29945236860922653</v>
      </c>
      <c r="M1073" s="13">
        <v>0.20532145944660146</v>
      </c>
      <c r="N1073" s="13">
        <v>0.29748775344526335</v>
      </c>
      <c r="O1073" s="13">
        <v>0.19773841849890858</v>
      </c>
      <c r="P1073" s="14">
        <v>124.99999999999997</v>
      </c>
    </row>
    <row r="1074" spans="1:16" x14ac:dyDescent="0.25">
      <c r="A1074">
        <v>1138</v>
      </c>
      <c r="B1074" t="str">
        <f t="shared" si="71"/>
        <v>Closed End</v>
      </c>
      <c r="C1074" t="s">
        <v>284</v>
      </c>
      <c r="D1074" t="s">
        <v>644</v>
      </c>
      <c r="E1074" t="str">
        <f t="shared" si="72"/>
        <v>Home language</v>
      </c>
      <c r="F1074">
        <f t="shared" si="73"/>
        <v>4</v>
      </c>
      <c r="G1074" t="str">
        <f t="shared" si="70"/>
        <v>Data</v>
      </c>
      <c r="H1074" t="s">
        <v>642</v>
      </c>
      <c r="I1074" s="38" t="s">
        <v>644</v>
      </c>
      <c r="J1074" t="s">
        <v>284</v>
      </c>
      <c r="K1074" s="6" t="s">
        <v>44</v>
      </c>
      <c r="L1074" s="12">
        <v>0.34664938060069139</v>
      </c>
      <c r="M1074" s="13">
        <v>0.30947164021897955</v>
      </c>
      <c r="N1074" s="13">
        <v>7.2905923105997805E-2</v>
      </c>
      <c r="O1074" s="13">
        <v>0.27097305607433114</v>
      </c>
      <c r="P1074" s="14">
        <v>56</v>
      </c>
    </row>
    <row r="1075" spans="1:16" x14ac:dyDescent="0.25">
      <c r="A1075">
        <v>1139</v>
      </c>
      <c r="B1075" t="str">
        <f t="shared" si="71"/>
        <v>Closed End</v>
      </c>
      <c r="C1075" t="s">
        <v>284</v>
      </c>
      <c r="D1075" t="s">
        <v>644</v>
      </c>
      <c r="E1075" t="str">
        <f t="shared" si="72"/>
        <v>Race / ethnicity</v>
      </c>
      <c r="F1075">
        <f t="shared" si="73"/>
        <v>1</v>
      </c>
      <c r="G1075" t="str">
        <f t="shared" si="70"/>
        <v>Header</v>
      </c>
      <c r="H1075" t="s">
        <v>642</v>
      </c>
      <c r="I1075" s="38" t="s">
        <v>644</v>
      </c>
      <c r="J1075" t="s">
        <v>284</v>
      </c>
      <c r="K1075" s="7" t="s">
        <v>45</v>
      </c>
      <c r="L1075" s="15" t="s">
        <v>8</v>
      </c>
      <c r="M1075" s="16" t="s">
        <v>8</v>
      </c>
      <c r="N1075" s="16" t="s">
        <v>8</v>
      </c>
      <c r="O1075" s="16" t="s">
        <v>8</v>
      </c>
      <c r="P1075" s="17" t="s">
        <v>8</v>
      </c>
    </row>
    <row r="1076" spans="1:16" x14ac:dyDescent="0.25">
      <c r="A1076">
        <v>1140</v>
      </c>
      <c r="B1076" t="str">
        <f t="shared" si="71"/>
        <v>Closed End</v>
      </c>
      <c r="C1076" t="s">
        <v>284</v>
      </c>
      <c r="D1076" t="s">
        <v>644</v>
      </c>
      <c r="E1076" t="str">
        <f t="shared" si="72"/>
        <v>Race / ethnicity</v>
      </c>
      <c r="F1076">
        <f t="shared" si="73"/>
        <v>2</v>
      </c>
      <c r="G1076" t="str">
        <f t="shared" si="70"/>
        <v>Data</v>
      </c>
      <c r="H1076" t="s">
        <v>642</v>
      </c>
      <c r="I1076" s="38" t="s">
        <v>644</v>
      </c>
      <c r="J1076" t="s">
        <v>284</v>
      </c>
      <c r="K1076" s="6" t="s">
        <v>46</v>
      </c>
      <c r="L1076" s="12">
        <v>0.35798799627186106</v>
      </c>
      <c r="M1076" s="13">
        <v>0.22471291338757948</v>
      </c>
      <c r="N1076" s="13">
        <v>0.20342048622771258</v>
      </c>
      <c r="O1076" s="13">
        <v>0.2138786041128479</v>
      </c>
      <c r="P1076" s="14">
        <v>336.99999999999966</v>
      </c>
    </row>
    <row r="1077" spans="1:16" x14ac:dyDescent="0.25">
      <c r="A1077">
        <v>1141</v>
      </c>
      <c r="B1077" t="str">
        <f t="shared" si="71"/>
        <v>Closed End</v>
      </c>
      <c r="C1077" t="s">
        <v>284</v>
      </c>
      <c r="D1077" t="s">
        <v>644</v>
      </c>
      <c r="E1077" t="str">
        <f t="shared" si="72"/>
        <v>Race / ethnicity</v>
      </c>
      <c r="F1077">
        <f t="shared" si="73"/>
        <v>3</v>
      </c>
      <c r="G1077" t="str">
        <f t="shared" si="70"/>
        <v>Data</v>
      </c>
      <c r="H1077" t="s">
        <v>642</v>
      </c>
      <c r="I1077" s="38" t="s">
        <v>644</v>
      </c>
      <c r="J1077" t="s">
        <v>284</v>
      </c>
      <c r="K1077" s="6" t="s">
        <v>47</v>
      </c>
      <c r="L1077" s="12">
        <v>0.31847228141101486</v>
      </c>
      <c r="M1077" s="13">
        <v>0.1909678118448454</v>
      </c>
      <c r="N1077" s="13">
        <v>3.3309654129718334E-2</v>
      </c>
      <c r="O1077" s="13">
        <v>0.45725025261442126</v>
      </c>
      <c r="P1077" s="14">
        <v>57.000000000000014</v>
      </c>
    </row>
    <row r="1078" spans="1:16" x14ac:dyDescent="0.25">
      <c r="A1078">
        <v>1142</v>
      </c>
      <c r="B1078" t="str">
        <f t="shared" si="71"/>
        <v>Closed End</v>
      </c>
      <c r="C1078" t="s">
        <v>284</v>
      </c>
      <c r="D1078" t="s">
        <v>644</v>
      </c>
      <c r="E1078" t="str">
        <f t="shared" si="72"/>
        <v>Race / ethnicity</v>
      </c>
      <c r="F1078">
        <f t="shared" si="73"/>
        <v>4</v>
      </c>
      <c r="G1078" t="str">
        <f t="shared" si="70"/>
        <v>Data</v>
      </c>
      <c r="H1078" t="s">
        <v>642</v>
      </c>
      <c r="I1078" s="38" t="s">
        <v>644</v>
      </c>
      <c r="J1078" t="s">
        <v>284</v>
      </c>
      <c r="K1078" s="6" t="s">
        <v>48</v>
      </c>
      <c r="L1078" s="12">
        <v>0.30226724511391356</v>
      </c>
      <c r="M1078" s="13">
        <v>0.26260429275861047</v>
      </c>
      <c r="N1078" s="13">
        <v>0.27614640849146954</v>
      </c>
      <c r="O1078" s="13">
        <v>0.15898205363600645</v>
      </c>
      <c r="P1078" s="14">
        <v>109</v>
      </c>
    </row>
    <row r="1079" spans="1:16" x14ac:dyDescent="0.25">
      <c r="A1079">
        <v>1143</v>
      </c>
      <c r="B1079" t="str">
        <f t="shared" si="71"/>
        <v>Closed End</v>
      </c>
      <c r="C1079" t="s">
        <v>284</v>
      </c>
      <c r="D1079" t="s">
        <v>644</v>
      </c>
      <c r="E1079" t="str">
        <f t="shared" si="72"/>
        <v>Race / ethnicity</v>
      </c>
      <c r="F1079">
        <f t="shared" si="73"/>
        <v>5</v>
      </c>
      <c r="G1079" t="str">
        <f t="shared" si="70"/>
        <v>Data</v>
      </c>
      <c r="H1079" t="s">
        <v>642</v>
      </c>
      <c r="I1079" s="38" t="s">
        <v>644</v>
      </c>
      <c r="J1079" t="s">
        <v>284</v>
      </c>
      <c r="K1079" s="6" t="s">
        <v>49</v>
      </c>
      <c r="L1079" s="12">
        <v>0.38235886570292948</v>
      </c>
      <c r="M1079" s="13">
        <v>0.17532624402258259</v>
      </c>
      <c r="N1079" s="13">
        <v>9.8025286927998098E-2</v>
      </c>
      <c r="O1079" s="13">
        <v>0.34428960334648923</v>
      </c>
      <c r="P1079" s="14">
        <v>146.00000000000014</v>
      </c>
    </row>
    <row r="1080" spans="1:16" x14ac:dyDescent="0.25">
      <c r="A1080">
        <v>1144</v>
      </c>
      <c r="B1080" t="str">
        <f t="shared" si="71"/>
        <v>Closed End</v>
      </c>
      <c r="C1080" t="s">
        <v>284</v>
      </c>
      <c r="D1080" t="s">
        <v>644</v>
      </c>
      <c r="E1080" t="str">
        <f t="shared" si="72"/>
        <v>Race / ethnicity</v>
      </c>
      <c r="F1080">
        <f t="shared" si="73"/>
        <v>6</v>
      </c>
      <c r="G1080" t="str">
        <f t="shared" si="70"/>
        <v>Data</v>
      </c>
      <c r="H1080" t="s">
        <v>642</v>
      </c>
      <c r="I1080" s="38" t="s">
        <v>644</v>
      </c>
      <c r="J1080" t="s">
        <v>284</v>
      </c>
      <c r="K1080" s="6" t="s">
        <v>50</v>
      </c>
      <c r="L1080" s="12">
        <v>0.41518833892816431</v>
      </c>
      <c r="M1080" s="13">
        <v>0.21589061706357865</v>
      </c>
      <c r="N1080" s="13">
        <v>0.20474558795311359</v>
      </c>
      <c r="O1080" s="13">
        <v>0.164175456055143</v>
      </c>
      <c r="P1080" s="14">
        <v>49.000000000000007</v>
      </c>
    </row>
    <row r="1081" spans="1:16" ht="15.75" thickBot="1" x14ac:dyDescent="0.3">
      <c r="A1081">
        <v>1145</v>
      </c>
      <c r="B1081" t="str">
        <f t="shared" si="71"/>
        <v>Closed End</v>
      </c>
      <c r="C1081" t="s">
        <v>284</v>
      </c>
      <c r="D1081" t="s">
        <v>644</v>
      </c>
      <c r="E1081" t="str">
        <f t="shared" si="72"/>
        <v>Race / ethnicity</v>
      </c>
      <c r="F1081">
        <f t="shared" si="73"/>
        <v>7</v>
      </c>
      <c r="G1081" t="str">
        <f t="shared" si="70"/>
        <v>Data</v>
      </c>
      <c r="H1081" t="s">
        <v>642</v>
      </c>
      <c r="I1081" s="38" t="s">
        <v>644</v>
      </c>
      <c r="J1081" t="s">
        <v>284</v>
      </c>
      <c r="K1081" s="8" t="s">
        <v>51</v>
      </c>
      <c r="L1081" s="18">
        <v>0.4183167437507731</v>
      </c>
      <c r="M1081" s="19">
        <v>0.24157835384747395</v>
      </c>
      <c r="N1081" s="19">
        <v>0.15242356613092586</v>
      </c>
      <c r="O1081" s="19">
        <v>0.18768133627082664</v>
      </c>
      <c r="P1081" s="20">
        <v>443.00000000000023</v>
      </c>
    </row>
    <row r="1082" spans="1:16" ht="15.75" thickTop="1" x14ac:dyDescent="0.25">
      <c r="A1082">
        <v>1146</v>
      </c>
      <c r="B1082" t="str">
        <f t="shared" si="71"/>
        <v/>
      </c>
      <c r="C1082" t="s">
        <v>8</v>
      </c>
      <c r="D1082" t="s">
        <v>8</v>
      </c>
      <c r="E1082" t="str">
        <f t="shared" si="72"/>
        <v/>
      </c>
      <c r="F1082" t="str">
        <f t="shared" si="73"/>
        <v/>
      </c>
      <c r="G1082" t="str">
        <f t="shared" si="70"/>
        <v/>
      </c>
      <c r="H1082" t="s">
        <v>8</v>
      </c>
      <c r="K1082" s="42"/>
      <c r="L1082" s="42"/>
      <c r="M1082" s="42"/>
      <c r="N1082" s="42"/>
      <c r="O1082" s="42"/>
      <c r="P1082" s="42"/>
    </row>
    <row r="1083" spans="1:16" ht="30.75" thickBot="1" x14ac:dyDescent="0.3">
      <c r="A1083">
        <v>1147</v>
      </c>
      <c r="B1083" t="str">
        <f t="shared" si="71"/>
        <v>Closed End</v>
      </c>
      <c r="C1083" t="s">
        <v>284</v>
      </c>
      <c r="D1083" t="s">
        <v>645</v>
      </c>
      <c r="E1083" t="str">
        <f t="shared" si="72"/>
        <v>Title</v>
      </c>
      <c r="F1083">
        <f t="shared" si="73"/>
        <v>1</v>
      </c>
      <c r="G1083" t="str">
        <f t="shared" si="70"/>
        <v>Title</v>
      </c>
      <c r="H1083" t="s">
        <v>645</v>
      </c>
      <c r="I1083" s="38" t="s">
        <v>645</v>
      </c>
      <c r="J1083" t="s">
        <v>284</v>
      </c>
      <c r="K1083" s="37" t="s">
        <v>177</v>
      </c>
      <c r="L1083" s="37"/>
      <c r="M1083" s="37"/>
      <c r="N1083" s="37"/>
    </row>
    <row r="1084" spans="1:16" ht="38.25" thickTop="1" thickBot="1" x14ac:dyDescent="0.3">
      <c r="A1084">
        <v>1148</v>
      </c>
      <c r="B1084" t="str">
        <f t="shared" si="71"/>
        <v>Closed End</v>
      </c>
      <c r="C1084" t="s">
        <v>284</v>
      </c>
      <c r="D1084" t="s">
        <v>645</v>
      </c>
      <c r="E1084" t="str">
        <f t="shared" si="72"/>
        <v>Column labels</v>
      </c>
      <c r="F1084">
        <f t="shared" si="73"/>
        <v>1</v>
      </c>
      <c r="G1084" t="str">
        <f t="shared" si="70"/>
        <v>Labels</v>
      </c>
      <c r="H1084" t="s">
        <v>645</v>
      </c>
      <c r="I1084" s="38" t="s">
        <v>645</v>
      </c>
      <c r="J1084" t="s">
        <v>284</v>
      </c>
      <c r="K1084" s="39"/>
      <c r="L1084" s="1" t="s">
        <v>178</v>
      </c>
      <c r="M1084" s="2" t="s">
        <v>179</v>
      </c>
      <c r="N1084" s="3" t="s">
        <v>6</v>
      </c>
    </row>
    <row r="1085" spans="1:16" ht="15.75" thickTop="1" x14ac:dyDescent="0.25">
      <c r="A1085">
        <v>1149</v>
      </c>
      <c r="B1085" t="str">
        <f t="shared" si="71"/>
        <v>Closed End</v>
      </c>
      <c r="C1085" t="s">
        <v>284</v>
      </c>
      <c r="D1085" t="s">
        <v>645</v>
      </c>
      <c r="E1085" t="str">
        <f t="shared" si="72"/>
        <v>Region</v>
      </c>
      <c r="F1085">
        <f t="shared" si="73"/>
        <v>1</v>
      </c>
      <c r="G1085" t="str">
        <f t="shared" si="70"/>
        <v>Header</v>
      </c>
      <c r="H1085" t="s">
        <v>645</v>
      </c>
      <c r="I1085" s="38" t="s">
        <v>645</v>
      </c>
      <c r="J1085" t="s">
        <v>284</v>
      </c>
      <c r="K1085" s="5" t="s">
        <v>7</v>
      </c>
      <c r="L1085" s="9" t="s">
        <v>8</v>
      </c>
      <c r="M1085" s="10" t="s">
        <v>8</v>
      </c>
      <c r="N1085" s="11" t="s">
        <v>8</v>
      </c>
    </row>
    <row r="1086" spans="1:16" x14ac:dyDescent="0.25">
      <c r="A1086">
        <v>1150</v>
      </c>
      <c r="B1086" t="str">
        <f t="shared" si="71"/>
        <v>Closed End</v>
      </c>
      <c r="C1086" t="s">
        <v>284</v>
      </c>
      <c r="D1086" t="s">
        <v>645</v>
      </c>
      <c r="E1086" t="str">
        <f t="shared" si="72"/>
        <v>Region</v>
      </c>
      <c r="F1086">
        <f t="shared" si="73"/>
        <v>2</v>
      </c>
      <c r="G1086" t="str">
        <f t="shared" si="70"/>
        <v>Data</v>
      </c>
      <c r="H1086" t="s">
        <v>645</v>
      </c>
      <c r="I1086" s="38" t="s">
        <v>645</v>
      </c>
      <c r="J1086" t="s">
        <v>284</v>
      </c>
      <c r="K1086" s="6" t="s">
        <v>9</v>
      </c>
      <c r="L1086" s="12">
        <v>0.34916891500710945</v>
      </c>
      <c r="M1086" s="13">
        <v>0.650831084992892</v>
      </c>
      <c r="N1086" s="14">
        <v>3090.9999999999986</v>
      </c>
    </row>
    <row r="1087" spans="1:16" x14ac:dyDescent="0.25">
      <c r="A1087">
        <v>1151</v>
      </c>
      <c r="B1087" t="str">
        <f t="shared" si="71"/>
        <v>Closed End</v>
      </c>
      <c r="C1087" t="s">
        <v>284</v>
      </c>
      <c r="D1087" t="s">
        <v>645</v>
      </c>
      <c r="E1087" t="str">
        <f t="shared" si="72"/>
        <v>Region</v>
      </c>
      <c r="F1087">
        <f t="shared" si="73"/>
        <v>3</v>
      </c>
      <c r="G1087" t="str">
        <f t="shared" si="70"/>
        <v>Data</v>
      </c>
      <c r="H1087" t="s">
        <v>645</v>
      </c>
      <c r="I1087" s="38" t="s">
        <v>645</v>
      </c>
      <c r="J1087" t="s">
        <v>284</v>
      </c>
      <c r="K1087" s="6" t="s">
        <v>10</v>
      </c>
      <c r="L1087" s="12">
        <v>0.37784202299555586</v>
      </c>
      <c r="M1087" s="13">
        <v>0.62215797700444453</v>
      </c>
      <c r="N1087" s="14">
        <v>421.99999999999989</v>
      </c>
    </row>
    <row r="1088" spans="1:16" x14ac:dyDescent="0.25">
      <c r="A1088">
        <v>1152</v>
      </c>
      <c r="B1088" t="str">
        <f t="shared" si="71"/>
        <v>Closed End</v>
      </c>
      <c r="C1088" t="s">
        <v>284</v>
      </c>
      <c r="D1088" t="s">
        <v>645</v>
      </c>
      <c r="E1088" t="str">
        <f t="shared" si="72"/>
        <v>Region</v>
      </c>
      <c r="F1088">
        <f t="shared" si="73"/>
        <v>4</v>
      </c>
      <c r="G1088" t="str">
        <f t="shared" si="70"/>
        <v>Data</v>
      </c>
      <c r="H1088" t="s">
        <v>645</v>
      </c>
      <c r="I1088" s="38" t="s">
        <v>645</v>
      </c>
      <c r="J1088" t="s">
        <v>284</v>
      </c>
      <c r="K1088" s="6" t="s">
        <v>11</v>
      </c>
      <c r="L1088" s="12">
        <v>0.3085906151740675</v>
      </c>
      <c r="M1088" s="13">
        <v>0.6914093848259355</v>
      </c>
      <c r="N1088" s="14">
        <v>2264.9999999999964</v>
      </c>
    </row>
    <row r="1089" spans="1:14" x14ac:dyDescent="0.25">
      <c r="A1089">
        <v>1153</v>
      </c>
      <c r="B1089" t="str">
        <f t="shared" si="71"/>
        <v>Closed End</v>
      </c>
      <c r="C1089" t="s">
        <v>284</v>
      </c>
      <c r="D1089" t="s">
        <v>645</v>
      </c>
      <c r="E1089" t="str">
        <f t="shared" si="72"/>
        <v>Region</v>
      </c>
      <c r="F1089">
        <f t="shared" si="73"/>
        <v>5</v>
      </c>
      <c r="G1089" t="str">
        <f t="shared" si="70"/>
        <v>Data</v>
      </c>
      <c r="H1089" t="s">
        <v>645</v>
      </c>
      <c r="I1089" s="38" t="s">
        <v>645</v>
      </c>
      <c r="J1089" t="s">
        <v>284</v>
      </c>
      <c r="K1089" s="6" t="s">
        <v>12</v>
      </c>
      <c r="L1089" s="12">
        <v>0.33913299630158628</v>
      </c>
      <c r="M1089" s="13">
        <v>0.66086700369841467</v>
      </c>
      <c r="N1089" s="14">
        <v>1835.9999999999964</v>
      </c>
    </row>
    <row r="1090" spans="1:14" x14ac:dyDescent="0.25">
      <c r="A1090">
        <v>1154</v>
      </c>
      <c r="B1090" t="str">
        <f t="shared" si="71"/>
        <v>Closed End</v>
      </c>
      <c r="C1090" t="s">
        <v>284</v>
      </c>
      <c r="D1090" t="s">
        <v>645</v>
      </c>
      <c r="E1090" t="str">
        <f t="shared" si="72"/>
        <v>Region</v>
      </c>
      <c r="F1090">
        <f t="shared" si="73"/>
        <v>6</v>
      </c>
      <c r="G1090" t="str">
        <f t="shared" ref="G1090:G1153" si="74">IF(B1090="","",IF(E1090="Title","Title",IF(E1090="Column labels","Labels",IF(AND(F1090=1,B1090="Closed End"),"Header","Data"))))</f>
        <v>Data</v>
      </c>
      <c r="H1090" t="s">
        <v>645</v>
      </c>
      <c r="I1090" s="38" t="s">
        <v>645</v>
      </c>
      <c r="J1090" t="s">
        <v>284</v>
      </c>
      <c r="K1090" s="6" t="s">
        <v>13</v>
      </c>
      <c r="L1090" s="12">
        <v>0.27148049737241203</v>
      </c>
      <c r="M1090" s="13">
        <v>0.72851950262758824</v>
      </c>
      <c r="N1090" s="14">
        <v>429.00000000000051</v>
      </c>
    </row>
    <row r="1091" spans="1:14" x14ac:dyDescent="0.25">
      <c r="A1091">
        <v>1155</v>
      </c>
      <c r="B1091" t="str">
        <f t="shared" si="71"/>
        <v>Closed End</v>
      </c>
      <c r="C1091" t="s">
        <v>284</v>
      </c>
      <c r="D1091" t="s">
        <v>645</v>
      </c>
      <c r="E1091" t="str">
        <f t="shared" si="72"/>
        <v>Region</v>
      </c>
      <c r="F1091">
        <f t="shared" si="73"/>
        <v>7</v>
      </c>
      <c r="G1091" t="str">
        <f t="shared" si="74"/>
        <v>Data</v>
      </c>
      <c r="H1091" t="s">
        <v>645</v>
      </c>
      <c r="I1091" s="38" t="s">
        <v>645</v>
      </c>
      <c r="J1091" t="s">
        <v>284</v>
      </c>
      <c r="K1091" s="6" t="s">
        <v>14</v>
      </c>
      <c r="L1091" s="12">
        <v>0.38829380739167751</v>
      </c>
      <c r="M1091" s="13">
        <v>0.61170619260832138</v>
      </c>
      <c r="N1091" s="14">
        <v>404</v>
      </c>
    </row>
    <row r="1092" spans="1:14" x14ac:dyDescent="0.25">
      <c r="A1092">
        <v>1156</v>
      </c>
      <c r="B1092" t="str">
        <f t="shared" si="71"/>
        <v>Closed End</v>
      </c>
      <c r="C1092" t="s">
        <v>284</v>
      </c>
      <c r="D1092" t="s">
        <v>645</v>
      </c>
      <c r="E1092" t="str">
        <f t="shared" si="72"/>
        <v>Gender</v>
      </c>
      <c r="F1092">
        <f t="shared" si="73"/>
        <v>1</v>
      </c>
      <c r="G1092" t="str">
        <f t="shared" si="74"/>
        <v>Header</v>
      </c>
      <c r="H1092" t="s">
        <v>645</v>
      </c>
      <c r="I1092" s="38" t="s">
        <v>645</v>
      </c>
      <c r="J1092" t="s">
        <v>284</v>
      </c>
      <c r="K1092" s="7" t="s">
        <v>15</v>
      </c>
      <c r="L1092" s="15" t="s">
        <v>8</v>
      </c>
      <c r="M1092" s="16" t="s">
        <v>8</v>
      </c>
      <c r="N1092" s="17" t="s">
        <v>8</v>
      </c>
    </row>
    <row r="1093" spans="1:14" x14ac:dyDescent="0.25">
      <c r="A1093">
        <v>1157</v>
      </c>
      <c r="B1093" t="str">
        <f t="shared" si="71"/>
        <v>Closed End</v>
      </c>
      <c r="C1093" t="s">
        <v>284</v>
      </c>
      <c r="D1093" t="s">
        <v>645</v>
      </c>
      <c r="E1093" t="str">
        <f t="shared" si="72"/>
        <v>Gender</v>
      </c>
      <c r="F1093">
        <f t="shared" si="73"/>
        <v>2</v>
      </c>
      <c r="G1093" t="str">
        <f t="shared" si="74"/>
        <v>Data</v>
      </c>
      <c r="H1093" t="s">
        <v>645</v>
      </c>
      <c r="I1093" s="38" t="s">
        <v>645</v>
      </c>
      <c r="J1093" t="s">
        <v>284</v>
      </c>
      <c r="K1093" s="6" t="s">
        <v>16</v>
      </c>
      <c r="L1093" s="12">
        <v>0.39063409082814432</v>
      </c>
      <c r="M1093" s="13">
        <v>0.60936590917185718</v>
      </c>
      <c r="N1093" s="14">
        <v>1923.0000000000009</v>
      </c>
    </row>
    <row r="1094" spans="1:14" x14ac:dyDescent="0.25">
      <c r="A1094">
        <v>1158</v>
      </c>
      <c r="B1094" t="str">
        <f t="shared" si="71"/>
        <v>Closed End</v>
      </c>
      <c r="C1094" t="s">
        <v>284</v>
      </c>
      <c r="D1094" t="s">
        <v>645</v>
      </c>
      <c r="E1094" t="str">
        <f t="shared" si="72"/>
        <v>Gender</v>
      </c>
      <c r="F1094">
        <f t="shared" si="73"/>
        <v>3</v>
      </c>
      <c r="G1094" t="str">
        <f t="shared" si="74"/>
        <v>Data</v>
      </c>
      <c r="H1094" t="s">
        <v>645</v>
      </c>
      <c r="I1094" s="38" t="s">
        <v>645</v>
      </c>
      <c r="J1094" t="s">
        <v>284</v>
      </c>
      <c r="K1094" s="6" t="s">
        <v>17</v>
      </c>
      <c r="L1094" s="12">
        <v>0.29772656440533057</v>
      </c>
      <c r="M1094" s="13">
        <v>0.7022734355946687</v>
      </c>
      <c r="N1094" s="14">
        <v>1009.0000000000006</v>
      </c>
    </row>
    <row r="1095" spans="1:14" x14ac:dyDescent="0.25">
      <c r="A1095">
        <v>1159</v>
      </c>
      <c r="B1095" t="str">
        <f t="shared" si="71"/>
        <v>Closed End</v>
      </c>
      <c r="C1095" t="s">
        <v>284</v>
      </c>
      <c r="D1095" t="s">
        <v>645</v>
      </c>
      <c r="E1095" t="str">
        <f t="shared" si="72"/>
        <v>Age</v>
      </c>
      <c r="F1095">
        <f t="shared" si="73"/>
        <v>1</v>
      </c>
      <c r="G1095" t="str">
        <f t="shared" si="74"/>
        <v>Header</v>
      </c>
      <c r="H1095" t="s">
        <v>645</v>
      </c>
      <c r="I1095" s="38" t="s">
        <v>645</v>
      </c>
      <c r="J1095" t="s">
        <v>284</v>
      </c>
      <c r="K1095" s="7" t="s">
        <v>18</v>
      </c>
      <c r="L1095" s="15" t="s">
        <v>8</v>
      </c>
      <c r="M1095" s="16" t="s">
        <v>8</v>
      </c>
      <c r="N1095" s="17" t="s">
        <v>8</v>
      </c>
    </row>
    <row r="1096" spans="1:14" x14ac:dyDescent="0.25">
      <c r="A1096">
        <v>1160</v>
      </c>
      <c r="B1096" t="str">
        <f t="shared" si="71"/>
        <v>Closed End</v>
      </c>
      <c r="C1096" t="s">
        <v>284</v>
      </c>
      <c r="D1096" t="s">
        <v>645</v>
      </c>
      <c r="E1096" t="str">
        <f t="shared" si="72"/>
        <v>Age</v>
      </c>
      <c r="F1096">
        <f t="shared" si="73"/>
        <v>2</v>
      </c>
      <c r="G1096" t="str">
        <f t="shared" si="74"/>
        <v>Data</v>
      </c>
      <c r="H1096" t="s">
        <v>645</v>
      </c>
      <c r="I1096" s="38" t="s">
        <v>645</v>
      </c>
      <c r="J1096" t="s">
        <v>284</v>
      </c>
      <c r="K1096" s="6" t="s">
        <v>19</v>
      </c>
      <c r="L1096" s="12">
        <v>0.46098442533761946</v>
      </c>
      <c r="M1096" s="13">
        <v>0.53901557466238015</v>
      </c>
      <c r="N1096" s="14">
        <v>415.00000000000028</v>
      </c>
    </row>
    <row r="1097" spans="1:14" x14ac:dyDescent="0.25">
      <c r="A1097">
        <v>1161</v>
      </c>
      <c r="B1097" t="str">
        <f t="shared" si="71"/>
        <v>Closed End</v>
      </c>
      <c r="C1097" t="s">
        <v>284</v>
      </c>
      <c r="D1097" t="s">
        <v>645</v>
      </c>
      <c r="E1097" t="str">
        <f t="shared" si="72"/>
        <v>Age</v>
      </c>
      <c r="F1097">
        <f t="shared" si="73"/>
        <v>3</v>
      </c>
      <c r="G1097" t="str">
        <f t="shared" si="74"/>
        <v>Data</v>
      </c>
      <c r="H1097" t="s">
        <v>645</v>
      </c>
      <c r="I1097" s="38" t="s">
        <v>645</v>
      </c>
      <c r="J1097" t="s">
        <v>284</v>
      </c>
      <c r="K1097" s="6" t="s">
        <v>20</v>
      </c>
      <c r="L1097" s="12">
        <v>0.70341551659229784</v>
      </c>
      <c r="M1097" s="13">
        <v>0.29658448340770149</v>
      </c>
      <c r="N1097" s="14">
        <v>427.00000000000006</v>
      </c>
    </row>
    <row r="1098" spans="1:14" x14ac:dyDescent="0.25">
      <c r="A1098">
        <v>1162</v>
      </c>
      <c r="B1098" t="str">
        <f t="shared" si="71"/>
        <v>Closed End</v>
      </c>
      <c r="C1098" t="s">
        <v>284</v>
      </c>
      <c r="D1098" t="s">
        <v>645</v>
      </c>
      <c r="E1098" t="str">
        <f t="shared" si="72"/>
        <v>Age</v>
      </c>
      <c r="F1098">
        <f t="shared" si="73"/>
        <v>4</v>
      </c>
      <c r="G1098" t="str">
        <f t="shared" si="74"/>
        <v>Data</v>
      </c>
      <c r="H1098" t="s">
        <v>645</v>
      </c>
      <c r="I1098" s="38" t="s">
        <v>645</v>
      </c>
      <c r="J1098" t="s">
        <v>284</v>
      </c>
      <c r="K1098" s="6" t="s">
        <v>21</v>
      </c>
      <c r="L1098" s="12">
        <v>0.48664185796534304</v>
      </c>
      <c r="M1098" s="13">
        <v>0.51335814203465668</v>
      </c>
      <c r="N1098" s="14">
        <v>370.00000000000045</v>
      </c>
    </row>
    <row r="1099" spans="1:14" x14ac:dyDescent="0.25">
      <c r="A1099">
        <v>1163</v>
      </c>
      <c r="B1099" t="str">
        <f t="shared" si="71"/>
        <v>Closed End</v>
      </c>
      <c r="C1099" t="s">
        <v>284</v>
      </c>
      <c r="D1099" t="s">
        <v>645</v>
      </c>
      <c r="E1099" t="str">
        <f t="shared" si="72"/>
        <v>Age</v>
      </c>
      <c r="F1099">
        <f t="shared" si="73"/>
        <v>5</v>
      </c>
      <c r="G1099" t="str">
        <f t="shared" si="74"/>
        <v>Data</v>
      </c>
      <c r="H1099" t="s">
        <v>645</v>
      </c>
      <c r="I1099" s="38" t="s">
        <v>645</v>
      </c>
      <c r="J1099" t="s">
        <v>284</v>
      </c>
      <c r="K1099" s="6" t="s">
        <v>22</v>
      </c>
      <c r="L1099" s="12">
        <v>7.8994849768469683E-2</v>
      </c>
      <c r="M1099" s="13">
        <v>0.92100515023153084</v>
      </c>
      <c r="N1099" s="14">
        <v>528.99999999999966</v>
      </c>
    </row>
    <row r="1100" spans="1:14" x14ac:dyDescent="0.25">
      <c r="A1100">
        <v>1164</v>
      </c>
      <c r="B1100" t="str">
        <f t="shared" si="71"/>
        <v>Closed End</v>
      </c>
      <c r="C1100" t="s">
        <v>284</v>
      </c>
      <c r="D1100" t="s">
        <v>645</v>
      </c>
      <c r="E1100" t="str">
        <f t="shared" si="72"/>
        <v>Age</v>
      </c>
      <c r="F1100">
        <f t="shared" si="73"/>
        <v>6</v>
      </c>
      <c r="G1100" t="str">
        <f t="shared" si="74"/>
        <v>Data</v>
      </c>
      <c r="H1100" t="s">
        <v>645</v>
      </c>
      <c r="I1100" s="38" t="s">
        <v>645</v>
      </c>
      <c r="J1100" t="s">
        <v>284</v>
      </c>
      <c r="K1100" s="6" t="s">
        <v>23</v>
      </c>
      <c r="L1100" s="12">
        <v>1.5179467841085694E-2</v>
      </c>
      <c r="M1100" s="13">
        <v>0.98482053215891452</v>
      </c>
      <c r="N1100" s="14">
        <v>873.99999999999898</v>
      </c>
    </row>
    <row r="1101" spans="1:14" x14ac:dyDescent="0.25">
      <c r="A1101">
        <v>1165</v>
      </c>
      <c r="B1101" t="str">
        <f t="shared" si="71"/>
        <v>Closed End</v>
      </c>
      <c r="C1101" t="s">
        <v>284</v>
      </c>
      <c r="D1101" t="s">
        <v>645</v>
      </c>
      <c r="E1101" t="str">
        <f t="shared" si="72"/>
        <v>Education</v>
      </c>
      <c r="F1101">
        <f t="shared" si="73"/>
        <v>1</v>
      </c>
      <c r="G1101" t="str">
        <f t="shared" si="74"/>
        <v>Header</v>
      </c>
      <c r="H1101" t="s">
        <v>645</v>
      </c>
      <c r="I1101" s="38" t="s">
        <v>645</v>
      </c>
      <c r="J1101" t="s">
        <v>284</v>
      </c>
      <c r="K1101" s="7" t="s">
        <v>24</v>
      </c>
      <c r="L1101" s="15" t="s">
        <v>8</v>
      </c>
      <c r="M1101" s="16" t="s">
        <v>8</v>
      </c>
      <c r="N1101" s="17" t="s">
        <v>8</v>
      </c>
    </row>
    <row r="1102" spans="1:14" x14ac:dyDescent="0.25">
      <c r="A1102">
        <v>1166</v>
      </c>
      <c r="B1102" t="str">
        <f t="shared" si="71"/>
        <v>Closed End</v>
      </c>
      <c r="C1102" t="s">
        <v>284</v>
      </c>
      <c r="D1102" t="s">
        <v>645</v>
      </c>
      <c r="E1102" t="str">
        <f t="shared" si="72"/>
        <v>Education</v>
      </c>
      <c r="F1102">
        <f t="shared" si="73"/>
        <v>2</v>
      </c>
      <c r="G1102" t="str">
        <f t="shared" si="74"/>
        <v>Data</v>
      </c>
      <c r="H1102" t="s">
        <v>645</v>
      </c>
      <c r="I1102" s="38" t="s">
        <v>645</v>
      </c>
      <c r="J1102" t="s">
        <v>284</v>
      </c>
      <c r="K1102" s="6" t="s">
        <v>25</v>
      </c>
      <c r="L1102" s="12">
        <v>0.54351707200381616</v>
      </c>
      <c r="M1102" s="13">
        <v>0.45648292799618395</v>
      </c>
      <c r="N1102" s="14">
        <v>100.00000000000004</v>
      </c>
    </row>
    <row r="1103" spans="1:14" x14ac:dyDescent="0.25">
      <c r="A1103">
        <v>1167</v>
      </c>
      <c r="B1103" t="str">
        <f t="shared" ref="B1103:B1166" si="75">IF(K1105="Results by region:","Closed End",IF(L1104="East Metro Overall","Open End",IF(AND(K1103="",K1105=""),"",B1102)))</f>
        <v>Closed End</v>
      </c>
      <c r="C1103" t="s">
        <v>284</v>
      </c>
      <c r="D1103" t="s">
        <v>645</v>
      </c>
      <c r="E1103" t="str">
        <f t="shared" ref="E1103:E1166" si="76">IF(AND(K1103="",K1104="Results by region:"),"Column labels",
IF(AND(K1103="",L1103="East Metro overall"),"Column labels",
IF(AND(K1103="",L1103=""),"",
IF(AND(B1103="Open End",K1103&lt;&gt;"",E1102="Column labels"),"Open end results",
IF(K1103="Results by region:","Region",
IF(K1103="Results by gender:","Gender",
IF(K1103="Results by age:","Age",
IF(K1103="Results by education level:","Education",
IF(K1103="Results by household income:","Household income",
IF(K1103="Results by housing status:","Housing status",
IF(K1103="Results by home language:","Home language",
IF(K1103="Results by race/ethnicity:","Race / ethnicity",
IF(ISERROR(FIND(".",K1103)),E1102,
IF(FIND(".",K1103)&lt;=4,"Title"))))))))))))))</f>
        <v>Education</v>
      </c>
      <c r="F1103">
        <f t="shared" ref="F1103:F1166" si="77">IF(B1103="","",IF(E1103&lt;&gt;E1102,1,SUM(F1102,1)))</f>
        <v>3</v>
      </c>
      <c r="G1103" t="str">
        <f t="shared" si="74"/>
        <v>Data</v>
      </c>
      <c r="H1103" t="s">
        <v>645</v>
      </c>
      <c r="I1103" s="38" t="s">
        <v>645</v>
      </c>
      <c r="J1103" t="s">
        <v>284</v>
      </c>
      <c r="K1103" s="6" t="s">
        <v>26</v>
      </c>
      <c r="L1103" s="12">
        <v>0.245300183181242</v>
      </c>
      <c r="M1103" s="13">
        <v>0.75469981681875842</v>
      </c>
      <c r="N1103" s="14">
        <v>376.99999999999966</v>
      </c>
    </row>
    <row r="1104" spans="1:14" x14ac:dyDescent="0.25">
      <c r="A1104">
        <v>1168</v>
      </c>
      <c r="B1104" t="str">
        <f t="shared" si="75"/>
        <v>Closed End</v>
      </c>
      <c r="C1104" t="s">
        <v>284</v>
      </c>
      <c r="D1104" t="s">
        <v>645</v>
      </c>
      <c r="E1104" t="str">
        <f t="shared" si="76"/>
        <v>Education</v>
      </c>
      <c r="F1104">
        <f t="shared" si="77"/>
        <v>4</v>
      </c>
      <c r="G1104" t="str">
        <f t="shared" si="74"/>
        <v>Data</v>
      </c>
      <c r="H1104" t="s">
        <v>645</v>
      </c>
      <c r="I1104" s="38" t="s">
        <v>645</v>
      </c>
      <c r="J1104" t="s">
        <v>284</v>
      </c>
      <c r="K1104" s="6" t="s">
        <v>27</v>
      </c>
      <c r="L1104" s="12">
        <v>0.35135417338211528</v>
      </c>
      <c r="M1104" s="13">
        <v>0.64864582661788295</v>
      </c>
      <c r="N1104" s="14">
        <v>982.00000000000205</v>
      </c>
    </row>
    <row r="1105" spans="1:17" x14ac:dyDescent="0.25">
      <c r="A1105">
        <v>1169</v>
      </c>
      <c r="B1105" t="str">
        <f t="shared" si="75"/>
        <v>Closed End</v>
      </c>
      <c r="C1105" t="s">
        <v>284</v>
      </c>
      <c r="D1105" t="s">
        <v>645</v>
      </c>
      <c r="E1105" t="str">
        <f t="shared" si="76"/>
        <v>Education</v>
      </c>
      <c r="F1105">
        <f t="shared" si="77"/>
        <v>5</v>
      </c>
      <c r="G1105" t="str">
        <f t="shared" si="74"/>
        <v>Data</v>
      </c>
      <c r="H1105" t="s">
        <v>645</v>
      </c>
      <c r="I1105" s="38" t="s">
        <v>645</v>
      </c>
      <c r="J1105" t="s">
        <v>284</v>
      </c>
      <c r="K1105" s="6" t="s">
        <v>28</v>
      </c>
      <c r="L1105" s="12">
        <v>0.38042232688689459</v>
      </c>
      <c r="M1105" s="13">
        <v>0.61957767311310852</v>
      </c>
      <c r="N1105" s="14">
        <v>1528.999999999997</v>
      </c>
    </row>
    <row r="1106" spans="1:17" x14ac:dyDescent="0.25">
      <c r="A1106">
        <v>1170</v>
      </c>
      <c r="B1106" t="str">
        <f t="shared" si="75"/>
        <v>Closed End</v>
      </c>
      <c r="C1106" t="s">
        <v>284</v>
      </c>
      <c r="D1106" t="s">
        <v>645</v>
      </c>
      <c r="E1106" t="str">
        <f t="shared" si="76"/>
        <v>Household income</v>
      </c>
      <c r="F1106">
        <f t="shared" si="77"/>
        <v>1</v>
      </c>
      <c r="G1106" t="str">
        <f t="shared" si="74"/>
        <v>Header</v>
      </c>
      <c r="H1106" t="s">
        <v>645</v>
      </c>
      <c r="I1106" s="38" t="s">
        <v>645</v>
      </c>
      <c r="J1106" t="s">
        <v>284</v>
      </c>
      <c r="K1106" s="7" t="s">
        <v>29</v>
      </c>
      <c r="L1106" s="15" t="s">
        <v>8</v>
      </c>
      <c r="M1106" s="16" t="s">
        <v>8</v>
      </c>
      <c r="N1106" s="17" t="s">
        <v>8</v>
      </c>
    </row>
    <row r="1107" spans="1:17" x14ac:dyDescent="0.25">
      <c r="A1107">
        <v>1171</v>
      </c>
      <c r="B1107" t="str">
        <f t="shared" si="75"/>
        <v>Closed End</v>
      </c>
      <c r="C1107" t="s">
        <v>284</v>
      </c>
      <c r="D1107" t="s">
        <v>645</v>
      </c>
      <c r="E1107" t="str">
        <f t="shared" si="76"/>
        <v>Household income</v>
      </c>
      <c r="F1107">
        <f t="shared" si="77"/>
        <v>2</v>
      </c>
      <c r="G1107" t="str">
        <f t="shared" si="74"/>
        <v>Data</v>
      </c>
      <c r="H1107" t="s">
        <v>645</v>
      </c>
      <c r="I1107" s="38" t="s">
        <v>645</v>
      </c>
      <c r="J1107" t="s">
        <v>284</v>
      </c>
      <c r="K1107" s="6" t="s">
        <v>30</v>
      </c>
      <c r="L1107" s="12">
        <v>0.18494121420837614</v>
      </c>
      <c r="M1107" s="13">
        <v>0.81505878579162416</v>
      </c>
      <c r="N1107" s="14">
        <v>498.99999999999977</v>
      </c>
    </row>
    <row r="1108" spans="1:17" x14ac:dyDescent="0.25">
      <c r="A1108">
        <v>1172</v>
      </c>
      <c r="B1108" t="str">
        <f t="shared" si="75"/>
        <v>Closed End</v>
      </c>
      <c r="C1108" t="s">
        <v>284</v>
      </c>
      <c r="D1108" t="s">
        <v>645</v>
      </c>
      <c r="E1108" t="str">
        <f t="shared" si="76"/>
        <v>Household income</v>
      </c>
      <c r="F1108">
        <f t="shared" si="77"/>
        <v>3</v>
      </c>
      <c r="G1108" t="str">
        <f t="shared" si="74"/>
        <v>Data</v>
      </c>
      <c r="H1108" t="s">
        <v>645</v>
      </c>
      <c r="I1108" s="38" t="s">
        <v>645</v>
      </c>
      <c r="J1108" t="s">
        <v>284</v>
      </c>
      <c r="K1108" s="6" t="s">
        <v>31</v>
      </c>
      <c r="L1108" s="12">
        <v>0.26060430062622431</v>
      </c>
      <c r="M1108" s="13">
        <v>0.73939569937377558</v>
      </c>
      <c r="N1108" s="14">
        <v>434.99999999999989</v>
      </c>
    </row>
    <row r="1109" spans="1:17" x14ac:dyDescent="0.25">
      <c r="A1109">
        <v>1173</v>
      </c>
      <c r="B1109" t="str">
        <f t="shared" si="75"/>
        <v>Closed End</v>
      </c>
      <c r="C1109" t="s">
        <v>284</v>
      </c>
      <c r="D1109" t="s">
        <v>645</v>
      </c>
      <c r="E1109" t="str">
        <f t="shared" si="76"/>
        <v>Household income</v>
      </c>
      <c r="F1109">
        <f t="shared" si="77"/>
        <v>4</v>
      </c>
      <c r="G1109" t="str">
        <f t="shared" si="74"/>
        <v>Data</v>
      </c>
      <c r="H1109" t="s">
        <v>645</v>
      </c>
      <c r="I1109" s="38" t="s">
        <v>645</v>
      </c>
      <c r="J1109" t="s">
        <v>284</v>
      </c>
      <c r="K1109" s="6" t="s">
        <v>32</v>
      </c>
      <c r="L1109" s="12">
        <v>0.36324674852764893</v>
      </c>
      <c r="M1109" s="13">
        <v>0.63675325147235107</v>
      </c>
      <c r="N1109" s="14">
        <v>406.99999999999966</v>
      </c>
    </row>
    <row r="1110" spans="1:17" x14ac:dyDescent="0.25">
      <c r="A1110">
        <v>1174</v>
      </c>
      <c r="B1110" t="str">
        <f t="shared" si="75"/>
        <v>Closed End</v>
      </c>
      <c r="C1110" t="s">
        <v>284</v>
      </c>
      <c r="D1110" t="s">
        <v>645</v>
      </c>
      <c r="E1110" t="str">
        <f t="shared" si="76"/>
        <v>Household income</v>
      </c>
      <c r="F1110">
        <f t="shared" si="77"/>
        <v>5</v>
      </c>
      <c r="G1110" t="str">
        <f t="shared" si="74"/>
        <v>Data</v>
      </c>
      <c r="H1110" t="s">
        <v>645</v>
      </c>
      <c r="I1110" s="38" t="s">
        <v>645</v>
      </c>
      <c r="J1110" t="s">
        <v>284</v>
      </c>
      <c r="K1110" s="6" t="s">
        <v>33</v>
      </c>
      <c r="L1110" s="12">
        <v>0.36696099419385647</v>
      </c>
      <c r="M1110" s="13">
        <v>0.63303900580614347</v>
      </c>
      <c r="N1110" s="14">
        <v>311.99999999999994</v>
      </c>
    </row>
    <row r="1111" spans="1:17" x14ac:dyDescent="0.25">
      <c r="A1111">
        <v>1175</v>
      </c>
      <c r="B1111" t="str">
        <f t="shared" si="75"/>
        <v>Closed End</v>
      </c>
      <c r="C1111" t="s">
        <v>284</v>
      </c>
      <c r="D1111" t="s">
        <v>645</v>
      </c>
      <c r="E1111" t="str">
        <f t="shared" si="76"/>
        <v>Household income</v>
      </c>
      <c r="F1111">
        <f t="shared" si="77"/>
        <v>6</v>
      </c>
      <c r="G1111" t="str">
        <f t="shared" si="74"/>
        <v>Data</v>
      </c>
      <c r="H1111" t="s">
        <v>645</v>
      </c>
      <c r="I1111" s="38" t="s">
        <v>645</v>
      </c>
      <c r="J1111" t="s">
        <v>284</v>
      </c>
      <c r="K1111" s="6" t="s">
        <v>34</v>
      </c>
      <c r="L1111" s="12">
        <v>0.30595482186589268</v>
      </c>
      <c r="M1111" s="13">
        <v>0.6940451781341056</v>
      </c>
      <c r="N1111" s="14">
        <v>270.00000000000034</v>
      </c>
    </row>
    <row r="1112" spans="1:17" x14ac:dyDescent="0.25">
      <c r="A1112">
        <v>1176</v>
      </c>
      <c r="B1112" t="str">
        <f t="shared" si="75"/>
        <v>Closed End</v>
      </c>
      <c r="C1112" t="s">
        <v>284</v>
      </c>
      <c r="D1112" t="s">
        <v>645</v>
      </c>
      <c r="E1112" t="str">
        <f t="shared" si="76"/>
        <v>Household income</v>
      </c>
      <c r="F1112">
        <f t="shared" si="77"/>
        <v>7</v>
      </c>
      <c r="G1112" t="str">
        <f t="shared" si="74"/>
        <v>Data</v>
      </c>
      <c r="H1112" t="s">
        <v>645</v>
      </c>
      <c r="I1112" s="38" t="s">
        <v>645</v>
      </c>
      <c r="J1112" t="s">
        <v>284</v>
      </c>
      <c r="K1112" s="6" t="s">
        <v>35</v>
      </c>
      <c r="L1112" s="12">
        <v>0.43744580429792906</v>
      </c>
      <c r="M1112" s="13">
        <v>0.56255419570207155</v>
      </c>
      <c r="N1112" s="14">
        <v>344.00000000000017</v>
      </c>
    </row>
    <row r="1113" spans="1:17" x14ac:dyDescent="0.25">
      <c r="A1113">
        <v>1177</v>
      </c>
      <c r="B1113" t="str">
        <f t="shared" si="75"/>
        <v>Closed End</v>
      </c>
      <c r="C1113" t="s">
        <v>284</v>
      </c>
      <c r="D1113" t="s">
        <v>645</v>
      </c>
      <c r="E1113" t="str">
        <f t="shared" si="76"/>
        <v>Household income</v>
      </c>
      <c r="F1113">
        <f t="shared" si="77"/>
        <v>8</v>
      </c>
      <c r="G1113" t="str">
        <f t="shared" si="74"/>
        <v>Data</v>
      </c>
      <c r="H1113" t="s">
        <v>645</v>
      </c>
      <c r="I1113" s="38" t="s">
        <v>645</v>
      </c>
      <c r="J1113" t="s">
        <v>284</v>
      </c>
      <c r="K1113" s="6" t="s">
        <v>36</v>
      </c>
      <c r="L1113" s="12">
        <v>0.52978368910610496</v>
      </c>
      <c r="M1113" s="13">
        <v>0.47021631089389454</v>
      </c>
      <c r="N1113" s="14">
        <v>262.00000000000006</v>
      </c>
    </row>
    <row r="1114" spans="1:17" x14ac:dyDescent="0.25">
      <c r="A1114">
        <v>1178</v>
      </c>
      <c r="B1114" t="str">
        <f t="shared" si="75"/>
        <v>Closed End</v>
      </c>
      <c r="C1114" t="s">
        <v>284</v>
      </c>
      <c r="D1114" t="s">
        <v>645</v>
      </c>
      <c r="E1114" t="str">
        <f t="shared" si="76"/>
        <v>Housing status</v>
      </c>
      <c r="F1114">
        <f t="shared" si="77"/>
        <v>1</v>
      </c>
      <c r="G1114" t="str">
        <f t="shared" si="74"/>
        <v>Header</v>
      </c>
      <c r="H1114" t="s">
        <v>645</v>
      </c>
      <c r="I1114" s="38" t="s">
        <v>645</v>
      </c>
      <c r="J1114" t="s">
        <v>284</v>
      </c>
      <c r="K1114" s="7" t="s">
        <v>37</v>
      </c>
      <c r="L1114" s="15" t="s">
        <v>8</v>
      </c>
      <c r="M1114" s="16" t="s">
        <v>8</v>
      </c>
      <c r="N1114" s="17" t="s">
        <v>8</v>
      </c>
    </row>
    <row r="1115" spans="1:17" x14ac:dyDescent="0.25">
      <c r="A1115">
        <v>1179</v>
      </c>
      <c r="B1115" t="str">
        <f t="shared" si="75"/>
        <v>Closed End</v>
      </c>
      <c r="C1115" t="s">
        <v>284</v>
      </c>
      <c r="D1115" t="s">
        <v>645</v>
      </c>
      <c r="E1115" t="str">
        <f t="shared" si="76"/>
        <v>Housing status</v>
      </c>
      <c r="F1115">
        <f t="shared" si="77"/>
        <v>2</v>
      </c>
      <c r="G1115" t="str">
        <f t="shared" si="74"/>
        <v>Data</v>
      </c>
      <c r="H1115" t="s">
        <v>645</v>
      </c>
      <c r="I1115" s="38" t="s">
        <v>645</v>
      </c>
      <c r="J1115" t="s">
        <v>284</v>
      </c>
      <c r="K1115" s="6" t="s">
        <v>38</v>
      </c>
      <c r="L1115" s="12">
        <v>0.37121935043032184</v>
      </c>
      <c r="M1115" s="13">
        <v>0.62878064956967961</v>
      </c>
      <c r="N1115" s="14">
        <v>1987.9999999999932</v>
      </c>
    </row>
    <row r="1116" spans="1:17" x14ac:dyDescent="0.25">
      <c r="A1116">
        <v>1180</v>
      </c>
      <c r="B1116" t="str">
        <f t="shared" si="75"/>
        <v>Closed End</v>
      </c>
      <c r="C1116" t="s">
        <v>284</v>
      </c>
      <c r="D1116" t="s">
        <v>645</v>
      </c>
      <c r="E1116" t="str">
        <f t="shared" si="76"/>
        <v>Housing status</v>
      </c>
      <c r="F1116">
        <f t="shared" si="77"/>
        <v>3</v>
      </c>
      <c r="G1116" t="str">
        <f t="shared" si="74"/>
        <v>Data</v>
      </c>
      <c r="H1116" t="s">
        <v>645</v>
      </c>
      <c r="I1116" s="38" t="s">
        <v>645</v>
      </c>
      <c r="J1116" t="s">
        <v>284</v>
      </c>
      <c r="K1116" s="6" t="s">
        <v>39</v>
      </c>
      <c r="L1116" s="12">
        <v>0.28397837940924886</v>
      </c>
      <c r="M1116" s="13">
        <v>0.71602162059075014</v>
      </c>
      <c r="N1116" s="14">
        <v>1022.0000000000017</v>
      </c>
    </row>
    <row r="1117" spans="1:17" ht="24.75" x14ac:dyDescent="0.25">
      <c r="A1117">
        <v>1181</v>
      </c>
      <c r="B1117" t="str">
        <f t="shared" si="75"/>
        <v>Closed End</v>
      </c>
      <c r="C1117" t="s">
        <v>284</v>
      </c>
      <c r="D1117" t="s">
        <v>645</v>
      </c>
      <c r="E1117" t="str">
        <f t="shared" si="76"/>
        <v>Housing status</v>
      </c>
      <c r="F1117">
        <f t="shared" si="77"/>
        <v>4</v>
      </c>
      <c r="G1117" t="str">
        <f t="shared" si="74"/>
        <v>Data</v>
      </c>
      <c r="H1117" t="s">
        <v>645</v>
      </c>
      <c r="I1117" s="38" t="s">
        <v>645</v>
      </c>
      <c r="J1117" t="s">
        <v>284</v>
      </c>
      <c r="K1117" s="6" t="s">
        <v>40</v>
      </c>
      <c r="L1117" s="12">
        <v>0.35490664969931429</v>
      </c>
      <c r="M1117" s="13">
        <v>0.6450933503006856</v>
      </c>
      <c r="N1117" s="14">
        <v>71</v>
      </c>
    </row>
    <row r="1118" spans="1:17" x14ac:dyDescent="0.25">
      <c r="A1118">
        <v>1182</v>
      </c>
      <c r="B1118" t="str">
        <f t="shared" si="75"/>
        <v>Closed End</v>
      </c>
      <c r="C1118" t="s">
        <v>284</v>
      </c>
      <c r="D1118" t="s">
        <v>645</v>
      </c>
      <c r="E1118" t="str">
        <f t="shared" si="76"/>
        <v>Home language</v>
      </c>
      <c r="F1118">
        <f t="shared" si="77"/>
        <v>1</v>
      </c>
      <c r="G1118" t="str">
        <f t="shared" si="74"/>
        <v>Header</v>
      </c>
      <c r="H1118" t="s">
        <v>645</v>
      </c>
      <c r="I1118" s="38" t="s">
        <v>645</v>
      </c>
      <c r="J1118" t="s">
        <v>284</v>
      </c>
      <c r="K1118" s="7" t="s">
        <v>41</v>
      </c>
      <c r="L1118" s="15" t="s">
        <v>8</v>
      </c>
      <c r="M1118" s="16" t="s">
        <v>8</v>
      </c>
      <c r="N1118" s="17" t="s">
        <v>8</v>
      </c>
    </row>
    <row r="1119" spans="1:17" x14ac:dyDescent="0.25">
      <c r="A1119">
        <v>1183</v>
      </c>
      <c r="B1119" t="str">
        <f t="shared" si="75"/>
        <v>Closed End</v>
      </c>
      <c r="C1119" t="s">
        <v>284</v>
      </c>
      <c r="D1119" t="s">
        <v>645</v>
      </c>
      <c r="E1119" t="str">
        <f t="shared" si="76"/>
        <v>Home language</v>
      </c>
      <c r="F1119">
        <f t="shared" si="77"/>
        <v>2</v>
      </c>
      <c r="G1119" t="str">
        <f t="shared" si="74"/>
        <v>Data</v>
      </c>
      <c r="H1119" t="s">
        <v>645</v>
      </c>
      <c r="I1119" s="38" t="s">
        <v>645</v>
      </c>
      <c r="J1119" t="s">
        <v>284</v>
      </c>
      <c r="K1119" s="6" t="s">
        <v>42</v>
      </c>
      <c r="L1119" s="12">
        <v>0.30974906665627971</v>
      </c>
      <c r="M1119" s="13">
        <v>0.6902509333437209</v>
      </c>
      <c r="N1119" s="14">
        <v>2636.0000000000023</v>
      </c>
    </row>
    <row r="1120" spans="1:17" x14ac:dyDescent="0.25">
      <c r="A1120">
        <v>1184</v>
      </c>
      <c r="B1120" t="str">
        <f t="shared" si="75"/>
        <v>Closed End</v>
      </c>
      <c r="C1120" t="s">
        <v>284</v>
      </c>
      <c r="D1120" t="s">
        <v>645</v>
      </c>
      <c r="E1120" t="str">
        <f t="shared" si="76"/>
        <v>Home language</v>
      </c>
      <c r="F1120">
        <f t="shared" si="77"/>
        <v>3</v>
      </c>
      <c r="G1120" t="str">
        <f t="shared" si="74"/>
        <v>Data</v>
      </c>
      <c r="H1120" t="s">
        <v>645</v>
      </c>
      <c r="I1120" s="38" t="s">
        <v>645</v>
      </c>
      <c r="J1120" t="s">
        <v>284</v>
      </c>
      <c r="K1120" s="6" t="s">
        <v>43</v>
      </c>
      <c r="L1120" s="12">
        <v>0.62131363925365113</v>
      </c>
      <c r="M1120" s="13">
        <v>0.37868636074634909</v>
      </c>
      <c r="N1120" s="14">
        <v>247.00000000000003</v>
      </c>
      <c r="O1120" s="42"/>
      <c r="P1120" s="42"/>
      <c r="Q1120" s="42"/>
    </row>
    <row r="1121" spans="1:17" x14ac:dyDescent="0.25">
      <c r="A1121">
        <v>1185</v>
      </c>
      <c r="B1121" t="str">
        <f t="shared" si="75"/>
        <v>Closed End</v>
      </c>
      <c r="C1121" t="s">
        <v>284</v>
      </c>
      <c r="D1121" t="s">
        <v>645</v>
      </c>
      <c r="E1121" t="str">
        <f t="shared" si="76"/>
        <v>Home language</v>
      </c>
      <c r="F1121">
        <f t="shared" si="77"/>
        <v>4</v>
      </c>
      <c r="G1121" t="str">
        <f t="shared" si="74"/>
        <v>Data</v>
      </c>
      <c r="H1121" t="s">
        <v>645</v>
      </c>
      <c r="I1121" s="38" t="s">
        <v>645</v>
      </c>
      <c r="J1121" t="s">
        <v>284</v>
      </c>
      <c r="K1121" s="6" t="s">
        <v>44</v>
      </c>
      <c r="L1121" s="12">
        <v>0.46768653047288128</v>
      </c>
      <c r="M1121" s="13">
        <v>0.53231346952711844</v>
      </c>
      <c r="N1121" s="14">
        <v>109.00000000000003</v>
      </c>
      <c r="O1121" s="42"/>
      <c r="P1121" s="42"/>
      <c r="Q1121" s="42"/>
    </row>
    <row r="1122" spans="1:17" x14ac:dyDescent="0.25">
      <c r="A1122">
        <v>1186</v>
      </c>
      <c r="B1122" t="str">
        <f t="shared" si="75"/>
        <v>Closed End</v>
      </c>
      <c r="C1122" t="s">
        <v>284</v>
      </c>
      <c r="D1122" t="s">
        <v>645</v>
      </c>
      <c r="E1122" t="str">
        <f t="shared" si="76"/>
        <v>Race / ethnicity</v>
      </c>
      <c r="F1122">
        <f t="shared" si="77"/>
        <v>1</v>
      </c>
      <c r="G1122" t="str">
        <f t="shared" si="74"/>
        <v>Header</v>
      </c>
      <c r="H1122" t="s">
        <v>645</v>
      </c>
      <c r="I1122" s="38" t="s">
        <v>645</v>
      </c>
      <c r="J1122" t="s">
        <v>284</v>
      </c>
      <c r="K1122" s="7" t="s">
        <v>45</v>
      </c>
      <c r="L1122" s="15" t="s">
        <v>8</v>
      </c>
      <c r="M1122" s="16" t="s">
        <v>8</v>
      </c>
      <c r="N1122" s="17" t="s">
        <v>8</v>
      </c>
      <c r="O1122" s="42"/>
      <c r="P1122" s="42"/>
      <c r="Q1122" s="42"/>
    </row>
    <row r="1123" spans="1:17" x14ac:dyDescent="0.25">
      <c r="A1123">
        <v>1187</v>
      </c>
      <c r="B1123" t="str">
        <f t="shared" si="75"/>
        <v>Closed End</v>
      </c>
      <c r="C1123" t="s">
        <v>284</v>
      </c>
      <c r="D1123" t="s">
        <v>645</v>
      </c>
      <c r="E1123" t="str">
        <f t="shared" si="76"/>
        <v>Race / ethnicity</v>
      </c>
      <c r="F1123">
        <f t="shared" si="77"/>
        <v>2</v>
      </c>
      <c r="G1123" t="str">
        <f t="shared" si="74"/>
        <v>Data</v>
      </c>
      <c r="H1123" t="s">
        <v>645</v>
      </c>
      <c r="I1123" s="38" t="s">
        <v>645</v>
      </c>
      <c r="J1123" t="s">
        <v>284</v>
      </c>
      <c r="K1123" s="6" t="s">
        <v>46</v>
      </c>
      <c r="L1123" s="12">
        <v>0.52606580950801241</v>
      </c>
      <c r="M1123" s="13">
        <v>0.47393419049198782</v>
      </c>
      <c r="N1123" s="14">
        <v>781.99999999999955</v>
      </c>
      <c r="O1123" s="42"/>
      <c r="P1123" s="42"/>
      <c r="Q1123" s="42"/>
    </row>
    <row r="1124" spans="1:17" x14ac:dyDescent="0.25">
      <c r="A1124">
        <v>1188</v>
      </c>
      <c r="B1124" t="str">
        <f t="shared" si="75"/>
        <v>Closed End</v>
      </c>
      <c r="C1124" t="s">
        <v>284</v>
      </c>
      <c r="D1124" t="s">
        <v>645</v>
      </c>
      <c r="E1124" t="str">
        <f t="shared" si="76"/>
        <v>Race / ethnicity</v>
      </c>
      <c r="F1124">
        <f t="shared" si="77"/>
        <v>3</v>
      </c>
      <c r="G1124" t="str">
        <f t="shared" si="74"/>
        <v>Data</v>
      </c>
      <c r="H1124" t="s">
        <v>645</v>
      </c>
      <c r="I1124" s="38" t="s">
        <v>645</v>
      </c>
      <c r="J1124" t="s">
        <v>284</v>
      </c>
      <c r="K1124" s="6" t="s">
        <v>47</v>
      </c>
      <c r="L1124" s="12">
        <v>0.37138387757070723</v>
      </c>
      <c r="M1124" s="13">
        <v>0.62861612242929199</v>
      </c>
      <c r="N1124" s="14">
        <v>130.00000000000006</v>
      </c>
      <c r="O1124" s="42"/>
      <c r="P1124" s="42"/>
      <c r="Q1124" s="42"/>
    </row>
    <row r="1125" spans="1:17" x14ac:dyDescent="0.25">
      <c r="A1125">
        <v>1189</v>
      </c>
      <c r="B1125" t="str">
        <f t="shared" si="75"/>
        <v>Closed End</v>
      </c>
      <c r="C1125" t="s">
        <v>284</v>
      </c>
      <c r="D1125" t="s">
        <v>645</v>
      </c>
      <c r="E1125" t="str">
        <f t="shared" si="76"/>
        <v>Race / ethnicity</v>
      </c>
      <c r="F1125">
        <f t="shared" si="77"/>
        <v>4</v>
      </c>
      <c r="G1125" t="str">
        <f t="shared" si="74"/>
        <v>Data</v>
      </c>
      <c r="H1125" t="s">
        <v>645</v>
      </c>
      <c r="I1125" s="38" t="s">
        <v>645</v>
      </c>
      <c r="J1125" t="s">
        <v>284</v>
      </c>
      <c r="K1125" s="6" t="s">
        <v>48</v>
      </c>
      <c r="L1125" s="12">
        <v>0.58941063178910713</v>
      </c>
      <c r="M1125" s="13">
        <v>0.41058936821089292</v>
      </c>
      <c r="N1125" s="14">
        <v>217.00000000000009</v>
      </c>
      <c r="O1125" s="42"/>
      <c r="P1125" s="42"/>
      <c r="Q1125" s="42"/>
    </row>
    <row r="1126" spans="1:17" x14ac:dyDescent="0.25">
      <c r="A1126">
        <v>1190</v>
      </c>
      <c r="B1126" t="str">
        <f t="shared" si="75"/>
        <v>Closed End</v>
      </c>
      <c r="C1126" t="s">
        <v>284</v>
      </c>
      <c r="D1126" t="s">
        <v>645</v>
      </c>
      <c r="E1126" t="str">
        <f t="shared" si="76"/>
        <v>Race / ethnicity</v>
      </c>
      <c r="F1126">
        <f t="shared" si="77"/>
        <v>5</v>
      </c>
      <c r="G1126" t="str">
        <f t="shared" si="74"/>
        <v>Data</v>
      </c>
      <c r="H1126" t="s">
        <v>645</v>
      </c>
      <c r="I1126" s="38" t="s">
        <v>645</v>
      </c>
      <c r="J1126" t="s">
        <v>284</v>
      </c>
      <c r="K1126" s="6" t="s">
        <v>49</v>
      </c>
      <c r="L1126" s="12">
        <v>0.38268914406423049</v>
      </c>
      <c r="M1126" s="13">
        <v>0.61731085593577006</v>
      </c>
      <c r="N1126" s="14">
        <v>349.99999999999937</v>
      </c>
      <c r="O1126" s="42"/>
      <c r="P1126" s="42"/>
      <c r="Q1126" s="42"/>
    </row>
    <row r="1127" spans="1:17" x14ac:dyDescent="0.25">
      <c r="A1127">
        <v>1191</v>
      </c>
      <c r="B1127" t="str">
        <f t="shared" si="75"/>
        <v>Closed End</v>
      </c>
      <c r="C1127" t="s">
        <v>284</v>
      </c>
      <c r="D1127" t="s">
        <v>645</v>
      </c>
      <c r="E1127" t="str">
        <f t="shared" si="76"/>
        <v>Race / ethnicity</v>
      </c>
      <c r="F1127">
        <f t="shared" si="77"/>
        <v>6</v>
      </c>
      <c r="G1127" t="str">
        <f t="shared" si="74"/>
        <v>Data</v>
      </c>
      <c r="H1127" t="s">
        <v>645</v>
      </c>
      <c r="I1127" s="38" t="s">
        <v>645</v>
      </c>
      <c r="J1127" t="s">
        <v>284</v>
      </c>
      <c r="K1127" s="6" t="s">
        <v>50</v>
      </c>
      <c r="L1127" s="12">
        <v>0.62127727193009485</v>
      </c>
      <c r="M1127" s="13">
        <v>0.37872272806990459</v>
      </c>
      <c r="N1127" s="14">
        <v>141.00000000000011</v>
      </c>
      <c r="O1127" s="42"/>
      <c r="P1127" s="42"/>
      <c r="Q1127" s="42"/>
    </row>
    <row r="1128" spans="1:17" ht="15.75" thickBot="1" x14ac:dyDescent="0.3">
      <c r="A1128">
        <v>1192</v>
      </c>
      <c r="B1128" t="str">
        <f t="shared" si="75"/>
        <v>Closed End</v>
      </c>
      <c r="C1128" t="s">
        <v>284</v>
      </c>
      <c r="D1128" t="s">
        <v>645</v>
      </c>
      <c r="E1128" t="str">
        <f t="shared" si="76"/>
        <v>Race / ethnicity</v>
      </c>
      <c r="F1128">
        <f t="shared" si="77"/>
        <v>7</v>
      </c>
      <c r="G1128" t="str">
        <f t="shared" si="74"/>
        <v>Data</v>
      </c>
      <c r="H1128" t="s">
        <v>645</v>
      </c>
      <c r="I1128" s="38" t="s">
        <v>645</v>
      </c>
      <c r="J1128" t="s">
        <v>284</v>
      </c>
      <c r="K1128" s="8" t="s">
        <v>51</v>
      </c>
      <c r="L1128" s="18">
        <v>0.29195318482783766</v>
      </c>
      <c r="M1128" s="19">
        <v>0.7080468151721655</v>
      </c>
      <c r="N1128" s="20">
        <v>2085.0000000000005</v>
      </c>
      <c r="O1128" s="42"/>
      <c r="P1128" s="42"/>
      <c r="Q1128" s="42"/>
    </row>
    <row r="1129" spans="1:17" ht="15.75" thickTop="1" x14ac:dyDescent="0.25">
      <c r="A1129">
        <v>1193</v>
      </c>
      <c r="B1129" t="str">
        <f t="shared" si="75"/>
        <v/>
      </c>
      <c r="C1129" t="s">
        <v>8</v>
      </c>
      <c r="D1129" t="s">
        <v>8</v>
      </c>
      <c r="E1129" t="str">
        <f t="shared" si="76"/>
        <v/>
      </c>
      <c r="F1129" t="str">
        <f t="shared" si="77"/>
        <v/>
      </c>
      <c r="G1129" t="str">
        <f t="shared" si="74"/>
        <v/>
      </c>
      <c r="H1129" t="s">
        <v>8</v>
      </c>
      <c r="K1129" s="42"/>
      <c r="L1129" s="42"/>
      <c r="M1129" s="42"/>
      <c r="N1129" s="42"/>
      <c r="O1129" s="42"/>
      <c r="P1129" s="42"/>
      <c r="Q1129" s="42"/>
    </row>
    <row r="1130" spans="1:17" ht="75.75" thickBot="1" x14ac:dyDescent="0.3">
      <c r="A1130">
        <v>1194</v>
      </c>
      <c r="B1130" t="str">
        <f t="shared" si="75"/>
        <v>Closed End</v>
      </c>
      <c r="C1130" t="s">
        <v>284</v>
      </c>
      <c r="D1130" t="s">
        <v>646</v>
      </c>
      <c r="E1130" t="str">
        <f t="shared" si="76"/>
        <v>Title</v>
      </c>
      <c r="F1130">
        <f t="shared" si="77"/>
        <v>1</v>
      </c>
      <c r="G1130" t="str">
        <f t="shared" si="74"/>
        <v>Title</v>
      </c>
      <c r="H1130" t="s">
        <v>771</v>
      </c>
      <c r="I1130" s="38" t="s">
        <v>646</v>
      </c>
      <c r="J1130" t="s">
        <v>284</v>
      </c>
      <c r="K1130" s="37" t="s">
        <v>180</v>
      </c>
      <c r="L1130" s="37"/>
      <c r="M1130" s="37"/>
      <c r="N1130" s="37"/>
      <c r="O1130" s="37"/>
      <c r="P1130" s="37"/>
      <c r="Q1130" s="37"/>
    </row>
    <row r="1131" spans="1:17" ht="98.25" thickTop="1" thickBot="1" x14ac:dyDescent="0.3">
      <c r="A1131">
        <v>1195</v>
      </c>
      <c r="B1131" t="str">
        <f t="shared" si="75"/>
        <v>Closed End</v>
      </c>
      <c r="C1131" t="s">
        <v>284</v>
      </c>
      <c r="D1131" t="s">
        <v>646</v>
      </c>
      <c r="E1131" t="str">
        <f t="shared" si="76"/>
        <v>Column labels</v>
      </c>
      <c r="F1131">
        <f t="shared" si="77"/>
        <v>1</v>
      </c>
      <c r="G1131" t="str">
        <f t="shared" si="74"/>
        <v>Labels</v>
      </c>
      <c r="H1131" t="s">
        <v>771</v>
      </c>
      <c r="I1131" s="38" t="s">
        <v>646</v>
      </c>
      <c r="J1131" t="s">
        <v>284</v>
      </c>
      <c r="K1131" s="39"/>
      <c r="L1131" s="1" t="s">
        <v>181</v>
      </c>
      <c r="M1131" s="2" t="s">
        <v>182</v>
      </c>
      <c r="N1131" s="2" t="s">
        <v>183</v>
      </c>
      <c r="O1131" s="2" t="s">
        <v>184</v>
      </c>
      <c r="P1131" s="2" t="s">
        <v>185</v>
      </c>
      <c r="Q1131" s="3" t="s">
        <v>6</v>
      </c>
    </row>
    <row r="1132" spans="1:17" ht="15.75" thickTop="1" x14ac:dyDescent="0.25">
      <c r="A1132">
        <v>1196</v>
      </c>
      <c r="B1132" t="str">
        <f t="shared" si="75"/>
        <v>Closed End</v>
      </c>
      <c r="C1132" t="s">
        <v>284</v>
      </c>
      <c r="D1132" t="s">
        <v>646</v>
      </c>
      <c r="E1132" t="str">
        <f t="shared" si="76"/>
        <v>Region</v>
      </c>
      <c r="F1132">
        <f t="shared" si="77"/>
        <v>1</v>
      </c>
      <c r="G1132" t="str">
        <f t="shared" si="74"/>
        <v>Header</v>
      </c>
      <c r="H1132" t="s">
        <v>771</v>
      </c>
      <c r="I1132" s="38" t="s">
        <v>646</v>
      </c>
      <c r="J1132" t="s">
        <v>284</v>
      </c>
      <c r="K1132" s="5" t="s">
        <v>7</v>
      </c>
      <c r="L1132" s="9" t="s">
        <v>8</v>
      </c>
      <c r="M1132" s="10" t="s">
        <v>8</v>
      </c>
      <c r="N1132" s="10" t="s">
        <v>8</v>
      </c>
      <c r="O1132" s="10" t="s">
        <v>8</v>
      </c>
      <c r="P1132" s="10" t="s">
        <v>8</v>
      </c>
      <c r="Q1132" s="11" t="s">
        <v>8</v>
      </c>
    </row>
    <row r="1133" spans="1:17" x14ac:dyDescent="0.25">
      <c r="A1133">
        <v>1197</v>
      </c>
      <c r="B1133" t="str">
        <f t="shared" si="75"/>
        <v>Closed End</v>
      </c>
      <c r="C1133" t="s">
        <v>284</v>
      </c>
      <c r="D1133" t="s">
        <v>646</v>
      </c>
      <c r="E1133" t="str">
        <f t="shared" si="76"/>
        <v>Region</v>
      </c>
      <c r="F1133">
        <f t="shared" si="77"/>
        <v>2</v>
      </c>
      <c r="G1133" t="str">
        <f t="shared" si="74"/>
        <v>Data</v>
      </c>
      <c r="H1133" t="s">
        <v>771</v>
      </c>
      <c r="I1133" s="38" t="s">
        <v>646</v>
      </c>
      <c r="J1133" t="s">
        <v>284</v>
      </c>
      <c r="K1133" s="6" t="s">
        <v>9</v>
      </c>
      <c r="L1133" s="12">
        <v>0.17055816075948546</v>
      </c>
      <c r="M1133" s="13">
        <v>0.14341356522685583</v>
      </c>
      <c r="N1133" s="13">
        <v>0.24649286193693259</v>
      </c>
      <c r="O1133" s="13">
        <v>0.27669691194549401</v>
      </c>
      <c r="P1133" s="13">
        <v>0.16283850013123094</v>
      </c>
      <c r="Q1133" s="14">
        <v>758.00000000000171</v>
      </c>
    </row>
    <row r="1134" spans="1:17" x14ac:dyDescent="0.25">
      <c r="A1134">
        <v>1198</v>
      </c>
      <c r="B1134" t="str">
        <f t="shared" si="75"/>
        <v>Closed End</v>
      </c>
      <c r="C1134" t="s">
        <v>284</v>
      </c>
      <c r="D1134" t="s">
        <v>646</v>
      </c>
      <c r="E1134" t="str">
        <f t="shared" si="76"/>
        <v>Region</v>
      </c>
      <c r="F1134">
        <f t="shared" si="77"/>
        <v>3</v>
      </c>
      <c r="G1134" t="str">
        <f t="shared" si="74"/>
        <v>Data</v>
      </c>
      <c r="H1134" t="s">
        <v>771</v>
      </c>
      <c r="I1134" s="38" t="s">
        <v>646</v>
      </c>
      <c r="J1134" t="s">
        <v>284</v>
      </c>
      <c r="K1134" s="6" t="s">
        <v>10</v>
      </c>
      <c r="L1134" s="12">
        <v>0.24535951795985989</v>
      </c>
      <c r="M1134" s="13">
        <v>0.10269913073951412</v>
      </c>
      <c r="N1134" s="13">
        <v>0.25163844273217545</v>
      </c>
      <c r="O1134" s="13">
        <v>0.27482692646235252</v>
      </c>
      <c r="P1134" s="13">
        <v>0.1254759821060977</v>
      </c>
      <c r="Q1134" s="14">
        <v>117.00000000000004</v>
      </c>
    </row>
    <row r="1135" spans="1:17" x14ac:dyDescent="0.25">
      <c r="A1135">
        <v>1199</v>
      </c>
      <c r="B1135" t="str">
        <f t="shared" si="75"/>
        <v>Closed End</v>
      </c>
      <c r="C1135" t="s">
        <v>284</v>
      </c>
      <c r="D1135" t="s">
        <v>646</v>
      </c>
      <c r="E1135" t="str">
        <f t="shared" si="76"/>
        <v>Region</v>
      </c>
      <c r="F1135">
        <f t="shared" si="77"/>
        <v>4</v>
      </c>
      <c r="G1135" t="str">
        <f t="shared" si="74"/>
        <v>Data</v>
      </c>
      <c r="H1135" t="s">
        <v>771</v>
      </c>
      <c r="I1135" s="38" t="s">
        <v>646</v>
      </c>
      <c r="J1135" t="s">
        <v>284</v>
      </c>
      <c r="K1135" s="6" t="s">
        <v>11</v>
      </c>
      <c r="L1135" s="12">
        <v>0.16253207494454253</v>
      </c>
      <c r="M1135" s="13">
        <v>0.19516170957706597</v>
      </c>
      <c r="N1135" s="13">
        <v>0.24959048318211388</v>
      </c>
      <c r="O1135" s="13">
        <v>0.23184904959741937</v>
      </c>
      <c r="P1135" s="13">
        <v>0.16086668269885745</v>
      </c>
      <c r="Q1135" s="14">
        <v>536.99999999999955</v>
      </c>
    </row>
    <row r="1136" spans="1:17" x14ac:dyDescent="0.25">
      <c r="A1136">
        <v>1200</v>
      </c>
      <c r="B1136" t="str">
        <f t="shared" si="75"/>
        <v>Closed End</v>
      </c>
      <c r="C1136" t="s">
        <v>284</v>
      </c>
      <c r="D1136" t="s">
        <v>646</v>
      </c>
      <c r="E1136" t="str">
        <f t="shared" si="76"/>
        <v>Region</v>
      </c>
      <c r="F1136">
        <f t="shared" si="77"/>
        <v>5</v>
      </c>
      <c r="G1136" t="str">
        <f t="shared" si="74"/>
        <v>Data</v>
      </c>
      <c r="H1136" t="s">
        <v>771</v>
      </c>
      <c r="I1136" s="38" t="s">
        <v>646</v>
      </c>
      <c r="J1136" t="s">
        <v>284</v>
      </c>
      <c r="K1136" s="6" t="s">
        <v>12</v>
      </c>
      <c r="L1136" s="12">
        <v>0.18721190751397565</v>
      </c>
      <c r="M1136" s="13">
        <v>0.19724140927514824</v>
      </c>
      <c r="N1136" s="13">
        <v>0.32409783416678517</v>
      </c>
      <c r="O1136" s="13">
        <v>0.20785871344989473</v>
      </c>
      <c r="P1136" s="13">
        <v>8.3590135594195467E-2</v>
      </c>
      <c r="Q1136" s="14">
        <v>456.00000000000023</v>
      </c>
    </row>
    <row r="1137" spans="1:17" x14ac:dyDescent="0.25">
      <c r="A1137">
        <v>1201</v>
      </c>
      <c r="B1137" t="str">
        <f t="shared" si="75"/>
        <v>Closed End</v>
      </c>
      <c r="C1137" t="s">
        <v>284</v>
      </c>
      <c r="D1137" t="s">
        <v>646</v>
      </c>
      <c r="E1137" t="str">
        <f t="shared" si="76"/>
        <v>Region</v>
      </c>
      <c r="F1137">
        <f t="shared" si="77"/>
        <v>6</v>
      </c>
      <c r="G1137" t="str">
        <f t="shared" si="74"/>
        <v>Data</v>
      </c>
      <c r="H1137" t="s">
        <v>771</v>
      </c>
      <c r="I1137" s="38" t="s">
        <v>646</v>
      </c>
      <c r="J1137" t="s">
        <v>284</v>
      </c>
      <c r="K1137" s="6" t="s">
        <v>13</v>
      </c>
      <c r="L1137" s="12">
        <v>0.12599976111930508</v>
      </c>
      <c r="M1137" s="13">
        <v>0.19208323480140296</v>
      </c>
      <c r="N1137" s="13">
        <v>0.13930100205207016</v>
      </c>
      <c r="O1137" s="13">
        <v>0.26736073657700593</v>
      </c>
      <c r="P1137" s="13">
        <v>0.27525526545021567</v>
      </c>
      <c r="Q1137" s="14">
        <v>81</v>
      </c>
    </row>
    <row r="1138" spans="1:17" x14ac:dyDescent="0.25">
      <c r="A1138">
        <v>1202</v>
      </c>
      <c r="B1138" t="str">
        <f t="shared" si="75"/>
        <v>Closed End</v>
      </c>
      <c r="C1138" t="s">
        <v>284</v>
      </c>
      <c r="D1138" t="s">
        <v>646</v>
      </c>
      <c r="E1138" t="str">
        <f t="shared" si="76"/>
        <v>Region</v>
      </c>
      <c r="F1138">
        <f t="shared" si="77"/>
        <v>7</v>
      </c>
      <c r="G1138" t="str">
        <f t="shared" si="74"/>
        <v>Data</v>
      </c>
      <c r="H1138" t="s">
        <v>771</v>
      </c>
      <c r="I1138" s="38" t="s">
        <v>646</v>
      </c>
      <c r="J1138" t="s">
        <v>284</v>
      </c>
      <c r="K1138" s="6" t="s">
        <v>14</v>
      </c>
      <c r="L1138" s="12">
        <v>6.3281069091461695E-2</v>
      </c>
      <c r="M1138" s="13">
        <v>0.12379689604070157</v>
      </c>
      <c r="N1138" s="13">
        <v>0.23310419958460002</v>
      </c>
      <c r="O1138" s="13">
        <v>0.35354853300441846</v>
      </c>
      <c r="P1138" s="13">
        <v>0.22626930227881834</v>
      </c>
      <c r="Q1138" s="14">
        <v>104</v>
      </c>
    </row>
    <row r="1139" spans="1:17" x14ac:dyDescent="0.25">
      <c r="A1139">
        <v>1203</v>
      </c>
      <c r="B1139" t="str">
        <f t="shared" si="75"/>
        <v>Closed End</v>
      </c>
      <c r="C1139" t="s">
        <v>284</v>
      </c>
      <c r="D1139" t="s">
        <v>646</v>
      </c>
      <c r="E1139" t="str">
        <f t="shared" si="76"/>
        <v>Gender</v>
      </c>
      <c r="F1139">
        <f t="shared" si="77"/>
        <v>1</v>
      </c>
      <c r="G1139" t="str">
        <f t="shared" si="74"/>
        <v>Header</v>
      </c>
      <c r="H1139" t="s">
        <v>771</v>
      </c>
      <c r="I1139" s="38" t="s">
        <v>646</v>
      </c>
      <c r="J1139" t="s">
        <v>284</v>
      </c>
      <c r="K1139" s="7" t="s">
        <v>15</v>
      </c>
      <c r="L1139" s="15" t="s">
        <v>8</v>
      </c>
      <c r="M1139" s="16" t="s">
        <v>8</v>
      </c>
      <c r="N1139" s="16" t="s">
        <v>8</v>
      </c>
      <c r="O1139" s="16" t="s">
        <v>8</v>
      </c>
      <c r="P1139" s="16" t="s">
        <v>8</v>
      </c>
      <c r="Q1139" s="17" t="s">
        <v>8</v>
      </c>
    </row>
    <row r="1140" spans="1:17" x14ac:dyDescent="0.25">
      <c r="A1140">
        <v>1204</v>
      </c>
      <c r="B1140" t="str">
        <f t="shared" si="75"/>
        <v>Closed End</v>
      </c>
      <c r="C1140" t="s">
        <v>284</v>
      </c>
      <c r="D1140" t="s">
        <v>646</v>
      </c>
      <c r="E1140" t="str">
        <f t="shared" si="76"/>
        <v>Gender</v>
      </c>
      <c r="F1140">
        <f t="shared" si="77"/>
        <v>2</v>
      </c>
      <c r="G1140" t="str">
        <f t="shared" si="74"/>
        <v>Data</v>
      </c>
      <c r="H1140" t="s">
        <v>771</v>
      </c>
      <c r="I1140" s="38" t="s">
        <v>646</v>
      </c>
      <c r="J1140" t="s">
        <v>284</v>
      </c>
      <c r="K1140" s="6" t="s">
        <v>16</v>
      </c>
      <c r="L1140" s="12">
        <v>0.15172017349841402</v>
      </c>
      <c r="M1140" s="13">
        <v>0.13734418808114701</v>
      </c>
      <c r="N1140" s="13">
        <v>0.24825976614706771</v>
      </c>
      <c r="O1140" s="13">
        <v>0.30907341684303224</v>
      </c>
      <c r="P1140" s="13">
        <v>0.15360245543033921</v>
      </c>
      <c r="Q1140" s="14">
        <v>511.00000000000028</v>
      </c>
    </row>
    <row r="1141" spans="1:17" x14ac:dyDescent="0.25">
      <c r="A1141">
        <v>1205</v>
      </c>
      <c r="B1141" t="str">
        <f t="shared" si="75"/>
        <v>Closed End</v>
      </c>
      <c r="C1141" t="s">
        <v>284</v>
      </c>
      <c r="D1141" t="s">
        <v>646</v>
      </c>
      <c r="E1141" t="str">
        <f t="shared" si="76"/>
        <v>Gender</v>
      </c>
      <c r="F1141">
        <f t="shared" si="77"/>
        <v>3</v>
      </c>
      <c r="G1141" t="str">
        <f t="shared" si="74"/>
        <v>Data</v>
      </c>
      <c r="H1141" t="s">
        <v>771</v>
      </c>
      <c r="I1141" s="38" t="s">
        <v>646</v>
      </c>
      <c r="J1141" t="s">
        <v>284</v>
      </c>
      <c r="K1141" s="6" t="s">
        <v>17</v>
      </c>
      <c r="L1141" s="12">
        <v>0.16605044446055856</v>
      </c>
      <c r="M1141" s="13">
        <v>0.16331467367516009</v>
      </c>
      <c r="N1141" s="13">
        <v>0.25289065272279881</v>
      </c>
      <c r="O1141" s="13">
        <v>0.24807207656120794</v>
      </c>
      <c r="P1141" s="13">
        <v>0.16967215258027454</v>
      </c>
      <c r="Q1141" s="14">
        <v>208.99999999999986</v>
      </c>
    </row>
    <row r="1142" spans="1:17" x14ac:dyDescent="0.25">
      <c r="A1142">
        <v>1206</v>
      </c>
      <c r="B1142" t="str">
        <f t="shared" si="75"/>
        <v>Closed End</v>
      </c>
      <c r="C1142" t="s">
        <v>284</v>
      </c>
      <c r="D1142" t="s">
        <v>646</v>
      </c>
      <c r="E1142" t="str">
        <f t="shared" si="76"/>
        <v>Age</v>
      </c>
      <c r="F1142">
        <f t="shared" si="77"/>
        <v>1</v>
      </c>
      <c r="G1142" t="str">
        <f t="shared" si="74"/>
        <v>Header</v>
      </c>
      <c r="H1142" t="s">
        <v>771</v>
      </c>
      <c r="I1142" s="38" t="s">
        <v>646</v>
      </c>
      <c r="J1142" t="s">
        <v>284</v>
      </c>
      <c r="K1142" s="7" t="s">
        <v>18</v>
      </c>
      <c r="L1142" s="15" t="s">
        <v>8</v>
      </c>
      <c r="M1142" s="16" t="s">
        <v>8</v>
      </c>
      <c r="N1142" s="16" t="s">
        <v>8</v>
      </c>
      <c r="O1142" s="16" t="s">
        <v>8</v>
      </c>
      <c r="P1142" s="16" t="s">
        <v>8</v>
      </c>
      <c r="Q1142" s="17" t="s">
        <v>8</v>
      </c>
    </row>
    <row r="1143" spans="1:17" x14ac:dyDescent="0.25">
      <c r="A1143">
        <v>1207</v>
      </c>
      <c r="B1143" t="str">
        <f t="shared" si="75"/>
        <v>Closed End</v>
      </c>
      <c r="C1143" t="s">
        <v>284</v>
      </c>
      <c r="D1143" t="s">
        <v>646</v>
      </c>
      <c r="E1143" t="str">
        <f t="shared" si="76"/>
        <v>Age</v>
      </c>
      <c r="F1143">
        <f t="shared" si="77"/>
        <v>2</v>
      </c>
      <c r="G1143" t="str">
        <f t="shared" si="74"/>
        <v>Data</v>
      </c>
      <c r="H1143" t="s">
        <v>771</v>
      </c>
      <c r="I1143" s="38" t="s">
        <v>646</v>
      </c>
      <c r="J1143" t="s">
        <v>284</v>
      </c>
      <c r="K1143" s="6" t="s">
        <v>19</v>
      </c>
      <c r="L1143" s="12">
        <v>0.21453089655663216</v>
      </c>
      <c r="M1143" s="13">
        <v>0.1977813580794236</v>
      </c>
      <c r="N1143" s="13">
        <v>0.18682302622719532</v>
      </c>
      <c r="O1143" s="13">
        <v>0.22321678424798996</v>
      </c>
      <c r="P1143" s="13">
        <v>0.1776479348887586</v>
      </c>
      <c r="Q1143" s="14">
        <v>151.00000000000006</v>
      </c>
    </row>
    <row r="1144" spans="1:17" x14ac:dyDescent="0.25">
      <c r="A1144">
        <v>1208</v>
      </c>
      <c r="B1144" t="str">
        <f t="shared" si="75"/>
        <v>Closed End</v>
      </c>
      <c r="C1144" t="s">
        <v>284</v>
      </c>
      <c r="D1144" t="s">
        <v>646</v>
      </c>
      <c r="E1144" t="str">
        <f t="shared" si="76"/>
        <v>Age</v>
      </c>
      <c r="F1144">
        <f t="shared" si="77"/>
        <v>3</v>
      </c>
      <c r="G1144" t="str">
        <f t="shared" si="74"/>
        <v>Data</v>
      </c>
      <c r="H1144" t="s">
        <v>771</v>
      </c>
      <c r="I1144" s="38" t="s">
        <v>646</v>
      </c>
      <c r="J1144" t="s">
        <v>284</v>
      </c>
      <c r="K1144" s="6" t="s">
        <v>20</v>
      </c>
      <c r="L1144" s="12">
        <v>0.12415242270496134</v>
      </c>
      <c r="M1144" s="13">
        <v>0.16071767795925551</v>
      </c>
      <c r="N1144" s="13">
        <v>0.28743126074816444</v>
      </c>
      <c r="O1144" s="13">
        <v>0.31518047787513948</v>
      </c>
      <c r="P1144" s="13">
        <v>0.112518160712479</v>
      </c>
      <c r="Q1144" s="14">
        <v>259.00000000000011</v>
      </c>
    </row>
    <row r="1145" spans="1:17" x14ac:dyDescent="0.25">
      <c r="A1145">
        <v>1209</v>
      </c>
      <c r="B1145" t="str">
        <f t="shared" si="75"/>
        <v>Closed End</v>
      </c>
      <c r="C1145" t="s">
        <v>284</v>
      </c>
      <c r="D1145" t="s">
        <v>646</v>
      </c>
      <c r="E1145" t="str">
        <f t="shared" si="76"/>
        <v>Age</v>
      </c>
      <c r="F1145">
        <f t="shared" si="77"/>
        <v>4</v>
      </c>
      <c r="G1145" t="str">
        <f t="shared" si="74"/>
        <v>Data</v>
      </c>
      <c r="H1145" t="s">
        <v>771</v>
      </c>
      <c r="I1145" s="38" t="s">
        <v>646</v>
      </c>
      <c r="J1145" t="s">
        <v>284</v>
      </c>
      <c r="K1145" s="6" t="s">
        <v>21</v>
      </c>
      <c r="L1145" s="12">
        <v>0.13551982255075956</v>
      </c>
      <c r="M1145" s="13">
        <v>7.5790816338199077E-2</v>
      </c>
      <c r="N1145" s="13">
        <v>0.22898705895741339</v>
      </c>
      <c r="O1145" s="13">
        <v>0.38223647121650228</v>
      </c>
      <c r="P1145" s="13">
        <v>0.17746583093712487</v>
      </c>
      <c r="Q1145" s="14">
        <v>163.00000000000006</v>
      </c>
    </row>
    <row r="1146" spans="1:17" x14ac:dyDescent="0.25">
      <c r="A1146">
        <v>1210</v>
      </c>
      <c r="B1146" t="str">
        <f t="shared" si="75"/>
        <v>Closed End</v>
      </c>
      <c r="C1146" t="s">
        <v>284</v>
      </c>
      <c r="D1146" t="s">
        <v>646</v>
      </c>
      <c r="E1146" t="str">
        <f t="shared" si="76"/>
        <v>Age</v>
      </c>
      <c r="F1146">
        <f t="shared" si="77"/>
        <v>5</v>
      </c>
      <c r="G1146" t="str">
        <f t="shared" si="74"/>
        <v>Data</v>
      </c>
      <c r="H1146" t="s">
        <v>771</v>
      </c>
      <c r="I1146" s="38" t="s">
        <v>646</v>
      </c>
      <c r="J1146" t="s">
        <v>284</v>
      </c>
      <c r="K1146" s="6" t="s">
        <v>22</v>
      </c>
      <c r="L1146" s="12">
        <v>0.1519690121944092</v>
      </c>
      <c r="M1146" s="13">
        <v>2.3306384237609688E-2</v>
      </c>
      <c r="N1146" s="13">
        <v>0.32237339539763904</v>
      </c>
      <c r="O1146" s="13">
        <v>0.13212822833867569</v>
      </c>
      <c r="P1146" s="13">
        <v>0.37022297983166658</v>
      </c>
      <c r="Q1146" s="14">
        <v>46.999999999999986</v>
      </c>
    </row>
    <row r="1147" spans="1:17" x14ac:dyDescent="0.25">
      <c r="A1147">
        <v>1211</v>
      </c>
      <c r="B1147" t="str">
        <f t="shared" si="75"/>
        <v>Closed End</v>
      </c>
      <c r="C1147" t="s">
        <v>284</v>
      </c>
      <c r="D1147" t="s">
        <v>646</v>
      </c>
      <c r="E1147" t="str">
        <f t="shared" si="76"/>
        <v>Age</v>
      </c>
      <c r="F1147">
        <f t="shared" si="77"/>
        <v>6</v>
      </c>
      <c r="G1147" t="str">
        <f t="shared" si="74"/>
        <v>Data</v>
      </c>
      <c r="H1147" t="s">
        <v>771</v>
      </c>
      <c r="I1147" s="38" t="s">
        <v>646</v>
      </c>
      <c r="J1147" t="s">
        <v>284</v>
      </c>
      <c r="K1147" s="6" t="s">
        <v>23</v>
      </c>
      <c r="L1147" s="12">
        <v>0.189038051135996</v>
      </c>
      <c r="M1147" s="13">
        <v>3.3317142082117578E-2</v>
      </c>
      <c r="N1147" s="13">
        <v>0.35260681198620986</v>
      </c>
      <c r="O1147" s="13">
        <v>0.11206534130582414</v>
      </c>
      <c r="P1147" s="13">
        <v>0.31297265348985231</v>
      </c>
      <c r="Q1147" s="14">
        <v>22</v>
      </c>
    </row>
    <row r="1148" spans="1:17" x14ac:dyDescent="0.25">
      <c r="A1148">
        <v>1212</v>
      </c>
      <c r="B1148" t="str">
        <f t="shared" si="75"/>
        <v>Closed End</v>
      </c>
      <c r="C1148" t="s">
        <v>284</v>
      </c>
      <c r="D1148" t="s">
        <v>646</v>
      </c>
      <c r="E1148" t="str">
        <f t="shared" si="76"/>
        <v>Education</v>
      </c>
      <c r="F1148">
        <f t="shared" si="77"/>
        <v>1</v>
      </c>
      <c r="G1148" t="str">
        <f t="shared" si="74"/>
        <v>Header</v>
      </c>
      <c r="H1148" t="s">
        <v>771</v>
      </c>
      <c r="I1148" s="38" t="s">
        <v>646</v>
      </c>
      <c r="J1148" t="s">
        <v>284</v>
      </c>
      <c r="K1148" s="7" t="s">
        <v>24</v>
      </c>
      <c r="L1148" s="15" t="s">
        <v>8</v>
      </c>
      <c r="M1148" s="16" t="s">
        <v>8</v>
      </c>
      <c r="N1148" s="16" t="s">
        <v>8</v>
      </c>
      <c r="O1148" s="16" t="s">
        <v>8</v>
      </c>
      <c r="P1148" s="16" t="s">
        <v>8</v>
      </c>
      <c r="Q1148" s="17" t="s">
        <v>8</v>
      </c>
    </row>
    <row r="1149" spans="1:17" x14ac:dyDescent="0.25">
      <c r="A1149">
        <v>1213</v>
      </c>
      <c r="B1149" t="str">
        <f t="shared" si="75"/>
        <v>Closed End</v>
      </c>
      <c r="C1149" t="s">
        <v>284</v>
      </c>
      <c r="D1149" t="s">
        <v>646</v>
      </c>
      <c r="E1149" t="str">
        <f t="shared" si="76"/>
        <v>Education</v>
      </c>
      <c r="F1149">
        <f t="shared" si="77"/>
        <v>2</v>
      </c>
      <c r="G1149" t="str">
        <f t="shared" si="74"/>
        <v>Data</v>
      </c>
      <c r="H1149" t="s">
        <v>771</v>
      </c>
      <c r="I1149" s="38" t="s">
        <v>646</v>
      </c>
      <c r="J1149" t="s">
        <v>284</v>
      </c>
      <c r="K1149" s="6" t="s">
        <v>25</v>
      </c>
      <c r="L1149" s="12">
        <v>0.29954728617226972</v>
      </c>
      <c r="M1149" s="13">
        <v>0.19044051963775679</v>
      </c>
      <c r="N1149" s="13">
        <v>0.32550061361739968</v>
      </c>
      <c r="O1149" s="13">
        <v>0.18012989139161803</v>
      </c>
      <c r="P1149" s="27" t="s">
        <v>69</v>
      </c>
      <c r="Q1149" s="14">
        <v>31.999999999999993</v>
      </c>
    </row>
    <row r="1150" spans="1:17" x14ac:dyDescent="0.25">
      <c r="A1150">
        <v>1214</v>
      </c>
      <c r="B1150" t="str">
        <f t="shared" si="75"/>
        <v>Closed End</v>
      </c>
      <c r="C1150" t="s">
        <v>284</v>
      </c>
      <c r="D1150" t="s">
        <v>646</v>
      </c>
      <c r="E1150" t="str">
        <f t="shared" si="76"/>
        <v>Education</v>
      </c>
      <c r="F1150">
        <f t="shared" si="77"/>
        <v>3</v>
      </c>
      <c r="G1150" t="str">
        <f t="shared" si="74"/>
        <v>Data</v>
      </c>
      <c r="H1150" t="s">
        <v>771</v>
      </c>
      <c r="I1150" s="38" t="s">
        <v>646</v>
      </c>
      <c r="J1150" t="s">
        <v>284</v>
      </c>
      <c r="K1150" s="6" t="s">
        <v>26</v>
      </c>
      <c r="L1150" s="12">
        <v>0.24327712606126967</v>
      </c>
      <c r="M1150" s="13">
        <v>6.5222675895198839E-2</v>
      </c>
      <c r="N1150" s="13">
        <v>0.3081707792320858</v>
      </c>
      <c r="O1150" s="13">
        <v>0.23856138457432088</v>
      </c>
      <c r="P1150" s="13">
        <v>0.14476803423712481</v>
      </c>
      <c r="Q1150" s="14">
        <v>71</v>
      </c>
    </row>
    <row r="1151" spans="1:17" x14ac:dyDescent="0.25">
      <c r="A1151">
        <v>1215</v>
      </c>
      <c r="B1151" t="str">
        <f t="shared" si="75"/>
        <v>Closed End</v>
      </c>
      <c r="C1151" t="s">
        <v>284</v>
      </c>
      <c r="D1151" t="s">
        <v>646</v>
      </c>
      <c r="E1151" t="str">
        <f t="shared" si="76"/>
        <v>Education</v>
      </c>
      <c r="F1151">
        <f t="shared" si="77"/>
        <v>4</v>
      </c>
      <c r="G1151" t="str">
        <f t="shared" si="74"/>
        <v>Data</v>
      </c>
      <c r="H1151" t="s">
        <v>771</v>
      </c>
      <c r="I1151" s="38" t="s">
        <v>646</v>
      </c>
      <c r="J1151" t="s">
        <v>284</v>
      </c>
      <c r="K1151" s="6" t="s">
        <v>27</v>
      </c>
      <c r="L1151" s="12">
        <v>0.20077833363952174</v>
      </c>
      <c r="M1151" s="13">
        <v>0.15356436538511503</v>
      </c>
      <c r="N1151" s="13">
        <v>0.34559749857186683</v>
      </c>
      <c r="O1151" s="13">
        <v>0.25216142471794328</v>
      </c>
      <c r="P1151" s="13">
        <v>4.7898377685552919E-2</v>
      </c>
      <c r="Q1151" s="14">
        <v>240.00000000000006</v>
      </c>
    </row>
    <row r="1152" spans="1:17" x14ac:dyDescent="0.25">
      <c r="A1152">
        <v>1216</v>
      </c>
      <c r="B1152" t="str">
        <f t="shared" si="75"/>
        <v>Closed End</v>
      </c>
      <c r="C1152" t="s">
        <v>284</v>
      </c>
      <c r="D1152" t="s">
        <v>646</v>
      </c>
      <c r="E1152" t="str">
        <f t="shared" si="76"/>
        <v>Education</v>
      </c>
      <c r="F1152">
        <f t="shared" si="77"/>
        <v>5</v>
      </c>
      <c r="G1152" t="str">
        <f t="shared" si="74"/>
        <v>Data</v>
      </c>
      <c r="H1152" t="s">
        <v>771</v>
      </c>
      <c r="I1152" s="38" t="s">
        <v>646</v>
      </c>
      <c r="J1152" t="s">
        <v>284</v>
      </c>
      <c r="K1152" s="6" t="s">
        <v>28</v>
      </c>
      <c r="L1152" s="12">
        <v>8.8660397738213506E-2</v>
      </c>
      <c r="M1152" s="13">
        <v>0.1646159393714911</v>
      </c>
      <c r="N1152" s="13">
        <v>0.15819184514898524</v>
      </c>
      <c r="O1152" s="13">
        <v>0.31649847821600496</v>
      </c>
      <c r="P1152" s="13">
        <v>0.27203333952530356</v>
      </c>
      <c r="Q1152" s="14">
        <v>384.00000000000034</v>
      </c>
    </row>
    <row r="1153" spans="1:17" x14ac:dyDescent="0.25">
      <c r="A1153">
        <v>1217</v>
      </c>
      <c r="B1153" t="str">
        <f t="shared" si="75"/>
        <v>Closed End</v>
      </c>
      <c r="C1153" t="s">
        <v>284</v>
      </c>
      <c r="D1153" t="s">
        <v>646</v>
      </c>
      <c r="E1153" t="str">
        <f t="shared" si="76"/>
        <v>Household income</v>
      </c>
      <c r="F1153">
        <f t="shared" si="77"/>
        <v>1</v>
      </c>
      <c r="G1153" t="str">
        <f t="shared" si="74"/>
        <v>Header</v>
      </c>
      <c r="H1153" t="s">
        <v>771</v>
      </c>
      <c r="I1153" s="38" t="s">
        <v>646</v>
      </c>
      <c r="J1153" t="s">
        <v>284</v>
      </c>
      <c r="K1153" s="7" t="s">
        <v>29</v>
      </c>
      <c r="L1153" s="15" t="s">
        <v>8</v>
      </c>
      <c r="M1153" s="16" t="s">
        <v>8</v>
      </c>
      <c r="N1153" s="16" t="s">
        <v>8</v>
      </c>
      <c r="O1153" s="16" t="s">
        <v>8</v>
      </c>
      <c r="P1153" s="16" t="s">
        <v>8</v>
      </c>
      <c r="Q1153" s="17" t="s">
        <v>8</v>
      </c>
    </row>
    <row r="1154" spans="1:17" x14ac:dyDescent="0.25">
      <c r="A1154">
        <v>1218</v>
      </c>
      <c r="B1154" t="str">
        <f t="shared" si="75"/>
        <v>Closed End</v>
      </c>
      <c r="C1154" t="s">
        <v>284</v>
      </c>
      <c r="D1154" t="s">
        <v>646</v>
      </c>
      <c r="E1154" t="str">
        <f t="shared" si="76"/>
        <v>Household income</v>
      </c>
      <c r="F1154">
        <f t="shared" si="77"/>
        <v>2</v>
      </c>
      <c r="G1154" t="str">
        <f t="shared" ref="G1154:G1217" si="78">IF(B1154="","",IF(E1154="Title","Title",IF(E1154="Column labels","Labels",IF(AND(F1154=1,B1154="Closed End"),"Header","Data"))))</f>
        <v>Data</v>
      </c>
      <c r="H1154" t="s">
        <v>771</v>
      </c>
      <c r="I1154" s="38" t="s">
        <v>646</v>
      </c>
      <c r="J1154" t="s">
        <v>284</v>
      </c>
      <c r="K1154" s="6" t="s">
        <v>30</v>
      </c>
      <c r="L1154" s="12">
        <v>0.4623927291666729</v>
      </c>
      <c r="M1154" s="13">
        <v>8.4478359468353983E-2</v>
      </c>
      <c r="N1154" s="13">
        <v>0.41564712528955039</v>
      </c>
      <c r="O1154" s="13">
        <v>3.7481786075422616E-2</v>
      </c>
      <c r="P1154" s="27" t="s">
        <v>70</v>
      </c>
      <c r="Q1154" s="14">
        <v>88.000000000000014</v>
      </c>
    </row>
    <row r="1155" spans="1:17" x14ac:dyDescent="0.25">
      <c r="A1155">
        <v>1219</v>
      </c>
      <c r="B1155" t="str">
        <f t="shared" si="75"/>
        <v>Closed End</v>
      </c>
      <c r="C1155" t="s">
        <v>284</v>
      </c>
      <c r="D1155" t="s">
        <v>646</v>
      </c>
      <c r="E1155" t="str">
        <f t="shared" si="76"/>
        <v>Household income</v>
      </c>
      <c r="F1155">
        <f t="shared" si="77"/>
        <v>3</v>
      </c>
      <c r="G1155" t="str">
        <f t="shared" si="78"/>
        <v>Data</v>
      </c>
      <c r="H1155" t="s">
        <v>771</v>
      </c>
      <c r="I1155" s="38" t="s">
        <v>646</v>
      </c>
      <c r="J1155" t="s">
        <v>284</v>
      </c>
      <c r="K1155" s="6" t="s">
        <v>31</v>
      </c>
      <c r="L1155" s="12">
        <v>0.2103505538184062</v>
      </c>
      <c r="M1155" s="13">
        <v>0.30970360991771534</v>
      </c>
      <c r="N1155" s="13">
        <v>0.41912722735474456</v>
      </c>
      <c r="O1155" s="13">
        <v>4.2888860432370904E-2</v>
      </c>
      <c r="P1155" s="13">
        <v>1.7929748476762118E-2</v>
      </c>
      <c r="Q1155" s="14">
        <v>108.00000000000011</v>
      </c>
    </row>
    <row r="1156" spans="1:17" x14ac:dyDescent="0.25">
      <c r="A1156">
        <v>1220</v>
      </c>
      <c r="B1156" t="str">
        <f t="shared" si="75"/>
        <v>Closed End</v>
      </c>
      <c r="C1156" t="s">
        <v>284</v>
      </c>
      <c r="D1156" t="s">
        <v>646</v>
      </c>
      <c r="E1156" t="str">
        <f t="shared" si="76"/>
        <v>Household income</v>
      </c>
      <c r="F1156">
        <f t="shared" si="77"/>
        <v>4</v>
      </c>
      <c r="G1156" t="str">
        <f t="shared" si="78"/>
        <v>Data</v>
      </c>
      <c r="H1156" t="s">
        <v>771</v>
      </c>
      <c r="I1156" s="38" t="s">
        <v>646</v>
      </c>
      <c r="J1156" t="s">
        <v>284</v>
      </c>
      <c r="K1156" s="6" t="s">
        <v>32</v>
      </c>
      <c r="L1156" s="12">
        <v>0.27766603173937288</v>
      </c>
      <c r="M1156" s="13">
        <v>5.0110573997667433E-2</v>
      </c>
      <c r="N1156" s="13">
        <v>0.48264048417250843</v>
      </c>
      <c r="O1156" s="13">
        <v>0.17151322956316956</v>
      </c>
      <c r="P1156" s="13">
        <v>1.8069680527281914E-2</v>
      </c>
      <c r="Q1156" s="14">
        <v>88.999999999999986</v>
      </c>
    </row>
    <row r="1157" spans="1:17" x14ac:dyDescent="0.25">
      <c r="A1157">
        <v>1221</v>
      </c>
      <c r="B1157" t="str">
        <f t="shared" si="75"/>
        <v>Closed End</v>
      </c>
      <c r="C1157" t="s">
        <v>284</v>
      </c>
      <c r="D1157" t="s">
        <v>646</v>
      </c>
      <c r="E1157" t="str">
        <f t="shared" si="76"/>
        <v>Household income</v>
      </c>
      <c r="F1157">
        <f t="shared" si="77"/>
        <v>5</v>
      </c>
      <c r="G1157" t="str">
        <f t="shared" si="78"/>
        <v>Data</v>
      </c>
      <c r="H1157" t="s">
        <v>771</v>
      </c>
      <c r="I1157" s="38" t="s">
        <v>646</v>
      </c>
      <c r="J1157" t="s">
        <v>284</v>
      </c>
      <c r="K1157" s="6" t="s">
        <v>33</v>
      </c>
      <c r="L1157" s="12">
        <v>0.16459598623027827</v>
      </c>
      <c r="M1157" s="13">
        <v>0.13156105137221474</v>
      </c>
      <c r="N1157" s="13">
        <v>0.2810240768046508</v>
      </c>
      <c r="O1157" s="13">
        <v>0.22012229455538548</v>
      </c>
      <c r="P1157" s="13">
        <v>0.2026965910374707</v>
      </c>
      <c r="Q1157" s="14">
        <v>76</v>
      </c>
    </row>
    <row r="1158" spans="1:17" x14ac:dyDescent="0.25">
      <c r="A1158">
        <v>1222</v>
      </c>
      <c r="B1158" t="str">
        <f t="shared" si="75"/>
        <v>Closed End</v>
      </c>
      <c r="C1158" t="s">
        <v>284</v>
      </c>
      <c r="D1158" t="s">
        <v>646</v>
      </c>
      <c r="E1158" t="str">
        <f t="shared" si="76"/>
        <v>Household income</v>
      </c>
      <c r="F1158">
        <f t="shared" si="77"/>
        <v>6</v>
      </c>
      <c r="G1158" t="str">
        <f t="shared" si="78"/>
        <v>Data</v>
      </c>
      <c r="H1158" t="s">
        <v>771</v>
      </c>
      <c r="I1158" s="38" t="s">
        <v>646</v>
      </c>
      <c r="J1158" t="s">
        <v>284</v>
      </c>
      <c r="K1158" s="6" t="s">
        <v>34</v>
      </c>
      <c r="L1158" s="12">
        <v>0.20861055231667064</v>
      </c>
      <c r="M1158" s="13">
        <v>0.11168627436996088</v>
      </c>
      <c r="N1158" s="13">
        <v>0.22322882788385726</v>
      </c>
      <c r="O1158" s="13">
        <v>0.43280688360446762</v>
      </c>
      <c r="P1158" s="13">
        <v>2.3667461825044353E-2</v>
      </c>
      <c r="Q1158" s="14">
        <v>63.999999999999972</v>
      </c>
    </row>
    <row r="1159" spans="1:17" x14ac:dyDescent="0.25">
      <c r="A1159">
        <v>1223</v>
      </c>
      <c r="B1159" t="str">
        <f t="shared" si="75"/>
        <v>Closed End</v>
      </c>
      <c r="C1159" t="s">
        <v>284</v>
      </c>
      <c r="D1159" t="s">
        <v>646</v>
      </c>
      <c r="E1159" t="str">
        <f t="shared" si="76"/>
        <v>Household income</v>
      </c>
      <c r="F1159">
        <f t="shared" si="77"/>
        <v>7</v>
      </c>
      <c r="G1159" t="str">
        <f t="shared" si="78"/>
        <v>Data</v>
      </c>
      <c r="H1159" t="s">
        <v>771</v>
      </c>
      <c r="I1159" s="38" t="s">
        <v>646</v>
      </c>
      <c r="J1159" t="s">
        <v>284</v>
      </c>
      <c r="K1159" s="6" t="s">
        <v>35</v>
      </c>
      <c r="L1159" s="12">
        <v>0.15747634725716045</v>
      </c>
      <c r="M1159" s="13">
        <v>0.22047594589745961</v>
      </c>
      <c r="N1159" s="13">
        <v>0.14874455579572454</v>
      </c>
      <c r="O1159" s="13">
        <v>0.28998123852395868</v>
      </c>
      <c r="P1159" s="13">
        <v>0.18332191252569563</v>
      </c>
      <c r="Q1159" s="14">
        <v>127.00000000000013</v>
      </c>
    </row>
    <row r="1160" spans="1:17" x14ac:dyDescent="0.25">
      <c r="A1160">
        <v>1224</v>
      </c>
      <c r="B1160" t="str">
        <f t="shared" si="75"/>
        <v>Closed End</v>
      </c>
      <c r="C1160" t="s">
        <v>284</v>
      </c>
      <c r="D1160" t="s">
        <v>646</v>
      </c>
      <c r="E1160" t="str">
        <f t="shared" si="76"/>
        <v>Household income</v>
      </c>
      <c r="F1160">
        <f t="shared" si="77"/>
        <v>8</v>
      </c>
      <c r="G1160" t="str">
        <f t="shared" si="78"/>
        <v>Data</v>
      </c>
      <c r="H1160" t="s">
        <v>771</v>
      </c>
      <c r="I1160" s="38" t="s">
        <v>646</v>
      </c>
      <c r="J1160" t="s">
        <v>284</v>
      </c>
      <c r="K1160" s="6" t="s">
        <v>36</v>
      </c>
      <c r="L1160" s="12">
        <v>2.9537951459108657E-2</v>
      </c>
      <c r="M1160" s="13">
        <v>7.6730126523234021E-2</v>
      </c>
      <c r="N1160" s="13">
        <v>0.15995930294817726</v>
      </c>
      <c r="O1160" s="13">
        <v>0.37013558457040091</v>
      </c>
      <c r="P1160" s="13">
        <v>0.36363703449907853</v>
      </c>
      <c r="Q1160" s="14">
        <v>111.99999999999997</v>
      </c>
    </row>
    <row r="1161" spans="1:17" x14ac:dyDescent="0.25">
      <c r="A1161">
        <v>1225</v>
      </c>
      <c r="B1161" t="str">
        <f t="shared" si="75"/>
        <v>Closed End</v>
      </c>
      <c r="C1161" t="s">
        <v>284</v>
      </c>
      <c r="D1161" t="s">
        <v>646</v>
      </c>
      <c r="E1161" t="str">
        <f t="shared" si="76"/>
        <v>Housing status</v>
      </c>
      <c r="F1161">
        <f t="shared" si="77"/>
        <v>1</v>
      </c>
      <c r="G1161" t="str">
        <f t="shared" si="78"/>
        <v>Header</v>
      </c>
      <c r="H1161" t="s">
        <v>771</v>
      </c>
      <c r="I1161" s="38" t="s">
        <v>646</v>
      </c>
      <c r="J1161" t="s">
        <v>284</v>
      </c>
      <c r="K1161" s="7" t="s">
        <v>37</v>
      </c>
      <c r="L1161" s="15" t="s">
        <v>8</v>
      </c>
      <c r="M1161" s="16" t="s">
        <v>8</v>
      </c>
      <c r="N1161" s="16" t="s">
        <v>8</v>
      </c>
      <c r="O1161" s="16" t="s">
        <v>8</v>
      </c>
      <c r="P1161" s="16" t="s">
        <v>8</v>
      </c>
      <c r="Q1161" s="17" t="s">
        <v>8</v>
      </c>
    </row>
    <row r="1162" spans="1:17" x14ac:dyDescent="0.25">
      <c r="A1162">
        <v>1226</v>
      </c>
      <c r="B1162" t="str">
        <f t="shared" si="75"/>
        <v>Closed End</v>
      </c>
      <c r="C1162" t="s">
        <v>284</v>
      </c>
      <c r="D1162" t="s">
        <v>646</v>
      </c>
      <c r="E1162" t="str">
        <f t="shared" si="76"/>
        <v>Housing status</v>
      </c>
      <c r="F1162">
        <f t="shared" si="77"/>
        <v>2</v>
      </c>
      <c r="G1162" t="str">
        <f t="shared" si="78"/>
        <v>Data</v>
      </c>
      <c r="H1162" t="s">
        <v>771</v>
      </c>
      <c r="I1162" s="38" t="s">
        <v>646</v>
      </c>
      <c r="J1162" t="s">
        <v>284</v>
      </c>
      <c r="K1162" s="6" t="s">
        <v>38</v>
      </c>
      <c r="L1162" s="12">
        <v>0.13950850000958007</v>
      </c>
      <c r="M1162" s="13">
        <v>0.15079097300122077</v>
      </c>
      <c r="N1162" s="13">
        <v>0.20362778086128297</v>
      </c>
      <c r="O1162" s="13">
        <v>0.29952237912203888</v>
      </c>
      <c r="P1162" s="13">
        <v>0.20655036700587615</v>
      </c>
      <c r="Q1162" s="14">
        <v>501.00000000000097</v>
      </c>
    </row>
    <row r="1163" spans="1:17" x14ac:dyDescent="0.25">
      <c r="A1163">
        <v>1227</v>
      </c>
      <c r="B1163" t="str">
        <f t="shared" si="75"/>
        <v>Closed End</v>
      </c>
      <c r="C1163" t="s">
        <v>284</v>
      </c>
      <c r="D1163" t="s">
        <v>646</v>
      </c>
      <c r="E1163" t="str">
        <f t="shared" si="76"/>
        <v>Housing status</v>
      </c>
      <c r="F1163">
        <f t="shared" si="77"/>
        <v>3</v>
      </c>
      <c r="G1163" t="str">
        <f t="shared" si="78"/>
        <v>Data</v>
      </c>
      <c r="H1163" t="s">
        <v>771</v>
      </c>
      <c r="I1163" s="38" t="s">
        <v>646</v>
      </c>
      <c r="J1163" t="s">
        <v>284</v>
      </c>
      <c r="K1163" s="6" t="s">
        <v>39</v>
      </c>
      <c r="L1163" s="12">
        <v>0.3077654527634639</v>
      </c>
      <c r="M1163" s="13">
        <v>0.11553371466884341</v>
      </c>
      <c r="N1163" s="13">
        <v>0.4035675302444382</v>
      </c>
      <c r="O1163" s="13">
        <v>0.17147287564052224</v>
      </c>
      <c r="P1163" s="27" t="s">
        <v>69</v>
      </c>
      <c r="Q1163" s="14">
        <v>230</v>
      </c>
    </row>
    <row r="1164" spans="1:17" ht="24.75" x14ac:dyDescent="0.25">
      <c r="A1164">
        <v>1228</v>
      </c>
      <c r="B1164" t="str">
        <f t="shared" si="75"/>
        <v>Closed End</v>
      </c>
      <c r="C1164" t="s">
        <v>284</v>
      </c>
      <c r="D1164" t="s">
        <v>646</v>
      </c>
      <c r="E1164" t="str">
        <f t="shared" si="76"/>
        <v>Housing status</v>
      </c>
      <c r="F1164">
        <f t="shared" si="77"/>
        <v>4</v>
      </c>
      <c r="G1164" t="str">
        <f t="shared" si="78"/>
        <v>Data</v>
      </c>
      <c r="H1164" t="s">
        <v>771</v>
      </c>
      <c r="I1164" s="38" t="s">
        <v>646</v>
      </c>
      <c r="J1164" t="s">
        <v>284</v>
      </c>
      <c r="K1164" s="6" t="s">
        <v>40</v>
      </c>
      <c r="L1164" s="12">
        <v>8.4152602483691136E-2</v>
      </c>
      <c r="M1164" s="13">
        <v>0.11377219580562262</v>
      </c>
      <c r="N1164" s="13">
        <v>0.40231922871556713</v>
      </c>
      <c r="O1164" s="13">
        <v>0.39975597299511934</v>
      </c>
      <c r="P1164" s="27" t="s">
        <v>70</v>
      </c>
      <c r="Q1164" s="14">
        <v>25</v>
      </c>
    </row>
    <row r="1165" spans="1:17" x14ac:dyDescent="0.25">
      <c r="A1165">
        <v>1229</v>
      </c>
      <c r="B1165" t="str">
        <f t="shared" si="75"/>
        <v>Closed End</v>
      </c>
      <c r="C1165" t="s">
        <v>284</v>
      </c>
      <c r="D1165" t="s">
        <v>646</v>
      </c>
      <c r="E1165" t="str">
        <f t="shared" si="76"/>
        <v>Home language</v>
      </c>
      <c r="F1165">
        <f t="shared" si="77"/>
        <v>1</v>
      </c>
      <c r="G1165" t="str">
        <f t="shared" si="78"/>
        <v>Header</v>
      </c>
      <c r="H1165" t="s">
        <v>771</v>
      </c>
      <c r="I1165" s="38" t="s">
        <v>646</v>
      </c>
      <c r="J1165" t="s">
        <v>284</v>
      </c>
      <c r="K1165" s="7" t="s">
        <v>41</v>
      </c>
      <c r="L1165" s="15" t="s">
        <v>8</v>
      </c>
      <c r="M1165" s="16" t="s">
        <v>8</v>
      </c>
      <c r="N1165" s="16" t="s">
        <v>8</v>
      </c>
      <c r="O1165" s="16" t="s">
        <v>8</v>
      </c>
      <c r="P1165" s="16" t="s">
        <v>8</v>
      </c>
      <c r="Q1165" s="17" t="s">
        <v>8</v>
      </c>
    </row>
    <row r="1166" spans="1:17" x14ac:dyDescent="0.25">
      <c r="A1166">
        <v>1230</v>
      </c>
      <c r="B1166" t="str">
        <f t="shared" si="75"/>
        <v>Closed End</v>
      </c>
      <c r="C1166" t="s">
        <v>284</v>
      </c>
      <c r="D1166" t="s">
        <v>646</v>
      </c>
      <c r="E1166" t="str">
        <f t="shared" si="76"/>
        <v>Home language</v>
      </c>
      <c r="F1166">
        <f t="shared" si="77"/>
        <v>2</v>
      </c>
      <c r="G1166" t="str">
        <f t="shared" si="78"/>
        <v>Data</v>
      </c>
      <c r="H1166" t="s">
        <v>771</v>
      </c>
      <c r="I1166" s="38" t="s">
        <v>646</v>
      </c>
      <c r="J1166" t="s">
        <v>284</v>
      </c>
      <c r="K1166" s="6" t="s">
        <v>42</v>
      </c>
      <c r="L1166" s="12">
        <v>0.14528049975947704</v>
      </c>
      <c r="M1166" s="13">
        <v>0.13576771561965084</v>
      </c>
      <c r="N1166" s="13">
        <v>0.23190835484620972</v>
      </c>
      <c r="O1166" s="13">
        <v>0.31021149195652026</v>
      </c>
      <c r="P1166" s="13">
        <v>0.17683193781814036</v>
      </c>
      <c r="Q1166" s="14">
        <v>564.00000000000091</v>
      </c>
    </row>
    <row r="1167" spans="1:17" x14ac:dyDescent="0.25">
      <c r="A1167">
        <v>1231</v>
      </c>
      <c r="B1167" t="str">
        <f t="shared" ref="B1167:B1230" si="79">IF(K1169="Results by region:","Closed End",IF(L1168="East Metro Overall","Open End",IF(AND(K1167="",K1169=""),"",B1166)))</f>
        <v>Closed End</v>
      </c>
      <c r="C1167" t="s">
        <v>284</v>
      </c>
      <c r="D1167" t="s">
        <v>646</v>
      </c>
      <c r="E1167" t="str">
        <f t="shared" ref="E1167:E1230" si="80">IF(AND(K1167="",K1168="Results by region:"),"Column labels",
IF(AND(K1167="",L1167="East Metro overall"),"Column labels",
IF(AND(K1167="",L1167=""),"",
IF(AND(B1167="Open End",K1167&lt;&gt;"",E1166="Column labels"),"Open end results",
IF(K1167="Results by region:","Region",
IF(K1167="Results by gender:","Gender",
IF(K1167="Results by age:","Age",
IF(K1167="Results by education level:","Education",
IF(K1167="Results by household income:","Household income",
IF(K1167="Results by housing status:","Housing status",
IF(K1167="Results by home language:","Home language",
IF(K1167="Results by race/ethnicity:","Race / ethnicity",
IF(ISERROR(FIND(".",K1167)),E1166,
IF(FIND(".",K1167)&lt;=4,"Title"))))))))))))))</f>
        <v>Home language</v>
      </c>
      <c r="F1167">
        <f t="shared" ref="F1167:F1230" si="81">IF(B1167="","",IF(E1167&lt;&gt;E1166,1,SUM(F1166,1)))</f>
        <v>3</v>
      </c>
      <c r="G1167" t="str">
        <f t="shared" si="78"/>
        <v>Data</v>
      </c>
      <c r="H1167" t="s">
        <v>771</v>
      </c>
      <c r="I1167" s="38" t="s">
        <v>646</v>
      </c>
      <c r="J1167" t="s">
        <v>284</v>
      </c>
      <c r="K1167" s="6" t="s">
        <v>43</v>
      </c>
      <c r="L1167" s="12">
        <v>0.17587035353058522</v>
      </c>
      <c r="M1167" s="13">
        <v>0.19826272492900265</v>
      </c>
      <c r="N1167" s="13">
        <v>0.2660022002929382</v>
      </c>
      <c r="O1167" s="13">
        <v>0.22014767887136771</v>
      </c>
      <c r="P1167" s="13">
        <v>0.13971704237610608</v>
      </c>
      <c r="Q1167" s="14">
        <v>120.00000000000009</v>
      </c>
    </row>
    <row r="1168" spans="1:17" x14ac:dyDescent="0.25">
      <c r="A1168">
        <v>1232</v>
      </c>
      <c r="B1168" t="str">
        <f t="shared" si="79"/>
        <v>Closed End</v>
      </c>
      <c r="C1168" t="s">
        <v>284</v>
      </c>
      <c r="D1168" t="s">
        <v>646</v>
      </c>
      <c r="E1168" t="str">
        <f t="shared" si="80"/>
        <v>Home language</v>
      </c>
      <c r="F1168">
        <f t="shared" si="81"/>
        <v>4</v>
      </c>
      <c r="G1168" t="str">
        <f t="shared" si="78"/>
        <v>Data</v>
      </c>
      <c r="H1168" t="s">
        <v>771</v>
      </c>
      <c r="I1168" s="38" t="s">
        <v>646</v>
      </c>
      <c r="J1168" t="s">
        <v>284</v>
      </c>
      <c r="K1168" s="6" t="s">
        <v>44</v>
      </c>
      <c r="L1168" s="12">
        <v>0.16857434989491488</v>
      </c>
      <c r="M1168" s="13">
        <v>0.15024906616467318</v>
      </c>
      <c r="N1168" s="13">
        <v>0.58775503343744873</v>
      </c>
      <c r="O1168" s="13">
        <v>6.9591677465630525E-2</v>
      </c>
      <c r="P1168" s="13">
        <v>2.3829873037332607E-2</v>
      </c>
      <c r="Q1168" s="14">
        <v>46.000000000000007</v>
      </c>
    </row>
    <row r="1169" spans="1:17" x14ac:dyDescent="0.25">
      <c r="A1169">
        <v>1233</v>
      </c>
      <c r="B1169" t="str">
        <f t="shared" si="79"/>
        <v>Closed End</v>
      </c>
      <c r="C1169" t="s">
        <v>284</v>
      </c>
      <c r="D1169" t="s">
        <v>646</v>
      </c>
      <c r="E1169" t="str">
        <f t="shared" si="80"/>
        <v>Race / ethnicity</v>
      </c>
      <c r="F1169">
        <f t="shared" si="81"/>
        <v>1</v>
      </c>
      <c r="G1169" t="str">
        <f t="shared" si="78"/>
        <v>Header</v>
      </c>
      <c r="H1169" t="s">
        <v>771</v>
      </c>
      <c r="I1169" s="38" t="s">
        <v>646</v>
      </c>
      <c r="J1169" t="s">
        <v>284</v>
      </c>
      <c r="K1169" s="7" t="s">
        <v>45</v>
      </c>
      <c r="L1169" s="15" t="s">
        <v>8</v>
      </c>
      <c r="M1169" s="16" t="s">
        <v>8</v>
      </c>
      <c r="N1169" s="16" t="s">
        <v>8</v>
      </c>
      <c r="O1169" s="16" t="s">
        <v>8</v>
      </c>
      <c r="P1169" s="16" t="s">
        <v>8</v>
      </c>
      <c r="Q1169" s="17" t="s">
        <v>8</v>
      </c>
    </row>
    <row r="1170" spans="1:17" x14ac:dyDescent="0.25">
      <c r="A1170">
        <v>1234</v>
      </c>
      <c r="B1170" t="str">
        <f t="shared" si="79"/>
        <v>Closed End</v>
      </c>
      <c r="C1170" t="s">
        <v>284</v>
      </c>
      <c r="D1170" t="s">
        <v>646</v>
      </c>
      <c r="E1170" t="str">
        <f t="shared" si="80"/>
        <v>Race / ethnicity</v>
      </c>
      <c r="F1170">
        <f t="shared" si="81"/>
        <v>2</v>
      </c>
      <c r="G1170" t="str">
        <f t="shared" si="78"/>
        <v>Data</v>
      </c>
      <c r="H1170" t="s">
        <v>771</v>
      </c>
      <c r="I1170" s="38" t="s">
        <v>646</v>
      </c>
      <c r="J1170" t="s">
        <v>284</v>
      </c>
      <c r="K1170" s="6" t="s">
        <v>46</v>
      </c>
      <c r="L1170" s="12">
        <v>0.2041445303644068</v>
      </c>
      <c r="M1170" s="13">
        <v>0.19606184424331649</v>
      </c>
      <c r="N1170" s="13">
        <v>0.28547486753347762</v>
      </c>
      <c r="O1170" s="13">
        <v>0.18399448485946582</v>
      </c>
      <c r="P1170" s="13">
        <v>0.13032427299933327</v>
      </c>
      <c r="Q1170" s="14">
        <v>283.99999999999994</v>
      </c>
    </row>
    <row r="1171" spans="1:17" x14ac:dyDescent="0.25">
      <c r="A1171">
        <v>1235</v>
      </c>
      <c r="B1171" t="str">
        <f t="shared" si="79"/>
        <v>Closed End</v>
      </c>
      <c r="C1171" t="s">
        <v>284</v>
      </c>
      <c r="D1171" t="s">
        <v>646</v>
      </c>
      <c r="E1171" t="str">
        <f t="shared" si="80"/>
        <v>Race / ethnicity</v>
      </c>
      <c r="F1171">
        <f t="shared" si="81"/>
        <v>3</v>
      </c>
      <c r="G1171" t="str">
        <f t="shared" si="78"/>
        <v>Data</v>
      </c>
      <c r="H1171" t="s">
        <v>771</v>
      </c>
      <c r="I1171" s="38" t="s">
        <v>646</v>
      </c>
      <c r="J1171" t="s">
        <v>284</v>
      </c>
      <c r="K1171" s="6" t="s">
        <v>47</v>
      </c>
      <c r="L1171" s="12">
        <v>0.11805369115061164</v>
      </c>
      <c r="M1171" s="13">
        <v>0.15098400234268206</v>
      </c>
      <c r="N1171" s="13">
        <v>0.52063584790311546</v>
      </c>
      <c r="O1171" s="13">
        <v>3.4859394379552891E-2</v>
      </c>
      <c r="P1171" s="13">
        <v>0.17546706422403782</v>
      </c>
      <c r="Q1171" s="14">
        <v>35.000000000000007</v>
      </c>
    </row>
    <row r="1172" spans="1:17" x14ac:dyDescent="0.25">
      <c r="A1172">
        <v>1236</v>
      </c>
      <c r="B1172" t="str">
        <f t="shared" si="79"/>
        <v>Closed End</v>
      </c>
      <c r="C1172" t="s">
        <v>284</v>
      </c>
      <c r="D1172" t="s">
        <v>646</v>
      </c>
      <c r="E1172" t="str">
        <f t="shared" si="80"/>
        <v>Race / ethnicity</v>
      </c>
      <c r="F1172">
        <f t="shared" si="81"/>
        <v>4</v>
      </c>
      <c r="G1172" t="str">
        <f t="shared" si="78"/>
        <v>Data</v>
      </c>
      <c r="H1172" t="s">
        <v>771</v>
      </c>
      <c r="I1172" s="38" t="s">
        <v>646</v>
      </c>
      <c r="J1172" t="s">
        <v>284</v>
      </c>
      <c r="K1172" s="6" t="s">
        <v>48</v>
      </c>
      <c r="L1172" s="12">
        <v>0.1666532575907988</v>
      </c>
      <c r="M1172" s="13">
        <v>0.10745657047098298</v>
      </c>
      <c r="N1172" s="13">
        <v>0.33875474371205139</v>
      </c>
      <c r="O1172" s="13">
        <v>0.26281923858292083</v>
      </c>
      <c r="P1172" s="13">
        <v>0.1243161896432461</v>
      </c>
      <c r="Q1172" s="14">
        <v>102.00000000000003</v>
      </c>
    </row>
    <row r="1173" spans="1:17" x14ac:dyDescent="0.25">
      <c r="A1173">
        <v>1237</v>
      </c>
      <c r="B1173" t="str">
        <f t="shared" si="79"/>
        <v>Closed End</v>
      </c>
      <c r="C1173" t="s">
        <v>284</v>
      </c>
      <c r="D1173" t="s">
        <v>646</v>
      </c>
      <c r="E1173" t="str">
        <f t="shared" si="80"/>
        <v>Race / ethnicity</v>
      </c>
      <c r="F1173">
        <f t="shared" si="81"/>
        <v>5</v>
      </c>
      <c r="G1173" t="str">
        <f t="shared" si="78"/>
        <v>Data</v>
      </c>
      <c r="H1173" t="s">
        <v>771</v>
      </c>
      <c r="I1173" s="38" t="s">
        <v>646</v>
      </c>
      <c r="J1173" t="s">
        <v>284</v>
      </c>
      <c r="K1173" s="6" t="s">
        <v>49</v>
      </c>
      <c r="L1173" s="12">
        <v>0.30839067724586522</v>
      </c>
      <c r="M1173" s="13">
        <v>0.15126100624300212</v>
      </c>
      <c r="N1173" s="13">
        <v>0.36952142798577098</v>
      </c>
      <c r="O1173" s="13">
        <v>5.239361890503124E-2</v>
      </c>
      <c r="P1173" s="13">
        <v>0.11843326962033028</v>
      </c>
      <c r="Q1173" s="14">
        <v>110.00000000000003</v>
      </c>
    </row>
    <row r="1174" spans="1:17" x14ac:dyDescent="0.25">
      <c r="A1174">
        <v>1238</v>
      </c>
      <c r="B1174" t="str">
        <f t="shared" si="79"/>
        <v>Closed End</v>
      </c>
      <c r="C1174" t="s">
        <v>284</v>
      </c>
      <c r="D1174" t="s">
        <v>646</v>
      </c>
      <c r="E1174" t="str">
        <f t="shared" si="80"/>
        <v>Race / ethnicity</v>
      </c>
      <c r="F1174">
        <f t="shared" si="81"/>
        <v>6</v>
      </c>
      <c r="G1174" t="str">
        <f t="shared" si="78"/>
        <v>Data</v>
      </c>
      <c r="H1174" t="s">
        <v>771</v>
      </c>
      <c r="I1174" s="38" t="s">
        <v>646</v>
      </c>
      <c r="J1174" t="s">
        <v>284</v>
      </c>
      <c r="K1174" s="6" t="s">
        <v>50</v>
      </c>
      <c r="L1174" s="12">
        <v>0.19455082162844953</v>
      </c>
      <c r="M1174" s="13">
        <v>0.40325195943385045</v>
      </c>
      <c r="N1174" s="13">
        <v>8.2374909628176521E-2</v>
      </c>
      <c r="O1174" s="13">
        <v>0.17569152369835497</v>
      </c>
      <c r="P1174" s="13">
        <v>0.1441307856111684</v>
      </c>
      <c r="Q1174" s="14">
        <v>58.000000000000021</v>
      </c>
    </row>
    <row r="1175" spans="1:17" ht="15.75" thickBot="1" x14ac:dyDescent="0.3">
      <c r="A1175">
        <v>1239</v>
      </c>
      <c r="B1175" t="str">
        <f t="shared" si="79"/>
        <v>Closed End</v>
      </c>
      <c r="C1175" t="s">
        <v>284</v>
      </c>
      <c r="D1175" t="s">
        <v>646</v>
      </c>
      <c r="E1175" t="str">
        <f t="shared" si="80"/>
        <v>Race / ethnicity</v>
      </c>
      <c r="F1175">
        <f t="shared" si="81"/>
        <v>7</v>
      </c>
      <c r="G1175" t="str">
        <f t="shared" si="78"/>
        <v>Data</v>
      </c>
      <c r="H1175" t="s">
        <v>771</v>
      </c>
      <c r="I1175" s="38" t="s">
        <v>646</v>
      </c>
      <c r="J1175" t="s">
        <v>284</v>
      </c>
      <c r="K1175" s="8" t="s">
        <v>51</v>
      </c>
      <c r="L1175" s="18">
        <v>0.13732723636112393</v>
      </c>
      <c r="M1175" s="19">
        <v>0.12703915732618434</v>
      </c>
      <c r="N1175" s="19">
        <v>0.21459192292303406</v>
      </c>
      <c r="O1175" s="19">
        <v>0.34071495608465585</v>
      </c>
      <c r="P1175" s="19">
        <v>0.18032672730500043</v>
      </c>
      <c r="Q1175" s="20">
        <v>405.99999999999994</v>
      </c>
    </row>
    <row r="1176" spans="1:17" ht="15.75" thickTop="1" x14ac:dyDescent="0.25">
      <c r="A1176">
        <v>1240</v>
      </c>
      <c r="B1176" t="str">
        <f t="shared" si="79"/>
        <v/>
      </c>
      <c r="C1176" t="s">
        <v>8</v>
      </c>
      <c r="D1176" t="s">
        <v>8</v>
      </c>
      <c r="E1176" t="str">
        <f t="shared" si="80"/>
        <v/>
      </c>
      <c r="F1176" t="str">
        <f t="shared" si="81"/>
        <v/>
      </c>
      <c r="G1176" t="str">
        <f t="shared" si="78"/>
        <v/>
      </c>
      <c r="H1176" t="s">
        <v>8</v>
      </c>
      <c r="K1176" s="42"/>
      <c r="L1176" s="42"/>
      <c r="M1176" s="42"/>
      <c r="N1176" s="42"/>
      <c r="O1176" s="42"/>
      <c r="P1176" s="42"/>
      <c r="Q1176" s="42"/>
    </row>
    <row r="1177" spans="1:17" ht="60.75" thickBot="1" x14ac:dyDescent="0.3">
      <c r="A1177">
        <v>1241</v>
      </c>
      <c r="B1177" t="str">
        <f t="shared" si="79"/>
        <v>Closed End</v>
      </c>
      <c r="C1177" t="s">
        <v>284</v>
      </c>
      <c r="D1177" t="s">
        <v>834</v>
      </c>
      <c r="E1177" t="str">
        <f t="shared" si="80"/>
        <v>Title</v>
      </c>
      <c r="F1177">
        <f t="shared" si="81"/>
        <v>1</v>
      </c>
      <c r="G1177" t="str">
        <f t="shared" si="78"/>
        <v>Title</v>
      </c>
      <c r="H1177" t="s">
        <v>646</v>
      </c>
      <c r="K1177" s="37" t="s">
        <v>186</v>
      </c>
      <c r="L1177" s="37"/>
      <c r="M1177" s="37"/>
      <c r="N1177" s="37"/>
      <c r="O1177" s="37"/>
      <c r="P1177" s="37"/>
      <c r="Q1177" s="37"/>
    </row>
    <row r="1178" spans="1:17" ht="50.25" thickTop="1" thickBot="1" x14ac:dyDescent="0.3">
      <c r="A1178">
        <v>1242</v>
      </c>
      <c r="B1178" t="str">
        <f t="shared" si="79"/>
        <v>Closed End</v>
      </c>
      <c r="C1178" t="s">
        <v>284</v>
      </c>
      <c r="D1178" t="s">
        <v>834</v>
      </c>
      <c r="E1178" t="str">
        <f t="shared" si="80"/>
        <v>Column labels</v>
      </c>
      <c r="F1178">
        <f t="shared" si="81"/>
        <v>1</v>
      </c>
      <c r="G1178" t="str">
        <f t="shared" si="78"/>
        <v>Labels</v>
      </c>
      <c r="H1178" t="s">
        <v>646</v>
      </c>
      <c r="K1178" s="39"/>
      <c r="L1178" s="1" t="s">
        <v>187</v>
      </c>
      <c r="M1178" s="2" t="s">
        <v>188</v>
      </c>
      <c r="N1178" s="2" t="s">
        <v>189</v>
      </c>
      <c r="O1178" s="2" t="s">
        <v>190</v>
      </c>
      <c r="P1178" s="2" t="s">
        <v>191</v>
      </c>
      <c r="Q1178" s="3" t="s">
        <v>6</v>
      </c>
    </row>
    <row r="1179" spans="1:17" ht="15.75" thickTop="1" x14ac:dyDescent="0.25">
      <c r="A1179">
        <v>1243</v>
      </c>
      <c r="B1179" t="str">
        <f t="shared" si="79"/>
        <v>Closed End</v>
      </c>
      <c r="C1179" t="s">
        <v>284</v>
      </c>
      <c r="D1179" t="s">
        <v>834</v>
      </c>
      <c r="E1179" t="str">
        <f t="shared" si="80"/>
        <v>Region</v>
      </c>
      <c r="F1179">
        <f t="shared" si="81"/>
        <v>1</v>
      </c>
      <c r="G1179" t="str">
        <f t="shared" si="78"/>
        <v>Header</v>
      </c>
      <c r="H1179" t="s">
        <v>646</v>
      </c>
      <c r="K1179" s="5" t="s">
        <v>7</v>
      </c>
      <c r="L1179" s="9" t="s">
        <v>8</v>
      </c>
      <c r="M1179" s="10" t="s">
        <v>8</v>
      </c>
      <c r="N1179" s="10" t="s">
        <v>8</v>
      </c>
      <c r="O1179" s="10" t="s">
        <v>8</v>
      </c>
      <c r="P1179" s="10" t="s">
        <v>8</v>
      </c>
      <c r="Q1179" s="11" t="s">
        <v>8</v>
      </c>
    </row>
    <row r="1180" spans="1:17" x14ac:dyDescent="0.25">
      <c r="A1180">
        <v>1244</v>
      </c>
      <c r="B1180" t="str">
        <f t="shared" si="79"/>
        <v>Closed End</v>
      </c>
      <c r="C1180" t="s">
        <v>284</v>
      </c>
      <c r="D1180" t="s">
        <v>834</v>
      </c>
      <c r="E1180" t="str">
        <f t="shared" si="80"/>
        <v>Region</v>
      </c>
      <c r="F1180">
        <f t="shared" si="81"/>
        <v>2</v>
      </c>
      <c r="G1180" t="str">
        <f t="shared" si="78"/>
        <v>Data</v>
      </c>
      <c r="H1180" t="s">
        <v>646</v>
      </c>
      <c r="K1180" s="6" t="s">
        <v>9</v>
      </c>
      <c r="L1180" s="12">
        <v>0.55797542765882557</v>
      </c>
      <c r="M1180" s="13">
        <v>0.24202511487682812</v>
      </c>
      <c r="N1180" s="13">
        <v>0.1939038913193592</v>
      </c>
      <c r="O1180" s="13">
        <v>5.2368748966333447E-3</v>
      </c>
      <c r="P1180" s="27" t="s">
        <v>69</v>
      </c>
      <c r="Q1180" s="14">
        <v>766.00000000000171</v>
      </c>
    </row>
    <row r="1181" spans="1:17" x14ac:dyDescent="0.25">
      <c r="A1181">
        <v>1245</v>
      </c>
      <c r="B1181" t="str">
        <f t="shared" si="79"/>
        <v>Closed End</v>
      </c>
      <c r="C1181" t="s">
        <v>284</v>
      </c>
      <c r="D1181" t="s">
        <v>834</v>
      </c>
      <c r="E1181" t="str">
        <f t="shared" si="80"/>
        <v>Region</v>
      </c>
      <c r="F1181">
        <f t="shared" si="81"/>
        <v>3</v>
      </c>
      <c r="G1181" t="str">
        <f t="shared" si="78"/>
        <v>Data</v>
      </c>
      <c r="H1181" t="s">
        <v>646</v>
      </c>
      <c r="K1181" s="6" t="s">
        <v>10</v>
      </c>
      <c r="L1181" s="12">
        <v>0.50676014099208666</v>
      </c>
      <c r="M1181" s="13">
        <v>0.24622567813356822</v>
      </c>
      <c r="N1181" s="13">
        <v>0.24197847905543493</v>
      </c>
      <c r="O1181" s="27" t="s">
        <v>69</v>
      </c>
      <c r="P1181" s="27" t="s">
        <v>69</v>
      </c>
      <c r="Q1181" s="14">
        <v>117.00000000000007</v>
      </c>
    </row>
    <row r="1182" spans="1:17" x14ac:dyDescent="0.25">
      <c r="A1182">
        <v>1246</v>
      </c>
      <c r="B1182" t="str">
        <f t="shared" si="79"/>
        <v>Closed End</v>
      </c>
      <c r="C1182" t="s">
        <v>284</v>
      </c>
      <c r="D1182" t="s">
        <v>834</v>
      </c>
      <c r="E1182" t="str">
        <f t="shared" si="80"/>
        <v>Region</v>
      </c>
      <c r="F1182">
        <f t="shared" si="81"/>
        <v>4</v>
      </c>
      <c r="G1182" t="str">
        <f t="shared" si="78"/>
        <v>Data</v>
      </c>
      <c r="H1182" t="s">
        <v>646</v>
      </c>
      <c r="K1182" s="6" t="s">
        <v>11</v>
      </c>
      <c r="L1182" s="12">
        <v>0.58649432782878541</v>
      </c>
      <c r="M1182" s="13">
        <v>0.23347734329508993</v>
      </c>
      <c r="N1182" s="13">
        <v>0.16923402011137839</v>
      </c>
      <c r="O1182" s="13">
        <v>1.0387463443057843E-2</v>
      </c>
      <c r="P1182" s="27" t="s">
        <v>69</v>
      </c>
      <c r="Q1182" s="14">
        <v>544.00000000000023</v>
      </c>
    </row>
    <row r="1183" spans="1:17" x14ac:dyDescent="0.25">
      <c r="A1183">
        <v>1247</v>
      </c>
      <c r="B1183" t="str">
        <f t="shared" si="79"/>
        <v>Closed End</v>
      </c>
      <c r="C1183" t="s">
        <v>284</v>
      </c>
      <c r="D1183" t="s">
        <v>834</v>
      </c>
      <c r="E1183" t="str">
        <f t="shared" si="80"/>
        <v>Region</v>
      </c>
      <c r="F1183">
        <f t="shared" si="81"/>
        <v>5</v>
      </c>
      <c r="G1183" t="str">
        <f t="shared" si="78"/>
        <v>Data</v>
      </c>
      <c r="H1183" t="s">
        <v>646</v>
      </c>
      <c r="K1183" s="6" t="s">
        <v>12</v>
      </c>
      <c r="L1183" s="12">
        <v>0.60077831432151074</v>
      </c>
      <c r="M1183" s="13">
        <v>0.23025035186593412</v>
      </c>
      <c r="N1183" s="13">
        <v>0.15081625795943115</v>
      </c>
      <c r="O1183" s="13">
        <v>1.7470797884360793E-2</v>
      </c>
      <c r="P1183" s="27" t="s">
        <v>69</v>
      </c>
      <c r="Q1183" s="14">
        <v>461.0000000000004</v>
      </c>
    </row>
    <row r="1184" spans="1:17" x14ac:dyDescent="0.25">
      <c r="A1184">
        <v>1248</v>
      </c>
      <c r="B1184" t="str">
        <f t="shared" si="79"/>
        <v>Closed End</v>
      </c>
      <c r="C1184" t="s">
        <v>284</v>
      </c>
      <c r="D1184" t="s">
        <v>834</v>
      </c>
      <c r="E1184" t="str">
        <f t="shared" si="80"/>
        <v>Region</v>
      </c>
      <c r="F1184">
        <f t="shared" si="81"/>
        <v>6</v>
      </c>
      <c r="G1184" t="str">
        <f t="shared" si="78"/>
        <v>Data</v>
      </c>
      <c r="H1184" t="s">
        <v>646</v>
      </c>
      <c r="K1184" s="6" t="s">
        <v>13</v>
      </c>
      <c r="L1184" s="12">
        <v>0.56554735875033169</v>
      </c>
      <c r="M1184" s="13">
        <v>0.23820961391977774</v>
      </c>
      <c r="N1184" s="13">
        <v>0.19624302732989043</v>
      </c>
      <c r="O1184" s="27" t="s">
        <v>70</v>
      </c>
      <c r="P1184" s="27" t="s">
        <v>70</v>
      </c>
      <c r="Q1184" s="14">
        <v>83</v>
      </c>
    </row>
    <row r="1185" spans="1:17" x14ac:dyDescent="0.25">
      <c r="A1185">
        <v>1249</v>
      </c>
      <c r="B1185" t="str">
        <f t="shared" si="79"/>
        <v>Closed End</v>
      </c>
      <c r="C1185" t="s">
        <v>284</v>
      </c>
      <c r="D1185" t="s">
        <v>834</v>
      </c>
      <c r="E1185" t="str">
        <f t="shared" si="80"/>
        <v>Region</v>
      </c>
      <c r="F1185">
        <f t="shared" si="81"/>
        <v>7</v>
      </c>
      <c r="G1185" t="str">
        <f t="shared" si="78"/>
        <v>Data</v>
      </c>
      <c r="H1185" t="s">
        <v>646</v>
      </c>
      <c r="K1185" s="6" t="s">
        <v>14</v>
      </c>
      <c r="L1185" s="12">
        <v>0.5924648540931422</v>
      </c>
      <c r="M1185" s="13">
        <v>0.24948634096606978</v>
      </c>
      <c r="N1185" s="13">
        <v>0.15804880494078813</v>
      </c>
      <c r="O1185" s="27" t="s">
        <v>70</v>
      </c>
      <c r="P1185" s="27" t="s">
        <v>70</v>
      </c>
      <c r="Q1185" s="14">
        <v>105</v>
      </c>
    </row>
    <row r="1186" spans="1:17" x14ac:dyDescent="0.25">
      <c r="A1186">
        <v>1250</v>
      </c>
      <c r="B1186" t="str">
        <f t="shared" si="79"/>
        <v>Closed End</v>
      </c>
      <c r="C1186" t="s">
        <v>284</v>
      </c>
      <c r="D1186" t="s">
        <v>834</v>
      </c>
      <c r="E1186" t="str">
        <f t="shared" si="80"/>
        <v>Gender</v>
      </c>
      <c r="F1186">
        <f t="shared" si="81"/>
        <v>1</v>
      </c>
      <c r="G1186" t="str">
        <f t="shared" si="78"/>
        <v>Header</v>
      </c>
      <c r="H1186" t="s">
        <v>646</v>
      </c>
      <c r="K1186" s="7" t="s">
        <v>15</v>
      </c>
      <c r="L1186" s="15" t="s">
        <v>8</v>
      </c>
      <c r="M1186" s="16" t="s">
        <v>8</v>
      </c>
      <c r="N1186" s="16" t="s">
        <v>8</v>
      </c>
      <c r="O1186" s="16" t="s">
        <v>8</v>
      </c>
      <c r="P1186" s="16" t="s">
        <v>8</v>
      </c>
      <c r="Q1186" s="17" t="s">
        <v>8</v>
      </c>
    </row>
    <row r="1187" spans="1:17" x14ac:dyDescent="0.25">
      <c r="A1187">
        <v>1251</v>
      </c>
      <c r="B1187" t="str">
        <f t="shared" si="79"/>
        <v>Closed End</v>
      </c>
      <c r="C1187" t="s">
        <v>284</v>
      </c>
      <c r="D1187" t="s">
        <v>834</v>
      </c>
      <c r="E1187" t="str">
        <f t="shared" si="80"/>
        <v>Gender</v>
      </c>
      <c r="F1187">
        <f t="shared" si="81"/>
        <v>2</v>
      </c>
      <c r="G1187" t="str">
        <f t="shared" si="78"/>
        <v>Data</v>
      </c>
      <c r="H1187" t="s">
        <v>646</v>
      </c>
      <c r="K1187" s="6" t="s">
        <v>16</v>
      </c>
      <c r="L1187" s="12">
        <v>0.54784651500885995</v>
      </c>
      <c r="M1187" s="13">
        <v>0.26094307030276548</v>
      </c>
      <c r="N1187" s="13">
        <v>0.18476316857351296</v>
      </c>
      <c r="O1187" s="13">
        <v>6.174552017095913E-3</v>
      </c>
      <c r="P1187" s="27" t="s">
        <v>69</v>
      </c>
      <c r="Q1187" s="14">
        <v>513</v>
      </c>
    </row>
    <row r="1188" spans="1:17" x14ac:dyDescent="0.25">
      <c r="A1188">
        <v>1252</v>
      </c>
      <c r="B1188" t="str">
        <f t="shared" si="79"/>
        <v>Closed End</v>
      </c>
      <c r="C1188" t="s">
        <v>284</v>
      </c>
      <c r="D1188" t="s">
        <v>834</v>
      </c>
      <c r="E1188" t="str">
        <f t="shared" si="80"/>
        <v>Gender</v>
      </c>
      <c r="F1188">
        <f t="shared" si="81"/>
        <v>3</v>
      </c>
      <c r="G1188" t="str">
        <f t="shared" si="78"/>
        <v>Data</v>
      </c>
      <c r="H1188" t="s">
        <v>646</v>
      </c>
      <c r="K1188" s="6" t="s">
        <v>17</v>
      </c>
      <c r="L1188" s="12">
        <v>0.59136734972367411</v>
      </c>
      <c r="M1188" s="13">
        <v>0.22157043859143402</v>
      </c>
      <c r="N1188" s="13">
        <v>0.18137123886203166</v>
      </c>
      <c r="O1188" s="27" t="s">
        <v>69</v>
      </c>
      <c r="P1188" s="27" t="s">
        <v>69</v>
      </c>
      <c r="Q1188" s="14">
        <v>212.9999999999998</v>
      </c>
    </row>
    <row r="1189" spans="1:17" x14ac:dyDescent="0.25">
      <c r="A1189">
        <v>1253</v>
      </c>
      <c r="B1189" t="str">
        <f t="shared" si="79"/>
        <v>Closed End</v>
      </c>
      <c r="C1189" t="s">
        <v>284</v>
      </c>
      <c r="D1189" t="s">
        <v>834</v>
      </c>
      <c r="E1189" t="str">
        <f t="shared" si="80"/>
        <v>Age</v>
      </c>
      <c r="F1189">
        <f t="shared" si="81"/>
        <v>1</v>
      </c>
      <c r="G1189" t="str">
        <f t="shared" si="78"/>
        <v>Header</v>
      </c>
      <c r="H1189" t="s">
        <v>646</v>
      </c>
      <c r="K1189" s="7" t="s">
        <v>18</v>
      </c>
      <c r="L1189" s="15" t="s">
        <v>8</v>
      </c>
      <c r="M1189" s="16" t="s">
        <v>8</v>
      </c>
      <c r="N1189" s="16" t="s">
        <v>8</v>
      </c>
      <c r="O1189" s="16" t="s">
        <v>8</v>
      </c>
      <c r="P1189" s="16" t="s">
        <v>8</v>
      </c>
      <c r="Q1189" s="17" t="s">
        <v>8</v>
      </c>
    </row>
    <row r="1190" spans="1:17" x14ac:dyDescent="0.25">
      <c r="A1190">
        <v>1254</v>
      </c>
      <c r="B1190" t="str">
        <f t="shared" si="79"/>
        <v>Closed End</v>
      </c>
      <c r="C1190" t="s">
        <v>284</v>
      </c>
      <c r="D1190" t="s">
        <v>834</v>
      </c>
      <c r="E1190" t="str">
        <f t="shared" si="80"/>
        <v>Age</v>
      </c>
      <c r="F1190">
        <f t="shared" si="81"/>
        <v>2</v>
      </c>
      <c r="G1190" t="str">
        <f t="shared" si="78"/>
        <v>Data</v>
      </c>
      <c r="H1190" t="s">
        <v>646</v>
      </c>
      <c r="K1190" s="6" t="s">
        <v>19</v>
      </c>
      <c r="L1190" s="12">
        <v>0.48185747177307048</v>
      </c>
      <c r="M1190" s="13">
        <v>0.27540491648976279</v>
      </c>
      <c r="N1190" s="13">
        <v>0.23759713116391837</v>
      </c>
      <c r="O1190" s="13">
        <v>5.1404805732483518E-3</v>
      </c>
      <c r="P1190" s="27" t="s">
        <v>70</v>
      </c>
      <c r="Q1190" s="14">
        <v>150.00000000000003</v>
      </c>
    </row>
    <row r="1191" spans="1:17" x14ac:dyDescent="0.25">
      <c r="A1191">
        <v>1255</v>
      </c>
      <c r="B1191" t="str">
        <f t="shared" si="79"/>
        <v>Closed End</v>
      </c>
      <c r="C1191" t="s">
        <v>284</v>
      </c>
      <c r="D1191" t="s">
        <v>834</v>
      </c>
      <c r="E1191" t="str">
        <f t="shared" si="80"/>
        <v>Age</v>
      </c>
      <c r="F1191">
        <f t="shared" si="81"/>
        <v>3</v>
      </c>
      <c r="G1191" t="str">
        <f t="shared" si="78"/>
        <v>Data</v>
      </c>
      <c r="H1191" t="s">
        <v>646</v>
      </c>
      <c r="K1191" s="6" t="s">
        <v>20</v>
      </c>
      <c r="L1191" s="12">
        <v>0.57536309038062117</v>
      </c>
      <c r="M1191" s="13">
        <v>0.26547710045370065</v>
      </c>
      <c r="N1191" s="13">
        <v>0.15915980916567768</v>
      </c>
      <c r="O1191" s="27" t="s">
        <v>70</v>
      </c>
      <c r="P1191" s="27" t="s">
        <v>70</v>
      </c>
      <c r="Q1191" s="14">
        <v>260.00000000000006</v>
      </c>
    </row>
    <row r="1192" spans="1:17" x14ac:dyDescent="0.25">
      <c r="A1192">
        <v>1256</v>
      </c>
      <c r="B1192" t="str">
        <f t="shared" si="79"/>
        <v>Closed End</v>
      </c>
      <c r="C1192" t="s">
        <v>284</v>
      </c>
      <c r="D1192" t="s">
        <v>834</v>
      </c>
      <c r="E1192" t="str">
        <f t="shared" si="80"/>
        <v>Age</v>
      </c>
      <c r="F1192">
        <f t="shared" si="81"/>
        <v>4</v>
      </c>
      <c r="G1192" t="str">
        <f t="shared" si="78"/>
        <v>Data</v>
      </c>
      <c r="H1192" t="s">
        <v>646</v>
      </c>
      <c r="K1192" s="6" t="s">
        <v>21</v>
      </c>
      <c r="L1192" s="12">
        <v>0.60655793357029564</v>
      </c>
      <c r="M1192" s="13">
        <v>0.21927313628933823</v>
      </c>
      <c r="N1192" s="13">
        <v>0.16693680230766039</v>
      </c>
      <c r="O1192" s="13">
        <v>7.2321278327050166E-3</v>
      </c>
      <c r="P1192" s="27" t="s">
        <v>70</v>
      </c>
      <c r="Q1192" s="14">
        <v>161.00000000000003</v>
      </c>
    </row>
    <row r="1193" spans="1:17" x14ac:dyDescent="0.25">
      <c r="A1193">
        <v>1257</v>
      </c>
      <c r="B1193" t="str">
        <f t="shared" si="79"/>
        <v>Closed End</v>
      </c>
      <c r="C1193" t="s">
        <v>284</v>
      </c>
      <c r="D1193" t="s">
        <v>834</v>
      </c>
      <c r="E1193" t="str">
        <f t="shared" si="80"/>
        <v>Age</v>
      </c>
      <c r="F1193">
        <f t="shared" si="81"/>
        <v>5</v>
      </c>
      <c r="G1193" t="str">
        <f t="shared" si="78"/>
        <v>Data</v>
      </c>
      <c r="H1193" t="s">
        <v>646</v>
      </c>
      <c r="K1193" s="6" t="s">
        <v>22</v>
      </c>
      <c r="L1193" s="12">
        <v>0.6767382828859495</v>
      </c>
      <c r="M1193" s="13">
        <v>0.11675273432699843</v>
      </c>
      <c r="N1193" s="13">
        <v>0.20214941182081458</v>
      </c>
      <c r="O1193" s="27" t="s">
        <v>69</v>
      </c>
      <c r="P1193" s="27" t="s">
        <v>69</v>
      </c>
      <c r="Q1193" s="14">
        <v>49.999999999999993</v>
      </c>
    </row>
    <row r="1194" spans="1:17" x14ac:dyDescent="0.25">
      <c r="A1194">
        <v>1258</v>
      </c>
      <c r="B1194" t="str">
        <f t="shared" si="79"/>
        <v>Closed End</v>
      </c>
      <c r="C1194" t="s">
        <v>284</v>
      </c>
      <c r="D1194" t="s">
        <v>834</v>
      </c>
      <c r="E1194" t="str">
        <f t="shared" si="80"/>
        <v>Age</v>
      </c>
      <c r="F1194">
        <f t="shared" si="81"/>
        <v>6</v>
      </c>
      <c r="G1194" t="str">
        <f t="shared" si="78"/>
        <v>Data</v>
      </c>
      <c r="H1194" t="s">
        <v>646</v>
      </c>
      <c r="K1194" s="6" t="s">
        <v>23</v>
      </c>
      <c r="L1194" s="12">
        <v>0.4017647172203373</v>
      </c>
      <c r="M1194" s="13">
        <v>0.29588258379813825</v>
      </c>
      <c r="N1194" s="13">
        <v>0.1183358723192658</v>
      </c>
      <c r="O1194" s="13">
        <v>7.1033570482602629E-2</v>
      </c>
      <c r="P1194" s="13">
        <v>0.11298325617965599</v>
      </c>
      <c r="Q1194" s="14">
        <v>24.999999999999996</v>
      </c>
    </row>
    <row r="1195" spans="1:17" x14ac:dyDescent="0.25">
      <c r="A1195">
        <v>1259</v>
      </c>
      <c r="B1195" t="str">
        <f t="shared" si="79"/>
        <v>Closed End</v>
      </c>
      <c r="C1195" t="s">
        <v>284</v>
      </c>
      <c r="D1195" t="s">
        <v>834</v>
      </c>
      <c r="E1195" t="str">
        <f t="shared" si="80"/>
        <v>Education</v>
      </c>
      <c r="F1195">
        <f t="shared" si="81"/>
        <v>1</v>
      </c>
      <c r="G1195" t="str">
        <f t="shared" si="78"/>
        <v>Header</v>
      </c>
      <c r="H1195" t="s">
        <v>646</v>
      </c>
      <c r="K1195" s="7" t="s">
        <v>24</v>
      </c>
      <c r="L1195" s="15" t="s">
        <v>8</v>
      </c>
      <c r="M1195" s="16" t="s">
        <v>8</v>
      </c>
      <c r="N1195" s="16" t="s">
        <v>8</v>
      </c>
      <c r="O1195" s="16" t="s">
        <v>8</v>
      </c>
      <c r="P1195" s="16" t="s">
        <v>8</v>
      </c>
      <c r="Q1195" s="17" t="s">
        <v>8</v>
      </c>
    </row>
    <row r="1196" spans="1:17" x14ac:dyDescent="0.25">
      <c r="A1196">
        <v>1260</v>
      </c>
      <c r="B1196" t="str">
        <f t="shared" si="79"/>
        <v>Closed End</v>
      </c>
      <c r="C1196" t="s">
        <v>284</v>
      </c>
      <c r="D1196" t="s">
        <v>834</v>
      </c>
      <c r="E1196" t="str">
        <f t="shared" si="80"/>
        <v>Education</v>
      </c>
      <c r="F1196">
        <f t="shared" si="81"/>
        <v>2</v>
      </c>
      <c r="G1196" t="str">
        <f t="shared" si="78"/>
        <v>Data</v>
      </c>
      <c r="H1196" t="s">
        <v>646</v>
      </c>
      <c r="K1196" s="6" t="s">
        <v>25</v>
      </c>
      <c r="L1196" s="12">
        <v>0.33153223324731651</v>
      </c>
      <c r="M1196" s="13">
        <v>0.49018169709016118</v>
      </c>
      <c r="N1196" s="13">
        <v>0.17828606966252233</v>
      </c>
      <c r="O1196" s="27" t="s">
        <v>70</v>
      </c>
      <c r="P1196" s="27" t="s">
        <v>70</v>
      </c>
      <c r="Q1196" s="14">
        <v>30.000000000000004</v>
      </c>
    </row>
    <row r="1197" spans="1:17" x14ac:dyDescent="0.25">
      <c r="A1197">
        <v>1261</v>
      </c>
      <c r="B1197" t="str">
        <f t="shared" si="79"/>
        <v>Closed End</v>
      </c>
      <c r="C1197" t="s">
        <v>284</v>
      </c>
      <c r="D1197" t="s">
        <v>834</v>
      </c>
      <c r="E1197" t="str">
        <f t="shared" si="80"/>
        <v>Education</v>
      </c>
      <c r="F1197">
        <f t="shared" si="81"/>
        <v>3</v>
      </c>
      <c r="G1197" t="str">
        <f t="shared" si="78"/>
        <v>Data</v>
      </c>
      <c r="H1197" t="s">
        <v>646</v>
      </c>
      <c r="K1197" s="6" t="s">
        <v>26</v>
      </c>
      <c r="L1197" s="12">
        <v>0.27293335072521713</v>
      </c>
      <c r="M1197" s="13">
        <v>0.32588697044831344</v>
      </c>
      <c r="N1197" s="13">
        <v>0.39566784337055672</v>
      </c>
      <c r="O1197" s="13">
        <v>5.5118354559126658E-3</v>
      </c>
      <c r="P1197" s="27" t="s">
        <v>70</v>
      </c>
      <c r="Q1197" s="14">
        <v>73.999999999999957</v>
      </c>
    </row>
    <row r="1198" spans="1:17" x14ac:dyDescent="0.25">
      <c r="A1198">
        <v>1262</v>
      </c>
      <c r="B1198" t="str">
        <f t="shared" si="79"/>
        <v>Closed End</v>
      </c>
      <c r="C1198" t="s">
        <v>284</v>
      </c>
      <c r="D1198" t="s">
        <v>834</v>
      </c>
      <c r="E1198" t="str">
        <f t="shared" si="80"/>
        <v>Education</v>
      </c>
      <c r="F1198">
        <f t="shared" si="81"/>
        <v>4</v>
      </c>
      <c r="G1198" t="str">
        <f t="shared" si="78"/>
        <v>Data</v>
      </c>
      <c r="H1198" t="s">
        <v>646</v>
      </c>
      <c r="K1198" s="6" t="s">
        <v>27</v>
      </c>
      <c r="L1198" s="12">
        <v>0.5288617364071253</v>
      </c>
      <c r="M1198" s="13">
        <v>0.26910748597888445</v>
      </c>
      <c r="N1198" s="13">
        <v>0.1923675881017691</v>
      </c>
      <c r="O1198" s="13">
        <v>9.6631895122208655E-3</v>
      </c>
      <c r="P1198" s="27" t="s">
        <v>70</v>
      </c>
      <c r="Q1198" s="14">
        <v>243.99999999999991</v>
      </c>
    </row>
    <row r="1199" spans="1:17" x14ac:dyDescent="0.25">
      <c r="A1199">
        <v>1263</v>
      </c>
      <c r="B1199" t="str">
        <f t="shared" si="79"/>
        <v>Closed End</v>
      </c>
      <c r="C1199" t="s">
        <v>284</v>
      </c>
      <c r="D1199" t="s">
        <v>834</v>
      </c>
      <c r="E1199" t="str">
        <f t="shared" si="80"/>
        <v>Education</v>
      </c>
      <c r="F1199">
        <f t="shared" si="81"/>
        <v>5</v>
      </c>
      <c r="G1199" t="str">
        <f t="shared" si="78"/>
        <v>Data</v>
      </c>
      <c r="H1199" t="s">
        <v>646</v>
      </c>
      <c r="K1199" s="6" t="s">
        <v>28</v>
      </c>
      <c r="L1199" s="12">
        <v>0.68556027657261931</v>
      </c>
      <c r="M1199" s="13">
        <v>0.18113279879209865</v>
      </c>
      <c r="N1199" s="13">
        <v>0.12907682597940459</v>
      </c>
      <c r="O1199" s="27" t="s">
        <v>69</v>
      </c>
      <c r="P1199" s="27" t="s">
        <v>69</v>
      </c>
      <c r="Q1199" s="14">
        <v>385.00000000000063</v>
      </c>
    </row>
    <row r="1200" spans="1:17" x14ac:dyDescent="0.25">
      <c r="A1200">
        <v>1264</v>
      </c>
      <c r="B1200" t="str">
        <f t="shared" si="79"/>
        <v>Closed End</v>
      </c>
      <c r="C1200" t="s">
        <v>284</v>
      </c>
      <c r="D1200" t="s">
        <v>834</v>
      </c>
      <c r="E1200" t="str">
        <f t="shared" si="80"/>
        <v>Household income</v>
      </c>
      <c r="F1200">
        <f t="shared" si="81"/>
        <v>1</v>
      </c>
      <c r="G1200" t="str">
        <f t="shared" si="78"/>
        <v>Header</v>
      </c>
      <c r="H1200" t="s">
        <v>646</v>
      </c>
      <c r="K1200" s="7" t="s">
        <v>29</v>
      </c>
      <c r="L1200" s="15" t="s">
        <v>8</v>
      </c>
      <c r="M1200" s="16" t="s">
        <v>8</v>
      </c>
      <c r="N1200" s="16" t="s">
        <v>8</v>
      </c>
      <c r="O1200" s="16" t="s">
        <v>8</v>
      </c>
      <c r="P1200" s="16" t="s">
        <v>8</v>
      </c>
      <c r="Q1200" s="17" t="s">
        <v>8</v>
      </c>
    </row>
    <row r="1201" spans="1:17" x14ac:dyDescent="0.25">
      <c r="A1201">
        <v>1265</v>
      </c>
      <c r="B1201" t="str">
        <f t="shared" si="79"/>
        <v>Closed End</v>
      </c>
      <c r="C1201" t="s">
        <v>284</v>
      </c>
      <c r="D1201" t="s">
        <v>834</v>
      </c>
      <c r="E1201" t="str">
        <f t="shared" si="80"/>
        <v>Household income</v>
      </c>
      <c r="F1201">
        <f t="shared" si="81"/>
        <v>2</v>
      </c>
      <c r="G1201" t="str">
        <f t="shared" si="78"/>
        <v>Data</v>
      </c>
      <c r="H1201" t="s">
        <v>646</v>
      </c>
      <c r="K1201" s="6" t="s">
        <v>30</v>
      </c>
      <c r="L1201" s="12">
        <v>0.25556961270351353</v>
      </c>
      <c r="M1201" s="13">
        <v>0.40318237613477265</v>
      </c>
      <c r="N1201" s="13">
        <v>0.33187442885483553</v>
      </c>
      <c r="O1201" s="13">
        <v>9.3735823068779364E-3</v>
      </c>
      <c r="P1201" s="27" t="s">
        <v>70</v>
      </c>
      <c r="Q1201" s="14">
        <v>89.000000000000028</v>
      </c>
    </row>
    <row r="1202" spans="1:17" x14ac:dyDescent="0.25">
      <c r="A1202">
        <v>1266</v>
      </c>
      <c r="B1202" t="str">
        <f t="shared" si="79"/>
        <v>Closed End</v>
      </c>
      <c r="C1202" t="s">
        <v>284</v>
      </c>
      <c r="D1202" t="s">
        <v>834</v>
      </c>
      <c r="E1202" t="str">
        <f t="shared" si="80"/>
        <v>Household income</v>
      </c>
      <c r="F1202">
        <f t="shared" si="81"/>
        <v>3</v>
      </c>
      <c r="G1202" t="str">
        <f t="shared" si="78"/>
        <v>Data</v>
      </c>
      <c r="H1202" t="s">
        <v>646</v>
      </c>
      <c r="K1202" s="6" t="s">
        <v>31</v>
      </c>
      <c r="L1202" s="12">
        <v>0.61107521431787815</v>
      </c>
      <c r="M1202" s="13">
        <v>0.16776322234487945</v>
      </c>
      <c r="N1202" s="13">
        <v>0.19352945038029826</v>
      </c>
      <c r="O1202" s="13">
        <v>2.7632112956943268E-2</v>
      </c>
      <c r="P1202" s="27" t="s">
        <v>70</v>
      </c>
      <c r="Q1202" s="14">
        <v>110.00000000000011</v>
      </c>
    </row>
    <row r="1203" spans="1:17" x14ac:dyDescent="0.25">
      <c r="A1203">
        <v>1267</v>
      </c>
      <c r="B1203" t="str">
        <f t="shared" si="79"/>
        <v>Closed End</v>
      </c>
      <c r="C1203" t="s">
        <v>284</v>
      </c>
      <c r="D1203" t="s">
        <v>834</v>
      </c>
      <c r="E1203" t="str">
        <f t="shared" si="80"/>
        <v>Household income</v>
      </c>
      <c r="F1203">
        <f t="shared" si="81"/>
        <v>4</v>
      </c>
      <c r="G1203" t="str">
        <f t="shared" si="78"/>
        <v>Data</v>
      </c>
      <c r="H1203" t="s">
        <v>646</v>
      </c>
      <c r="K1203" s="6" t="s">
        <v>32</v>
      </c>
      <c r="L1203" s="12">
        <v>0.39926626393398906</v>
      </c>
      <c r="M1203" s="13">
        <v>0.29060467805833157</v>
      </c>
      <c r="N1203" s="13">
        <v>0.29948214947047069</v>
      </c>
      <c r="O1203" s="13">
        <v>1.0646908537209333E-2</v>
      </c>
      <c r="P1203" s="27" t="s">
        <v>70</v>
      </c>
      <c r="Q1203" s="14">
        <v>88.999999999999915</v>
      </c>
    </row>
    <row r="1204" spans="1:17" x14ac:dyDescent="0.25">
      <c r="A1204">
        <v>1268</v>
      </c>
      <c r="B1204" t="str">
        <f t="shared" si="79"/>
        <v>Closed End</v>
      </c>
      <c r="C1204" t="s">
        <v>284</v>
      </c>
      <c r="D1204" t="s">
        <v>834</v>
      </c>
      <c r="E1204" t="str">
        <f t="shared" si="80"/>
        <v>Household income</v>
      </c>
      <c r="F1204">
        <f t="shared" si="81"/>
        <v>5</v>
      </c>
      <c r="G1204" t="str">
        <f t="shared" si="78"/>
        <v>Data</v>
      </c>
      <c r="H1204" t="s">
        <v>646</v>
      </c>
      <c r="K1204" s="6" t="s">
        <v>33</v>
      </c>
      <c r="L1204" s="12">
        <v>0.39599698213842693</v>
      </c>
      <c r="M1204" s="13">
        <v>0.31236951898697646</v>
      </c>
      <c r="N1204" s="13">
        <v>0.28938971386243406</v>
      </c>
      <c r="O1204" s="27" t="s">
        <v>69</v>
      </c>
      <c r="P1204" s="27" t="s">
        <v>70</v>
      </c>
      <c r="Q1204" s="14">
        <v>75</v>
      </c>
    </row>
    <row r="1205" spans="1:17" x14ac:dyDescent="0.25">
      <c r="A1205">
        <v>1269</v>
      </c>
      <c r="B1205" t="str">
        <f t="shared" si="79"/>
        <v>Closed End</v>
      </c>
      <c r="C1205" t="s">
        <v>284</v>
      </c>
      <c r="D1205" t="s">
        <v>834</v>
      </c>
      <c r="E1205" t="str">
        <f t="shared" si="80"/>
        <v>Household income</v>
      </c>
      <c r="F1205">
        <f t="shared" si="81"/>
        <v>6</v>
      </c>
      <c r="G1205" t="str">
        <f t="shared" si="78"/>
        <v>Data</v>
      </c>
      <c r="H1205" t="s">
        <v>646</v>
      </c>
      <c r="K1205" s="6" t="s">
        <v>34</v>
      </c>
      <c r="L1205" s="12">
        <v>0.60313361977193669</v>
      </c>
      <c r="M1205" s="13">
        <v>0.23911616150890092</v>
      </c>
      <c r="N1205" s="13">
        <v>0.15775021871916295</v>
      </c>
      <c r="O1205" s="27" t="s">
        <v>70</v>
      </c>
      <c r="P1205" s="27" t="s">
        <v>70</v>
      </c>
      <c r="Q1205" s="14">
        <v>64.999999999999957</v>
      </c>
    </row>
    <row r="1206" spans="1:17" x14ac:dyDescent="0.25">
      <c r="A1206">
        <v>1270</v>
      </c>
      <c r="B1206" t="str">
        <f t="shared" si="79"/>
        <v>Closed End</v>
      </c>
      <c r="C1206" t="s">
        <v>284</v>
      </c>
      <c r="D1206" t="s">
        <v>834</v>
      </c>
      <c r="E1206" t="str">
        <f t="shared" si="80"/>
        <v>Household income</v>
      </c>
      <c r="F1206">
        <f t="shared" si="81"/>
        <v>7</v>
      </c>
      <c r="G1206" t="str">
        <f t="shared" si="78"/>
        <v>Data</v>
      </c>
      <c r="H1206" t="s">
        <v>646</v>
      </c>
      <c r="K1206" s="6" t="s">
        <v>35</v>
      </c>
      <c r="L1206" s="12">
        <v>0.56699757930586125</v>
      </c>
      <c r="M1206" s="13">
        <v>0.21655863664900174</v>
      </c>
      <c r="N1206" s="13">
        <v>0.21218471200143207</v>
      </c>
      <c r="O1206" s="27" t="s">
        <v>69</v>
      </c>
      <c r="P1206" s="27" t="s">
        <v>70</v>
      </c>
      <c r="Q1206" s="14">
        <v>127.00000000000013</v>
      </c>
    </row>
    <row r="1207" spans="1:17" x14ac:dyDescent="0.25">
      <c r="A1207">
        <v>1271</v>
      </c>
      <c r="B1207" t="str">
        <f t="shared" si="79"/>
        <v>Closed End</v>
      </c>
      <c r="C1207" t="s">
        <v>284</v>
      </c>
      <c r="D1207" t="s">
        <v>834</v>
      </c>
      <c r="E1207" t="str">
        <f t="shared" si="80"/>
        <v>Household income</v>
      </c>
      <c r="F1207">
        <f t="shared" si="81"/>
        <v>8</v>
      </c>
      <c r="G1207" t="str">
        <f t="shared" si="78"/>
        <v>Data</v>
      </c>
      <c r="H1207" t="s">
        <v>646</v>
      </c>
      <c r="K1207" s="6" t="s">
        <v>36</v>
      </c>
      <c r="L1207" s="12">
        <v>0.65530041124277627</v>
      </c>
      <c r="M1207" s="13">
        <v>0.27180138444837298</v>
      </c>
      <c r="N1207" s="13">
        <v>7.2898204308850467E-2</v>
      </c>
      <c r="O1207" s="27" t="s">
        <v>70</v>
      </c>
      <c r="P1207" s="27" t="s">
        <v>70</v>
      </c>
      <c r="Q1207" s="14">
        <v>112.99999999999999</v>
      </c>
    </row>
    <row r="1208" spans="1:17" x14ac:dyDescent="0.25">
      <c r="A1208">
        <v>1272</v>
      </c>
      <c r="B1208" t="str">
        <f t="shared" si="79"/>
        <v>Closed End</v>
      </c>
      <c r="C1208" t="s">
        <v>284</v>
      </c>
      <c r="D1208" t="s">
        <v>834</v>
      </c>
      <c r="E1208" t="str">
        <f t="shared" si="80"/>
        <v>Housing status</v>
      </c>
      <c r="F1208">
        <f t="shared" si="81"/>
        <v>1</v>
      </c>
      <c r="G1208" t="str">
        <f t="shared" si="78"/>
        <v>Header</v>
      </c>
      <c r="H1208" t="s">
        <v>646</v>
      </c>
      <c r="K1208" s="7" t="s">
        <v>37</v>
      </c>
      <c r="L1208" s="15" t="s">
        <v>8</v>
      </c>
      <c r="M1208" s="16" t="s">
        <v>8</v>
      </c>
      <c r="N1208" s="16" t="s">
        <v>8</v>
      </c>
      <c r="O1208" s="16" t="s">
        <v>8</v>
      </c>
      <c r="P1208" s="16" t="s">
        <v>8</v>
      </c>
      <c r="Q1208" s="17" t="s">
        <v>8</v>
      </c>
    </row>
    <row r="1209" spans="1:17" x14ac:dyDescent="0.25">
      <c r="A1209">
        <v>1273</v>
      </c>
      <c r="B1209" t="str">
        <f t="shared" si="79"/>
        <v>Closed End</v>
      </c>
      <c r="C1209" t="s">
        <v>284</v>
      </c>
      <c r="D1209" t="s">
        <v>834</v>
      </c>
      <c r="E1209" t="str">
        <f t="shared" si="80"/>
        <v>Housing status</v>
      </c>
      <c r="F1209">
        <f t="shared" si="81"/>
        <v>2</v>
      </c>
      <c r="G1209" t="str">
        <f t="shared" si="78"/>
        <v>Data</v>
      </c>
      <c r="H1209" t="s">
        <v>646</v>
      </c>
      <c r="K1209" s="6" t="s">
        <v>38</v>
      </c>
      <c r="L1209" s="12">
        <v>0.59562552545772673</v>
      </c>
      <c r="M1209" s="13">
        <v>0.20685370145450674</v>
      </c>
      <c r="N1209" s="13">
        <v>0.19456111316455962</v>
      </c>
      <c r="O1209" s="27" t="s">
        <v>69</v>
      </c>
      <c r="P1209" s="27" t="s">
        <v>69</v>
      </c>
      <c r="Q1209" s="14">
        <v>503.00000000000063</v>
      </c>
    </row>
    <row r="1210" spans="1:17" x14ac:dyDescent="0.25">
      <c r="A1210">
        <v>1274</v>
      </c>
      <c r="B1210" t="str">
        <f t="shared" si="79"/>
        <v>Closed End</v>
      </c>
      <c r="C1210" t="s">
        <v>284</v>
      </c>
      <c r="D1210" t="s">
        <v>834</v>
      </c>
      <c r="E1210" t="str">
        <f t="shared" si="80"/>
        <v>Housing status</v>
      </c>
      <c r="F1210">
        <f t="shared" si="81"/>
        <v>3</v>
      </c>
      <c r="G1210" t="str">
        <f t="shared" si="78"/>
        <v>Data</v>
      </c>
      <c r="H1210" t="s">
        <v>646</v>
      </c>
      <c r="K1210" s="6" t="s">
        <v>39</v>
      </c>
      <c r="L1210" s="12">
        <v>0.40654746401928465</v>
      </c>
      <c r="M1210" s="13">
        <v>0.38960887155192497</v>
      </c>
      <c r="N1210" s="13">
        <v>0.18447093424902083</v>
      </c>
      <c r="O1210" s="13">
        <v>1.855877788335783E-2</v>
      </c>
      <c r="P1210" s="27" t="s">
        <v>69</v>
      </c>
      <c r="Q1210" s="14">
        <v>236.99999999999989</v>
      </c>
    </row>
    <row r="1211" spans="1:17" ht="24.75" x14ac:dyDescent="0.25">
      <c r="A1211">
        <v>1275</v>
      </c>
      <c r="B1211" t="str">
        <f t="shared" si="79"/>
        <v>Closed End</v>
      </c>
      <c r="C1211" t="s">
        <v>284</v>
      </c>
      <c r="D1211" t="s">
        <v>834</v>
      </c>
      <c r="E1211" t="str">
        <f t="shared" si="80"/>
        <v>Housing status</v>
      </c>
      <c r="F1211">
        <f t="shared" si="81"/>
        <v>4</v>
      </c>
      <c r="G1211" t="str">
        <f t="shared" si="78"/>
        <v>Data</v>
      </c>
      <c r="H1211" t="s">
        <v>646</v>
      </c>
      <c r="K1211" s="6" t="s">
        <v>40</v>
      </c>
      <c r="L1211" s="12">
        <v>0.54863956183484131</v>
      </c>
      <c r="M1211" s="13">
        <v>0.18075470943133903</v>
      </c>
      <c r="N1211" s="13">
        <v>0.27060572873381966</v>
      </c>
      <c r="O1211" s="27" t="s">
        <v>70</v>
      </c>
      <c r="P1211" s="27" t="s">
        <v>70</v>
      </c>
      <c r="Q1211" s="14">
        <v>23.999999999999996</v>
      </c>
    </row>
    <row r="1212" spans="1:17" x14ac:dyDescent="0.25">
      <c r="A1212">
        <v>1276</v>
      </c>
      <c r="B1212" t="str">
        <f t="shared" si="79"/>
        <v>Closed End</v>
      </c>
      <c r="C1212" t="s">
        <v>284</v>
      </c>
      <c r="D1212" t="s">
        <v>834</v>
      </c>
      <c r="E1212" t="str">
        <f t="shared" si="80"/>
        <v>Home language</v>
      </c>
      <c r="F1212">
        <f t="shared" si="81"/>
        <v>1</v>
      </c>
      <c r="G1212" t="str">
        <f t="shared" si="78"/>
        <v>Header</v>
      </c>
      <c r="H1212" t="s">
        <v>646</v>
      </c>
      <c r="K1212" s="7" t="s">
        <v>41</v>
      </c>
      <c r="L1212" s="15" t="s">
        <v>8</v>
      </c>
      <c r="M1212" s="16" t="s">
        <v>8</v>
      </c>
      <c r="N1212" s="16" t="s">
        <v>8</v>
      </c>
      <c r="O1212" s="16" t="s">
        <v>8</v>
      </c>
      <c r="P1212" s="16" t="s">
        <v>8</v>
      </c>
      <c r="Q1212" s="17" t="s">
        <v>8</v>
      </c>
    </row>
    <row r="1213" spans="1:17" x14ac:dyDescent="0.25">
      <c r="A1213">
        <v>1277</v>
      </c>
      <c r="B1213" t="str">
        <f t="shared" si="79"/>
        <v>Closed End</v>
      </c>
      <c r="C1213" t="s">
        <v>284</v>
      </c>
      <c r="D1213" t="s">
        <v>834</v>
      </c>
      <c r="E1213" t="str">
        <f t="shared" si="80"/>
        <v>Home language</v>
      </c>
      <c r="F1213">
        <f t="shared" si="81"/>
        <v>2</v>
      </c>
      <c r="G1213" t="str">
        <f t="shared" si="78"/>
        <v>Data</v>
      </c>
      <c r="H1213" t="s">
        <v>646</v>
      </c>
      <c r="K1213" s="6" t="s">
        <v>42</v>
      </c>
      <c r="L1213" s="12">
        <v>0.56930136397884501</v>
      </c>
      <c r="M1213" s="13">
        <v>0.23327666694099544</v>
      </c>
      <c r="N1213" s="13">
        <v>0.18963360004504437</v>
      </c>
      <c r="O1213" s="13">
        <v>6.7248391331868442E-3</v>
      </c>
      <c r="P1213" s="27" t="s">
        <v>69</v>
      </c>
      <c r="Q1213" s="14">
        <v>570.00000000000102</v>
      </c>
    </row>
    <row r="1214" spans="1:17" x14ac:dyDescent="0.25">
      <c r="A1214">
        <v>1278</v>
      </c>
      <c r="B1214" t="str">
        <f t="shared" si="79"/>
        <v>Closed End</v>
      </c>
      <c r="C1214" t="s">
        <v>284</v>
      </c>
      <c r="D1214" t="s">
        <v>834</v>
      </c>
      <c r="E1214" t="str">
        <f t="shared" si="80"/>
        <v>Home language</v>
      </c>
      <c r="F1214">
        <f t="shared" si="81"/>
        <v>3</v>
      </c>
      <c r="G1214" t="str">
        <f t="shared" si="78"/>
        <v>Data</v>
      </c>
      <c r="H1214" t="s">
        <v>646</v>
      </c>
      <c r="K1214" s="6" t="s">
        <v>43</v>
      </c>
      <c r="L1214" s="12">
        <v>0.49595416925318969</v>
      </c>
      <c r="M1214" s="13">
        <v>0.32012397368019713</v>
      </c>
      <c r="N1214" s="13">
        <v>0.18342981010087953</v>
      </c>
      <c r="O1214" s="27" t="s">
        <v>69</v>
      </c>
      <c r="P1214" s="27" t="s">
        <v>70</v>
      </c>
      <c r="Q1214" s="14">
        <v>121.00000000000009</v>
      </c>
    </row>
    <row r="1215" spans="1:17" x14ac:dyDescent="0.25">
      <c r="A1215">
        <v>1279</v>
      </c>
      <c r="B1215" t="str">
        <f t="shared" si="79"/>
        <v>Closed End</v>
      </c>
      <c r="C1215" t="s">
        <v>284</v>
      </c>
      <c r="D1215" t="s">
        <v>834</v>
      </c>
      <c r="E1215" t="str">
        <f t="shared" si="80"/>
        <v>Home language</v>
      </c>
      <c r="F1215">
        <f t="shared" si="81"/>
        <v>4</v>
      </c>
      <c r="G1215" t="str">
        <f t="shared" si="78"/>
        <v>Data</v>
      </c>
      <c r="H1215" t="s">
        <v>646</v>
      </c>
      <c r="K1215" s="6" t="s">
        <v>44</v>
      </c>
      <c r="L1215" s="12">
        <v>0.73013800257754913</v>
      </c>
      <c r="M1215" s="13">
        <v>0.18648743611028207</v>
      </c>
      <c r="N1215" s="13">
        <v>7.890465722434381E-2</v>
      </c>
      <c r="O1215" s="27" t="s">
        <v>69</v>
      </c>
      <c r="P1215" s="27" t="s">
        <v>69</v>
      </c>
      <c r="Q1215" s="14">
        <v>44.999999999999993</v>
      </c>
    </row>
    <row r="1216" spans="1:17" x14ac:dyDescent="0.25">
      <c r="A1216">
        <v>1280</v>
      </c>
      <c r="B1216" t="str">
        <f t="shared" si="79"/>
        <v>Closed End</v>
      </c>
      <c r="C1216" t="s">
        <v>284</v>
      </c>
      <c r="D1216" t="s">
        <v>834</v>
      </c>
      <c r="E1216" t="str">
        <f t="shared" si="80"/>
        <v>Race / ethnicity</v>
      </c>
      <c r="F1216">
        <f t="shared" si="81"/>
        <v>1</v>
      </c>
      <c r="G1216" t="str">
        <f t="shared" si="78"/>
        <v>Header</v>
      </c>
      <c r="H1216" t="s">
        <v>646</v>
      </c>
      <c r="K1216" s="7" t="s">
        <v>45</v>
      </c>
      <c r="L1216" s="15" t="s">
        <v>8</v>
      </c>
      <c r="M1216" s="16" t="s">
        <v>8</v>
      </c>
      <c r="N1216" s="16" t="s">
        <v>8</v>
      </c>
      <c r="O1216" s="16" t="s">
        <v>8</v>
      </c>
      <c r="P1216" s="16" t="s">
        <v>8</v>
      </c>
      <c r="Q1216" s="17" t="s">
        <v>8</v>
      </c>
    </row>
    <row r="1217" spans="1:17" x14ac:dyDescent="0.25">
      <c r="A1217">
        <v>1281</v>
      </c>
      <c r="B1217" t="str">
        <f t="shared" si="79"/>
        <v>Closed End</v>
      </c>
      <c r="C1217" t="s">
        <v>284</v>
      </c>
      <c r="D1217" t="s">
        <v>834</v>
      </c>
      <c r="E1217" t="str">
        <f t="shared" si="80"/>
        <v>Race / ethnicity</v>
      </c>
      <c r="F1217">
        <f t="shared" si="81"/>
        <v>2</v>
      </c>
      <c r="G1217" t="str">
        <f t="shared" si="78"/>
        <v>Data</v>
      </c>
      <c r="H1217" t="s">
        <v>646</v>
      </c>
      <c r="K1217" s="6" t="s">
        <v>46</v>
      </c>
      <c r="L1217" s="12">
        <v>0.582576360937895</v>
      </c>
      <c r="M1217" s="13">
        <v>0.20320940961717204</v>
      </c>
      <c r="N1217" s="13">
        <v>0.2017066789787493</v>
      </c>
      <c r="O1217" s="13">
        <v>1.2319930785642001E-2</v>
      </c>
      <c r="P1217" s="27" t="s">
        <v>69</v>
      </c>
      <c r="Q1217" s="14">
        <v>286.99999999999983</v>
      </c>
    </row>
    <row r="1218" spans="1:17" x14ac:dyDescent="0.25">
      <c r="A1218">
        <v>1282</v>
      </c>
      <c r="B1218" t="str">
        <f t="shared" si="79"/>
        <v>Closed End</v>
      </c>
      <c r="C1218" t="s">
        <v>284</v>
      </c>
      <c r="D1218" t="s">
        <v>834</v>
      </c>
      <c r="E1218" t="str">
        <f t="shared" si="80"/>
        <v>Race / ethnicity</v>
      </c>
      <c r="F1218">
        <f t="shared" si="81"/>
        <v>3</v>
      </c>
      <c r="G1218" t="str">
        <f t="shared" ref="G1218:G1281" si="82">IF(B1218="","",IF(E1218="Title","Title",IF(E1218="Column labels","Labels",IF(AND(F1218=1,B1218="Closed End"),"Header","Data"))))</f>
        <v>Data</v>
      </c>
      <c r="H1218" t="s">
        <v>646</v>
      </c>
      <c r="K1218" s="6" t="s">
        <v>47</v>
      </c>
      <c r="L1218" s="12">
        <v>0.438352367938243</v>
      </c>
      <c r="M1218" s="13">
        <v>0.3720728937545566</v>
      </c>
      <c r="N1218" s="13">
        <v>9.8761801314796893E-2</v>
      </c>
      <c r="O1218" s="13">
        <v>9.0812936992403379E-2</v>
      </c>
      <c r="P1218" s="27" t="s">
        <v>70</v>
      </c>
      <c r="Q1218" s="14">
        <v>33</v>
      </c>
    </row>
    <row r="1219" spans="1:17" x14ac:dyDescent="0.25">
      <c r="A1219">
        <v>1283</v>
      </c>
      <c r="B1219" t="str">
        <f t="shared" si="79"/>
        <v>Closed End</v>
      </c>
      <c r="C1219" t="s">
        <v>284</v>
      </c>
      <c r="D1219" t="s">
        <v>834</v>
      </c>
      <c r="E1219" t="str">
        <f t="shared" si="80"/>
        <v>Race / ethnicity</v>
      </c>
      <c r="F1219">
        <f t="shared" si="81"/>
        <v>4</v>
      </c>
      <c r="G1219" t="str">
        <f t="shared" si="82"/>
        <v>Data</v>
      </c>
      <c r="H1219" t="s">
        <v>646</v>
      </c>
      <c r="K1219" s="6" t="s">
        <v>48</v>
      </c>
      <c r="L1219" s="12">
        <v>0.56211562418335437</v>
      </c>
      <c r="M1219" s="13">
        <v>0.19282242738266508</v>
      </c>
      <c r="N1219" s="13">
        <v>0.24349304160024096</v>
      </c>
      <c r="O1219" s="27" t="s">
        <v>69</v>
      </c>
      <c r="P1219" s="27" t="s">
        <v>69</v>
      </c>
      <c r="Q1219" s="14">
        <v>101.99999999999999</v>
      </c>
    </row>
    <row r="1220" spans="1:17" x14ac:dyDescent="0.25">
      <c r="A1220">
        <v>1284</v>
      </c>
      <c r="B1220" t="str">
        <f t="shared" si="79"/>
        <v>Closed End</v>
      </c>
      <c r="C1220" t="s">
        <v>284</v>
      </c>
      <c r="D1220" t="s">
        <v>834</v>
      </c>
      <c r="E1220" t="str">
        <f t="shared" si="80"/>
        <v>Race / ethnicity</v>
      </c>
      <c r="F1220">
        <f t="shared" si="81"/>
        <v>5</v>
      </c>
      <c r="G1220" t="str">
        <f t="shared" si="82"/>
        <v>Data</v>
      </c>
      <c r="H1220" t="s">
        <v>646</v>
      </c>
      <c r="K1220" s="6" t="s">
        <v>49</v>
      </c>
      <c r="L1220" s="12">
        <v>0.62827681457724227</v>
      </c>
      <c r="M1220" s="13">
        <v>0.25709053134413712</v>
      </c>
      <c r="N1220" s="13">
        <v>7.5224915860143182E-2</v>
      </c>
      <c r="O1220" s="13">
        <v>3.9407738218477623E-2</v>
      </c>
      <c r="P1220" s="27" t="s">
        <v>70</v>
      </c>
      <c r="Q1220" s="14">
        <v>114.00000000000007</v>
      </c>
    </row>
    <row r="1221" spans="1:17" x14ac:dyDescent="0.25">
      <c r="A1221">
        <v>1285</v>
      </c>
      <c r="B1221" t="str">
        <f t="shared" si="79"/>
        <v>Closed End</v>
      </c>
      <c r="C1221" t="s">
        <v>284</v>
      </c>
      <c r="D1221" t="s">
        <v>834</v>
      </c>
      <c r="E1221" t="str">
        <f t="shared" si="80"/>
        <v>Race / ethnicity</v>
      </c>
      <c r="F1221">
        <f t="shared" si="81"/>
        <v>6</v>
      </c>
      <c r="G1221" t="str">
        <f t="shared" si="82"/>
        <v>Data</v>
      </c>
      <c r="H1221" t="s">
        <v>646</v>
      </c>
      <c r="K1221" s="6" t="s">
        <v>50</v>
      </c>
      <c r="L1221" s="12">
        <v>0.57554286062643312</v>
      </c>
      <c r="M1221" s="13">
        <v>0.15406718410067724</v>
      </c>
      <c r="N1221" s="13">
        <v>0.25372288027202705</v>
      </c>
      <c r="O1221" s="13">
        <v>1.6667075000862525E-2</v>
      </c>
      <c r="P1221" s="27" t="s">
        <v>70</v>
      </c>
      <c r="Q1221" s="14">
        <v>58.000000000000007</v>
      </c>
    </row>
    <row r="1222" spans="1:17" ht="15.75" thickBot="1" x14ac:dyDescent="0.3">
      <c r="A1222">
        <v>1286</v>
      </c>
      <c r="B1222" t="str">
        <f t="shared" si="79"/>
        <v>Closed End</v>
      </c>
      <c r="C1222" t="s">
        <v>284</v>
      </c>
      <c r="D1222" t="s">
        <v>834</v>
      </c>
      <c r="E1222" t="str">
        <f t="shared" si="80"/>
        <v>Race / ethnicity</v>
      </c>
      <c r="F1222">
        <f t="shared" si="81"/>
        <v>7</v>
      </c>
      <c r="G1222" t="str">
        <f t="shared" si="82"/>
        <v>Data</v>
      </c>
      <c r="H1222" t="s">
        <v>646</v>
      </c>
      <c r="K1222" s="8" t="s">
        <v>51</v>
      </c>
      <c r="L1222" s="18">
        <v>0.53494680017432739</v>
      </c>
      <c r="M1222" s="19">
        <v>0.27342648404405706</v>
      </c>
      <c r="N1222" s="19">
        <v>0.1882004832957932</v>
      </c>
      <c r="O1222" s="34" t="s">
        <v>69</v>
      </c>
      <c r="P1222" s="34" t="s">
        <v>69</v>
      </c>
      <c r="Q1222" s="20">
        <v>408.00000000000023</v>
      </c>
    </row>
    <row r="1223" spans="1:17" ht="15.75" thickTop="1" x14ac:dyDescent="0.25">
      <c r="A1223">
        <v>1287</v>
      </c>
      <c r="B1223" t="str">
        <f t="shared" si="79"/>
        <v/>
      </c>
      <c r="C1223" t="s">
        <v>8</v>
      </c>
      <c r="D1223" t="s">
        <v>8</v>
      </c>
      <c r="E1223" t="str">
        <f t="shared" si="80"/>
        <v/>
      </c>
      <c r="F1223" t="str">
        <f t="shared" si="81"/>
        <v/>
      </c>
      <c r="G1223" t="str">
        <f t="shared" si="82"/>
        <v/>
      </c>
      <c r="H1223" t="s">
        <v>8</v>
      </c>
      <c r="K1223" s="42"/>
      <c r="L1223" s="42"/>
      <c r="M1223" s="42"/>
      <c r="N1223" s="42"/>
      <c r="O1223" s="42"/>
      <c r="P1223" s="42"/>
      <c r="Q1223" s="42"/>
    </row>
    <row r="1224" spans="1:17" ht="60.75" thickBot="1" x14ac:dyDescent="0.3">
      <c r="A1224">
        <v>1288</v>
      </c>
      <c r="B1224" t="str">
        <f t="shared" si="79"/>
        <v>Closed End</v>
      </c>
      <c r="C1224" t="s">
        <v>284</v>
      </c>
      <c r="D1224" t="s">
        <v>835</v>
      </c>
      <c r="E1224" t="str">
        <f t="shared" si="80"/>
        <v>Title</v>
      </c>
      <c r="F1224">
        <f t="shared" si="81"/>
        <v>1</v>
      </c>
      <c r="G1224" t="str">
        <f t="shared" si="82"/>
        <v>Title</v>
      </c>
      <c r="H1224" t="s">
        <v>772</v>
      </c>
      <c r="K1224" s="37" t="s">
        <v>192</v>
      </c>
      <c r="L1224" s="37"/>
      <c r="M1224" s="37"/>
      <c r="N1224" s="37"/>
      <c r="O1224" s="37"/>
      <c r="P1224" s="37"/>
    </row>
    <row r="1225" spans="1:17" ht="38.25" thickTop="1" thickBot="1" x14ac:dyDescent="0.3">
      <c r="A1225">
        <v>1289</v>
      </c>
      <c r="B1225" t="str">
        <f t="shared" si="79"/>
        <v>Closed End</v>
      </c>
      <c r="C1225" t="s">
        <v>284</v>
      </c>
      <c r="D1225" t="s">
        <v>835</v>
      </c>
      <c r="E1225" t="str">
        <f t="shared" si="80"/>
        <v>Column labels</v>
      </c>
      <c r="F1225">
        <f t="shared" si="81"/>
        <v>1</v>
      </c>
      <c r="G1225" t="str">
        <f t="shared" si="82"/>
        <v>Labels</v>
      </c>
      <c r="H1225" t="s">
        <v>772</v>
      </c>
      <c r="K1225" s="39"/>
      <c r="L1225" s="1" t="s">
        <v>193</v>
      </c>
      <c r="M1225" s="2" t="s">
        <v>194</v>
      </c>
      <c r="N1225" s="2" t="s">
        <v>195</v>
      </c>
      <c r="O1225" s="2" t="s">
        <v>196</v>
      </c>
      <c r="P1225" s="3" t="s">
        <v>6</v>
      </c>
    </row>
    <row r="1226" spans="1:17" ht="15.75" thickTop="1" x14ac:dyDescent="0.25">
      <c r="A1226">
        <v>1290</v>
      </c>
      <c r="B1226" t="str">
        <f t="shared" si="79"/>
        <v>Closed End</v>
      </c>
      <c r="C1226" t="s">
        <v>284</v>
      </c>
      <c r="D1226" t="s">
        <v>835</v>
      </c>
      <c r="E1226" t="str">
        <f t="shared" si="80"/>
        <v>Region</v>
      </c>
      <c r="F1226">
        <f t="shared" si="81"/>
        <v>1</v>
      </c>
      <c r="G1226" t="str">
        <f t="shared" si="82"/>
        <v>Header</v>
      </c>
      <c r="H1226" t="s">
        <v>772</v>
      </c>
      <c r="K1226" s="5" t="s">
        <v>7</v>
      </c>
      <c r="L1226" s="9" t="s">
        <v>8</v>
      </c>
      <c r="M1226" s="10" t="s">
        <v>8</v>
      </c>
      <c r="N1226" s="10" t="s">
        <v>8</v>
      </c>
      <c r="O1226" s="10" t="s">
        <v>8</v>
      </c>
      <c r="P1226" s="11" t="s">
        <v>8</v>
      </c>
    </row>
    <row r="1227" spans="1:17" x14ac:dyDescent="0.25">
      <c r="A1227">
        <v>1291</v>
      </c>
      <c r="B1227" t="str">
        <f t="shared" si="79"/>
        <v>Closed End</v>
      </c>
      <c r="C1227" t="s">
        <v>284</v>
      </c>
      <c r="D1227" t="s">
        <v>835</v>
      </c>
      <c r="E1227" t="str">
        <f t="shared" si="80"/>
        <v>Region</v>
      </c>
      <c r="F1227">
        <f t="shared" si="81"/>
        <v>2</v>
      </c>
      <c r="G1227" t="str">
        <f t="shared" si="82"/>
        <v>Data</v>
      </c>
      <c r="H1227" t="s">
        <v>772</v>
      </c>
      <c r="K1227" s="6" t="s">
        <v>9</v>
      </c>
      <c r="L1227" s="12">
        <v>0.23372256646245659</v>
      </c>
      <c r="M1227" s="13">
        <v>0.22508688104653288</v>
      </c>
      <c r="N1227" s="13">
        <v>0.29646502846971357</v>
      </c>
      <c r="O1227" s="13">
        <v>0.24472552402129594</v>
      </c>
      <c r="P1227" s="14">
        <v>759.00000000000091</v>
      </c>
    </row>
    <row r="1228" spans="1:17" x14ac:dyDescent="0.25">
      <c r="A1228">
        <v>1292</v>
      </c>
      <c r="B1228" t="str">
        <f t="shared" si="79"/>
        <v>Closed End</v>
      </c>
      <c r="C1228" t="s">
        <v>284</v>
      </c>
      <c r="D1228" t="s">
        <v>835</v>
      </c>
      <c r="E1228" t="str">
        <f t="shared" si="80"/>
        <v>Region</v>
      </c>
      <c r="F1228">
        <f t="shared" si="81"/>
        <v>3</v>
      </c>
      <c r="G1228" t="str">
        <f t="shared" si="82"/>
        <v>Data</v>
      </c>
      <c r="H1228" t="s">
        <v>772</v>
      </c>
      <c r="K1228" s="6" t="s">
        <v>10</v>
      </c>
      <c r="L1228" s="12">
        <v>0.21859712330001554</v>
      </c>
      <c r="M1228" s="13">
        <v>0.27274280898772252</v>
      </c>
      <c r="N1228" s="13">
        <v>0.24684218067552532</v>
      </c>
      <c r="O1228" s="13">
        <v>0.26181788703673653</v>
      </c>
      <c r="P1228" s="14">
        <v>110.99999999999997</v>
      </c>
    </row>
    <row r="1229" spans="1:17" x14ac:dyDescent="0.25">
      <c r="A1229">
        <v>1293</v>
      </c>
      <c r="B1229" t="str">
        <f t="shared" si="79"/>
        <v>Closed End</v>
      </c>
      <c r="C1229" t="s">
        <v>284</v>
      </c>
      <c r="D1229" t="s">
        <v>835</v>
      </c>
      <c r="E1229" t="str">
        <f t="shared" si="80"/>
        <v>Region</v>
      </c>
      <c r="F1229">
        <f t="shared" si="81"/>
        <v>4</v>
      </c>
      <c r="G1229" t="str">
        <f t="shared" si="82"/>
        <v>Data</v>
      </c>
      <c r="H1229" t="s">
        <v>772</v>
      </c>
      <c r="K1229" s="6" t="s">
        <v>11</v>
      </c>
      <c r="L1229" s="12">
        <v>0.26913116803052073</v>
      </c>
      <c r="M1229" s="13">
        <v>0.1871236259270736</v>
      </c>
      <c r="N1229" s="13">
        <v>0.3176303096032147</v>
      </c>
      <c r="O1229" s="13">
        <v>0.22611489643919044</v>
      </c>
      <c r="P1229" s="14">
        <v>546.00000000000091</v>
      </c>
    </row>
    <row r="1230" spans="1:17" x14ac:dyDescent="0.25">
      <c r="A1230">
        <v>1294</v>
      </c>
      <c r="B1230" t="str">
        <f t="shared" si="79"/>
        <v>Closed End</v>
      </c>
      <c r="C1230" t="s">
        <v>284</v>
      </c>
      <c r="D1230" t="s">
        <v>835</v>
      </c>
      <c r="E1230" t="str">
        <f t="shared" si="80"/>
        <v>Region</v>
      </c>
      <c r="F1230">
        <f t="shared" si="81"/>
        <v>5</v>
      </c>
      <c r="G1230" t="str">
        <f t="shared" si="82"/>
        <v>Data</v>
      </c>
      <c r="H1230" t="s">
        <v>772</v>
      </c>
      <c r="K1230" s="6" t="s">
        <v>12</v>
      </c>
      <c r="L1230" s="12">
        <v>0.28399448536107813</v>
      </c>
      <c r="M1230" s="13">
        <v>0.2513982714843942</v>
      </c>
      <c r="N1230" s="13">
        <v>0.28956646798537433</v>
      </c>
      <c r="O1230" s="13">
        <v>0.17504077516915192</v>
      </c>
      <c r="P1230" s="14">
        <v>463.00000000000063</v>
      </c>
    </row>
    <row r="1231" spans="1:17" x14ac:dyDescent="0.25">
      <c r="A1231">
        <v>1295</v>
      </c>
      <c r="B1231" t="str">
        <f t="shared" ref="B1231:B1294" si="83">IF(K1233="Results by region:","Closed End",IF(L1232="East Metro Overall","Open End",IF(AND(K1231="",K1233=""),"",B1230)))</f>
        <v>Closed End</v>
      </c>
      <c r="C1231" t="s">
        <v>284</v>
      </c>
      <c r="D1231" t="s">
        <v>835</v>
      </c>
      <c r="E1231" t="str">
        <f t="shared" ref="E1231:E1294" si="84">IF(AND(K1231="",K1232="Results by region:"),"Column labels",
IF(AND(K1231="",L1231="East Metro overall"),"Column labels",
IF(AND(K1231="",L1231=""),"",
IF(AND(B1231="Open End",K1231&lt;&gt;"",E1230="Column labels"),"Open end results",
IF(K1231="Results by region:","Region",
IF(K1231="Results by gender:","Gender",
IF(K1231="Results by age:","Age",
IF(K1231="Results by education level:","Education",
IF(K1231="Results by household income:","Household income",
IF(K1231="Results by housing status:","Housing status",
IF(K1231="Results by home language:","Home language",
IF(K1231="Results by race/ethnicity:","Race / ethnicity",
IF(ISERROR(FIND(".",K1231)),E1230,
IF(FIND(".",K1231)&lt;=4,"Title"))))))))))))))</f>
        <v>Region</v>
      </c>
      <c r="F1231">
        <f t="shared" ref="F1231:F1294" si="85">IF(B1231="","",IF(E1231&lt;&gt;E1230,1,SUM(F1230,1)))</f>
        <v>6</v>
      </c>
      <c r="G1231" t="str">
        <f t="shared" si="82"/>
        <v>Data</v>
      </c>
      <c r="H1231" t="s">
        <v>772</v>
      </c>
      <c r="K1231" s="6" t="s">
        <v>13</v>
      </c>
      <c r="L1231" s="12">
        <v>0.24710021623749859</v>
      </c>
      <c r="M1231" s="13">
        <v>9.1853398810568795E-2</v>
      </c>
      <c r="N1231" s="13">
        <v>0.35922756061113936</v>
      </c>
      <c r="O1231" s="13">
        <v>0.30181882434079316</v>
      </c>
      <c r="P1231" s="14">
        <v>83</v>
      </c>
    </row>
    <row r="1232" spans="1:17" x14ac:dyDescent="0.25">
      <c r="A1232">
        <v>1296</v>
      </c>
      <c r="B1232" t="str">
        <f t="shared" si="83"/>
        <v>Closed End</v>
      </c>
      <c r="C1232" t="s">
        <v>284</v>
      </c>
      <c r="D1232" t="s">
        <v>835</v>
      </c>
      <c r="E1232" t="str">
        <f t="shared" si="84"/>
        <v>Region</v>
      </c>
      <c r="F1232">
        <f t="shared" si="85"/>
        <v>7</v>
      </c>
      <c r="G1232" t="str">
        <f t="shared" si="82"/>
        <v>Data</v>
      </c>
      <c r="H1232" t="s">
        <v>772</v>
      </c>
      <c r="K1232" s="6" t="s">
        <v>14</v>
      </c>
      <c r="L1232" s="12">
        <v>0.19658845367771266</v>
      </c>
      <c r="M1232" s="13">
        <v>0.21489734316583239</v>
      </c>
      <c r="N1232" s="13">
        <v>0.33881188326626183</v>
      </c>
      <c r="O1232" s="13">
        <v>0.24970231989019362</v>
      </c>
      <c r="P1232" s="14">
        <v>101.99999999999999</v>
      </c>
    </row>
    <row r="1233" spans="1:16" x14ac:dyDescent="0.25">
      <c r="A1233">
        <v>1297</v>
      </c>
      <c r="B1233" t="str">
        <f t="shared" si="83"/>
        <v>Closed End</v>
      </c>
      <c r="C1233" t="s">
        <v>284</v>
      </c>
      <c r="D1233" t="s">
        <v>835</v>
      </c>
      <c r="E1233" t="str">
        <f t="shared" si="84"/>
        <v>Gender</v>
      </c>
      <c r="F1233">
        <f t="shared" si="85"/>
        <v>1</v>
      </c>
      <c r="G1233" t="str">
        <f t="shared" si="82"/>
        <v>Header</v>
      </c>
      <c r="H1233" t="s">
        <v>772</v>
      </c>
      <c r="K1233" s="7" t="s">
        <v>15</v>
      </c>
      <c r="L1233" s="15" t="s">
        <v>8</v>
      </c>
      <c r="M1233" s="16" t="s">
        <v>8</v>
      </c>
      <c r="N1233" s="16" t="s">
        <v>8</v>
      </c>
      <c r="O1233" s="16" t="s">
        <v>8</v>
      </c>
      <c r="P1233" s="17" t="s">
        <v>8</v>
      </c>
    </row>
    <row r="1234" spans="1:16" x14ac:dyDescent="0.25">
      <c r="A1234">
        <v>1298</v>
      </c>
      <c r="B1234" t="str">
        <f t="shared" si="83"/>
        <v>Closed End</v>
      </c>
      <c r="C1234" t="s">
        <v>284</v>
      </c>
      <c r="D1234" t="s">
        <v>835</v>
      </c>
      <c r="E1234" t="str">
        <f t="shared" si="84"/>
        <v>Gender</v>
      </c>
      <c r="F1234">
        <f t="shared" si="85"/>
        <v>2</v>
      </c>
      <c r="G1234" t="str">
        <f t="shared" si="82"/>
        <v>Data</v>
      </c>
      <c r="H1234" t="s">
        <v>772</v>
      </c>
      <c r="K1234" s="6" t="s">
        <v>16</v>
      </c>
      <c r="L1234" s="12">
        <v>0.22135471295076592</v>
      </c>
      <c r="M1234" s="13">
        <v>0.24853822563123684</v>
      </c>
      <c r="N1234" s="13">
        <v>0.27632031182544031</v>
      </c>
      <c r="O1234" s="13">
        <v>0.25378674959255715</v>
      </c>
      <c r="P1234" s="14">
        <v>504.99999999999989</v>
      </c>
    </row>
    <row r="1235" spans="1:16" x14ac:dyDescent="0.25">
      <c r="A1235">
        <v>1299</v>
      </c>
      <c r="B1235" t="str">
        <f t="shared" si="83"/>
        <v>Closed End</v>
      </c>
      <c r="C1235" t="s">
        <v>284</v>
      </c>
      <c r="D1235" t="s">
        <v>835</v>
      </c>
      <c r="E1235" t="str">
        <f t="shared" si="84"/>
        <v>Gender</v>
      </c>
      <c r="F1235">
        <f t="shared" si="85"/>
        <v>3</v>
      </c>
      <c r="G1235" t="str">
        <f t="shared" si="82"/>
        <v>Data</v>
      </c>
      <c r="H1235" t="s">
        <v>772</v>
      </c>
      <c r="K1235" s="6" t="s">
        <v>17</v>
      </c>
      <c r="L1235" s="12">
        <v>0.22876788574116719</v>
      </c>
      <c r="M1235" s="13">
        <v>0.20204138708986405</v>
      </c>
      <c r="N1235" s="13">
        <v>0.3300368523447883</v>
      </c>
      <c r="O1235" s="13">
        <v>0.23915387482418043</v>
      </c>
      <c r="P1235" s="14">
        <v>213.99999999999994</v>
      </c>
    </row>
    <row r="1236" spans="1:16" x14ac:dyDescent="0.25">
      <c r="A1236">
        <v>1300</v>
      </c>
      <c r="B1236" t="str">
        <f t="shared" si="83"/>
        <v>Closed End</v>
      </c>
      <c r="C1236" t="s">
        <v>284</v>
      </c>
      <c r="D1236" t="s">
        <v>835</v>
      </c>
      <c r="E1236" t="str">
        <f t="shared" si="84"/>
        <v>Age</v>
      </c>
      <c r="F1236">
        <f t="shared" si="85"/>
        <v>1</v>
      </c>
      <c r="G1236" t="str">
        <f t="shared" si="82"/>
        <v>Header</v>
      </c>
      <c r="H1236" t="s">
        <v>772</v>
      </c>
      <c r="K1236" s="7" t="s">
        <v>18</v>
      </c>
      <c r="L1236" s="15" t="s">
        <v>8</v>
      </c>
      <c r="M1236" s="16" t="s">
        <v>8</v>
      </c>
      <c r="N1236" s="16" t="s">
        <v>8</v>
      </c>
      <c r="O1236" s="16" t="s">
        <v>8</v>
      </c>
      <c r="P1236" s="17" t="s">
        <v>8</v>
      </c>
    </row>
    <row r="1237" spans="1:16" x14ac:dyDescent="0.25">
      <c r="A1237">
        <v>1301</v>
      </c>
      <c r="B1237" t="str">
        <f t="shared" si="83"/>
        <v>Closed End</v>
      </c>
      <c r="C1237" t="s">
        <v>284</v>
      </c>
      <c r="D1237" t="s">
        <v>835</v>
      </c>
      <c r="E1237" t="str">
        <f t="shared" si="84"/>
        <v>Age</v>
      </c>
      <c r="F1237">
        <f t="shared" si="85"/>
        <v>2</v>
      </c>
      <c r="G1237" t="str">
        <f t="shared" si="82"/>
        <v>Data</v>
      </c>
      <c r="H1237" t="s">
        <v>772</v>
      </c>
      <c r="K1237" s="6" t="s">
        <v>19</v>
      </c>
      <c r="L1237" s="12">
        <v>0.25062655716501353</v>
      </c>
      <c r="M1237" s="13">
        <v>0.13159814277849965</v>
      </c>
      <c r="N1237" s="13">
        <v>0.33215305907568005</v>
      </c>
      <c r="O1237" s="13">
        <v>0.28562224098080674</v>
      </c>
      <c r="P1237" s="14">
        <v>148.00000000000003</v>
      </c>
    </row>
    <row r="1238" spans="1:16" x14ac:dyDescent="0.25">
      <c r="A1238">
        <v>1302</v>
      </c>
      <c r="B1238" t="str">
        <f t="shared" si="83"/>
        <v>Closed End</v>
      </c>
      <c r="C1238" t="s">
        <v>284</v>
      </c>
      <c r="D1238" t="s">
        <v>835</v>
      </c>
      <c r="E1238" t="str">
        <f t="shared" si="84"/>
        <v>Age</v>
      </c>
      <c r="F1238">
        <f t="shared" si="85"/>
        <v>3</v>
      </c>
      <c r="G1238" t="str">
        <f t="shared" si="82"/>
        <v>Data</v>
      </c>
      <c r="H1238" t="s">
        <v>772</v>
      </c>
      <c r="K1238" s="6" t="s">
        <v>20</v>
      </c>
      <c r="L1238" s="12">
        <v>0.12987248888731689</v>
      </c>
      <c r="M1238" s="13">
        <v>0.35955141730308154</v>
      </c>
      <c r="N1238" s="13">
        <v>0.2567302443167524</v>
      </c>
      <c r="O1238" s="13">
        <v>0.25384584949284872</v>
      </c>
      <c r="P1238" s="14">
        <v>256.00000000000017</v>
      </c>
    </row>
    <row r="1239" spans="1:16" x14ac:dyDescent="0.25">
      <c r="A1239">
        <v>1303</v>
      </c>
      <c r="B1239" t="str">
        <f t="shared" si="83"/>
        <v>Closed End</v>
      </c>
      <c r="C1239" t="s">
        <v>284</v>
      </c>
      <c r="D1239" t="s">
        <v>835</v>
      </c>
      <c r="E1239" t="str">
        <f t="shared" si="84"/>
        <v>Age</v>
      </c>
      <c r="F1239">
        <f t="shared" si="85"/>
        <v>4</v>
      </c>
      <c r="G1239" t="str">
        <f t="shared" si="82"/>
        <v>Data</v>
      </c>
      <c r="H1239" t="s">
        <v>772</v>
      </c>
      <c r="K1239" s="6" t="s">
        <v>21</v>
      </c>
      <c r="L1239" s="12">
        <v>0.25019284977810258</v>
      </c>
      <c r="M1239" s="13">
        <v>0.24952170323045084</v>
      </c>
      <c r="N1239" s="13">
        <v>0.26578583681707052</v>
      </c>
      <c r="O1239" s="13">
        <v>0.23449961017437557</v>
      </c>
      <c r="P1239" s="14">
        <v>157.00000000000017</v>
      </c>
    </row>
    <row r="1240" spans="1:16" x14ac:dyDescent="0.25">
      <c r="A1240">
        <v>1304</v>
      </c>
      <c r="B1240" t="str">
        <f t="shared" si="83"/>
        <v>Closed End</v>
      </c>
      <c r="C1240" t="s">
        <v>284</v>
      </c>
      <c r="D1240" t="s">
        <v>835</v>
      </c>
      <c r="E1240" t="str">
        <f t="shared" si="84"/>
        <v>Age</v>
      </c>
      <c r="F1240">
        <f t="shared" si="85"/>
        <v>5</v>
      </c>
      <c r="G1240" t="str">
        <f t="shared" si="82"/>
        <v>Data</v>
      </c>
      <c r="H1240" t="s">
        <v>772</v>
      </c>
      <c r="K1240" s="6" t="s">
        <v>22</v>
      </c>
      <c r="L1240" s="12">
        <v>0.31367027643349382</v>
      </c>
      <c r="M1240" s="13">
        <v>3.4174284774409529E-2</v>
      </c>
      <c r="N1240" s="13">
        <v>0.43626365635369885</v>
      </c>
      <c r="O1240" s="13">
        <v>0.21589178243839785</v>
      </c>
      <c r="P1240" s="14">
        <v>49.999999999999979</v>
      </c>
    </row>
    <row r="1241" spans="1:16" x14ac:dyDescent="0.25">
      <c r="A1241">
        <v>1305</v>
      </c>
      <c r="B1241" t="str">
        <f t="shared" si="83"/>
        <v>Closed End</v>
      </c>
      <c r="C1241" t="s">
        <v>284</v>
      </c>
      <c r="D1241" t="s">
        <v>835</v>
      </c>
      <c r="E1241" t="str">
        <f t="shared" si="84"/>
        <v>Age</v>
      </c>
      <c r="F1241">
        <f t="shared" si="85"/>
        <v>6</v>
      </c>
      <c r="G1241" t="str">
        <f t="shared" si="82"/>
        <v>Data</v>
      </c>
      <c r="H1241" t="s">
        <v>772</v>
      </c>
      <c r="K1241" s="6" t="s">
        <v>23</v>
      </c>
      <c r="L1241" s="12">
        <v>0.2002847421362767</v>
      </c>
      <c r="M1241" s="13">
        <v>0.31331141874112917</v>
      </c>
      <c r="N1241" s="13">
        <v>0.33420661881634955</v>
      </c>
      <c r="O1241" s="13">
        <v>0.15219722030624444</v>
      </c>
      <c r="P1241" s="14">
        <v>27.000000000000007</v>
      </c>
    </row>
    <row r="1242" spans="1:16" x14ac:dyDescent="0.25">
      <c r="A1242">
        <v>1306</v>
      </c>
      <c r="B1242" t="str">
        <f t="shared" si="83"/>
        <v>Closed End</v>
      </c>
      <c r="C1242" t="s">
        <v>284</v>
      </c>
      <c r="D1242" t="s">
        <v>835</v>
      </c>
      <c r="E1242" t="str">
        <f t="shared" si="84"/>
        <v>Education</v>
      </c>
      <c r="F1242">
        <f t="shared" si="85"/>
        <v>1</v>
      </c>
      <c r="G1242" t="str">
        <f t="shared" si="82"/>
        <v>Header</v>
      </c>
      <c r="H1242" t="s">
        <v>772</v>
      </c>
      <c r="K1242" s="7" t="s">
        <v>24</v>
      </c>
      <c r="L1242" s="15" t="s">
        <v>8</v>
      </c>
      <c r="M1242" s="16" t="s">
        <v>8</v>
      </c>
      <c r="N1242" s="16" t="s">
        <v>8</v>
      </c>
      <c r="O1242" s="16" t="s">
        <v>8</v>
      </c>
      <c r="P1242" s="17" t="s">
        <v>8</v>
      </c>
    </row>
    <row r="1243" spans="1:16" x14ac:dyDescent="0.25">
      <c r="A1243">
        <v>1307</v>
      </c>
      <c r="B1243" t="str">
        <f t="shared" si="83"/>
        <v>Closed End</v>
      </c>
      <c r="C1243" t="s">
        <v>284</v>
      </c>
      <c r="D1243" t="s">
        <v>835</v>
      </c>
      <c r="E1243" t="str">
        <f t="shared" si="84"/>
        <v>Education</v>
      </c>
      <c r="F1243">
        <f t="shared" si="85"/>
        <v>2</v>
      </c>
      <c r="G1243" t="str">
        <f t="shared" si="82"/>
        <v>Data</v>
      </c>
      <c r="H1243" t="s">
        <v>772</v>
      </c>
      <c r="K1243" s="6" t="s">
        <v>25</v>
      </c>
      <c r="L1243" s="12">
        <v>0.26061609218861592</v>
      </c>
      <c r="M1243" s="13">
        <v>0.43017839310946326</v>
      </c>
      <c r="N1243" s="13">
        <v>0.1657491966220713</v>
      </c>
      <c r="O1243" s="13">
        <v>0.14345631807984938</v>
      </c>
      <c r="P1243" s="14">
        <v>32.000000000000007</v>
      </c>
    </row>
    <row r="1244" spans="1:16" x14ac:dyDescent="0.25">
      <c r="A1244">
        <v>1308</v>
      </c>
      <c r="B1244" t="str">
        <f t="shared" si="83"/>
        <v>Closed End</v>
      </c>
      <c r="C1244" t="s">
        <v>284</v>
      </c>
      <c r="D1244" t="s">
        <v>835</v>
      </c>
      <c r="E1244" t="str">
        <f t="shared" si="84"/>
        <v>Education</v>
      </c>
      <c r="F1244">
        <f t="shared" si="85"/>
        <v>3</v>
      </c>
      <c r="G1244" t="str">
        <f t="shared" si="82"/>
        <v>Data</v>
      </c>
      <c r="H1244" t="s">
        <v>772</v>
      </c>
      <c r="K1244" s="6" t="s">
        <v>26</v>
      </c>
      <c r="L1244" s="12">
        <v>0.39497908575592366</v>
      </c>
      <c r="M1244" s="13">
        <v>0.30716021495805224</v>
      </c>
      <c r="N1244" s="13">
        <v>0.20539864577733913</v>
      </c>
      <c r="O1244" s="13">
        <v>9.2462053508685027E-2</v>
      </c>
      <c r="P1244" s="14">
        <v>75.999999999999986</v>
      </c>
    </row>
    <row r="1245" spans="1:16" x14ac:dyDescent="0.25">
      <c r="A1245">
        <v>1309</v>
      </c>
      <c r="B1245" t="str">
        <f t="shared" si="83"/>
        <v>Closed End</v>
      </c>
      <c r="C1245" t="s">
        <v>284</v>
      </c>
      <c r="D1245" t="s">
        <v>835</v>
      </c>
      <c r="E1245" t="str">
        <f t="shared" si="84"/>
        <v>Education</v>
      </c>
      <c r="F1245">
        <f t="shared" si="85"/>
        <v>4</v>
      </c>
      <c r="G1245" t="str">
        <f t="shared" si="82"/>
        <v>Data</v>
      </c>
      <c r="H1245" t="s">
        <v>772</v>
      </c>
      <c r="K1245" s="6" t="s">
        <v>27</v>
      </c>
      <c r="L1245" s="12">
        <v>0.20910219274711589</v>
      </c>
      <c r="M1245" s="13">
        <v>0.21697504484654279</v>
      </c>
      <c r="N1245" s="13">
        <v>0.2605489273204486</v>
      </c>
      <c r="O1245" s="13">
        <v>0.31337383508589256</v>
      </c>
      <c r="P1245" s="14">
        <v>243.00000000000011</v>
      </c>
    </row>
    <row r="1246" spans="1:16" x14ac:dyDescent="0.25">
      <c r="A1246">
        <v>1310</v>
      </c>
      <c r="B1246" t="str">
        <f t="shared" si="83"/>
        <v>Closed End</v>
      </c>
      <c r="C1246" t="s">
        <v>284</v>
      </c>
      <c r="D1246" t="s">
        <v>835</v>
      </c>
      <c r="E1246" t="str">
        <f t="shared" si="84"/>
        <v>Education</v>
      </c>
      <c r="F1246">
        <f t="shared" si="85"/>
        <v>5</v>
      </c>
      <c r="G1246" t="str">
        <f t="shared" si="82"/>
        <v>Data</v>
      </c>
      <c r="H1246" t="s">
        <v>772</v>
      </c>
      <c r="K1246" s="6" t="s">
        <v>28</v>
      </c>
      <c r="L1246" s="12">
        <v>0.18445572125563828</v>
      </c>
      <c r="M1246" s="13">
        <v>0.1895676672811252</v>
      </c>
      <c r="N1246" s="13">
        <v>0.37154759177470814</v>
      </c>
      <c r="O1246" s="13">
        <v>0.25442901968852699</v>
      </c>
      <c r="P1246" s="14">
        <v>376.00000000000068</v>
      </c>
    </row>
    <row r="1247" spans="1:16" x14ac:dyDescent="0.25">
      <c r="A1247">
        <v>1311</v>
      </c>
      <c r="B1247" t="str">
        <f t="shared" si="83"/>
        <v>Closed End</v>
      </c>
      <c r="C1247" t="s">
        <v>284</v>
      </c>
      <c r="D1247" t="s">
        <v>835</v>
      </c>
      <c r="E1247" t="str">
        <f t="shared" si="84"/>
        <v>Household income</v>
      </c>
      <c r="F1247">
        <f t="shared" si="85"/>
        <v>1</v>
      </c>
      <c r="G1247" t="str">
        <f t="shared" si="82"/>
        <v>Header</v>
      </c>
      <c r="H1247" t="s">
        <v>772</v>
      </c>
      <c r="K1247" s="7" t="s">
        <v>29</v>
      </c>
      <c r="L1247" s="15" t="s">
        <v>8</v>
      </c>
      <c r="M1247" s="16" t="s">
        <v>8</v>
      </c>
      <c r="N1247" s="16" t="s">
        <v>8</v>
      </c>
      <c r="O1247" s="16" t="s">
        <v>8</v>
      </c>
      <c r="P1247" s="17" t="s">
        <v>8</v>
      </c>
    </row>
    <row r="1248" spans="1:16" x14ac:dyDescent="0.25">
      <c r="A1248">
        <v>1312</v>
      </c>
      <c r="B1248" t="str">
        <f t="shared" si="83"/>
        <v>Closed End</v>
      </c>
      <c r="C1248" t="s">
        <v>284</v>
      </c>
      <c r="D1248" t="s">
        <v>835</v>
      </c>
      <c r="E1248" t="str">
        <f t="shared" si="84"/>
        <v>Household income</v>
      </c>
      <c r="F1248">
        <f t="shared" si="85"/>
        <v>2</v>
      </c>
      <c r="G1248" t="str">
        <f t="shared" si="82"/>
        <v>Data</v>
      </c>
      <c r="H1248" t="s">
        <v>772</v>
      </c>
      <c r="K1248" s="6" t="s">
        <v>30</v>
      </c>
      <c r="L1248" s="12">
        <v>0.23979177437091237</v>
      </c>
      <c r="M1248" s="13">
        <v>0.51768635107755256</v>
      </c>
      <c r="N1248" s="13">
        <v>0.16166186315642725</v>
      </c>
      <c r="O1248" s="13">
        <v>8.086001139510765E-2</v>
      </c>
      <c r="P1248" s="14">
        <v>91.000000000000057</v>
      </c>
    </row>
    <row r="1249" spans="1:16" x14ac:dyDescent="0.25">
      <c r="A1249">
        <v>1313</v>
      </c>
      <c r="B1249" t="str">
        <f t="shared" si="83"/>
        <v>Closed End</v>
      </c>
      <c r="C1249" t="s">
        <v>284</v>
      </c>
      <c r="D1249" t="s">
        <v>835</v>
      </c>
      <c r="E1249" t="str">
        <f t="shared" si="84"/>
        <v>Household income</v>
      </c>
      <c r="F1249">
        <f t="shared" si="85"/>
        <v>3</v>
      </c>
      <c r="G1249" t="str">
        <f t="shared" si="82"/>
        <v>Data</v>
      </c>
      <c r="H1249" t="s">
        <v>772</v>
      </c>
      <c r="K1249" s="6" t="s">
        <v>31</v>
      </c>
      <c r="L1249" s="12">
        <v>0.28340022232806122</v>
      </c>
      <c r="M1249" s="13">
        <v>0.19658226186968136</v>
      </c>
      <c r="N1249" s="13">
        <v>0.38322701448942698</v>
      </c>
      <c r="O1249" s="13">
        <v>0.13679050131282994</v>
      </c>
      <c r="P1249" s="14">
        <v>111.00000000000009</v>
      </c>
    </row>
    <row r="1250" spans="1:16" x14ac:dyDescent="0.25">
      <c r="A1250">
        <v>1314</v>
      </c>
      <c r="B1250" t="str">
        <f t="shared" si="83"/>
        <v>Closed End</v>
      </c>
      <c r="C1250" t="s">
        <v>284</v>
      </c>
      <c r="D1250" t="s">
        <v>835</v>
      </c>
      <c r="E1250" t="str">
        <f t="shared" si="84"/>
        <v>Household income</v>
      </c>
      <c r="F1250">
        <f t="shared" si="85"/>
        <v>4</v>
      </c>
      <c r="G1250" t="str">
        <f t="shared" si="82"/>
        <v>Data</v>
      </c>
      <c r="H1250" t="s">
        <v>772</v>
      </c>
      <c r="K1250" s="6" t="s">
        <v>32</v>
      </c>
      <c r="L1250" s="12">
        <v>0.24401794777223762</v>
      </c>
      <c r="M1250" s="13">
        <v>0.42171586347351031</v>
      </c>
      <c r="N1250" s="13">
        <v>0.18916538882106124</v>
      </c>
      <c r="O1250" s="13">
        <v>0.14510079993319111</v>
      </c>
      <c r="P1250" s="14">
        <v>84.999999999999986</v>
      </c>
    </row>
    <row r="1251" spans="1:16" x14ac:dyDescent="0.25">
      <c r="A1251">
        <v>1315</v>
      </c>
      <c r="B1251" t="str">
        <f t="shared" si="83"/>
        <v>Closed End</v>
      </c>
      <c r="C1251" t="s">
        <v>284</v>
      </c>
      <c r="D1251" t="s">
        <v>835</v>
      </c>
      <c r="E1251" t="str">
        <f t="shared" si="84"/>
        <v>Household income</v>
      </c>
      <c r="F1251">
        <f t="shared" si="85"/>
        <v>5</v>
      </c>
      <c r="G1251" t="str">
        <f t="shared" si="82"/>
        <v>Data</v>
      </c>
      <c r="H1251" t="s">
        <v>772</v>
      </c>
      <c r="K1251" s="6" t="s">
        <v>33</v>
      </c>
      <c r="L1251" s="12">
        <v>0.36073417880539155</v>
      </c>
      <c r="M1251" s="13">
        <v>0.19367406055738701</v>
      </c>
      <c r="N1251" s="13">
        <v>0.24042385847191511</v>
      </c>
      <c r="O1251" s="13">
        <v>0.20516790216530606</v>
      </c>
      <c r="P1251" s="14">
        <v>74.000000000000028</v>
      </c>
    </row>
    <row r="1252" spans="1:16" x14ac:dyDescent="0.25">
      <c r="A1252">
        <v>1316</v>
      </c>
      <c r="B1252" t="str">
        <f t="shared" si="83"/>
        <v>Closed End</v>
      </c>
      <c r="C1252" t="s">
        <v>284</v>
      </c>
      <c r="D1252" t="s">
        <v>835</v>
      </c>
      <c r="E1252" t="str">
        <f t="shared" si="84"/>
        <v>Household income</v>
      </c>
      <c r="F1252">
        <f t="shared" si="85"/>
        <v>6</v>
      </c>
      <c r="G1252" t="str">
        <f t="shared" si="82"/>
        <v>Data</v>
      </c>
      <c r="H1252" t="s">
        <v>772</v>
      </c>
      <c r="K1252" s="6" t="s">
        <v>34</v>
      </c>
      <c r="L1252" s="12">
        <v>0.31816646157241402</v>
      </c>
      <c r="M1252" s="13">
        <v>0.13952946046462342</v>
      </c>
      <c r="N1252" s="13">
        <v>0.30816863958342955</v>
      </c>
      <c r="O1252" s="13">
        <v>0.23413543837953354</v>
      </c>
      <c r="P1252" s="14">
        <v>63.999999999999986</v>
      </c>
    </row>
    <row r="1253" spans="1:16" x14ac:dyDescent="0.25">
      <c r="A1253">
        <v>1317</v>
      </c>
      <c r="B1253" t="str">
        <f t="shared" si="83"/>
        <v>Closed End</v>
      </c>
      <c r="C1253" t="s">
        <v>284</v>
      </c>
      <c r="D1253" t="s">
        <v>835</v>
      </c>
      <c r="E1253" t="str">
        <f t="shared" si="84"/>
        <v>Household income</v>
      </c>
      <c r="F1253">
        <f t="shared" si="85"/>
        <v>7</v>
      </c>
      <c r="G1253" t="str">
        <f t="shared" si="82"/>
        <v>Data</v>
      </c>
      <c r="H1253" t="s">
        <v>772</v>
      </c>
      <c r="K1253" s="6" t="s">
        <v>35</v>
      </c>
      <c r="L1253" s="12">
        <v>0.18813458911508638</v>
      </c>
      <c r="M1253" s="13">
        <v>0.15225204184169552</v>
      </c>
      <c r="N1253" s="13">
        <v>0.2898084137485083</v>
      </c>
      <c r="O1253" s="13">
        <v>0.36980495529470869</v>
      </c>
      <c r="P1253" s="14">
        <v>123.00000000000007</v>
      </c>
    </row>
    <row r="1254" spans="1:16" x14ac:dyDescent="0.25">
      <c r="A1254">
        <v>1318</v>
      </c>
      <c r="B1254" t="str">
        <f t="shared" si="83"/>
        <v>Closed End</v>
      </c>
      <c r="C1254" t="s">
        <v>284</v>
      </c>
      <c r="D1254" t="s">
        <v>835</v>
      </c>
      <c r="E1254" t="str">
        <f t="shared" si="84"/>
        <v>Household income</v>
      </c>
      <c r="F1254">
        <f t="shared" si="85"/>
        <v>8</v>
      </c>
      <c r="G1254" t="str">
        <f t="shared" si="82"/>
        <v>Data</v>
      </c>
      <c r="H1254" t="s">
        <v>772</v>
      </c>
      <c r="K1254" s="6" t="s">
        <v>36</v>
      </c>
      <c r="L1254" s="12">
        <v>0.14951492094696106</v>
      </c>
      <c r="M1254" s="13">
        <v>0.24387705275555727</v>
      </c>
      <c r="N1254" s="13">
        <v>0.36500719036341889</v>
      </c>
      <c r="O1254" s="13">
        <v>0.24160083593406254</v>
      </c>
      <c r="P1254" s="14">
        <v>112.00000000000006</v>
      </c>
    </row>
    <row r="1255" spans="1:16" x14ac:dyDescent="0.25">
      <c r="A1255">
        <v>1319</v>
      </c>
      <c r="B1255" t="str">
        <f t="shared" si="83"/>
        <v>Closed End</v>
      </c>
      <c r="C1255" t="s">
        <v>284</v>
      </c>
      <c r="D1255" t="s">
        <v>835</v>
      </c>
      <c r="E1255" t="str">
        <f t="shared" si="84"/>
        <v>Housing status</v>
      </c>
      <c r="F1255">
        <f t="shared" si="85"/>
        <v>1</v>
      </c>
      <c r="G1255" t="str">
        <f t="shared" si="82"/>
        <v>Header</v>
      </c>
      <c r="H1255" t="s">
        <v>772</v>
      </c>
      <c r="K1255" s="7" t="s">
        <v>37</v>
      </c>
      <c r="L1255" s="15" t="s">
        <v>8</v>
      </c>
      <c r="M1255" s="16" t="s">
        <v>8</v>
      </c>
      <c r="N1255" s="16" t="s">
        <v>8</v>
      </c>
      <c r="O1255" s="16" t="s">
        <v>8</v>
      </c>
      <c r="P1255" s="17" t="s">
        <v>8</v>
      </c>
    </row>
    <row r="1256" spans="1:16" x14ac:dyDescent="0.25">
      <c r="A1256">
        <v>1320</v>
      </c>
      <c r="B1256" t="str">
        <f t="shared" si="83"/>
        <v>Closed End</v>
      </c>
      <c r="C1256" t="s">
        <v>284</v>
      </c>
      <c r="D1256" t="s">
        <v>835</v>
      </c>
      <c r="E1256" t="str">
        <f t="shared" si="84"/>
        <v>Housing status</v>
      </c>
      <c r="F1256">
        <f t="shared" si="85"/>
        <v>2</v>
      </c>
      <c r="G1256" t="str">
        <f t="shared" si="82"/>
        <v>Data</v>
      </c>
      <c r="H1256" t="s">
        <v>772</v>
      </c>
      <c r="K1256" s="6" t="s">
        <v>38</v>
      </c>
      <c r="L1256" s="12">
        <v>0.20464813752215338</v>
      </c>
      <c r="M1256" s="13">
        <v>0.19810935295928689</v>
      </c>
      <c r="N1256" s="13">
        <v>0.31515554188743072</v>
      </c>
      <c r="O1256" s="13">
        <v>0.28208696763112789</v>
      </c>
      <c r="P1256" s="14">
        <v>494.00000000000068</v>
      </c>
    </row>
    <row r="1257" spans="1:16" x14ac:dyDescent="0.25">
      <c r="A1257">
        <v>1321</v>
      </c>
      <c r="B1257" t="str">
        <f t="shared" si="83"/>
        <v>Closed End</v>
      </c>
      <c r="C1257" t="s">
        <v>284</v>
      </c>
      <c r="D1257" t="s">
        <v>835</v>
      </c>
      <c r="E1257" t="str">
        <f t="shared" si="84"/>
        <v>Housing status</v>
      </c>
      <c r="F1257">
        <f t="shared" si="85"/>
        <v>3</v>
      </c>
      <c r="G1257" t="str">
        <f t="shared" si="82"/>
        <v>Data</v>
      </c>
      <c r="H1257" t="s">
        <v>772</v>
      </c>
      <c r="K1257" s="6" t="s">
        <v>39</v>
      </c>
      <c r="L1257" s="12">
        <v>0.35526451167217971</v>
      </c>
      <c r="M1257" s="13">
        <v>0.32263387431760759</v>
      </c>
      <c r="N1257" s="13">
        <v>0.20857596799247205</v>
      </c>
      <c r="O1257" s="13">
        <v>0.11352564601774078</v>
      </c>
      <c r="P1257" s="14">
        <v>241.99999999999986</v>
      </c>
    </row>
    <row r="1258" spans="1:16" ht="24.75" x14ac:dyDescent="0.25">
      <c r="A1258">
        <v>1322</v>
      </c>
      <c r="B1258" t="str">
        <f t="shared" si="83"/>
        <v>Closed End</v>
      </c>
      <c r="C1258" t="s">
        <v>284</v>
      </c>
      <c r="D1258" t="s">
        <v>835</v>
      </c>
      <c r="E1258" t="str">
        <f t="shared" si="84"/>
        <v>Housing status</v>
      </c>
      <c r="F1258">
        <f t="shared" si="85"/>
        <v>4</v>
      </c>
      <c r="G1258" t="str">
        <f t="shared" si="82"/>
        <v>Data</v>
      </c>
      <c r="H1258" t="s">
        <v>772</v>
      </c>
      <c r="K1258" s="6" t="s">
        <v>40</v>
      </c>
      <c r="L1258" s="12">
        <v>0.14289144657602848</v>
      </c>
      <c r="M1258" s="13">
        <v>0.29683454818781502</v>
      </c>
      <c r="N1258" s="13">
        <v>0.43638441217330737</v>
      </c>
      <c r="O1258" s="13">
        <v>0.12388959306284927</v>
      </c>
      <c r="P1258" s="14">
        <v>21.999999999999989</v>
      </c>
    </row>
    <row r="1259" spans="1:16" x14ac:dyDescent="0.25">
      <c r="A1259">
        <v>1323</v>
      </c>
      <c r="B1259" t="str">
        <f t="shared" si="83"/>
        <v>Closed End</v>
      </c>
      <c r="C1259" t="s">
        <v>284</v>
      </c>
      <c r="D1259" t="s">
        <v>835</v>
      </c>
      <c r="E1259" t="str">
        <f t="shared" si="84"/>
        <v>Home language</v>
      </c>
      <c r="F1259">
        <f t="shared" si="85"/>
        <v>1</v>
      </c>
      <c r="G1259" t="str">
        <f t="shared" si="82"/>
        <v>Header</v>
      </c>
      <c r="H1259" t="s">
        <v>772</v>
      </c>
      <c r="K1259" s="7" t="s">
        <v>41</v>
      </c>
      <c r="L1259" s="15" t="s">
        <v>8</v>
      </c>
      <c r="M1259" s="16" t="s">
        <v>8</v>
      </c>
      <c r="N1259" s="16" t="s">
        <v>8</v>
      </c>
      <c r="O1259" s="16" t="s">
        <v>8</v>
      </c>
      <c r="P1259" s="17" t="s">
        <v>8</v>
      </c>
    </row>
    <row r="1260" spans="1:16" x14ac:dyDescent="0.25">
      <c r="A1260">
        <v>1324</v>
      </c>
      <c r="B1260" t="str">
        <f t="shared" si="83"/>
        <v>Closed End</v>
      </c>
      <c r="C1260" t="s">
        <v>284</v>
      </c>
      <c r="D1260" t="s">
        <v>835</v>
      </c>
      <c r="E1260" t="str">
        <f t="shared" si="84"/>
        <v>Home language</v>
      </c>
      <c r="F1260">
        <f t="shared" si="85"/>
        <v>2</v>
      </c>
      <c r="G1260" t="str">
        <f t="shared" si="82"/>
        <v>Data</v>
      </c>
      <c r="H1260" t="s">
        <v>772</v>
      </c>
      <c r="K1260" s="6" t="s">
        <v>42</v>
      </c>
      <c r="L1260" s="12">
        <v>0.17217785404185398</v>
      </c>
      <c r="M1260" s="13">
        <v>0.21858927419919399</v>
      </c>
      <c r="N1260" s="13">
        <v>0.32062055054874156</v>
      </c>
      <c r="O1260" s="13">
        <v>0.28861232121020874</v>
      </c>
      <c r="P1260" s="14">
        <v>560.00000000000102</v>
      </c>
    </row>
    <row r="1261" spans="1:16" x14ac:dyDescent="0.25">
      <c r="A1261">
        <v>1325</v>
      </c>
      <c r="B1261" t="str">
        <f t="shared" si="83"/>
        <v>Closed End</v>
      </c>
      <c r="C1261" t="s">
        <v>284</v>
      </c>
      <c r="D1261" t="s">
        <v>835</v>
      </c>
      <c r="E1261" t="str">
        <f t="shared" si="84"/>
        <v>Home language</v>
      </c>
      <c r="F1261">
        <f t="shared" si="85"/>
        <v>3</v>
      </c>
      <c r="G1261" t="str">
        <f t="shared" si="82"/>
        <v>Data</v>
      </c>
      <c r="H1261" t="s">
        <v>772</v>
      </c>
      <c r="K1261" s="6" t="s">
        <v>43</v>
      </c>
      <c r="L1261" s="12">
        <v>0.36767529018914091</v>
      </c>
      <c r="M1261" s="13">
        <v>0.22376036370018515</v>
      </c>
      <c r="N1261" s="13">
        <v>0.27464812177950526</v>
      </c>
      <c r="O1261" s="13">
        <v>0.13391622433116845</v>
      </c>
      <c r="P1261" s="14">
        <v>121.99999999999999</v>
      </c>
    </row>
    <row r="1262" spans="1:16" x14ac:dyDescent="0.25">
      <c r="A1262">
        <v>1326</v>
      </c>
      <c r="B1262" t="str">
        <f t="shared" si="83"/>
        <v>Closed End</v>
      </c>
      <c r="C1262" t="s">
        <v>284</v>
      </c>
      <c r="D1262" t="s">
        <v>835</v>
      </c>
      <c r="E1262" t="str">
        <f t="shared" si="84"/>
        <v>Home language</v>
      </c>
      <c r="F1262">
        <f t="shared" si="85"/>
        <v>4</v>
      </c>
      <c r="G1262" t="str">
        <f t="shared" si="82"/>
        <v>Data</v>
      </c>
      <c r="H1262" t="s">
        <v>772</v>
      </c>
      <c r="K1262" s="6" t="s">
        <v>44</v>
      </c>
      <c r="L1262" s="12">
        <v>0.2941517896314359</v>
      </c>
      <c r="M1262" s="13">
        <v>0.53534435844764428</v>
      </c>
      <c r="N1262" s="13">
        <v>0.12107515697893953</v>
      </c>
      <c r="O1262" s="13">
        <v>4.9428694941980413E-2</v>
      </c>
      <c r="P1262" s="14">
        <v>46.999999999999979</v>
      </c>
    </row>
    <row r="1263" spans="1:16" x14ac:dyDescent="0.25">
      <c r="A1263">
        <v>1327</v>
      </c>
      <c r="B1263" t="str">
        <f t="shared" si="83"/>
        <v>Closed End</v>
      </c>
      <c r="C1263" t="s">
        <v>284</v>
      </c>
      <c r="D1263" t="s">
        <v>835</v>
      </c>
      <c r="E1263" t="str">
        <f t="shared" si="84"/>
        <v>Race / ethnicity</v>
      </c>
      <c r="F1263">
        <f t="shared" si="85"/>
        <v>1</v>
      </c>
      <c r="G1263" t="str">
        <f t="shared" si="82"/>
        <v>Header</v>
      </c>
      <c r="H1263" t="s">
        <v>772</v>
      </c>
      <c r="K1263" s="7" t="s">
        <v>45</v>
      </c>
      <c r="L1263" s="15" t="s">
        <v>8</v>
      </c>
      <c r="M1263" s="16" t="s">
        <v>8</v>
      </c>
      <c r="N1263" s="16" t="s">
        <v>8</v>
      </c>
      <c r="O1263" s="16" t="s">
        <v>8</v>
      </c>
      <c r="P1263" s="17" t="s">
        <v>8</v>
      </c>
    </row>
    <row r="1264" spans="1:16" x14ac:dyDescent="0.25">
      <c r="A1264">
        <v>1328</v>
      </c>
      <c r="B1264" t="str">
        <f t="shared" si="83"/>
        <v>Closed End</v>
      </c>
      <c r="C1264" t="s">
        <v>284</v>
      </c>
      <c r="D1264" t="s">
        <v>835</v>
      </c>
      <c r="E1264" t="str">
        <f t="shared" si="84"/>
        <v>Race / ethnicity</v>
      </c>
      <c r="F1264">
        <f t="shared" si="85"/>
        <v>2</v>
      </c>
      <c r="G1264" t="str">
        <f t="shared" si="82"/>
        <v>Data</v>
      </c>
      <c r="H1264" t="s">
        <v>772</v>
      </c>
      <c r="K1264" s="6" t="s">
        <v>46</v>
      </c>
      <c r="L1264" s="12">
        <v>0.35417033351671479</v>
      </c>
      <c r="M1264" s="13">
        <v>0.22375822832471823</v>
      </c>
      <c r="N1264" s="13">
        <v>0.27756726387456243</v>
      </c>
      <c r="O1264" s="13">
        <v>0.14450417428400486</v>
      </c>
      <c r="P1264" s="14">
        <v>287.00000000000011</v>
      </c>
    </row>
    <row r="1265" spans="1:16" x14ac:dyDescent="0.25">
      <c r="A1265">
        <v>1329</v>
      </c>
      <c r="B1265" t="str">
        <f t="shared" si="83"/>
        <v>Closed End</v>
      </c>
      <c r="C1265" t="s">
        <v>284</v>
      </c>
      <c r="D1265" t="s">
        <v>835</v>
      </c>
      <c r="E1265" t="str">
        <f t="shared" si="84"/>
        <v>Race / ethnicity</v>
      </c>
      <c r="F1265">
        <f t="shared" si="85"/>
        <v>3</v>
      </c>
      <c r="G1265" t="str">
        <f t="shared" si="82"/>
        <v>Data</v>
      </c>
      <c r="H1265" t="s">
        <v>772</v>
      </c>
      <c r="K1265" s="6" t="s">
        <v>47</v>
      </c>
      <c r="L1265" s="12">
        <v>0.40207541865769686</v>
      </c>
      <c r="M1265" s="13">
        <v>0.21928991366715075</v>
      </c>
      <c r="N1265" s="13">
        <v>0.15374374398369617</v>
      </c>
      <c r="O1265" s="13">
        <v>0.22489092369145611</v>
      </c>
      <c r="P1265" s="14">
        <v>32</v>
      </c>
    </row>
    <row r="1266" spans="1:16" x14ac:dyDescent="0.25">
      <c r="A1266">
        <v>1330</v>
      </c>
      <c r="B1266" t="str">
        <f t="shared" si="83"/>
        <v>Closed End</v>
      </c>
      <c r="C1266" t="s">
        <v>284</v>
      </c>
      <c r="D1266" t="s">
        <v>835</v>
      </c>
      <c r="E1266" t="str">
        <f t="shared" si="84"/>
        <v>Race / ethnicity</v>
      </c>
      <c r="F1266">
        <f t="shared" si="85"/>
        <v>4</v>
      </c>
      <c r="G1266" t="str">
        <f t="shared" si="82"/>
        <v>Data</v>
      </c>
      <c r="H1266" t="s">
        <v>772</v>
      </c>
      <c r="K1266" s="6" t="s">
        <v>48</v>
      </c>
      <c r="L1266" s="12">
        <v>0.36673831149502478</v>
      </c>
      <c r="M1266" s="13">
        <v>0.25189261132192137</v>
      </c>
      <c r="N1266" s="13">
        <v>0.3066809466319137</v>
      </c>
      <c r="O1266" s="13">
        <v>7.4688130551140139E-2</v>
      </c>
      <c r="P1266" s="14">
        <v>100.99999999999996</v>
      </c>
    </row>
    <row r="1267" spans="1:16" x14ac:dyDescent="0.25">
      <c r="A1267">
        <v>1331</v>
      </c>
      <c r="B1267" t="str">
        <f t="shared" si="83"/>
        <v>Closed End</v>
      </c>
      <c r="C1267" t="s">
        <v>284</v>
      </c>
      <c r="D1267" t="s">
        <v>835</v>
      </c>
      <c r="E1267" t="str">
        <f t="shared" si="84"/>
        <v>Race / ethnicity</v>
      </c>
      <c r="F1267">
        <f t="shared" si="85"/>
        <v>5</v>
      </c>
      <c r="G1267" t="str">
        <f t="shared" si="82"/>
        <v>Data</v>
      </c>
      <c r="H1267" t="s">
        <v>772</v>
      </c>
      <c r="K1267" s="6" t="s">
        <v>49</v>
      </c>
      <c r="L1267" s="12">
        <v>0.20368222447947418</v>
      </c>
      <c r="M1267" s="13">
        <v>0.25764741203162778</v>
      </c>
      <c r="N1267" s="13">
        <v>0.34938709618381508</v>
      </c>
      <c r="O1267" s="13">
        <v>0.18928326730508302</v>
      </c>
      <c r="P1267" s="14">
        <v>111.00000000000003</v>
      </c>
    </row>
    <row r="1268" spans="1:16" x14ac:dyDescent="0.25">
      <c r="A1268">
        <v>1332</v>
      </c>
      <c r="B1268" t="str">
        <f t="shared" si="83"/>
        <v>Closed End</v>
      </c>
      <c r="C1268" t="s">
        <v>284</v>
      </c>
      <c r="D1268" t="s">
        <v>835</v>
      </c>
      <c r="E1268" t="str">
        <f t="shared" si="84"/>
        <v>Race / ethnicity</v>
      </c>
      <c r="F1268">
        <f t="shared" si="85"/>
        <v>6</v>
      </c>
      <c r="G1268" t="str">
        <f t="shared" si="82"/>
        <v>Data</v>
      </c>
      <c r="H1268" t="s">
        <v>772</v>
      </c>
      <c r="K1268" s="6" t="s">
        <v>50</v>
      </c>
      <c r="L1268" s="12">
        <v>0.47286687709913833</v>
      </c>
      <c r="M1268" s="13">
        <v>0.14527720332768151</v>
      </c>
      <c r="N1268" s="13">
        <v>0.17122027090186367</v>
      </c>
      <c r="O1268" s="13">
        <v>0.21063564867131646</v>
      </c>
      <c r="P1268" s="14">
        <v>60.999999999999993</v>
      </c>
    </row>
    <row r="1269" spans="1:16" ht="15.75" thickBot="1" x14ac:dyDescent="0.3">
      <c r="A1269">
        <v>1333</v>
      </c>
      <c r="B1269" t="str">
        <f t="shared" si="83"/>
        <v>Closed End</v>
      </c>
      <c r="C1269" t="s">
        <v>284</v>
      </c>
      <c r="D1269" t="s">
        <v>835</v>
      </c>
      <c r="E1269" t="str">
        <f t="shared" si="84"/>
        <v>Race / ethnicity</v>
      </c>
      <c r="F1269">
        <f t="shared" si="85"/>
        <v>7</v>
      </c>
      <c r="G1269" t="str">
        <f t="shared" si="82"/>
        <v>Data</v>
      </c>
      <c r="H1269" t="s">
        <v>772</v>
      </c>
      <c r="K1269" s="8" t="s">
        <v>51</v>
      </c>
      <c r="L1269" s="18">
        <v>0.14232257178238084</v>
      </c>
      <c r="M1269" s="19">
        <v>0.24481482904378116</v>
      </c>
      <c r="N1269" s="19">
        <v>0.31350581471559902</v>
      </c>
      <c r="O1269" s="19">
        <v>0.29935678445823716</v>
      </c>
      <c r="P1269" s="20">
        <v>400.00000000000051</v>
      </c>
    </row>
    <row r="1270" spans="1:16" ht="15.75" thickTop="1" x14ac:dyDescent="0.25">
      <c r="A1270">
        <v>1334</v>
      </c>
      <c r="B1270" t="str">
        <f t="shared" si="83"/>
        <v/>
      </c>
      <c r="C1270" t="s">
        <v>8</v>
      </c>
      <c r="D1270" t="s">
        <v>8</v>
      </c>
      <c r="E1270" t="str">
        <f t="shared" si="84"/>
        <v/>
      </c>
      <c r="F1270" t="str">
        <f t="shared" si="85"/>
        <v/>
      </c>
      <c r="G1270" t="str">
        <f t="shared" si="82"/>
        <v/>
      </c>
      <c r="H1270" t="s">
        <v>8</v>
      </c>
      <c r="K1270" s="42"/>
      <c r="L1270" s="42"/>
      <c r="M1270" s="42"/>
      <c r="N1270" s="42"/>
      <c r="O1270" s="42"/>
      <c r="P1270" s="42"/>
    </row>
    <row r="1271" spans="1:16" ht="45.75" thickBot="1" x14ac:dyDescent="0.3">
      <c r="A1271">
        <v>1335</v>
      </c>
      <c r="B1271" t="str">
        <f t="shared" si="83"/>
        <v>Closed End</v>
      </c>
      <c r="C1271" t="s">
        <v>108</v>
      </c>
      <c r="D1271" t="s">
        <v>647</v>
      </c>
      <c r="E1271" t="str">
        <f t="shared" si="84"/>
        <v>Title</v>
      </c>
      <c r="F1271">
        <f t="shared" si="85"/>
        <v>1</v>
      </c>
      <c r="G1271" t="str">
        <f t="shared" si="82"/>
        <v>Title</v>
      </c>
      <c r="H1271" t="s">
        <v>655</v>
      </c>
      <c r="I1271" s="38" t="s">
        <v>647</v>
      </c>
      <c r="J1271" t="s">
        <v>108</v>
      </c>
      <c r="K1271" s="37" t="s">
        <v>197</v>
      </c>
      <c r="L1271" s="37"/>
      <c r="M1271" s="37"/>
      <c r="N1271" s="37"/>
      <c r="O1271" s="37"/>
      <c r="P1271" s="37"/>
    </row>
    <row r="1272" spans="1:16" ht="38.25" thickTop="1" thickBot="1" x14ac:dyDescent="0.3">
      <c r="A1272">
        <v>1336</v>
      </c>
      <c r="B1272" t="str">
        <f t="shared" si="83"/>
        <v>Closed End</v>
      </c>
      <c r="C1272" t="s">
        <v>108</v>
      </c>
      <c r="D1272" t="s">
        <v>647</v>
      </c>
      <c r="E1272" t="str">
        <f t="shared" si="84"/>
        <v>Column labels</v>
      </c>
      <c r="F1272">
        <f t="shared" si="85"/>
        <v>1</v>
      </c>
      <c r="G1272" t="str">
        <f t="shared" si="82"/>
        <v>Labels</v>
      </c>
      <c r="H1272" t="s">
        <v>655</v>
      </c>
      <c r="I1272" s="38" t="s">
        <v>647</v>
      </c>
      <c r="J1272" t="s">
        <v>108</v>
      </c>
      <c r="K1272" s="39"/>
      <c r="L1272" s="1" t="s">
        <v>198</v>
      </c>
      <c r="M1272" s="2" t="s">
        <v>199</v>
      </c>
      <c r="N1272" s="2" t="s">
        <v>200</v>
      </c>
      <c r="O1272" s="2" t="s">
        <v>201</v>
      </c>
      <c r="P1272" s="3" t="s">
        <v>6</v>
      </c>
    </row>
    <row r="1273" spans="1:16" ht="15.75" thickTop="1" x14ac:dyDescent="0.25">
      <c r="A1273">
        <v>1337</v>
      </c>
      <c r="B1273" t="str">
        <f t="shared" si="83"/>
        <v>Closed End</v>
      </c>
      <c r="C1273" t="s">
        <v>108</v>
      </c>
      <c r="D1273" t="s">
        <v>647</v>
      </c>
      <c r="E1273" t="str">
        <f t="shared" si="84"/>
        <v>Region</v>
      </c>
      <c r="F1273">
        <f t="shared" si="85"/>
        <v>1</v>
      </c>
      <c r="G1273" t="str">
        <f t="shared" si="82"/>
        <v>Header</v>
      </c>
      <c r="H1273" t="s">
        <v>655</v>
      </c>
      <c r="I1273" s="38" t="s">
        <v>647</v>
      </c>
      <c r="J1273" t="s">
        <v>108</v>
      </c>
      <c r="K1273" s="5" t="s">
        <v>7</v>
      </c>
      <c r="L1273" s="9" t="s">
        <v>8</v>
      </c>
      <c r="M1273" s="10" t="s">
        <v>8</v>
      </c>
      <c r="N1273" s="10" t="s">
        <v>8</v>
      </c>
      <c r="O1273" s="10" t="s">
        <v>8</v>
      </c>
      <c r="P1273" s="11" t="s">
        <v>8</v>
      </c>
    </row>
    <row r="1274" spans="1:16" x14ac:dyDescent="0.25">
      <c r="A1274">
        <v>1338</v>
      </c>
      <c r="B1274" t="str">
        <f t="shared" si="83"/>
        <v>Closed End</v>
      </c>
      <c r="C1274" t="s">
        <v>108</v>
      </c>
      <c r="D1274" t="s">
        <v>647</v>
      </c>
      <c r="E1274" t="str">
        <f t="shared" si="84"/>
        <v>Region</v>
      </c>
      <c r="F1274">
        <f t="shared" si="85"/>
        <v>2</v>
      </c>
      <c r="G1274" t="str">
        <f t="shared" si="82"/>
        <v>Data</v>
      </c>
      <c r="H1274" t="s">
        <v>655</v>
      </c>
      <c r="I1274" s="38" t="s">
        <v>647</v>
      </c>
      <c r="J1274" t="s">
        <v>108</v>
      </c>
      <c r="K1274" s="6" t="s">
        <v>9</v>
      </c>
      <c r="L1274" s="12">
        <v>0.5298328967105691</v>
      </c>
      <c r="M1274" s="13">
        <v>0.39655032796926798</v>
      </c>
      <c r="N1274" s="13">
        <v>6.2028004791533489E-2</v>
      </c>
      <c r="O1274" s="13">
        <v>1.1588770528630438E-2</v>
      </c>
      <c r="P1274" s="14">
        <v>1991.9999999999961</v>
      </c>
    </row>
    <row r="1275" spans="1:16" x14ac:dyDescent="0.25">
      <c r="A1275">
        <v>1339</v>
      </c>
      <c r="B1275" t="str">
        <f t="shared" si="83"/>
        <v>Closed End</v>
      </c>
      <c r="C1275" t="s">
        <v>108</v>
      </c>
      <c r="D1275" t="s">
        <v>647</v>
      </c>
      <c r="E1275" t="str">
        <f t="shared" si="84"/>
        <v>Region</v>
      </c>
      <c r="F1275">
        <f t="shared" si="85"/>
        <v>3</v>
      </c>
      <c r="G1275" t="str">
        <f t="shared" si="82"/>
        <v>Data</v>
      </c>
      <c r="H1275" t="s">
        <v>655</v>
      </c>
      <c r="I1275" s="38" t="s">
        <v>647</v>
      </c>
      <c r="J1275" t="s">
        <v>108</v>
      </c>
      <c r="K1275" s="6" t="s">
        <v>10</v>
      </c>
      <c r="L1275" s="12">
        <v>0.60773409254463162</v>
      </c>
      <c r="M1275" s="13">
        <v>0.34636428935873659</v>
      </c>
      <c r="N1275" s="13">
        <v>4.5901618096632124E-2</v>
      </c>
      <c r="O1275" s="27" t="s">
        <v>70</v>
      </c>
      <c r="P1275" s="14">
        <v>282.99999999999994</v>
      </c>
    </row>
    <row r="1276" spans="1:16" x14ac:dyDescent="0.25">
      <c r="A1276">
        <v>1340</v>
      </c>
      <c r="B1276" t="str">
        <f t="shared" si="83"/>
        <v>Closed End</v>
      </c>
      <c r="C1276" t="s">
        <v>108</v>
      </c>
      <c r="D1276" t="s">
        <v>647</v>
      </c>
      <c r="E1276" t="str">
        <f t="shared" si="84"/>
        <v>Region</v>
      </c>
      <c r="F1276">
        <f t="shared" si="85"/>
        <v>4</v>
      </c>
      <c r="G1276" t="str">
        <f t="shared" si="82"/>
        <v>Data</v>
      </c>
      <c r="H1276" t="s">
        <v>655</v>
      </c>
      <c r="I1276" s="38" t="s">
        <v>647</v>
      </c>
      <c r="J1276" t="s">
        <v>108</v>
      </c>
      <c r="K1276" s="6" t="s">
        <v>11</v>
      </c>
      <c r="L1276" s="12">
        <v>0.46909752049981451</v>
      </c>
      <c r="M1276" s="13">
        <v>0.44124929135754587</v>
      </c>
      <c r="N1276" s="13">
        <v>6.9343187693701902E-2</v>
      </c>
      <c r="O1276" s="13">
        <v>2.0310000448938683E-2</v>
      </c>
      <c r="P1276" s="14">
        <v>1455.9999999999975</v>
      </c>
    </row>
    <row r="1277" spans="1:16" x14ac:dyDescent="0.25">
      <c r="A1277">
        <v>1341</v>
      </c>
      <c r="B1277" t="str">
        <f t="shared" si="83"/>
        <v>Closed End</v>
      </c>
      <c r="C1277" t="s">
        <v>108</v>
      </c>
      <c r="D1277" t="s">
        <v>647</v>
      </c>
      <c r="E1277" t="str">
        <f t="shared" si="84"/>
        <v>Region</v>
      </c>
      <c r="F1277">
        <f t="shared" si="85"/>
        <v>5</v>
      </c>
      <c r="G1277" t="str">
        <f t="shared" si="82"/>
        <v>Data</v>
      </c>
      <c r="H1277" t="s">
        <v>655</v>
      </c>
      <c r="I1277" s="38" t="s">
        <v>647</v>
      </c>
      <c r="J1277" t="s">
        <v>108</v>
      </c>
      <c r="K1277" s="6" t="s">
        <v>12</v>
      </c>
      <c r="L1277" s="12">
        <v>0.45848325110262628</v>
      </c>
      <c r="M1277" s="13">
        <v>0.44400746316233386</v>
      </c>
      <c r="N1277" s="13">
        <v>6.5568470059641101E-2</v>
      </c>
      <c r="O1277" s="13">
        <v>3.1940815675397152E-2</v>
      </c>
      <c r="P1277" s="14">
        <v>1213.0000000000014</v>
      </c>
    </row>
    <row r="1278" spans="1:16" x14ac:dyDescent="0.25">
      <c r="A1278">
        <v>1342</v>
      </c>
      <c r="B1278" t="str">
        <f t="shared" si="83"/>
        <v>Closed End</v>
      </c>
      <c r="C1278" t="s">
        <v>108</v>
      </c>
      <c r="D1278" t="s">
        <v>647</v>
      </c>
      <c r="E1278" t="str">
        <f t="shared" si="84"/>
        <v>Region</v>
      </c>
      <c r="F1278">
        <f t="shared" si="85"/>
        <v>6</v>
      </c>
      <c r="G1278" t="str">
        <f t="shared" si="82"/>
        <v>Data</v>
      </c>
      <c r="H1278" t="s">
        <v>655</v>
      </c>
      <c r="I1278" s="38" t="s">
        <v>647</v>
      </c>
      <c r="J1278" t="s">
        <v>108</v>
      </c>
      <c r="K1278" s="6" t="s">
        <v>13</v>
      </c>
      <c r="L1278" s="12">
        <v>0.48334641382469745</v>
      </c>
      <c r="M1278" s="13">
        <v>0.43754664406760979</v>
      </c>
      <c r="N1278" s="13">
        <v>7.4410474653041694E-2</v>
      </c>
      <c r="O1278" s="27" t="s">
        <v>69</v>
      </c>
      <c r="P1278" s="14">
        <v>243.00000000000003</v>
      </c>
    </row>
    <row r="1279" spans="1:16" x14ac:dyDescent="0.25">
      <c r="A1279">
        <v>1343</v>
      </c>
      <c r="B1279" t="str">
        <f t="shared" si="83"/>
        <v>Closed End</v>
      </c>
      <c r="C1279" t="s">
        <v>108</v>
      </c>
      <c r="D1279" t="s">
        <v>647</v>
      </c>
      <c r="E1279" t="str">
        <f t="shared" si="84"/>
        <v>Region</v>
      </c>
      <c r="F1279">
        <f t="shared" si="85"/>
        <v>7</v>
      </c>
      <c r="G1279" t="str">
        <f t="shared" si="82"/>
        <v>Data</v>
      </c>
      <c r="H1279" t="s">
        <v>655</v>
      </c>
      <c r="I1279" s="38" t="s">
        <v>647</v>
      </c>
      <c r="J1279" t="s">
        <v>108</v>
      </c>
      <c r="K1279" s="6" t="s">
        <v>14</v>
      </c>
      <c r="L1279" s="12">
        <v>0.53271527693944465</v>
      </c>
      <c r="M1279" s="13">
        <v>0.38339883355712828</v>
      </c>
      <c r="N1279" s="13">
        <v>7.208955668620301E-2</v>
      </c>
      <c r="O1279" s="13">
        <v>1.1796332817223315E-2</v>
      </c>
      <c r="P1279" s="14">
        <v>253.00000000000011</v>
      </c>
    </row>
    <row r="1280" spans="1:16" x14ac:dyDescent="0.25">
      <c r="A1280">
        <v>1344</v>
      </c>
      <c r="B1280" t="str">
        <f t="shared" si="83"/>
        <v>Closed End</v>
      </c>
      <c r="C1280" t="s">
        <v>108</v>
      </c>
      <c r="D1280" t="s">
        <v>647</v>
      </c>
      <c r="E1280" t="str">
        <f t="shared" si="84"/>
        <v>Gender</v>
      </c>
      <c r="F1280">
        <f t="shared" si="85"/>
        <v>1</v>
      </c>
      <c r="G1280" t="str">
        <f t="shared" si="82"/>
        <v>Header</v>
      </c>
      <c r="H1280" t="s">
        <v>655</v>
      </c>
      <c r="I1280" s="38" t="s">
        <v>647</v>
      </c>
      <c r="J1280" t="s">
        <v>108</v>
      </c>
      <c r="K1280" s="7" t="s">
        <v>15</v>
      </c>
      <c r="L1280" s="15" t="s">
        <v>8</v>
      </c>
      <c r="M1280" s="16" t="s">
        <v>8</v>
      </c>
      <c r="N1280" s="16" t="s">
        <v>8</v>
      </c>
      <c r="O1280" s="16" t="s">
        <v>8</v>
      </c>
      <c r="P1280" s="17" t="s">
        <v>8</v>
      </c>
    </row>
    <row r="1281" spans="1:16" x14ac:dyDescent="0.25">
      <c r="A1281">
        <v>1345</v>
      </c>
      <c r="B1281" t="str">
        <f t="shared" si="83"/>
        <v>Closed End</v>
      </c>
      <c r="C1281" t="s">
        <v>108</v>
      </c>
      <c r="D1281" t="s">
        <v>647</v>
      </c>
      <c r="E1281" t="str">
        <f t="shared" si="84"/>
        <v>Gender</v>
      </c>
      <c r="F1281">
        <f t="shared" si="85"/>
        <v>2</v>
      </c>
      <c r="G1281" t="str">
        <f t="shared" si="82"/>
        <v>Data</v>
      </c>
      <c r="H1281" t="s">
        <v>655</v>
      </c>
      <c r="I1281" s="38" t="s">
        <v>647</v>
      </c>
      <c r="J1281" t="s">
        <v>108</v>
      </c>
      <c r="K1281" s="6" t="s">
        <v>16</v>
      </c>
      <c r="L1281" s="12">
        <v>0.55815377505936592</v>
      </c>
      <c r="M1281" s="13">
        <v>0.35569968287802994</v>
      </c>
      <c r="N1281" s="13">
        <v>7.3671895119807734E-2</v>
      </c>
      <c r="O1281" s="13">
        <v>1.2474646942794473E-2</v>
      </c>
      <c r="P1281" s="14">
        <v>1219.0000000000041</v>
      </c>
    </row>
    <row r="1282" spans="1:16" x14ac:dyDescent="0.25">
      <c r="A1282">
        <v>1346</v>
      </c>
      <c r="B1282" t="str">
        <f t="shared" si="83"/>
        <v>Closed End</v>
      </c>
      <c r="C1282" t="s">
        <v>108</v>
      </c>
      <c r="D1282" t="s">
        <v>647</v>
      </c>
      <c r="E1282" t="str">
        <f t="shared" si="84"/>
        <v>Gender</v>
      </c>
      <c r="F1282">
        <f t="shared" si="85"/>
        <v>3</v>
      </c>
      <c r="G1282" t="str">
        <f t="shared" ref="G1282:G1345" si="86">IF(B1282="","",IF(E1282="Title","Title",IF(E1282="Column labels","Labels",IF(AND(F1282=1,B1282="Closed End"),"Header","Data"))))</f>
        <v>Data</v>
      </c>
      <c r="H1282" t="s">
        <v>655</v>
      </c>
      <c r="I1282" s="38" t="s">
        <v>647</v>
      </c>
      <c r="J1282" t="s">
        <v>108</v>
      </c>
      <c r="K1282" s="6" t="s">
        <v>17</v>
      </c>
      <c r="L1282" s="12">
        <v>0.49604237762934889</v>
      </c>
      <c r="M1282" s="13">
        <v>0.45005102202636005</v>
      </c>
      <c r="N1282" s="13">
        <v>4.2896588001211627E-2</v>
      </c>
      <c r="O1282" s="13">
        <v>1.1010012343079374E-2</v>
      </c>
      <c r="P1282" s="14">
        <v>668.00000000000091</v>
      </c>
    </row>
    <row r="1283" spans="1:16" x14ac:dyDescent="0.25">
      <c r="A1283">
        <v>1347</v>
      </c>
      <c r="B1283" t="str">
        <f t="shared" si="83"/>
        <v>Closed End</v>
      </c>
      <c r="C1283" t="s">
        <v>108</v>
      </c>
      <c r="D1283" t="s">
        <v>647</v>
      </c>
      <c r="E1283" t="str">
        <f t="shared" si="84"/>
        <v>Age</v>
      </c>
      <c r="F1283">
        <f t="shared" si="85"/>
        <v>1</v>
      </c>
      <c r="G1283" t="str">
        <f t="shared" si="86"/>
        <v>Header</v>
      </c>
      <c r="H1283" t="s">
        <v>655</v>
      </c>
      <c r="I1283" s="38" t="s">
        <v>647</v>
      </c>
      <c r="J1283" t="s">
        <v>108</v>
      </c>
      <c r="K1283" s="7" t="s">
        <v>18</v>
      </c>
      <c r="L1283" s="15" t="s">
        <v>8</v>
      </c>
      <c r="M1283" s="16" t="s">
        <v>8</v>
      </c>
      <c r="N1283" s="16" t="s">
        <v>8</v>
      </c>
      <c r="O1283" s="16" t="s">
        <v>8</v>
      </c>
      <c r="P1283" s="17" t="s">
        <v>8</v>
      </c>
    </row>
    <row r="1284" spans="1:16" x14ac:dyDescent="0.25">
      <c r="A1284">
        <v>1348</v>
      </c>
      <c r="B1284" t="str">
        <f t="shared" si="83"/>
        <v>Closed End</v>
      </c>
      <c r="C1284" t="s">
        <v>108</v>
      </c>
      <c r="D1284" t="s">
        <v>647</v>
      </c>
      <c r="E1284" t="str">
        <f t="shared" si="84"/>
        <v>Age</v>
      </c>
      <c r="F1284">
        <f t="shared" si="85"/>
        <v>2</v>
      </c>
      <c r="G1284" t="str">
        <f t="shared" si="86"/>
        <v>Data</v>
      </c>
      <c r="H1284" t="s">
        <v>655</v>
      </c>
      <c r="I1284" s="38" t="s">
        <v>647</v>
      </c>
      <c r="J1284" t="s">
        <v>108</v>
      </c>
      <c r="K1284" s="6" t="s">
        <v>19</v>
      </c>
      <c r="L1284" s="12">
        <v>0.53833235355328002</v>
      </c>
      <c r="M1284" s="13">
        <v>0.39220929325086507</v>
      </c>
      <c r="N1284" s="13">
        <v>5.8570153015018452E-2</v>
      </c>
      <c r="O1284" s="13">
        <v>1.0888200180834586E-2</v>
      </c>
      <c r="P1284" s="14">
        <v>378.00000000000102</v>
      </c>
    </row>
    <row r="1285" spans="1:16" x14ac:dyDescent="0.25">
      <c r="A1285">
        <v>1349</v>
      </c>
      <c r="B1285" t="str">
        <f t="shared" si="83"/>
        <v>Closed End</v>
      </c>
      <c r="C1285" t="s">
        <v>108</v>
      </c>
      <c r="D1285" t="s">
        <v>647</v>
      </c>
      <c r="E1285" t="str">
        <f t="shared" si="84"/>
        <v>Age</v>
      </c>
      <c r="F1285">
        <f t="shared" si="85"/>
        <v>3</v>
      </c>
      <c r="G1285" t="str">
        <f t="shared" si="86"/>
        <v>Data</v>
      </c>
      <c r="H1285" t="s">
        <v>655</v>
      </c>
      <c r="I1285" s="38" t="s">
        <v>647</v>
      </c>
      <c r="J1285" t="s">
        <v>108</v>
      </c>
      <c r="K1285" s="6" t="s">
        <v>20</v>
      </c>
      <c r="L1285" s="12">
        <v>0.5410012724792338</v>
      </c>
      <c r="M1285" s="13">
        <v>0.37313340144843488</v>
      </c>
      <c r="N1285" s="13">
        <v>6.9515580910904345E-2</v>
      </c>
      <c r="O1285" s="13">
        <v>1.6349745161426055E-2</v>
      </c>
      <c r="P1285" s="14">
        <v>385.99999999999977</v>
      </c>
    </row>
    <row r="1286" spans="1:16" x14ac:dyDescent="0.25">
      <c r="A1286">
        <v>1350</v>
      </c>
      <c r="B1286" t="str">
        <f t="shared" si="83"/>
        <v>Closed End</v>
      </c>
      <c r="C1286" t="s">
        <v>108</v>
      </c>
      <c r="D1286" t="s">
        <v>647</v>
      </c>
      <c r="E1286" t="str">
        <f t="shared" si="84"/>
        <v>Age</v>
      </c>
      <c r="F1286">
        <f t="shared" si="85"/>
        <v>4</v>
      </c>
      <c r="G1286" t="str">
        <f t="shared" si="86"/>
        <v>Data</v>
      </c>
      <c r="H1286" t="s">
        <v>655</v>
      </c>
      <c r="I1286" s="38" t="s">
        <v>647</v>
      </c>
      <c r="J1286" t="s">
        <v>108</v>
      </c>
      <c r="K1286" s="6" t="s">
        <v>21</v>
      </c>
      <c r="L1286" s="12">
        <v>0.51645856556924008</v>
      </c>
      <c r="M1286" s="13">
        <v>0.40393108741298944</v>
      </c>
      <c r="N1286" s="13">
        <v>6.8836645891571679E-2</v>
      </c>
      <c r="O1286" s="13">
        <v>1.077370112619757E-2</v>
      </c>
      <c r="P1286" s="14">
        <v>304.00000000000051</v>
      </c>
    </row>
    <row r="1287" spans="1:16" x14ac:dyDescent="0.25">
      <c r="A1287">
        <v>1351</v>
      </c>
      <c r="B1287" t="str">
        <f t="shared" si="83"/>
        <v>Closed End</v>
      </c>
      <c r="C1287" t="s">
        <v>108</v>
      </c>
      <c r="D1287" t="s">
        <v>647</v>
      </c>
      <c r="E1287" t="str">
        <f t="shared" si="84"/>
        <v>Age</v>
      </c>
      <c r="F1287">
        <f t="shared" si="85"/>
        <v>5</v>
      </c>
      <c r="G1287" t="str">
        <f t="shared" si="86"/>
        <v>Data</v>
      </c>
      <c r="H1287" t="s">
        <v>655</v>
      </c>
      <c r="I1287" s="38" t="s">
        <v>647</v>
      </c>
      <c r="J1287" t="s">
        <v>108</v>
      </c>
      <c r="K1287" s="6" t="s">
        <v>22</v>
      </c>
      <c r="L1287" s="12">
        <v>0.53142459564631317</v>
      </c>
      <c r="M1287" s="13">
        <v>0.4197799596345792</v>
      </c>
      <c r="N1287" s="13">
        <v>3.8024408477174552E-2</v>
      </c>
      <c r="O1287" s="13">
        <v>1.0771036241933611E-2</v>
      </c>
      <c r="P1287" s="14">
        <v>371.99999999999977</v>
      </c>
    </row>
    <row r="1288" spans="1:16" x14ac:dyDescent="0.25">
      <c r="A1288">
        <v>1352</v>
      </c>
      <c r="B1288" t="str">
        <f t="shared" si="83"/>
        <v>Closed End</v>
      </c>
      <c r="C1288" t="s">
        <v>108</v>
      </c>
      <c r="D1288" t="s">
        <v>647</v>
      </c>
      <c r="E1288" t="str">
        <f t="shared" si="84"/>
        <v>Age</v>
      </c>
      <c r="F1288">
        <f t="shared" si="85"/>
        <v>6</v>
      </c>
      <c r="G1288" t="str">
        <f t="shared" si="86"/>
        <v>Data</v>
      </c>
      <c r="H1288" t="s">
        <v>655</v>
      </c>
      <c r="I1288" s="38" t="s">
        <v>647</v>
      </c>
      <c r="J1288" t="s">
        <v>108</v>
      </c>
      <c r="K1288" s="6" t="s">
        <v>23</v>
      </c>
      <c r="L1288" s="12">
        <v>0.49655867392444231</v>
      </c>
      <c r="M1288" s="13">
        <v>0.47693082259279251</v>
      </c>
      <c r="N1288" s="13">
        <v>2.2471452617484636E-2</v>
      </c>
      <c r="O1288" s="27" t="s">
        <v>69</v>
      </c>
      <c r="P1288" s="14">
        <v>258.00000000000028</v>
      </c>
    </row>
    <row r="1289" spans="1:16" x14ac:dyDescent="0.25">
      <c r="A1289">
        <v>1353</v>
      </c>
      <c r="B1289" t="str">
        <f t="shared" si="83"/>
        <v>Closed End</v>
      </c>
      <c r="C1289" t="s">
        <v>108</v>
      </c>
      <c r="D1289" t="s">
        <v>647</v>
      </c>
      <c r="E1289" t="str">
        <f t="shared" si="84"/>
        <v>Education</v>
      </c>
      <c r="F1289">
        <f t="shared" si="85"/>
        <v>1</v>
      </c>
      <c r="G1289" t="str">
        <f t="shared" si="86"/>
        <v>Header</v>
      </c>
      <c r="H1289" t="s">
        <v>655</v>
      </c>
      <c r="I1289" s="38" t="s">
        <v>647</v>
      </c>
      <c r="J1289" t="s">
        <v>108</v>
      </c>
      <c r="K1289" s="7" t="s">
        <v>24</v>
      </c>
      <c r="L1289" s="15" t="s">
        <v>8</v>
      </c>
      <c r="M1289" s="16" t="s">
        <v>8</v>
      </c>
      <c r="N1289" s="16" t="s">
        <v>8</v>
      </c>
      <c r="O1289" s="16" t="s">
        <v>8</v>
      </c>
      <c r="P1289" s="17" t="s">
        <v>8</v>
      </c>
    </row>
    <row r="1290" spans="1:16" x14ac:dyDescent="0.25">
      <c r="A1290">
        <v>1354</v>
      </c>
      <c r="B1290" t="str">
        <f t="shared" si="83"/>
        <v>Closed End</v>
      </c>
      <c r="C1290" t="s">
        <v>108</v>
      </c>
      <c r="D1290" t="s">
        <v>647</v>
      </c>
      <c r="E1290" t="str">
        <f t="shared" si="84"/>
        <v>Education</v>
      </c>
      <c r="F1290">
        <f t="shared" si="85"/>
        <v>2</v>
      </c>
      <c r="G1290" t="str">
        <f t="shared" si="86"/>
        <v>Data</v>
      </c>
      <c r="H1290" t="s">
        <v>655</v>
      </c>
      <c r="I1290" s="38" t="s">
        <v>647</v>
      </c>
      <c r="J1290" t="s">
        <v>108</v>
      </c>
      <c r="K1290" s="6" t="s">
        <v>25</v>
      </c>
      <c r="L1290" s="12">
        <v>0.42304571593229762</v>
      </c>
      <c r="M1290" s="13">
        <v>0.27487546521695483</v>
      </c>
      <c r="N1290" s="13">
        <v>0.1903521025677061</v>
      </c>
      <c r="O1290" s="13">
        <v>0.11172671628304132</v>
      </c>
      <c r="P1290" s="14">
        <v>49.000000000000014</v>
      </c>
    </row>
    <row r="1291" spans="1:16" x14ac:dyDescent="0.25">
      <c r="A1291">
        <v>1355</v>
      </c>
      <c r="B1291" t="str">
        <f t="shared" si="83"/>
        <v>Closed End</v>
      </c>
      <c r="C1291" t="s">
        <v>108</v>
      </c>
      <c r="D1291" t="s">
        <v>647</v>
      </c>
      <c r="E1291" t="str">
        <f t="shared" si="84"/>
        <v>Education</v>
      </c>
      <c r="F1291">
        <f t="shared" si="85"/>
        <v>3</v>
      </c>
      <c r="G1291" t="str">
        <f t="shared" si="86"/>
        <v>Data</v>
      </c>
      <c r="H1291" t="s">
        <v>655</v>
      </c>
      <c r="I1291" s="38" t="s">
        <v>647</v>
      </c>
      <c r="J1291" t="s">
        <v>108</v>
      </c>
      <c r="K1291" s="6" t="s">
        <v>26</v>
      </c>
      <c r="L1291" s="12">
        <v>0.37946480710324176</v>
      </c>
      <c r="M1291" s="13">
        <v>0.55075807677266375</v>
      </c>
      <c r="N1291" s="13">
        <v>5.4798404925701955E-2</v>
      </c>
      <c r="O1291" s="13">
        <v>1.4978711198391826E-2</v>
      </c>
      <c r="P1291" s="14">
        <v>165.0000000000002</v>
      </c>
    </row>
    <row r="1292" spans="1:16" x14ac:dyDescent="0.25">
      <c r="A1292">
        <v>1356</v>
      </c>
      <c r="B1292" t="str">
        <f t="shared" si="83"/>
        <v>Closed End</v>
      </c>
      <c r="C1292" t="s">
        <v>108</v>
      </c>
      <c r="D1292" t="s">
        <v>647</v>
      </c>
      <c r="E1292" t="str">
        <f t="shared" si="84"/>
        <v>Education</v>
      </c>
      <c r="F1292">
        <f t="shared" si="85"/>
        <v>4</v>
      </c>
      <c r="G1292" t="str">
        <f t="shared" si="86"/>
        <v>Data</v>
      </c>
      <c r="H1292" t="s">
        <v>655</v>
      </c>
      <c r="I1292" s="38" t="s">
        <v>647</v>
      </c>
      <c r="J1292" t="s">
        <v>108</v>
      </c>
      <c r="K1292" s="6" t="s">
        <v>27</v>
      </c>
      <c r="L1292" s="12">
        <v>0.59364734837184863</v>
      </c>
      <c r="M1292" s="13">
        <v>0.34016458065507538</v>
      </c>
      <c r="N1292" s="13">
        <v>5.5139696068002314E-2</v>
      </c>
      <c r="O1292" s="13">
        <v>1.1048374905073681E-2</v>
      </c>
      <c r="P1292" s="14">
        <v>602</v>
      </c>
    </row>
    <row r="1293" spans="1:16" x14ac:dyDescent="0.25">
      <c r="A1293">
        <v>1357</v>
      </c>
      <c r="B1293" t="str">
        <f t="shared" si="83"/>
        <v>Closed End</v>
      </c>
      <c r="C1293" t="s">
        <v>108</v>
      </c>
      <c r="D1293" t="s">
        <v>647</v>
      </c>
      <c r="E1293" t="str">
        <f t="shared" si="84"/>
        <v>Education</v>
      </c>
      <c r="F1293">
        <f t="shared" si="85"/>
        <v>5</v>
      </c>
      <c r="G1293" t="str">
        <f t="shared" si="86"/>
        <v>Data</v>
      </c>
      <c r="H1293" t="s">
        <v>655</v>
      </c>
      <c r="I1293" s="38" t="s">
        <v>647</v>
      </c>
      <c r="J1293" t="s">
        <v>108</v>
      </c>
      <c r="K1293" s="6" t="s">
        <v>28</v>
      </c>
      <c r="L1293" s="12">
        <v>0.53494374694609825</v>
      </c>
      <c r="M1293" s="13">
        <v>0.40513361871889164</v>
      </c>
      <c r="N1293" s="13">
        <v>5.3919538852502835E-2</v>
      </c>
      <c r="O1293" s="13">
        <v>6.0030954825064419E-3</v>
      </c>
      <c r="P1293" s="14">
        <v>1110.000000000002</v>
      </c>
    </row>
    <row r="1294" spans="1:16" x14ac:dyDescent="0.25">
      <c r="A1294">
        <v>1358</v>
      </c>
      <c r="B1294" t="str">
        <f t="shared" si="83"/>
        <v>Closed End</v>
      </c>
      <c r="C1294" t="s">
        <v>108</v>
      </c>
      <c r="D1294" t="s">
        <v>647</v>
      </c>
      <c r="E1294" t="str">
        <f t="shared" si="84"/>
        <v>Household income</v>
      </c>
      <c r="F1294">
        <f t="shared" si="85"/>
        <v>1</v>
      </c>
      <c r="G1294" t="str">
        <f t="shared" si="86"/>
        <v>Header</v>
      </c>
      <c r="H1294" t="s">
        <v>655</v>
      </c>
      <c r="I1294" s="38" t="s">
        <v>647</v>
      </c>
      <c r="J1294" t="s">
        <v>108</v>
      </c>
      <c r="K1294" s="7" t="s">
        <v>29</v>
      </c>
      <c r="L1294" s="15" t="s">
        <v>8</v>
      </c>
      <c r="M1294" s="16" t="s">
        <v>8</v>
      </c>
      <c r="N1294" s="16" t="s">
        <v>8</v>
      </c>
      <c r="O1294" s="16" t="s">
        <v>8</v>
      </c>
      <c r="P1294" s="17" t="s">
        <v>8</v>
      </c>
    </row>
    <row r="1295" spans="1:16" x14ac:dyDescent="0.25">
      <c r="A1295">
        <v>1359</v>
      </c>
      <c r="B1295" t="str">
        <f t="shared" ref="B1295:B1358" si="87">IF(K1297="Results by region:","Closed End",IF(L1296="East Metro Overall","Open End",IF(AND(K1295="",K1297=""),"",B1294)))</f>
        <v>Closed End</v>
      </c>
      <c r="C1295" t="s">
        <v>108</v>
      </c>
      <c r="D1295" t="s">
        <v>647</v>
      </c>
      <c r="E1295" t="str">
        <f t="shared" ref="E1295:E1358" si="88">IF(AND(K1295="",K1296="Results by region:"),"Column labels",
IF(AND(K1295="",L1295="East Metro overall"),"Column labels",
IF(AND(K1295="",L1295=""),"",
IF(AND(B1295="Open End",K1295&lt;&gt;"",E1294="Column labels"),"Open end results",
IF(K1295="Results by region:","Region",
IF(K1295="Results by gender:","Gender",
IF(K1295="Results by age:","Age",
IF(K1295="Results by education level:","Education",
IF(K1295="Results by household income:","Household income",
IF(K1295="Results by housing status:","Housing status",
IF(K1295="Results by home language:","Home language",
IF(K1295="Results by race/ethnicity:","Race / ethnicity",
IF(ISERROR(FIND(".",K1295)),E1294,
IF(FIND(".",K1295)&lt;=4,"Title"))))))))))))))</f>
        <v>Household income</v>
      </c>
      <c r="F1295">
        <f t="shared" ref="F1295:F1358" si="89">IF(B1295="","",IF(E1295&lt;&gt;E1294,1,SUM(F1294,1)))</f>
        <v>2</v>
      </c>
      <c r="G1295" t="str">
        <f t="shared" si="86"/>
        <v>Data</v>
      </c>
      <c r="H1295" t="s">
        <v>655</v>
      </c>
      <c r="I1295" s="38" t="s">
        <v>647</v>
      </c>
      <c r="J1295" t="s">
        <v>108</v>
      </c>
      <c r="K1295" s="6" t="s">
        <v>30</v>
      </c>
      <c r="L1295" s="12">
        <v>0.29477553911343002</v>
      </c>
      <c r="M1295" s="13">
        <v>0.45904747743563457</v>
      </c>
      <c r="N1295" s="13">
        <v>0.12165337129886034</v>
      </c>
      <c r="O1295" s="13">
        <v>0.12452361215207537</v>
      </c>
      <c r="P1295" s="14">
        <v>224.99999999999997</v>
      </c>
    </row>
    <row r="1296" spans="1:16" x14ac:dyDescent="0.25">
      <c r="A1296">
        <v>1360</v>
      </c>
      <c r="B1296" t="str">
        <f t="shared" si="87"/>
        <v>Closed End</v>
      </c>
      <c r="C1296" t="s">
        <v>108</v>
      </c>
      <c r="D1296" t="s">
        <v>647</v>
      </c>
      <c r="E1296" t="str">
        <f t="shared" si="88"/>
        <v>Household income</v>
      </c>
      <c r="F1296">
        <f t="shared" si="89"/>
        <v>3</v>
      </c>
      <c r="G1296" t="str">
        <f t="shared" si="86"/>
        <v>Data</v>
      </c>
      <c r="H1296" t="s">
        <v>655</v>
      </c>
      <c r="I1296" s="38" t="s">
        <v>647</v>
      </c>
      <c r="J1296" t="s">
        <v>108</v>
      </c>
      <c r="K1296" s="6" t="s">
        <v>31</v>
      </c>
      <c r="L1296" s="12">
        <v>0.38048229124562538</v>
      </c>
      <c r="M1296" s="13">
        <v>0.50704873489479807</v>
      </c>
      <c r="N1296" s="13">
        <v>8.3950574235983441E-2</v>
      </c>
      <c r="O1296" s="13">
        <v>2.8518399623593593E-2</v>
      </c>
      <c r="P1296" s="14">
        <v>272</v>
      </c>
    </row>
    <row r="1297" spans="1:16" x14ac:dyDescent="0.25">
      <c r="A1297">
        <v>1361</v>
      </c>
      <c r="B1297" t="str">
        <f t="shared" si="87"/>
        <v>Closed End</v>
      </c>
      <c r="C1297" t="s">
        <v>108</v>
      </c>
      <c r="D1297" t="s">
        <v>647</v>
      </c>
      <c r="E1297" t="str">
        <f t="shared" si="88"/>
        <v>Household income</v>
      </c>
      <c r="F1297">
        <f t="shared" si="89"/>
        <v>4</v>
      </c>
      <c r="G1297" t="str">
        <f t="shared" si="86"/>
        <v>Data</v>
      </c>
      <c r="H1297" t="s">
        <v>655</v>
      </c>
      <c r="I1297" s="38" t="s">
        <v>647</v>
      </c>
      <c r="J1297" t="s">
        <v>108</v>
      </c>
      <c r="K1297" s="6" t="s">
        <v>32</v>
      </c>
      <c r="L1297" s="12">
        <v>0.51438926305555555</v>
      </c>
      <c r="M1297" s="13">
        <v>0.42898026439428472</v>
      </c>
      <c r="N1297" s="13">
        <v>4.8405916973015245E-2</v>
      </c>
      <c r="O1297" s="13">
        <v>8.2245555771445818E-3</v>
      </c>
      <c r="P1297" s="14">
        <v>272.99999999999989</v>
      </c>
    </row>
    <row r="1298" spans="1:16" x14ac:dyDescent="0.25">
      <c r="A1298">
        <v>1362</v>
      </c>
      <c r="B1298" t="str">
        <f t="shared" si="87"/>
        <v>Closed End</v>
      </c>
      <c r="C1298" t="s">
        <v>108</v>
      </c>
      <c r="D1298" t="s">
        <v>647</v>
      </c>
      <c r="E1298" t="str">
        <f t="shared" si="88"/>
        <v>Household income</v>
      </c>
      <c r="F1298">
        <f t="shared" si="89"/>
        <v>5</v>
      </c>
      <c r="G1298" t="str">
        <f t="shared" si="86"/>
        <v>Data</v>
      </c>
      <c r="H1298" t="s">
        <v>655</v>
      </c>
      <c r="I1298" s="38" t="s">
        <v>647</v>
      </c>
      <c r="J1298" t="s">
        <v>108</v>
      </c>
      <c r="K1298" s="6" t="s">
        <v>33</v>
      </c>
      <c r="L1298" s="12">
        <v>0.44864660867525108</v>
      </c>
      <c r="M1298" s="13">
        <v>0.51024457249678556</v>
      </c>
      <c r="N1298" s="13">
        <v>3.9661106043831607E-2</v>
      </c>
      <c r="O1298" s="27" t="s">
        <v>69</v>
      </c>
      <c r="P1298" s="14">
        <v>219.00000000000014</v>
      </c>
    </row>
    <row r="1299" spans="1:16" x14ac:dyDescent="0.25">
      <c r="A1299">
        <v>1363</v>
      </c>
      <c r="B1299" t="str">
        <f t="shared" si="87"/>
        <v>Closed End</v>
      </c>
      <c r="C1299" t="s">
        <v>108</v>
      </c>
      <c r="D1299" t="s">
        <v>647</v>
      </c>
      <c r="E1299" t="str">
        <f t="shared" si="88"/>
        <v>Household income</v>
      </c>
      <c r="F1299">
        <f t="shared" si="89"/>
        <v>6</v>
      </c>
      <c r="G1299" t="str">
        <f t="shared" si="86"/>
        <v>Data</v>
      </c>
      <c r="H1299" t="s">
        <v>655</v>
      </c>
      <c r="I1299" s="38" t="s">
        <v>647</v>
      </c>
      <c r="J1299" t="s">
        <v>108</v>
      </c>
      <c r="K1299" s="6" t="s">
        <v>34</v>
      </c>
      <c r="L1299" s="12">
        <v>0.64137722913830375</v>
      </c>
      <c r="M1299" s="13">
        <v>0.29185113928312767</v>
      </c>
      <c r="N1299" s="13">
        <v>5.6746072945990766E-2</v>
      </c>
      <c r="O1299" s="13">
        <v>1.0025558632577494E-2</v>
      </c>
      <c r="P1299" s="14">
        <v>200.00000000000006</v>
      </c>
    </row>
    <row r="1300" spans="1:16" x14ac:dyDescent="0.25">
      <c r="A1300">
        <v>1364</v>
      </c>
      <c r="B1300" t="str">
        <f t="shared" si="87"/>
        <v>Closed End</v>
      </c>
      <c r="C1300" t="s">
        <v>108</v>
      </c>
      <c r="D1300" t="s">
        <v>647</v>
      </c>
      <c r="E1300" t="str">
        <f t="shared" si="88"/>
        <v>Household income</v>
      </c>
      <c r="F1300">
        <f t="shared" si="89"/>
        <v>7</v>
      </c>
      <c r="G1300" t="str">
        <f t="shared" si="86"/>
        <v>Data</v>
      </c>
      <c r="H1300" t="s">
        <v>655</v>
      </c>
      <c r="I1300" s="38" t="s">
        <v>647</v>
      </c>
      <c r="J1300" t="s">
        <v>108</v>
      </c>
      <c r="K1300" s="6" t="s">
        <v>35</v>
      </c>
      <c r="L1300" s="12">
        <v>0.54002338925756288</v>
      </c>
      <c r="M1300" s="13">
        <v>0.38621552875621229</v>
      </c>
      <c r="N1300" s="13">
        <v>7.1963058360721699E-2</v>
      </c>
      <c r="O1300" s="27" t="s">
        <v>69</v>
      </c>
      <c r="P1300" s="14">
        <v>280.00000000000023</v>
      </c>
    </row>
    <row r="1301" spans="1:16" x14ac:dyDescent="0.25">
      <c r="A1301">
        <v>1365</v>
      </c>
      <c r="B1301" t="str">
        <f t="shared" si="87"/>
        <v>Closed End</v>
      </c>
      <c r="C1301" t="s">
        <v>108</v>
      </c>
      <c r="D1301" t="s">
        <v>647</v>
      </c>
      <c r="E1301" t="str">
        <f t="shared" si="88"/>
        <v>Household income</v>
      </c>
      <c r="F1301">
        <f t="shared" si="89"/>
        <v>8</v>
      </c>
      <c r="G1301" t="str">
        <f t="shared" si="86"/>
        <v>Data</v>
      </c>
      <c r="H1301" t="s">
        <v>655</v>
      </c>
      <c r="I1301" s="38" t="s">
        <v>647</v>
      </c>
      <c r="J1301" t="s">
        <v>108</v>
      </c>
      <c r="K1301" s="6" t="s">
        <v>36</v>
      </c>
      <c r="L1301" s="12">
        <v>0.62745647314823716</v>
      </c>
      <c r="M1301" s="13">
        <v>0.31841531717013294</v>
      </c>
      <c r="N1301" s="13">
        <v>4.4368277991035265E-2</v>
      </c>
      <c r="O1301" s="13">
        <v>9.7599316905939201E-3</v>
      </c>
      <c r="P1301" s="14">
        <v>222.00000000000026</v>
      </c>
    </row>
    <row r="1302" spans="1:16" x14ac:dyDescent="0.25">
      <c r="A1302">
        <v>1366</v>
      </c>
      <c r="B1302" t="str">
        <f t="shared" si="87"/>
        <v>Closed End</v>
      </c>
      <c r="C1302" t="s">
        <v>108</v>
      </c>
      <c r="D1302" t="s">
        <v>647</v>
      </c>
      <c r="E1302" t="str">
        <f t="shared" si="88"/>
        <v>Housing status</v>
      </c>
      <c r="F1302">
        <f t="shared" si="89"/>
        <v>1</v>
      </c>
      <c r="G1302" t="str">
        <f t="shared" si="86"/>
        <v>Header</v>
      </c>
      <c r="H1302" t="s">
        <v>655</v>
      </c>
      <c r="I1302" s="38" t="s">
        <v>647</v>
      </c>
      <c r="J1302" t="s">
        <v>108</v>
      </c>
      <c r="K1302" s="7" t="s">
        <v>37</v>
      </c>
      <c r="L1302" s="15" t="s">
        <v>8</v>
      </c>
      <c r="M1302" s="16" t="s">
        <v>8</v>
      </c>
      <c r="N1302" s="16" t="s">
        <v>8</v>
      </c>
      <c r="O1302" s="16" t="s">
        <v>8</v>
      </c>
      <c r="P1302" s="17" t="s">
        <v>8</v>
      </c>
    </row>
    <row r="1303" spans="1:16" x14ac:dyDescent="0.25">
      <c r="A1303">
        <v>1367</v>
      </c>
      <c r="B1303" t="str">
        <f t="shared" si="87"/>
        <v>Closed End</v>
      </c>
      <c r="C1303" t="s">
        <v>108</v>
      </c>
      <c r="D1303" t="s">
        <v>647</v>
      </c>
      <c r="E1303" t="str">
        <f t="shared" si="88"/>
        <v>Housing status</v>
      </c>
      <c r="F1303">
        <f t="shared" si="89"/>
        <v>2</v>
      </c>
      <c r="G1303" t="str">
        <f t="shared" si="86"/>
        <v>Data</v>
      </c>
      <c r="H1303" t="s">
        <v>655</v>
      </c>
      <c r="I1303" s="38" t="s">
        <v>647</v>
      </c>
      <c r="J1303" t="s">
        <v>108</v>
      </c>
      <c r="K1303" s="6" t="s">
        <v>38</v>
      </c>
      <c r="L1303" s="12">
        <v>0.55137733476514716</v>
      </c>
      <c r="M1303" s="13">
        <v>0.38279756727543879</v>
      </c>
      <c r="N1303" s="13">
        <v>6.1938096497520717E-2</v>
      </c>
      <c r="O1303" s="27" t="s">
        <v>69</v>
      </c>
      <c r="P1303" s="14">
        <v>1309.9999999999982</v>
      </c>
    </row>
    <row r="1304" spans="1:16" x14ac:dyDescent="0.25">
      <c r="A1304">
        <v>1368</v>
      </c>
      <c r="B1304" t="str">
        <f t="shared" si="87"/>
        <v>Closed End</v>
      </c>
      <c r="C1304" t="s">
        <v>108</v>
      </c>
      <c r="D1304" t="s">
        <v>647</v>
      </c>
      <c r="E1304" t="str">
        <f t="shared" si="88"/>
        <v>Housing status</v>
      </c>
      <c r="F1304">
        <f t="shared" si="89"/>
        <v>3</v>
      </c>
      <c r="G1304" t="str">
        <f t="shared" si="86"/>
        <v>Data</v>
      </c>
      <c r="H1304" t="s">
        <v>655</v>
      </c>
      <c r="I1304" s="38" t="s">
        <v>647</v>
      </c>
      <c r="J1304" t="s">
        <v>108</v>
      </c>
      <c r="K1304" s="6" t="s">
        <v>39</v>
      </c>
      <c r="L1304" s="12">
        <v>0.46933378168247741</v>
      </c>
      <c r="M1304" s="13">
        <v>0.43287056590042011</v>
      </c>
      <c r="N1304" s="13">
        <v>6.5108997568774238E-2</v>
      </c>
      <c r="O1304" s="13">
        <v>3.2686654848326203E-2</v>
      </c>
      <c r="P1304" s="14">
        <v>628.00000000000216</v>
      </c>
    </row>
    <row r="1305" spans="1:16" ht="24.75" x14ac:dyDescent="0.25">
      <c r="A1305">
        <v>1369</v>
      </c>
      <c r="B1305" t="str">
        <f t="shared" si="87"/>
        <v>Closed End</v>
      </c>
      <c r="C1305" t="s">
        <v>108</v>
      </c>
      <c r="D1305" t="s">
        <v>647</v>
      </c>
      <c r="E1305" t="str">
        <f t="shared" si="88"/>
        <v>Housing status</v>
      </c>
      <c r="F1305">
        <f t="shared" si="89"/>
        <v>4</v>
      </c>
      <c r="G1305" t="str">
        <f t="shared" si="86"/>
        <v>Data</v>
      </c>
      <c r="H1305" t="s">
        <v>655</v>
      </c>
      <c r="I1305" s="38" t="s">
        <v>647</v>
      </c>
      <c r="J1305" t="s">
        <v>108</v>
      </c>
      <c r="K1305" s="6" t="s">
        <v>40</v>
      </c>
      <c r="L1305" s="12">
        <v>0.44595910926848797</v>
      </c>
      <c r="M1305" s="13">
        <v>0.46906276256625823</v>
      </c>
      <c r="N1305" s="13">
        <v>3.5743869876703006E-2</v>
      </c>
      <c r="O1305" s="13">
        <v>4.9234258288550971E-2</v>
      </c>
      <c r="P1305" s="14">
        <v>49.999999999999993</v>
      </c>
    </row>
    <row r="1306" spans="1:16" x14ac:dyDescent="0.25">
      <c r="A1306">
        <v>1370</v>
      </c>
      <c r="B1306" t="str">
        <f t="shared" si="87"/>
        <v>Closed End</v>
      </c>
      <c r="C1306" t="s">
        <v>108</v>
      </c>
      <c r="D1306" t="s">
        <v>647</v>
      </c>
      <c r="E1306" t="str">
        <f t="shared" si="88"/>
        <v>Home language</v>
      </c>
      <c r="F1306">
        <f t="shared" si="89"/>
        <v>1</v>
      </c>
      <c r="G1306" t="str">
        <f t="shared" si="86"/>
        <v>Header</v>
      </c>
      <c r="H1306" t="s">
        <v>655</v>
      </c>
      <c r="I1306" s="38" t="s">
        <v>647</v>
      </c>
      <c r="J1306" t="s">
        <v>108</v>
      </c>
      <c r="K1306" s="7" t="s">
        <v>41</v>
      </c>
      <c r="L1306" s="15" t="s">
        <v>8</v>
      </c>
      <c r="M1306" s="16" t="s">
        <v>8</v>
      </c>
      <c r="N1306" s="16" t="s">
        <v>8</v>
      </c>
      <c r="O1306" s="16" t="s">
        <v>8</v>
      </c>
      <c r="P1306" s="17" t="s">
        <v>8</v>
      </c>
    </row>
    <row r="1307" spans="1:16" x14ac:dyDescent="0.25">
      <c r="A1307">
        <v>1371</v>
      </c>
      <c r="B1307" t="str">
        <f t="shared" si="87"/>
        <v>Closed End</v>
      </c>
      <c r="C1307" t="s">
        <v>108</v>
      </c>
      <c r="D1307" t="s">
        <v>647</v>
      </c>
      <c r="E1307" t="str">
        <f t="shared" si="88"/>
        <v>Home language</v>
      </c>
      <c r="F1307">
        <f t="shared" si="89"/>
        <v>2</v>
      </c>
      <c r="G1307" t="str">
        <f t="shared" si="86"/>
        <v>Data</v>
      </c>
      <c r="H1307" t="s">
        <v>655</v>
      </c>
      <c r="I1307" s="38" t="s">
        <v>647</v>
      </c>
      <c r="J1307" t="s">
        <v>108</v>
      </c>
      <c r="K1307" s="6" t="s">
        <v>42</v>
      </c>
      <c r="L1307" s="12">
        <v>0.54682775682587448</v>
      </c>
      <c r="M1307" s="13">
        <v>0.39890273222825667</v>
      </c>
      <c r="N1307" s="13">
        <v>4.6841929433416085E-2</v>
      </c>
      <c r="O1307" s="13">
        <v>7.4275815124549387E-3</v>
      </c>
      <c r="P1307" s="14">
        <v>1646.0000000000009</v>
      </c>
    </row>
    <row r="1308" spans="1:16" x14ac:dyDescent="0.25">
      <c r="A1308">
        <v>1372</v>
      </c>
      <c r="B1308" t="str">
        <f t="shared" si="87"/>
        <v>Closed End</v>
      </c>
      <c r="C1308" t="s">
        <v>108</v>
      </c>
      <c r="D1308" t="s">
        <v>647</v>
      </c>
      <c r="E1308" t="str">
        <f t="shared" si="88"/>
        <v>Home language</v>
      </c>
      <c r="F1308">
        <f t="shared" si="89"/>
        <v>3</v>
      </c>
      <c r="G1308" t="str">
        <f t="shared" si="86"/>
        <v>Data</v>
      </c>
      <c r="H1308" t="s">
        <v>655</v>
      </c>
      <c r="I1308" s="38" t="s">
        <v>647</v>
      </c>
      <c r="J1308" t="s">
        <v>108</v>
      </c>
      <c r="K1308" s="6" t="s">
        <v>43</v>
      </c>
      <c r="L1308" s="12">
        <v>0.42094850277294094</v>
      </c>
      <c r="M1308" s="13">
        <v>0.41184652803608107</v>
      </c>
      <c r="N1308" s="13">
        <v>0.13313856713517735</v>
      </c>
      <c r="O1308" s="13">
        <v>3.4066402055800124E-2</v>
      </c>
      <c r="P1308" s="14">
        <v>200.00000000000014</v>
      </c>
    </row>
    <row r="1309" spans="1:16" x14ac:dyDescent="0.25">
      <c r="A1309">
        <v>1373</v>
      </c>
      <c r="B1309" t="str">
        <f t="shared" si="87"/>
        <v>Closed End</v>
      </c>
      <c r="C1309" t="s">
        <v>108</v>
      </c>
      <c r="D1309" t="s">
        <v>647</v>
      </c>
      <c r="E1309" t="str">
        <f t="shared" si="88"/>
        <v>Home language</v>
      </c>
      <c r="F1309">
        <f t="shared" si="89"/>
        <v>4</v>
      </c>
      <c r="G1309" t="str">
        <f t="shared" si="86"/>
        <v>Data</v>
      </c>
      <c r="H1309" t="s">
        <v>655</v>
      </c>
      <c r="I1309" s="38" t="s">
        <v>647</v>
      </c>
      <c r="J1309" t="s">
        <v>108</v>
      </c>
      <c r="K1309" s="6" t="s">
        <v>44</v>
      </c>
      <c r="L1309" s="12">
        <v>0.32070092976303566</v>
      </c>
      <c r="M1309" s="13">
        <v>0.53165644807216872</v>
      </c>
      <c r="N1309" s="13">
        <v>0.11911352440142429</v>
      </c>
      <c r="O1309" s="13">
        <v>2.8529097763371293E-2</v>
      </c>
      <c r="P1309" s="14">
        <v>75.999999999999943</v>
      </c>
    </row>
    <row r="1310" spans="1:16" x14ac:dyDescent="0.25">
      <c r="A1310">
        <v>1374</v>
      </c>
      <c r="B1310" t="str">
        <f t="shared" si="87"/>
        <v>Closed End</v>
      </c>
      <c r="C1310" t="s">
        <v>108</v>
      </c>
      <c r="D1310" t="s">
        <v>647</v>
      </c>
      <c r="E1310" t="str">
        <f t="shared" si="88"/>
        <v>Race / ethnicity</v>
      </c>
      <c r="F1310">
        <f t="shared" si="89"/>
        <v>1</v>
      </c>
      <c r="G1310" t="str">
        <f t="shared" si="86"/>
        <v>Header</v>
      </c>
      <c r="H1310" t="s">
        <v>655</v>
      </c>
      <c r="I1310" s="38" t="s">
        <v>647</v>
      </c>
      <c r="J1310" t="s">
        <v>108</v>
      </c>
      <c r="K1310" s="7" t="s">
        <v>45</v>
      </c>
      <c r="L1310" s="15" t="s">
        <v>8</v>
      </c>
      <c r="M1310" s="16" t="s">
        <v>8</v>
      </c>
      <c r="N1310" s="16" t="s">
        <v>8</v>
      </c>
      <c r="O1310" s="16" t="s">
        <v>8</v>
      </c>
      <c r="P1310" s="17" t="s">
        <v>8</v>
      </c>
    </row>
    <row r="1311" spans="1:16" x14ac:dyDescent="0.25">
      <c r="A1311">
        <v>1375</v>
      </c>
      <c r="B1311" t="str">
        <f t="shared" si="87"/>
        <v>Closed End</v>
      </c>
      <c r="C1311" t="s">
        <v>108</v>
      </c>
      <c r="D1311" t="s">
        <v>647</v>
      </c>
      <c r="E1311" t="str">
        <f t="shared" si="88"/>
        <v>Race / ethnicity</v>
      </c>
      <c r="F1311">
        <f t="shared" si="89"/>
        <v>2</v>
      </c>
      <c r="G1311" t="str">
        <f t="shared" si="86"/>
        <v>Data</v>
      </c>
      <c r="H1311" t="s">
        <v>655</v>
      </c>
      <c r="I1311" s="38" t="s">
        <v>647</v>
      </c>
      <c r="J1311" t="s">
        <v>108</v>
      </c>
      <c r="K1311" s="6" t="s">
        <v>46</v>
      </c>
      <c r="L1311" s="12">
        <v>0.45703392382611513</v>
      </c>
      <c r="M1311" s="13">
        <v>0.42489523176002675</v>
      </c>
      <c r="N1311" s="13">
        <v>8.5034995826547763E-2</v>
      </c>
      <c r="O1311" s="13">
        <v>3.303584858731079E-2</v>
      </c>
      <c r="P1311" s="14">
        <v>542.99999999999966</v>
      </c>
    </row>
    <row r="1312" spans="1:16" x14ac:dyDescent="0.25">
      <c r="A1312">
        <v>1376</v>
      </c>
      <c r="B1312" t="str">
        <f t="shared" si="87"/>
        <v>Closed End</v>
      </c>
      <c r="C1312" t="s">
        <v>108</v>
      </c>
      <c r="D1312" t="s">
        <v>647</v>
      </c>
      <c r="E1312" t="str">
        <f t="shared" si="88"/>
        <v>Race / ethnicity</v>
      </c>
      <c r="F1312">
        <f t="shared" si="89"/>
        <v>3</v>
      </c>
      <c r="G1312" t="str">
        <f t="shared" si="86"/>
        <v>Data</v>
      </c>
      <c r="H1312" t="s">
        <v>655</v>
      </c>
      <c r="I1312" s="38" t="s">
        <v>647</v>
      </c>
      <c r="J1312" t="s">
        <v>108</v>
      </c>
      <c r="K1312" s="6" t="s">
        <v>47</v>
      </c>
      <c r="L1312" s="12">
        <v>0.35827812860252095</v>
      </c>
      <c r="M1312" s="13">
        <v>0.50061438569865579</v>
      </c>
      <c r="N1312" s="13">
        <v>8.8160296453819398E-2</v>
      </c>
      <c r="O1312" s="13">
        <v>5.2947189245004189E-2</v>
      </c>
      <c r="P1312" s="14">
        <v>77.999999999999943</v>
      </c>
    </row>
    <row r="1313" spans="1:16" x14ac:dyDescent="0.25">
      <c r="A1313">
        <v>1377</v>
      </c>
      <c r="B1313" t="str">
        <f t="shared" si="87"/>
        <v>Closed End</v>
      </c>
      <c r="C1313" t="s">
        <v>108</v>
      </c>
      <c r="D1313" t="s">
        <v>647</v>
      </c>
      <c r="E1313" t="str">
        <f t="shared" si="88"/>
        <v>Race / ethnicity</v>
      </c>
      <c r="F1313">
        <f t="shared" si="89"/>
        <v>4</v>
      </c>
      <c r="G1313" t="str">
        <f t="shared" si="86"/>
        <v>Data</v>
      </c>
      <c r="H1313" t="s">
        <v>655</v>
      </c>
      <c r="I1313" s="38" t="s">
        <v>647</v>
      </c>
      <c r="J1313" t="s">
        <v>108</v>
      </c>
      <c r="K1313" s="6" t="s">
        <v>48</v>
      </c>
      <c r="L1313" s="12">
        <v>0.4261403565184898</v>
      </c>
      <c r="M1313" s="13">
        <v>0.41652015151069877</v>
      </c>
      <c r="N1313" s="13">
        <v>0.11845570036480564</v>
      </c>
      <c r="O1313" s="13">
        <v>3.8883791606005788E-2</v>
      </c>
      <c r="P1313" s="14">
        <v>173.00000000000006</v>
      </c>
    </row>
    <row r="1314" spans="1:16" x14ac:dyDescent="0.25">
      <c r="A1314">
        <v>1378</v>
      </c>
      <c r="B1314" t="str">
        <f t="shared" si="87"/>
        <v>Closed End</v>
      </c>
      <c r="C1314" t="s">
        <v>108</v>
      </c>
      <c r="D1314" t="s">
        <v>647</v>
      </c>
      <c r="E1314" t="str">
        <f t="shared" si="88"/>
        <v>Race / ethnicity</v>
      </c>
      <c r="F1314">
        <f t="shared" si="89"/>
        <v>5</v>
      </c>
      <c r="G1314" t="str">
        <f t="shared" si="86"/>
        <v>Data</v>
      </c>
      <c r="H1314" t="s">
        <v>655</v>
      </c>
      <c r="I1314" s="38" t="s">
        <v>647</v>
      </c>
      <c r="J1314" t="s">
        <v>108</v>
      </c>
      <c r="K1314" s="6" t="s">
        <v>49</v>
      </c>
      <c r="L1314" s="12">
        <v>0.47041189974189362</v>
      </c>
      <c r="M1314" s="13">
        <v>0.44253003707678806</v>
      </c>
      <c r="N1314" s="13">
        <v>4.6350412661530858E-2</v>
      </c>
      <c r="O1314" s="13">
        <v>4.070765051978778E-2</v>
      </c>
      <c r="P1314" s="14">
        <v>226.99999999999986</v>
      </c>
    </row>
    <row r="1315" spans="1:16" x14ac:dyDescent="0.25">
      <c r="A1315">
        <v>1379</v>
      </c>
      <c r="B1315" t="str">
        <f t="shared" si="87"/>
        <v>Closed End</v>
      </c>
      <c r="C1315" t="s">
        <v>108</v>
      </c>
      <c r="D1315" t="s">
        <v>647</v>
      </c>
      <c r="E1315" t="str">
        <f t="shared" si="88"/>
        <v>Race / ethnicity</v>
      </c>
      <c r="F1315">
        <f t="shared" si="89"/>
        <v>6</v>
      </c>
      <c r="G1315" t="str">
        <f t="shared" si="86"/>
        <v>Data</v>
      </c>
      <c r="H1315" t="s">
        <v>655</v>
      </c>
      <c r="I1315" s="38" t="s">
        <v>647</v>
      </c>
      <c r="J1315" t="s">
        <v>108</v>
      </c>
      <c r="K1315" s="6" t="s">
        <v>50</v>
      </c>
      <c r="L1315" s="12">
        <v>0.51941595416159503</v>
      </c>
      <c r="M1315" s="13">
        <v>0.3885122382099101</v>
      </c>
      <c r="N1315" s="13">
        <v>7.1201424667439187E-2</v>
      </c>
      <c r="O1315" s="13">
        <v>2.0870382961055475E-2</v>
      </c>
      <c r="P1315" s="14">
        <v>99</v>
      </c>
    </row>
    <row r="1316" spans="1:16" ht="15.75" thickBot="1" x14ac:dyDescent="0.3">
      <c r="A1316">
        <v>1380</v>
      </c>
      <c r="B1316" t="str">
        <f t="shared" si="87"/>
        <v>Closed End</v>
      </c>
      <c r="C1316" t="s">
        <v>108</v>
      </c>
      <c r="D1316" t="s">
        <v>647</v>
      </c>
      <c r="E1316" t="str">
        <f t="shared" si="88"/>
        <v>Race / ethnicity</v>
      </c>
      <c r="F1316">
        <f t="shared" si="89"/>
        <v>7</v>
      </c>
      <c r="G1316" t="str">
        <f t="shared" si="86"/>
        <v>Data</v>
      </c>
      <c r="H1316" t="s">
        <v>655</v>
      </c>
      <c r="I1316" s="38" t="s">
        <v>647</v>
      </c>
      <c r="J1316" t="s">
        <v>108</v>
      </c>
      <c r="K1316" s="8" t="s">
        <v>51</v>
      </c>
      <c r="L1316" s="18">
        <v>0.55582117079932336</v>
      </c>
      <c r="M1316" s="19">
        <v>0.39809959670469813</v>
      </c>
      <c r="N1316" s="19">
        <v>4.0653442525557006E-2</v>
      </c>
      <c r="O1316" s="19">
        <v>5.4257899704229758E-3</v>
      </c>
      <c r="P1316" s="20">
        <v>1286.9999999999986</v>
      </c>
    </row>
    <row r="1317" spans="1:16" ht="15.75" thickTop="1" x14ac:dyDescent="0.25">
      <c r="A1317">
        <v>1381</v>
      </c>
      <c r="B1317" t="str">
        <f t="shared" si="87"/>
        <v/>
      </c>
      <c r="C1317" t="s">
        <v>8</v>
      </c>
      <c r="D1317" t="s">
        <v>8</v>
      </c>
      <c r="E1317" t="str">
        <f t="shared" si="88"/>
        <v/>
      </c>
      <c r="F1317" t="str">
        <f t="shared" si="89"/>
        <v/>
      </c>
      <c r="G1317" t="str">
        <f t="shared" si="86"/>
        <v/>
      </c>
      <c r="H1317" t="s">
        <v>8</v>
      </c>
      <c r="K1317" s="42"/>
      <c r="L1317" s="42"/>
      <c r="M1317" s="42"/>
      <c r="N1317" s="42"/>
      <c r="O1317" s="42"/>
      <c r="P1317" s="42"/>
    </row>
    <row r="1318" spans="1:16" ht="45.75" thickBot="1" x14ac:dyDescent="0.3">
      <c r="A1318">
        <v>1382</v>
      </c>
      <c r="B1318" t="str">
        <f t="shared" si="87"/>
        <v>Closed End</v>
      </c>
      <c r="C1318" t="s">
        <v>108</v>
      </c>
      <c r="D1318" t="s">
        <v>648</v>
      </c>
      <c r="E1318" t="str">
        <f t="shared" si="88"/>
        <v>Title</v>
      </c>
      <c r="F1318">
        <f t="shared" si="89"/>
        <v>1</v>
      </c>
      <c r="G1318" t="str">
        <f t="shared" si="86"/>
        <v>Title</v>
      </c>
      <c r="H1318" t="s">
        <v>656</v>
      </c>
      <c r="I1318" s="38" t="s">
        <v>648</v>
      </c>
      <c r="J1318" t="s">
        <v>108</v>
      </c>
      <c r="K1318" s="37" t="s">
        <v>202</v>
      </c>
      <c r="L1318" s="37"/>
      <c r="M1318" s="37"/>
      <c r="N1318" s="37"/>
      <c r="O1318" s="37"/>
      <c r="P1318" s="37"/>
    </row>
    <row r="1319" spans="1:16" ht="38.25" thickTop="1" thickBot="1" x14ac:dyDescent="0.3">
      <c r="A1319">
        <v>1383</v>
      </c>
      <c r="B1319" t="str">
        <f t="shared" si="87"/>
        <v>Closed End</v>
      </c>
      <c r="C1319" t="s">
        <v>108</v>
      </c>
      <c r="D1319" t="s">
        <v>648</v>
      </c>
      <c r="E1319" t="str">
        <f t="shared" si="88"/>
        <v>Column labels</v>
      </c>
      <c r="F1319">
        <f t="shared" si="89"/>
        <v>1</v>
      </c>
      <c r="G1319" t="str">
        <f t="shared" si="86"/>
        <v>Labels</v>
      </c>
      <c r="H1319" t="s">
        <v>656</v>
      </c>
      <c r="I1319" s="38" t="s">
        <v>648</v>
      </c>
      <c r="J1319" t="s">
        <v>108</v>
      </c>
      <c r="K1319" s="39"/>
      <c r="L1319" s="1" t="s">
        <v>198</v>
      </c>
      <c r="M1319" s="2" t="s">
        <v>199</v>
      </c>
      <c r="N1319" s="2" t="s">
        <v>200</v>
      </c>
      <c r="O1319" s="2" t="s">
        <v>201</v>
      </c>
      <c r="P1319" s="3" t="s">
        <v>6</v>
      </c>
    </row>
    <row r="1320" spans="1:16" ht="15.75" thickTop="1" x14ac:dyDescent="0.25">
      <c r="A1320">
        <v>1384</v>
      </c>
      <c r="B1320" t="str">
        <f t="shared" si="87"/>
        <v>Closed End</v>
      </c>
      <c r="C1320" t="s">
        <v>108</v>
      </c>
      <c r="D1320" t="s">
        <v>648</v>
      </c>
      <c r="E1320" t="str">
        <f t="shared" si="88"/>
        <v>Region</v>
      </c>
      <c r="F1320">
        <f t="shared" si="89"/>
        <v>1</v>
      </c>
      <c r="G1320" t="str">
        <f t="shared" si="86"/>
        <v>Header</v>
      </c>
      <c r="H1320" t="s">
        <v>656</v>
      </c>
      <c r="I1320" s="38" t="s">
        <v>648</v>
      </c>
      <c r="J1320" t="s">
        <v>108</v>
      </c>
      <c r="K1320" s="5" t="s">
        <v>7</v>
      </c>
      <c r="L1320" s="9" t="s">
        <v>8</v>
      </c>
      <c r="M1320" s="10" t="s">
        <v>8</v>
      </c>
      <c r="N1320" s="10" t="s">
        <v>8</v>
      </c>
      <c r="O1320" s="10" t="s">
        <v>8</v>
      </c>
      <c r="P1320" s="11" t="s">
        <v>8</v>
      </c>
    </row>
    <row r="1321" spans="1:16" x14ac:dyDescent="0.25">
      <c r="A1321">
        <v>1385</v>
      </c>
      <c r="B1321" t="str">
        <f t="shared" si="87"/>
        <v>Closed End</v>
      </c>
      <c r="C1321" t="s">
        <v>108</v>
      </c>
      <c r="D1321" t="s">
        <v>648</v>
      </c>
      <c r="E1321" t="str">
        <f t="shared" si="88"/>
        <v>Region</v>
      </c>
      <c r="F1321">
        <f t="shared" si="89"/>
        <v>2</v>
      </c>
      <c r="G1321" t="str">
        <f t="shared" si="86"/>
        <v>Data</v>
      </c>
      <c r="H1321" t="s">
        <v>656</v>
      </c>
      <c r="I1321" s="38" t="s">
        <v>648</v>
      </c>
      <c r="J1321" t="s">
        <v>108</v>
      </c>
      <c r="K1321" s="6" t="s">
        <v>9</v>
      </c>
      <c r="L1321" s="12">
        <v>0.51925442607948491</v>
      </c>
      <c r="M1321" s="13">
        <v>0.41016325426714334</v>
      </c>
      <c r="N1321" s="13">
        <v>5.2710332430794156E-2</v>
      </c>
      <c r="O1321" s="13">
        <v>1.7871987222576068E-2</v>
      </c>
      <c r="P1321" s="14">
        <v>925.00000000000216</v>
      </c>
    </row>
    <row r="1322" spans="1:16" x14ac:dyDescent="0.25">
      <c r="A1322">
        <v>1386</v>
      </c>
      <c r="B1322" t="str">
        <f t="shared" si="87"/>
        <v>Closed End</v>
      </c>
      <c r="C1322" t="s">
        <v>108</v>
      </c>
      <c r="D1322" t="s">
        <v>648</v>
      </c>
      <c r="E1322" t="str">
        <f t="shared" si="88"/>
        <v>Region</v>
      </c>
      <c r="F1322">
        <f t="shared" si="89"/>
        <v>3</v>
      </c>
      <c r="G1322" t="str">
        <f t="shared" si="86"/>
        <v>Data</v>
      </c>
      <c r="H1322" t="s">
        <v>656</v>
      </c>
      <c r="I1322" s="38" t="s">
        <v>648</v>
      </c>
      <c r="J1322" t="s">
        <v>108</v>
      </c>
      <c r="K1322" s="6" t="s">
        <v>10</v>
      </c>
      <c r="L1322" s="12">
        <v>0.65476573509714253</v>
      </c>
      <c r="M1322" s="13">
        <v>0.30136090181257097</v>
      </c>
      <c r="N1322" s="13">
        <v>3.1608874884725024E-2</v>
      </c>
      <c r="O1322" s="13">
        <v>1.2264488205561287E-2</v>
      </c>
      <c r="P1322" s="14">
        <v>127.00000000000014</v>
      </c>
    </row>
    <row r="1323" spans="1:16" x14ac:dyDescent="0.25">
      <c r="A1323">
        <v>1387</v>
      </c>
      <c r="B1323" t="str">
        <f t="shared" si="87"/>
        <v>Closed End</v>
      </c>
      <c r="C1323" t="s">
        <v>108</v>
      </c>
      <c r="D1323" t="s">
        <v>648</v>
      </c>
      <c r="E1323" t="str">
        <f t="shared" si="88"/>
        <v>Region</v>
      </c>
      <c r="F1323">
        <f t="shared" si="89"/>
        <v>4</v>
      </c>
      <c r="G1323" t="str">
        <f t="shared" si="86"/>
        <v>Data</v>
      </c>
      <c r="H1323" t="s">
        <v>656</v>
      </c>
      <c r="I1323" s="38" t="s">
        <v>648</v>
      </c>
      <c r="J1323" t="s">
        <v>108</v>
      </c>
      <c r="K1323" s="6" t="s">
        <v>11</v>
      </c>
      <c r="L1323" s="12">
        <v>0.43058400493945165</v>
      </c>
      <c r="M1323" s="13">
        <v>0.47868432612131889</v>
      </c>
      <c r="N1323" s="13">
        <v>7.4759648046666349E-2</v>
      </c>
      <c r="O1323" s="13">
        <v>1.5972020892562833E-2</v>
      </c>
      <c r="P1323" s="14">
        <v>674.99999999999966</v>
      </c>
    </row>
    <row r="1324" spans="1:16" x14ac:dyDescent="0.25">
      <c r="A1324">
        <v>1388</v>
      </c>
      <c r="B1324" t="str">
        <f t="shared" si="87"/>
        <v>Closed End</v>
      </c>
      <c r="C1324" t="s">
        <v>108</v>
      </c>
      <c r="D1324" t="s">
        <v>648</v>
      </c>
      <c r="E1324" t="str">
        <f t="shared" si="88"/>
        <v>Region</v>
      </c>
      <c r="F1324">
        <f t="shared" si="89"/>
        <v>5</v>
      </c>
      <c r="G1324" t="str">
        <f t="shared" si="86"/>
        <v>Data</v>
      </c>
      <c r="H1324" t="s">
        <v>656</v>
      </c>
      <c r="I1324" s="38" t="s">
        <v>648</v>
      </c>
      <c r="J1324" t="s">
        <v>108</v>
      </c>
      <c r="K1324" s="6" t="s">
        <v>12</v>
      </c>
      <c r="L1324" s="12">
        <v>0.39383260486888344</v>
      </c>
      <c r="M1324" s="13">
        <v>0.4722390147799162</v>
      </c>
      <c r="N1324" s="13">
        <v>0.10938769079747129</v>
      </c>
      <c r="O1324" s="13">
        <v>2.4540689553728446E-2</v>
      </c>
      <c r="P1324" s="14">
        <v>573</v>
      </c>
    </row>
    <row r="1325" spans="1:16" x14ac:dyDescent="0.25">
      <c r="A1325">
        <v>1389</v>
      </c>
      <c r="B1325" t="str">
        <f t="shared" si="87"/>
        <v>Closed End</v>
      </c>
      <c r="C1325" t="s">
        <v>108</v>
      </c>
      <c r="D1325" t="s">
        <v>648</v>
      </c>
      <c r="E1325" t="str">
        <f t="shared" si="88"/>
        <v>Region</v>
      </c>
      <c r="F1325">
        <f t="shared" si="89"/>
        <v>6</v>
      </c>
      <c r="G1325" t="str">
        <f t="shared" si="86"/>
        <v>Data</v>
      </c>
      <c r="H1325" t="s">
        <v>656</v>
      </c>
      <c r="I1325" s="38" t="s">
        <v>648</v>
      </c>
      <c r="J1325" t="s">
        <v>108</v>
      </c>
      <c r="K1325" s="6" t="s">
        <v>13</v>
      </c>
      <c r="L1325" s="12">
        <v>0.49022588676098844</v>
      </c>
      <c r="M1325" s="13">
        <v>0.48914407722165315</v>
      </c>
      <c r="N1325" s="13">
        <v>1.8563649268688153E-2</v>
      </c>
      <c r="O1325" s="27" t="s">
        <v>69</v>
      </c>
      <c r="P1325" s="14">
        <v>102</v>
      </c>
    </row>
    <row r="1326" spans="1:16" x14ac:dyDescent="0.25">
      <c r="A1326">
        <v>1390</v>
      </c>
      <c r="B1326" t="str">
        <f t="shared" si="87"/>
        <v>Closed End</v>
      </c>
      <c r="C1326" t="s">
        <v>108</v>
      </c>
      <c r="D1326" t="s">
        <v>648</v>
      </c>
      <c r="E1326" t="str">
        <f t="shared" si="88"/>
        <v>Region</v>
      </c>
      <c r="F1326">
        <f t="shared" si="89"/>
        <v>7</v>
      </c>
      <c r="G1326" t="str">
        <f t="shared" si="86"/>
        <v>Data</v>
      </c>
      <c r="H1326" t="s">
        <v>656</v>
      </c>
      <c r="I1326" s="38" t="s">
        <v>648</v>
      </c>
      <c r="J1326" t="s">
        <v>108</v>
      </c>
      <c r="K1326" s="6" t="s">
        <v>14</v>
      </c>
      <c r="L1326" s="12">
        <v>0.48569782111272908</v>
      </c>
      <c r="M1326" s="13">
        <v>0.4418592108051691</v>
      </c>
      <c r="N1326" s="13">
        <v>4.3277571458250917E-2</v>
      </c>
      <c r="O1326" s="13">
        <v>2.9165396623850461E-2</v>
      </c>
      <c r="P1326" s="14">
        <v>122.99999999999994</v>
      </c>
    </row>
    <row r="1327" spans="1:16" x14ac:dyDescent="0.25">
      <c r="A1327">
        <v>1391</v>
      </c>
      <c r="B1327" t="str">
        <f t="shared" si="87"/>
        <v>Closed End</v>
      </c>
      <c r="C1327" t="s">
        <v>108</v>
      </c>
      <c r="D1327" t="s">
        <v>648</v>
      </c>
      <c r="E1327" t="str">
        <f t="shared" si="88"/>
        <v>Gender</v>
      </c>
      <c r="F1327">
        <f t="shared" si="89"/>
        <v>1</v>
      </c>
      <c r="G1327" t="str">
        <f t="shared" si="86"/>
        <v>Header</v>
      </c>
      <c r="H1327" t="s">
        <v>656</v>
      </c>
      <c r="I1327" s="38" t="s">
        <v>648</v>
      </c>
      <c r="J1327" t="s">
        <v>108</v>
      </c>
      <c r="K1327" s="7" t="s">
        <v>15</v>
      </c>
      <c r="L1327" s="15" t="s">
        <v>8</v>
      </c>
      <c r="M1327" s="16" t="s">
        <v>8</v>
      </c>
      <c r="N1327" s="16" t="s">
        <v>8</v>
      </c>
      <c r="O1327" s="16" t="s">
        <v>8</v>
      </c>
      <c r="P1327" s="17" t="s">
        <v>8</v>
      </c>
    </row>
    <row r="1328" spans="1:16" x14ac:dyDescent="0.25">
      <c r="A1328">
        <v>1392</v>
      </c>
      <c r="B1328" t="str">
        <f t="shared" si="87"/>
        <v>Closed End</v>
      </c>
      <c r="C1328" t="s">
        <v>108</v>
      </c>
      <c r="D1328" t="s">
        <v>648</v>
      </c>
      <c r="E1328" t="str">
        <f t="shared" si="88"/>
        <v>Gender</v>
      </c>
      <c r="F1328">
        <f t="shared" si="89"/>
        <v>2</v>
      </c>
      <c r="G1328" t="str">
        <f t="shared" si="86"/>
        <v>Data</v>
      </c>
      <c r="H1328" t="s">
        <v>656</v>
      </c>
      <c r="I1328" s="38" t="s">
        <v>648</v>
      </c>
      <c r="J1328" t="s">
        <v>108</v>
      </c>
      <c r="K1328" s="6" t="s">
        <v>16</v>
      </c>
      <c r="L1328" s="12">
        <v>0.53943488918897864</v>
      </c>
      <c r="M1328" s="13">
        <v>0.38459618589012157</v>
      </c>
      <c r="N1328" s="13">
        <v>6.0884981113692171E-2</v>
      </c>
      <c r="O1328" s="13">
        <v>1.5083943807206875E-2</v>
      </c>
      <c r="P1328" s="14">
        <v>580.00000000000068</v>
      </c>
    </row>
    <row r="1329" spans="1:16" x14ac:dyDescent="0.25">
      <c r="A1329">
        <v>1393</v>
      </c>
      <c r="B1329" t="str">
        <f t="shared" si="87"/>
        <v>Closed End</v>
      </c>
      <c r="C1329" t="s">
        <v>108</v>
      </c>
      <c r="D1329" t="s">
        <v>648</v>
      </c>
      <c r="E1329" t="str">
        <f t="shared" si="88"/>
        <v>Gender</v>
      </c>
      <c r="F1329">
        <f t="shared" si="89"/>
        <v>3</v>
      </c>
      <c r="G1329" t="str">
        <f t="shared" si="86"/>
        <v>Data</v>
      </c>
      <c r="H1329" t="s">
        <v>656</v>
      </c>
      <c r="I1329" s="38" t="s">
        <v>648</v>
      </c>
      <c r="J1329" t="s">
        <v>108</v>
      </c>
      <c r="K1329" s="6" t="s">
        <v>17</v>
      </c>
      <c r="L1329" s="12">
        <v>0.4765687245312904</v>
      </c>
      <c r="M1329" s="13">
        <v>0.4657708819660949</v>
      </c>
      <c r="N1329" s="13">
        <v>4.0257324265864473E-2</v>
      </c>
      <c r="O1329" s="13">
        <v>1.7403069236750494E-2</v>
      </c>
      <c r="P1329" s="14">
        <v>286.99999999999994</v>
      </c>
    </row>
    <row r="1330" spans="1:16" x14ac:dyDescent="0.25">
      <c r="A1330">
        <v>1394</v>
      </c>
      <c r="B1330" t="str">
        <f t="shared" si="87"/>
        <v>Closed End</v>
      </c>
      <c r="C1330" t="s">
        <v>108</v>
      </c>
      <c r="D1330" t="s">
        <v>648</v>
      </c>
      <c r="E1330" t="str">
        <f t="shared" si="88"/>
        <v>Age</v>
      </c>
      <c r="F1330">
        <f t="shared" si="89"/>
        <v>1</v>
      </c>
      <c r="G1330" t="str">
        <f t="shared" si="86"/>
        <v>Header</v>
      </c>
      <c r="H1330" t="s">
        <v>656</v>
      </c>
      <c r="I1330" s="38" t="s">
        <v>648</v>
      </c>
      <c r="J1330" t="s">
        <v>108</v>
      </c>
      <c r="K1330" s="7" t="s">
        <v>18</v>
      </c>
      <c r="L1330" s="15" t="s">
        <v>8</v>
      </c>
      <c r="M1330" s="16" t="s">
        <v>8</v>
      </c>
      <c r="N1330" s="16" t="s">
        <v>8</v>
      </c>
      <c r="O1330" s="16" t="s">
        <v>8</v>
      </c>
      <c r="P1330" s="17" t="s">
        <v>8</v>
      </c>
    </row>
    <row r="1331" spans="1:16" x14ac:dyDescent="0.25">
      <c r="A1331">
        <v>1395</v>
      </c>
      <c r="B1331" t="str">
        <f t="shared" si="87"/>
        <v>Closed End</v>
      </c>
      <c r="C1331" t="s">
        <v>108</v>
      </c>
      <c r="D1331" t="s">
        <v>648</v>
      </c>
      <c r="E1331" t="str">
        <f t="shared" si="88"/>
        <v>Age</v>
      </c>
      <c r="F1331">
        <f t="shared" si="89"/>
        <v>2</v>
      </c>
      <c r="G1331" t="str">
        <f t="shared" si="86"/>
        <v>Data</v>
      </c>
      <c r="H1331" t="s">
        <v>656</v>
      </c>
      <c r="I1331" s="38" t="s">
        <v>648</v>
      </c>
      <c r="J1331" t="s">
        <v>108</v>
      </c>
      <c r="K1331" s="6" t="s">
        <v>19</v>
      </c>
      <c r="L1331" s="12">
        <v>0.49376814082808052</v>
      </c>
      <c r="M1331" s="13">
        <v>0.38592487576860557</v>
      </c>
      <c r="N1331" s="13">
        <v>8.2942690463959717E-2</v>
      </c>
      <c r="O1331" s="13">
        <v>3.736429293935397E-2</v>
      </c>
      <c r="P1331" s="14">
        <v>162.00000000000011</v>
      </c>
    </row>
    <row r="1332" spans="1:16" x14ac:dyDescent="0.25">
      <c r="A1332">
        <v>1396</v>
      </c>
      <c r="B1332" t="str">
        <f t="shared" si="87"/>
        <v>Closed End</v>
      </c>
      <c r="C1332" t="s">
        <v>108</v>
      </c>
      <c r="D1332" t="s">
        <v>648</v>
      </c>
      <c r="E1332" t="str">
        <f t="shared" si="88"/>
        <v>Age</v>
      </c>
      <c r="F1332">
        <f t="shared" si="89"/>
        <v>3</v>
      </c>
      <c r="G1332" t="str">
        <f t="shared" si="86"/>
        <v>Data</v>
      </c>
      <c r="H1332" t="s">
        <v>656</v>
      </c>
      <c r="I1332" s="38" t="s">
        <v>648</v>
      </c>
      <c r="J1332" t="s">
        <v>108</v>
      </c>
      <c r="K1332" s="6" t="s">
        <v>20</v>
      </c>
      <c r="L1332" s="12">
        <v>0.58172680743252136</v>
      </c>
      <c r="M1332" s="13">
        <v>0.37168462046123724</v>
      </c>
      <c r="N1332" s="13">
        <v>3.5783042068757223E-2</v>
      </c>
      <c r="O1332" s="13">
        <v>1.0805530037483902E-2</v>
      </c>
      <c r="P1332" s="14">
        <v>256.00000000000017</v>
      </c>
    </row>
    <row r="1333" spans="1:16" x14ac:dyDescent="0.25">
      <c r="A1333">
        <v>1397</v>
      </c>
      <c r="B1333" t="str">
        <f t="shared" si="87"/>
        <v>Closed End</v>
      </c>
      <c r="C1333" t="s">
        <v>108</v>
      </c>
      <c r="D1333" t="s">
        <v>648</v>
      </c>
      <c r="E1333" t="str">
        <f t="shared" si="88"/>
        <v>Age</v>
      </c>
      <c r="F1333">
        <f t="shared" si="89"/>
        <v>4</v>
      </c>
      <c r="G1333" t="str">
        <f t="shared" si="86"/>
        <v>Data</v>
      </c>
      <c r="H1333" t="s">
        <v>656</v>
      </c>
      <c r="I1333" s="38" t="s">
        <v>648</v>
      </c>
      <c r="J1333" t="s">
        <v>108</v>
      </c>
      <c r="K1333" s="6" t="s">
        <v>21</v>
      </c>
      <c r="L1333" s="12">
        <v>0.53587786104416912</v>
      </c>
      <c r="M1333" s="13">
        <v>0.39417067825135971</v>
      </c>
      <c r="N1333" s="13">
        <v>5.0931552267921239E-2</v>
      </c>
      <c r="O1333" s="13">
        <v>1.9019908436549365E-2</v>
      </c>
      <c r="P1333" s="14">
        <v>177.00000000000006</v>
      </c>
    </row>
    <row r="1334" spans="1:16" x14ac:dyDescent="0.25">
      <c r="A1334">
        <v>1398</v>
      </c>
      <c r="B1334" t="str">
        <f t="shared" si="87"/>
        <v>Closed End</v>
      </c>
      <c r="C1334" t="s">
        <v>108</v>
      </c>
      <c r="D1334" t="s">
        <v>648</v>
      </c>
      <c r="E1334" t="str">
        <f t="shared" si="88"/>
        <v>Age</v>
      </c>
      <c r="F1334">
        <f t="shared" si="89"/>
        <v>5</v>
      </c>
      <c r="G1334" t="str">
        <f t="shared" si="86"/>
        <v>Data</v>
      </c>
      <c r="H1334" t="s">
        <v>656</v>
      </c>
      <c r="I1334" s="38" t="s">
        <v>648</v>
      </c>
      <c r="J1334" t="s">
        <v>108</v>
      </c>
      <c r="K1334" s="6" t="s">
        <v>22</v>
      </c>
      <c r="L1334" s="12">
        <v>0.44401799372396161</v>
      </c>
      <c r="M1334" s="13">
        <v>0.53822912191693795</v>
      </c>
      <c r="N1334" s="13">
        <v>1.6540988412916863E-2</v>
      </c>
      <c r="O1334" s="27" t="s">
        <v>69</v>
      </c>
      <c r="P1334" s="14">
        <v>107</v>
      </c>
    </row>
    <row r="1335" spans="1:16" x14ac:dyDescent="0.25">
      <c r="A1335">
        <v>1399</v>
      </c>
      <c r="B1335" t="str">
        <f t="shared" si="87"/>
        <v>Closed End</v>
      </c>
      <c r="C1335" t="s">
        <v>108</v>
      </c>
      <c r="D1335" t="s">
        <v>648</v>
      </c>
      <c r="E1335" t="str">
        <f t="shared" si="88"/>
        <v>Age</v>
      </c>
      <c r="F1335">
        <f t="shared" si="89"/>
        <v>6</v>
      </c>
      <c r="G1335" t="str">
        <f t="shared" si="86"/>
        <v>Data</v>
      </c>
      <c r="H1335" t="s">
        <v>656</v>
      </c>
      <c r="I1335" s="38" t="s">
        <v>648</v>
      </c>
      <c r="J1335" t="s">
        <v>108</v>
      </c>
      <c r="K1335" s="6" t="s">
        <v>23</v>
      </c>
      <c r="L1335" s="12">
        <v>0.58391499322999907</v>
      </c>
      <c r="M1335" s="13">
        <v>0.35862228341825886</v>
      </c>
      <c r="N1335" s="13">
        <v>5.7462723351741719E-2</v>
      </c>
      <c r="O1335" s="27" t="s">
        <v>70</v>
      </c>
      <c r="P1335" s="14">
        <v>64.000000000000043</v>
      </c>
    </row>
    <row r="1336" spans="1:16" x14ac:dyDescent="0.25">
      <c r="A1336">
        <v>1400</v>
      </c>
      <c r="B1336" t="str">
        <f t="shared" si="87"/>
        <v>Closed End</v>
      </c>
      <c r="C1336" t="s">
        <v>108</v>
      </c>
      <c r="D1336" t="s">
        <v>648</v>
      </c>
      <c r="E1336" t="str">
        <f t="shared" si="88"/>
        <v>Education</v>
      </c>
      <c r="F1336">
        <f t="shared" si="89"/>
        <v>1</v>
      </c>
      <c r="G1336" t="str">
        <f t="shared" si="86"/>
        <v>Header</v>
      </c>
      <c r="H1336" t="s">
        <v>656</v>
      </c>
      <c r="I1336" s="38" t="s">
        <v>648</v>
      </c>
      <c r="J1336" t="s">
        <v>108</v>
      </c>
      <c r="K1336" s="7" t="s">
        <v>24</v>
      </c>
      <c r="L1336" s="15" t="s">
        <v>8</v>
      </c>
      <c r="M1336" s="16" t="s">
        <v>8</v>
      </c>
      <c r="N1336" s="16" t="s">
        <v>8</v>
      </c>
      <c r="O1336" s="16" t="s">
        <v>8</v>
      </c>
      <c r="P1336" s="17" t="s">
        <v>8</v>
      </c>
    </row>
    <row r="1337" spans="1:16" x14ac:dyDescent="0.25">
      <c r="A1337">
        <v>1401</v>
      </c>
      <c r="B1337" t="str">
        <f t="shared" si="87"/>
        <v>Closed End</v>
      </c>
      <c r="C1337" t="s">
        <v>108</v>
      </c>
      <c r="D1337" t="s">
        <v>648</v>
      </c>
      <c r="E1337" t="str">
        <f t="shared" si="88"/>
        <v>Education</v>
      </c>
      <c r="F1337">
        <f t="shared" si="89"/>
        <v>2</v>
      </c>
      <c r="G1337" t="str">
        <f t="shared" si="86"/>
        <v>Data</v>
      </c>
      <c r="H1337" t="s">
        <v>656</v>
      </c>
      <c r="I1337" s="38" t="s">
        <v>648</v>
      </c>
      <c r="J1337" t="s">
        <v>108</v>
      </c>
      <c r="K1337" s="6" t="s">
        <v>25</v>
      </c>
      <c r="L1337" s="12">
        <v>0.28130506628453644</v>
      </c>
      <c r="M1337" s="13">
        <v>0.55037369367809064</v>
      </c>
      <c r="N1337" s="13">
        <v>9.4778130979884356E-2</v>
      </c>
      <c r="O1337" s="13">
        <v>7.3543109057488565E-2</v>
      </c>
      <c r="P1337" s="14">
        <v>41</v>
      </c>
    </row>
    <row r="1338" spans="1:16" x14ac:dyDescent="0.25">
      <c r="A1338">
        <v>1402</v>
      </c>
      <c r="B1338" t="str">
        <f t="shared" si="87"/>
        <v>Closed End</v>
      </c>
      <c r="C1338" t="s">
        <v>108</v>
      </c>
      <c r="D1338" t="s">
        <v>648</v>
      </c>
      <c r="E1338" t="str">
        <f t="shared" si="88"/>
        <v>Education</v>
      </c>
      <c r="F1338">
        <f t="shared" si="89"/>
        <v>3</v>
      </c>
      <c r="G1338" t="str">
        <f t="shared" si="86"/>
        <v>Data</v>
      </c>
      <c r="H1338" t="s">
        <v>656</v>
      </c>
      <c r="I1338" s="38" t="s">
        <v>648</v>
      </c>
      <c r="J1338" t="s">
        <v>108</v>
      </c>
      <c r="K1338" s="6" t="s">
        <v>26</v>
      </c>
      <c r="L1338" s="12">
        <v>0.402247774869538</v>
      </c>
      <c r="M1338" s="13">
        <v>0.48176705431960071</v>
      </c>
      <c r="N1338" s="13">
        <v>6.1021472144503E-2</v>
      </c>
      <c r="O1338" s="13">
        <v>5.4963698666358425E-2</v>
      </c>
      <c r="P1338" s="14">
        <v>89.000000000000014</v>
      </c>
    </row>
    <row r="1339" spans="1:16" x14ac:dyDescent="0.25">
      <c r="A1339">
        <v>1403</v>
      </c>
      <c r="B1339" t="str">
        <f t="shared" si="87"/>
        <v>Closed End</v>
      </c>
      <c r="C1339" t="s">
        <v>108</v>
      </c>
      <c r="D1339" t="s">
        <v>648</v>
      </c>
      <c r="E1339" t="str">
        <f t="shared" si="88"/>
        <v>Education</v>
      </c>
      <c r="F1339">
        <f t="shared" si="89"/>
        <v>4</v>
      </c>
      <c r="G1339" t="str">
        <f t="shared" si="86"/>
        <v>Data</v>
      </c>
      <c r="H1339" t="s">
        <v>656</v>
      </c>
      <c r="I1339" s="38" t="s">
        <v>648</v>
      </c>
      <c r="J1339" t="s">
        <v>108</v>
      </c>
      <c r="K1339" s="6" t="s">
        <v>27</v>
      </c>
      <c r="L1339" s="12">
        <v>0.54438183042086186</v>
      </c>
      <c r="M1339" s="13">
        <v>0.37767129729865517</v>
      </c>
      <c r="N1339" s="13">
        <v>6.0123686171446734E-2</v>
      </c>
      <c r="O1339" s="13">
        <v>1.7823186109036462E-2</v>
      </c>
      <c r="P1339" s="14">
        <v>288.99999999999989</v>
      </c>
    </row>
    <row r="1340" spans="1:16" x14ac:dyDescent="0.25">
      <c r="A1340">
        <v>1404</v>
      </c>
      <c r="B1340" t="str">
        <f t="shared" si="87"/>
        <v>Closed End</v>
      </c>
      <c r="C1340" t="s">
        <v>108</v>
      </c>
      <c r="D1340" t="s">
        <v>648</v>
      </c>
      <c r="E1340" t="str">
        <f t="shared" si="88"/>
        <v>Education</v>
      </c>
      <c r="F1340">
        <f t="shared" si="89"/>
        <v>5</v>
      </c>
      <c r="G1340" t="str">
        <f t="shared" si="86"/>
        <v>Data</v>
      </c>
      <c r="H1340" t="s">
        <v>656</v>
      </c>
      <c r="I1340" s="38" t="s">
        <v>648</v>
      </c>
      <c r="J1340" t="s">
        <v>108</v>
      </c>
      <c r="K1340" s="6" t="s">
        <v>28</v>
      </c>
      <c r="L1340" s="12">
        <v>0.55592422018151977</v>
      </c>
      <c r="M1340" s="13">
        <v>0.40396600158358242</v>
      </c>
      <c r="N1340" s="13">
        <v>3.9474289077644761E-2</v>
      </c>
      <c r="O1340" s="27" t="s">
        <v>69</v>
      </c>
      <c r="P1340" s="14">
        <v>460.00000000000045</v>
      </c>
    </row>
    <row r="1341" spans="1:16" x14ac:dyDescent="0.25">
      <c r="A1341">
        <v>1405</v>
      </c>
      <c r="B1341" t="str">
        <f t="shared" si="87"/>
        <v>Closed End</v>
      </c>
      <c r="C1341" t="s">
        <v>108</v>
      </c>
      <c r="D1341" t="s">
        <v>648</v>
      </c>
      <c r="E1341" t="str">
        <f t="shared" si="88"/>
        <v>Household income</v>
      </c>
      <c r="F1341">
        <f t="shared" si="89"/>
        <v>1</v>
      </c>
      <c r="G1341" t="str">
        <f t="shared" si="86"/>
        <v>Header</v>
      </c>
      <c r="H1341" t="s">
        <v>656</v>
      </c>
      <c r="I1341" s="38" t="s">
        <v>648</v>
      </c>
      <c r="J1341" t="s">
        <v>108</v>
      </c>
      <c r="K1341" s="7" t="s">
        <v>29</v>
      </c>
      <c r="L1341" s="15" t="s">
        <v>8</v>
      </c>
      <c r="M1341" s="16" t="s">
        <v>8</v>
      </c>
      <c r="N1341" s="16" t="s">
        <v>8</v>
      </c>
      <c r="O1341" s="16" t="s">
        <v>8</v>
      </c>
      <c r="P1341" s="17" t="s">
        <v>8</v>
      </c>
    </row>
    <row r="1342" spans="1:16" x14ac:dyDescent="0.25">
      <c r="A1342">
        <v>1406</v>
      </c>
      <c r="B1342" t="str">
        <f t="shared" si="87"/>
        <v>Closed End</v>
      </c>
      <c r="C1342" t="s">
        <v>108</v>
      </c>
      <c r="D1342" t="s">
        <v>648</v>
      </c>
      <c r="E1342" t="str">
        <f t="shared" si="88"/>
        <v>Household income</v>
      </c>
      <c r="F1342">
        <f t="shared" si="89"/>
        <v>2</v>
      </c>
      <c r="G1342" t="str">
        <f t="shared" si="86"/>
        <v>Data</v>
      </c>
      <c r="H1342" t="s">
        <v>656</v>
      </c>
      <c r="I1342" s="38" t="s">
        <v>648</v>
      </c>
      <c r="J1342" t="s">
        <v>108</v>
      </c>
      <c r="K1342" s="6" t="s">
        <v>30</v>
      </c>
      <c r="L1342" s="12">
        <v>0.27909548400850559</v>
      </c>
      <c r="M1342" s="13">
        <v>0.47414998470334541</v>
      </c>
      <c r="N1342" s="13">
        <v>0.10216359131805471</v>
      </c>
      <c r="O1342" s="13">
        <v>0.14459093997009456</v>
      </c>
      <c r="P1342" s="14">
        <v>139.00000000000003</v>
      </c>
    </row>
    <row r="1343" spans="1:16" x14ac:dyDescent="0.25">
      <c r="A1343">
        <v>1407</v>
      </c>
      <c r="B1343" t="str">
        <f t="shared" si="87"/>
        <v>Closed End</v>
      </c>
      <c r="C1343" t="s">
        <v>108</v>
      </c>
      <c r="D1343" t="s">
        <v>648</v>
      </c>
      <c r="E1343" t="str">
        <f t="shared" si="88"/>
        <v>Household income</v>
      </c>
      <c r="F1343">
        <f t="shared" si="89"/>
        <v>3</v>
      </c>
      <c r="G1343" t="str">
        <f t="shared" si="86"/>
        <v>Data</v>
      </c>
      <c r="H1343" t="s">
        <v>656</v>
      </c>
      <c r="I1343" s="38" t="s">
        <v>648</v>
      </c>
      <c r="J1343" t="s">
        <v>108</v>
      </c>
      <c r="K1343" s="6" t="s">
        <v>31</v>
      </c>
      <c r="L1343" s="12">
        <v>0.29529268143844517</v>
      </c>
      <c r="M1343" s="13">
        <v>0.55546259778765872</v>
      </c>
      <c r="N1343" s="13">
        <v>0.13468181248895661</v>
      </c>
      <c r="O1343" s="13">
        <v>1.4562908284938796E-2</v>
      </c>
      <c r="P1343" s="14">
        <v>135.00000000000009</v>
      </c>
    </row>
    <row r="1344" spans="1:16" x14ac:dyDescent="0.25">
      <c r="A1344">
        <v>1408</v>
      </c>
      <c r="B1344" t="str">
        <f t="shared" si="87"/>
        <v>Closed End</v>
      </c>
      <c r="C1344" t="s">
        <v>108</v>
      </c>
      <c r="D1344" t="s">
        <v>648</v>
      </c>
      <c r="E1344" t="str">
        <f t="shared" si="88"/>
        <v>Household income</v>
      </c>
      <c r="F1344">
        <f t="shared" si="89"/>
        <v>4</v>
      </c>
      <c r="G1344" t="str">
        <f t="shared" si="86"/>
        <v>Data</v>
      </c>
      <c r="H1344" t="s">
        <v>656</v>
      </c>
      <c r="I1344" s="38" t="s">
        <v>648</v>
      </c>
      <c r="J1344" t="s">
        <v>108</v>
      </c>
      <c r="K1344" s="6" t="s">
        <v>32</v>
      </c>
      <c r="L1344" s="12">
        <v>0.44470300758838216</v>
      </c>
      <c r="M1344" s="13">
        <v>0.44895746083777832</v>
      </c>
      <c r="N1344" s="13">
        <v>5.4912539127008282E-2</v>
      </c>
      <c r="O1344" s="13">
        <v>5.1426992446831375E-2</v>
      </c>
      <c r="P1344" s="14">
        <v>99.999999999999943</v>
      </c>
    </row>
    <row r="1345" spans="1:16" x14ac:dyDescent="0.25">
      <c r="A1345">
        <v>1409</v>
      </c>
      <c r="B1345" t="str">
        <f t="shared" si="87"/>
        <v>Closed End</v>
      </c>
      <c r="C1345" t="s">
        <v>108</v>
      </c>
      <c r="D1345" t="s">
        <v>648</v>
      </c>
      <c r="E1345" t="str">
        <f t="shared" si="88"/>
        <v>Household income</v>
      </c>
      <c r="F1345">
        <f t="shared" si="89"/>
        <v>5</v>
      </c>
      <c r="G1345" t="str">
        <f t="shared" si="86"/>
        <v>Data</v>
      </c>
      <c r="H1345" t="s">
        <v>656</v>
      </c>
      <c r="I1345" s="38" t="s">
        <v>648</v>
      </c>
      <c r="J1345" t="s">
        <v>108</v>
      </c>
      <c r="K1345" s="6" t="s">
        <v>33</v>
      </c>
      <c r="L1345" s="12">
        <v>0.45748251741257467</v>
      </c>
      <c r="M1345" s="13">
        <v>0.52240484825257327</v>
      </c>
      <c r="N1345" s="27" t="s">
        <v>69</v>
      </c>
      <c r="O1345" s="13">
        <v>1.6293325799676468E-2</v>
      </c>
      <c r="P1345" s="14">
        <v>85.999999999999943</v>
      </c>
    </row>
    <row r="1346" spans="1:16" x14ac:dyDescent="0.25">
      <c r="A1346">
        <v>1410</v>
      </c>
      <c r="B1346" t="str">
        <f t="shared" si="87"/>
        <v>Closed End</v>
      </c>
      <c r="C1346" t="s">
        <v>108</v>
      </c>
      <c r="D1346" t="s">
        <v>648</v>
      </c>
      <c r="E1346" t="str">
        <f t="shared" si="88"/>
        <v>Household income</v>
      </c>
      <c r="F1346">
        <f t="shared" si="89"/>
        <v>6</v>
      </c>
      <c r="G1346" t="str">
        <f t="shared" ref="G1346:G1409" si="90">IF(B1346="","",IF(E1346="Title","Title",IF(E1346="Column labels","Labels",IF(AND(F1346=1,B1346="Closed End"),"Header","Data"))))</f>
        <v>Data</v>
      </c>
      <c r="H1346" t="s">
        <v>656</v>
      </c>
      <c r="I1346" s="38" t="s">
        <v>648</v>
      </c>
      <c r="J1346" t="s">
        <v>108</v>
      </c>
      <c r="K1346" s="6" t="s">
        <v>34</v>
      </c>
      <c r="L1346" s="12">
        <v>0.61986111442355407</v>
      </c>
      <c r="M1346" s="13">
        <v>0.36302383906399671</v>
      </c>
      <c r="N1346" s="13">
        <v>1.7115046512450022E-2</v>
      </c>
      <c r="O1346" s="27" t="s">
        <v>70</v>
      </c>
      <c r="P1346" s="14">
        <v>73.999999999999972</v>
      </c>
    </row>
    <row r="1347" spans="1:16" x14ac:dyDescent="0.25">
      <c r="A1347">
        <v>1411</v>
      </c>
      <c r="B1347" t="str">
        <f t="shared" si="87"/>
        <v>Closed End</v>
      </c>
      <c r="C1347" t="s">
        <v>108</v>
      </c>
      <c r="D1347" t="s">
        <v>648</v>
      </c>
      <c r="E1347" t="str">
        <f t="shared" si="88"/>
        <v>Household income</v>
      </c>
      <c r="F1347">
        <f t="shared" si="89"/>
        <v>7</v>
      </c>
      <c r="G1347" t="str">
        <f t="shared" si="90"/>
        <v>Data</v>
      </c>
      <c r="H1347" t="s">
        <v>656</v>
      </c>
      <c r="I1347" s="38" t="s">
        <v>648</v>
      </c>
      <c r="J1347" t="s">
        <v>108</v>
      </c>
      <c r="K1347" s="6" t="s">
        <v>35</v>
      </c>
      <c r="L1347" s="12">
        <v>0.55633159247875597</v>
      </c>
      <c r="M1347" s="13">
        <v>0.34830454489883378</v>
      </c>
      <c r="N1347" s="13">
        <v>9.5363862622409826E-2</v>
      </c>
      <c r="O1347" s="27" t="s">
        <v>70</v>
      </c>
      <c r="P1347" s="14">
        <v>129.00000000000003</v>
      </c>
    </row>
    <row r="1348" spans="1:16" x14ac:dyDescent="0.25">
      <c r="A1348">
        <v>1412</v>
      </c>
      <c r="B1348" t="str">
        <f t="shared" si="87"/>
        <v>Closed End</v>
      </c>
      <c r="C1348" t="s">
        <v>108</v>
      </c>
      <c r="D1348" t="s">
        <v>648</v>
      </c>
      <c r="E1348" t="str">
        <f t="shared" si="88"/>
        <v>Household income</v>
      </c>
      <c r="F1348">
        <f t="shared" si="89"/>
        <v>8</v>
      </c>
      <c r="G1348" t="str">
        <f t="shared" si="90"/>
        <v>Data</v>
      </c>
      <c r="H1348" t="s">
        <v>656</v>
      </c>
      <c r="I1348" s="38" t="s">
        <v>648</v>
      </c>
      <c r="J1348" t="s">
        <v>108</v>
      </c>
      <c r="K1348" s="6" t="s">
        <v>36</v>
      </c>
      <c r="L1348" s="12">
        <v>0.66855455002015385</v>
      </c>
      <c r="M1348" s="13">
        <v>0.3248321110475515</v>
      </c>
      <c r="N1348" s="13">
        <v>6.6133389322943718E-3</v>
      </c>
      <c r="O1348" s="27" t="s">
        <v>70</v>
      </c>
      <c r="P1348" s="14">
        <v>120.99999999999996</v>
      </c>
    </row>
    <row r="1349" spans="1:16" x14ac:dyDescent="0.25">
      <c r="A1349">
        <v>1413</v>
      </c>
      <c r="B1349" t="str">
        <f t="shared" si="87"/>
        <v>Closed End</v>
      </c>
      <c r="C1349" t="s">
        <v>108</v>
      </c>
      <c r="D1349" t="s">
        <v>648</v>
      </c>
      <c r="E1349" t="str">
        <f t="shared" si="88"/>
        <v>Housing status</v>
      </c>
      <c r="F1349">
        <f t="shared" si="89"/>
        <v>1</v>
      </c>
      <c r="G1349" t="str">
        <f t="shared" si="90"/>
        <v>Header</v>
      </c>
      <c r="H1349" t="s">
        <v>656</v>
      </c>
      <c r="I1349" s="38" t="s">
        <v>648</v>
      </c>
      <c r="J1349" t="s">
        <v>108</v>
      </c>
      <c r="K1349" s="7" t="s">
        <v>37</v>
      </c>
      <c r="L1349" s="15" t="s">
        <v>8</v>
      </c>
      <c r="M1349" s="16" t="s">
        <v>8</v>
      </c>
      <c r="N1349" s="16" t="s">
        <v>8</v>
      </c>
      <c r="O1349" s="16" t="s">
        <v>8</v>
      </c>
      <c r="P1349" s="17" t="s">
        <v>8</v>
      </c>
    </row>
    <row r="1350" spans="1:16" x14ac:dyDescent="0.25">
      <c r="A1350">
        <v>1414</v>
      </c>
      <c r="B1350" t="str">
        <f t="shared" si="87"/>
        <v>Closed End</v>
      </c>
      <c r="C1350" t="s">
        <v>108</v>
      </c>
      <c r="D1350" t="s">
        <v>648</v>
      </c>
      <c r="E1350" t="str">
        <f t="shared" si="88"/>
        <v>Housing status</v>
      </c>
      <c r="F1350">
        <f t="shared" si="89"/>
        <v>2</v>
      </c>
      <c r="G1350" t="str">
        <f t="shared" si="90"/>
        <v>Data</v>
      </c>
      <c r="H1350" t="s">
        <v>656</v>
      </c>
      <c r="I1350" s="38" t="s">
        <v>648</v>
      </c>
      <c r="J1350" t="s">
        <v>108</v>
      </c>
      <c r="K1350" s="6" t="s">
        <v>38</v>
      </c>
      <c r="L1350" s="12">
        <v>0.56995066035734165</v>
      </c>
      <c r="M1350" s="13">
        <v>0.3906519143676086</v>
      </c>
      <c r="N1350" s="13">
        <v>3.3495941206194708E-2</v>
      </c>
      <c r="O1350" s="13">
        <v>5.9014840688541934E-3</v>
      </c>
      <c r="P1350" s="14">
        <v>572.00000000000125</v>
      </c>
    </row>
    <row r="1351" spans="1:16" x14ac:dyDescent="0.25">
      <c r="A1351">
        <v>1415</v>
      </c>
      <c r="B1351" t="str">
        <f t="shared" si="87"/>
        <v>Closed End</v>
      </c>
      <c r="C1351" t="s">
        <v>108</v>
      </c>
      <c r="D1351" t="s">
        <v>648</v>
      </c>
      <c r="E1351" t="str">
        <f t="shared" si="88"/>
        <v>Housing status</v>
      </c>
      <c r="F1351">
        <f t="shared" si="89"/>
        <v>3</v>
      </c>
      <c r="G1351" t="str">
        <f t="shared" si="90"/>
        <v>Data</v>
      </c>
      <c r="H1351" t="s">
        <v>656</v>
      </c>
      <c r="I1351" s="38" t="s">
        <v>648</v>
      </c>
      <c r="J1351" t="s">
        <v>108</v>
      </c>
      <c r="K1351" s="6" t="s">
        <v>39</v>
      </c>
      <c r="L1351" s="12">
        <v>0.35971682451214176</v>
      </c>
      <c r="M1351" s="13">
        <v>0.46579799760286006</v>
      </c>
      <c r="N1351" s="13">
        <v>0.12072942498037637</v>
      </c>
      <c r="O1351" s="13">
        <v>5.3755752904621673E-2</v>
      </c>
      <c r="P1351" s="14">
        <v>320.99999999999977</v>
      </c>
    </row>
    <row r="1352" spans="1:16" ht="24.75" x14ac:dyDescent="0.25">
      <c r="A1352">
        <v>1416</v>
      </c>
      <c r="B1352" t="str">
        <f t="shared" si="87"/>
        <v>Closed End</v>
      </c>
      <c r="C1352" t="s">
        <v>108</v>
      </c>
      <c r="D1352" t="s">
        <v>648</v>
      </c>
      <c r="E1352" t="str">
        <f t="shared" si="88"/>
        <v>Housing status</v>
      </c>
      <c r="F1352">
        <f t="shared" si="89"/>
        <v>4</v>
      </c>
      <c r="G1352" t="str">
        <f t="shared" si="90"/>
        <v>Data</v>
      </c>
      <c r="H1352" t="s">
        <v>656</v>
      </c>
      <c r="I1352" s="38" t="s">
        <v>648</v>
      </c>
      <c r="J1352" t="s">
        <v>108</v>
      </c>
      <c r="K1352" s="6" t="s">
        <v>40</v>
      </c>
      <c r="L1352" s="12">
        <v>0.40770904834463451</v>
      </c>
      <c r="M1352" s="13">
        <v>0.51139400293186499</v>
      </c>
      <c r="N1352" s="13">
        <v>2.0139858360839688E-2</v>
      </c>
      <c r="O1352" s="13">
        <v>6.0757090362660728E-2</v>
      </c>
      <c r="P1352" s="14">
        <v>29.000000000000007</v>
      </c>
    </row>
    <row r="1353" spans="1:16" x14ac:dyDescent="0.25">
      <c r="A1353">
        <v>1417</v>
      </c>
      <c r="B1353" t="str">
        <f t="shared" si="87"/>
        <v>Closed End</v>
      </c>
      <c r="C1353" t="s">
        <v>108</v>
      </c>
      <c r="D1353" t="s">
        <v>648</v>
      </c>
      <c r="E1353" t="str">
        <f t="shared" si="88"/>
        <v>Home language</v>
      </c>
      <c r="F1353">
        <f t="shared" si="89"/>
        <v>1</v>
      </c>
      <c r="G1353" t="str">
        <f t="shared" si="90"/>
        <v>Header</v>
      </c>
      <c r="H1353" t="s">
        <v>656</v>
      </c>
      <c r="I1353" s="38" t="s">
        <v>648</v>
      </c>
      <c r="J1353" t="s">
        <v>108</v>
      </c>
      <c r="K1353" s="7" t="s">
        <v>41</v>
      </c>
      <c r="L1353" s="15" t="s">
        <v>8</v>
      </c>
      <c r="M1353" s="16" t="s">
        <v>8</v>
      </c>
      <c r="N1353" s="16" t="s">
        <v>8</v>
      </c>
      <c r="O1353" s="16" t="s">
        <v>8</v>
      </c>
      <c r="P1353" s="17" t="s">
        <v>8</v>
      </c>
    </row>
    <row r="1354" spans="1:16" x14ac:dyDescent="0.25">
      <c r="A1354">
        <v>1418</v>
      </c>
      <c r="B1354" t="str">
        <f t="shared" si="87"/>
        <v>Closed End</v>
      </c>
      <c r="C1354" t="s">
        <v>108</v>
      </c>
      <c r="D1354" t="s">
        <v>648</v>
      </c>
      <c r="E1354" t="str">
        <f t="shared" si="88"/>
        <v>Home language</v>
      </c>
      <c r="F1354">
        <f t="shared" si="89"/>
        <v>2</v>
      </c>
      <c r="G1354" t="str">
        <f t="shared" si="90"/>
        <v>Data</v>
      </c>
      <c r="H1354" t="s">
        <v>656</v>
      </c>
      <c r="I1354" s="38" t="s">
        <v>648</v>
      </c>
      <c r="J1354" t="s">
        <v>108</v>
      </c>
      <c r="K1354" s="6" t="s">
        <v>42</v>
      </c>
      <c r="L1354" s="12">
        <v>0.56695746526690127</v>
      </c>
      <c r="M1354" s="13">
        <v>0.3943068902225359</v>
      </c>
      <c r="N1354" s="13">
        <v>1.8769031723461845E-2</v>
      </c>
      <c r="O1354" s="13">
        <v>1.9966612787100158E-2</v>
      </c>
      <c r="P1354" s="14">
        <v>680.00000000000159</v>
      </c>
    </row>
    <row r="1355" spans="1:16" x14ac:dyDescent="0.25">
      <c r="A1355">
        <v>1419</v>
      </c>
      <c r="B1355" t="str">
        <f t="shared" si="87"/>
        <v>Closed End</v>
      </c>
      <c r="C1355" t="s">
        <v>108</v>
      </c>
      <c r="D1355" t="s">
        <v>648</v>
      </c>
      <c r="E1355" t="str">
        <f t="shared" si="88"/>
        <v>Home language</v>
      </c>
      <c r="F1355">
        <f t="shared" si="89"/>
        <v>3</v>
      </c>
      <c r="G1355" t="str">
        <f t="shared" si="90"/>
        <v>Data</v>
      </c>
      <c r="H1355" t="s">
        <v>656</v>
      </c>
      <c r="I1355" s="38" t="s">
        <v>648</v>
      </c>
      <c r="J1355" t="s">
        <v>108</v>
      </c>
      <c r="K1355" s="6" t="s">
        <v>43</v>
      </c>
      <c r="L1355" s="12">
        <v>0.32139292177832135</v>
      </c>
      <c r="M1355" s="13">
        <v>0.46897342253035185</v>
      </c>
      <c r="N1355" s="13">
        <v>0.20963365569132678</v>
      </c>
      <c r="O1355" s="27" t="s">
        <v>70</v>
      </c>
      <c r="P1355" s="14">
        <v>138</v>
      </c>
    </row>
    <row r="1356" spans="1:16" x14ac:dyDescent="0.25">
      <c r="A1356">
        <v>1420</v>
      </c>
      <c r="B1356" t="str">
        <f t="shared" si="87"/>
        <v>Closed End</v>
      </c>
      <c r="C1356" t="s">
        <v>108</v>
      </c>
      <c r="D1356" t="s">
        <v>648</v>
      </c>
      <c r="E1356" t="str">
        <f t="shared" si="88"/>
        <v>Home language</v>
      </c>
      <c r="F1356">
        <f t="shared" si="89"/>
        <v>4</v>
      </c>
      <c r="G1356" t="str">
        <f t="shared" si="90"/>
        <v>Data</v>
      </c>
      <c r="H1356" t="s">
        <v>656</v>
      </c>
      <c r="I1356" s="38" t="s">
        <v>648</v>
      </c>
      <c r="J1356" t="s">
        <v>108</v>
      </c>
      <c r="K1356" s="6" t="s">
        <v>44</v>
      </c>
      <c r="L1356" s="12">
        <v>0.23894853504578825</v>
      </c>
      <c r="M1356" s="13">
        <v>0.6421407117631841</v>
      </c>
      <c r="N1356" s="13">
        <v>9.3737628949100427E-2</v>
      </c>
      <c r="O1356" s="13">
        <v>2.5173124241927039E-2</v>
      </c>
      <c r="P1356" s="14">
        <v>61.000000000000028</v>
      </c>
    </row>
    <row r="1357" spans="1:16" x14ac:dyDescent="0.25">
      <c r="A1357">
        <v>1421</v>
      </c>
      <c r="B1357" t="str">
        <f t="shared" si="87"/>
        <v>Closed End</v>
      </c>
      <c r="C1357" t="s">
        <v>108</v>
      </c>
      <c r="D1357" t="s">
        <v>648</v>
      </c>
      <c r="E1357" t="str">
        <f t="shared" si="88"/>
        <v>Race / ethnicity</v>
      </c>
      <c r="F1357">
        <f t="shared" si="89"/>
        <v>1</v>
      </c>
      <c r="G1357" t="str">
        <f t="shared" si="90"/>
        <v>Header</v>
      </c>
      <c r="H1357" t="s">
        <v>656</v>
      </c>
      <c r="I1357" s="38" t="s">
        <v>648</v>
      </c>
      <c r="J1357" t="s">
        <v>108</v>
      </c>
      <c r="K1357" s="7" t="s">
        <v>45</v>
      </c>
      <c r="L1357" s="15" t="s">
        <v>8</v>
      </c>
      <c r="M1357" s="16" t="s">
        <v>8</v>
      </c>
      <c r="N1357" s="16" t="s">
        <v>8</v>
      </c>
      <c r="O1357" s="16" t="s">
        <v>8</v>
      </c>
      <c r="P1357" s="17" t="s">
        <v>8</v>
      </c>
    </row>
    <row r="1358" spans="1:16" x14ac:dyDescent="0.25">
      <c r="A1358">
        <v>1422</v>
      </c>
      <c r="B1358" t="str">
        <f t="shared" si="87"/>
        <v>Closed End</v>
      </c>
      <c r="C1358" t="s">
        <v>108</v>
      </c>
      <c r="D1358" t="s">
        <v>648</v>
      </c>
      <c r="E1358" t="str">
        <f t="shared" si="88"/>
        <v>Race / ethnicity</v>
      </c>
      <c r="F1358">
        <f t="shared" si="89"/>
        <v>2</v>
      </c>
      <c r="G1358" t="str">
        <f t="shared" si="90"/>
        <v>Data</v>
      </c>
      <c r="H1358" t="s">
        <v>656</v>
      </c>
      <c r="I1358" s="38" t="s">
        <v>648</v>
      </c>
      <c r="J1358" t="s">
        <v>108</v>
      </c>
      <c r="K1358" s="6" t="s">
        <v>46</v>
      </c>
      <c r="L1358" s="12">
        <v>0.37370821719399905</v>
      </c>
      <c r="M1358" s="13">
        <v>0.50862344233182266</v>
      </c>
      <c r="N1358" s="13">
        <v>0.10438731403678041</v>
      </c>
      <c r="O1358" s="13">
        <v>1.328102643739887E-2</v>
      </c>
      <c r="P1358" s="14">
        <v>353.99999999999989</v>
      </c>
    </row>
    <row r="1359" spans="1:16" x14ac:dyDescent="0.25">
      <c r="A1359">
        <v>1423</v>
      </c>
      <c r="B1359" t="str">
        <f t="shared" ref="B1359:B1422" si="91">IF(K1361="Results by region:","Closed End",IF(L1360="East Metro Overall","Open End",IF(AND(K1359="",K1361=""),"",B1358)))</f>
        <v>Closed End</v>
      </c>
      <c r="C1359" t="s">
        <v>108</v>
      </c>
      <c r="D1359" t="s">
        <v>648</v>
      </c>
      <c r="E1359" t="str">
        <f t="shared" ref="E1359:E1422" si="92">IF(AND(K1359="",K1360="Results by region:"),"Column labels",
IF(AND(K1359="",L1359="East Metro overall"),"Column labels",
IF(AND(K1359="",L1359=""),"",
IF(AND(B1359="Open End",K1359&lt;&gt;"",E1358="Column labels"),"Open end results",
IF(K1359="Results by region:","Region",
IF(K1359="Results by gender:","Gender",
IF(K1359="Results by age:","Age",
IF(K1359="Results by education level:","Education",
IF(K1359="Results by household income:","Household income",
IF(K1359="Results by housing status:","Housing status",
IF(K1359="Results by home language:","Home language",
IF(K1359="Results by race/ethnicity:","Race / ethnicity",
IF(ISERROR(FIND(".",K1359)),E1358,
IF(FIND(".",K1359)&lt;=4,"Title"))))))))))))))</f>
        <v>Race / ethnicity</v>
      </c>
      <c r="F1359">
        <f t="shared" ref="F1359:F1422" si="93">IF(B1359="","",IF(E1359&lt;&gt;E1358,1,SUM(F1358,1)))</f>
        <v>3</v>
      </c>
      <c r="G1359" t="str">
        <f t="shared" si="90"/>
        <v>Data</v>
      </c>
      <c r="H1359" t="s">
        <v>656</v>
      </c>
      <c r="I1359" s="38" t="s">
        <v>648</v>
      </c>
      <c r="J1359" t="s">
        <v>108</v>
      </c>
      <c r="K1359" s="6" t="s">
        <v>47</v>
      </c>
      <c r="L1359" s="12">
        <v>0.30639901005251985</v>
      </c>
      <c r="M1359" s="13">
        <v>0.64820799981847832</v>
      </c>
      <c r="N1359" s="13">
        <v>4.0250009000099E-2</v>
      </c>
      <c r="O1359" s="13">
        <v>5.1429811289025913E-3</v>
      </c>
      <c r="P1359" s="14">
        <v>42.999999999999993</v>
      </c>
    </row>
    <row r="1360" spans="1:16" x14ac:dyDescent="0.25">
      <c r="A1360">
        <v>1424</v>
      </c>
      <c r="B1360" t="str">
        <f t="shared" si="91"/>
        <v>Closed End</v>
      </c>
      <c r="C1360" t="s">
        <v>108</v>
      </c>
      <c r="D1360" t="s">
        <v>648</v>
      </c>
      <c r="E1360" t="str">
        <f t="shared" si="92"/>
        <v>Race / ethnicity</v>
      </c>
      <c r="F1360">
        <f t="shared" si="93"/>
        <v>4</v>
      </c>
      <c r="G1360" t="str">
        <f t="shared" si="90"/>
        <v>Data</v>
      </c>
      <c r="H1360" t="s">
        <v>656</v>
      </c>
      <c r="I1360" s="38" t="s">
        <v>648</v>
      </c>
      <c r="J1360" t="s">
        <v>108</v>
      </c>
      <c r="K1360" s="6" t="s">
        <v>48</v>
      </c>
      <c r="L1360" s="12">
        <v>0.35241006899505789</v>
      </c>
      <c r="M1360" s="13">
        <v>0.47559906428118931</v>
      </c>
      <c r="N1360" s="13">
        <v>0.15905244217637285</v>
      </c>
      <c r="O1360" s="13">
        <v>1.2938424547379947E-2</v>
      </c>
      <c r="P1360" s="14">
        <v>120.00000000000001</v>
      </c>
    </row>
    <row r="1361" spans="1:16" x14ac:dyDescent="0.25">
      <c r="A1361">
        <v>1425</v>
      </c>
      <c r="B1361" t="str">
        <f t="shared" si="91"/>
        <v>Closed End</v>
      </c>
      <c r="C1361" t="s">
        <v>108</v>
      </c>
      <c r="D1361" t="s">
        <v>648</v>
      </c>
      <c r="E1361" t="str">
        <f t="shared" si="92"/>
        <v>Race / ethnicity</v>
      </c>
      <c r="F1361">
        <f t="shared" si="93"/>
        <v>5</v>
      </c>
      <c r="G1361" t="str">
        <f t="shared" si="90"/>
        <v>Data</v>
      </c>
      <c r="H1361" t="s">
        <v>656</v>
      </c>
      <c r="I1361" s="38" t="s">
        <v>648</v>
      </c>
      <c r="J1361" t="s">
        <v>108</v>
      </c>
      <c r="K1361" s="6" t="s">
        <v>49</v>
      </c>
      <c r="L1361" s="12">
        <v>0.33682858817882688</v>
      </c>
      <c r="M1361" s="13">
        <v>0.58939087525545031</v>
      </c>
      <c r="N1361" s="13">
        <v>5.0705134404489781E-2</v>
      </c>
      <c r="O1361" s="13">
        <v>2.3075402161232668E-2</v>
      </c>
      <c r="P1361" s="14">
        <v>153.00000000000003</v>
      </c>
    </row>
    <row r="1362" spans="1:16" x14ac:dyDescent="0.25">
      <c r="A1362">
        <v>1426</v>
      </c>
      <c r="B1362" t="str">
        <f t="shared" si="91"/>
        <v>Closed End</v>
      </c>
      <c r="C1362" t="s">
        <v>108</v>
      </c>
      <c r="D1362" t="s">
        <v>648</v>
      </c>
      <c r="E1362" t="str">
        <f t="shared" si="92"/>
        <v>Race / ethnicity</v>
      </c>
      <c r="F1362">
        <f t="shared" si="93"/>
        <v>6</v>
      </c>
      <c r="G1362" t="str">
        <f t="shared" si="90"/>
        <v>Data</v>
      </c>
      <c r="H1362" t="s">
        <v>656</v>
      </c>
      <c r="I1362" s="38" t="s">
        <v>648</v>
      </c>
      <c r="J1362" t="s">
        <v>108</v>
      </c>
      <c r="K1362" s="6" t="s">
        <v>50</v>
      </c>
      <c r="L1362" s="12">
        <v>0.48298814105626048</v>
      </c>
      <c r="M1362" s="13">
        <v>0.44444593276253419</v>
      </c>
      <c r="N1362" s="13">
        <v>7.2565926181205137E-2</v>
      </c>
      <c r="O1362" s="27" t="s">
        <v>70</v>
      </c>
      <c r="P1362" s="14">
        <v>67.000000000000028</v>
      </c>
    </row>
    <row r="1363" spans="1:16" ht="15.75" thickBot="1" x14ac:dyDescent="0.3">
      <c r="A1363">
        <v>1427</v>
      </c>
      <c r="B1363" t="str">
        <f t="shared" si="91"/>
        <v>Closed End</v>
      </c>
      <c r="C1363" t="s">
        <v>108</v>
      </c>
      <c r="D1363" t="s">
        <v>648</v>
      </c>
      <c r="E1363" t="str">
        <f t="shared" si="92"/>
        <v>Race / ethnicity</v>
      </c>
      <c r="F1363">
        <f t="shared" si="93"/>
        <v>7</v>
      </c>
      <c r="G1363" t="str">
        <f t="shared" si="90"/>
        <v>Data</v>
      </c>
      <c r="H1363" t="s">
        <v>656</v>
      </c>
      <c r="I1363" s="38" t="s">
        <v>648</v>
      </c>
      <c r="J1363" t="s">
        <v>108</v>
      </c>
      <c r="K1363" s="8" t="s">
        <v>51</v>
      </c>
      <c r="L1363" s="18">
        <v>0.58715829465622527</v>
      </c>
      <c r="M1363" s="19">
        <v>0.38429513413757649</v>
      </c>
      <c r="N1363" s="19">
        <v>9.366416023000982E-3</v>
      </c>
      <c r="O1363" s="19">
        <v>1.9180155183196219E-2</v>
      </c>
      <c r="P1363" s="20">
        <v>477.00000000000034</v>
      </c>
    </row>
    <row r="1364" spans="1:16" ht="15.75" thickTop="1" x14ac:dyDescent="0.25">
      <c r="A1364">
        <v>1428</v>
      </c>
      <c r="B1364" t="str">
        <f t="shared" si="91"/>
        <v/>
      </c>
      <c r="C1364" t="s">
        <v>8</v>
      </c>
      <c r="D1364" t="s">
        <v>8</v>
      </c>
      <c r="E1364" t="str">
        <f t="shared" si="92"/>
        <v/>
      </c>
      <c r="F1364" t="str">
        <f t="shared" si="93"/>
        <v/>
      </c>
      <c r="G1364" t="str">
        <f t="shared" si="90"/>
        <v/>
      </c>
      <c r="H1364" t="s">
        <v>8</v>
      </c>
      <c r="K1364" s="42"/>
      <c r="L1364" s="42"/>
      <c r="M1364" s="42"/>
      <c r="N1364" s="42"/>
      <c r="O1364" s="42"/>
      <c r="P1364" s="42"/>
    </row>
    <row r="1365" spans="1:16" ht="45.75" thickBot="1" x14ac:dyDescent="0.3">
      <c r="A1365">
        <v>1429</v>
      </c>
      <c r="B1365" t="str">
        <f t="shared" si="91"/>
        <v>Closed End</v>
      </c>
      <c r="C1365" t="s">
        <v>108</v>
      </c>
      <c r="D1365" t="s">
        <v>649</v>
      </c>
      <c r="E1365" t="str">
        <f t="shared" si="92"/>
        <v>Title</v>
      </c>
      <c r="F1365">
        <f t="shared" si="93"/>
        <v>1</v>
      </c>
      <c r="G1365" t="str">
        <f t="shared" si="90"/>
        <v>Title</v>
      </c>
      <c r="H1365" t="s">
        <v>773</v>
      </c>
      <c r="I1365" s="38" t="s">
        <v>649</v>
      </c>
      <c r="J1365" t="s">
        <v>108</v>
      </c>
      <c r="K1365" s="37" t="s">
        <v>203</v>
      </c>
      <c r="L1365" s="37"/>
      <c r="M1365" s="37"/>
      <c r="N1365" s="37"/>
      <c r="O1365" s="37"/>
      <c r="P1365" s="37"/>
    </row>
    <row r="1366" spans="1:16" ht="38.25" thickTop="1" thickBot="1" x14ac:dyDescent="0.3">
      <c r="A1366">
        <v>1430</v>
      </c>
      <c r="B1366" t="str">
        <f t="shared" si="91"/>
        <v>Closed End</v>
      </c>
      <c r="C1366" t="s">
        <v>108</v>
      </c>
      <c r="D1366" t="s">
        <v>649</v>
      </c>
      <c r="E1366" t="str">
        <f t="shared" si="92"/>
        <v>Column labels</v>
      </c>
      <c r="F1366">
        <f t="shared" si="93"/>
        <v>1</v>
      </c>
      <c r="G1366" t="str">
        <f t="shared" si="90"/>
        <v>Labels</v>
      </c>
      <c r="H1366" t="s">
        <v>773</v>
      </c>
      <c r="I1366" s="38" t="s">
        <v>649</v>
      </c>
      <c r="J1366" t="s">
        <v>108</v>
      </c>
      <c r="K1366" s="39"/>
      <c r="L1366" s="1" t="s">
        <v>198</v>
      </c>
      <c r="M1366" s="2" t="s">
        <v>199</v>
      </c>
      <c r="N1366" s="2" t="s">
        <v>200</v>
      </c>
      <c r="O1366" s="2" t="s">
        <v>201</v>
      </c>
      <c r="P1366" s="3" t="s">
        <v>6</v>
      </c>
    </row>
    <row r="1367" spans="1:16" ht="15.75" thickTop="1" x14ac:dyDescent="0.25">
      <c r="A1367">
        <v>1431</v>
      </c>
      <c r="B1367" t="str">
        <f t="shared" si="91"/>
        <v>Closed End</v>
      </c>
      <c r="C1367" t="s">
        <v>108</v>
      </c>
      <c r="D1367" t="s">
        <v>649</v>
      </c>
      <c r="E1367" t="str">
        <f t="shared" si="92"/>
        <v>Region</v>
      </c>
      <c r="F1367">
        <f t="shared" si="93"/>
        <v>1</v>
      </c>
      <c r="G1367" t="str">
        <f t="shared" si="90"/>
        <v>Header</v>
      </c>
      <c r="H1367" t="s">
        <v>773</v>
      </c>
      <c r="I1367" s="38" t="s">
        <v>649</v>
      </c>
      <c r="J1367" t="s">
        <v>108</v>
      </c>
      <c r="K1367" s="5" t="s">
        <v>7</v>
      </c>
      <c r="L1367" s="9" t="s">
        <v>8</v>
      </c>
      <c r="M1367" s="10" t="s">
        <v>8</v>
      </c>
      <c r="N1367" s="10" t="s">
        <v>8</v>
      </c>
      <c r="O1367" s="10" t="s">
        <v>8</v>
      </c>
      <c r="P1367" s="11" t="s">
        <v>8</v>
      </c>
    </row>
    <row r="1368" spans="1:16" x14ac:dyDescent="0.25">
      <c r="A1368">
        <v>1432</v>
      </c>
      <c r="B1368" t="str">
        <f t="shared" si="91"/>
        <v>Closed End</v>
      </c>
      <c r="C1368" t="s">
        <v>108</v>
      </c>
      <c r="D1368" t="s">
        <v>649</v>
      </c>
      <c r="E1368" t="str">
        <f t="shared" si="92"/>
        <v>Region</v>
      </c>
      <c r="F1368">
        <f t="shared" si="93"/>
        <v>2</v>
      </c>
      <c r="G1368" t="str">
        <f t="shared" si="90"/>
        <v>Data</v>
      </c>
      <c r="H1368" t="s">
        <v>773</v>
      </c>
      <c r="I1368" s="38" t="s">
        <v>649</v>
      </c>
      <c r="J1368" t="s">
        <v>108</v>
      </c>
      <c r="K1368" s="6" t="s">
        <v>9</v>
      </c>
      <c r="L1368" s="12">
        <v>0.54606917820131984</v>
      </c>
      <c r="M1368" s="13">
        <v>0.36845414038621421</v>
      </c>
      <c r="N1368" s="13">
        <v>6.4590438805441477E-2</v>
      </c>
      <c r="O1368" s="13">
        <v>2.0886242607023292E-2</v>
      </c>
      <c r="P1368" s="14">
        <v>489.00000000000097</v>
      </c>
    </row>
    <row r="1369" spans="1:16" x14ac:dyDescent="0.25">
      <c r="A1369">
        <v>1433</v>
      </c>
      <c r="B1369" t="str">
        <f t="shared" si="91"/>
        <v>Closed End</v>
      </c>
      <c r="C1369" t="s">
        <v>108</v>
      </c>
      <c r="D1369" t="s">
        <v>649</v>
      </c>
      <c r="E1369" t="str">
        <f t="shared" si="92"/>
        <v>Region</v>
      </c>
      <c r="F1369">
        <f t="shared" si="93"/>
        <v>3</v>
      </c>
      <c r="G1369" t="str">
        <f t="shared" si="90"/>
        <v>Data</v>
      </c>
      <c r="H1369" t="s">
        <v>773</v>
      </c>
      <c r="I1369" s="38" t="s">
        <v>649</v>
      </c>
      <c r="J1369" t="s">
        <v>108</v>
      </c>
      <c r="K1369" s="6" t="s">
        <v>10</v>
      </c>
      <c r="L1369" s="12">
        <v>0.62903136949140814</v>
      </c>
      <c r="M1369" s="13">
        <v>0.31097704526221231</v>
      </c>
      <c r="N1369" s="13">
        <v>5.9991585246379688E-2</v>
      </c>
      <c r="O1369" s="27" t="s">
        <v>70</v>
      </c>
      <c r="P1369" s="14">
        <v>58.000000000000021</v>
      </c>
    </row>
    <row r="1370" spans="1:16" x14ac:dyDescent="0.25">
      <c r="A1370">
        <v>1434</v>
      </c>
      <c r="B1370" t="str">
        <f t="shared" si="91"/>
        <v>Closed End</v>
      </c>
      <c r="C1370" t="s">
        <v>108</v>
      </c>
      <c r="D1370" t="s">
        <v>649</v>
      </c>
      <c r="E1370" t="str">
        <f t="shared" si="92"/>
        <v>Region</v>
      </c>
      <c r="F1370">
        <f t="shared" si="93"/>
        <v>4</v>
      </c>
      <c r="G1370" t="str">
        <f t="shared" si="90"/>
        <v>Data</v>
      </c>
      <c r="H1370" t="s">
        <v>773</v>
      </c>
      <c r="I1370" s="38" t="s">
        <v>649</v>
      </c>
      <c r="J1370" t="s">
        <v>108</v>
      </c>
      <c r="K1370" s="6" t="s">
        <v>11</v>
      </c>
      <c r="L1370" s="12">
        <v>0.44390766986020197</v>
      </c>
      <c r="M1370" s="13">
        <v>0.41976925378492203</v>
      </c>
      <c r="N1370" s="13">
        <v>9.0606920458918286E-2</v>
      </c>
      <c r="O1370" s="13">
        <v>4.5716155895956768E-2</v>
      </c>
      <c r="P1370" s="14">
        <v>363.00000000000011</v>
      </c>
    </row>
    <row r="1371" spans="1:16" x14ac:dyDescent="0.25">
      <c r="A1371">
        <v>1435</v>
      </c>
      <c r="B1371" t="str">
        <f t="shared" si="91"/>
        <v>Closed End</v>
      </c>
      <c r="C1371" t="s">
        <v>108</v>
      </c>
      <c r="D1371" t="s">
        <v>649</v>
      </c>
      <c r="E1371" t="str">
        <f t="shared" si="92"/>
        <v>Region</v>
      </c>
      <c r="F1371">
        <f t="shared" si="93"/>
        <v>5</v>
      </c>
      <c r="G1371" t="str">
        <f t="shared" si="90"/>
        <v>Data</v>
      </c>
      <c r="H1371" t="s">
        <v>773</v>
      </c>
      <c r="I1371" s="38" t="s">
        <v>649</v>
      </c>
      <c r="J1371" t="s">
        <v>108</v>
      </c>
      <c r="K1371" s="6" t="s">
        <v>12</v>
      </c>
      <c r="L1371" s="12">
        <v>0.36282849489702262</v>
      </c>
      <c r="M1371" s="13">
        <v>0.45147128985223717</v>
      </c>
      <c r="N1371" s="13">
        <v>0.15317811675038642</v>
      </c>
      <c r="O1371" s="13">
        <v>3.2522098500353355E-2</v>
      </c>
      <c r="P1371" s="14">
        <v>312</v>
      </c>
    </row>
    <row r="1372" spans="1:16" x14ac:dyDescent="0.25">
      <c r="A1372">
        <v>1436</v>
      </c>
      <c r="B1372" t="str">
        <f t="shared" si="91"/>
        <v>Closed End</v>
      </c>
      <c r="C1372" t="s">
        <v>108</v>
      </c>
      <c r="D1372" t="s">
        <v>649</v>
      </c>
      <c r="E1372" t="str">
        <f t="shared" si="92"/>
        <v>Region</v>
      </c>
      <c r="F1372">
        <f t="shared" si="93"/>
        <v>6</v>
      </c>
      <c r="G1372" t="str">
        <f t="shared" si="90"/>
        <v>Data</v>
      </c>
      <c r="H1372" t="s">
        <v>773</v>
      </c>
      <c r="I1372" s="38" t="s">
        <v>649</v>
      </c>
      <c r="J1372" t="s">
        <v>108</v>
      </c>
      <c r="K1372" s="6" t="s">
        <v>13</v>
      </c>
      <c r="L1372" s="12">
        <v>0.56131527579030138</v>
      </c>
      <c r="M1372" s="13">
        <v>0.37386276596652274</v>
      </c>
      <c r="N1372" s="27" t="s">
        <v>70</v>
      </c>
      <c r="O1372" s="13">
        <v>6.4821958243175992E-2</v>
      </c>
      <c r="P1372" s="14">
        <v>51</v>
      </c>
    </row>
    <row r="1373" spans="1:16" x14ac:dyDescent="0.25">
      <c r="A1373">
        <v>1437</v>
      </c>
      <c r="B1373" t="str">
        <f t="shared" si="91"/>
        <v>Closed End</v>
      </c>
      <c r="C1373" t="s">
        <v>108</v>
      </c>
      <c r="D1373" t="s">
        <v>649</v>
      </c>
      <c r="E1373" t="str">
        <f t="shared" si="92"/>
        <v>Region</v>
      </c>
      <c r="F1373">
        <f t="shared" si="93"/>
        <v>7</v>
      </c>
      <c r="G1373" t="str">
        <f t="shared" si="90"/>
        <v>Data</v>
      </c>
      <c r="H1373" t="s">
        <v>773</v>
      </c>
      <c r="I1373" s="38" t="s">
        <v>649</v>
      </c>
      <c r="J1373" t="s">
        <v>108</v>
      </c>
      <c r="K1373" s="6" t="s">
        <v>14</v>
      </c>
      <c r="L1373" s="12">
        <v>0.60299501547290479</v>
      </c>
      <c r="M1373" s="13">
        <v>0.36156417519756545</v>
      </c>
      <c r="N1373" s="13">
        <v>2.7397853409500739E-2</v>
      </c>
      <c r="O1373" s="13">
        <v>8.0429559200289619E-3</v>
      </c>
      <c r="P1373" s="14">
        <v>68.000000000000014</v>
      </c>
    </row>
    <row r="1374" spans="1:16" x14ac:dyDescent="0.25">
      <c r="A1374">
        <v>1438</v>
      </c>
      <c r="B1374" t="str">
        <f t="shared" si="91"/>
        <v>Closed End</v>
      </c>
      <c r="C1374" t="s">
        <v>108</v>
      </c>
      <c r="D1374" t="s">
        <v>649</v>
      </c>
      <c r="E1374" t="str">
        <f t="shared" si="92"/>
        <v>Gender</v>
      </c>
      <c r="F1374">
        <f t="shared" si="93"/>
        <v>1</v>
      </c>
      <c r="G1374" t="str">
        <f t="shared" si="90"/>
        <v>Header</v>
      </c>
      <c r="H1374" t="s">
        <v>773</v>
      </c>
      <c r="I1374" s="38" t="s">
        <v>649</v>
      </c>
      <c r="J1374" t="s">
        <v>108</v>
      </c>
      <c r="K1374" s="7" t="s">
        <v>15</v>
      </c>
      <c r="L1374" s="15" t="s">
        <v>8</v>
      </c>
      <c r="M1374" s="16" t="s">
        <v>8</v>
      </c>
      <c r="N1374" s="16" t="s">
        <v>8</v>
      </c>
      <c r="O1374" s="16" t="s">
        <v>8</v>
      </c>
      <c r="P1374" s="17" t="s">
        <v>8</v>
      </c>
    </row>
    <row r="1375" spans="1:16" x14ac:dyDescent="0.25">
      <c r="A1375">
        <v>1439</v>
      </c>
      <c r="B1375" t="str">
        <f t="shared" si="91"/>
        <v>Closed End</v>
      </c>
      <c r="C1375" t="s">
        <v>108</v>
      </c>
      <c r="D1375" t="s">
        <v>649</v>
      </c>
      <c r="E1375" t="str">
        <f t="shared" si="92"/>
        <v>Gender</v>
      </c>
      <c r="F1375">
        <f t="shared" si="93"/>
        <v>2</v>
      </c>
      <c r="G1375" t="str">
        <f t="shared" si="90"/>
        <v>Data</v>
      </c>
      <c r="H1375" t="s">
        <v>773</v>
      </c>
      <c r="I1375" s="38" t="s">
        <v>649</v>
      </c>
      <c r="J1375" t="s">
        <v>108</v>
      </c>
      <c r="K1375" s="6" t="s">
        <v>16</v>
      </c>
      <c r="L1375" s="12">
        <v>0.53690682463362671</v>
      </c>
      <c r="M1375" s="13">
        <v>0.36179702016081466</v>
      </c>
      <c r="N1375" s="13">
        <v>7.4036594758129751E-2</v>
      </c>
      <c r="O1375" s="13">
        <v>2.7259560447428229E-2</v>
      </c>
      <c r="P1375" s="14">
        <v>304.00000000000034</v>
      </c>
    </row>
    <row r="1376" spans="1:16" x14ac:dyDescent="0.25">
      <c r="A1376">
        <v>1440</v>
      </c>
      <c r="B1376" t="str">
        <f t="shared" si="91"/>
        <v>Closed End</v>
      </c>
      <c r="C1376" t="s">
        <v>108</v>
      </c>
      <c r="D1376" t="s">
        <v>649</v>
      </c>
      <c r="E1376" t="str">
        <f t="shared" si="92"/>
        <v>Gender</v>
      </c>
      <c r="F1376">
        <f t="shared" si="93"/>
        <v>3</v>
      </c>
      <c r="G1376" t="str">
        <f t="shared" si="90"/>
        <v>Data</v>
      </c>
      <c r="H1376" t="s">
        <v>773</v>
      </c>
      <c r="I1376" s="38" t="s">
        <v>649</v>
      </c>
      <c r="J1376" t="s">
        <v>108</v>
      </c>
      <c r="K1376" s="6" t="s">
        <v>17</v>
      </c>
      <c r="L1376" s="12">
        <v>0.56049297700164247</v>
      </c>
      <c r="M1376" s="13">
        <v>0.38022318602370009</v>
      </c>
      <c r="N1376" s="13">
        <v>5.2993765231418827E-2</v>
      </c>
      <c r="O1376" s="13">
        <v>6.2900717432388849E-3</v>
      </c>
      <c r="P1376" s="14">
        <v>154.99999999999991</v>
      </c>
    </row>
    <row r="1377" spans="1:16" x14ac:dyDescent="0.25">
      <c r="A1377">
        <v>1441</v>
      </c>
      <c r="B1377" t="str">
        <f t="shared" si="91"/>
        <v>Closed End</v>
      </c>
      <c r="C1377" t="s">
        <v>108</v>
      </c>
      <c r="D1377" t="s">
        <v>649</v>
      </c>
      <c r="E1377" t="str">
        <f t="shared" si="92"/>
        <v>Age</v>
      </c>
      <c r="F1377">
        <f t="shared" si="93"/>
        <v>1</v>
      </c>
      <c r="G1377" t="str">
        <f t="shared" si="90"/>
        <v>Header</v>
      </c>
      <c r="H1377" t="s">
        <v>773</v>
      </c>
      <c r="I1377" s="38" t="s">
        <v>649</v>
      </c>
      <c r="J1377" t="s">
        <v>108</v>
      </c>
      <c r="K1377" s="7" t="s">
        <v>18</v>
      </c>
      <c r="L1377" s="15" t="s">
        <v>8</v>
      </c>
      <c r="M1377" s="16" t="s">
        <v>8</v>
      </c>
      <c r="N1377" s="16" t="s">
        <v>8</v>
      </c>
      <c r="O1377" s="16" t="s">
        <v>8</v>
      </c>
      <c r="P1377" s="17" t="s">
        <v>8</v>
      </c>
    </row>
    <row r="1378" spans="1:16" x14ac:dyDescent="0.25">
      <c r="A1378">
        <v>1442</v>
      </c>
      <c r="B1378" t="str">
        <f t="shared" si="91"/>
        <v>Closed End</v>
      </c>
      <c r="C1378" t="s">
        <v>108</v>
      </c>
      <c r="D1378" t="s">
        <v>649</v>
      </c>
      <c r="E1378" t="str">
        <f t="shared" si="92"/>
        <v>Age</v>
      </c>
      <c r="F1378">
        <f t="shared" si="93"/>
        <v>2</v>
      </c>
      <c r="G1378" t="str">
        <f t="shared" si="90"/>
        <v>Data</v>
      </c>
      <c r="H1378" t="s">
        <v>773</v>
      </c>
      <c r="I1378" s="38" t="s">
        <v>649</v>
      </c>
      <c r="J1378" t="s">
        <v>108</v>
      </c>
      <c r="K1378" s="6" t="s">
        <v>19</v>
      </c>
      <c r="L1378" s="12">
        <v>0.5834683521557199</v>
      </c>
      <c r="M1378" s="13">
        <v>0.33974082132205624</v>
      </c>
      <c r="N1378" s="13">
        <v>6.5693500091875426E-2</v>
      </c>
      <c r="O1378" s="13">
        <v>1.1097326430348376E-2</v>
      </c>
      <c r="P1378" s="14">
        <v>108.00000000000003</v>
      </c>
    </row>
    <row r="1379" spans="1:16" x14ac:dyDescent="0.25">
      <c r="A1379">
        <v>1443</v>
      </c>
      <c r="B1379" t="str">
        <f t="shared" si="91"/>
        <v>Closed End</v>
      </c>
      <c r="C1379" t="s">
        <v>108</v>
      </c>
      <c r="D1379" t="s">
        <v>649</v>
      </c>
      <c r="E1379" t="str">
        <f t="shared" si="92"/>
        <v>Age</v>
      </c>
      <c r="F1379">
        <f t="shared" si="93"/>
        <v>3</v>
      </c>
      <c r="G1379" t="str">
        <f t="shared" si="90"/>
        <v>Data</v>
      </c>
      <c r="H1379" t="s">
        <v>773</v>
      </c>
      <c r="I1379" s="38" t="s">
        <v>649</v>
      </c>
      <c r="J1379" t="s">
        <v>108</v>
      </c>
      <c r="K1379" s="6" t="s">
        <v>20</v>
      </c>
      <c r="L1379" s="12">
        <v>0.62602763149226748</v>
      </c>
      <c r="M1379" s="13">
        <v>0.27543951699528912</v>
      </c>
      <c r="N1379" s="13">
        <v>6.0293075284268423E-2</v>
      </c>
      <c r="O1379" s="13">
        <v>3.8239776228175586E-2</v>
      </c>
      <c r="P1379" s="14">
        <v>149.99999999999983</v>
      </c>
    </row>
    <row r="1380" spans="1:16" x14ac:dyDescent="0.25">
      <c r="A1380">
        <v>1444</v>
      </c>
      <c r="B1380" t="str">
        <f t="shared" si="91"/>
        <v>Closed End</v>
      </c>
      <c r="C1380" t="s">
        <v>108</v>
      </c>
      <c r="D1380" t="s">
        <v>649</v>
      </c>
      <c r="E1380" t="str">
        <f t="shared" si="92"/>
        <v>Age</v>
      </c>
      <c r="F1380">
        <f t="shared" si="93"/>
        <v>4</v>
      </c>
      <c r="G1380" t="str">
        <f t="shared" si="90"/>
        <v>Data</v>
      </c>
      <c r="H1380" t="s">
        <v>773</v>
      </c>
      <c r="I1380" s="38" t="s">
        <v>649</v>
      </c>
      <c r="J1380" t="s">
        <v>108</v>
      </c>
      <c r="K1380" s="6" t="s">
        <v>21</v>
      </c>
      <c r="L1380" s="12">
        <v>0.40094296827747805</v>
      </c>
      <c r="M1380" s="13">
        <v>0.48462895956339386</v>
      </c>
      <c r="N1380" s="13">
        <v>8.6496969713495811E-2</v>
      </c>
      <c r="O1380" s="13">
        <v>2.7931102445632724E-2</v>
      </c>
      <c r="P1380" s="14">
        <v>59.999999999999943</v>
      </c>
    </row>
    <row r="1381" spans="1:16" x14ac:dyDescent="0.25">
      <c r="A1381">
        <v>1445</v>
      </c>
      <c r="B1381" t="str">
        <f t="shared" si="91"/>
        <v>Closed End</v>
      </c>
      <c r="C1381" t="s">
        <v>108</v>
      </c>
      <c r="D1381" t="s">
        <v>649</v>
      </c>
      <c r="E1381" t="str">
        <f t="shared" si="92"/>
        <v>Age</v>
      </c>
      <c r="F1381">
        <f t="shared" si="93"/>
        <v>5</v>
      </c>
      <c r="G1381" t="str">
        <f t="shared" si="90"/>
        <v>Data</v>
      </c>
      <c r="H1381" t="s">
        <v>773</v>
      </c>
      <c r="I1381" s="38" t="s">
        <v>649</v>
      </c>
      <c r="J1381" t="s">
        <v>108</v>
      </c>
      <c r="K1381" s="6" t="s">
        <v>22</v>
      </c>
      <c r="L1381" s="12">
        <v>0.4961130000483287</v>
      </c>
      <c r="M1381" s="13">
        <v>0.47083138519482093</v>
      </c>
      <c r="N1381" s="13">
        <v>1.6832276958873901E-2</v>
      </c>
      <c r="O1381" s="13">
        <v>1.6223337797976727E-2</v>
      </c>
      <c r="P1381" s="14">
        <v>46.999999999999986</v>
      </c>
    </row>
    <row r="1382" spans="1:16" x14ac:dyDescent="0.25">
      <c r="A1382">
        <v>1446</v>
      </c>
      <c r="B1382" t="str">
        <f t="shared" si="91"/>
        <v>Closed End</v>
      </c>
      <c r="C1382" t="s">
        <v>108</v>
      </c>
      <c r="D1382" t="s">
        <v>649</v>
      </c>
      <c r="E1382" t="str">
        <f t="shared" si="92"/>
        <v>Age</v>
      </c>
      <c r="F1382">
        <f t="shared" si="93"/>
        <v>6</v>
      </c>
      <c r="G1382" t="str">
        <f t="shared" si="90"/>
        <v>Data</v>
      </c>
      <c r="H1382" t="s">
        <v>773</v>
      </c>
      <c r="I1382" s="38" t="s">
        <v>649</v>
      </c>
      <c r="J1382" t="s">
        <v>108</v>
      </c>
      <c r="K1382" s="6" t="s">
        <v>23</v>
      </c>
      <c r="L1382" s="12">
        <v>0.54747641543407632</v>
      </c>
      <c r="M1382" s="13">
        <v>0.31662532108092423</v>
      </c>
      <c r="N1382" s="13">
        <v>0.12407467777245501</v>
      </c>
      <c r="O1382" s="13">
        <v>1.1823585712544528E-2</v>
      </c>
      <c r="P1382" s="14">
        <v>41.999999999999993</v>
      </c>
    </row>
    <row r="1383" spans="1:16" x14ac:dyDescent="0.25">
      <c r="A1383">
        <v>1447</v>
      </c>
      <c r="B1383" t="str">
        <f t="shared" si="91"/>
        <v>Closed End</v>
      </c>
      <c r="C1383" t="s">
        <v>108</v>
      </c>
      <c r="D1383" t="s">
        <v>649</v>
      </c>
      <c r="E1383" t="str">
        <f t="shared" si="92"/>
        <v>Education</v>
      </c>
      <c r="F1383">
        <f t="shared" si="93"/>
        <v>1</v>
      </c>
      <c r="G1383" t="str">
        <f t="shared" si="90"/>
        <v>Header</v>
      </c>
      <c r="H1383" t="s">
        <v>773</v>
      </c>
      <c r="I1383" s="38" t="s">
        <v>649</v>
      </c>
      <c r="J1383" t="s">
        <v>108</v>
      </c>
      <c r="K1383" s="7" t="s">
        <v>24</v>
      </c>
      <c r="L1383" s="15" t="s">
        <v>8</v>
      </c>
      <c r="M1383" s="16" t="s">
        <v>8</v>
      </c>
      <c r="N1383" s="16" t="s">
        <v>8</v>
      </c>
      <c r="O1383" s="16" t="s">
        <v>8</v>
      </c>
      <c r="P1383" s="17" t="s">
        <v>8</v>
      </c>
    </row>
    <row r="1384" spans="1:16" x14ac:dyDescent="0.25">
      <c r="A1384">
        <v>1448</v>
      </c>
      <c r="B1384" t="str">
        <f t="shared" si="91"/>
        <v>Closed End</v>
      </c>
      <c r="C1384" t="s">
        <v>108</v>
      </c>
      <c r="D1384" t="s">
        <v>649</v>
      </c>
      <c r="E1384" t="str">
        <f t="shared" si="92"/>
        <v>Education</v>
      </c>
      <c r="F1384">
        <f t="shared" si="93"/>
        <v>2</v>
      </c>
      <c r="G1384" t="str">
        <f t="shared" si="90"/>
        <v>Data</v>
      </c>
      <c r="H1384" t="s">
        <v>773</v>
      </c>
      <c r="I1384" s="38" t="s">
        <v>649</v>
      </c>
      <c r="J1384" t="s">
        <v>108</v>
      </c>
      <c r="K1384" s="6" t="s">
        <v>25</v>
      </c>
      <c r="L1384" s="12">
        <v>0.29287620345180959</v>
      </c>
      <c r="M1384" s="13">
        <v>0.31482617987197153</v>
      </c>
      <c r="N1384" s="13">
        <v>0.14336364218296491</v>
      </c>
      <c r="O1384" s="13">
        <v>0.24893397449325413</v>
      </c>
      <c r="P1384" s="14">
        <v>25.999999999999993</v>
      </c>
    </row>
    <row r="1385" spans="1:16" x14ac:dyDescent="0.25">
      <c r="A1385">
        <v>1449</v>
      </c>
      <c r="B1385" t="str">
        <f t="shared" si="91"/>
        <v>Closed End</v>
      </c>
      <c r="C1385" t="s">
        <v>108</v>
      </c>
      <c r="D1385" t="s">
        <v>649</v>
      </c>
      <c r="E1385" t="str">
        <f t="shared" si="92"/>
        <v>Education</v>
      </c>
      <c r="F1385">
        <f t="shared" si="93"/>
        <v>3</v>
      </c>
      <c r="G1385" t="str">
        <f t="shared" si="90"/>
        <v>Data</v>
      </c>
      <c r="H1385" t="s">
        <v>773</v>
      </c>
      <c r="I1385" s="38" t="s">
        <v>649</v>
      </c>
      <c r="J1385" t="s">
        <v>108</v>
      </c>
      <c r="K1385" s="6" t="s">
        <v>26</v>
      </c>
      <c r="L1385" s="12">
        <v>0.39287669901561484</v>
      </c>
      <c r="M1385" s="13">
        <v>0.51020737019373119</v>
      </c>
      <c r="N1385" s="13">
        <v>7.6706625738730133E-2</v>
      </c>
      <c r="O1385" s="13">
        <v>2.0209305051924184E-2</v>
      </c>
      <c r="P1385" s="14">
        <v>60.999999999999957</v>
      </c>
    </row>
    <row r="1386" spans="1:16" x14ac:dyDescent="0.25">
      <c r="A1386">
        <v>1450</v>
      </c>
      <c r="B1386" t="str">
        <f t="shared" si="91"/>
        <v>Closed End</v>
      </c>
      <c r="C1386" t="s">
        <v>108</v>
      </c>
      <c r="D1386" t="s">
        <v>649</v>
      </c>
      <c r="E1386" t="str">
        <f t="shared" si="92"/>
        <v>Education</v>
      </c>
      <c r="F1386">
        <f t="shared" si="93"/>
        <v>4</v>
      </c>
      <c r="G1386" t="str">
        <f t="shared" si="90"/>
        <v>Data</v>
      </c>
      <c r="H1386" t="s">
        <v>773</v>
      </c>
      <c r="I1386" s="38" t="s">
        <v>649</v>
      </c>
      <c r="J1386" t="s">
        <v>108</v>
      </c>
      <c r="K1386" s="6" t="s">
        <v>27</v>
      </c>
      <c r="L1386" s="12">
        <v>0.63225264762900812</v>
      </c>
      <c r="M1386" s="13">
        <v>0.30450945758528453</v>
      </c>
      <c r="N1386" s="13">
        <v>5.0056376841892215E-2</v>
      </c>
      <c r="O1386" s="13">
        <v>1.318151794381516E-2</v>
      </c>
      <c r="P1386" s="14">
        <v>146.99999999999997</v>
      </c>
    </row>
    <row r="1387" spans="1:16" x14ac:dyDescent="0.25">
      <c r="A1387">
        <v>1451</v>
      </c>
      <c r="B1387" t="str">
        <f t="shared" si="91"/>
        <v>Closed End</v>
      </c>
      <c r="C1387" t="s">
        <v>108</v>
      </c>
      <c r="D1387" t="s">
        <v>649</v>
      </c>
      <c r="E1387" t="str">
        <f t="shared" si="92"/>
        <v>Education</v>
      </c>
      <c r="F1387">
        <f t="shared" si="93"/>
        <v>5</v>
      </c>
      <c r="G1387" t="str">
        <f t="shared" si="90"/>
        <v>Data</v>
      </c>
      <c r="H1387" t="s">
        <v>773</v>
      </c>
      <c r="I1387" s="38" t="s">
        <v>649</v>
      </c>
      <c r="J1387" t="s">
        <v>108</v>
      </c>
      <c r="K1387" s="6" t="s">
        <v>28</v>
      </c>
      <c r="L1387" s="12">
        <v>0.57171133791476036</v>
      </c>
      <c r="M1387" s="13">
        <v>0.35654252984598744</v>
      </c>
      <c r="N1387" s="13">
        <v>6.3597142953583777E-2</v>
      </c>
      <c r="O1387" s="13">
        <v>8.1489892856685137E-3</v>
      </c>
      <c r="P1387" s="14">
        <v>234.99999999999986</v>
      </c>
    </row>
    <row r="1388" spans="1:16" x14ac:dyDescent="0.25">
      <c r="A1388">
        <v>1452</v>
      </c>
      <c r="B1388" t="str">
        <f t="shared" si="91"/>
        <v>Closed End</v>
      </c>
      <c r="C1388" t="s">
        <v>108</v>
      </c>
      <c r="D1388" t="s">
        <v>649</v>
      </c>
      <c r="E1388" t="str">
        <f t="shared" si="92"/>
        <v>Household income</v>
      </c>
      <c r="F1388">
        <f t="shared" si="93"/>
        <v>1</v>
      </c>
      <c r="G1388" t="str">
        <f t="shared" si="90"/>
        <v>Header</v>
      </c>
      <c r="H1388" t="s">
        <v>773</v>
      </c>
      <c r="I1388" s="38" t="s">
        <v>649</v>
      </c>
      <c r="J1388" t="s">
        <v>108</v>
      </c>
      <c r="K1388" s="7" t="s">
        <v>29</v>
      </c>
      <c r="L1388" s="15" t="s">
        <v>8</v>
      </c>
      <c r="M1388" s="16" t="s">
        <v>8</v>
      </c>
      <c r="N1388" s="16" t="s">
        <v>8</v>
      </c>
      <c r="O1388" s="16" t="s">
        <v>8</v>
      </c>
      <c r="P1388" s="17" t="s">
        <v>8</v>
      </c>
    </row>
    <row r="1389" spans="1:16" x14ac:dyDescent="0.25">
      <c r="A1389">
        <v>1453</v>
      </c>
      <c r="B1389" t="str">
        <f t="shared" si="91"/>
        <v>Closed End</v>
      </c>
      <c r="C1389" t="s">
        <v>108</v>
      </c>
      <c r="D1389" t="s">
        <v>649</v>
      </c>
      <c r="E1389" t="str">
        <f t="shared" si="92"/>
        <v>Household income</v>
      </c>
      <c r="F1389">
        <f t="shared" si="93"/>
        <v>2</v>
      </c>
      <c r="G1389" t="str">
        <f t="shared" si="90"/>
        <v>Data</v>
      </c>
      <c r="H1389" t="s">
        <v>773</v>
      </c>
      <c r="I1389" s="38" t="s">
        <v>649</v>
      </c>
      <c r="J1389" t="s">
        <v>108</v>
      </c>
      <c r="K1389" s="6" t="s">
        <v>30</v>
      </c>
      <c r="L1389" s="12">
        <v>0.20882453099303308</v>
      </c>
      <c r="M1389" s="13">
        <v>0.57142967301540348</v>
      </c>
      <c r="N1389" s="13">
        <v>0.20289390552361794</v>
      </c>
      <c r="O1389" s="13">
        <v>1.6851890467945375E-2</v>
      </c>
      <c r="P1389" s="14">
        <v>89.000000000000028</v>
      </c>
    </row>
    <row r="1390" spans="1:16" x14ac:dyDescent="0.25">
      <c r="A1390">
        <v>1454</v>
      </c>
      <c r="B1390" t="str">
        <f t="shared" si="91"/>
        <v>Closed End</v>
      </c>
      <c r="C1390" t="s">
        <v>108</v>
      </c>
      <c r="D1390" t="s">
        <v>649</v>
      </c>
      <c r="E1390" t="str">
        <f t="shared" si="92"/>
        <v>Household income</v>
      </c>
      <c r="F1390">
        <f t="shared" si="93"/>
        <v>3</v>
      </c>
      <c r="G1390" t="str">
        <f t="shared" si="90"/>
        <v>Data</v>
      </c>
      <c r="H1390" t="s">
        <v>773</v>
      </c>
      <c r="I1390" s="38" t="s">
        <v>649</v>
      </c>
      <c r="J1390" t="s">
        <v>108</v>
      </c>
      <c r="K1390" s="6" t="s">
        <v>31</v>
      </c>
      <c r="L1390" s="12">
        <v>0.25319121450231336</v>
      </c>
      <c r="M1390" s="13">
        <v>0.42534341118686408</v>
      </c>
      <c r="N1390" s="13">
        <v>0.1388158112835145</v>
      </c>
      <c r="O1390" s="13">
        <v>0.18264956302730823</v>
      </c>
      <c r="P1390" s="14">
        <v>81</v>
      </c>
    </row>
    <row r="1391" spans="1:16" x14ac:dyDescent="0.25">
      <c r="A1391">
        <v>1455</v>
      </c>
      <c r="B1391" t="str">
        <f t="shared" si="91"/>
        <v>Closed End</v>
      </c>
      <c r="C1391" t="s">
        <v>108</v>
      </c>
      <c r="D1391" t="s">
        <v>649</v>
      </c>
      <c r="E1391" t="str">
        <f t="shared" si="92"/>
        <v>Household income</v>
      </c>
      <c r="F1391">
        <f t="shared" si="93"/>
        <v>4</v>
      </c>
      <c r="G1391" t="str">
        <f t="shared" si="90"/>
        <v>Data</v>
      </c>
      <c r="H1391" t="s">
        <v>773</v>
      </c>
      <c r="I1391" s="38" t="s">
        <v>649</v>
      </c>
      <c r="J1391" t="s">
        <v>108</v>
      </c>
      <c r="K1391" s="6" t="s">
        <v>32</v>
      </c>
      <c r="L1391" s="12">
        <v>0.517679015395622</v>
      </c>
      <c r="M1391" s="13">
        <v>0.39074183769898341</v>
      </c>
      <c r="N1391" s="13">
        <v>5.8783416865659396E-2</v>
      </c>
      <c r="O1391" s="13">
        <v>3.2795730039734905E-2</v>
      </c>
      <c r="P1391" s="14">
        <v>44.000000000000014</v>
      </c>
    </row>
    <row r="1392" spans="1:16" x14ac:dyDescent="0.25">
      <c r="A1392">
        <v>1456</v>
      </c>
      <c r="B1392" t="str">
        <f t="shared" si="91"/>
        <v>Closed End</v>
      </c>
      <c r="C1392" t="s">
        <v>108</v>
      </c>
      <c r="D1392" t="s">
        <v>649</v>
      </c>
      <c r="E1392" t="str">
        <f t="shared" si="92"/>
        <v>Household income</v>
      </c>
      <c r="F1392">
        <f t="shared" si="93"/>
        <v>5</v>
      </c>
      <c r="G1392" t="str">
        <f t="shared" si="90"/>
        <v>Data</v>
      </c>
      <c r="H1392" t="s">
        <v>773</v>
      </c>
      <c r="I1392" s="38" t="s">
        <v>649</v>
      </c>
      <c r="J1392" t="s">
        <v>108</v>
      </c>
      <c r="K1392" s="6" t="s">
        <v>33</v>
      </c>
      <c r="L1392" s="12">
        <v>0.57322381295980218</v>
      </c>
      <c r="M1392" s="13">
        <v>0.42677618704019787</v>
      </c>
      <c r="N1392" s="27" t="s">
        <v>70</v>
      </c>
      <c r="O1392" s="27" t="s">
        <v>70</v>
      </c>
      <c r="P1392" s="14">
        <v>32</v>
      </c>
    </row>
    <row r="1393" spans="1:16" x14ac:dyDescent="0.25">
      <c r="A1393">
        <v>1457</v>
      </c>
      <c r="B1393" t="str">
        <f t="shared" si="91"/>
        <v>Closed End</v>
      </c>
      <c r="C1393" t="s">
        <v>108</v>
      </c>
      <c r="D1393" t="s">
        <v>649</v>
      </c>
      <c r="E1393" t="str">
        <f t="shared" si="92"/>
        <v>Household income</v>
      </c>
      <c r="F1393">
        <f t="shared" si="93"/>
        <v>6</v>
      </c>
      <c r="G1393" t="str">
        <f t="shared" si="90"/>
        <v>Data</v>
      </c>
      <c r="H1393" t="s">
        <v>773</v>
      </c>
      <c r="I1393" s="38" t="s">
        <v>649</v>
      </c>
      <c r="J1393" t="s">
        <v>108</v>
      </c>
      <c r="K1393" s="6" t="s">
        <v>34</v>
      </c>
      <c r="L1393" s="12">
        <v>0.6019547525341592</v>
      </c>
      <c r="M1393" s="13">
        <v>0.36158484274396491</v>
      </c>
      <c r="N1393" s="13">
        <v>3.6460404721876158E-2</v>
      </c>
      <c r="O1393" s="27" t="s">
        <v>70</v>
      </c>
      <c r="P1393" s="14">
        <v>39.999999999999993</v>
      </c>
    </row>
    <row r="1394" spans="1:16" x14ac:dyDescent="0.25">
      <c r="A1394">
        <v>1458</v>
      </c>
      <c r="B1394" t="str">
        <f t="shared" si="91"/>
        <v>Closed End</v>
      </c>
      <c r="C1394" t="s">
        <v>108</v>
      </c>
      <c r="D1394" t="s">
        <v>649</v>
      </c>
      <c r="E1394" t="str">
        <f t="shared" si="92"/>
        <v>Household income</v>
      </c>
      <c r="F1394">
        <f t="shared" si="93"/>
        <v>7</v>
      </c>
      <c r="G1394" t="str">
        <f t="shared" si="90"/>
        <v>Data</v>
      </c>
      <c r="H1394" t="s">
        <v>773</v>
      </c>
      <c r="I1394" s="38" t="s">
        <v>649</v>
      </c>
      <c r="J1394" t="s">
        <v>108</v>
      </c>
      <c r="K1394" s="6" t="s">
        <v>35</v>
      </c>
      <c r="L1394" s="12">
        <v>0.63143563146996495</v>
      </c>
      <c r="M1394" s="13">
        <v>0.28968162384898821</v>
      </c>
      <c r="N1394" s="13">
        <v>7.8882744681047084E-2</v>
      </c>
      <c r="O1394" s="27" t="s">
        <v>70</v>
      </c>
      <c r="P1394" s="14">
        <v>75.999999999999957</v>
      </c>
    </row>
    <row r="1395" spans="1:16" x14ac:dyDescent="0.25">
      <c r="A1395">
        <v>1459</v>
      </c>
      <c r="B1395" t="str">
        <f t="shared" si="91"/>
        <v>Closed End</v>
      </c>
      <c r="C1395" t="s">
        <v>108</v>
      </c>
      <c r="D1395" t="s">
        <v>649</v>
      </c>
      <c r="E1395" t="str">
        <f t="shared" si="92"/>
        <v>Household income</v>
      </c>
      <c r="F1395">
        <f t="shared" si="93"/>
        <v>8</v>
      </c>
      <c r="G1395" t="str">
        <f t="shared" si="90"/>
        <v>Data</v>
      </c>
      <c r="H1395" t="s">
        <v>773</v>
      </c>
      <c r="I1395" s="38" t="s">
        <v>649</v>
      </c>
      <c r="J1395" t="s">
        <v>108</v>
      </c>
      <c r="K1395" s="6" t="s">
        <v>36</v>
      </c>
      <c r="L1395" s="12">
        <v>0.69220135330949661</v>
      </c>
      <c r="M1395" s="13">
        <v>0.27377364767051404</v>
      </c>
      <c r="N1395" s="13">
        <v>3.4024999019988997E-2</v>
      </c>
      <c r="O1395" s="27" t="s">
        <v>70</v>
      </c>
      <c r="P1395" s="14">
        <v>59.999999999999993</v>
      </c>
    </row>
    <row r="1396" spans="1:16" x14ac:dyDescent="0.25">
      <c r="A1396">
        <v>1460</v>
      </c>
      <c r="B1396" t="str">
        <f t="shared" si="91"/>
        <v>Closed End</v>
      </c>
      <c r="C1396" t="s">
        <v>108</v>
      </c>
      <c r="D1396" t="s">
        <v>649</v>
      </c>
      <c r="E1396" t="str">
        <f t="shared" si="92"/>
        <v>Housing status</v>
      </c>
      <c r="F1396">
        <f t="shared" si="93"/>
        <v>1</v>
      </c>
      <c r="G1396" t="str">
        <f t="shared" si="90"/>
        <v>Header</v>
      </c>
      <c r="H1396" t="s">
        <v>773</v>
      </c>
      <c r="I1396" s="38" t="s">
        <v>649</v>
      </c>
      <c r="J1396" t="s">
        <v>108</v>
      </c>
      <c r="K1396" s="7" t="s">
        <v>37</v>
      </c>
      <c r="L1396" s="15" t="s">
        <v>8</v>
      </c>
      <c r="M1396" s="16" t="s">
        <v>8</v>
      </c>
      <c r="N1396" s="16" t="s">
        <v>8</v>
      </c>
      <c r="O1396" s="16" t="s">
        <v>8</v>
      </c>
      <c r="P1396" s="17" t="s">
        <v>8</v>
      </c>
    </row>
    <row r="1397" spans="1:16" x14ac:dyDescent="0.25">
      <c r="A1397">
        <v>1461</v>
      </c>
      <c r="B1397" t="str">
        <f t="shared" si="91"/>
        <v>Closed End</v>
      </c>
      <c r="C1397" t="s">
        <v>108</v>
      </c>
      <c r="D1397" t="s">
        <v>649</v>
      </c>
      <c r="E1397" t="str">
        <f t="shared" si="92"/>
        <v>Housing status</v>
      </c>
      <c r="F1397">
        <f t="shared" si="93"/>
        <v>2</v>
      </c>
      <c r="G1397" t="str">
        <f t="shared" si="90"/>
        <v>Data</v>
      </c>
      <c r="H1397" t="s">
        <v>773</v>
      </c>
      <c r="I1397" s="38" t="s">
        <v>649</v>
      </c>
      <c r="J1397" t="s">
        <v>108</v>
      </c>
      <c r="K1397" s="6" t="s">
        <v>38</v>
      </c>
      <c r="L1397" s="12">
        <v>0.58475973401990888</v>
      </c>
      <c r="M1397" s="13">
        <v>0.35565012099542437</v>
      </c>
      <c r="N1397" s="13">
        <v>4.5864538437642238E-2</v>
      </c>
      <c r="O1397" s="13">
        <v>1.372560654702379E-2</v>
      </c>
      <c r="P1397" s="14">
        <v>279.00000000000034</v>
      </c>
    </row>
    <row r="1398" spans="1:16" x14ac:dyDescent="0.25">
      <c r="A1398">
        <v>1462</v>
      </c>
      <c r="B1398" t="str">
        <f t="shared" si="91"/>
        <v>Closed End</v>
      </c>
      <c r="C1398" t="s">
        <v>108</v>
      </c>
      <c r="D1398" t="s">
        <v>649</v>
      </c>
      <c r="E1398" t="str">
        <f t="shared" si="92"/>
        <v>Housing status</v>
      </c>
      <c r="F1398">
        <f t="shared" si="93"/>
        <v>3</v>
      </c>
      <c r="G1398" t="str">
        <f t="shared" si="90"/>
        <v>Data</v>
      </c>
      <c r="H1398" t="s">
        <v>773</v>
      </c>
      <c r="I1398" s="38" t="s">
        <v>649</v>
      </c>
      <c r="J1398" t="s">
        <v>108</v>
      </c>
      <c r="K1398" s="6" t="s">
        <v>39</v>
      </c>
      <c r="L1398" s="12">
        <v>0.39641005980004862</v>
      </c>
      <c r="M1398" s="13">
        <v>0.42161830062135974</v>
      </c>
      <c r="N1398" s="13">
        <v>0.13201879415318871</v>
      </c>
      <c r="O1398" s="13">
        <v>4.9952845425402612E-2</v>
      </c>
      <c r="P1398" s="14">
        <v>192.00000000000006</v>
      </c>
    </row>
    <row r="1399" spans="1:16" ht="24.75" x14ac:dyDescent="0.25">
      <c r="A1399">
        <v>1463</v>
      </c>
      <c r="B1399" t="str">
        <f t="shared" si="91"/>
        <v>Closed End</v>
      </c>
      <c r="C1399" t="s">
        <v>108</v>
      </c>
      <c r="D1399" t="s">
        <v>649</v>
      </c>
      <c r="E1399" t="str">
        <f t="shared" si="92"/>
        <v>Housing status</v>
      </c>
      <c r="F1399">
        <f t="shared" si="93"/>
        <v>4</v>
      </c>
      <c r="G1399" t="str">
        <f t="shared" si="90"/>
        <v>Data</v>
      </c>
      <c r="H1399" t="s">
        <v>773</v>
      </c>
      <c r="I1399" s="38" t="s">
        <v>649</v>
      </c>
      <c r="J1399" t="s">
        <v>108</v>
      </c>
      <c r="K1399" s="6" t="s">
        <v>40</v>
      </c>
      <c r="L1399" s="26" t="s">
        <v>173</v>
      </c>
      <c r="M1399" s="27" t="s">
        <v>173</v>
      </c>
      <c r="N1399" s="27" t="s">
        <v>173</v>
      </c>
      <c r="O1399" s="27" t="s">
        <v>173</v>
      </c>
      <c r="P1399" s="14">
        <v>17.000000000000007</v>
      </c>
    </row>
    <row r="1400" spans="1:16" x14ac:dyDescent="0.25">
      <c r="A1400">
        <v>1464</v>
      </c>
      <c r="B1400" t="str">
        <f t="shared" si="91"/>
        <v>Closed End</v>
      </c>
      <c r="C1400" t="s">
        <v>108</v>
      </c>
      <c r="D1400" t="s">
        <v>649</v>
      </c>
      <c r="E1400" t="str">
        <f t="shared" si="92"/>
        <v>Home language</v>
      </c>
      <c r="F1400">
        <f t="shared" si="93"/>
        <v>1</v>
      </c>
      <c r="G1400" t="str">
        <f t="shared" si="90"/>
        <v>Header</v>
      </c>
      <c r="H1400" t="s">
        <v>773</v>
      </c>
      <c r="I1400" s="38" t="s">
        <v>649</v>
      </c>
      <c r="J1400" t="s">
        <v>108</v>
      </c>
      <c r="K1400" s="7" t="s">
        <v>41</v>
      </c>
      <c r="L1400" s="15" t="s">
        <v>8</v>
      </c>
      <c r="M1400" s="16" t="s">
        <v>8</v>
      </c>
      <c r="N1400" s="16" t="s">
        <v>8</v>
      </c>
      <c r="O1400" s="16" t="s">
        <v>8</v>
      </c>
      <c r="P1400" s="17" t="s">
        <v>8</v>
      </c>
    </row>
    <row r="1401" spans="1:16" x14ac:dyDescent="0.25">
      <c r="A1401">
        <v>1465</v>
      </c>
      <c r="B1401" t="str">
        <f t="shared" si="91"/>
        <v>Closed End</v>
      </c>
      <c r="C1401" t="s">
        <v>108</v>
      </c>
      <c r="D1401" t="s">
        <v>649</v>
      </c>
      <c r="E1401" t="str">
        <f t="shared" si="92"/>
        <v>Home language</v>
      </c>
      <c r="F1401">
        <f t="shared" si="93"/>
        <v>2</v>
      </c>
      <c r="G1401" t="str">
        <f t="shared" si="90"/>
        <v>Data</v>
      </c>
      <c r="H1401" t="s">
        <v>773</v>
      </c>
      <c r="I1401" s="38" t="s">
        <v>649</v>
      </c>
      <c r="J1401" t="s">
        <v>108</v>
      </c>
      <c r="K1401" s="6" t="s">
        <v>42</v>
      </c>
      <c r="L1401" s="12">
        <v>0.62151898793104154</v>
      </c>
      <c r="M1401" s="13">
        <v>0.34567976533470679</v>
      </c>
      <c r="N1401" s="13">
        <v>2.5708397231191005E-2</v>
      </c>
      <c r="O1401" s="13">
        <v>7.0928495030596443E-3</v>
      </c>
      <c r="P1401" s="14">
        <v>353.00000000000028</v>
      </c>
    </row>
    <row r="1402" spans="1:16" x14ac:dyDescent="0.25">
      <c r="A1402">
        <v>1466</v>
      </c>
      <c r="B1402" t="str">
        <f t="shared" si="91"/>
        <v>Closed End</v>
      </c>
      <c r="C1402" t="s">
        <v>108</v>
      </c>
      <c r="D1402" t="s">
        <v>649</v>
      </c>
      <c r="E1402" t="str">
        <f t="shared" si="92"/>
        <v>Home language</v>
      </c>
      <c r="F1402">
        <f t="shared" si="93"/>
        <v>3</v>
      </c>
      <c r="G1402" t="str">
        <f t="shared" si="90"/>
        <v>Data</v>
      </c>
      <c r="H1402" t="s">
        <v>773</v>
      </c>
      <c r="I1402" s="38" t="s">
        <v>649</v>
      </c>
      <c r="J1402" t="s">
        <v>108</v>
      </c>
      <c r="K1402" s="6" t="s">
        <v>43</v>
      </c>
      <c r="L1402" s="12">
        <v>0.30920267036432092</v>
      </c>
      <c r="M1402" s="13">
        <v>0.4121978421577544</v>
      </c>
      <c r="N1402" s="13">
        <v>0.20404132323407118</v>
      </c>
      <c r="O1402" s="13">
        <v>7.4558164243853406E-2</v>
      </c>
      <c r="P1402" s="14">
        <v>70</v>
      </c>
    </row>
    <row r="1403" spans="1:16" x14ac:dyDescent="0.25">
      <c r="A1403">
        <v>1467</v>
      </c>
      <c r="B1403" t="str">
        <f t="shared" si="91"/>
        <v>Closed End</v>
      </c>
      <c r="C1403" t="s">
        <v>108</v>
      </c>
      <c r="D1403" t="s">
        <v>649</v>
      </c>
      <c r="E1403" t="str">
        <f t="shared" si="92"/>
        <v>Home language</v>
      </c>
      <c r="F1403">
        <f t="shared" si="93"/>
        <v>4</v>
      </c>
      <c r="G1403" t="str">
        <f t="shared" si="90"/>
        <v>Data</v>
      </c>
      <c r="H1403" t="s">
        <v>773</v>
      </c>
      <c r="I1403" s="38" t="s">
        <v>649</v>
      </c>
      <c r="J1403" t="s">
        <v>108</v>
      </c>
      <c r="K1403" s="6" t="s">
        <v>44</v>
      </c>
      <c r="L1403" s="12">
        <v>0.22938689655827829</v>
      </c>
      <c r="M1403" s="13">
        <v>0.54719030329500296</v>
      </c>
      <c r="N1403" s="13">
        <v>0.22047361007193064</v>
      </c>
      <c r="O1403" s="27" t="s">
        <v>69</v>
      </c>
      <c r="P1403" s="14">
        <v>41.000000000000021</v>
      </c>
    </row>
    <row r="1404" spans="1:16" x14ac:dyDescent="0.25">
      <c r="A1404">
        <v>1468</v>
      </c>
      <c r="B1404" t="str">
        <f t="shared" si="91"/>
        <v>Closed End</v>
      </c>
      <c r="C1404" t="s">
        <v>108</v>
      </c>
      <c r="D1404" t="s">
        <v>649</v>
      </c>
      <c r="E1404" t="str">
        <f t="shared" si="92"/>
        <v>Race / ethnicity</v>
      </c>
      <c r="F1404">
        <f t="shared" si="93"/>
        <v>1</v>
      </c>
      <c r="G1404" t="str">
        <f t="shared" si="90"/>
        <v>Header</v>
      </c>
      <c r="H1404" t="s">
        <v>773</v>
      </c>
      <c r="I1404" s="38" t="s">
        <v>649</v>
      </c>
      <c r="J1404" t="s">
        <v>108</v>
      </c>
      <c r="K1404" s="7" t="s">
        <v>45</v>
      </c>
      <c r="L1404" s="15" t="s">
        <v>8</v>
      </c>
      <c r="M1404" s="16" t="s">
        <v>8</v>
      </c>
      <c r="N1404" s="16" t="s">
        <v>8</v>
      </c>
      <c r="O1404" s="16" t="s">
        <v>8</v>
      </c>
      <c r="P1404" s="17" t="s">
        <v>8</v>
      </c>
    </row>
    <row r="1405" spans="1:16" x14ac:dyDescent="0.25">
      <c r="A1405">
        <v>1469</v>
      </c>
      <c r="B1405" t="str">
        <f t="shared" si="91"/>
        <v>Closed End</v>
      </c>
      <c r="C1405" t="s">
        <v>108</v>
      </c>
      <c r="D1405" t="s">
        <v>649</v>
      </c>
      <c r="E1405" t="str">
        <f t="shared" si="92"/>
        <v>Race / ethnicity</v>
      </c>
      <c r="F1405">
        <f t="shared" si="93"/>
        <v>2</v>
      </c>
      <c r="G1405" t="str">
        <f t="shared" si="90"/>
        <v>Data</v>
      </c>
      <c r="H1405" t="s">
        <v>773</v>
      </c>
      <c r="I1405" s="38" t="s">
        <v>649</v>
      </c>
      <c r="J1405" t="s">
        <v>108</v>
      </c>
      <c r="K1405" s="6" t="s">
        <v>46</v>
      </c>
      <c r="L1405" s="12">
        <v>0.4104806617536092</v>
      </c>
      <c r="M1405" s="13">
        <v>0.41106177677508932</v>
      </c>
      <c r="N1405" s="13">
        <v>0.1386004841112802</v>
      </c>
      <c r="O1405" s="13">
        <v>3.9857077360021899E-2</v>
      </c>
      <c r="P1405" s="14">
        <v>210.99999999999986</v>
      </c>
    </row>
    <row r="1406" spans="1:16" x14ac:dyDescent="0.25">
      <c r="A1406">
        <v>1470</v>
      </c>
      <c r="B1406" t="str">
        <f t="shared" si="91"/>
        <v>Closed End</v>
      </c>
      <c r="C1406" t="s">
        <v>108</v>
      </c>
      <c r="D1406" t="s">
        <v>649</v>
      </c>
      <c r="E1406" t="str">
        <f t="shared" si="92"/>
        <v>Race / ethnicity</v>
      </c>
      <c r="F1406">
        <f t="shared" si="93"/>
        <v>3</v>
      </c>
      <c r="G1406" t="str">
        <f t="shared" si="90"/>
        <v>Data</v>
      </c>
      <c r="H1406" t="s">
        <v>773</v>
      </c>
      <c r="I1406" s="38" t="s">
        <v>649</v>
      </c>
      <c r="J1406" t="s">
        <v>108</v>
      </c>
      <c r="K1406" s="6" t="s">
        <v>47</v>
      </c>
      <c r="L1406" s="12">
        <v>0.29870888914429827</v>
      </c>
      <c r="M1406" s="13">
        <v>0.6105052844184462</v>
      </c>
      <c r="N1406" s="13">
        <v>8.3770794904501362E-3</v>
      </c>
      <c r="O1406" s="13">
        <v>8.2408746946805569E-2</v>
      </c>
      <c r="P1406" s="14">
        <v>21</v>
      </c>
    </row>
    <row r="1407" spans="1:16" x14ac:dyDescent="0.25">
      <c r="A1407">
        <v>1471</v>
      </c>
      <c r="B1407" t="str">
        <f t="shared" si="91"/>
        <v>Closed End</v>
      </c>
      <c r="C1407" t="s">
        <v>108</v>
      </c>
      <c r="D1407" t="s">
        <v>649</v>
      </c>
      <c r="E1407" t="str">
        <f t="shared" si="92"/>
        <v>Race / ethnicity</v>
      </c>
      <c r="F1407">
        <f t="shared" si="93"/>
        <v>4</v>
      </c>
      <c r="G1407" t="str">
        <f t="shared" si="90"/>
        <v>Data</v>
      </c>
      <c r="H1407" t="s">
        <v>773</v>
      </c>
      <c r="I1407" s="38" t="s">
        <v>649</v>
      </c>
      <c r="J1407" t="s">
        <v>108</v>
      </c>
      <c r="K1407" s="6" t="s">
        <v>48</v>
      </c>
      <c r="L1407" s="12">
        <v>0.3537829265867356</v>
      </c>
      <c r="M1407" s="13">
        <v>0.44953624779984558</v>
      </c>
      <c r="N1407" s="13">
        <v>0.1881440513138572</v>
      </c>
      <c r="O1407" s="13">
        <v>8.5367742995618306E-3</v>
      </c>
      <c r="P1407" s="14">
        <v>65.999999999999986</v>
      </c>
    </row>
    <row r="1408" spans="1:16" x14ac:dyDescent="0.25">
      <c r="A1408">
        <v>1472</v>
      </c>
      <c r="B1408" t="str">
        <f t="shared" si="91"/>
        <v>Closed End</v>
      </c>
      <c r="C1408" t="s">
        <v>108</v>
      </c>
      <c r="D1408" t="s">
        <v>649</v>
      </c>
      <c r="E1408" t="str">
        <f t="shared" si="92"/>
        <v>Race / ethnicity</v>
      </c>
      <c r="F1408">
        <f t="shared" si="93"/>
        <v>5</v>
      </c>
      <c r="G1408" t="str">
        <f t="shared" si="90"/>
        <v>Data</v>
      </c>
      <c r="H1408" t="s">
        <v>773</v>
      </c>
      <c r="I1408" s="38" t="s">
        <v>649</v>
      </c>
      <c r="J1408" t="s">
        <v>108</v>
      </c>
      <c r="K1408" s="6" t="s">
        <v>49</v>
      </c>
      <c r="L1408" s="12">
        <v>0.33537568819993363</v>
      </c>
      <c r="M1408" s="13">
        <v>0.52994583583316879</v>
      </c>
      <c r="N1408" s="13">
        <v>0.10284637150801271</v>
      </c>
      <c r="O1408" s="13">
        <v>3.183210445888484E-2</v>
      </c>
      <c r="P1408" s="14">
        <v>98.999999999999972</v>
      </c>
    </row>
    <row r="1409" spans="1:16" x14ac:dyDescent="0.25">
      <c r="A1409">
        <v>1473</v>
      </c>
      <c r="B1409" t="str">
        <f t="shared" si="91"/>
        <v>Closed End</v>
      </c>
      <c r="C1409" t="s">
        <v>108</v>
      </c>
      <c r="D1409" t="s">
        <v>649</v>
      </c>
      <c r="E1409" t="str">
        <f t="shared" si="92"/>
        <v>Race / ethnicity</v>
      </c>
      <c r="F1409">
        <f t="shared" si="93"/>
        <v>6</v>
      </c>
      <c r="G1409" t="str">
        <f t="shared" si="90"/>
        <v>Data</v>
      </c>
      <c r="H1409" t="s">
        <v>773</v>
      </c>
      <c r="I1409" s="38" t="s">
        <v>649</v>
      </c>
      <c r="J1409" t="s">
        <v>108</v>
      </c>
      <c r="K1409" s="6" t="s">
        <v>50</v>
      </c>
      <c r="L1409" s="12">
        <v>0.61229413857857062</v>
      </c>
      <c r="M1409" s="13">
        <v>0.20171306506445488</v>
      </c>
      <c r="N1409" s="13">
        <v>8.2820225001509512E-2</v>
      </c>
      <c r="O1409" s="13">
        <v>0.10317257135546518</v>
      </c>
      <c r="P1409" s="14">
        <v>36.999999999999986</v>
      </c>
    </row>
    <row r="1410" spans="1:16" ht="15.75" thickBot="1" x14ac:dyDescent="0.3">
      <c r="A1410">
        <v>1474</v>
      </c>
      <c r="B1410" t="str">
        <f t="shared" si="91"/>
        <v>Closed End</v>
      </c>
      <c r="C1410" t="s">
        <v>108</v>
      </c>
      <c r="D1410" t="s">
        <v>649</v>
      </c>
      <c r="E1410" t="str">
        <f t="shared" si="92"/>
        <v>Race / ethnicity</v>
      </c>
      <c r="F1410">
        <f t="shared" si="93"/>
        <v>7</v>
      </c>
      <c r="G1410" t="str">
        <f t="shared" ref="G1410:G1473" si="94">IF(B1410="","",IF(E1410="Title","Title",IF(E1410="Column labels","Labels",IF(AND(F1410=1,B1410="Closed End"),"Header","Data"))))</f>
        <v>Data</v>
      </c>
      <c r="H1410" t="s">
        <v>773</v>
      </c>
      <c r="I1410" s="38" t="s">
        <v>649</v>
      </c>
      <c r="J1410" t="s">
        <v>108</v>
      </c>
      <c r="K1410" s="8" t="s">
        <v>51</v>
      </c>
      <c r="L1410" s="18">
        <v>0.63836998181782789</v>
      </c>
      <c r="M1410" s="19">
        <v>0.34351911732964913</v>
      </c>
      <c r="N1410" s="19">
        <v>1.2959846422060592E-2</v>
      </c>
      <c r="O1410" s="19">
        <v>5.1510544304617725E-3</v>
      </c>
      <c r="P1410" s="20">
        <v>235.00000000000009</v>
      </c>
    </row>
    <row r="1411" spans="1:16" ht="15.75" thickTop="1" x14ac:dyDescent="0.25">
      <c r="A1411">
        <v>1475</v>
      </c>
      <c r="B1411" t="str">
        <f t="shared" si="91"/>
        <v/>
      </c>
      <c r="C1411" t="s">
        <v>8</v>
      </c>
      <c r="D1411" t="s">
        <v>8</v>
      </c>
      <c r="E1411" t="str">
        <f t="shared" si="92"/>
        <v/>
      </c>
      <c r="F1411" t="str">
        <f t="shared" si="93"/>
        <v/>
      </c>
      <c r="G1411" t="str">
        <f t="shared" si="94"/>
        <v/>
      </c>
      <c r="H1411" t="s">
        <v>8</v>
      </c>
      <c r="K1411" s="42"/>
      <c r="L1411" s="42"/>
      <c r="M1411" s="42"/>
      <c r="N1411" s="42"/>
      <c r="O1411" s="42"/>
      <c r="P1411" s="42"/>
    </row>
    <row r="1412" spans="1:16" ht="45.75" thickBot="1" x14ac:dyDescent="0.3">
      <c r="A1412">
        <v>1476</v>
      </c>
      <c r="B1412" t="str">
        <f t="shared" si="91"/>
        <v>Closed End</v>
      </c>
      <c r="C1412" t="s">
        <v>108</v>
      </c>
      <c r="D1412" t="s">
        <v>650</v>
      </c>
      <c r="E1412" t="str">
        <f t="shared" si="92"/>
        <v>Title</v>
      </c>
      <c r="F1412">
        <f t="shared" si="93"/>
        <v>1</v>
      </c>
      <c r="G1412" t="str">
        <f t="shared" si="94"/>
        <v>Title</v>
      </c>
      <c r="H1412" t="s">
        <v>657</v>
      </c>
      <c r="I1412" s="38" t="s">
        <v>650</v>
      </c>
      <c r="J1412" t="s">
        <v>108</v>
      </c>
      <c r="K1412" s="37" t="s">
        <v>204</v>
      </c>
      <c r="L1412" s="37"/>
      <c r="M1412" s="37"/>
      <c r="N1412" s="37"/>
      <c r="O1412" s="37"/>
      <c r="P1412" s="37"/>
    </row>
    <row r="1413" spans="1:16" ht="38.25" thickTop="1" thickBot="1" x14ac:dyDescent="0.3">
      <c r="A1413">
        <v>1477</v>
      </c>
      <c r="B1413" t="str">
        <f t="shared" si="91"/>
        <v>Closed End</v>
      </c>
      <c r="C1413" t="s">
        <v>108</v>
      </c>
      <c r="D1413" t="s">
        <v>650</v>
      </c>
      <c r="E1413" t="str">
        <f t="shared" si="92"/>
        <v>Column labels</v>
      </c>
      <c r="F1413">
        <f t="shared" si="93"/>
        <v>1</v>
      </c>
      <c r="G1413" t="str">
        <f t="shared" si="94"/>
        <v>Labels</v>
      </c>
      <c r="H1413" t="s">
        <v>657</v>
      </c>
      <c r="I1413" s="38" t="s">
        <v>650</v>
      </c>
      <c r="J1413" t="s">
        <v>108</v>
      </c>
      <c r="K1413" s="39"/>
      <c r="L1413" s="1" t="s">
        <v>198</v>
      </c>
      <c r="M1413" s="2" t="s">
        <v>199</v>
      </c>
      <c r="N1413" s="2" t="s">
        <v>200</v>
      </c>
      <c r="O1413" s="2" t="s">
        <v>201</v>
      </c>
      <c r="P1413" s="3" t="s">
        <v>6</v>
      </c>
    </row>
    <row r="1414" spans="1:16" ht="15.75" thickTop="1" x14ac:dyDescent="0.25">
      <c r="A1414">
        <v>1478</v>
      </c>
      <c r="B1414" t="str">
        <f t="shared" si="91"/>
        <v>Closed End</v>
      </c>
      <c r="C1414" t="s">
        <v>108</v>
      </c>
      <c r="D1414" t="s">
        <v>650</v>
      </c>
      <c r="E1414" t="str">
        <f t="shared" si="92"/>
        <v>Region</v>
      </c>
      <c r="F1414">
        <f t="shared" si="93"/>
        <v>1</v>
      </c>
      <c r="G1414" t="str">
        <f t="shared" si="94"/>
        <v>Header</v>
      </c>
      <c r="H1414" t="s">
        <v>657</v>
      </c>
      <c r="I1414" s="38" t="s">
        <v>650</v>
      </c>
      <c r="J1414" t="s">
        <v>108</v>
      </c>
      <c r="K1414" s="5" t="s">
        <v>7</v>
      </c>
      <c r="L1414" s="9" t="s">
        <v>8</v>
      </c>
      <c r="M1414" s="10" t="s">
        <v>8</v>
      </c>
      <c r="N1414" s="10" t="s">
        <v>8</v>
      </c>
      <c r="O1414" s="10" t="s">
        <v>8</v>
      </c>
      <c r="P1414" s="11" t="s">
        <v>8</v>
      </c>
    </row>
    <row r="1415" spans="1:16" x14ac:dyDescent="0.25">
      <c r="A1415">
        <v>1479</v>
      </c>
      <c r="B1415" t="str">
        <f t="shared" si="91"/>
        <v>Closed End</v>
      </c>
      <c r="C1415" t="s">
        <v>108</v>
      </c>
      <c r="D1415" t="s">
        <v>650</v>
      </c>
      <c r="E1415" t="str">
        <f t="shared" si="92"/>
        <v>Region</v>
      </c>
      <c r="F1415">
        <f t="shared" si="93"/>
        <v>2</v>
      </c>
      <c r="G1415" t="str">
        <f t="shared" si="94"/>
        <v>Data</v>
      </c>
      <c r="H1415" t="s">
        <v>657</v>
      </c>
      <c r="I1415" s="38" t="s">
        <v>650</v>
      </c>
      <c r="J1415" t="s">
        <v>108</v>
      </c>
      <c r="K1415" s="6" t="s">
        <v>9</v>
      </c>
      <c r="L1415" s="12">
        <v>0.57616426445590785</v>
      </c>
      <c r="M1415" s="13">
        <v>0.36175958678448183</v>
      </c>
      <c r="N1415" s="13">
        <v>5.0315724131768998E-2</v>
      </c>
      <c r="O1415" s="13">
        <v>1.1760424627842648E-2</v>
      </c>
      <c r="P1415" s="14">
        <v>3040.9999999999936</v>
      </c>
    </row>
    <row r="1416" spans="1:16" x14ac:dyDescent="0.25">
      <c r="A1416">
        <v>1480</v>
      </c>
      <c r="B1416" t="str">
        <f t="shared" si="91"/>
        <v>Closed End</v>
      </c>
      <c r="C1416" t="s">
        <v>108</v>
      </c>
      <c r="D1416" t="s">
        <v>650</v>
      </c>
      <c r="E1416" t="str">
        <f t="shared" si="92"/>
        <v>Region</v>
      </c>
      <c r="F1416">
        <f t="shared" si="93"/>
        <v>3</v>
      </c>
      <c r="G1416" t="str">
        <f t="shared" si="94"/>
        <v>Data</v>
      </c>
      <c r="H1416" t="s">
        <v>657</v>
      </c>
      <c r="I1416" s="38" t="s">
        <v>650</v>
      </c>
      <c r="J1416" t="s">
        <v>108</v>
      </c>
      <c r="K1416" s="6" t="s">
        <v>10</v>
      </c>
      <c r="L1416" s="12">
        <v>0.64811565704610741</v>
      </c>
      <c r="M1416" s="13">
        <v>0.3063268329767157</v>
      </c>
      <c r="N1416" s="13">
        <v>3.415617451923298E-2</v>
      </c>
      <c r="O1416" s="13">
        <v>1.1401335457943888E-2</v>
      </c>
      <c r="P1416" s="14">
        <v>415.9999999999996</v>
      </c>
    </row>
    <row r="1417" spans="1:16" x14ac:dyDescent="0.25">
      <c r="A1417">
        <v>1481</v>
      </c>
      <c r="B1417" t="str">
        <f t="shared" si="91"/>
        <v>Closed End</v>
      </c>
      <c r="C1417" t="s">
        <v>108</v>
      </c>
      <c r="D1417" t="s">
        <v>650</v>
      </c>
      <c r="E1417" t="str">
        <f t="shared" si="92"/>
        <v>Region</v>
      </c>
      <c r="F1417">
        <f t="shared" si="93"/>
        <v>4</v>
      </c>
      <c r="G1417" t="str">
        <f t="shared" si="94"/>
        <v>Data</v>
      </c>
      <c r="H1417" t="s">
        <v>657</v>
      </c>
      <c r="I1417" s="38" t="s">
        <v>650</v>
      </c>
      <c r="J1417" t="s">
        <v>108</v>
      </c>
      <c r="K1417" s="6" t="s">
        <v>11</v>
      </c>
      <c r="L1417" s="12">
        <v>0.4862004582659778</v>
      </c>
      <c r="M1417" s="13">
        <v>0.42884323451337336</v>
      </c>
      <c r="N1417" s="13">
        <v>6.7394508933854652E-2</v>
      </c>
      <c r="O1417" s="13">
        <v>1.7561798286796881E-2</v>
      </c>
      <c r="P1417" s="14">
        <v>2223.9999999999991</v>
      </c>
    </row>
    <row r="1418" spans="1:16" x14ac:dyDescent="0.25">
      <c r="A1418">
        <v>1482</v>
      </c>
      <c r="B1418" t="str">
        <f t="shared" si="91"/>
        <v>Closed End</v>
      </c>
      <c r="C1418" t="s">
        <v>108</v>
      </c>
      <c r="D1418" t="s">
        <v>650</v>
      </c>
      <c r="E1418" t="str">
        <f t="shared" si="92"/>
        <v>Region</v>
      </c>
      <c r="F1418">
        <f t="shared" si="93"/>
        <v>5</v>
      </c>
      <c r="G1418" t="str">
        <f t="shared" si="94"/>
        <v>Data</v>
      </c>
      <c r="H1418" t="s">
        <v>657</v>
      </c>
      <c r="I1418" s="38" t="s">
        <v>650</v>
      </c>
      <c r="J1418" t="s">
        <v>108</v>
      </c>
      <c r="K1418" s="6" t="s">
        <v>12</v>
      </c>
      <c r="L1418" s="12">
        <v>0.43409685098397033</v>
      </c>
      <c r="M1418" s="13">
        <v>0.44973301388022086</v>
      </c>
      <c r="N1418" s="13">
        <v>9.4645458771268162E-2</v>
      </c>
      <c r="O1418" s="13">
        <v>2.1524676364540821E-2</v>
      </c>
      <c r="P1418" s="14">
        <v>1798.0000000000007</v>
      </c>
    </row>
    <row r="1419" spans="1:16" x14ac:dyDescent="0.25">
      <c r="A1419">
        <v>1483</v>
      </c>
      <c r="B1419" t="str">
        <f t="shared" si="91"/>
        <v>Closed End</v>
      </c>
      <c r="C1419" t="s">
        <v>108</v>
      </c>
      <c r="D1419" t="s">
        <v>650</v>
      </c>
      <c r="E1419" t="str">
        <f t="shared" si="92"/>
        <v>Region</v>
      </c>
      <c r="F1419">
        <f t="shared" si="93"/>
        <v>6</v>
      </c>
      <c r="G1419" t="str">
        <f t="shared" si="94"/>
        <v>Data</v>
      </c>
      <c r="H1419" t="s">
        <v>657</v>
      </c>
      <c r="I1419" s="38" t="s">
        <v>650</v>
      </c>
      <c r="J1419" t="s">
        <v>108</v>
      </c>
      <c r="K1419" s="6" t="s">
        <v>13</v>
      </c>
      <c r="L1419" s="12">
        <v>0.54832234196166518</v>
      </c>
      <c r="M1419" s="13">
        <v>0.40393685063802581</v>
      </c>
      <c r="N1419" s="13">
        <v>3.490385378143282E-2</v>
      </c>
      <c r="O1419" s="13">
        <v>1.2836953618876408E-2</v>
      </c>
      <c r="P1419" s="14">
        <v>425.99999999999972</v>
      </c>
    </row>
    <row r="1420" spans="1:16" x14ac:dyDescent="0.25">
      <c r="A1420">
        <v>1484</v>
      </c>
      <c r="B1420" t="str">
        <f t="shared" si="91"/>
        <v>Closed End</v>
      </c>
      <c r="C1420" t="s">
        <v>108</v>
      </c>
      <c r="D1420" t="s">
        <v>650</v>
      </c>
      <c r="E1420" t="str">
        <f t="shared" si="92"/>
        <v>Region</v>
      </c>
      <c r="F1420">
        <f t="shared" si="93"/>
        <v>7</v>
      </c>
      <c r="G1420" t="str">
        <f t="shared" si="94"/>
        <v>Data</v>
      </c>
      <c r="H1420" t="s">
        <v>657</v>
      </c>
      <c r="I1420" s="38" t="s">
        <v>650</v>
      </c>
      <c r="J1420" t="s">
        <v>108</v>
      </c>
      <c r="K1420" s="6" t="s">
        <v>14</v>
      </c>
      <c r="L1420" s="12">
        <v>0.64982073076118696</v>
      </c>
      <c r="M1420" s="13">
        <v>0.30975183083296737</v>
      </c>
      <c r="N1420" s="13">
        <v>4.042743840584518E-2</v>
      </c>
      <c r="O1420" s="27" t="s">
        <v>70</v>
      </c>
      <c r="P1420" s="14">
        <v>401.00000000000034</v>
      </c>
    </row>
    <row r="1421" spans="1:16" x14ac:dyDescent="0.25">
      <c r="A1421">
        <v>1485</v>
      </c>
      <c r="B1421" t="str">
        <f t="shared" si="91"/>
        <v>Closed End</v>
      </c>
      <c r="C1421" t="s">
        <v>108</v>
      </c>
      <c r="D1421" t="s">
        <v>650</v>
      </c>
      <c r="E1421" t="str">
        <f t="shared" si="92"/>
        <v>Gender</v>
      </c>
      <c r="F1421">
        <f t="shared" si="93"/>
        <v>1</v>
      </c>
      <c r="G1421" t="str">
        <f t="shared" si="94"/>
        <v>Header</v>
      </c>
      <c r="H1421" t="s">
        <v>657</v>
      </c>
      <c r="I1421" s="38" t="s">
        <v>650</v>
      </c>
      <c r="J1421" t="s">
        <v>108</v>
      </c>
      <c r="K1421" s="7" t="s">
        <v>15</v>
      </c>
      <c r="L1421" s="15" t="s">
        <v>8</v>
      </c>
      <c r="M1421" s="16" t="s">
        <v>8</v>
      </c>
      <c r="N1421" s="16" t="s">
        <v>8</v>
      </c>
      <c r="O1421" s="16" t="s">
        <v>8</v>
      </c>
      <c r="P1421" s="17" t="s">
        <v>8</v>
      </c>
    </row>
    <row r="1422" spans="1:16" x14ac:dyDescent="0.25">
      <c r="A1422">
        <v>1486</v>
      </c>
      <c r="B1422" t="str">
        <f t="shared" si="91"/>
        <v>Closed End</v>
      </c>
      <c r="C1422" t="s">
        <v>108</v>
      </c>
      <c r="D1422" t="s">
        <v>650</v>
      </c>
      <c r="E1422" t="str">
        <f t="shared" si="92"/>
        <v>Gender</v>
      </c>
      <c r="F1422">
        <f t="shared" si="93"/>
        <v>2</v>
      </c>
      <c r="G1422" t="str">
        <f t="shared" si="94"/>
        <v>Data</v>
      </c>
      <c r="H1422" t="s">
        <v>657</v>
      </c>
      <c r="I1422" s="38" t="s">
        <v>650</v>
      </c>
      <c r="J1422" t="s">
        <v>108</v>
      </c>
      <c r="K1422" s="6" t="s">
        <v>16</v>
      </c>
      <c r="L1422" s="12">
        <v>0.60002934774186589</v>
      </c>
      <c r="M1422" s="13">
        <v>0.34074400104791247</v>
      </c>
      <c r="N1422" s="13">
        <v>4.5568735342748558E-2</v>
      </c>
      <c r="O1422" s="13">
        <v>1.3657915867474979E-2</v>
      </c>
      <c r="P1422" s="14">
        <v>1898.0000000000016</v>
      </c>
    </row>
    <row r="1423" spans="1:16" x14ac:dyDescent="0.25">
      <c r="A1423">
        <v>1487</v>
      </c>
      <c r="B1423" t="str">
        <f t="shared" ref="B1423:B1486" si="95">IF(K1425="Results by region:","Closed End",IF(L1424="East Metro Overall","Open End",IF(AND(K1423="",K1425=""),"",B1422)))</f>
        <v>Closed End</v>
      </c>
      <c r="C1423" t="s">
        <v>108</v>
      </c>
      <c r="D1423" t="s">
        <v>650</v>
      </c>
      <c r="E1423" t="str">
        <f t="shared" ref="E1423:E1486" si="96">IF(AND(K1423="",K1424="Results by region:"),"Column labels",
IF(AND(K1423="",L1423="East Metro overall"),"Column labels",
IF(AND(K1423="",L1423=""),"",
IF(AND(B1423="Open End",K1423&lt;&gt;"",E1422="Column labels"),"Open end results",
IF(K1423="Results by region:","Region",
IF(K1423="Results by gender:","Gender",
IF(K1423="Results by age:","Age",
IF(K1423="Results by education level:","Education",
IF(K1423="Results by household income:","Household income",
IF(K1423="Results by housing status:","Housing status",
IF(K1423="Results by home language:","Home language",
IF(K1423="Results by race/ethnicity:","Race / ethnicity",
IF(ISERROR(FIND(".",K1423)),E1422,
IF(FIND(".",K1423)&lt;=4,"Title"))))))))))))))</f>
        <v>Gender</v>
      </c>
      <c r="F1423">
        <f t="shared" ref="F1423:F1486" si="97">IF(B1423="","",IF(E1423&lt;&gt;E1422,1,SUM(F1422,1)))</f>
        <v>3</v>
      </c>
      <c r="G1423" t="str">
        <f t="shared" si="94"/>
        <v>Data</v>
      </c>
      <c r="H1423" t="s">
        <v>657</v>
      </c>
      <c r="I1423" s="38" t="s">
        <v>650</v>
      </c>
      <c r="J1423" t="s">
        <v>108</v>
      </c>
      <c r="K1423" s="6" t="s">
        <v>17</v>
      </c>
      <c r="L1423" s="12">
        <v>0.56108795801110145</v>
      </c>
      <c r="M1423" s="13">
        <v>0.37636591334959724</v>
      </c>
      <c r="N1423" s="13">
        <v>5.3491614511946874E-2</v>
      </c>
      <c r="O1423" s="13">
        <v>9.0545141273538216E-3</v>
      </c>
      <c r="P1423" s="14">
        <v>990</v>
      </c>
    </row>
    <row r="1424" spans="1:16" x14ac:dyDescent="0.25">
      <c r="A1424">
        <v>1488</v>
      </c>
      <c r="B1424" t="str">
        <f t="shared" si="95"/>
        <v>Closed End</v>
      </c>
      <c r="C1424" t="s">
        <v>108</v>
      </c>
      <c r="D1424" t="s">
        <v>650</v>
      </c>
      <c r="E1424" t="str">
        <f t="shared" si="96"/>
        <v>Age</v>
      </c>
      <c r="F1424">
        <f t="shared" si="97"/>
        <v>1</v>
      </c>
      <c r="G1424" t="str">
        <f t="shared" si="94"/>
        <v>Header</v>
      </c>
      <c r="H1424" t="s">
        <v>657</v>
      </c>
      <c r="I1424" s="38" t="s">
        <v>650</v>
      </c>
      <c r="J1424" t="s">
        <v>108</v>
      </c>
      <c r="K1424" s="7" t="s">
        <v>18</v>
      </c>
      <c r="L1424" s="15" t="s">
        <v>8</v>
      </c>
      <c r="M1424" s="16" t="s">
        <v>8</v>
      </c>
      <c r="N1424" s="16" t="s">
        <v>8</v>
      </c>
      <c r="O1424" s="16" t="s">
        <v>8</v>
      </c>
      <c r="P1424" s="17" t="s">
        <v>8</v>
      </c>
    </row>
    <row r="1425" spans="1:16" x14ac:dyDescent="0.25">
      <c r="A1425">
        <v>1489</v>
      </c>
      <c r="B1425" t="str">
        <f t="shared" si="95"/>
        <v>Closed End</v>
      </c>
      <c r="C1425" t="s">
        <v>108</v>
      </c>
      <c r="D1425" t="s">
        <v>650</v>
      </c>
      <c r="E1425" t="str">
        <f t="shared" si="96"/>
        <v>Age</v>
      </c>
      <c r="F1425">
        <f t="shared" si="97"/>
        <v>2</v>
      </c>
      <c r="G1425" t="str">
        <f t="shared" si="94"/>
        <v>Data</v>
      </c>
      <c r="H1425" t="s">
        <v>657</v>
      </c>
      <c r="I1425" s="38" t="s">
        <v>650</v>
      </c>
      <c r="J1425" t="s">
        <v>108</v>
      </c>
      <c r="K1425" s="6" t="s">
        <v>19</v>
      </c>
      <c r="L1425" s="12">
        <v>0.59073109655352085</v>
      </c>
      <c r="M1425" s="13">
        <v>0.32903007204876039</v>
      </c>
      <c r="N1425" s="13">
        <v>6.0083046913628001E-2</v>
      </c>
      <c r="O1425" s="13">
        <v>2.01557844840906E-2</v>
      </c>
      <c r="P1425" s="14">
        <v>414.00000000000057</v>
      </c>
    </row>
    <row r="1426" spans="1:16" x14ac:dyDescent="0.25">
      <c r="A1426">
        <v>1490</v>
      </c>
      <c r="B1426" t="str">
        <f t="shared" si="95"/>
        <v>Closed End</v>
      </c>
      <c r="C1426" t="s">
        <v>108</v>
      </c>
      <c r="D1426" t="s">
        <v>650</v>
      </c>
      <c r="E1426" t="str">
        <f t="shared" si="96"/>
        <v>Age</v>
      </c>
      <c r="F1426">
        <f t="shared" si="97"/>
        <v>3</v>
      </c>
      <c r="G1426" t="str">
        <f t="shared" si="94"/>
        <v>Data</v>
      </c>
      <c r="H1426" t="s">
        <v>657</v>
      </c>
      <c r="I1426" s="38" t="s">
        <v>650</v>
      </c>
      <c r="J1426" t="s">
        <v>108</v>
      </c>
      <c r="K1426" s="6" t="s">
        <v>20</v>
      </c>
      <c r="L1426" s="12">
        <v>0.63857222708550421</v>
      </c>
      <c r="M1426" s="13">
        <v>0.32723026071541783</v>
      </c>
      <c r="N1426" s="13">
        <v>3.0972509735302918E-2</v>
      </c>
      <c r="O1426" s="27" t="s">
        <v>69</v>
      </c>
      <c r="P1426" s="14">
        <v>425.99999999999994</v>
      </c>
    </row>
    <row r="1427" spans="1:16" x14ac:dyDescent="0.25">
      <c r="A1427">
        <v>1491</v>
      </c>
      <c r="B1427" t="str">
        <f t="shared" si="95"/>
        <v>Closed End</v>
      </c>
      <c r="C1427" t="s">
        <v>108</v>
      </c>
      <c r="D1427" t="s">
        <v>650</v>
      </c>
      <c r="E1427" t="str">
        <f t="shared" si="96"/>
        <v>Age</v>
      </c>
      <c r="F1427">
        <f t="shared" si="97"/>
        <v>4</v>
      </c>
      <c r="G1427" t="str">
        <f t="shared" si="94"/>
        <v>Data</v>
      </c>
      <c r="H1427" t="s">
        <v>657</v>
      </c>
      <c r="I1427" s="38" t="s">
        <v>650</v>
      </c>
      <c r="J1427" t="s">
        <v>108</v>
      </c>
      <c r="K1427" s="6" t="s">
        <v>21</v>
      </c>
      <c r="L1427" s="12">
        <v>0.60492978988473689</v>
      </c>
      <c r="M1427" s="13">
        <v>0.35778001313028901</v>
      </c>
      <c r="N1427" s="13">
        <v>3.2568320960962023E-2</v>
      </c>
      <c r="O1427" s="27" t="s">
        <v>69</v>
      </c>
      <c r="P1427" s="14">
        <v>363.00000000000063</v>
      </c>
    </row>
    <row r="1428" spans="1:16" x14ac:dyDescent="0.25">
      <c r="A1428">
        <v>1492</v>
      </c>
      <c r="B1428" t="str">
        <f t="shared" si="95"/>
        <v>Closed End</v>
      </c>
      <c r="C1428" t="s">
        <v>108</v>
      </c>
      <c r="D1428" t="s">
        <v>650</v>
      </c>
      <c r="E1428" t="str">
        <f t="shared" si="96"/>
        <v>Age</v>
      </c>
      <c r="F1428">
        <f t="shared" si="97"/>
        <v>5</v>
      </c>
      <c r="G1428" t="str">
        <f t="shared" si="94"/>
        <v>Data</v>
      </c>
      <c r="H1428" t="s">
        <v>657</v>
      </c>
      <c r="I1428" s="38" t="s">
        <v>650</v>
      </c>
      <c r="J1428" t="s">
        <v>108</v>
      </c>
      <c r="K1428" s="6" t="s">
        <v>22</v>
      </c>
      <c r="L1428" s="12">
        <v>0.57243203367195439</v>
      </c>
      <c r="M1428" s="13">
        <v>0.36167557348806911</v>
      </c>
      <c r="N1428" s="13">
        <v>5.0997320504571404E-2</v>
      </c>
      <c r="O1428" s="13">
        <v>1.4895072335406339E-2</v>
      </c>
      <c r="P1428" s="14">
        <v>522.99999999999977</v>
      </c>
    </row>
    <row r="1429" spans="1:16" x14ac:dyDescent="0.25">
      <c r="A1429">
        <v>1493</v>
      </c>
      <c r="B1429" t="str">
        <f t="shared" si="95"/>
        <v>Closed End</v>
      </c>
      <c r="C1429" t="s">
        <v>108</v>
      </c>
      <c r="D1429" t="s">
        <v>650</v>
      </c>
      <c r="E1429" t="str">
        <f t="shared" si="96"/>
        <v>Age</v>
      </c>
      <c r="F1429">
        <f t="shared" si="97"/>
        <v>6</v>
      </c>
      <c r="G1429" t="str">
        <f t="shared" si="94"/>
        <v>Data</v>
      </c>
      <c r="H1429" t="s">
        <v>657</v>
      </c>
      <c r="I1429" s="38" t="s">
        <v>650</v>
      </c>
      <c r="J1429" t="s">
        <v>108</v>
      </c>
      <c r="K1429" s="6" t="s">
        <v>23</v>
      </c>
      <c r="L1429" s="12">
        <v>0.56890677640768583</v>
      </c>
      <c r="M1429" s="13">
        <v>0.38368599704377415</v>
      </c>
      <c r="N1429" s="13">
        <v>3.861234473917196E-2</v>
      </c>
      <c r="O1429" s="13">
        <v>8.7948818093693797E-3</v>
      </c>
      <c r="P1429" s="14">
        <v>851.99999999999807</v>
      </c>
    </row>
    <row r="1430" spans="1:16" x14ac:dyDescent="0.25">
      <c r="A1430">
        <v>1494</v>
      </c>
      <c r="B1430" t="str">
        <f t="shared" si="95"/>
        <v>Closed End</v>
      </c>
      <c r="C1430" t="s">
        <v>108</v>
      </c>
      <c r="D1430" t="s">
        <v>650</v>
      </c>
      <c r="E1430" t="str">
        <f t="shared" si="96"/>
        <v>Education</v>
      </c>
      <c r="F1430">
        <f t="shared" si="97"/>
        <v>1</v>
      </c>
      <c r="G1430" t="str">
        <f t="shared" si="94"/>
        <v>Header</v>
      </c>
      <c r="H1430" t="s">
        <v>657</v>
      </c>
      <c r="I1430" s="38" t="s">
        <v>650</v>
      </c>
      <c r="J1430" t="s">
        <v>108</v>
      </c>
      <c r="K1430" s="7" t="s">
        <v>24</v>
      </c>
      <c r="L1430" s="15" t="s">
        <v>8</v>
      </c>
      <c r="M1430" s="16" t="s">
        <v>8</v>
      </c>
      <c r="N1430" s="16" t="s">
        <v>8</v>
      </c>
      <c r="O1430" s="16" t="s">
        <v>8</v>
      </c>
      <c r="P1430" s="17" t="s">
        <v>8</v>
      </c>
    </row>
    <row r="1431" spans="1:16" x14ac:dyDescent="0.25">
      <c r="A1431">
        <v>1495</v>
      </c>
      <c r="B1431" t="str">
        <f t="shared" si="95"/>
        <v>Closed End</v>
      </c>
      <c r="C1431" t="s">
        <v>108</v>
      </c>
      <c r="D1431" t="s">
        <v>650</v>
      </c>
      <c r="E1431" t="str">
        <f t="shared" si="96"/>
        <v>Education</v>
      </c>
      <c r="F1431">
        <f t="shared" si="97"/>
        <v>2</v>
      </c>
      <c r="G1431" t="str">
        <f t="shared" si="94"/>
        <v>Data</v>
      </c>
      <c r="H1431" t="s">
        <v>657</v>
      </c>
      <c r="I1431" s="38" t="s">
        <v>650</v>
      </c>
      <c r="J1431" t="s">
        <v>108</v>
      </c>
      <c r="K1431" s="6" t="s">
        <v>25</v>
      </c>
      <c r="L1431" s="12">
        <v>0.32783693676182601</v>
      </c>
      <c r="M1431" s="13">
        <v>0.55256478905128525</v>
      </c>
      <c r="N1431" s="13">
        <v>9.0997837195081158E-2</v>
      </c>
      <c r="O1431" s="13">
        <v>2.8600436991807567E-2</v>
      </c>
      <c r="P1431" s="14">
        <v>95.000000000000057</v>
      </c>
    </row>
    <row r="1432" spans="1:16" x14ac:dyDescent="0.25">
      <c r="A1432">
        <v>1496</v>
      </c>
      <c r="B1432" t="str">
        <f t="shared" si="95"/>
        <v>Closed End</v>
      </c>
      <c r="C1432" t="s">
        <v>108</v>
      </c>
      <c r="D1432" t="s">
        <v>650</v>
      </c>
      <c r="E1432" t="str">
        <f t="shared" si="96"/>
        <v>Education</v>
      </c>
      <c r="F1432">
        <f t="shared" si="97"/>
        <v>3</v>
      </c>
      <c r="G1432" t="str">
        <f t="shared" si="94"/>
        <v>Data</v>
      </c>
      <c r="H1432" t="s">
        <v>657</v>
      </c>
      <c r="I1432" s="38" t="s">
        <v>650</v>
      </c>
      <c r="J1432" t="s">
        <v>108</v>
      </c>
      <c r="K1432" s="6" t="s">
        <v>26</v>
      </c>
      <c r="L1432" s="12">
        <v>0.47042893788868606</v>
      </c>
      <c r="M1432" s="13">
        <v>0.4100589234435808</v>
      </c>
      <c r="N1432" s="13">
        <v>9.9241841790985386E-2</v>
      </c>
      <c r="O1432" s="13">
        <v>2.0270296876748549E-2</v>
      </c>
      <c r="P1432" s="14">
        <v>358.99999999999977</v>
      </c>
    </row>
    <row r="1433" spans="1:16" x14ac:dyDescent="0.25">
      <c r="A1433">
        <v>1497</v>
      </c>
      <c r="B1433" t="str">
        <f t="shared" si="95"/>
        <v>Closed End</v>
      </c>
      <c r="C1433" t="s">
        <v>108</v>
      </c>
      <c r="D1433" t="s">
        <v>650</v>
      </c>
      <c r="E1433" t="str">
        <f t="shared" si="96"/>
        <v>Education</v>
      </c>
      <c r="F1433">
        <f t="shared" si="97"/>
        <v>4</v>
      </c>
      <c r="G1433" t="str">
        <f t="shared" si="94"/>
        <v>Data</v>
      </c>
      <c r="H1433" t="s">
        <v>657</v>
      </c>
      <c r="I1433" s="38" t="s">
        <v>650</v>
      </c>
      <c r="J1433" t="s">
        <v>108</v>
      </c>
      <c r="K1433" s="6" t="s">
        <v>27</v>
      </c>
      <c r="L1433" s="12">
        <v>0.60348818934866055</v>
      </c>
      <c r="M1433" s="13">
        <v>0.35751543377232986</v>
      </c>
      <c r="N1433" s="13">
        <v>3.2839212736813547E-2</v>
      </c>
      <c r="O1433" s="13">
        <v>6.1571641421939985E-3</v>
      </c>
      <c r="P1433" s="14">
        <v>961.00000000000216</v>
      </c>
    </row>
    <row r="1434" spans="1:16" x14ac:dyDescent="0.25">
      <c r="A1434">
        <v>1498</v>
      </c>
      <c r="B1434" t="str">
        <f t="shared" si="95"/>
        <v>Closed End</v>
      </c>
      <c r="C1434" t="s">
        <v>108</v>
      </c>
      <c r="D1434" t="s">
        <v>650</v>
      </c>
      <c r="E1434" t="str">
        <f t="shared" si="96"/>
        <v>Education</v>
      </c>
      <c r="F1434">
        <f t="shared" si="97"/>
        <v>5</v>
      </c>
      <c r="G1434" t="str">
        <f t="shared" si="94"/>
        <v>Data</v>
      </c>
      <c r="H1434" t="s">
        <v>657</v>
      </c>
      <c r="I1434" s="38" t="s">
        <v>650</v>
      </c>
      <c r="J1434" t="s">
        <v>108</v>
      </c>
      <c r="K1434" s="6" t="s">
        <v>28</v>
      </c>
      <c r="L1434" s="12">
        <v>0.63322944278142013</v>
      </c>
      <c r="M1434" s="13">
        <v>0.32558882858534621</v>
      </c>
      <c r="N1434" s="13">
        <v>2.9842638804180911E-2</v>
      </c>
      <c r="O1434" s="13">
        <v>1.1339089829054617E-2</v>
      </c>
      <c r="P1434" s="14">
        <v>1525.9999999999993</v>
      </c>
    </row>
    <row r="1435" spans="1:16" x14ac:dyDescent="0.25">
      <c r="A1435">
        <v>1499</v>
      </c>
      <c r="B1435" t="str">
        <f t="shared" si="95"/>
        <v>Closed End</v>
      </c>
      <c r="C1435" t="s">
        <v>108</v>
      </c>
      <c r="D1435" t="s">
        <v>650</v>
      </c>
      <c r="E1435" t="str">
        <f t="shared" si="96"/>
        <v>Household income</v>
      </c>
      <c r="F1435">
        <f t="shared" si="97"/>
        <v>1</v>
      </c>
      <c r="G1435" t="str">
        <f t="shared" si="94"/>
        <v>Header</v>
      </c>
      <c r="H1435" t="s">
        <v>657</v>
      </c>
      <c r="I1435" s="38" t="s">
        <v>650</v>
      </c>
      <c r="J1435" t="s">
        <v>108</v>
      </c>
      <c r="K1435" s="7" t="s">
        <v>29</v>
      </c>
      <c r="L1435" s="15" t="s">
        <v>8</v>
      </c>
      <c r="M1435" s="16" t="s">
        <v>8</v>
      </c>
      <c r="N1435" s="16" t="s">
        <v>8</v>
      </c>
      <c r="O1435" s="16" t="s">
        <v>8</v>
      </c>
      <c r="P1435" s="17" t="s">
        <v>8</v>
      </c>
    </row>
    <row r="1436" spans="1:16" x14ac:dyDescent="0.25">
      <c r="A1436">
        <v>1500</v>
      </c>
      <c r="B1436" t="str">
        <f t="shared" si="95"/>
        <v>Closed End</v>
      </c>
      <c r="C1436" t="s">
        <v>108</v>
      </c>
      <c r="D1436" t="s">
        <v>650</v>
      </c>
      <c r="E1436" t="str">
        <f t="shared" si="96"/>
        <v>Household income</v>
      </c>
      <c r="F1436">
        <f t="shared" si="97"/>
        <v>2</v>
      </c>
      <c r="G1436" t="str">
        <f t="shared" si="94"/>
        <v>Data</v>
      </c>
      <c r="H1436" t="s">
        <v>657</v>
      </c>
      <c r="I1436" s="38" t="s">
        <v>650</v>
      </c>
      <c r="J1436" t="s">
        <v>108</v>
      </c>
      <c r="K1436" s="6" t="s">
        <v>30</v>
      </c>
      <c r="L1436" s="12">
        <v>0.2432863587290538</v>
      </c>
      <c r="M1436" s="13">
        <v>0.50882393247539559</v>
      </c>
      <c r="N1436" s="13">
        <v>0.1909560259457434</v>
      </c>
      <c r="O1436" s="13">
        <v>5.6933682849806724E-2</v>
      </c>
      <c r="P1436" s="14">
        <v>476.00000000000011</v>
      </c>
    </row>
    <row r="1437" spans="1:16" x14ac:dyDescent="0.25">
      <c r="A1437">
        <v>1501</v>
      </c>
      <c r="B1437" t="str">
        <f t="shared" si="95"/>
        <v>Closed End</v>
      </c>
      <c r="C1437" t="s">
        <v>108</v>
      </c>
      <c r="D1437" t="s">
        <v>650</v>
      </c>
      <c r="E1437" t="str">
        <f t="shared" si="96"/>
        <v>Household income</v>
      </c>
      <c r="F1437">
        <f t="shared" si="97"/>
        <v>3</v>
      </c>
      <c r="G1437" t="str">
        <f t="shared" si="94"/>
        <v>Data</v>
      </c>
      <c r="H1437" t="s">
        <v>657</v>
      </c>
      <c r="I1437" s="38" t="s">
        <v>650</v>
      </c>
      <c r="J1437" t="s">
        <v>108</v>
      </c>
      <c r="K1437" s="6" t="s">
        <v>31</v>
      </c>
      <c r="L1437" s="12">
        <v>0.44073966313480006</v>
      </c>
      <c r="M1437" s="13">
        <v>0.50072683590498301</v>
      </c>
      <c r="N1437" s="13">
        <v>5.2237019560450397E-2</v>
      </c>
      <c r="O1437" s="13">
        <v>6.296481399768049E-3</v>
      </c>
      <c r="P1437" s="14">
        <v>426.99999999999989</v>
      </c>
    </row>
    <row r="1438" spans="1:16" x14ac:dyDescent="0.25">
      <c r="A1438">
        <v>1502</v>
      </c>
      <c r="B1438" t="str">
        <f t="shared" si="95"/>
        <v>Closed End</v>
      </c>
      <c r="C1438" t="s">
        <v>108</v>
      </c>
      <c r="D1438" t="s">
        <v>650</v>
      </c>
      <c r="E1438" t="str">
        <f t="shared" si="96"/>
        <v>Household income</v>
      </c>
      <c r="F1438">
        <f t="shared" si="97"/>
        <v>4</v>
      </c>
      <c r="G1438" t="str">
        <f t="shared" si="94"/>
        <v>Data</v>
      </c>
      <c r="H1438" t="s">
        <v>657</v>
      </c>
      <c r="I1438" s="38" t="s">
        <v>650</v>
      </c>
      <c r="J1438" t="s">
        <v>108</v>
      </c>
      <c r="K1438" s="6" t="s">
        <v>32</v>
      </c>
      <c r="L1438" s="12">
        <v>0.60817038724647565</v>
      </c>
      <c r="M1438" s="13">
        <v>0.32477190557018853</v>
      </c>
      <c r="N1438" s="13">
        <v>6.1698626574228525E-2</v>
      </c>
      <c r="O1438" s="13">
        <v>5.3590806091081081E-3</v>
      </c>
      <c r="P1438" s="14">
        <v>407.00000000000028</v>
      </c>
    </row>
    <row r="1439" spans="1:16" x14ac:dyDescent="0.25">
      <c r="A1439">
        <v>1503</v>
      </c>
      <c r="B1439" t="str">
        <f t="shared" si="95"/>
        <v>Closed End</v>
      </c>
      <c r="C1439" t="s">
        <v>108</v>
      </c>
      <c r="D1439" t="s">
        <v>650</v>
      </c>
      <c r="E1439" t="str">
        <f t="shared" si="96"/>
        <v>Household income</v>
      </c>
      <c r="F1439">
        <f t="shared" si="97"/>
        <v>5</v>
      </c>
      <c r="G1439" t="str">
        <f t="shared" si="94"/>
        <v>Data</v>
      </c>
      <c r="H1439" t="s">
        <v>657</v>
      </c>
      <c r="I1439" s="38" t="s">
        <v>650</v>
      </c>
      <c r="J1439" t="s">
        <v>108</v>
      </c>
      <c r="K1439" s="6" t="s">
        <v>33</v>
      </c>
      <c r="L1439" s="12">
        <v>0.61640902981670143</v>
      </c>
      <c r="M1439" s="13">
        <v>0.35297681578972656</v>
      </c>
      <c r="N1439" s="13">
        <v>2.4300946805799532E-2</v>
      </c>
      <c r="O1439" s="13">
        <v>6.3132075877725038E-3</v>
      </c>
      <c r="P1439" s="14">
        <v>310.99999999999989</v>
      </c>
    </row>
    <row r="1440" spans="1:16" x14ac:dyDescent="0.25">
      <c r="A1440">
        <v>1504</v>
      </c>
      <c r="B1440" t="str">
        <f t="shared" si="95"/>
        <v>Closed End</v>
      </c>
      <c r="C1440" t="s">
        <v>108</v>
      </c>
      <c r="D1440" t="s">
        <v>650</v>
      </c>
      <c r="E1440" t="str">
        <f t="shared" si="96"/>
        <v>Household income</v>
      </c>
      <c r="F1440">
        <f t="shared" si="97"/>
        <v>6</v>
      </c>
      <c r="G1440" t="str">
        <f t="shared" si="94"/>
        <v>Data</v>
      </c>
      <c r="H1440" t="s">
        <v>657</v>
      </c>
      <c r="I1440" s="38" t="s">
        <v>650</v>
      </c>
      <c r="J1440" t="s">
        <v>108</v>
      </c>
      <c r="K1440" s="6" t="s">
        <v>34</v>
      </c>
      <c r="L1440" s="12">
        <v>0.60542914422818928</v>
      </c>
      <c r="M1440" s="13">
        <v>0.3765587167726544</v>
      </c>
      <c r="N1440" s="13">
        <v>1.4879748456419579E-2</v>
      </c>
      <c r="O1440" s="27" t="s">
        <v>69</v>
      </c>
      <c r="P1440" s="14">
        <v>272.00000000000051</v>
      </c>
    </row>
    <row r="1441" spans="1:16" x14ac:dyDescent="0.25">
      <c r="A1441">
        <v>1505</v>
      </c>
      <c r="B1441" t="str">
        <f t="shared" si="95"/>
        <v>Closed End</v>
      </c>
      <c r="C1441" t="s">
        <v>108</v>
      </c>
      <c r="D1441" t="s">
        <v>650</v>
      </c>
      <c r="E1441" t="str">
        <f t="shared" si="96"/>
        <v>Household income</v>
      </c>
      <c r="F1441">
        <f t="shared" si="97"/>
        <v>7</v>
      </c>
      <c r="G1441" t="str">
        <f t="shared" si="94"/>
        <v>Data</v>
      </c>
      <c r="H1441" t="s">
        <v>657</v>
      </c>
      <c r="I1441" s="38" t="s">
        <v>650</v>
      </c>
      <c r="J1441" t="s">
        <v>108</v>
      </c>
      <c r="K1441" s="6" t="s">
        <v>35</v>
      </c>
      <c r="L1441" s="12">
        <v>0.64149075367870889</v>
      </c>
      <c r="M1441" s="13">
        <v>0.3273375399444699</v>
      </c>
      <c r="N1441" s="13">
        <v>1.423095292580479E-2</v>
      </c>
      <c r="O1441" s="13">
        <v>1.6940753451016581E-2</v>
      </c>
      <c r="P1441" s="14">
        <v>342</v>
      </c>
    </row>
    <row r="1442" spans="1:16" x14ac:dyDescent="0.25">
      <c r="A1442">
        <v>1506</v>
      </c>
      <c r="B1442" t="str">
        <f t="shared" si="95"/>
        <v>Closed End</v>
      </c>
      <c r="C1442" t="s">
        <v>108</v>
      </c>
      <c r="D1442" t="s">
        <v>650</v>
      </c>
      <c r="E1442" t="str">
        <f t="shared" si="96"/>
        <v>Household income</v>
      </c>
      <c r="F1442">
        <f t="shared" si="97"/>
        <v>8</v>
      </c>
      <c r="G1442" t="str">
        <f t="shared" si="94"/>
        <v>Data</v>
      </c>
      <c r="H1442" t="s">
        <v>657</v>
      </c>
      <c r="I1442" s="38" t="s">
        <v>650</v>
      </c>
      <c r="J1442" t="s">
        <v>108</v>
      </c>
      <c r="K1442" s="6" t="s">
        <v>36</v>
      </c>
      <c r="L1442" s="12">
        <v>0.7131687654140495</v>
      </c>
      <c r="M1442" s="13">
        <v>0.23889975668920602</v>
      </c>
      <c r="N1442" s="13">
        <v>4.6872274514986143E-2</v>
      </c>
      <c r="O1442" s="27" t="s">
        <v>69</v>
      </c>
      <c r="P1442" s="14">
        <v>261.00000000000028</v>
      </c>
    </row>
    <row r="1443" spans="1:16" x14ac:dyDescent="0.25">
      <c r="A1443">
        <v>1507</v>
      </c>
      <c r="B1443" t="str">
        <f t="shared" si="95"/>
        <v>Closed End</v>
      </c>
      <c r="C1443" t="s">
        <v>108</v>
      </c>
      <c r="D1443" t="s">
        <v>650</v>
      </c>
      <c r="E1443" t="str">
        <f t="shared" si="96"/>
        <v>Housing status</v>
      </c>
      <c r="F1443">
        <f t="shared" si="97"/>
        <v>1</v>
      </c>
      <c r="G1443" t="str">
        <f t="shared" si="94"/>
        <v>Header</v>
      </c>
      <c r="H1443" t="s">
        <v>657</v>
      </c>
      <c r="I1443" s="38" t="s">
        <v>650</v>
      </c>
      <c r="J1443" t="s">
        <v>108</v>
      </c>
      <c r="K1443" s="7" t="s">
        <v>37</v>
      </c>
      <c r="L1443" s="15" t="s">
        <v>8</v>
      </c>
      <c r="M1443" s="16" t="s">
        <v>8</v>
      </c>
      <c r="N1443" s="16" t="s">
        <v>8</v>
      </c>
      <c r="O1443" s="16" t="s">
        <v>8</v>
      </c>
      <c r="P1443" s="17" t="s">
        <v>8</v>
      </c>
    </row>
    <row r="1444" spans="1:16" x14ac:dyDescent="0.25">
      <c r="A1444">
        <v>1508</v>
      </c>
      <c r="B1444" t="str">
        <f t="shared" si="95"/>
        <v>Closed End</v>
      </c>
      <c r="C1444" t="s">
        <v>108</v>
      </c>
      <c r="D1444" t="s">
        <v>650</v>
      </c>
      <c r="E1444" t="str">
        <f t="shared" si="96"/>
        <v>Housing status</v>
      </c>
      <c r="F1444">
        <f t="shared" si="97"/>
        <v>2</v>
      </c>
      <c r="G1444" t="str">
        <f t="shared" si="94"/>
        <v>Data</v>
      </c>
      <c r="H1444" t="s">
        <v>657</v>
      </c>
      <c r="I1444" s="38" t="s">
        <v>650</v>
      </c>
      <c r="J1444" t="s">
        <v>108</v>
      </c>
      <c r="K1444" s="6" t="s">
        <v>38</v>
      </c>
      <c r="L1444" s="12">
        <v>0.62695879161551715</v>
      </c>
      <c r="M1444" s="13">
        <v>0.33694693824752664</v>
      </c>
      <c r="N1444" s="13">
        <v>2.9961018343218987E-2</v>
      </c>
      <c r="O1444" s="13">
        <v>6.1332517937387112E-3</v>
      </c>
      <c r="P1444" s="14">
        <v>1973.0000000000014</v>
      </c>
    </row>
    <row r="1445" spans="1:16" x14ac:dyDescent="0.25">
      <c r="A1445">
        <v>1509</v>
      </c>
      <c r="B1445" t="str">
        <f t="shared" si="95"/>
        <v>Closed End</v>
      </c>
      <c r="C1445" t="s">
        <v>108</v>
      </c>
      <c r="D1445" t="s">
        <v>650</v>
      </c>
      <c r="E1445" t="str">
        <f t="shared" si="96"/>
        <v>Housing status</v>
      </c>
      <c r="F1445">
        <f t="shared" si="97"/>
        <v>3</v>
      </c>
      <c r="G1445" t="str">
        <f t="shared" si="94"/>
        <v>Data</v>
      </c>
      <c r="H1445" t="s">
        <v>657</v>
      </c>
      <c r="I1445" s="38" t="s">
        <v>650</v>
      </c>
      <c r="J1445" t="s">
        <v>108</v>
      </c>
      <c r="K1445" s="6" t="s">
        <v>39</v>
      </c>
      <c r="L1445" s="12">
        <v>0.44335139392330603</v>
      </c>
      <c r="M1445" s="13">
        <v>0.4192811832275597</v>
      </c>
      <c r="N1445" s="13">
        <v>0.11168221561011833</v>
      </c>
      <c r="O1445" s="13">
        <v>2.5685207239013817E-2</v>
      </c>
      <c r="P1445" s="14">
        <v>991.00000000000136</v>
      </c>
    </row>
    <row r="1446" spans="1:16" ht="24.75" x14ac:dyDescent="0.25">
      <c r="A1446">
        <v>1510</v>
      </c>
      <c r="B1446" t="str">
        <f t="shared" si="95"/>
        <v>Closed End</v>
      </c>
      <c r="C1446" t="s">
        <v>108</v>
      </c>
      <c r="D1446" t="s">
        <v>650</v>
      </c>
      <c r="E1446" t="str">
        <f t="shared" si="96"/>
        <v>Housing status</v>
      </c>
      <c r="F1446">
        <f t="shared" si="97"/>
        <v>4</v>
      </c>
      <c r="G1446" t="str">
        <f t="shared" si="94"/>
        <v>Data</v>
      </c>
      <c r="H1446" t="s">
        <v>657</v>
      </c>
      <c r="I1446" s="38" t="s">
        <v>650</v>
      </c>
      <c r="J1446" t="s">
        <v>108</v>
      </c>
      <c r="K1446" s="6" t="s">
        <v>40</v>
      </c>
      <c r="L1446" s="12">
        <v>0.32462550674044022</v>
      </c>
      <c r="M1446" s="13">
        <v>0.59247924468220148</v>
      </c>
      <c r="N1446" s="13">
        <v>3.2067432547802262E-2</v>
      </c>
      <c r="O1446" s="13">
        <v>5.0827816029556099E-2</v>
      </c>
      <c r="P1446" s="14">
        <v>67</v>
      </c>
    </row>
    <row r="1447" spans="1:16" x14ac:dyDescent="0.25">
      <c r="A1447">
        <v>1511</v>
      </c>
      <c r="B1447" t="str">
        <f t="shared" si="95"/>
        <v>Closed End</v>
      </c>
      <c r="C1447" t="s">
        <v>108</v>
      </c>
      <c r="D1447" t="s">
        <v>650</v>
      </c>
      <c r="E1447" t="str">
        <f t="shared" si="96"/>
        <v>Home language</v>
      </c>
      <c r="F1447">
        <f t="shared" si="97"/>
        <v>1</v>
      </c>
      <c r="G1447" t="str">
        <f t="shared" si="94"/>
        <v>Header</v>
      </c>
      <c r="H1447" t="s">
        <v>657</v>
      </c>
      <c r="I1447" s="38" t="s">
        <v>650</v>
      </c>
      <c r="J1447" t="s">
        <v>108</v>
      </c>
      <c r="K1447" s="7" t="s">
        <v>41</v>
      </c>
      <c r="L1447" s="15" t="s">
        <v>8</v>
      </c>
      <c r="M1447" s="16" t="s">
        <v>8</v>
      </c>
      <c r="N1447" s="16" t="s">
        <v>8</v>
      </c>
      <c r="O1447" s="16" t="s">
        <v>8</v>
      </c>
      <c r="P1447" s="17" t="s">
        <v>8</v>
      </c>
    </row>
    <row r="1448" spans="1:16" x14ac:dyDescent="0.25">
      <c r="A1448">
        <v>1512</v>
      </c>
      <c r="B1448" t="str">
        <f t="shared" si="95"/>
        <v>Closed End</v>
      </c>
      <c r="C1448" t="s">
        <v>108</v>
      </c>
      <c r="D1448" t="s">
        <v>650</v>
      </c>
      <c r="E1448" t="str">
        <f t="shared" si="96"/>
        <v>Home language</v>
      </c>
      <c r="F1448">
        <f t="shared" si="97"/>
        <v>2</v>
      </c>
      <c r="G1448" t="str">
        <f t="shared" si="94"/>
        <v>Data</v>
      </c>
      <c r="H1448" t="s">
        <v>657</v>
      </c>
      <c r="I1448" s="38" t="s">
        <v>650</v>
      </c>
      <c r="J1448" t="s">
        <v>108</v>
      </c>
      <c r="K1448" s="6" t="s">
        <v>42</v>
      </c>
      <c r="L1448" s="12">
        <v>0.59754429310534107</v>
      </c>
      <c r="M1448" s="13">
        <v>0.34972368757667383</v>
      </c>
      <c r="N1448" s="13">
        <v>4.5167117993580891E-2</v>
      </c>
      <c r="O1448" s="13">
        <v>7.564901324404392E-3</v>
      </c>
      <c r="P1448" s="14">
        <v>2595.9999999999941</v>
      </c>
    </row>
    <row r="1449" spans="1:16" x14ac:dyDescent="0.25">
      <c r="A1449">
        <v>1513</v>
      </c>
      <c r="B1449" t="str">
        <f t="shared" si="95"/>
        <v>Closed End</v>
      </c>
      <c r="C1449" t="s">
        <v>108</v>
      </c>
      <c r="D1449" t="s">
        <v>650</v>
      </c>
      <c r="E1449" t="str">
        <f t="shared" si="96"/>
        <v>Home language</v>
      </c>
      <c r="F1449">
        <f t="shared" si="97"/>
        <v>3</v>
      </c>
      <c r="G1449" t="str">
        <f t="shared" si="94"/>
        <v>Data</v>
      </c>
      <c r="H1449" t="s">
        <v>657</v>
      </c>
      <c r="I1449" s="38" t="s">
        <v>650</v>
      </c>
      <c r="J1449" t="s">
        <v>108</v>
      </c>
      <c r="K1449" s="6" t="s">
        <v>43</v>
      </c>
      <c r="L1449" s="12">
        <v>0.47015781676796531</v>
      </c>
      <c r="M1449" s="13">
        <v>0.42153068667976579</v>
      </c>
      <c r="N1449" s="13">
        <v>5.9585103043437157E-2</v>
      </c>
      <c r="O1449" s="13">
        <v>4.8726393508831609E-2</v>
      </c>
      <c r="P1449" s="14">
        <v>246.99999999999997</v>
      </c>
    </row>
    <row r="1450" spans="1:16" x14ac:dyDescent="0.25">
      <c r="A1450">
        <v>1514</v>
      </c>
      <c r="B1450" t="str">
        <f t="shared" si="95"/>
        <v>Closed End</v>
      </c>
      <c r="C1450" t="s">
        <v>108</v>
      </c>
      <c r="D1450" t="s">
        <v>650</v>
      </c>
      <c r="E1450" t="str">
        <f t="shared" si="96"/>
        <v>Home language</v>
      </c>
      <c r="F1450">
        <f t="shared" si="97"/>
        <v>4</v>
      </c>
      <c r="G1450" t="str">
        <f t="shared" si="94"/>
        <v>Data</v>
      </c>
      <c r="H1450" t="s">
        <v>657</v>
      </c>
      <c r="I1450" s="38" t="s">
        <v>650</v>
      </c>
      <c r="J1450" t="s">
        <v>108</v>
      </c>
      <c r="K1450" s="6" t="s">
        <v>44</v>
      </c>
      <c r="L1450" s="12">
        <v>0.3758507593611376</v>
      </c>
      <c r="M1450" s="13">
        <v>0.46909571020461655</v>
      </c>
      <c r="N1450" s="13">
        <v>0.12728968751179118</v>
      </c>
      <c r="O1450" s="13">
        <v>2.776384292245461E-2</v>
      </c>
      <c r="P1450" s="14">
        <v>101.99999999999999</v>
      </c>
    </row>
    <row r="1451" spans="1:16" x14ac:dyDescent="0.25">
      <c r="A1451">
        <v>1515</v>
      </c>
      <c r="B1451" t="str">
        <f t="shared" si="95"/>
        <v>Closed End</v>
      </c>
      <c r="C1451" t="s">
        <v>108</v>
      </c>
      <c r="D1451" t="s">
        <v>650</v>
      </c>
      <c r="E1451" t="str">
        <f t="shared" si="96"/>
        <v>Race / ethnicity</v>
      </c>
      <c r="F1451">
        <f t="shared" si="97"/>
        <v>1</v>
      </c>
      <c r="G1451" t="str">
        <f t="shared" si="94"/>
        <v>Header</v>
      </c>
      <c r="H1451" t="s">
        <v>657</v>
      </c>
      <c r="I1451" s="38" t="s">
        <v>650</v>
      </c>
      <c r="J1451" t="s">
        <v>108</v>
      </c>
      <c r="K1451" s="7" t="s">
        <v>45</v>
      </c>
      <c r="L1451" s="15" t="s">
        <v>8</v>
      </c>
      <c r="M1451" s="16" t="s">
        <v>8</v>
      </c>
      <c r="N1451" s="16" t="s">
        <v>8</v>
      </c>
      <c r="O1451" s="16" t="s">
        <v>8</v>
      </c>
      <c r="P1451" s="17" t="s">
        <v>8</v>
      </c>
    </row>
    <row r="1452" spans="1:16" x14ac:dyDescent="0.25">
      <c r="A1452">
        <v>1516</v>
      </c>
      <c r="B1452" t="str">
        <f t="shared" si="95"/>
        <v>Closed End</v>
      </c>
      <c r="C1452" t="s">
        <v>108</v>
      </c>
      <c r="D1452" t="s">
        <v>650</v>
      </c>
      <c r="E1452" t="str">
        <f t="shared" si="96"/>
        <v>Race / ethnicity</v>
      </c>
      <c r="F1452">
        <f t="shared" si="97"/>
        <v>2</v>
      </c>
      <c r="G1452" t="str">
        <f t="shared" si="94"/>
        <v>Data</v>
      </c>
      <c r="H1452" t="s">
        <v>657</v>
      </c>
      <c r="I1452" s="38" t="s">
        <v>650</v>
      </c>
      <c r="J1452" t="s">
        <v>108</v>
      </c>
      <c r="K1452" s="6" t="s">
        <v>46</v>
      </c>
      <c r="L1452" s="12">
        <v>0.46658340377429491</v>
      </c>
      <c r="M1452" s="13">
        <v>0.42270738540050551</v>
      </c>
      <c r="N1452" s="13">
        <v>7.5804708919493341E-2</v>
      </c>
      <c r="O1452" s="13">
        <v>3.4904501905706896E-2</v>
      </c>
      <c r="P1452" s="14">
        <v>756.00000000000023</v>
      </c>
    </row>
    <row r="1453" spans="1:16" x14ac:dyDescent="0.25">
      <c r="A1453">
        <v>1517</v>
      </c>
      <c r="B1453" t="str">
        <f t="shared" si="95"/>
        <v>Closed End</v>
      </c>
      <c r="C1453" t="s">
        <v>108</v>
      </c>
      <c r="D1453" t="s">
        <v>650</v>
      </c>
      <c r="E1453" t="str">
        <f t="shared" si="96"/>
        <v>Race / ethnicity</v>
      </c>
      <c r="F1453">
        <f t="shared" si="97"/>
        <v>3</v>
      </c>
      <c r="G1453" t="str">
        <f t="shared" si="94"/>
        <v>Data</v>
      </c>
      <c r="H1453" t="s">
        <v>657</v>
      </c>
      <c r="I1453" s="38" t="s">
        <v>650</v>
      </c>
      <c r="J1453" t="s">
        <v>108</v>
      </c>
      <c r="K1453" s="6" t="s">
        <v>47</v>
      </c>
      <c r="L1453" s="12">
        <v>0.31435521870620253</v>
      </c>
      <c r="M1453" s="13">
        <v>0.52874564977869998</v>
      </c>
      <c r="N1453" s="13">
        <v>0.14076143033463595</v>
      </c>
      <c r="O1453" s="13">
        <v>1.6137701180460939E-2</v>
      </c>
      <c r="P1453" s="14">
        <v>124.00000000000001</v>
      </c>
    </row>
    <row r="1454" spans="1:16" x14ac:dyDescent="0.25">
      <c r="A1454">
        <v>1518</v>
      </c>
      <c r="B1454" t="str">
        <f t="shared" si="95"/>
        <v>Closed End</v>
      </c>
      <c r="C1454" t="s">
        <v>108</v>
      </c>
      <c r="D1454" t="s">
        <v>650</v>
      </c>
      <c r="E1454" t="str">
        <f t="shared" si="96"/>
        <v>Race / ethnicity</v>
      </c>
      <c r="F1454">
        <f t="shared" si="97"/>
        <v>4</v>
      </c>
      <c r="G1454" t="str">
        <f t="shared" si="94"/>
        <v>Data</v>
      </c>
      <c r="H1454" t="s">
        <v>657</v>
      </c>
      <c r="I1454" s="38" t="s">
        <v>650</v>
      </c>
      <c r="J1454" t="s">
        <v>108</v>
      </c>
      <c r="K1454" s="6" t="s">
        <v>48</v>
      </c>
      <c r="L1454" s="12">
        <v>0.43480570840831573</v>
      </c>
      <c r="M1454" s="13">
        <v>0.44418424399800388</v>
      </c>
      <c r="N1454" s="13">
        <v>7.3903368545985948E-2</v>
      </c>
      <c r="O1454" s="13">
        <v>4.7106679047694229E-2</v>
      </c>
      <c r="P1454" s="14">
        <v>213.00000000000009</v>
      </c>
    </row>
    <row r="1455" spans="1:16" x14ac:dyDescent="0.25">
      <c r="A1455">
        <v>1519</v>
      </c>
      <c r="B1455" t="str">
        <f t="shared" si="95"/>
        <v>Closed End</v>
      </c>
      <c r="C1455" t="s">
        <v>108</v>
      </c>
      <c r="D1455" t="s">
        <v>650</v>
      </c>
      <c r="E1455" t="str">
        <f t="shared" si="96"/>
        <v>Race / ethnicity</v>
      </c>
      <c r="F1455">
        <f t="shared" si="97"/>
        <v>5</v>
      </c>
      <c r="G1455" t="str">
        <f t="shared" si="94"/>
        <v>Data</v>
      </c>
      <c r="H1455" t="s">
        <v>657</v>
      </c>
      <c r="I1455" s="38" t="s">
        <v>650</v>
      </c>
      <c r="J1455" t="s">
        <v>108</v>
      </c>
      <c r="K1455" s="6" t="s">
        <v>49</v>
      </c>
      <c r="L1455" s="12">
        <v>0.48146230928230133</v>
      </c>
      <c r="M1455" s="13">
        <v>0.41373294394370042</v>
      </c>
      <c r="N1455" s="13">
        <v>7.5198853543785873E-2</v>
      </c>
      <c r="O1455" s="13">
        <v>2.9605893230213523E-2</v>
      </c>
      <c r="P1455" s="14">
        <v>335.99999999999955</v>
      </c>
    </row>
    <row r="1456" spans="1:16" x14ac:dyDescent="0.25">
      <c r="A1456">
        <v>1520</v>
      </c>
      <c r="B1456" t="str">
        <f t="shared" si="95"/>
        <v>Closed End</v>
      </c>
      <c r="C1456" t="s">
        <v>108</v>
      </c>
      <c r="D1456" t="s">
        <v>650</v>
      </c>
      <c r="E1456" t="str">
        <f t="shared" si="96"/>
        <v>Race / ethnicity</v>
      </c>
      <c r="F1456">
        <f t="shared" si="97"/>
        <v>6</v>
      </c>
      <c r="G1456" t="str">
        <f t="shared" si="94"/>
        <v>Data</v>
      </c>
      <c r="H1456" t="s">
        <v>657</v>
      </c>
      <c r="I1456" s="38" t="s">
        <v>650</v>
      </c>
      <c r="J1456" t="s">
        <v>108</v>
      </c>
      <c r="K1456" s="6" t="s">
        <v>50</v>
      </c>
      <c r="L1456" s="12">
        <v>0.5156148439622148</v>
      </c>
      <c r="M1456" s="13">
        <v>0.37293811350990197</v>
      </c>
      <c r="N1456" s="13">
        <v>8.0181042716092388E-2</v>
      </c>
      <c r="O1456" s="13">
        <v>3.1265999811790332E-2</v>
      </c>
      <c r="P1456" s="14">
        <v>137.00000000000014</v>
      </c>
    </row>
    <row r="1457" spans="1:16" ht="15.75" thickBot="1" x14ac:dyDescent="0.3">
      <c r="A1457">
        <v>1521</v>
      </c>
      <c r="B1457" t="str">
        <f t="shared" si="95"/>
        <v>Closed End</v>
      </c>
      <c r="C1457" t="s">
        <v>108</v>
      </c>
      <c r="D1457" t="s">
        <v>650</v>
      </c>
      <c r="E1457" t="str">
        <f t="shared" si="96"/>
        <v>Race / ethnicity</v>
      </c>
      <c r="F1457">
        <f t="shared" si="97"/>
        <v>7</v>
      </c>
      <c r="G1457" t="str">
        <f t="shared" si="94"/>
        <v>Data</v>
      </c>
      <c r="H1457" t="s">
        <v>657</v>
      </c>
      <c r="I1457" s="38" t="s">
        <v>650</v>
      </c>
      <c r="J1457" t="s">
        <v>108</v>
      </c>
      <c r="K1457" s="8" t="s">
        <v>51</v>
      </c>
      <c r="L1457" s="18">
        <v>0.61545717189312665</v>
      </c>
      <c r="M1457" s="19">
        <v>0.3392100009666838</v>
      </c>
      <c r="N1457" s="19">
        <v>4.0376035646208217E-2</v>
      </c>
      <c r="O1457" s="34" t="s">
        <v>69</v>
      </c>
      <c r="P1457" s="20">
        <v>2062.9999999999945</v>
      </c>
    </row>
    <row r="1458" spans="1:16" ht="15.75" thickTop="1" x14ac:dyDescent="0.25">
      <c r="A1458">
        <v>1522</v>
      </c>
      <c r="B1458" t="str">
        <f t="shared" si="95"/>
        <v/>
      </c>
      <c r="C1458" t="s">
        <v>8</v>
      </c>
      <c r="D1458" t="s">
        <v>8</v>
      </c>
      <c r="E1458" t="str">
        <f t="shared" si="96"/>
        <v/>
      </c>
      <c r="F1458" t="str">
        <f t="shared" si="97"/>
        <v/>
      </c>
      <c r="G1458" t="str">
        <f t="shared" si="94"/>
        <v/>
      </c>
      <c r="H1458" t="s">
        <v>8</v>
      </c>
      <c r="K1458" s="42"/>
      <c r="L1458" s="42"/>
      <c r="M1458" s="42"/>
      <c r="N1458" s="42"/>
      <c r="O1458" s="42"/>
      <c r="P1458" s="42"/>
    </row>
    <row r="1459" spans="1:16" ht="45.75" thickBot="1" x14ac:dyDescent="0.3">
      <c r="A1459">
        <v>1523</v>
      </c>
      <c r="B1459" t="str">
        <f t="shared" si="95"/>
        <v>Closed End</v>
      </c>
      <c r="C1459" t="s">
        <v>108</v>
      </c>
      <c r="D1459" t="s">
        <v>651</v>
      </c>
      <c r="E1459" t="str">
        <f t="shared" si="96"/>
        <v>Title</v>
      </c>
      <c r="F1459">
        <f t="shared" si="97"/>
        <v>1</v>
      </c>
      <c r="G1459" t="str">
        <f t="shared" si="94"/>
        <v>Title</v>
      </c>
      <c r="H1459" t="s">
        <v>658</v>
      </c>
      <c r="I1459" s="38" t="s">
        <v>651</v>
      </c>
      <c r="J1459" t="s">
        <v>108</v>
      </c>
      <c r="K1459" s="37" t="s">
        <v>205</v>
      </c>
      <c r="L1459" s="37"/>
      <c r="M1459" s="37"/>
      <c r="N1459" s="37"/>
      <c r="O1459" s="37"/>
      <c r="P1459" s="37"/>
    </row>
    <row r="1460" spans="1:16" ht="38.25" thickTop="1" thickBot="1" x14ac:dyDescent="0.3">
      <c r="A1460">
        <v>1524</v>
      </c>
      <c r="B1460" t="str">
        <f t="shared" si="95"/>
        <v>Closed End</v>
      </c>
      <c r="C1460" t="s">
        <v>108</v>
      </c>
      <c r="D1460" t="s">
        <v>651</v>
      </c>
      <c r="E1460" t="str">
        <f t="shared" si="96"/>
        <v>Column labels</v>
      </c>
      <c r="F1460">
        <f t="shared" si="97"/>
        <v>1</v>
      </c>
      <c r="G1460" t="str">
        <f t="shared" si="94"/>
        <v>Labels</v>
      </c>
      <c r="H1460" t="s">
        <v>658</v>
      </c>
      <c r="I1460" s="38" t="s">
        <v>651</v>
      </c>
      <c r="J1460" t="s">
        <v>108</v>
      </c>
      <c r="K1460" s="39"/>
      <c r="L1460" s="1" t="s">
        <v>198</v>
      </c>
      <c r="M1460" s="2" t="s">
        <v>199</v>
      </c>
      <c r="N1460" s="2" t="s">
        <v>200</v>
      </c>
      <c r="O1460" s="2" t="s">
        <v>201</v>
      </c>
      <c r="P1460" s="3" t="s">
        <v>6</v>
      </c>
    </row>
    <row r="1461" spans="1:16" ht="15.75" thickTop="1" x14ac:dyDescent="0.25">
      <c r="A1461">
        <v>1525</v>
      </c>
      <c r="B1461" t="str">
        <f t="shared" si="95"/>
        <v>Closed End</v>
      </c>
      <c r="C1461" t="s">
        <v>108</v>
      </c>
      <c r="D1461" t="s">
        <v>651</v>
      </c>
      <c r="E1461" t="str">
        <f t="shared" si="96"/>
        <v>Region</v>
      </c>
      <c r="F1461">
        <f t="shared" si="97"/>
        <v>1</v>
      </c>
      <c r="G1461" t="str">
        <f t="shared" si="94"/>
        <v>Header</v>
      </c>
      <c r="H1461" t="s">
        <v>658</v>
      </c>
      <c r="I1461" s="38" t="s">
        <v>651</v>
      </c>
      <c r="J1461" t="s">
        <v>108</v>
      </c>
      <c r="K1461" s="5" t="s">
        <v>7</v>
      </c>
      <c r="L1461" s="9" t="s">
        <v>8</v>
      </c>
      <c r="M1461" s="10" t="s">
        <v>8</v>
      </c>
      <c r="N1461" s="10" t="s">
        <v>8</v>
      </c>
      <c r="O1461" s="10" t="s">
        <v>8</v>
      </c>
      <c r="P1461" s="11" t="s">
        <v>8</v>
      </c>
    </row>
    <row r="1462" spans="1:16" x14ac:dyDescent="0.25">
      <c r="A1462">
        <v>1526</v>
      </c>
      <c r="B1462" t="str">
        <f t="shared" si="95"/>
        <v>Closed End</v>
      </c>
      <c r="C1462" t="s">
        <v>108</v>
      </c>
      <c r="D1462" t="s">
        <v>651</v>
      </c>
      <c r="E1462" t="str">
        <f t="shared" si="96"/>
        <v>Region</v>
      </c>
      <c r="F1462">
        <f t="shared" si="97"/>
        <v>2</v>
      </c>
      <c r="G1462" t="str">
        <f t="shared" si="94"/>
        <v>Data</v>
      </c>
      <c r="H1462" t="s">
        <v>658</v>
      </c>
      <c r="I1462" s="38" t="s">
        <v>651</v>
      </c>
      <c r="J1462" t="s">
        <v>108</v>
      </c>
      <c r="K1462" s="6" t="s">
        <v>9</v>
      </c>
      <c r="L1462" s="12">
        <v>0.49461174723082563</v>
      </c>
      <c r="M1462" s="13">
        <v>0.44193648900712423</v>
      </c>
      <c r="N1462" s="13">
        <v>4.4140972482380858E-2</v>
      </c>
      <c r="O1462" s="13">
        <v>1.9310791279669927E-2</v>
      </c>
      <c r="P1462" s="14">
        <v>3025.9999999999995</v>
      </c>
    </row>
    <row r="1463" spans="1:16" x14ac:dyDescent="0.25">
      <c r="A1463">
        <v>1527</v>
      </c>
      <c r="B1463" t="str">
        <f t="shared" si="95"/>
        <v>Closed End</v>
      </c>
      <c r="C1463" t="s">
        <v>108</v>
      </c>
      <c r="D1463" t="s">
        <v>651</v>
      </c>
      <c r="E1463" t="str">
        <f t="shared" si="96"/>
        <v>Region</v>
      </c>
      <c r="F1463">
        <f t="shared" si="97"/>
        <v>3</v>
      </c>
      <c r="G1463" t="str">
        <f t="shared" si="94"/>
        <v>Data</v>
      </c>
      <c r="H1463" t="s">
        <v>658</v>
      </c>
      <c r="I1463" s="38" t="s">
        <v>651</v>
      </c>
      <c r="J1463" t="s">
        <v>108</v>
      </c>
      <c r="K1463" s="6" t="s">
        <v>10</v>
      </c>
      <c r="L1463" s="12">
        <v>0.55505534279269686</v>
      </c>
      <c r="M1463" s="13">
        <v>0.40233552265796335</v>
      </c>
      <c r="N1463" s="13">
        <v>2.3863714651380333E-2</v>
      </c>
      <c r="O1463" s="13">
        <v>1.8745419897959581E-2</v>
      </c>
      <c r="P1463" s="14">
        <v>416.99999999999994</v>
      </c>
    </row>
    <row r="1464" spans="1:16" x14ac:dyDescent="0.25">
      <c r="A1464">
        <v>1528</v>
      </c>
      <c r="B1464" t="str">
        <f t="shared" si="95"/>
        <v>Closed End</v>
      </c>
      <c r="C1464" t="s">
        <v>108</v>
      </c>
      <c r="D1464" t="s">
        <v>651</v>
      </c>
      <c r="E1464" t="str">
        <f t="shared" si="96"/>
        <v>Region</v>
      </c>
      <c r="F1464">
        <f t="shared" si="97"/>
        <v>4</v>
      </c>
      <c r="G1464" t="str">
        <f t="shared" si="94"/>
        <v>Data</v>
      </c>
      <c r="H1464" t="s">
        <v>658</v>
      </c>
      <c r="I1464" s="38" t="s">
        <v>651</v>
      </c>
      <c r="J1464" t="s">
        <v>108</v>
      </c>
      <c r="K1464" s="6" t="s">
        <v>11</v>
      </c>
      <c r="L1464" s="12">
        <v>0.41786583643396891</v>
      </c>
      <c r="M1464" s="13">
        <v>0.49714395897640029</v>
      </c>
      <c r="N1464" s="13">
        <v>6.1555714708991106E-2</v>
      </c>
      <c r="O1464" s="13">
        <v>2.3434489880643238E-2</v>
      </c>
      <c r="P1464" s="14">
        <v>2206.9999999999936</v>
      </c>
    </row>
    <row r="1465" spans="1:16" x14ac:dyDescent="0.25">
      <c r="A1465">
        <v>1529</v>
      </c>
      <c r="B1465" t="str">
        <f t="shared" si="95"/>
        <v>Closed End</v>
      </c>
      <c r="C1465" t="s">
        <v>108</v>
      </c>
      <c r="D1465" t="s">
        <v>651</v>
      </c>
      <c r="E1465" t="str">
        <f t="shared" si="96"/>
        <v>Region</v>
      </c>
      <c r="F1465">
        <f t="shared" si="97"/>
        <v>5</v>
      </c>
      <c r="G1465" t="str">
        <f t="shared" si="94"/>
        <v>Data</v>
      </c>
      <c r="H1465" t="s">
        <v>658</v>
      </c>
      <c r="I1465" s="38" t="s">
        <v>651</v>
      </c>
      <c r="J1465" t="s">
        <v>108</v>
      </c>
      <c r="K1465" s="6" t="s">
        <v>12</v>
      </c>
      <c r="L1465" s="12">
        <v>0.37403985361387571</v>
      </c>
      <c r="M1465" s="13">
        <v>0.50322271101699456</v>
      </c>
      <c r="N1465" s="13">
        <v>9.2890088718169769E-2</v>
      </c>
      <c r="O1465" s="13">
        <v>2.984734665096038E-2</v>
      </c>
      <c r="P1465" s="14">
        <v>1782.0000000000011</v>
      </c>
    </row>
    <row r="1466" spans="1:16" x14ac:dyDescent="0.25">
      <c r="A1466">
        <v>1530</v>
      </c>
      <c r="B1466" t="str">
        <f t="shared" si="95"/>
        <v>Closed End</v>
      </c>
      <c r="C1466" t="s">
        <v>108</v>
      </c>
      <c r="D1466" t="s">
        <v>651</v>
      </c>
      <c r="E1466" t="str">
        <f t="shared" si="96"/>
        <v>Region</v>
      </c>
      <c r="F1466">
        <f t="shared" si="97"/>
        <v>6</v>
      </c>
      <c r="G1466" t="str">
        <f t="shared" si="94"/>
        <v>Data</v>
      </c>
      <c r="H1466" t="s">
        <v>658</v>
      </c>
      <c r="I1466" s="38" t="s">
        <v>651</v>
      </c>
      <c r="J1466" t="s">
        <v>108</v>
      </c>
      <c r="K1466" s="6" t="s">
        <v>13</v>
      </c>
      <c r="L1466" s="12">
        <v>0.46966280439259345</v>
      </c>
      <c r="M1466" s="13">
        <v>0.48995961525117743</v>
      </c>
      <c r="N1466" s="13">
        <v>2.4522305253699372E-2</v>
      </c>
      <c r="O1466" s="13">
        <v>1.5855275102529938E-2</v>
      </c>
      <c r="P1466" s="14">
        <v>425.00000000000023</v>
      </c>
    </row>
    <row r="1467" spans="1:16" x14ac:dyDescent="0.25">
      <c r="A1467">
        <v>1531</v>
      </c>
      <c r="B1467" t="str">
        <f t="shared" si="95"/>
        <v>Closed End</v>
      </c>
      <c r="C1467" t="s">
        <v>108</v>
      </c>
      <c r="D1467" t="s">
        <v>651</v>
      </c>
      <c r="E1467" t="str">
        <f t="shared" si="96"/>
        <v>Region</v>
      </c>
      <c r="F1467">
        <f t="shared" si="97"/>
        <v>7</v>
      </c>
      <c r="G1467" t="str">
        <f t="shared" si="94"/>
        <v>Data</v>
      </c>
      <c r="H1467" t="s">
        <v>658</v>
      </c>
      <c r="I1467" s="38" t="s">
        <v>651</v>
      </c>
      <c r="J1467" t="s">
        <v>108</v>
      </c>
      <c r="K1467" s="6" t="s">
        <v>14</v>
      </c>
      <c r="L1467" s="12">
        <v>0.55687053127847297</v>
      </c>
      <c r="M1467" s="13">
        <v>0.39077438776970475</v>
      </c>
      <c r="N1467" s="13">
        <v>4.0798228527745159E-2</v>
      </c>
      <c r="O1467" s="13">
        <v>1.15568524240767E-2</v>
      </c>
      <c r="P1467" s="14">
        <v>402.0000000000004</v>
      </c>
    </row>
    <row r="1468" spans="1:16" x14ac:dyDescent="0.25">
      <c r="A1468">
        <v>1532</v>
      </c>
      <c r="B1468" t="str">
        <f t="shared" si="95"/>
        <v>Closed End</v>
      </c>
      <c r="C1468" t="s">
        <v>108</v>
      </c>
      <c r="D1468" t="s">
        <v>651</v>
      </c>
      <c r="E1468" t="str">
        <f t="shared" si="96"/>
        <v>Gender</v>
      </c>
      <c r="F1468">
        <f t="shared" si="97"/>
        <v>1</v>
      </c>
      <c r="G1468" t="str">
        <f t="shared" si="94"/>
        <v>Header</v>
      </c>
      <c r="H1468" t="s">
        <v>658</v>
      </c>
      <c r="I1468" s="38" t="s">
        <v>651</v>
      </c>
      <c r="J1468" t="s">
        <v>108</v>
      </c>
      <c r="K1468" s="7" t="s">
        <v>15</v>
      </c>
      <c r="L1468" s="15" t="s">
        <v>8</v>
      </c>
      <c r="M1468" s="16" t="s">
        <v>8</v>
      </c>
      <c r="N1468" s="16" t="s">
        <v>8</v>
      </c>
      <c r="O1468" s="16" t="s">
        <v>8</v>
      </c>
      <c r="P1468" s="17" t="s">
        <v>8</v>
      </c>
    </row>
    <row r="1469" spans="1:16" x14ac:dyDescent="0.25">
      <c r="A1469">
        <v>1533</v>
      </c>
      <c r="B1469" t="str">
        <f t="shared" si="95"/>
        <v>Closed End</v>
      </c>
      <c r="C1469" t="s">
        <v>108</v>
      </c>
      <c r="D1469" t="s">
        <v>651</v>
      </c>
      <c r="E1469" t="str">
        <f t="shared" si="96"/>
        <v>Gender</v>
      </c>
      <c r="F1469">
        <f t="shared" si="97"/>
        <v>2</v>
      </c>
      <c r="G1469" t="str">
        <f t="shared" si="94"/>
        <v>Data</v>
      </c>
      <c r="H1469" t="s">
        <v>658</v>
      </c>
      <c r="I1469" s="38" t="s">
        <v>651</v>
      </c>
      <c r="J1469" t="s">
        <v>108</v>
      </c>
      <c r="K1469" s="6" t="s">
        <v>16</v>
      </c>
      <c r="L1469" s="12">
        <v>0.542259561470813</v>
      </c>
      <c r="M1469" s="13">
        <v>0.39438728138867091</v>
      </c>
      <c r="N1469" s="13">
        <v>4.5807805779678808E-2</v>
      </c>
      <c r="O1469" s="13">
        <v>1.7545351360839411E-2</v>
      </c>
      <c r="P1469" s="14">
        <v>1887.9999999999945</v>
      </c>
    </row>
    <row r="1470" spans="1:16" x14ac:dyDescent="0.25">
      <c r="A1470">
        <v>1534</v>
      </c>
      <c r="B1470" t="str">
        <f t="shared" si="95"/>
        <v>Closed End</v>
      </c>
      <c r="C1470" t="s">
        <v>108</v>
      </c>
      <c r="D1470" t="s">
        <v>651</v>
      </c>
      <c r="E1470" t="str">
        <f t="shared" si="96"/>
        <v>Gender</v>
      </c>
      <c r="F1470">
        <f t="shared" si="97"/>
        <v>3</v>
      </c>
      <c r="G1470" t="str">
        <f t="shared" si="94"/>
        <v>Data</v>
      </c>
      <c r="H1470" t="s">
        <v>658</v>
      </c>
      <c r="I1470" s="38" t="s">
        <v>651</v>
      </c>
      <c r="J1470" t="s">
        <v>108</v>
      </c>
      <c r="K1470" s="6" t="s">
        <v>17</v>
      </c>
      <c r="L1470" s="12">
        <v>0.4349246170854007</v>
      </c>
      <c r="M1470" s="13">
        <v>0.50480294672304638</v>
      </c>
      <c r="N1470" s="13">
        <v>3.8802370555078403E-2</v>
      </c>
      <c r="O1470" s="13">
        <v>2.1470065636473367E-2</v>
      </c>
      <c r="P1470" s="14">
        <v>984.00000000000011</v>
      </c>
    </row>
    <row r="1471" spans="1:16" x14ac:dyDescent="0.25">
      <c r="A1471">
        <v>1535</v>
      </c>
      <c r="B1471" t="str">
        <f t="shared" si="95"/>
        <v>Closed End</v>
      </c>
      <c r="C1471" t="s">
        <v>108</v>
      </c>
      <c r="D1471" t="s">
        <v>651</v>
      </c>
      <c r="E1471" t="str">
        <f t="shared" si="96"/>
        <v>Age</v>
      </c>
      <c r="F1471">
        <f t="shared" si="97"/>
        <v>1</v>
      </c>
      <c r="G1471" t="str">
        <f t="shared" si="94"/>
        <v>Header</v>
      </c>
      <c r="H1471" t="s">
        <v>658</v>
      </c>
      <c r="I1471" s="38" t="s">
        <v>651</v>
      </c>
      <c r="J1471" t="s">
        <v>108</v>
      </c>
      <c r="K1471" s="7" t="s">
        <v>18</v>
      </c>
      <c r="L1471" s="15" t="s">
        <v>8</v>
      </c>
      <c r="M1471" s="16" t="s">
        <v>8</v>
      </c>
      <c r="N1471" s="16" t="s">
        <v>8</v>
      </c>
      <c r="O1471" s="16" t="s">
        <v>8</v>
      </c>
      <c r="P1471" s="17" t="s">
        <v>8</v>
      </c>
    </row>
    <row r="1472" spans="1:16" x14ac:dyDescent="0.25">
      <c r="A1472">
        <v>1536</v>
      </c>
      <c r="B1472" t="str">
        <f t="shared" si="95"/>
        <v>Closed End</v>
      </c>
      <c r="C1472" t="s">
        <v>108</v>
      </c>
      <c r="D1472" t="s">
        <v>651</v>
      </c>
      <c r="E1472" t="str">
        <f t="shared" si="96"/>
        <v>Age</v>
      </c>
      <c r="F1472">
        <f t="shared" si="97"/>
        <v>2</v>
      </c>
      <c r="G1472" t="str">
        <f t="shared" si="94"/>
        <v>Data</v>
      </c>
      <c r="H1472" t="s">
        <v>658</v>
      </c>
      <c r="I1472" s="38" t="s">
        <v>651</v>
      </c>
      <c r="J1472" t="s">
        <v>108</v>
      </c>
      <c r="K1472" s="6" t="s">
        <v>19</v>
      </c>
      <c r="L1472" s="12">
        <v>0.48184034330937775</v>
      </c>
      <c r="M1472" s="13">
        <v>0.45022373957159728</v>
      </c>
      <c r="N1472" s="13">
        <v>4.0497041927022165E-2</v>
      </c>
      <c r="O1472" s="13">
        <v>2.7438875192002228E-2</v>
      </c>
      <c r="P1472" s="14">
        <v>415.00000000000063</v>
      </c>
    </row>
    <row r="1473" spans="1:16" x14ac:dyDescent="0.25">
      <c r="A1473">
        <v>1537</v>
      </c>
      <c r="B1473" t="str">
        <f t="shared" si="95"/>
        <v>Closed End</v>
      </c>
      <c r="C1473" t="s">
        <v>108</v>
      </c>
      <c r="D1473" t="s">
        <v>651</v>
      </c>
      <c r="E1473" t="str">
        <f t="shared" si="96"/>
        <v>Age</v>
      </c>
      <c r="F1473">
        <f t="shared" si="97"/>
        <v>3</v>
      </c>
      <c r="G1473" t="str">
        <f t="shared" si="94"/>
        <v>Data</v>
      </c>
      <c r="H1473" t="s">
        <v>658</v>
      </c>
      <c r="I1473" s="38" t="s">
        <v>651</v>
      </c>
      <c r="J1473" t="s">
        <v>108</v>
      </c>
      <c r="K1473" s="6" t="s">
        <v>20</v>
      </c>
      <c r="L1473" s="12">
        <v>0.5440857203278775</v>
      </c>
      <c r="M1473" s="13">
        <v>0.40304860040023827</v>
      </c>
      <c r="N1473" s="13">
        <v>3.7368424095324947E-2</v>
      </c>
      <c r="O1473" s="13">
        <v>1.5497255176558171E-2</v>
      </c>
      <c r="P1473" s="14">
        <v>421.00000000000068</v>
      </c>
    </row>
    <row r="1474" spans="1:16" x14ac:dyDescent="0.25">
      <c r="A1474">
        <v>1538</v>
      </c>
      <c r="B1474" t="str">
        <f t="shared" si="95"/>
        <v>Closed End</v>
      </c>
      <c r="C1474" t="s">
        <v>108</v>
      </c>
      <c r="D1474" t="s">
        <v>651</v>
      </c>
      <c r="E1474" t="str">
        <f t="shared" si="96"/>
        <v>Age</v>
      </c>
      <c r="F1474">
        <f t="shared" si="97"/>
        <v>4</v>
      </c>
      <c r="G1474" t="str">
        <f t="shared" ref="G1474:G1537" si="98">IF(B1474="","",IF(E1474="Title","Title",IF(E1474="Column labels","Labels",IF(AND(F1474=1,B1474="Closed End"),"Header","Data"))))</f>
        <v>Data</v>
      </c>
      <c r="H1474" t="s">
        <v>658</v>
      </c>
      <c r="I1474" s="38" t="s">
        <v>651</v>
      </c>
      <c r="J1474" t="s">
        <v>108</v>
      </c>
      <c r="K1474" s="6" t="s">
        <v>21</v>
      </c>
      <c r="L1474" s="12">
        <v>0.50625420363350282</v>
      </c>
      <c r="M1474" s="13">
        <v>0.43306394238699442</v>
      </c>
      <c r="N1474" s="13">
        <v>3.6318599780780551E-2</v>
      </c>
      <c r="O1474" s="13">
        <v>2.4363254198721793E-2</v>
      </c>
      <c r="P1474" s="14">
        <v>365.00000000000034</v>
      </c>
    </row>
    <row r="1475" spans="1:16" x14ac:dyDescent="0.25">
      <c r="A1475">
        <v>1539</v>
      </c>
      <c r="B1475" t="str">
        <f t="shared" si="95"/>
        <v>Closed End</v>
      </c>
      <c r="C1475" t="s">
        <v>108</v>
      </c>
      <c r="D1475" t="s">
        <v>651</v>
      </c>
      <c r="E1475" t="str">
        <f t="shared" si="96"/>
        <v>Age</v>
      </c>
      <c r="F1475">
        <f t="shared" si="97"/>
        <v>5</v>
      </c>
      <c r="G1475" t="str">
        <f t="shared" si="98"/>
        <v>Data</v>
      </c>
      <c r="H1475" t="s">
        <v>658</v>
      </c>
      <c r="I1475" s="38" t="s">
        <v>651</v>
      </c>
      <c r="J1475" t="s">
        <v>108</v>
      </c>
      <c r="K1475" s="6" t="s">
        <v>22</v>
      </c>
      <c r="L1475" s="12">
        <v>0.5089650926245799</v>
      </c>
      <c r="M1475" s="13">
        <v>0.43476783300587263</v>
      </c>
      <c r="N1475" s="13">
        <v>3.9021859853035391E-2</v>
      </c>
      <c r="O1475" s="13">
        <v>1.7245214516513122E-2</v>
      </c>
      <c r="P1475" s="14">
        <v>520.99999999999932</v>
      </c>
    </row>
    <row r="1476" spans="1:16" x14ac:dyDescent="0.25">
      <c r="A1476">
        <v>1540</v>
      </c>
      <c r="B1476" t="str">
        <f t="shared" si="95"/>
        <v>Closed End</v>
      </c>
      <c r="C1476" t="s">
        <v>108</v>
      </c>
      <c r="D1476" t="s">
        <v>651</v>
      </c>
      <c r="E1476" t="str">
        <f t="shared" si="96"/>
        <v>Age</v>
      </c>
      <c r="F1476">
        <f t="shared" si="97"/>
        <v>6</v>
      </c>
      <c r="G1476" t="str">
        <f t="shared" si="98"/>
        <v>Data</v>
      </c>
      <c r="H1476" t="s">
        <v>658</v>
      </c>
      <c r="I1476" s="38" t="s">
        <v>651</v>
      </c>
      <c r="J1476" t="s">
        <v>108</v>
      </c>
      <c r="K1476" s="6" t="s">
        <v>23</v>
      </c>
      <c r="L1476" s="12">
        <v>0.49824163402305571</v>
      </c>
      <c r="M1476" s="13">
        <v>0.45078668616007372</v>
      </c>
      <c r="N1476" s="13">
        <v>4.0777618205296615E-2</v>
      </c>
      <c r="O1476" s="13">
        <v>1.0194061611575373E-2</v>
      </c>
      <c r="P1476" s="14">
        <v>844.99999999999818</v>
      </c>
    </row>
    <row r="1477" spans="1:16" x14ac:dyDescent="0.25">
      <c r="A1477">
        <v>1541</v>
      </c>
      <c r="B1477" t="str">
        <f t="shared" si="95"/>
        <v>Closed End</v>
      </c>
      <c r="C1477" t="s">
        <v>108</v>
      </c>
      <c r="D1477" t="s">
        <v>651</v>
      </c>
      <c r="E1477" t="str">
        <f t="shared" si="96"/>
        <v>Education</v>
      </c>
      <c r="F1477">
        <f t="shared" si="97"/>
        <v>1</v>
      </c>
      <c r="G1477" t="str">
        <f t="shared" si="98"/>
        <v>Header</v>
      </c>
      <c r="H1477" t="s">
        <v>658</v>
      </c>
      <c r="I1477" s="38" t="s">
        <v>651</v>
      </c>
      <c r="J1477" t="s">
        <v>108</v>
      </c>
      <c r="K1477" s="7" t="s">
        <v>24</v>
      </c>
      <c r="L1477" s="15" t="s">
        <v>8</v>
      </c>
      <c r="M1477" s="16" t="s">
        <v>8</v>
      </c>
      <c r="N1477" s="16" t="s">
        <v>8</v>
      </c>
      <c r="O1477" s="16" t="s">
        <v>8</v>
      </c>
      <c r="P1477" s="17" t="s">
        <v>8</v>
      </c>
    </row>
    <row r="1478" spans="1:16" x14ac:dyDescent="0.25">
      <c r="A1478">
        <v>1542</v>
      </c>
      <c r="B1478" t="str">
        <f t="shared" si="95"/>
        <v>Closed End</v>
      </c>
      <c r="C1478" t="s">
        <v>108</v>
      </c>
      <c r="D1478" t="s">
        <v>651</v>
      </c>
      <c r="E1478" t="str">
        <f t="shared" si="96"/>
        <v>Education</v>
      </c>
      <c r="F1478">
        <f t="shared" si="97"/>
        <v>2</v>
      </c>
      <c r="G1478" t="str">
        <f t="shared" si="98"/>
        <v>Data</v>
      </c>
      <c r="H1478" t="s">
        <v>658</v>
      </c>
      <c r="I1478" s="38" t="s">
        <v>651</v>
      </c>
      <c r="J1478" t="s">
        <v>108</v>
      </c>
      <c r="K1478" s="6" t="s">
        <v>25</v>
      </c>
      <c r="L1478" s="12">
        <v>0.31285966582129882</v>
      </c>
      <c r="M1478" s="13">
        <v>0.54957031908936371</v>
      </c>
      <c r="N1478" s="13">
        <v>8.7661331261804781E-2</v>
      </c>
      <c r="O1478" s="13">
        <v>4.9908683827532725E-2</v>
      </c>
      <c r="P1478" s="14">
        <v>87.000000000000014</v>
      </c>
    </row>
    <row r="1479" spans="1:16" x14ac:dyDescent="0.25">
      <c r="A1479">
        <v>1543</v>
      </c>
      <c r="B1479" t="str">
        <f t="shared" si="95"/>
        <v>Closed End</v>
      </c>
      <c r="C1479" t="s">
        <v>108</v>
      </c>
      <c r="D1479" t="s">
        <v>651</v>
      </c>
      <c r="E1479" t="str">
        <f t="shared" si="96"/>
        <v>Education</v>
      </c>
      <c r="F1479">
        <f t="shared" si="97"/>
        <v>3</v>
      </c>
      <c r="G1479" t="str">
        <f t="shared" si="98"/>
        <v>Data</v>
      </c>
      <c r="H1479" t="s">
        <v>658</v>
      </c>
      <c r="I1479" s="38" t="s">
        <v>651</v>
      </c>
      <c r="J1479" t="s">
        <v>108</v>
      </c>
      <c r="K1479" s="6" t="s">
        <v>26</v>
      </c>
      <c r="L1479" s="12">
        <v>0.41534100249077505</v>
      </c>
      <c r="M1479" s="13">
        <v>0.48447723286083355</v>
      </c>
      <c r="N1479" s="13">
        <v>7.582628754142684E-2</v>
      </c>
      <c r="O1479" s="13">
        <v>2.4355477106964982E-2</v>
      </c>
      <c r="P1479" s="14">
        <v>358.99999999999994</v>
      </c>
    </row>
    <row r="1480" spans="1:16" x14ac:dyDescent="0.25">
      <c r="A1480">
        <v>1544</v>
      </c>
      <c r="B1480" t="str">
        <f t="shared" si="95"/>
        <v>Closed End</v>
      </c>
      <c r="C1480" t="s">
        <v>108</v>
      </c>
      <c r="D1480" t="s">
        <v>651</v>
      </c>
      <c r="E1480" t="str">
        <f t="shared" si="96"/>
        <v>Education</v>
      </c>
      <c r="F1480">
        <f t="shared" si="97"/>
        <v>4</v>
      </c>
      <c r="G1480" t="str">
        <f t="shared" si="98"/>
        <v>Data</v>
      </c>
      <c r="H1480" t="s">
        <v>658</v>
      </c>
      <c r="I1480" s="38" t="s">
        <v>651</v>
      </c>
      <c r="J1480" t="s">
        <v>108</v>
      </c>
      <c r="K1480" s="6" t="s">
        <v>27</v>
      </c>
      <c r="L1480" s="12">
        <v>0.52428557005490684</v>
      </c>
      <c r="M1480" s="13">
        <v>0.41158607628859245</v>
      </c>
      <c r="N1480" s="13">
        <v>4.0201244025584885E-2</v>
      </c>
      <c r="O1480" s="13">
        <v>2.3927109630913247E-2</v>
      </c>
      <c r="P1480" s="14">
        <v>962.00000000000216</v>
      </c>
    </row>
    <row r="1481" spans="1:16" x14ac:dyDescent="0.25">
      <c r="A1481">
        <v>1545</v>
      </c>
      <c r="B1481" t="str">
        <f t="shared" si="95"/>
        <v>Closed End</v>
      </c>
      <c r="C1481" t="s">
        <v>108</v>
      </c>
      <c r="D1481" t="s">
        <v>651</v>
      </c>
      <c r="E1481" t="str">
        <f t="shared" si="96"/>
        <v>Education</v>
      </c>
      <c r="F1481">
        <f t="shared" si="97"/>
        <v>5</v>
      </c>
      <c r="G1481" t="str">
        <f t="shared" si="98"/>
        <v>Data</v>
      </c>
      <c r="H1481" t="s">
        <v>658</v>
      </c>
      <c r="I1481" s="38" t="s">
        <v>651</v>
      </c>
      <c r="J1481" t="s">
        <v>108</v>
      </c>
      <c r="K1481" s="6" t="s">
        <v>28</v>
      </c>
      <c r="L1481" s="12">
        <v>0.52683220099069061</v>
      </c>
      <c r="M1481" s="13">
        <v>0.43930622529998181</v>
      </c>
      <c r="N1481" s="13">
        <v>2.1762232427942351E-2</v>
      </c>
      <c r="O1481" s="13">
        <v>1.2099341281387796E-2</v>
      </c>
      <c r="P1481" s="14">
        <v>1523.0000000000007</v>
      </c>
    </row>
    <row r="1482" spans="1:16" x14ac:dyDescent="0.25">
      <c r="A1482">
        <v>1546</v>
      </c>
      <c r="B1482" t="str">
        <f t="shared" si="95"/>
        <v>Closed End</v>
      </c>
      <c r="C1482" t="s">
        <v>108</v>
      </c>
      <c r="D1482" t="s">
        <v>651</v>
      </c>
      <c r="E1482" t="str">
        <f t="shared" si="96"/>
        <v>Household income</v>
      </c>
      <c r="F1482">
        <f t="shared" si="97"/>
        <v>1</v>
      </c>
      <c r="G1482" t="str">
        <f t="shared" si="98"/>
        <v>Header</v>
      </c>
      <c r="H1482" t="s">
        <v>658</v>
      </c>
      <c r="I1482" s="38" t="s">
        <v>651</v>
      </c>
      <c r="J1482" t="s">
        <v>108</v>
      </c>
      <c r="K1482" s="7" t="s">
        <v>29</v>
      </c>
      <c r="L1482" s="15" t="s">
        <v>8</v>
      </c>
      <c r="M1482" s="16" t="s">
        <v>8</v>
      </c>
      <c r="N1482" s="16" t="s">
        <v>8</v>
      </c>
      <c r="O1482" s="16" t="s">
        <v>8</v>
      </c>
      <c r="P1482" s="17" t="s">
        <v>8</v>
      </c>
    </row>
    <row r="1483" spans="1:16" x14ac:dyDescent="0.25">
      <c r="A1483">
        <v>1547</v>
      </c>
      <c r="B1483" t="str">
        <f t="shared" si="95"/>
        <v>Closed End</v>
      </c>
      <c r="C1483" t="s">
        <v>108</v>
      </c>
      <c r="D1483" t="s">
        <v>651</v>
      </c>
      <c r="E1483" t="str">
        <f t="shared" si="96"/>
        <v>Household income</v>
      </c>
      <c r="F1483">
        <f t="shared" si="97"/>
        <v>2</v>
      </c>
      <c r="G1483" t="str">
        <f t="shared" si="98"/>
        <v>Data</v>
      </c>
      <c r="H1483" t="s">
        <v>658</v>
      </c>
      <c r="I1483" s="38" t="s">
        <v>651</v>
      </c>
      <c r="J1483" t="s">
        <v>108</v>
      </c>
      <c r="K1483" s="6" t="s">
        <v>30</v>
      </c>
      <c r="L1483" s="12">
        <v>0.21045188087824179</v>
      </c>
      <c r="M1483" s="13">
        <v>0.51910483304196675</v>
      </c>
      <c r="N1483" s="13">
        <v>0.19001971200369122</v>
      </c>
      <c r="O1483" s="13">
        <v>8.0423574076099957E-2</v>
      </c>
      <c r="P1483" s="14">
        <v>475.0000000000004</v>
      </c>
    </row>
    <row r="1484" spans="1:16" x14ac:dyDescent="0.25">
      <c r="A1484">
        <v>1548</v>
      </c>
      <c r="B1484" t="str">
        <f t="shared" si="95"/>
        <v>Closed End</v>
      </c>
      <c r="C1484" t="s">
        <v>108</v>
      </c>
      <c r="D1484" t="s">
        <v>651</v>
      </c>
      <c r="E1484" t="str">
        <f t="shared" si="96"/>
        <v>Household income</v>
      </c>
      <c r="F1484">
        <f t="shared" si="97"/>
        <v>3</v>
      </c>
      <c r="G1484" t="str">
        <f t="shared" si="98"/>
        <v>Data</v>
      </c>
      <c r="H1484" t="s">
        <v>658</v>
      </c>
      <c r="I1484" s="38" t="s">
        <v>651</v>
      </c>
      <c r="J1484" t="s">
        <v>108</v>
      </c>
      <c r="K1484" s="6" t="s">
        <v>31</v>
      </c>
      <c r="L1484" s="12">
        <v>0.38556406543315735</v>
      </c>
      <c r="M1484" s="13">
        <v>0.54230878178147934</v>
      </c>
      <c r="N1484" s="13">
        <v>6.3820110362723559E-2</v>
      </c>
      <c r="O1484" s="13">
        <v>8.3070424226412681E-3</v>
      </c>
      <c r="P1484" s="14">
        <v>418.99999999999949</v>
      </c>
    </row>
    <row r="1485" spans="1:16" x14ac:dyDescent="0.25">
      <c r="A1485">
        <v>1549</v>
      </c>
      <c r="B1485" t="str">
        <f t="shared" si="95"/>
        <v>Closed End</v>
      </c>
      <c r="C1485" t="s">
        <v>108</v>
      </c>
      <c r="D1485" t="s">
        <v>651</v>
      </c>
      <c r="E1485" t="str">
        <f t="shared" si="96"/>
        <v>Household income</v>
      </c>
      <c r="F1485">
        <f t="shared" si="97"/>
        <v>4</v>
      </c>
      <c r="G1485" t="str">
        <f t="shared" si="98"/>
        <v>Data</v>
      </c>
      <c r="H1485" t="s">
        <v>658</v>
      </c>
      <c r="I1485" s="38" t="s">
        <v>651</v>
      </c>
      <c r="J1485" t="s">
        <v>108</v>
      </c>
      <c r="K1485" s="6" t="s">
        <v>32</v>
      </c>
      <c r="L1485" s="12">
        <v>0.48109851114371238</v>
      </c>
      <c r="M1485" s="13">
        <v>0.43938021459317717</v>
      </c>
      <c r="N1485" s="13">
        <v>4.6915705846853936E-2</v>
      </c>
      <c r="O1485" s="13">
        <v>3.2605568416256482E-2</v>
      </c>
      <c r="P1485" s="14">
        <v>402.99999999999966</v>
      </c>
    </row>
    <row r="1486" spans="1:16" x14ac:dyDescent="0.25">
      <c r="A1486">
        <v>1550</v>
      </c>
      <c r="B1486" t="str">
        <f t="shared" si="95"/>
        <v>Closed End</v>
      </c>
      <c r="C1486" t="s">
        <v>108</v>
      </c>
      <c r="D1486" t="s">
        <v>651</v>
      </c>
      <c r="E1486" t="str">
        <f t="shared" si="96"/>
        <v>Household income</v>
      </c>
      <c r="F1486">
        <f t="shared" si="97"/>
        <v>5</v>
      </c>
      <c r="G1486" t="str">
        <f t="shared" si="98"/>
        <v>Data</v>
      </c>
      <c r="H1486" t="s">
        <v>658</v>
      </c>
      <c r="I1486" s="38" t="s">
        <v>651</v>
      </c>
      <c r="J1486" t="s">
        <v>108</v>
      </c>
      <c r="K1486" s="6" t="s">
        <v>33</v>
      </c>
      <c r="L1486" s="12">
        <v>0.45940105194368741</v>
      </c>
      <c r="M1486" s="13">
        <v>0.5184816577629302</v>
      </c>
      <c r="N1486" s="13">
        <v>1.0516269678415034E-2</v>
      </c>
      <c r="O1486" s="13">
        <v>1.1601020614967544E-2</v>
      </c>
      <c r="P1486" s="14">
        <v>311</v>
      </c>
    </row>
    <row r="1487" spans="1:16" x14ac:dyDescent="0.25">
      <c r="A1487">
        <v>1551</v>
      </c>
      <c r="B1487" t="str">
        <f t="shared" ref="B1487:B1550" si="99">IF(K1489="Results by region:","Closed End",IF(L1488="East Metro Overall","Open End",IF(AND(K1487="",K1489=""),"",B1486)))</f>
        <v>Closed End</v>
      </c>
      <c r="C1487" t="s">
        <v>108</v>
      </c>
      <c r="D1487" t="s">
        <v>651</v>
      </c>
      <c r="E1487" t="str">
        <f t="shared" ref="E1487:E1550" si="100">IF(AND(K1487="",K1488="Results by region:"),"Column labels",
IF(AND(K1487="",L1487="East Metro overall"),"Column labels",
IF(AND(K1487="",L1487=""),"",
IF(AND(B1487="Open End",K1487&lt;&gt;"",E1486="Column labels"),"Open end results",
IF(K1487="Results by region:","Region",
IF(K1487="Results by gender:","Gender",
IF(K1487="Results by age:","Age",
IF(K1487="Results by education level:","Education",
IF(K1487="Results by household income:","Household income",
IF(K1487="Results by housing status:","Housing status",
IF(K1487="Results by home language:","Home language",
IF(K1487="Results by race/ethnicity:","Race / ethnicity",
IF(ISERROR(FIND(".",K1487)),E1486,
IF(FIND(".",K1487)&lt;=4,"Title"))))))))))))))</f>
        <v>Household income</v>
      </c>
      <c r="F1487">
        <f t="shared" ref="F1487:F1550" si="101">IF(B1487="","",IF(E1487&lt;&gt;E1486,1,SUM(F1486,1)))</f>
        <v>6</v>
      </c>
      <c r="G1487" t="str">
        <f t="shared" si="98"/>
        <v>Data</v>
      </c>
      <c r="H1487" t="s">
        <v>658</v>
      </c>
      <c r="I1487" s="38" t="s">
        <v>651</v>
      </c>
      <c r="J1487" t="s">
        <v>108</v>
      </c>
      <c r="K1487" s="6" t="s">
        <v>34</v>
      </c>
      <c r="L1487" s="12">
        <v>0.59517064810376574</v>
      </c>
      <c r="M1487" s="13">
        <v>0.37018750113575755</v>
      </c>
      <c r="N1487" s="13">
        <v>3.1555900648535938E-2</v>
      </c>
      <c r="O1487" s="27" t="s">
        <v>69</v>
      </c>
      <c r="P1487" s="14">
        <v>273.00000000000028</v>
      </c>
    </row>
    <row r="1488" spans="1:16" x14ac:dyDescent="0.25">
      <c r="A1488">
        <v>1552</v>
      </c>
      <c r="B1488" t="str">
        <f t="shared" si="99"/>
        <v>Closed End</v>
      </c>
      <c r="C1488" t="s">
        <v>108</v>
      </c>
      <c r="D1488" t="s">
        <v>651</v>
      </c>
      <c r="E1488" t="str">
        <f t="shared" si="100"/>
        <v>Household income</v>
      </c>
      <c r="F1488">
        <f t="shared" si="101"/>
        <v>7</v>
      </c>
      <c r="G1488" t="str">
        <f t="shared" si="98"/>
        <v>Data</v>
      </c>
      <c r="H1488" t="s">
        <v>658</v>
      </c>
      <c r="I1488" s="38" t="s">
        <v>651</v>
      </c>
      <c r="J1488" t="s">
        <v>108</v>
      </c>
      <c r="K1488" s="6" t="s">
        <v>35</v>
      </c>
      <c r="L1488" s="12">
        <v>0.57176041859333926</v>
      </c>
      <c r="M1488" s="13">
        <v>0.39732744510989643</v>
      </c>
      <c r="N1488" s="27" t="s">
        <v>69</v>
      </c>
      <c r="O1488" s="13">
        <v>2.774184704333801E-2</v>
      </c>
      <c r="P1488" s="14">
        <v>342.00000000000011</v>
      </c>
    </row>
    <row r="1489" spans="1:16" x14ac:dyDescent="0.25">
      <c r="A1489">
        <v>1553</v>
      </c>
      <c r="B1489" t="str">
        <f t="shared" si="99"/>
        <v>Closed End</v>
      </c>
      <c r="C1489" t="s">
        <v>108</v>
      </c>
      <c r="D1489" t="s">
        <v>651</v>
      </c>
      <c r="E1489" t="str">
        <f t="shared" si="100"/>
        <v>Household income</v>
      </c>
      <c r="F1489">
        <f t="shared" si="101"/>
        <v>8</v>
      </c>
      <c r="G1489" t="str">
        <f t="shared" si="98"/>
        <v>Data</v>
      </c>
      <c r="H1489" t="s">
        <v>658</v>
      </c>
      <c r="I1489" s="38" t="s">
        <v>651</v>
      </c>
      <c r="J1489" t="s">
        <v>108</v>
      </c>
      <c r="K1489" s="6" t="s">
        <v>36</v>
      </c>
      <c r="L1489" s="12">
        <v>0.61626504479628452</v>
      </c>
      <c r="M1489" s="13">
        <v>0.3527735981076372</v>
      </c>
      <c r="N1489" s="13">
        <v>3.0961357096077603E-2</v>
      </c>
      <c r="O1489" s="27" t="s">
        <v>70</v>
      </c>
      <c r="P1489" s="14">
        <v>260.00000000000011</v>
      </c>
    </row>
    <row r="1490" spans="1:16" x14ac:dyDescent="0.25">
      <c r="A1490">
        <v>1554</v>
      </c>
      <c r="B1490" t="str">
        <f t="shared" si="99"/>
        <v>Closed End</v>
      </c>
      <c r="C1490" t="s">
        <v>108</v>
      </c>
      <c r="D1490" t="s">
        <v>651</v>
      </c>
      <c r="E1490" t="str">
        <f t="shared" si="100"/>
        <v>Housing status</v>
      </c>
      <c r="F1490">
        <f t="shared" si="101"/>
        <v>1</v>
      </c>
      <c r="G1490" t="str">
        <f t="shared" si="98"/>
        <v>Header</v>
      </c>
      <c r="H1490" t="s">
        <v>658</v>
      </c>
      <c r="I1490" s="38" t="s">
        <v>651</v>
      </c>
      <c r="J1490" t="s">
        <v>108</v>
      </c>
      <c r="K1490" s="7" t="s">
        <v>37</v>
      </c>
      <c r="L1490" s="15" t="s">
        <v>8</v>
      </c>
      <c r="M1490" s="16" t="s">
        <v>8</v>
      </c>
      <c r="N1490" s="16" t="s">
        <v>8</v>
      </c>
      <c r="O1490" s="16" t="s">
        <v>8</v>
      </c>
      <c r="P1490" s="17" t="s">
        <v>8</v>
      </c>
    </row>
    <row r="1491" spans="1:16" x14ac:dyDescent="0.25">
      <c r="A1491">
        <v>1555</v>
      </c>
      <c r="B1491" t="str">
        <f t="shared" si="99"/>
        <v>Closed End</v>
      </c>
      <c r="C1491" t="s">
        <v>108</v>
      </c>
      <c r="D1491" t="s">
        <v>651</v>
      </c>
      <c r="E1491" t="str">
        <f t="shared" si="100"/>
        <v>Housing status</v>
      </c>
      <c r="F1491">
        <f t="shared" si="101"/>
        <v>2</v>
      </c>
      <c r="G1491" t="str">
        <f t="shared" si="98"/>
        <v>Data</v>
      </c>
      <c r="H1491" t="s">
        <v>658</v>
      </c>
      <c r="I1491" s="38" t="s">
        <v>651</v>
      </c>
      <c r="J1491" t="s">
        <v>108</v>
      </c>
      <c r="K1491" s="6" t="s">
        <v>38</v>
      </c>
      <c r="L1491" s="12">
        <v>0.54246585665202207</v>
      </c>
      <c r="M1491" s="13">
        <v>0.42414593103917109</v>
      </c>
      <c r="N1491" s="13">
        <v>2.3446789915971541E-2</v>
      </c>
      <c r="O1491" s="13">
        <v>9.9414223928373617E-3</v>
      </c>
      <c r="P1491" s="14">
        <v>1967.0000000000005</v>
      </c>
    </row>
    <row r="1492" spans="1:16" x14ac:dyDescent="0.25">
      <c r="A1492">
        <v>1556</v>
      </c>
      <c r="B1492" t="str">
        <f t="shared" si="99"/>
        <v>Closed End</v>
      </c>
      <c r="C1492" t="s">
        <v>108</v>
      </c>
      <c r="D1492" t="s">
        <v>651</v>
      </c>
      <c r="E1492" t="str">
        <f t="shared" si="100"/>
        <v>Housing status</v>
      </c>
      <c r="F1492">
        <f t="shared" si="101"/>
        <v>3</v>
      </c>
      <c r="G1492" t="str">
        <f t="shared" si="98"/>
        <v>Data</v>
      </c>
      <c r="H1492" t="s">
        <v>658</v>
      </c>
      <c r="I1492" s="38" t="s">
        <v>651</v>
      </c>
      <c r="J1492" t="s">
        <v>108</v>
      </c>
      <c r="K1492" s="6" t="s">
        <v>39</v>
      </c>
      <c r="L1492" s="12">
        <v>0.36714514205742416</v>
      </c>
      <c r="M1492" s="13">
        <v>0.48622563320538353</v>
      </c>
      <c r="N1492" s="13">
        <v>0.10158739023952396</v>
      </c>
      <c r="O1492" s="13">
        <v>4.5041834497666328E-2</v>
      </c>
      <c r="P1492" s="14">
        <v>982.00000000000182</v>
      </c>
    </row>
    <row r="1493" spans="1:16" ht="24.75" x14ac:dyDescent="0.25">
      <c r="A1493">
        <v>1557</v>
      </c>
      <c r="B1493" t="str">
        <f t="shared" si="99"/>
        <v>Closed End</v>
      </c>
      <c r="C1493" t="s">
        <v>108</v>
      </c>
      <c r="D1493" t="s">
        <v>651</v>
      </c>
      <c r="E1493" t="str">
        <f t="shared" si="100"/>
        <v>Housing status</v>
      </c>
      <c r="F1493">
        <f t="shared" si="101"/>
        <v>4</v>
      </c>
      <c r="G1493" t="str">
        <f t="shared" si="98"/>
        <v>Data</v>
      </c>
      <c r="H1493" t="s">
        <v>658</v>
      </c>
      <c r="I1493" s="38" t="s">
        <v>651</v>
      </c>
      <c r="J1493" t="s">
        <v>108</v>
      </c>
      <c r="K1493" s="6" t="s">
        <v>40</v>
      </c>
      <c r="L1493" s="12">
        <v>0.28990577967905412</v>
      </c>
      <c r="M1493" s="13">
        <v>0.58455793723580751</v>
      </c>
      <c r="N1493" s="13">
        <v>7.0723643950794418E-2</v>
      </c>
      <c r="O1493" s="13">
        <v>5.4812639134343893E-2</v>
      </c>
      <c r="P1493" s="14">
        <v>67.000000000000043</v>
      </c>
    </row>
    <row r="1494" spans="1:16" x14ac:dyDescent="0.25">
      <c r="A1494">
        <v>1558</v>
      </c>
      <c r="B1494" t="str">
        <f t="shared" si="99"/>
        <v>Closed End</v>
      </c>
      <c r="C1494" t="s">
        <v>108</v>
      </c>
      <c r="D1494" t="s">
        <v>651</v>
      </c>
      <c r="E1494" t="str">
        <f t="shared" si="100"/>
        <v>Home language</v>
      </c>
      <c r="F1494">
        <f t="shared" si="101"/>
        <v>1</v>
      </c>
      <c r="G1494" t="str">
        <f t="shared" si="98"/>
        <v>Header</v>
      </c>
      <c r="H1494" t="s">
        <v>658</v>
      </c>
      <c r="I1494" s="38" t="s">
        <v>651</v>
      </c>
      <c r="J1494" t="s">
        <v>108</v>
      </c>
      <c r="K1494" s="7" t="s">
        <v>41</v>
      </c>
      <c r="L1494" s="15" t="s">
        <v>8</v>
      </c>
      <c r="M1494" s="16" t="s">
        <v>8</v>
      </c>
      <c r="N1494" s="16" t="s">
        <v>8</v>
      </c>
      <c r="O1494" s="16" t="s">
        <v>8</v>
      </c>
      <c r="P1494" s="17" t="s">
        <v>8</v>
      </c>
    </row>
    <row r="1495" spans="1:16" x14ac:dyDescent="0.25">
      <c r="A1495">
        <v>1559</v>
      </c>
      <c r="B1495" t="str">
        <f t="shared" si="99"/>
        <v>Closed End</v>
      </c>
      <c r="C1495" t="s">
        <v>108</v>
      </c>
      <c r="D1495" t="s">
        <v>651</v>
      </c>
      <c r="E1495" t="str">
        <f t="shared" si="100"/>
        <v>Home language</v>
      </c>
      <c r="F1495">
        <f t="shared" si="101"/>
        <v>2</v>
      </c>
      <c r="G1495" t="str">
        <f t="shared" si="98"/>
        <v>Data</v>
      </c>
      <c r="H1495" t="s">
        <v>658</v>
      </c>
      <c r="I1495" s="38" t="s">
        <v>651</v>
      </c>
      <c r="J1495" t="s">
        <v>108</v>
      </c>
      <c r="K1495" s="6" t="s">
        <v>42</v>
      </c>
      <c r="L1495" s="12">
        <v>0.51360127676336642</v>
      </c>
      <c r="M1495" s="13">
        <v>0.43865749282446137</v>
      </c>
      <c r="N1495" s="13">
        <v>3.6965650035773533E-2</v>
      </c>
      <c r="O1495" s="13">
        <v>1.0775580376398372E-2</v>
      </c>
      <c r="P1495" s="14">
        <v>2596.000000000005</v>
      </c>
    </row>
    <row r="1496" spans="1:16" x14ac:dyDescent="0.25">
      <c r="A1496">
        <v>1560</v>
      </c>
      <c r="B1496" t="str">
        <f t="shared" si="99"/>
        <v>Closed End</v>
      </c>
      <c r="C1496" t="s">
        <v>108</v>
      </c>
      <c r="D1496" t="s">
        <v>651</v>
      </c>
      <c r="E1496" t="str">
        <f t="shared" si="100"/>
        <v>Home language</v>
      </c>
      <c r="F1496">
        <f t="shared" si="101"/>
        <v>3</v>
      </c>
      <c r="G1496" t="str">
        <f t="shared" si="98"/>
        <v>Data</v>
      </c>
      <c r="H1496" t="s">
        <v>658</v>
      </c>
      <c r="I1496" s="38" t="s">
        <v>651</v>
      </c>
      <c r="J1496" t="s">
        <v>108</v>
      </c>
      <c r="K1496" s="6" t="s">
        <v>43</v>
      </c>
      <c r="L1496" s="12">
        <v>0.37971859779609879</v>
      </c>
      <c r="M1496" s="13">
        <v>0.4694330017944498</v>
      </c>
      <c r="N1496" s="13">
        <v>6.944345511264241E-2</v>
      </c>
      <c r="O1496" s="13">
        <v>8.1404945296808626E-2</v>
      </c>
      <c r="P1496" s="14">
        <v>242.00000000000003</v>
      </c>
    </row>
    <row r="1497" spans="1:16" x14ac:dyDescent="0.25">
      <c r="A1497">
        <v>1561</v>
      </c>
      <c r="B1497" t="str">
        <f t="shared" si="99"/>
        <v>Closed End</v>
      </c>
      <c r="C1497" t="s">
        <v>108</v>
      </c>
      <c r="D1497" t="s">
        <v>651</v>
      </c>
      <c r="E1497" t="str">
        <f t="shared" si="100"/>
        <v>Home language</v>
      </c>
      <c r="F1497">
        <f t="shared" si="101"/>
        <v>4</v>
      </c>
      <c r="G1497" t="str">
        <f t="shared" si="98"/>
        <v>Data</v>
      </c>
      <c r="H1497" t="s">
        <v>658</v>
      </c>
      <c r="I1497" s="38" t="s">
        <v>651</v>
      </c>
      <c r="J1497" t="s">
        <v>108</v>
      </c>
      <c r="K1497" s="6" t="s">
        <v>44</v>
      </c>
      <c r="L1497" s="12">
        <v>0.19228168388782327</v>
      </c>
      <c r="M1497" s="13">
        <v>0.60503518209605467</v>
      </c>
      <c r="N1497" s="13">
        <v>9.784578699684017E-2</v>
      </c>
      <c r="O1497" s="13">
        <v>0.10483734701928155</v>
      </c>
      <c r="P1497" s="14">
        <v>93.000000000000028</v>
      </c>
    </row>
    <row r="1498" spans="1:16" x14ac:dyDescent="0.25">
      <c r="A1498">
        <v>1562</v>
      </c>
      <c r="B1498" t="str">
        <f t="shared" si="99"/>
        <v>Closed End</v>
      </c>
      <c r="C1498" t="s">
        <v>108</v>
      </c>
      <c r="D1498" t="s">
        <v>651</v>
      </c>
      <c r="E1498" t="str">
        <f t="shared" si="100"/>
        <v>Race / ethnicity</v>
      </c>
      <c r="F1498">
        <f t="shared" si="101"/>
        <v>1</v>
      </c>
      <c r="G1498" t="str">
        <f t="shared" si="98"/>
        <v>Header</v>
      </c>
      <c r="H1498" t="s">
        <v>658</v>
      </c>
      <c r="I1498" s="38" t="s">
        <v>651</v>
      </c>
      <c r="J1498" t="s">
        <v>108</v>
      </c>
      <c r="K1498" s="7" t="s">
        <v>45</v>
      </c>
      <c r="L1498" s="15" t="s">
        <v>8</v>
      </c>
      <c r="M1498" s="16" t="s">
        <v>8</v>
      </c>
      <c r="N1498" s="16" t="s">
        <v>8</v>
      </c>
      <c r="O1498" s="16" t="s">
        <v>8</v>
      </c>
      <c r="P1498" s="17" t="s">
        <v>8</v>
      </c>
    </row>
    <row r="1499" spans="1:16" x14ac:dyDescent="0.25">
      <c r="A1499">
        <v>1563</v>
      </c>
      <c r="B1499" t="str">
        <f t="shared" si="99"/>
        <v>Closed End</v>
      </c>
      <c r="C1499" t="s">
        <v>108</v>
      </c>
      <c r="D1499" t="s">
        <v>651</v>
      </c>
      <c r="E1499" t="str">
        <f t="shared" si="100"/>
        <v>Race / ethnicity</v>
      </c>
      <c r="F1499">
        <f t="shared" si="101"/>
        <v>2</v>
      </c>
      <c r="G1499" t="str">
        <f t="shared" si="98"/>
        <v>Data</v>
      </c>
      <c r="H1499" t="s">
        <v>658</v>
      </c>
      <c r="I1499" s="38" t="s">
        <v>651</v>
      </c>
      <c r="J1499" t="s">
        <v>108</v>
      </c>
      <c r="K1499" s="6" t="s">
        <v>46</v>
      </c>
      <c r="L1499" s="12">
        <v>0.37400383800727982</v>
      </c>
      <c r="M1499" s="13">
        <v>0.4966448212116682</v>
      </c>
      <c r="N1499" s="13">
        <v>7.9426197642880864E-2</v>
      </c>
      <c r="O1499" s="13">
        <v>4.992514313817125E-2</v>
      </c>
      <c r="P1499" s="14">
        <v>747.99999999999932</v>
      </c>
    </row>
    <row r="1500" spans="1:16" x14ac:dyDescent="0.25">
      <c r="A1500">
        <v>1564</v>
      </c>
      <c r="B1500" t="str">
        <f t="shared" si="99"/>
        <v>Closed End</v>
      </c>
      <c r="C1500" t="s">
        <v>108</v>
      </c>
      <c r="D1500" t="s">
        <v>651</v>
      </c>
      <c r="E1500" t="str">
        <f t="shared" si="100"/>
        <v>Race / ethnicity</v>
      </c>
      <c r="F1500">
        <f t="shared" si="101"/>
        <v>3</v>
      </c>
      <c r="G1500" t="str">
        <f t="shared" si="98"/>
        <v>Data</v>
      </c>
      <c r="H1500" t="s">
        <v>658</v>
      </c>
      <c r="I1500" s="38" t="s">
        <v>651</v>
      </c>
      <c r="J1500" t="s">
        <v>108</v>
      </c>
      <c r="K1500" s="6" t="s">
        <v>47</v>
      </c>
      <c r="L1500" s="12">
        <v>0.1956703937667448</v>
      </c>
      <c r="M1500" s="13">
        <v>0.60170521782804209</v>
      </c>
      <c r="N1500" s="13">
        <v>0.17379628963682184</v>
      </c>
      <c r="O1500" s="13">
        <v>2.8828098768390584E-2</v>
      </c>
      <c r="P1500" s="14">
        <v>127.00000000000003</v>
      </c>
    </row>
    <row r="1501" spans="1:16" x14ac:dyDescent="0.25">
      <c r="A1501">
        <v>1565</v>
      </c>
      <c r="B1501" t="str">
        <f t="shared" si="99"/>
        <v>Closed End</v>
      </c>
      <c r="C1501" t="s">
        <v>108</v>
      </c>
      <c r="D1501" t="s">
        <v>651</v>
      </c>
      <c r="E1501" t="str">
        <f t="shared" si="100"/>
        <v>Race / ethnicity</v>
      </c>
      <c r="F1501">
        <f t="shared" si="101"/>
        <v>4</v>
      </c>
      <c r="G1501" t="str">
        <f t="shared" si="98"/>
        <v>Data</v>
      </c>
      <c r="H1501" t="s">
        <v>658</v>
      </c>
      <c r="I1501" s="38" t="s">
        <v>651</v>
      </c>
      <c r="J1501" t="s">
        <v>108</v>
      </c>
      <c r="K1501" s="6" t="s">
        <v>48</v>
      </c>
      <c r="L1501" s="12">
        <v>0.30943438193008532</v>
      </c>
      <c r="M1501" s="13">
        <v>0.53176479030108625</v>
      </c>
      <c r="N1501" s="13">
        <v>7.7120698759837084E-2</v>
      </c>
      <c r="O1501" s="13">
        <v>8.1680129008991423E-2</v>
      </c>
      <c r="P1501" s="14">
        <v>202.99999999999994</v>
      </c>
    </row>
    <row r="1502" spans="1:16" x14ac:dyDescent="0.25">
      <c r="A1502">
        <v>1566</v>
      </c>
      <c r="B1502" t="str">
        <f t="shared" si="99"/>
        <v>Closed End</v>
      </c>
      <c r="C1502" t="s">
        <v>108</v>
      </c>
      <c r="D1502" t="s">
        <v>651</v>
      </c>
      <c r="E1502" t="str">
        <f t="shared" si="100"/>
        <v>Race / ethnicity</v>
      </c>
      <c r="F1502">
        <f t="shared" si="101"/>
        <v>5</v>
      </c>
      <c r="G1502" t="str">
        <f t="shared" si="98"/>
        <v>Data</v>
      </c>
      <c r="H1502" t="s">
        <v>658</v>
      </c>
      <c r="I1502" s="38" t="s">
        <v>651</v>
      </c>
      <c r="J1502" t="s">
        <v>108</v>
      </c>
      <c r="K1502" s="6" t="s">
        <v>49</v>
      </c>
      <c r="L1502" s="12">
        <v>0.3835268271890695</v>
      </c>
      <c r="M1502" s="13">
        <v>0.49461464390527643</v>
      </c>
      <c r="N1502" s="13">
        <v>9.4185745124603454E-2</v>
      </c>
      <c r="O1502" s="13">
        <v>2.7672783781051265E-2</v>
      </c>
      <c r="P1502" s="14">
        <v>334.99999999999989</v>
      </c>
    </row>
    <row r="1503" spans="1:16" x14ac:dyDescent="0.25">
      <c r="A1503">
        <v>1567</v>
      </c>
      <c r="B1503" t="str">
        <f t="shared" si="99"/>
        <v>Closed End</v>
      </c>
      <c r="C1503" t="s">
        <v>108</v>
      </c>
      <c r="D1503" t="s">
        <v>651</v>
      </c>
      <c r="E1503" t="str">
        <f t="shared" si="100"/>
        <v>Race / ethnicity</v>
      </c>
      <c r="F1503">
        <f t="shared" si="101"/>
        <v>6</v>
      </c>
      <c r="G1503" t="str">
        <f t="shared" si="98"/>
        <v>Data</v>
      </c>
      <c r="H1503" t="s">
        <v>658</v>
      </c>
      <c r="I1503" s="38" t="s">
        <v>651</v>
      </c>
      <c r="J1503" t="s">
        <v>108</v>
      </c>
      <c r="K1503" s="6" t="s">
        <v>50</v>
      </c>
      <c r="L1503" s="12">
        <v>0.49500810862331668</v>
      </c>
      <c r="M1503" s="13">
        <v>0.41518057210103543</v>
      </c>
      <c r="N1503" s="13">
        <v>6.467408753900572E-2</v>
      </c>
      <c r="O1503" s="13">
        <v>2.5137231736641789E-2</v>
      </c>
      <c r="P1503" s="14">
        <v>134.00000000000003</v>
      </c>
    </row>
    <row r="1504" spans="1:16" ht="15.75" thickBot="1" x14ac:dyDescent="0.3">
      <c r="A1504">
        <v>1568</v>
      </c>
      <c r="B1504" t="str">
        <f t="shared" si="99"/>
        <v>Closed End</v>
      </c>
      <c r="C1504" t="s">
        <v>108</v>
      </c>
      <c r="D1504" t="s">
        <v>651</v>
      </c>
      <c r="E1504" t="str">
        <f t="shared" si="100"/>
        <v>Race / ethnicity</v>
      </c>
      <c r="F1504">
        <f t="shared" si="101"/>
        <v>7</v>
      </c>
      <c r="G1504" t="str">
        <f t="shared" si="98"/>
        <v>Data</v>
      </c>
      <c r="H1504" t="s">
        <v>658</v>
      </c>
      <c r="I1504" s="38" t="s">
        <v>651</v>
      </c>
      <c r="J1504" t="s">
        <v>108</v>
      </c>
      <c r="K1504" s="8" t="s">
        <v>51</v>
      </c>
      <c r="L1504" s="18">
        <v>0.52687420544805108</v>
      </c>
      <c r="M1504" s="19">
        <v>0.43460978533436218</v>
      </c>
      <c r="N1504" s="19">
        <v>3.0713196499796636E-2</v>
      </c>
      <c r="O1504" s="19">
        <v>7.8028127177939511E-3</v>
      </c>
      <c r="P1504" s="20">
        <v>2058.9999999999936</v>
      </c>
    </row>
    <row r="1505" spans="1:16" ht="15.75" thickTop="1" x14ac:dyDescent="0.25">
      <c r="A1505">
        <v>1569</v>
      </c>
      <c r="B1505" t="str">
        <f t="shared" si="99"/>
        <v/>
      </c>
      <c r="C1505" t="s">
        <v>8</v>
      </c>
      <c r="D1505" t="s">
        <v>8</v>
      </c>
      <c r="E1505" t="str">
        <f t="shared" si="100"/>
        <v/>
      </c>
      <c r="F1505" t="str">
        <f t="shared" si="101"/>
        <v/>
      </c>
      <c r="G1505" t="str">
        <f t="shared" si="98"/>
        <v/>
      </c>
      <c r="H1505" t="s">
        <v>8</v>
      </c>
      <c r="K1505" s="42"/>
      <c r="L1505" s="42"/>
      <c r="M1505" s="42"/>
      <c r="N1505" s="42"/>
      <c r="O1505" s="42"/>
      <c r="P1505" s="42"/>
    </row>
    <row r="1506" spans="1:16" ht="60.75" thickBot="1" x14ac:dyDescent="0.3">
      <c r="A1506">
        <v>1570</v>
      </c>
      <c r="B1506" t="str">
        <f t="shared" si="99"/>
        <v>Closed End</v>
      </c>
      <c r="C1506" t="s">
        <v>108</v>
      </c>
      <c r="D1506" t="s">
        <v>652</v>
      </c>
      <c r="E1506" t="str">
        <f t="shared" si="100"/>
        <v>Title</v>
      </c>
      <c r="F1506">
        <f t="shared" si="101"/>
        <v>1</v>
      </c>
      <c r="G1506" t="str">
        <f t="shared" si="98"/>
        <v>Title</v>
      </c>
      <c r="H1506" t="s">
        <v>659</v>
      </c>
      <c r="I1506" s="38" t="s">
        <v>652</v>
      </c>
      <c r="J1506" t="s">
        <v>108</v>
      </c>
      <c r="K1506" s="37" t="s">
        <v>206</v>
      </c>
      <c r="L1506" s="37"/>
      <c r="M1506" s="37"/>
      <c r="N1506" s="37"/>
      <c r="O1506" s="37"/>
      <c r="P1506" s="37"/>
    </row>
    <row r="1507" spans="1:16" ht="38.25" thickTop="1" thickBot="1" x14ac:dyDescent="0.3">
      <c r="A1507">
        <v>1571</v>
      </c>
      <c r="B1507" t="str">
        <f t="shared" si="99"/>
        <v>Closed End</v>
      </c>
      <c r="C1507" t="s">
        <v>108</v>
      </c>
      <c r="D1507" t="s">
        <v>652</v>
      </c>
      <c r="E1507" t="str">
        <f t="shared" si="100"/>
        <v>Column labels</v>
      </c>
      <c r="F1507">
        <f t="shared" si="101"/>
        <v>1</v>
      </c>
      <c r="G1507" t="str">
        <f t="shared" si="98"/>
        <v>Labels</v>
      </c>
      <c r="H1507" t="s">
        <v>659</v>
      </c>
      <c r="I1507" s="38" t="s">
        <v>652</v>
      </c>
      <c r="J1507" t="s">
        <v>108</v>
      </c>
      <c r="K1507" s="39"/>
      <c r="L1507" s="1" t="s">
        <v>198</v>
      </c>
      <c r="M1507" s="2" t="s">
        <v>199</v>
      </c>
      <c r="N1507" s="2" t="s">
        <v>200</v>
      </c>
      <c r="O1507" s="2" t="s">
        <v>201</v>
      </c>
      <c r="P1507" s="3" t="s">
        <v>6</v>
      </c>
    </row>
    <row r="1508" spans="1:16" ht="15.75" thickTop="1" x14ac:dyDescent="0.25">
      <c r="A1508">
        <v>1572</v>
      </c>
      <c r="B1508" t="str">
        <f t="shared" si="99"/>
        <v>Closed End</v>
      </c>
      <c r="C1508" t="s">
        <v>108</v>
      </c>
      <c r="D1508" t="s">
        <v>652</v>
      </c>
      <c r="E1508" t="str">
        <f t="shared" si="100"/>
        <v>Region</v>
      </c>
      <c r="F1508">
        <f t="shared" si="101"/>
        <v>1</v>
      </c>
      <c r="G1508" t="str">
        <f t="shared" si="98"/>
        <v>Header</v>
      </c>
      <c r="H1508" t="s">
        <v>659</v>
      </c>
      <c r="I1508" s="38" t="s">
        <v>652</v>
      </c>
      <c r="J1508" t="s">
        <v>108</v>
      </c>
      <c r="K1508" s="5" t="s">
        <v>7</v>
      </c>
      <c r="L1508" s="9" t="s">
        <v>8</v>
      </c>
      <c r="M1508" s="10" t="s">
        <v>8</v>
      </c>
      <c r="N1508" s="10" t="s">
        <v>8</v>
      </c>
      <c r="O1508" s="10" t="s">
        <v>8</v>
      </c>
      <c r="P1508" s="11" t="s">
        <v>8</v>
      </c>
    </row>
    <row r="1509" spans="1:16" x14ac:dyDescent="0.25">
      <c r="A1509">
        <v>1573</v>
      </c>
      <c r="B1509" t="str">
        <f t="shared" si="99"/>
        <v>Closed End</v>
      </c>
      <c r="C1509" t="s">
        <v>108</v>
      </c>
      <c r="D1509" t="s">
        <v>652</v>
      </c>
      <c r="E1509" t="str">
        <f t="shared" si="100"/>
        <v>Region</v>
      </c>
      <c r="F1509">
        <f t="shared" si="101"/>
        <v>2</v>
      </c>
      <c r="G1509" t="str">
        <f t="shared" si="98"/>
        <v>Data</v>
      </c>
      <c r="H1509" t="s">
        <v>659</v>
      </c>
      <c r="I1509" s="38" t="s">
        <v>652</v>
      </c>
      <c r="J1509" t="s">
        <v>108</v>
      </c>
      <c r="K1509" s="6" t="s">
        <v>9</v>
      </c>
      <c r="L1509" s="12">
        <v>0.51206529327787842</v>
      </c>
      <c r="M1509" s="13">
        <v>0.42410516632753797</v>
      </c>
      <c r="N1509" s="13">
        <v>5.195147895620647E-2</v>
      </c>
      <c r="O1509" s="13">
        <v>1.18780614383781E-2</v>
      </c>
      <c r="P1509" s="14">
        <v>3055.9999999999945</v>
      </c>
    </row>
    <row r="1510" spans="1:16" x14ac:dyDescent="0.25">
      <c r="A1510">
        <v>1574</v>
      </c>
      <c r="B1510" t="str">
        <f t="shared" si="99"/>
        <v>Closed End</v>
      </c>
      <c r="C1510" t="s">
        <v>108</v>
      </c>
      <c r="D1510" t="s">
        <v>652</v>
      </c>
      <c r="E1510" t="str">
        <f t="shared" si="100"/>
        <v>Region</v>
      </c>
      <c r="F1510">
        <f t="shared" si="101"/>
        <v>3</v>
      </c>
      <c r="G1510" t="str">
        <f t="shared" si="98"/>
        <v>Data</v>
      </c>
      <c r="H1510" t="s">
        <v>659</v>
      </c>
      <c r="I1510" s="38" t="s">
        <v>652</v>
      </c>
      <c r="J1510" t="s">
        <v>108</v>
      </c>
      <c r="K1510" s="6" t="s">
        <v>10</v>
      </c>
      <c r="L1510" s="12">
        <v>0.56721632243309805</v>
      </c>
      <c r="M1510" s="13">
        <v>0.3984529376434246</v>
      </c>
      <c r="N1510" s="13">
        <v>3.4109694758143905E-2</v>
      </c>
      <c r="O1510" s="27" t="s">
        <v>69</v>
      </c>
      <c r="P1510" s="14">
        <v>420</v>
      </c>
    </row>
    <row r="1511" spans="1:16" x14ac:dyDescent="0.25">
      <c r="A1511">
        <v>1575</v>
      </c>
      <c r="B1511" t="str">
        <f t="shared" si="99"/>
        <v>Closed End</v>
      </c>
      <c r="C1511" t="s">
        <v>108</v>
      </c>
      <c r="D1511" t="s">
        <v>652</v>
      </c>
      <c r="E1511" t="str">
        <f t="shared" si="100"/>
        <v>Region</v>
      </c>
      <c r="F1511">
        <f t="shared" si="101"/>
        <v>4</v>
      </c>
      <c r="G1511" t="str">
        <f t="shared" si="98"/>
        <v>Data</v>
      </c>
      <c r="H1511" t="s">
        <v>659</v>
      </c>
      <c r="I1511" s="38" t="s">
        <v>652</v>
      </c>
      <c r="J1511" t="s">
        <v>108</v>
      </c>
      <c r="K1511" s="6" t="s">
        <v>11</v>
      </c>
      <c r="L1511" s="12">
        <v>0.44319470585321541</v>
      </c>
      <c r="M1511" s="13">
        <v>0.46441731368771744</v>
      </c>
      <c r="N1511" s="13">
        <v>7.1596010348184885E-2</v>
      </c>
      <c r="O1511" s="13">
        <v>2.0791970110885502E-2</v>
      </c>
      <c r="P1511" s="14">
        <v>2234</v>
      </c>
    </row>
    <row r="1512" spans="1:16" x14ac:dyDescent="0.25">
      <c r="A1512">
        <v>1576</v>
      </c>
      <c r="B1512" t="str">
        <f t="shared" si="99"/>
        <v>Closed End</v>
      </c>
      <c r="C1512" t="s">
        <v>108</v>
      </c>
      <c r="D1512" t="s">
        <v>652</v>
      </c>
      <c r="E1512" t="str">
        <f t="shared" si="100"/>
        <v>Region</v>
      </c>
      <c r="F1512">
        <f t="shared" si="101"/>
        <v>5</v>
      </c>
      <c r="G1512" t="str">
        <f t="shared" si="98"/>
        <v>Data</v>
      </c>
      <c r="H1512" t="s">
        <v>659</v>
      </c>
      <c r="I1512" s="38" t="s">
        <v>652</v>
      </c>
      <c r="J1512" t="s">
        <v>108</v>
      </c>
      <c r="K1512" s="6" t="s">
        <v>12</v>
      </c>
      <c r="L1512" s="12">
        <v>0.38913949860078051</v>
      </c>
      <c r="M1512" s="13">
        <v>0.49896011991919209</v>
      </c>
      <c r="N1512" s="13">
        <v>8.9092012011970437E-2</v>
      </c>
      <c r="O1512" s="13">
        <v>2.2808369468057497E-2</v>
      </c>
      <c r="P1512" s="14">
        <v>1803.0000000000048</v>
      </c>
    </row>
    <row r="1513" spans="1:16" x14ac:dyDescent="0.25">
      <c r="A1513">
        <v>1577</v>
      </c>
      <c r="B1513" t="str">
        <f t="shared" si="99"/>
        <v>Closed End</v>
      </c>
      <c r="C1513" t="s">
        <v>108</v>
      </c>
      <c r="D1513" t="s">
        <v>652</v>
      </c>
      <c r="E1513" t="str">
        <f t="shared" si="100"/>
        <v>Region</v>
      </c>
      <c r="F1513">
        <f t="shared" si="101"/>
        <v>6</v>
      </c>
      <c r="G1513" t="str">
        <f t="shared" si="98"/>
        <v>Data</v>
      </c>
      <c r="H1513" t="s">
        <v>659</v>
      </c>
      <c r="I1513" s="38" t="s">
        <v>652</v>
      </c>
      <c r="J1513" t="s">
        <v>108</v>
      </c>
      <c r="K1513" s="6" t="s">
        <v>13</v>
      </c>
      <c r="L1513" s="12">
        <v>0.50669222679655457</v>
      </c>
      <c r="M1513" s="13">
        <v>0.42384060195887258</v>
      </c>
      <c r="N1513" s="13">
        <v>5.1043823268725266E-2</v>
      </c>
      <c r="O1513" s="13">
        <v>1.8423347975847614E-2</v>
      </c>
      <c r="P1513" s="14">
        <v>431.00000000000017</v>
      </c>
    </row>
    <row r="1514" spans="1:16" x14ac:dyDescent="0.25">
      <c r="A1514">
        <v>1578</v>
      </c>
      <c r="B1514" t="str">
        <f t="shared" si="99"/>
        <v>Closed End</v>
      </c>
      <c r="C1514" t="s">
        <v>108</v>
      </c>
      <c r="D1514" t="s">
        <v>652</v>
      </c>
      <c r="E1514" t="str">
        <f t="shared" si="100"/>
        <v>Region</v>
      </c>
      <c r="F1514">
        <f t="shared" si="101"/>
        <v>7</v>
      </c>
      <c r="G1514" t="str">
        <f t="shared" si="98"/>
        <v>Data</v>
      </c>
      <c r="H1514" t="s">
        <v>659</v>
      </c>
      <c r="I1514" s="38" t="s">
        <v>652</v>
      </c>
      <c r="J1514" t="s">
        <v>108</v>
      </c>
      <c r="K1514" s="6" t="s">
        <v>14</v>
      </c>
      <c r="L1514" s="12">
        <v>0.56778392916732612</v>
      </c>
      <c r="M1514" s="13">
        <v>0.38058309002706531</v>
      </c>
      <c r="N1514" s="13">
        <v>3.9531205435292996E-2</v>
      </c>
      <c r="O1514" s="13">
        <v>1.2101775370315157E-2</v>
      </c>
      <c r="P1514" s="14">
        <v>402.0000000000004</v>
      </c>
    </row>
    <row r="1515" spans="1:16" x14ac:dyDescent="0.25">
      <c r="A1515">
        <v>1579</v>
      </c>
      <c r="B1515" t="str">
        <f t="shared" si="99"/>
        <v>Closed End</v>
      </c>
      <c r="C1515" t="s">
        <v>108</v>
      </c>
      <c r="D1515" t="s">
        <v>652</v>
      </c>
      <c r="E1515" t="str">
        <f t="shared" si="100"/>
        <v>Gender</v>
      </c>
      <c r="F1515">
        <f t="shared" si="101"/>
        <v>1</v>
      </c>
      <c r="G1515" t="str">
        <f t="shared" si="98"/>
        <v>Header</v>
      </c>
      <c r="H1515" t="s">
        <v>659</v>
      </c>
      <c r="I1515" s="38" t="s">
        <v>652</v>
      </c>
      <c r="J1515" t="s">
        <v>108</v>
      </c>
      <c r="K1515" s="7" t="s">
        <v>15</v>
      </c>
      <c r="L1515" s="15" t="s">
        <v>8</v>
      </c>
      <c r="M1515" s="16" t="s">
        <v>8</v>
      </c>
      <c r="N1515" s="16" t="s">
        <v>8</v>
      </c>
      <c r="O1515" s="16" t="s">
        <v>8</v>
      </c>
      <c r="P1515" s="17" t="s">
        <v>8</v>
      </c>
    </row>
    <row r="1516" spans="1:16" x14ac:dyDescent="0.25">
      <c r="A1516">
        <v>1580</v>
      </c>
      <c r="B1516" t="str">
        <f t="shared" si="99"/>
        <v>Closed End</v>
      </c>
      <c r="C1516" t="s">
        <v>108</v>
      </c>
      <c r="D1516" t="s">
        <v>652</v>
      </c>
      <c r="E1516" t="str">
        <f t="shared" si="100"/>
        <v>Gender</v>
      </c>
      <c r="F1516">
        <f t="shared" si="101"/>
        <v>2</v>
      </c>
      <c r="G1516" t="str">
        <f t="shared" si="98"/>
        <v>Data</v>
      </c>
      <c r="H1516" t="s">
        <v>659</v>
      </c>
      <c r="I1516" s="38" t="s">
        <v>652</v>
      </c>
      <c r="J1516" t="s">
        <v>108</v>
      </c>
      <c r="K1516" s="6" t="s">
        <v>16</v>
      </c>
      <c r="L1516" s="12">
        <v>0.55070753393237448</v>
      </c>
      <c r="M1516" s="13">
        <v>0.3864811331753979</v>
      </c>
      <c r="N1516" s="13">
        <v>5.1065567596231515E-2</v>
      </c>
      <c r="O1516" s="13">
        <v>1.1745765295997822E-2</v>
      </c>
      <c r="P1516" s="14">
        <v>1904.0000000000016</v>
      </c>
    </row>
    <row r="1517" spans="1:16" x14ac:dyDescent="0.25">
      <c r="A1517">
        <v>1581</v>
      </c>
      <c r="B1517" t="str">
        <f t="shared" si="99"/>
        <v>Closed End</v>
      </c>
      <c r="C1517" t="s">
        <v>108</v>
      </c>
      <c r="D1517" t="s">
        <v>652</v>
      </c>
      <c r="E1517" t="str">
        <f t="shared" si="100"/>
        <v>Gender</v>
      </c>
      <c r="F1517">
        <f t="shared" si="101"/>
        <v>3</v>
      </c>
      <c r="G1517" t="str">
        <f t="shared" si="98"/>
        <v>Data</v>
      </c>
      <c r="H1517" t="s">
        <v>659</v>
      </c>
      <c r="I1517" s="38" t="s">
        <v>652</v>
      </c>
      <c r="J1517" t="s">
        <v>108</v>
      </c>
      <c r="K1517" s="6" t="s">
        <v>17</v>
      </c>
      <c r="L1517" s="12">
        <v>0.46547541500375977</v>
      </c>
      <c r="M1517" s="13">
        <v>0.47656922388908091</v>
      </c>
      <c r="N1517" s="13">
        <v>4.5366186401563383E-2</v>
      </c>
      <c r="O1517" s="13">
        <v>1.2589174705595013E-2</v>
      </c>
      <c r="P1517" s="14">
        <v>997.9999999999992</v>
      </c>
    </row>
    <row r="1518" spans="1:16" x14ac:dyDescent="0.25">
      <c r="A1518">
        <v>1582</v>
      </c>
      <c r="B1518" t="str">
        <f t="shared" si="99"/>
        <v>Closed End</v>
      </c>
      <c r="C1518" t="s">
        <v>108</v>
      </c>
      <c r="D1518" t="s">
        <v>652</v>
      </c>
      <c r="E1518" t="str">
        <f t="shared" si="100"/>
        <v>Age</v>
      </c>
      <c r="F1518">
        <f t="shared" si="101"/>
        <v>1</v>
      </c>
      <c r="G1518" t="str">
        <f t="shared" si="98"/>
        <v>Header</v>
      </c>
      <c r="H1518" t="s">
        <v>659</v>
      </c>
      <c r="I1518" s="38" t="s">
        <v>652</v>
      </c>
      <c r="J1518" t="s">
        <v>108</v>
      </c>
      <c r="K1518" s="7" t="s">
        <v>18</v>
      </c>
      <c r="L1518" s="15" t="s">
        <v>8</v>
      </c>
      <c r="M1518" s="16" t="s">
        <v>8</v>
      </c>
      <c r="N1518" s="16" t="s">
        <v>8</v>
      </c>
      <c r="O1518" s="16" t="s">
        <v>8</v>
      </c>
      <c r="P1518" s="17" t="s">
        <v>8</v>
      </c>
    </row>
    <row r="1519" spans="1:16" x14ac:dyDescent="0.25">
      <c r="A1519">
        <v>1583</v>
      </c>
      <c r="B1519" t="str">
        <f t="shared" si="99"/>
        <v>Closed End</v>
      </c>
      <c r="C1519" t="s">
        <v>108</v>
      </c>
      <c r="D1519" t="s">
        <v>652</v>
      </c>
      <c r="E1519" t="str">
        <f t="shared" si="100"/>
        <v>Age</v>
      </c>
      <c r="F1519">
        <f t="shared" si="101"/>
        <v>2</v>
      </c>
      <c r="G1519" t="str">
        <f t="shared" si="98"/>
        <v>Data</v>
      </c>
      <c r="H1519" t="s">
        <v>659</v>
      </c>
      <c r="I1519" s="38" t="s">
        <v>652</v>
      </c>
      <c r="J1519" t="s">
        <v>108</v>
      </c>
      <c r="K1519" s="6" t="s">
        <v>19</v>
      </c>
      <c r="L1519" s="12">
        <v>0.48463347699537995</v>
      </c>
      <c r="M1519" s="13">
        <v>0.45781860319367446</v>
      </c>
      <c r="N1519" s="13">
        <v>3.8210153307118626E-2</v>
      </c>
      <c r="O1519" s="13">
        <v>1.9337766503826605E-2</v>
      </c>
      <c r="P1519" s="14">
        <v>410.00000000000034</v>
      </c>
    </row>
    <row r="1520" spans="1:16" x14ac:dyDescent="0.25">
      <c r="A1520">
        <v>1584</v>
      </c>
      <c r="B1520" t="str">
        <f t="shared" si="99"/>
        <v>Closed End</v>
      </c>
      <c r="C1520" t="s">
        <v>108</v>
      </c>
      <c r="D1520" t="s">
        <v>652</v>
      </c>
      <c r="E1520" t="str">
        <f t="shared" si="100"/>
        <v>Age</v>
      </c>
      <c r="F1520">
        <f t="shared" si="101"/>
        <v>3</v>
      </c>
      <c r="G1520" t="str">
        <f t="shared" si="98"/>
        <v>Data</v>
      </c>
      <c r="H1520" t="s">
        <v>659</v>
      </c>
      <c r="I1520" s="38" t="s">
        <v>652</v>
      </c>
      <c r="J1520" t="s">
        <v>108</v>
      </c>
      <c r="K1520" s="6" t="s">
        <v>20</v>
      </c>
      <c r="L1520" s="12">
        <v>0.57605662801921886</v>
      </c>
      <c r="M1520" s="13">
        <v>0.32969392754055188</v>
      </c>
      <c r="N1520" s="13">
        <v>7.2111318886039125E-2</v>
      </c>
      <c r="O1520" s="13">
        <v>2.2138125554188814E-2</v>
      </c>
      <c r="P1520" s="14">
        <v>425.0000000000004</v>
      </c>
    </row>
    <row r="1521" spans="1:16" x14ac:dyDescent="0.25">
      <c r="A1521">
        <v>1585</v>
      </c>
      <c r="B1521" t="str">
        <f t="shared" si="99"/>
        <v>Closed End</v>
      </c>
      <c r="C1521" t="s">
        <v>108</v>
      </c>
      <c r="D1521" t="s">
        <v>652</v>
      </c>
      <c r="E1521" t="str">
        <f t="shared" si="100"/>
        <v>Age</v>
      </c>
      <c r="F1521">
        <f t="shared" si="101"/>
        <v>4</v>
      </c>
      <c r="G1521" t="str">
        <f t="shared" si="98"/>
        <v>Data</v>
      </c>
      <c r="H1521" t="s">
        <v>659</v>
      </c>
      <c r="I1521" s="38" t="s">
        <v>652</v>
      </c>
      <c r="J1521" t="s">
        <v>108</v>
      </c>
      <c r="K1521" s="6" t="s">
        <v>21</v>
      </c>
      <c r="L1521" s="12">
        <v>0.51962093407781373</v>
      </c>
      <c r="M1521" s="13">
        <v>0.43712051025993498</v>
      </c>
      <c r="N1521" s="13">
        <v>3.986385506965013E-2</v>
      </c>
      <c r="O1521" s="27" t="s">
        <v>69</v>
      </c>
      <c r="P1521" s="14">
        <v>365.00000000000011</v>
      </c>
    </row>
    <row r="1522" spans="1:16" x14ac:dyDescent="0.25">
      <c r="A1522">
        <v>1586</v>
      </c>
      <c r="B1522" t="str">
        <f t="shared" si="99"/>
        <v>Closed End</v>
      </c>
      <c r="C1522" t="s">
        <v>108</v>
      </c>
      <c r="D1522" t="s">
        <v>652</v>
      </c>
      <c r="E1522" t="str">
        <f t="shared" si="100"/>
        <v>Age</v>
      </c>
      <c r="F1522">
        <f t="shared" si="101"/>
        <v>5</v>
      </c>
      <c r="G1522" t="str">
        <f t="shared" si="98"/>
        <v>Data</v>
      </c>
      <c r="H1522" t="s">
        <v>659</v>
      </c>
      <c r="I1522" s="38" t="s">
        <v>652</v>
      </c>
      <c r="J1522" t="s">
        <v>108</v>
      </c>
      <c r="K1522" s="6" t="s">
        <v>22</v>
      </c>
      <c r="L1522" s="12">
        <v>0.53413349832647317</v>
      </c>
      <c r="M1522" s="13">
        <v>0.41349843730111091</v>
      </c>
      <c r="N1522" s="13">
        <v>4.695189312092278E-2</v>
      </c>
      <c r="O1522" s="13">
        <v>5.4161712514942222E-3</v>
      </c>
      <c r="P1522" s="14">
        <v>528.99999999999966</v>
      </c>
    </row>
    <row r="1523" spans="1:16" x14ac:dyDescent="0.25">
      <c r="A1523">
        <v>1587</v>
      </c>
      <c r="B1523" t="str">
        <f t="shared" si="99"/>
        <v>Closed End</v>
      </c>
      <c r="C1523" t="s">
        <v>108</v>
      </c>
      <c r="D1523" t="s">
        <v>652</v>
      </c>
      <c r="E1523" t="str">
        <f t="shared" si="100"/>
        <v>Age</v>
      </c>
      <c r="F1523">
        <f t="shared" si="101"/>
        <v>6</v>
      </c>
      <c r="G1523" t="str">
        <f t="shared" si="98"/>
        <v>Data</v>
      </c>
      <c r="H1523" t="s">
        <v>659</v>
      </c>
      <c r="I1523" s="38" t="s">
        <v>652</v>
      </c>
      <c r="J1523" t="s">
        <v>108</v>
      </c>
      <c r="K1523" s="6" t="s">
        <v>23</v>
      </c>
      <c r="L1523" s="12">
        <v>0.54140335266241468</v>
      </c>
      <c r="M1523" s="13">
        <v>0.40639081704429247</v>
      </c>
      <c r="N1523" s="13">
        <v>4.7005643933204222E-2</v>
      </c>
      <c r="O1523" s="13">
        <v>5.2001863600891806E-3</v>
      </c>
      <c r="P1523" s="14">
        <v>858.99999999999955</v>
      </c>
    </row>
    <row r="1524" spans="1:16" x14ac:dyDescent="0.25">
      <c r="A1524">
        <v>1588</v>
      </c>
      <c r="B1524" t="str">
        <f t="shared" si="99"/>
        <v>Closed End</v>
      </c>
      <c r="C1524" t="s">
        <v>108</v>
      </c>
      <c r="D1524" t="s">
        <v>652</v>
      </c>
      <c r="E1524" t="str">
        <f t="shared" si="100"/>
        <v>Education</v>
      </c>
      <c r="F1524">
        <f t="shared" si="101"/>
        <v>1</v>
      </c>
      <c r="G1524" t="str">
        <f t="shared" si="98"/>
        <v>Header</v>
      </c>
      <c r="H1524" t="s">
        <v>659</v>
      </c>
      <c r="I1524" s="38" t="s">
        <v>652</v>
      </c>
      <c r="J1524" t="s">
        <v>108</v>
      </c>
      <c r="K1524" s="7" t="s">
        <v>24</v>
      </c>
      <c r="L1524" s="15" t="s">
        <v>8</v>
      </c>
      <c r="M1524" s="16" t="s">
        <v>8</v>
      </c>
      <c r="N1524" s="16" t="s">
        <v>8</v>
      </c>
      <c r="O1524" s="16" t="s">
        <v>8</v>
      </c>
      <c r="P1524" s="17" t="s">
        <v>8</v>
      </c>
    </row>
    <row r="1525" spans="1:16" x14ac:dyDescent="0.25">
      <c r="A1525">
        <v>1589</v>
      </c>
      <c r="B1525" t="str">
        <f t="shared" si="99"/>
        <v>Closed End</v>
      </c>
      <c r="C1525" t="s">
        <v>108</v>
      </c>
      <c r="D1525" t="s">
        <v>652</v>
      </c>
      <c r="E1525" t="str">
        <f t="shared" si="100"/>
        <v>Education</v>
      </c>
      <c r="F1525">
        <f t="shared" si="101"/>
        <v>2</v>
      </c>
      <c r="G1525" t="str">
        <f t="shared" si="98"/>
        <v>Data</v>
      </c>
      <c r="H1525" t="s">
        <v>659</v>
      </c>
      <c r="I1525" s="38" t="s">
        <v>652</v>
      </c>
      <c r="J1525" t="s">
        <v>108</v>
      </c>
      <c r="K1525" s="6" t="s">
        <v>25</v>
      </c>
      <c r="L1525" s="12">
        <v>0.3260445469838204</v>
      </c>
      <c r="M1525" s="13">
        <v>0.38162110013216816</v>
      </c>
      <c r="N1525" s="13">
        <v>0.19573148775030411</v>
      </c>
      <c r="O1525" s="13">
        <v>9.6602865133707139E-2</v>
      </c>
      <c r="P1525" s="14">
        <v>96.000000000000057</v>
      </c>
    </row>
    <row r="1526" spans="1:16" x14ac:dyDescent="0.25">
      <c r="A1526">
        <v>1590</v>
      </c>
      <c r="B1526" t="str">
        <f t="shared" si="99"/>
        <v>Closed End</v>
      </c>
      <c r="C1526" t="s">
        <v>108</v>
      </c>
      <c r="D1526" t="s">
        <v>652</v>
      </c>
      <c r="E1526" t="str">
        <f t="shared" si="100"/>
        <v>Education</v>
      </c>
      <c r="F1526">
        <f t="shared" si="101"/>
        <v>3</v>
      </c>
      <c r="G1526" t="str">
        <f t="shared" si="98"/>
        <v>Data</v>
      </c>
      <c r="H1526" t="s">
        <v>659</v>
      </c>
      <c r="I1526" s="38" t="s">
        <v>652</v>
      </c>
      <c r="J1526" t="s">
        <v>108</v>
      </c>
      <c r="K1526" s="6" t="s">
        <v>26</v>
      </c>
      <c r="L1526" s="12">
        <v>0.47112929280390864</v>
      </c>
      <c r="M1526" s="13">
        <v>0.44475078321275741</v>
      </c>
      <c r="N1526" s="13">
        <v>6.251191904861228E-2</v>
      </c>
      <c r="O1526" s="13">
        <v>2.1608004934722522E-2</v>
      </c>
      <c r="P1526" s="14">
        <v>366.00000000000011</v>
      </c>
    </row>
    <row r="1527" spans="1:16" x14ac:dyDescent="0.25">
      <c r="A1527">
        <v>1591</v>
      </c>
      <c r="B1527" t="str">
        <f t="shared" si="99"/>
        <v>Closed End</v>
      </c>
      <c r="C1527" t="s">
        <v>108</v>
      </c>
      <c r="D1527" t="s">
        <v>652</v>
      </c>
      <c r="E1527" t="str">
        <f t="shared" si="100"/>
        <v>Education</v>
      </c>
      <c r="F1527">
        <f t="shared" si="101"/>
        <v>4</v>
      </c>
      <c r="G1527" t="str">
        <f t="shared" si="98"/>
        <v>Data</v>
      </c>
      <c r="H1527" t="s">
        <v>659</v>
      </c>
      <c r="I1527" s="38" t="s">
        <v>652</v>
      </c>
      <c r="J1527" t="s">
        <v>108</v>
      </c>
      <c r="K1527" s="6" t="s">
        <v>27</v>
      </c>
      <c r="L1527" s="12">
        <v>0.55082227174921217</v>
      </c>
      <c r="M1527" s="13">
        <v>0.39886918336297228</v>
      </c>
      <c r="N1527" s="13">
        <v>4.2534409273683321E-2</v>
      </c>
      <c r="O1527" s="13">
        <v>7.7741356141298925E-3</v>
      </c>
      <c r="P1527" s="14">
        <v>970.00000000000227</v>
      </c>
    </row>
    <row r="1528" spans="1:16" x14ac:dyDescent="0.25">
      <c r="A1528">
        <v>1592</v>
      </c>
      <c r="B1528" t="str">
        <f t="shared" si="99"/>
        <v>Closed End</v>
      </c>
      <c r="C1528" t="s">
        <v>108</v>
      </c>
      <c r="D1528" t="s">
        <v>652</v>
      </c>
      <c r="E1528" t="str">
        <f t="shared" si="100"/>
        <v>Education</v>
      </c>
      <c r="F1528">
        <f t="shared" si="101"/>
        <v>5</v>
      </c>
      <c r="G1528" t="str">
        <f t="shared" si="98"/>
        <v>Data</v>
      </c>
      <c r="H1528" t="s">
        <v>659</v>
      </c>
      <c r="I1528" s="38" t="s">
        <v>652</v>
      </c>
      <c r="J1528" t="s">
        <v>108</v>
      </c>
      <c r="K1528" s="6" t="s">
        <v>28</v>
      </c>
      <c r="L1528" s="12">
        <v>0.52497296779003089</v>
      </c>
      <c r="M1528" s="13">
        <v>0.43264919021106624</v>
      </c>
      <c r="N1528" s="13">
        <v>3.7432743804213242E-2</v>
      </c>
      <c r="O1528" s="27" t="s">
        <v>69</v>
      </c>
      <c r="P1528" s="14">
        <v>1522.9999999999989</v>
      </c>
    </row>
    <row r="1529" spans="1:16" x14ac:dyDescent="0.25">
      <c r="A1529">
        <v>1593</v>
      </c>
      <c r="B1529" t="str">
        <f t="shared" si="99"/>
        <v>Closed End</v>
      </c>
      <c r="C1529" t="s">
        <v>108</v>
      </c>
      <c r="D1529" t="s">
        <v>652</v>
      </c>
      <c r="E1529" t="str">
        <f t="shared" si="100"/>
        <v>Household income</v>
      </c>
      <c r="F1529">
        <f t="shared" si="101"/>
        <v>1</v>
      </c>
      <c r="G1529" t="str">
        <f t="shared" si="98"/>
        <v>Header</v>
      </c>
      <c r="H1529" t="s">
        <v>659</v>
      </c>
      <c r="I1529" s="38" t="s">
        <v>652</v>
      </c>
      <c r="J1529" t="s">
        <v>108</v>
      </c>
      <c r="K1529" s="7" t="s">
        <v>29</v>
      </c>
      <c r="L1529" s="15" t="s">
        <v>8</v>
      </c>
      <c r="M1529" s="16" t="s">
        <v>8</v>
      </c>
      <c r="N1529" s="16" t="s">
        <v>8</v>
      </c>
      <c r="O1529" s="16" t="s">
        <v>8</v>
      </c>
      <c r="P1529" s="17" t="s">
        <v>8</v>
      </c>
    </row>
    <row r="1530" spans="1:16" x14ac:dyDescent="0.25">
      <c r="A1530">
        <v>1594</v>
      </c>
      <c r="B1530" t="str">
        <f t="shared" si="99"/>
        <v>Closed End</v>
      </c>
      <c r="C1530" t="s">
        <v>108</v>
      </c>
      <c r="D1530" t="s">
        <v>652</v>
      </c>
      <c r="E1530" t="str">
        <f t="shared" si="100"/>
        <v>Household income</v>
      </c>
      <c r="F1530">
        <f t="shared" si="101"/>
        <v>2</v>
      </c>
      <c r="G1530" t="str">
        <f t="shared" si="98"/>
        <v>Data</v>
      </c>
      <c r="H1530" t="s">
        <v>659</v>
      </c>
      <c r="I1530" s="38" t="s">
        <v>652</v>
      </c>
      <c r="J1530" t="s">
        <v>108</v>
      </c>
      <c r="K1530" s="6" t="s">
        <v>30</v>
      </c>
      <c r="L1530" s="12">
        <v>0.23351314610353299</v>
      </c>
      <c r="M1530" s="13">
        <v>0.53623533802464007</v>
      </c>
      <c r="N1530" s="13">
        <v>0.15928705364509721</v>
      </c>
      <c r="O1530" s="13">
        <v>7.0964462226728933E-2</v>
      </c>
      <c r="P1530" s="14">
        <v>483.99999999999977</v>
      </c>
    </row>
    <row r="1531" spans="1:16" x14ac:dyDescent="0.25">
      <c r="A1531">
        <v>1595</v>
      </c>
      <c r="B1531" t="str">
        <f t="shared" si="99"/>
        <v>Closed End</v>
      </c>
      <c r="C1531" t="s">
        <v>108</v>
      </c>
      <c r="D1531" t="s">
        <v>652</v>
      </c>
      <c r="E1531" t="str">
        <f t="shared" si="100"/>
        <v>Household income</v>
      </c>
      <c r="F1531">
        <f t="shared" si="101"/>
        <v>3</v>
      </c>
      <c r="G1531" t="str">
        <f t="shared" si="98"/>
        <v>Data</v>
      </c>
      <c r="H1531" t="s">
        <v>659</v>
      </c>
      <c r="I1531" s="38" t="s">
        <v>652</v>
      </c>
      <c r="J1531" t="s">
        <v>108</v>
      </c>
      <c r="K1531" s="6" t="s">
        <v>31</v>
      </c>
      <c r="L1531" s="12">
        <v>0.43953478221328085</v>
      </c>
      <c r="M1531" s="13">
        <v>0.46000073952218545</v>
      </c>
      <c r="N1531" s="13">
        <v>7.4646533698485104E-2</v>
      </c>
      <c r="O1531" s="13">
        <v>2.5817944566050285E-2</v>
      </c>
      <c r="P1531" s="14">
        <v>427.99999999999949</v>
      </c>
    </row>
    <row r="1532" spans="1:16" x14ac:dyDescent="0.25">
      <c r="A1532">
        <v>1596</v>
      </c>
      <c r="B1532" t="str">
        <f t="shared" si="99"/>
        <v>Closed End</v>
      </c>
      <c r="C1532" t="s">
        <v>108</v>
      </c>
      <c r="D1532" t="s">
        <v>652</v>
      </c>
      <c r="E1532" t="str">
        <f t="shared" si="100"/>
        <v>Household income</v>
      </c>
      <c r="F1532">
        <f t="shared" si="101"/>
        <v>4</v>
      </c>
      <c r="G1532" t="str">
        <f t="shared" si="98"/>
        <v>Data</v>
      </c>
      <c r="H1532" t="s">
        <v>659</v>
      </c>
      <c r="I1532" s="38" t="s">
        <v>652</v>
      </c>
      <c r="J1532" t="s">
        <v>108</v>
      </c>
      <c r="K1532" s="6" t="s">
        <v>32</v>
      </c>
      <c r="L1532" s="12">
        <v>0.53577159201366509</v>
      </c>
      <c r="M1532" s="13">
        <v>0.39819194496820987</v>
      </c>
      <c r="N1532" s="13">
        <v>5.3475966387475073E-2</v>
      </c>
      <c r="O1532" s="13">
        <v>1.2560496630650309E-2</v>
      </c>
      <c r="P1532" s="14">
        <v>402.9999999999996</v>
      </c>
    </row>
    <row r="1533" spans="1:16" x14ac:dyDescent="0.25">
      <c r="A1533">
        <v>1597</v>
      </c>
      <c r="B1533" t="str">
        <f t="shared" si="99"/>
        <v>Closed End</v>
      </c>
      <c r="C1533" t="s">
        <v>108</v>
      </c>
      <c r="D1533" t="s">
        <v>652</v>
      </c>
      <c r="E1533" t="str">
        <f t="shared" si="100"/>
        <v>Household income</v>
      </c>
      <c r="F1533">
        <f t="shared" si="101"/>
        <v>5</v>
      </c>
      <c r="G1533" t="str">
        <f t="shared" si="98"/>
        <v>Data</v>
      </c>
      <c r="H1533" t="s">
        <v>659</v>
      </c>
      <c r="I1533" s="38" t="s">
        <v>652</v>
      </c>
      <c r="J1533" t="s">
        <v>108</v>
      </c>
      <c r="K1533" s="6" t="s">
        <v>33</v>
      </c>
      <c r="L1533" s="12">
        <v>0.52698327419356128</v>
      </c>
      <c r="M1533" s="13">
        <v>0.42424468935378373</v>
      </c>
      <c r="N1533" s="13">
        <v>4.7741484463209236E-2</v>
      </c>
      <c r="O1533" s="27" t="s">
        <v>69</v>
      </c>
      <c r="P1533" s="14">
        <v>310.99999999999994</v>
      </c>
    </row>
    <row r="1534" spans="1:16" x14ac:dyDescent="0.25">
      <c r="A1534">
        <v>1598</v>
      </c>
      <c r="B1534" t="str">
        <f t="shared" si="99"/>
        <v>Closed End</v>
      </c>
      <c r="C1534" t="s">
        <v>108</v>
      </c>
      <c r="D1534" t="s">
        <v>652</v>
      </c>
      <c r="E1534" t="str">
        <f t="shared" si="100"/>
        <v>Household income</v>
      </c>
      <c r="F1534">
        <f t="shared" si="101"/>
        <v>6</v>
      </c>
      <c r="G1534" t="str">
        <f t="shared" si="98"/>
        <v>Data</v>
      </c>
      <c r="H1534" t="s">
        <v>659</v>
      </c>
      <c r="I1534" s="38" t="s">
        <v>652</v>
      </c>
      <c r="J1534" t="s">
        <v>108</v>
      </c>
      <c r="K1534" s="6" t="s">
        <v>34</v>
      </c>
      <c r="L1534" s="12">
        <v>0.5886319148293333</v>
      </c>
      <c r="M1534" s="13">
        <v>0.37458351678315227</v>
      </c>
      <c r="N1534" s="13">
        <v>3.3698618275573487E-2</v>
      </c>
      <c r="O1534" s="27" t="s">
        <v>69</v>
      </c>
      <c r="P1534" s="14">
        <v>273.00000000000028</v>
      </c>
    </row>
    <row r="1535" spans="1:16" x14ac:dyDescent="0.25">
      <c r="A1535">
        <v>1599</v>
      </c>
      <c r="B1535" t="str">
        <f t="shared" si="99"/>
        <v>Closed End</v>
      </c>
      <c r="C1535" t="s">
        <v>108</v>
      </c>
      <c r="D1535" t="s">
        <v>652</v>
      </c>
      <c r="E1535" t="str">
        <f t="shared" si="100"/>
        <v>Household income</v>
      </c>
      <c r="F1535">
        <f t="shared" si="101"/>
        <v>7</v>
      </c>
      <c r="G1535" t="str">
        <f t="shared" si="98"/>
        <v>Data</v>
      </c>
      <c r="H1535" t="s">
        <v>659</v>
      </c>
      <c r="I1535" s="38" t="s">
        <v>652</v>
      </c>
      <c r="J1535" t="s">
        <v>108</v>
      </c>
      <c r="K1535" s="6" t="s">
        <v>35</v>
      </c>
      <c r="L1535" s="12">
        <v>0.57357898399832596</v>
      </c>
      <c r="M1535" s="13">
        <v>0.41630607795497243</v>
      </c>
      <c r="N1535" s="13">
        <v>1.0114938046701952E-2</v>
      </c>
      <c r="O1535" s="27" t="s">
        <v>70</v>
      </c>
      <c r="P1535" s="14">
        <v>344.00000000000017</v>
      </c>
    </row>
    <row r="1536" spans="1:16" x14ac:dyDescent="0.25">
      <c r="A1536">
        <v>1600</v>
      </c>
      <c r="B1536" t="str">
        <f t="shared" si="99"/>
        <v>Closed End</v>
      </c>
      <c r="C1536" t="s">
        <v>108</v>
      </c>
      <c r="D1536" t="s">
        <v>652</v>
      </c>
      <c r="E1536" t="str">
        <f t="shared" si="100"/>
        <v>Household income</v>
      </c>
      <c r="F1536">
        <f t="shared" si="101"/>
        <v>8</v>
      </c>
      <c r="G1536" t="str">
        <f t="shared" si="98"/>
        <v>Data</v>
      </c>
      <c r="H1536" t="s">
        <v>659</v>
      </c>
      <c r="I1536" s="38" t="s">
        <v>652</v>
      </c>
      <c r="J1536" t="s">
        <v>108</v>
      </c>
      <c r="K1536" s="6" t="s">
        <v>36</v>
      </c>
      <c r="L1536" s="12">
        <v>0.5998414570931242</v>
      </c>
      <c r="M1536" s="13">
        <v>0.34607360738341147</v>
      </c>
      <c r="N1536" s="13">
        <v>4.8104757452840124E-2</v>
      </c>
      <c r="O1536" s="13">
        <v>5.9801780706235071E-3</v>
      </c>
      <c r="P1536" s="14">
        <v>262.00000000000006</v>
      </c>
    </row>
    <row r="1537" spans="1:16" x14ac:dyDescent="0.25">
      <c r="A1537">
        <v>1601</v>
      </c>
      <c r="B1537" t="str">
        <f t="shared" si="99"/>
        <v>Closed End</v>
      </c>
      <c r="C1537" t="s">
        <v>108</v>
      </c>
      <c r="D1537" t="s">
        <v>652</v>
      </c>
      <c r="E1537" t="str">
        <f t="shared" si="100"/>
        <v>Housing status</v>
      </c>
      <c r="F1537">
        <f t="shared" si="101"/>
        <v>1</v>
      </c>
      <c r="G1537" t="str">
        <f t="shared" si="98"/>
        <v>Header</v>
      </c>
      <c r="H1537" t="s">
        <v>659</v>
      </c>
      <c r="I1537" s="38" t="s">
        <v>652</v>
      </c>
      <c r="J1537" t="s">
        <v>108</v>
      </c>
      <c r="K1537" s="7" t="s">
        <v>37</v>
      </c>
      <c r="L1537" s="15" t="s">
        <v>8</v>
      </c>
      <c r="M1537" s="16" t="s">
        <v>8</v>
      </c>
      <c r="N1537" s="16" t="s">
        <v>8</v>
      </c>
      <c r="O1537" s="16" t="s">
        <v>8</v>
      </c>
      <c r="P1537" s="17" t="s">
        <v>8</v>
      </c>
    </row>
    <row r="1538" spans="1:16" x14ac:dyDescent="0.25">
      <c r="A1538">
        <v>1602</v>
      </c>
      <c r="B1538" t="str">
        <f t="shared" si="99"/>
        <v>Closed End</v>
      </c>
      <c r="C1538" t="s">
        <v>108</v>
      </c>
      <c r="D1538" t="s">
        <v>652</v>
      </c>
      <c r="E1538" t="str">
        <f t="shared" si="100"/>
        <v>Housing status</v>
      </c>
      <c r="F1538">
        <f t="shared" si="101"/>
        <v>2</v>
      </c>
      <c r="G1538" t="str">
        <f t="shared" ref="G1538:G1601" si="102">IF(B1538="","",IF(E1538="Title","Title",IF(E1538="Column labels","Labels",IF(AND(F1538=1,B1538="Closed End"),"Header","Data"))))</f>
        <v>Data</v>
      </c>
      <c r="H1538" t="s">
        <v>659</v>
      </c>
      <c r="I1538" s="38" t="s">
        <v>652</v>
      </c>
      <c r="J1538" t="s">
        <v>108</v>
      </c>
      <c r="K1538" s="6" t="s">
        <v>38</v>
      </c>
      <c r="L1538" s="12">
        <v>0.55969807898905566</v>
      </c>
      <c r="M1538" s="13">
        <v>0.39875616856998242</v>
      </c>
      <c r="N1538" s="13">
        <v>3.63807137445947E-2</v>
      </c>
      <c r="O1538" s="13">
        <v>5.1650386963691623E-3</v>
      </c>
      <c r="P1538" s="14">
        <v>1981.9999999999943</v>
      </c>
    </row>
    <row r="1539" spans="1:16" x14ac:dyDescent="0.25">
      <c r="A1539">
        <v>1603</v>
      </c>
      <c r="B1539" t="str">
        <f t="shared" si="99"/>
        <v>Closed End</v>
      </c>
      <c r="C1539" t="s">
        <v>108</v>
      </c>
      <c r="D1539" t="s">
        <v>652</v>
      </c>
      <c r="E1539" t="str">
        <f t="shared" si="100"/>
        <v>Housing status</v>
      </c>
      <c r="F1539">
        <f t="shared" si="101"/>
        <v>3</v>
      </c>
      <c r="G1539" t="str">
        <f t="shared" si="102"/>
        <v>Data</v>
      </c>
      <c r="H1539" t="s">
        <v>659</v>
      </c>
      <c r="I1539" s="38" t="s">
        <v>652</v>
      </c>
      <c r="J1539" t="s">
        <v>108</v>
      </c>
      <c r="K1539" s="6" t="s">
        <v>39</v>
      </c>
      <c r="L1539" s="12">
        <v>0.37785549798341173</v>
      </c>
      <c r="M1539" s="13">
        <v>0.49385130690134732</v>
      </c>
      <c r="N1539" s="13">
        <v>9.5065246420265967E-2</v>
      </c>
      <c r="O1539" s="13">
        <v>3.3227948694973197E-2</v>
      </c>
      <c r="P1539" s="14">
        <v>997.00000000000068</v>
      </c>
    </row>
    <row r="1540" spans="1:16" ht="24.75" x14ac:dyDescent="0.25">
      <c r="A1540">
        <v>1604</v>
      </c>
      <c r="B1540" t="str">
        <f t="shared" si="99"/>
        <v>Closed End</v>
      </c>
      <c r="C1540" t="s">
        <v>108</v>
      </c>
      <c r="D1540" t="s">
        <v>652</v>
      </c>
      <c r="E1540" t="str">
        <f t="shared" si="100"/>
        <v>Housing status</v>
      </c>
      <c r="F1540">
        <f t="shared" si="101"/>
        <v>4</v>
      </c>
      <c r="G1540" t="str">
        <f t="shared" si="102"/>
        <v>Data</v>
      </c>
      <c r="H1540" t="s">
        <v>659</v>
      </c>
      <c r="I1540" s="38" t="s">
        <v>652</v>
      </c>
      <c r="J1540" t="s">
        <v>108</v>
      </c>
      <c r="K1540" s="6" t="s">
        <v>40</v>
      </c>
      <c r="L1540" s="12">
        <v>0.40184054519583795</v>
      </c>
      <c r="M1540" s="13">
        <v>0.51663836136167129</v>
      </c>
      <c r="N1540" s="13">
        <v>8.1521093442490727E-2</v>
      </c>
      <c r="O1540" s="27" t="s">
        <v>70</v>
      </c>
      <c r="P1540" s="14">
        <v>66.999999999999986</v>
      </c>
    </row>
    <row r="1541" spans="1:16" x14ac:dyDescent="0.25">
      <c r="A1541">
        <v>1605</v>
      </c>
      <c r="B1541" t="str">
        <f t="shared" si="99"/>
        <v>Closed End</v>
      </c>
      <c r="C1541" t="s">
        <v>108</v>
      </c>
      <c r="D1541" t="s">
        <v>652</v>
      </c>
      <c r="E1541" t="str">
        <f t="shared" si="100"/>
        <v>Home language</v>
      </c>
      <c r="F1541">
        <f t="shared" si="101"/>
        <v>1</v>
      </c>
      <c r="G1541" t="str">
        <f t="shared" si="102"/>
        <v>Header</v>
      </c>
      <c r="H1541" t="s">
        <v>659</v>
      </c>
      <c r="I1541" s="38" t="s">
        <v>652</v>
      </c>
      <c r="J1541" t="s">
        <v>108</v>
      </c>
      <c r="K1541" s="7" t="s">
        <v>41</v>
      </c>
      <c r="L1541" s="15" t="s">
        <v>8</v>
      </c>
      <c r="M1541" s="16" t="s">
        <v>8</v>
      </c>
      <c r="N1541" s="16" t="s">
        <v>8</v>
      </c>
      <c r="O1541" s="16" t="s">
        <v>8</v>
      </c>
      <c r="P1541" s="17" t="s">
        <v>8</v>
      </c>
    </row>
    <row r="1542" spans="1:16" x14ac:dyDescent="0.25">
      <c r="A1542">
        <v>1606</v>
      </c>
      <c r="B1542" t="str">
        <f t="shared" si="99"/>
        <v>Closed End</v>
      </c>
      <c r="C1542" t="s">
        <v>108</v>
      </c>
      <c r="D1542" t="s">
        <v>652</v>
      </c>
      <c r="E1542" t="str">
        <f t="shared" si="100"/>
        <v>Home language</v>
      </c>
      <c r="F1542">
        <f t="shared" si="101"/>
        <v>2</v>
      </c>
      <c r="G1542" t="str">
        <f t="shared" si="102"/>
        <v>Data</v>
      </c>
      <c r="H1542" t="s">
        <v>659</v>
      </c>
      <c r="I1542" s="38" t="s">
        <v>652</v>
      </c>
      <c r="J1542" t="s">
        <v>108</v>
      </c>
      <c r="K1542" s="6" t="s">
        <v>42</v>
      </c>
      <c r="L1542" s="12">
        <v>0.51726917017997298</v>
      </c>
      <c r="M1542" s="13">
        <v>0.42786241042902745</v>
      </c>
      <c r="N1542" s="13">
        <v>4.5709569389467415E-2</v>
      </c>
      <c r="O1542" s="13">
        <v>9.1588500015320137E-3</v>
      </c>
      <c r="P1542" s="14">
        <v>2613.0000000000036</v>
      </c>
    </row>
    <row r="1543" spans="1:16" x14ac:dyDescent="0.25">
      <c r="A1543">
        <v>1607</v>
      </c>
      <c r="B1543" t="str">
        <f t="shared" si="99"/>
        <v>Closed End</v>
      </c>
      <c r="C1543" t="s">
        <v>108</v>
      </c>
      <c r="D1543" t="s">
        <v>652</v>
      </c>
      <c r="E1543" t="str">
        <f t="shared" si="100"/>
        <v>Home language</v>
      </c>
      <c r="F1543">
        <f t="shared" si="101"/>
        <v>3</v>
      </c>
      <c r="G1543" t="str">
        <f t="shared" si="102"/>
        <v>Data</v>
      </c>
      <c r="H1543" t="s">
        <v>659</v>
      </c>
      <c r="I1543" s="38" t="s">
        <v>652</v>
      </c>
      <c r="J1543" t="s">
        <v>108</v>
      </c>
      <c r="K1543" s="6" t="s">
        <v>43</v>
      </c>
      <c r="L1543" s="12">
        <v>0.46148368017976277</v>
      </c>
      <c r="M1543" s="13">
        <v>0.42420595022842617</v>
      </c>
      <c r="N1543" s="13">
        <v>7.6974041689231276E-2</v>
      </c>
      <c r="O1543" s="13">
        <v>3.7336327902579354E-2</v>
      </c>
      <c r="P1543" s="14">
        <v>245.00000000000006</v>
      </c>
    </row>
    <row r="1544" spans="1:16" x14ac:dyDescent="0.25">
      <c r="A1544">
        <v>1608</v>
      </c>
      <c r="B1544" t="str">
        <f t="shared" si="99"/>
        <v>Closed End</v>
      </c>
      <c r="C1544" t="s">
        <v>108</v>
      </c>
      <c r="D1544" t="s">
        <v>652</v>
      </c>
      <c r="E1544" t="str">
        <f t="shared" si="100"/>
        <v>Home language</v>
      </c>
      <c r="F1544">
        <f t="shared" si="101"/>
        <v>4</v>
      </c>
      <c r="G1544" t="str">
        <f t="shared" si="102"/>
        <v>Data</v>
      </c>
      <c r="H1544" t="s">
        <v>659</v>
      </c>
      <c r="I1544" s="38" t="s">
        <v>652</v>
      </c>
      <c r="J1544" t="s">
        <v>108</v>
      </c>
      <c r="K1544" s="6" t="s">
        <v>44</v>
      </c>
      <c r="L1544" s="12">
        <v>0.43240522324061409</v>
      </c>
      <c r="M1544" s="13">
        <v>0.46529448460653522</v>
      </c>
      <c r="N1544" s="13">
        <v>8.783331226634894E-2</v>
      </c>
      <c r="O1544" s="13">
        <v>1.4466979886501643E-2</v>
      </c>
      <c r="P1544" s="14">
        <v>102.00000000000001</v>
      </c>
    </row>
    <row r="1545" spans="1:16" x14ac:dyDescent="0.25">
      <c r="A1545">
        <v>1609</v>
      </c>
      <c r="B1545" t="str">
        <f t="shared" si="99"/>
        <v>Closed End</v>
      </c>
      <c r="C1545" t="s">
        <v>108</v>
      </c>
      <c r="D1545" t="s">
        <v>652</v>
      </c>
      <c r="E1545" t="str">
        <f t="shared" si="100"/>
        <v>Race / ethnicity</v>
      </c>
      <c r="F1545">
        <f t="shared" si="101"/>
        <v>1</v>
      </c>
      <c r="G1545" t="str">
        <f t="shared" si="102"/>
        <v>Header</v>
      </c>
      <c r="H1545" t="s">
        <v>659</v>
      </c>
      <c r="I1545" s="38" t="s">
        <v>652</v>
      </c>
      <c r="J1545" t="s">
        <v>108</v>
      </c>
      <c r="K1545" s="7" t="s">
        <v>45</v>
      </c>
      <c r="L1545" s="15" t="s">
        <v>8</v>
      </c>
      <c r="M1545" s="16" t="s">
        <v>8</v>
      </c>
      <c r="N1545" s="16" t="s">
        <v>8</v>
      </c>
      <c r="O1545" s="16" t="s">
        <v>8</v>
      </c>
      <c r="P1545" s="17" t="s">
        <v>8</v>
      </c>
    </row>
    <row r="1546" spans="1:16" x14ac:dyDescent="0.25">
      <c r="A1546">
        <v>1610</v>
      </c>
      <c r="B1546" t="str">
        <f t="shared" si="99"/>
        <v>Closed End</v>
      </c>
      <c r="C1546" t="s">
        <v>108</v>
      </c>
      <c r="D1546" t="s">
        <v>652</v>
      </c>
      <c r="E1546" t="str">
        <f t="shared" si="100"/>
        <v>Race / ethnicity</v>
      </c>
      <c r="F1546">
        <f t="shared" si="101"/>
        <v>2</v>
      </c>
      <c r="G1546" t="str">
        <f t="shared" si="102"/>
        <v>Data</v>
      </c>
      <c r="H1546" t="s">
        <v>659</v>
      </c>
      <c r="I1546" s="38" t="s">
        <v>652</v>
      </c>
      <c r="J1546" t="s">
        <v>108</v>
      </c>
      <c r="K1546" s="6" t="s">
        <v>46</v>
      </c>
      <c r="L1546" s="12">
        <v>0.46572569774659967</v>
      </c>
      <c r="M1546" s="13">
        <v>0.42336244738415824</v>
      </c>
      <c r="N1546" s="13">
        <v>8.2554546329551518E-2</v>
      </c>
      <c r="O1546" s="13">
        <v>2.8357308539691175E-2</v>
      </c>
      <c r="P1546" s="14">
        <v>768</v>
      </c>
    </row>
    <row r="1547" spans="1:16" x14ac:dyDescent="0.25">
      <c r="A1547">
        <v>1611</v>
      </c>
      <c r="B1547" t="str">
        <f t="shared" si="99"/>
        <v>Closed End</v>
      </c>
      <c r="C1547" t="s">
        <v>108</v>
      </c>
      <c r="D1547" t="s">
        <v>652</v>
      </c>
      <c r="E1547" t="str">
        <f t="shared" si="100"/>
        <v>Race / ethnicity</v>
      </c>
      <c r="F1547">
        <f t="shared" si="101"/>
        <v>3</v>
      </c>
      <c r="G1547" t="str">
        <f t="shared" si="102"/>
        <v>Data</v>
      </c>
      <c r="H1547" t="s">
        <v>659</v>
      </c>
      <c r="I1547" s="38" t="s">
        <v>652</v>
      </c>
      <c r="J1547" t="s">
        <v>108</v>
      </c>
      <c r="K1547" s="6" t="s">
        <v>47</v>
      </c>
      <c r="L1547" s="12">
        <v>0.23567420073030054</v>
      </c>
      <c r="M1547" s="13">
        <v>0.56194002127666975</v>
      </c>
      <c r="N1547" s="13">
        <v>0.17962210625045258</v>
      </c>
      <c r="O1547" s="13">
        <v>2.2763671742576333E-2</v>
      </c>
      <c r="P1547" s="14">
        <v>129.00000000000009</v>
      </c>
    </row>
    <row r="1548" spans="1:16" x14ac:dyDescent="0.25">
      <c r="A1548">
        <v>1612</v>
      </c>
      <c r="B1548" t="str">
        <f t="shared" si="99"/>
        <v>Closed End</v>
      </c>
      <c r="C1548" t="s">
        <v>108</v>
      </c>
      <c r="D1548" t="s">
        <v>652</v>
      </c>
      <c r="E1548" t="str">
        <f t="shared" si="100"/>
        <v>Race / ethnicity</v>
      </c>
      <c r="F1548">
        <f t="shared" si="101"/>
        <v>4</v>
      </c>
      <c r="G1548" t="str">
        <f t="shared" si="102"/>
        <v>Data</v>
      </c>
      <c r="H1548" t="s">
        <v>659</v>
      </c>
      <c r="I1548" s="38" t="s">
        <v>652</v>
      </c>
      <c r="J1548" t="s">
        <v>108</v>
      </c>
      <c r="K1548" s="6" t="s">
        <v>48</v>
      </c>
      <c r="L1548" s="12">
        <v>0.44935424713671951</v>
      </c>
      <c r="M1548" s="13">
        <v>0.42740688873287502</v>
      </c>
      <c r="N1548" s="13">
        <v>0.11685876502159596</v>
      </c>
      <c r="O1548" s="13">
        <v>6.3800991088095397E-3</v>
      </c>
      <c r="P1548" s="14">
        <v>211</v>
      </c>
    </row>
    <row r="1549" spans="1:16" x14ac:dyDescent="0.25">
      <c r="A1549">
        <v>1613</v>
      </c>
      <c r="B1549" t="str">
        <f t="shared" si="99"/>
        <v>Closed End</v>
      </c>
      <c r="C1549" t="s">
        <v>108</v>
      </c>
      <c r="D1549" t="s">
        <v>652</v>
      </c>
      <c r="E1549" t="str">
        <f t="shared" si="100"/>
        <v>Race / ethnicity</v>
      </c>
      <c r="F1549">
        <f t="shared" si="101"/>
        <v>5</v>
      </c>
      <c r="G1549" t="str">
        <f t="shared" si="102"/>
        <v>Data</v>
      </c>
      <c r="H1549" t="s">
        <v>659</v>
      </c>
      <c r="I1549" s="38" t="s">
        <v>652</v>
      </c>
      <c r="J1549" t="s">
        <v>108</v>
      </c>
      <c r="K1549" s="6" t="s">
        <v>49</v>
      </c>
      <c r="L1549" s="12">
        <v>0.47362844301387352</v>
      </c>
      <c r="M1549" s="13">
        <v>0.44853312113576543</v>
      </c>
      <c r="N1549" s="13">
        <v>5.5128366497685335E-2</v>
      </c>
      <c r="O1549" s="13">
        <v>2.2710069352676752E-2</v>
      </c>
      <c r="P1549" s="14">
        <v>344.99999999999966</v>
      </c>
    </row>
    <row r="1550" spans="1:16" x14ac:dyDescent="0.25">
      <c r="A1550">
        <v>1614</v>
      </c>
      <c r="B1550" t="str">
        <f t="shared" si="99"/>
        <v>Closed End</v>
      </c>
      <c r="C1550" t="s">
        <v>108</v>
      </c>
      <c r="D1550" t="s">
        <v>652</v>
      </c>
      <c r="E1550" t="str">
        <f t="shared" si="100"/>
        <v>Race / ethnicity</v>
      </c>
      <c r="F1550">
        <f t="shared" si="101"/>
        <v>6</v>
      </c>
      <c r="G1550" t="str">
        <f t="shared" si="102"/>
        <v>Data</v>
      </c>
      <c r="H1550" t="s">
        <v>659</v>
      </c>
      <c r="I1550" s="38" t="s">
        <v>652</v>
      </c>
      <c r="J1550" t="s">
        <v>108</v>
      </c>
      <c r="K1550" s="6" t="s">
        <v>50</v>
      </c>
      <c r="L1550" s="12">
        <v>0.49718449212568921</v>
      </c>
      <c r="M1550" s="13">
        <v>0.37522415275237914</v>
      </c>
      <c r="N1550" s="13">
        <v>5.0408053098139581E-2</v>
      </c>
      <c r="O1550" s="13">
        <v>7.71833020237917E-2</v>
      </c>
      <c r="P1550" s="14">
        <v>137.00000000000006</v>
      </c>
    </row>
    <row r="1551" spans="1:16" ht="15.75" thickBot="1" x14ac:dyDescent="0.3">
      <c r="A1551">
        <v>1615</v>
      </c>
      <c r="B1551" t="str">
        <f t="shared" ref="B1551:B1614" si="103">IF(K1553="Results by region:","Closed End",IF(L1552="East Metro Overall","Open End",IF(AND(K1551="",K1553=""),"",B1550)))</f>
        <v>Closed End</v>
      </c>
      <c r="C1551" t="s">
        <v>108</v>
      </c>
      <c r="D1551" t="s">
        <v>652</v>
      </c>
      <c r="E1551" t="str">
        <f t="shared" ref="E1551:E1614" si="104">IF(AND(K1551="",K1552="Results by region:"),"Column labels",
IF(AND(K1551="",L1551="East Metro overall"),"Column labels",
IF(AND(K1551="",L1551=""),"",
IF(AND(B1551="Open End",K1551&lt;&gt;"",E1550="Column labels"),"Open end results",
IF(K1551="Results by region:","Region",
IF(K1551="Results by gender:","Gender",
IF(K1551="Results by age:","Age",
IF(K1551="Results by education level:","Education",
IF(K1551="Results by household income:","Household income",
IF(K1551="Results by housing status:","Housing status",
IF(K1551="Results by home language:","Home language",
IF(K1551="Results by race/ethnicity:","Race / ethnicity",
IF(ISERROR(FIND(".",K1551)),E1550,
IF(FIND(".",K1551)&lt;=4,"Title"))))))))))))))</f>
        <v>Race / ethnicity</v>
      </c>
      <c r="F1551">
        <f t="shared" ref="F1551:F1614" si="105">IF(B1551="","",IF(E1551&lt;&gt;E1550,1,SUM(F1550,1)))</f>
        <v>7</v>
      </c>
      <c r="G1551" t="str">
        <f t="shared" si="102"/>
        <v>Data</v>
      </c>
      <c r="H1551" t="s">
        <v>659</v>
      </c>
      <c r="I1551" s="38" t="s">
        <v>652</v>
      </c>
      <c r="J1551" t="s">
        <v>108</v>
      </c>
      <c r="K1551" s="8" t="s">
        <v>51</v>
      </c>
      <c r="L1551" s="18">
        <v>0.52956846618238917</v>
      </c>
      <c r="M1551" s="19">
        <v>0.42408272189587642</v>
      </c>
      <c r="N1551" s="19">
        <v>3.8690844350883546E-2</v>
      </c>
      <c r="O1551" s="19">
        <v>7.6579675708548763E-3</v>
      </c>
      <c r="P1551" s="20">
        <v>2066.9999999999986</v>
      </c>
    </row>
    <row r="1552" spans="1:16" ht="15.75" thickTop="1" x14ac:dyDescent="0.25">
      <c r="A1552">
        <v>1616</v>
      </c>
      <c r="B1552" t="str">
        <f t="shared" si="103"/>
        <v/>
      </c>
      <c r="C1552" t="s">
        <v>8</v>
      </c>
      <c r="D1552" t="s">
        <v>8</v>
      </c>
      <c r="E1552" t="str">
        <f t="shared" si="104"/>
        <v/>
      </c>
      <c r="F1552" t="str">
        <f t="shared" si="105"/>
        <v/>
      </c>
      <c r="G1552" t="str">
        <f t="shared" si="102"/>
        <v/>
      </c>
      <c r="H1552" t="s">
        <v>8</v>
      </c>
      <c r="K1552" s="42"/>
      <c r="L1552" s="42"/>
      <c r="M1552" s="42"/>
      <c r="N1552" s="42"/>
      <c r="O1552" s="42"/>
      <c r="P1552" s="42"/>
    </row>
    <row r="1553" spans="1:16" ht="45.75" thickBot="1" x14ac:dyDescent="0.3">
      <c r="A1553">
        <v>1617</v>
      </c>
      <c r="B1553" t="str">
        <f t="shared" si="103"/>
        <v>Closed End</v>
      </c>
      <c r="C1553" t="s">
        <v>108</v>
      </c>
      <c r="D1553" t="s">
        <v>653</v>
      </c>
      <c r="E1553" t="str">
        <f t="shared" si="104"/>
        <v>Title</v>
      </c>
      <c r="F1553">
        <f t="shared" si="105"/>
        <v>1</v>
      </c>
      <c r="G1553" t="str">
        <f t="shared" si="102"/>
        <v>Title</v>
      </c>
      <c r="H1553" t="s">
        <v>660</v>
      </c>
      <c r="I1553" s="38" t="s">
        <v>653</v>
      </c>
      <c r="J1553" t="s">
        <v>108</v>
      </c>
      <c r="K1553" s="37" t="s">
        <v>207</v>
      </c>
      <c r="L1553" s="37"/>
      <c r="M1553" s="37"/>
      <c r="N1553" s="37"/>
      <c r="O1553" s="37"/>
      <c r="P1553" s="37"/>
    </row>
    <row r="1554" spans="1:16" ht="38.25" thickTop="1" thickBot="1" x14ac:dyDescent="0.3">
      <c r="A1554">
        <v>1618</v>
      </c>
      <c r="B1554" t="str">
        <f t="shared" si="103"/>
        <v>Closed End</v>
      </c>
      <c r="C1554" t="s">
        <v>108</v>
      </c>
      <c r="D1554" t="s">
        <v>653</v>
      </c>
      <c r="E1554" t="str">
        <f t="shared" si="104"/>
        <v>Column labels</v>
      </c>
      <c r="F1554">
        <f t="shared" si="105"/>
        <v>1</v>
      </c>
      <c r="G1554" t="str">
        <f t="shared" si="102"/>
        <v>Labels</v>
      </c>
      <c r="H1554" t="s">
        <v>660</v>
      </c>
      <c r="I1554" s="38" t="s">
        <v>653</v>
      </c>
      <c r="J1554" t="s">
        <v>108</v>
      </c>
      <c r="K1554" s="39"/>
      <c r="L1554" s="1" t="s">
        <v>198</v>
      </c>
      <c r="M1554" s="2" t="s">
        <v>199</v>
      </c>
      <c r="N1554" s="2" t="s">
        <v>200</v>
      </c>
      <c r="O1554" s="2" t="s">
        <v>201</v>
      </c>
      <c r="P1554" s="3" t="s">
        <v>6</v>
      </c>
    </row>
    <row r="1555" spans="1:16" ht="15.75" thickTop="1" x14ac:dyDescent="0.25">
      <c r="A1555">
        <v>1619</v>
      </c>
      <c r="B1555" t="str">
        <f t="shared" si="103"/>
        <v>Closed End</v>
      </c>
      <c r="C1555" t="s">
        <v>108</v>
      </c>
      <c r="D1555" t="s">
        <v>653</v>
      </c>
      <c r="E1555" t="str">
        <f t="shared" si="104"/>
        <v>Region</v>
      </c>
      <c r="F1555">
        <f t="shared" si="105"/>
        <v>1</v>
      </c>
      <c r="G1555" t="str">
        <f t="shared" si="102"/>
        <v>Header</v>
      </c>
      <c r="H1555" t="s">
        <v>660</v>
      </c>
      <c r="I1555" s="38" t="s">
        <v>653</v>
      </c>
      <c r="J1555" t="s">
        <v>108</v>
      </c>
      <c r="K1555" s="5" t="s">
        <v>7</v>
      </c>
      <c r="L1555" s="9" t="s">
        <v>8</v>
      </c>
      <c r="M1555" s="10" t="s">
        <v>8</v>
      </c>
      <c r="N1555" s="10" t="s">
        <v>8</v>
      </c>
      <c r="O1555" s="10" t="s">
        <v>8</v>
      </c>
      <c r="P1555" s="11" t="s">
        <v>8</v>
      </c>
    </row>
    <row r="1556" spans="1:16" x14ac:dyDescent="0.25">
      <c r="A1556">
        <v>1620</v>
      </c>
      <c r="B1556" t="str">
        <f t="shared" si="103"/>
        <v>Closed End</v>
      </c>
      <c r="C1556" t="s">
        <v>108</v>
      </c>
      <c r="D1556" t="s">
        <v>653</v>
      </c>
      <c r="E1556" t="str">
        <f t="shared" si="104"/>
        <v>Region</v>
      </c>
      <c r="F1556">
        <f t="shared" si="105"/>
        <v>2</v>
      </c>
      <c r="G1556" t="str">
        <f t="shared" si="102"/>
        <v>Data</v>
      </c>
      <c r="H1556" t="s">
        <v>660</v>
      </c>
      <c r="I1556" s="38" t="s">
        <v>653</v>
      </c>
      <c r="J1556" t="s">
        <v>108</v>
      </c>
      <c r="K1556" s="6" t="s">
        <v>9</v>
      </c>
      <c r="L1556" s="12">
        <v>0.38389416463638115</v>
      </c>
      <c r="M1556" s="13">
        <v>0.49746979250125473</v>
      </c>
      <c r="N1556" s="13">
        <v>9.5354577706830992E-2</v>
      </c>
      <c r="O1556" s="13">
        <v>2.328146515553493E-2</v>
      </c>
      <c r="P1556" s="14">
        <v>2897.9999999999955</v>
      </c>
    </row>
    <row r="1557" spans="1:16" x14ac:dyDescent="0.25">
      <c r="A1557">
        <v>1621</v>
      </c>
      <c r="B1557" t="str">
        <f t="shared" si="103"/>
        <v>Closed End</v>
      </c>
      <c r="C1557" t="s">
        <v>108</v>
      </c>
      <c r="D1557" t="s">
        <v>653</v>
      </c>
      <c r="E1557" t="str">
        <f t="shared" si="104"/>
        <v>Region</v>
      </c>
      <c r="F1557">
        <f t="shared" si="105"/>
        <v>3</v>
      </c>
      <c r="G1557" t="str">
        <f t="shared" si="102"/>
        <v>Data</v>
      </c>
      <c r="H1557" t="s">
        <v>660</v>
      </c>
      <c r="I1557" s="38" t="s">
        <v>653</v>
      </c>
      <c r="J1557" t="s">
        <v>108</v>
      </c>
      <c r="K1557" s="6" t="s">
        <v>10</v>
      </c>
      <c r="L1557" s="12">
        <v>0.42315478054506284</v>
      </c>
      <c r="M1557" s="13">
        <v>0.46642543814117621</v>
      </c>
      <c r="N1557" s="13">
        <v>0.10143295004478854</v>
      </c>
      <c r="O1557" s="13">
        <v>8.9868312689727944E-3</v>
      </c>
      <c r="P1557" s="14">
        <v>408.0000000000004</v>
      </c>
    </row>
    <row r="1558" spans="1:16" x14ac:dyDescent="0.25">
      <c r="A1558">
        <v>1622</v>
      </c>
      <c r="B1558" t="str">
        <f t="shared" si="103"/>
        <v>Closed End</v>
      </c>
      <c r="C1558" t="s">
        <v>108</v>
      </c>
      <c r="D1558" t="s">
        <v>653</v>
      </c>
      <c r="E1558" t="str">
        <f t="shared" si="104"/>
        <v>Region</v>
      </c>
      <c r="F1558">
        <f t="shared" si="105"/>
        <v>4</v>
      </c>
      <c r="G1558" t="str">
        <f t="shared" si="102"/>
        <v>Data</v>
      </c>
      <c r="H1558" t="s">
        <v>660</v>
      </c>
      <c r="I1558" s="38" t="s">
        <v>653</v>
      </c>
      <c r="J1558" t="s">
        <v>108</v>
      </c>
      <c r="K1558" s="6" t="s">
        <v>11</v>
      </c>
      <c r="L1558" s="12">
        <v>0.34720831766235266</v>
      </c>
      <c r="M1558" s="13">
        <v>0.52359962476952204</v>
      </c>
      <c r="N1558" s="13">
        <v>9.9036471079736454E-2</v>
      </c>
      <c r="O1558" s="13">
        <v>3.0155586488391107E-2</v>
      </c>
      <c r="P1558" s="14">
        <v>2104.9999999999977</v>
      </c>
    </row>
    <row r="1559" spans="1:16" x14ac:dyDescent="0.25">
      <c r="A1559">
        <v>1623</v>
      </c>
      <c r="B1559" t="str">
        <f t="shared" si="103"/>
        <v>Closed End</v>
      </c>
      <c r="C1559" t="s">
        <v>108</v>
      </c>
      <c r="D1559" t="s">
        <v>653</v>
      </c>
      <c r="E1559" t="str">
        <f t="shared" si="104"/>
        <v>Region</v>
      </c>
      <c r="F1559">
        <f t="shared" si="105"/>
        <v>5</v>
      </c>
      <c r="G1559" t="str">
        <f t="shared" si="102"/>
        <v>Data</v>
      </c>
      <c r="H1559" t="s">
        <v>660</v>
      </c>
      <c r="I1559" s="38" t="s">
        <v>653</v>
      </c>
      <c r="J1559" t="s">
        <v>108</v>
      </c>
      <c r="K1559" s="6" t="s">
        <v>12</v>
      </c>
      <c r="L1559" s="12">
        <v>0.31719337820150328</v>
      </c>
      <c r="M1559" s="13">
        <v>0.52149088883029193</v>
      </c>
      <c r="N1559" s="13">
        <v>0.12165061478953904</v>
      </c>
      <c r="O1559" s="13">
        <v>3.966511817866563E-2</v>
      </c>
      <c r="P1559" s="14">
        <v>1685.9999999999995</v>
      </c>
    </row>
    <row r="1560" spans="1:16" x14ac:dyDescent="0.25">
      <c r="A1560">
        <v>1624</v>
      </c>
      <c r="B1560" t="str">
        <f t="shared" si="103"/>
        <v>Closed End</v>
      </c>
      <c r="C1560" t="s">
        <v>108</v>
      </c>
      <c r="D1560" t="s">
        <v>653</v>
      </c>
      <c r="E1560" t="str">
        <f t="shared" si="104"/>
        <v>Region</v>
      </c>
      <c r="F1560">
        <f t="shared" si="105"/>
        <v>6</v>
      </c>
      <c r="G1560" t="str">
        <f t="shared" si="102"/>
        <v>Data</v>
      </c>
      <c r="H1560" t="s">
        <v>660</v>
      </c>
      <c r="I1560" s="38" t="s">
        <v>653</v>
      </c>
      <c r="J1560" t="s">
        <v>108</v>
      </c>
      <c r="K1560" s="6" t="s">
        <v>13</v>
      </c>
      <c r="L1560" s="12">
        <v>0.38161227221687644</v>
      </c>
      <c r="M1560" s="13">
        <v>0.52601671628207791</v>
      </c>
      <c r="N1560" s="13">
        <v>7.3115513501381277E-2</v>
      </c>
      <c r="O1560" s="13">
        <v>1.9255497999664403E-2</v>
      </c>
      <c r="P1560" s="14">
        <v>418.99999999999989</v>
      </c>
    </row>
    <row r="1561" spans="1:16" x14ac:dyDescent="0.25">
      <c r="A1561">
        <v>1625</v>
      </c>
      <c r="B1561" t="str">
        <f t="shared" si="103"/>
        <v>Closed End</v>
      </c>
      <c r="C1561" t="s">
        <v>108</v>
      </c>
      <c r="D1561" t="s">
        <v>653</v>
      </c>
      <c r="E1561" t="str">
        <f t="shared" si="104"/>
        <v>Region</v>
      </c>
      <c r="F1561">
        <f t="shared" si="105"/>
        <v>7</v>
      </c>
      <c r="G1561" t="str">
        <f t="shared" si="102"/>
        <v>Data</v>
      </c>
      <c r="H1561" t="s">
        <v>660</v>
      </c>
      <c r="I1561" s="38" t="s">
        <v>653</v>
      </c>
      <c r="J1561" t="s">
        <v>108</v>
      </c>
      <c r="K1561" s="6" t="s">
        <v>14</v>
      </c>
      <c r="L1561" s="12">
        <v>0.3969910294737129</v>
      </c>
      <c r="M1561" s="13">
        <v>0.49316117111090713</v>
      </c>
      <c r="N1561" s="13">
        <v>7.7715122139558585E-2</v>
      </c>
      <c r="O1561" s="13">
        <v>3.2132677275820282E-2</v>
      </c>
      <c r="P1561" s="14">
        <v>385.00000000000017</v>
      </c>
    </row>
    <row r="1562" spans="1:16" x14ac:dyDescent="0.25">
      <c r="A1562">
        <v>1626</v>
      </c>
      <c r="B1562" t="str">
        <f t="shared" si="103"/>
        <v>Closed End</v>
      </c>
      <c r="C1562" t="s">
        <v>108</v>
      </c>
      <c r="D1562" t="s">
        <v>653</v>
      </c>
      <c r="E1562" t="str">
        <f t="shared" si="104"/>
        <v>Gender</v>
      </c>
      <c r="F1562">
        <f t="shared" si="105"/>
        <v>1</v>
      </c>
      <c r="G1562" t="str">
        <f t="shared" si="102"/>
        <v>Header</v>
      </c>
      <c r="H1562" t="s">
        <v>660</v>
      </c>
      <c r="I1562" s="38" t="s">
        <v>653</v>
      </c>
      <c r="J1562" t="s">
        <v>108</v>
      </c>
      <c r="K1562" s="7" t="s">
        <v>15</v>
      </c>
      <c r="L1562" s="15" t="s">
        <v>8</v>
      </c>
      <c r="M1562" s="16" t="s">
        <v>8</v>
      </c>
      <c r="N1562" s="16" t="s">
        <v>8</v>
      </c>
      <c r="O1562" s="16" t="s">
        <v>8</v>
      </c>
      <c r="P1562" s="17" t="s">
        <v>8</v>
      </c>
    </row>
    <row r="1563" spans="1:16" x14ac:dyDescent="0.25">
      <c r="A1563">
        <v>1627</v>
      </c>
      <c r="B1563" t="str">
        <f t="shared" si="103"/>
        <v>Closed End</v>
      </c>
      <c r="C1563" t="s">
        <v>108</v>
      </c>
      <c r="D1563" t="s">
        <v>653</v>
      </c>
      <c r="E1563" t="str">
        <f t="shared" si="104"/>
        <v>Gender</v>
      </c>
      <c r="F1563">
        <f t="shared" si="105"/>
        <v>2</v>
      </c>
      <c r="G1563" t="str">
        <f t="shared" si="102"/>
        <v>Data</v>
      </c>
      <c r="H1563" t="s">
        <v>660</v>
      </c>
      <c r="I1563" s="38" t="s">
        <v>653</v>
      </c>
      <c r="J1563" t="s">
        <v>108</v>
      </c>
      <c r="K1563" s="6" t="s">
        <v>16</v>
      </c>
      <c r="L1563" s="12">
        <v>0.41795507633034368</v>
      </c>
      <c r="M1563" s="13">
        <v>0.47257665377517649</v>
      </c>
      <c r="N1563" s="13">
        <v>8.944666577948443E-2</v>
      </c>
      <c r="O1563" s="13">
        <v>2.0021604114997347E-2</v>
      </c>
      <c r="P1563" s="14">
        <v>1803.0000000000002</v>
      </c>
    </row>
    <row r="1564" spans="1:16" x14ac:dyDescent="0.25">
      <c r="A1564">
        <v>1628</v>
      </c>
      <c r="B1564" t="str">
        <f t="shared" si="103"/>
        <v>Closed End</v>
      </c>
      <c r="C1564" t="s">
        <v>108</v>
      </c>
      <c r="D1564" t="s">
        <v>653</v>
      </c>
      <c r="E1564" t="str">
        <f t="shared" si="104"/>
        <v>Gender</v>
      </c>
      <c r="F1564">
        <f t="shared" si="105"/>
        <v>3</v>
      </c>
      <c r="G1564" t="str">
        <f t="shared" si="102"/>
        <v>Data</v>
      </c>
      <c r="H1564" t="s">
        <v>660</v>
      </c>
      <c r="I1564" s="38" t="s">
        <v>653</v>
      </c>
      <c r="J1564" t="s">
        <v>108</v>
      </c>
      <c r="K1564" s="6" t="s">
        <v>17</v>
      </c>
      <c r="L1564" s="12">
        <v>0.33549972473645184</v>
      </c>
      <c r="M1564" s="13">
        <v>0.53767446533578644</v>
      </c>
      <c r="N1564" s="13">
        <v>0.10295980231765264</v>
      </c>
      <c r="O1564" s="13">
        <v>2.386600761010926E-2</v>
      </c>
      <c r="P1564" s="14">
        <v>955.99999999999943</v>
      </c>
    </row>
    <row r="1565" spans="1:16" x14ac:dyDescent="0.25">
      <c r="A1565">
        <v>1629</v>
      </c>
      <c r="B1565" t="str">
        <f t="shared" si="103"/>
        <v>Closed End</v>
      </c>
      <c r="C1565" t="s">
        <v>108</v>
      </c>
      <c r="D1565" t="s">
        <v>653</v>
      </c>
      <c r="E1565" t="str">
        <f t="shared" si="104"/>
        <v>Age</v>
      </c>
      <c r="F1565">
        <f t="shared" si="105"/>
        <v>1</v>
      </c>
      <c r="G1565" t="str">
        <f t="shared" si="102"/>
        <v>Header</v>
      </c>
      <c r="H1565" t="s">
        <v>660</v>
      </c>
      <c r="I1565" s="38" t="s">
        <v>653</v>
      </c>
      <c r="J1565" t="s">
        <v>108</v>
      </c>
      <c r="K1565" s="7" t="s">
        <v>18</v>
      </c>
      <c r="L1565" s="15" t="s">
        <v>8</v>
      </c>
      <c r="M1565" s="16" t="s">
        <v>8</v>
      </c>
      <c r="N1565" s="16" t="s">
        <v>8</v>
      </c>
      <c r="O1565" s="16" t="s">
        <v>8</v>
      </c>
      <c r="P1565" s="17" t="s">
        <v>8</v>
      </c>
    </row>
    <row r="1566" spans="1:16" x14ac:dyDescent="0.25">
      <c r="A1566">
        <v>1630</v>
      </c>
      <c r="B1566" t="str">
        <f t="shared" si="103"/>
        <v>Closed End</v>
      </c>
      <c r="C1566" t="s">
        <v>108</v>
      </c>
      <c r="D1566" t="s">
        <v>653</v>
      </c>
      <c r="E1566" t="str">
        <f t="shared" si="104"/>
        <v>Age</v>
      </c>
      <c r="F1566">
        <f t="shared" si="105"/>
        <v>2</v>
      </c>
      <c r="G1566" t="str">
        <f t="shared" si="102"/>
        <v>Data</v>
      </c>
      <c r="H1566" t="s">
        <v>660</v>
      </c>
      <c r="I1566" s="38" t="s">
        <v>653</v>
      </c>
      <c r="J1566" t="s">
        <v>108</v>
      </c>
      <c r="K1566" s="6" t="s">
        <v>19</v>
      </c>
      <c r="L1566" s="12">
        <v>0.3752851565440356</v>
      </c>
      <c r="M1566" s="13">
        <v>0.50815968485676044</v>
      </c>
      <c r="N1566" s="13">
        <v>9.1402394698723827E-2</v>
      </c>
      <c r="O1566" s="13">
        <v>2.5152763900479755E-2</v>
      </c>
      <c r="P1566" s="14">
        <v>412.00000000000023</v>
      </c>
    </row>
    <row r="1567" spans="1:16" x14ac:dyDescent="0.25">
      <c r="A1567">
        <v>1631</v>
      </c>
      <c r="B1567" t="str">
        <f t="shared" si="103"/>
        <v>Closed End</v>
      </c>
      <c r="C1567" t="s">
        <v>108</v>
      </c>
      <c r="D1567" t="s">
        <v>653</v>
      </c>
      <c r="E1567" t="str">
        <f t="shared" si="104"/>
        <v>Age</v>
      </c>
      <c r="F1567">
        <f t="shared" si="105"/>
        <v>3</v>
      </c>
      <c r="G1567" t="str">
        <f t="shared" si="102"/>
        <v>Data</v>
      </c>
      <c r="H1567" t="s">
        <v>660</v>
      </c>
      <c r="I1567" s="38" t="s">
        <v>653</v>
      </c>
      <c r="J1567" t="s">
        <v>108</v>
      </c>
      <c r="K1567" s="6" t="s">
        <v>20</v>
      </c>
      <c r="L1567" s="12">
        <v>0.4726149050630889</v>
      </c>
      <c r="M1567" s="13">
        <v>0.42974662875758002</v>
      </c>
      <c r="N1567" s="13">
        <v>9.1093161608256909E-2</v>
      </c>
      <c r="O1567" s="13">
        <v>6.545304571073037E-3</v>
      </c>
      <c r="P1567" s="14">
        <v>413</v>
      </c>
    </row>
    <row r="1568" spans="1:16" x14ac:dyDescent="0.25">
      <c r="A1568">
        <v>1632</v>
      </c>
      <c r="B1568" t="str">
        <f t="shared" si="103"/>
        <v>Closed End</v>
      </c>
      <c r="C1568" t="s">
        <v>108</v>
      </c>
      <c r="D1568" t="s">
        <v>653</v>
      </c>
      <c r="E1568" t="str">
        <f t="shared" si="104"/>
        <v>Age</v>
      </c>
      <c r="F1568">
        <f t="shared" si="105"/>
        <v>4</v>
      </c>
      <c r="G1568" t="str">
        <f t="shared" si="102"/>
        <v>Data</v>
      </c>
      <c r="H1568" t="s">
        <v>660</v>
      </c>
      <c r="I1568" s="38" t="s">
        <v>653</v>
      </c>
      <c r="J1568" t="s">
        <v>108</v>
      </c>
      <c r="K1568" s="6" t="s">
        <v>21</v>
      </c>
      <c r="L1568" s="12">
        <v>0.37680355125894527</v>
      </c>
      <c r="M1568" s="13">
        <v>0.48572407948358565</v>
      </c>
      <c r="N1568" s="13">
        <v>8.8780126980287269E-2</v>
      </c>
      <c r="O1568" s="13">
        <v>4.8692242277181184E-2</v>
      </c>
      <c r="P1568" s="14">
        <v>359.00000000000028</v>
      </c>
    </row>
    <row r="1569" spans="1:16" x14ac:dyDescent="0.25">
      <c r="A1569">
        <v>1633</v>
      </c>
      <c r="B1569" t="str">
        <f t="shared" si="103"/>
        <v>Closed End</v>
      </c>
      <c r="C1569" t="s">
        <v>108</v>
      </c>
      <c r="D1569" t="s">
        <v>653</v>
      </c>
      <c r="E1569" t="str">
        <f t="shared" si="104"/>
        <v>Age</v>
      </c>
      <c r="F1569">
        <f t="shared" si="105"/>
        <v>5</v>
      </c>
      <c r="G1569" t="str">
        <f t="shared" si="102"/>
        <v>Data</v>
      </c>
      <c r="H1569" t="s">
        <v>660</v>
      </c>
      <c r="I1569" s="38" t="s">
        <v>653</v>
      </c>
      <c r="J1569" t="s">
        <v>108</v>
      </c>
      <c r="K1569" s="6" t="s">
        <v>22</v>
      </c>
      <c r="L1569" s="12">
        <v>0.40460540157250058</v>
      </c>
      <c r="M1569" s="13">
        <v>0.50443895488817669</v>
      </c>
      <c r="N1569" s="13">
        <v>8.2240072123851496E-2</v>
      </c>
      <c r="O1569" s="13">
        <v>8.7155714154721377E-3</v>
      </c>
      <c r="P1569" s="14">
        <v>505.99999999999937</v>
      </c>
    </row>
    <row r="1570" spans="1:16" x14ac:dyDescent="0.25">
      <c r="A1570">
        <v>1634</v>
      </c>
      <c r="B1570" t="str">
        <f t="shared" si="103"/>
        <v>Closed End</v>
      </c>
      <c r="C1570" t="s">
        <v>108</v>
      </c>
      <c r="D1570" t="s">
        <v>653</v>
      </c>
      <c r="E1570" t="str">
        <f t="shared" si="104"/>
        <v>Age</v>
      </c>
      <c r="F1570">
        <f t="shared" si="105"/>
        <v>6</v>
      </c>
      <c r="G1570" t="str">
        <f t="shared" si="102"/>
        <v>Data</v>
      </c>
      <c r="H1570" t="s">
        <v>660</v>
      </c>
      <c r="I1570" s="38" t="s">
        <v>653</v>
      </c>
      <c r="J1570" t="s">
        <v>108</v>
      </c>
      <c r="K1570" s="6" t="s">
        <v>23</v>
      </c>
      <c r="L1570" s="12">
        <v>0.36142718863531564</v>
      </c>
      <c r="M1570" s="13">
        <v>0.51747280805843887</v>
      </c>
      <c r="N1570" s="13">
        <v>0.10872704985267602</v>
      </c>
      <c r="O1570" s="13">
        <v>1.2372953453572665E-2</v>
      </c>
      <c r="P1570" s="14">
        <v>777.99999999999852</v>
      </c>
    </row>
    <row r="1571" spans="1:16" x14ac:dyDescent="0.25">
      <c r="A1571">
        <v>1635</v>
      </c>
      <c r="B1571" t="str">
        <f t="shared" si="103"/>
        <v>Closed End</v>
      </c>
      <c r="C1571" t="s">
        <v>108</v>
      </c>
      <c r="D1571" t="s">
        <v>653</v>
      </c>
      <c r="E1571" t="str">
        <f t="shared" si="104"/>
        <v>Education</v>
      </c>
      <c r="F1571">
        <f t="shared" si="105"/>
        <v>1</v>
      </c>
      <c r="G1571" t="str">
        <f t="shared" si="102"/>
        <v>Header</v>
      </c>
      <c r="H1571" t="s">
        <v>660</v>
      </c>
      <c r="I1571" s="38" t="s">
        <v>653</v>
      </c>
      <c r="J1571" t="s">
        <v>108</v>
      </c>
      <c r="K1571" s="7" t="s">
        <v>24</v>
      </c>
      <c r="L1571" s="15" t="s">
        <v>8</v>
      </c>
      <c r="M1571" s="16" t="s">
        <v>8</v>
      </c>
      <c r="N1571" s="16" t="s">
        <v>8</v>
      </c>
      <c r="O1571" s="16" t="s">
        <v>8</v>
      </c>
      <c r="P1571" s="17" t="s">
        <v>8</v>
      </c>
    </row>
    <row r="1572" spans="1:16" x14ac:dyDescent="0.25">
      <c r="A1572">
        <v>1636</v>
      </c>
      <c r="B1572" t="str">
        <f t="shared" si="103"/>
        <v>Closed End</v>
      </c>
      <c r="C1572" t="s">
        <v>108</v>
      </c>
      <c r="D1572" t="s">
        <v>653</v>
      </c>
      <c r="E1572" t="str">
        <f t="shared" si="104"/>
        <v>Education</v>
      </c>
      <c r="F1572">
        <f t="shared" si="105"/>
        <v>2</v>
      </c>
      <c r="G1572" t="str">
        <f t="shared" si="102"/>
        <v>Data</v>
      </c>
      <c r="H1572" t="s">
        <v>660</v>
      </c>
      <c r="I1572" s="38" t="s">
        <v>653</v>
      </c>
      <c r="J1572" t="s">
        <v>108</v>
      </c>
      <c r="K1572" s="6" t="s">
        <v>25</v>
      </c>
      <c r="L1572" s="12">
        <v>0.33194914983671786</v>
      </c>
      <c r="M1572" s="13">
        <v>0.49830086728194822</v>
      </c>
      <c r="N1572" s="13">
        <v>0.12633026845613873</v>
      </c>
      <c r="O1572" s="13">
        <v>4.3419714425194982E-2</v>
      </c>
      <c r="P1572" s="14">
        <v>79</v>
      </c>
    </row>
    <row r="1573" spans="1:16" x14ac:dyDescent="0.25">
      <c r="A1573">
        <v>1637</v>
      </c>
      <c r="B1573" t="str">
        <f t="shared" si="103"/>
        <v>Closed End</v>
      </c>
      <c r="C1573" t="s">
        <v>108</v>
      </c>
      <c r="D1573" t="s">
        <v>653</v>
      </c>
      <c r="E1573" t="str">
        <f t="shared" si="104"/>
        <v>Education</v>
      </c>
      <c r="F1573">
        <f t="shared" si="105"/>
        <v>3</v>
      </c>
      <c r="G1573" t="str">
        <f t="shared" si="102"/>
        <v>Data</v>
      </c>
      <c r="H1573" t="s">
        <v>660</v>
      </c>
      <c r="I1573" s="38" t="s">
        <v>653</v>
      </c>
      <c r="J1573" t="s">
        <v>108</v>
      </c>
      <c r="K1573" s="6" t="s">
        <v>26</v>
      </c>
      <c r="L1573" s="12">
        <v>0.30705658477208292</v>
      </c>
      <c r="M1573" s="13">
        <v>0.50938991756907415</v>
      </c>
      <c r="N1573" s="13">
        <v>0.13086000548001941</v>
      </c>
      <c r="O1573" s="13">
        <v>5.2693492178823867E-2</v>
      </c>
      <c r="P1573" s="14">
        <v>322.00000000000006</v>
      </c>
    </row>
    <row r="1574" spans="1:16" x14ac:dyDescent="0.25">
      <c r="A1574">
        <v>1638</v>
      </c>
      <c r="B1574" t="str">
        <f t="shared" si="103"/>
        <v>Closed End</v>
      </c>
      <c r="C1574" t="s">
        <v>108</v>
      </c>
      <c r="D1574" t="s">
        <v>653</v>
      </c>
      <c r="E1574" t="str">
        <f t="shared" si="104"/>
        <v>Education</v>
      </c>
      <c r="F1574">
        <f t="shared" si="105"/>
        <v>4</v>
      </c>
      <c r="G1574" t="str">
        <f t="shared" si="102"/>
        <v>Data</v>
      </c>
      <c r="H1574" t="s">
        <v>660</v>
      </c>
      <c r="I1574" s="38" t="s">
        <v>653</v>
      </c>
      <c r="J1574" t="s">
        <v>108</v>
      </c>
      <c r="K1574" s="6" t="s">
        <v>27</v>
      </c>
      <c r="L1574" s="12">
        <v>0.42610759201277831</v>
      </c>
      <c r="M1574" s="13">
        <v>0.4757189717150152</v>
      </c>
      <c r="N1574" s="13">
        <v>7.3309224669472428E-2</v>
      </c>
      <c r="O1574" s="13">
        <v>2.4864211602731535E-2</v>
      </c>
      <c r="P1574" s="14">
        <v>909.00000000000216</v>
      </c>
    </row>
    <row r="1575" spans="1:16" x14ac:dyDescent="0.25">
      <c r="A1575">
        <v>1639</v>
      </c>
      <c r="B1575" t="str">
        <f t="shared" si="103"/>
        <v>Closed End</v>
      </c>
      <c r="C1575" t="s">
        <v>108</v>
      </c>
      <c r="D1575" t="s">
        <v>653</v>
      </c>
      <c r="E1575" t="str">
        <f t="shared" si="104"/>
        <v>Education</v>
      </c>
      <c r="F1575">
        <f t="shared" si="105"/>
        <v>5</v>
      </c>
      <c r="G1575" t="str">
        <f t="shared" si="102"/>
        <v>Data</v>
      </c>
      <c r="H1575" t="s">
        <v>660</v>
      </c>
      <c r="I1575" s="38" t="s">
        <v>653</v>
      </c>
      <c r="J1575" t="s">
        <v>108</v>
      </c>
      <c r="K1575" s="6" t="s">
        <v>28</v>
      </c>
      <c r="L1575" s="12">
        <v>0.39510921138621879</v>
      </c>
      <c r="M1575" s="13">
        <v>0.51197872459566152</v>
      </c>
      <c r="N1575" s="13">
        <v>8.4451379199382809E-2</v>
      </c>
      <c r="O1575" s="13">
        <v>8.460684818738802E-3</v>
      </c>
      <c r="P1575" s="14">
        <v>1499.999999999998</v>
      </c>
    </row>
    <row r="1576" spans="1:16" x14ac:dyDescent="0.25">
      <c r="A1576">
        <v>1640</v>
      </c>
      <c r="B1576" t="str">
        <f t="shared" si="103"/>
        <v>Closed End</v>
      </c>
      <c r="C1576" t="s">
        <v>108</v>
      </c>
      <c r="D1576" t="s">
        <v>653</v>
      </c>
      <c r="E1576" t="str">
        <f t="shared" si="104"/>
        <v>Household income</v>
      </c>
      <c r="F1576">
        <f t="shared" si="105"/>
        <v>1</v>
      </c>
      <c r="G1576" t="str">
        <f t="shared" si="102"/>
        <v>Header</v>
      </c>
      <c r="H1576" t="s">
        <v>660</v>
      </c>
      <c r="I1576" s="38" t="s">
        <v>653</v>
      </c>
      <c r="J1576" t="s">
        <v>108</v>
      </c>
      <c r="K1576" s="7" t="s">
        <v>29</v>
      </c>
      <c r="L1576" s="15" t="s">
        <v>8</v>
      </c>
      <c r="M1576" s="16" t="s">
        <v>8</v>
      </c>
      <c r="N1576" s="16" t="s">
        <v>8</v>
      </c>
      <c r="O1576" s="16" t="s">
        <v>8</v>
      </c>
      <c r="P1576" s="17" t="s">
        <v>8</v>
      </c>
    </row>
    <row r="1577" spans="1:16" x14ac:dyDescent="0.25">
      <c r="A1577">
        <v>1641</v>
      </c>
      <c r="B1577" t="str">
        <f t="shared" si="103"/>
        <v>Closed End</v>
      </c>
      <c r="C1577" t="s">
        <v>108</v>
      </c>
      <c r="D1577" t="s">
        <v>653</v>
      </c>
      <c r="E1577" t="str">
        <f t="shared" si="104"/>
        <v>Household income</v>
      </c>
      <c r="F1577">
        <f t="shared" si="105"/>
        <v>2</v>
      </c>
      <c r="G1577" t="str">
        <f t="shared" si="102"/>
        <v>Data</v>
      </c>
      <c r="H1577" t="s">
        <v>660</v>
      </c>
      <c r="I1577" s="38" t="s">
        <v>653</v>
      </c>
      <c r="J1577" t="s">
        <v>108</v>
      </c>
      <c r="K1577" s="6" t="s">
        <v>30</v>
      </c>
      <c r="L1577" s="12">
        <v>0.13583002353583487</v>
      </c>
      <c r="M1577" s="13">
        <v>0.48349568338092241</v>
      </c>
      <c r="N1577" s="13">
        <v>0.254710794746419</v>
      </c>
      <c r="O1577" s="13">
        <v>0.12596349833682313</v>
      </c>
      <c r="P1577" s="14">
        <v>425.00000000000028</v>
      </c>
    </row>
    <row r="1578" spans="1:16" x14ac:dyDescent="0.25">
      <c r="A1578">
        <v>1642</v>
      </c>
      <c r="B1578" t="str">
        <f t="shared" si="103"/>
        <v>Closed End</v>
      </c>
      <c r="C1578" t="s">
        <v>108</v>
      </c>
      <c r="D1578" t="s">
        <v>653</v>
      </c>
      <c r="E1578" t="str">
        <f t="shared" si="104"/>
        <v>Household income</v>
      </c>
      <c r="F1578">
        <f t="shared" si="105"/>
        <v>3</v>
      </c>
      <c r="G1578" t="str">
        <f t="shared" si="102"/>
        <v>Data</v>
      </c>
      <c r="H1578" t="s">
        <v>660</v>
      </c>
      <c r="I1578" s="38" t="s">
        <v>653</v>
      </c>
      <c r="J1578" t="s">
        <v>108</v>
      </c>
      <c r="K1578" s="6" t="s">
        <v>31</v>
      </c>
      <c r="L1578" s="12">
        <v>0.31909833340589883</v>
      </c>
      <c r="M1578" s="13">
        <v>0.48505599822104584</v>
      </c>
      <c r="N1578" s="13">
        <v>0.17529412341157902</v>
      </c>
      <c r="O1578" s="13">
        <v>2.0551544961478027E-2</v>
      </c>
      <c r="P1578" s="14">
        <v>405.99999999999926</v>
      </c>
    </row>
    <row r="1579" spans="1:16" x14ac:dyDescent="0.25">
      <c r="A1579">
        <v>1643</v>
      </c>
      <c r="B1579" t="str">
        <f t="shared" si="103"/>
        <v>Closed End</v>
      </c>
      <c r="C1579" t="s">
        <v>108</v>
      </c>
      <c r="D1579" t="s">
        <v>653</v>
      </c>
      <c r="E1579" t="str">
        <f t="shared" si="104"/>
        <v>Household income</v>
      </c>
      <c r="F1579">
        <f t="shared" si="105"/>
        <v>4</v>
      </c>
      <c r="G1579" t="str">
        <f t="shared" si="102"/>
        <v>Data</v>
      </c>
      <c r="H1579" t="s">
        <v>660</v>
      </c>
      <c r="I1579" s="38" t="s">
        <v>653</v>
      </c>
      <c r="J1579" t="s">
        <v>108</v>
      </c>
      <c r="K1579" s="6" t="s">
        <v>32</v>
      </c>
      <c r="L1579" s="12">
        <v>0.39463031379431734</v>
      </c>
      <c r="M1579" s="13">
        <v>0.49491867160284186</v>
      </c>
      <c r="N1579" s="13">
        <v>9.6966798559937326E-2</v>
      </c>
      <c r="O1579" s="13">
        <v>1.3484216042903275E-2</v>
      </c>
      <c r="P1579" s="14">
        <v>390.00000000000011</v>
      </c>
    </row>
    <row r="1580" spans="1:16" x14ac:dyDescent="0.25">
      <c r="A1580">
        <v>1644</v>
      </c>
      <c r="B1580" t="str">
        <f t="shared" si="103"/>
        <v>Closed End</v>
      </c>
      <c r="C1580" t="s">
        <v>108</v>
      </c>
      <c r="D1580" t="s">
        <v>653</v>
      </c>
      <c r="E1580" t="str">
        <f t="shared" si="104"/>
        <v>Household income</v>
      </c>
      <c r="F1580">
        <f t="shared" si="105"/>
        <v>5</v>
      </c>
      <c r="G1580" t="str">
        <f t="shared" si="102"/>
        <v>Data</v>
      </c>
      <c r="H1580" t="s">
        <v>660</v>
      </c>
      <c r="I1580" s="38" t="s">
        <v>653</v>
      </c>
      <c r="J1580" t="s">
        <v>108</v>
      </c>
      <c r="K1580" s="6" t="s">
        <v>33</v>
      </c>
      <c r="L1580" s="12">
        <v>0.35931920136778311</v>
      </c>
      <c r="M1580" s="13">
        <v>0.59046488786077989</v>
      </c>
      <c r="N1580" s="13">
        <v>3.7292857381800909E-2</v>
      </c>
      <c r="O1580" s="13">
        <v>1.2923053389636428E-2</v>
      </c>
      <c r="P1580" s="14">
        <v>303.99999999999983</v>
      </c>
    </row>
    <row r="1581" spans="1:16" x14ac:dyDescent="0.25">
      <c r="A1581">
        <v>1645</v>
      </c>
      <c r="B1581" t="str">
        <f t="shared" si="103"/>
        <v>Closed End</v>
      </c>
      <c r="C1581" t="s">
        <v>108</v>
      </c>
      <c r="D1581" t="s">
        <v>653</v>
      </c>
      <c r="E1581" t="str">
        <f t="shared" si="104"/>
        <v>Household income</v>
      </c>
      <c r="F1581">
        <f t="shared" si="105"/>
        <v>6</v>
      </c>
      <c r="G1581" t="str">
        <f t="shared" si="102"/>
        <v>Data</v>
      </c>
      <c r="H1581" t="s">
        <v>660</v>
      </c>
      <c r="I1581" s="38" t="s">
        <v>653</v>
      </c>
      <c r="J1581" t="s">
        <v>108</v>
      </c>
      <c r="K1581" s="6" t="s">
        <v>34</v>
      </c>
      <c r="L1581" s="12">
        <v>0.45613341541036301</v>
      </c>
      <c r="M1581" s="13">
        <v>0.47343164124187742</v>
      </c>
      <c r="N1581" s="13">
        <v>5.7548988420527844E-2</v>
      </c>
      <c r="O1581" s="13">
        <v>1.2885954927230237E-2</v>
      </c>
      <c r="P1581" s="14">
        <v>267.00000000000017</v>
      </c>
    </row>
    <row r="1582" spans="1:16" x14ac:dyDescent="0.25">
      <c r="A1582">
        <v>1646</v>
      </c>
      <c r="B1582" t="str">
        <f t="shared" si="103"/>
        <v>Closed End</v>
      </c>
      <c r="C1582" t="s">
        <v>108</v>
      </c>
      <c r="D1582" t="s">
        <v>653</v>
      </c>
      <c r="E1582" t="str">
        <f t="shared" si="104"/>
        <v>Household income</v>
      </c>
      <c r="F1582">
        <f t="shared" si="105"/>
        <v>7</v>
      </c>
      <c r="G1582" t="str">
        <f t="shared" si="102"/>
        <v>Data</v>
      </c>
      <c r="H1582" t="s">
        <v>660</v>
      </c>
      <c r="I1582" s="38" t="s">
        <v>653</v>
      </c>
      <c r="J1582" t="s">
        <v>108</v>
      </c>
      <c r="K1582" s="6" t="s">
        <v>35</v>
      </c>
      <c r="L1582" s="12">
        <v>0.40070888153047113</v>
      </c>
      <c r="M1582" s="13">
        <v>0.52835546584411974</v>
      </c>
      <c r="N1582" s="13">
        <v>5.8937736025928923E-2</v>
      </c>
      <c r="O1582" s="13">
        <v>1.1997916599480575E-2</v>
      </c>
      <c r="P1582" s="14">
        <v>336.00000000000017</v>
      </c>
    </row>
    <row r="1583" spans="1:16" x14ac:dyDescent="0.25">
      <c r="A1583">
        <v>1647</v>
      </c>
      <c r="B1583" t="str">
        <f t="shared" si="103"/>
        <v>Closed End</v>
      </c>
      <c r="C1583" t="s">
        <v>108</v>
      </c>
      <c r="D1583" t="s">
        <v>653</v>
      </c>
      <c r="E1583" t="str">
        <f t="shared" si="104"/>
        <v>Household income</v>
      </c>
      <c r="F1583">
        <f t="shared" si="105"/>
        <v>8</v>
      </c>
      <c r="G1583" t="str">
        <f t="shared" si="102"/>
        <v>Data</v>
      </c>
      <c r="H1583" t="s">
        <v>660</v>
      </c>
      <c r="I1583" s="38" t="s">
        <v>653</v>
      </c>
      <c r="J1583" t="s">
        <v>108</v>
      </c>
      <c r="K1583" s="6" t="s">
        <v>36</v>
      </c>
      <c r="L1583" s="12">
        <v>0.51983893186855035</v>
      </c>
      <c r="M1583" s="13">
        <v>0.38762087973509179</v>
      </c>
      <c r="N1583" s="13">
        <v>7.4961371063872267E-2</v>
      </c>
      <c r="O1583" s="13">
        <v>1.7578817332484929E-2</v>
      </c>
      <c r="P1583" s="14">
        <v>262.00000000000006</v>
      </c>
    </row>
    <row r="1584" spans="1:16" x14ac:dyDescent="0.25">
      <c r="A1584">
        <v>1648</v>
      </c>
      <c r="B1584" t="str">
        <f t="shared" si="103"/>
        <v>Closed End</v>
      </c>
      <c r="C1584" t="s">
        <v>108</v>
      </c>
      <c r="D1584" t="s">
        <v>653</v>
      </c>
      <c r="E1584" t="str">
        <f t="shared" si="104"/>
        <v>Housing status</v>
      </c>
      <c r="F1584">
        <f t="shared" si="105"/>
        <v>1</v>
      </c>
      <c r="G1584" t="str">
        <f t="shared" si="102"/>
        <v>Header</v>
      </c>
      <c r="H1584" t="s">
        <v>660</v>
      </c>
      <c r="I1584" s="38" t="s">
        <v>653</v>
      </c>
      <c r="J1584" t="s">
        <v>108</v>
      </c>
      <c r="K1584" s="7" t="s">
        <v>37</v>
      </c>
      <c r="L1584" s="15" t="s">
        <v>8</v>
      </c>
      <c r="M1584" s="16" t="s">
        <v>8</v>
      </c>
      <c r="N1584" s="16" t="s">
        <v>8</v>
      </c>
      <c r="O1584" s="16" t="s">
        <v>8</v>
      </c>
      <c r="P1584" s="17" t="s">
        <v>8</v>
      </c>
    </row>
    <row r="1585" spans="1:16" x14ac:dyDescent="0.25">
      <c r="A1585">
        <v>1649</v>
      </c>
      <c r="B1585" t="str">
        <f t="shared" si="103"/>
        <v>Closed End</v>
      </c>
      <c r="C1585" t="s">
        <v>108</v>
      </c>
      <c r="D1585" t="s">
        <v>653</v>
      </c>
      <c r="E1585" t="str">
        <f t="shared" si="104"/>
        <v>Housing status</v>
      </c>
      <c r="F1585">
        <f t="shared" si="105"/>
        <v>2</v>
      </c>
      <c r="G1585" t="str">
        <f t="shared" si="102"/>
        <v>Data</v>
      </c>
      <c r="H1585" t="s">
        <v>660</v>
      </c>
      <c r="I1585" s="38" t="s">
        <v>653</v>
      </c>
      <c r="J1585" t="s">
        <v>108</v>
      </c>
      <c r="K1585" s="6" t="s">
        <v>38</v>
      </c>
      <c r="L1585" s="12">
        <v>0.42606348776253777</v>
      </c>
      <c r="M1585" s="13">
        <v>0.49055927574174291</v>
      </c>
      <c r="N1585" s="13">
        <v>7.3833388146022264E-2</v>
      </c>
      <c r="O1585" s="13">
        <v>9.5438483496991765E-3</v>
      </c>
      <c r="P1585" s="14">
        <v>1902.9999999999964</v>
      </c>
    </row>
    <row r="1586" spans="1:16" x14ac:dyDescent="0.25">
      <c r="A1586">
        <v>1650</v>
      </c>
      <c r="B1586" t="str">
        <f t="shared" si="103"/>
        <v>Closed End</v>
      </c>
      <c r="C1586" t="s">
        <v>108</v>
      </c>
      <c r="D1586" t="s">
        <v>653</v>
      </c>
      <c r="E1586" t="str">
        <f t="shared" si="104"/>
        <v>Housing status</v>
      </c>
      <c r="F1586">
        <f t="shared" si="105"/>
        <v>3</v>
      </c>
      <c r="G1586" t="str">
        <f t="shared" si="102"/>
        <v>Data</v>
      </c>
      <c r="H1586" t="s">
        <v>660</v>
      </c>
      <c r="I1586" s="38" t="s">
        <v>653</v>
      </c>
      <c r="J1586" t="s">
        <v>108</v>
      </c>
      <c r="K1586" s="6" t="s">
        <v>39</v>
      </c>
      <c r="L1586" s="12">
        <v>0.26776614616956684</v>
      </c>
      <c r="M1586" s="13">
        <v>0.50957840033023516</v>
      </c>
      <c r="N1586" s="13">
        <v>0.162286400327561</v>
      </c>
      <c r="O1586" s="13">
        <v>6.0369053172635752E-2</v>
      </c>
      <c r="P1586" s="14">
        <v>924.00000000000136</v>
      </c>
    </row>
    <row r="1587" spans="1:16" ht="24.75" x14ac:dyDescent="0.25">
      <c r="A1587">
        <v>1651</v>
      </c>
      <c r="B1587" t="str">
        <f t="shared" si="103"/>
        <v>Closed End</v>
      </c>
      <c r="C1587" t="s">
        <v>108</v>
      </c>
      <c r="D1587" t="s">
        <v>653</v>
      </c>
      <c r="E1587" t="str">
        <f t="shared" si="104"/>
        <v>Housing status</v>
      </c>
      <c r="F1587">
        <f t="shared" si="105"/>
        <v>4</v>
      </c>
      <c r="G1587" t="str">
        <f t="shared" si="102"/>
        <v>Data</v>
      </c>
      <c r="H1587" t="s">
        <v>660</v>
      </c>
      <c r="I1587" s="38" t="s">
        <v>653</v>
      </c>
      <c r="J1587" t="s">
        <v>108</v>
      </c>
      <c r="K1587" s="6" t="s">
        <v>40</v>
      </c>
      <c r="L1587" s="12">
        <v>0.22512468545172815</v>
      </c>
      <c r="M1587" s="13">
        <v>0.61617739198265686</v>
      </c>
      <c r="N1587" s="13">
        <v>7.3855617724406936E-2</v>
      </c>
      <c r="O1587" s="13">
        <v>8.4842304841208083E-2</v>
      </c>
      <c r="P1587" s="14">
        <v>63.000000000000007</v>
      </c>
    </row>
    <row r="1588" spans="1:16" x14ac:dyDescent="0.25">
      <c r="A1588">
        <v>1652</v>
      </c>
      <c r="B1588" t="str">
        <f t="shared" si="103"/>
        <v>Closed End</v>
      </c>
      <c r="C1588" t="s">
        <v>108</v>
      </c>
      <c r="D1588" t="s">
        <v>653</v>
      </c>
      <c r="E1588" t="str">
        <f t="shared" si="104"/>
        <v>Home language</v>
      </c>
      <c r="F1588">
        <f t="shared" si="105"/>
        <v>1</v>
      </c>
      <c r="G1588" t="str">
        <f t="shared" si="102"/>
        <v>Header</v>
      </c>
      <c r="H1588" t="s">
        <v>660</v>
      </c>
      <c r="I1588" s="38" t="s">
        <v>653</v>
      </c>
      <c r="J1588" t="s">
        <v>108</v>
      </c>
      <c r="K1588" s="7" t="s">
        <v>41</v>
      </c>
      <c r="L1588" s="15" t="s">
        <v>8</v>
      </c>
      <c r="M1588" s="16" t="s">
        <v>8</v>
      </c>
      <c r="N1588" s="16" t="s">
        <v>8</v>
      </c>
      <c r="O1588" s="16" t="s">
        <v>8</v>
      </c>
      <c r="P1588" s="17" t="s">
        <v>8</v>
      </c>
    </row>
    <row r="1589" spans="1:16" x14ac:dyDescent="0.25">
      <c r="A1589">
        <v>1653</v>
      </c>
      <c r="B1589" t="str">
        <f t="shared" si="103"/>
        <v>Closed End</v>
      </c>
      <c r="C1589" t="s">
        <v>108</v>
      </c>
      <c r="D1589" t="s">
        <v>653</v>
      </c>
      <c r="E1589" t="str">
        <f t="shared" si="104"/>
        <v>Home language</v>
      </c>
      <c r="F1589">
        <f t="shared" si="105"/>
        <v>2</v>
      </c>
      <c r="G1589" t="str">
        <f t="shared" si="102"/>
        <v>Data</v>
      </c>
      <c r="H1589" t="s">
        <v>660</v>
      </c>
      <c r="I1589" s="38" t="s">
        <v>653</v>
      </c>
      <c r="J1589" t="s">
        <v>108</v>
      </c>
      <c r="K1589" s="6" t="s">
        <v>42</v>
      </c>
      <c r="L1589" s="12">
        <v>0.39051894367474305</v>
      </c>
      <c r="M1589" s="13">
        <v>0.50299347791774918</v>
      </c>
      <c r="N1589" s="13">
        <v>8.6281213408655522E-2</v>
      </c>
      <c r="O1589" s="13">
        <v>2.0206364998851787E-2</v>
      </c>
      <c r="P1589" s="14">
        <v>2489.0000000000009</v>
      </c>
    </row>
    <row r="1590" spans="1:16" x14ac:dyDescent="0.25">
      <c r="A1590">
        <v>1654</v>
      </c>
      <c r="B1590" t="str">
        <f t="shared" si="103"/>
        <v>Closed End</v>
      </c>
      <c r="C1590" t="s">
        <v>108</v>
      </c>
      <c r="D1590" t="s">
        <v>653</v>
      </c>
      <c r="E1590" t="str">
        <f t="shared" si="104"/>
        <v>Home language</v>
      </c>
      <c r="F1590">
        <f t="shared" si="105"/>
        <v>3</v>
      </c>
      <c r="G1590" t="str">
        <f t="shared" si="102"/>
        <v>Data</v>
      </c>
      <c r="H1590" t="s">
        <v>660</v>
      </c>
      <c r="I1590" s="38" t="s">
        <v>653</v>
      </c>
      <c r="J1590" t="s">
        <v>108</v>
      </c>
      <c r="K1590" s="6" t="s">
        <v>43</v>
      </c>
      <c r="L1590" s="12">
        <v>0.30018633354804591</v>
      </c>
      <c r="M1590" s="13">
        <v>0.5121527624429254</v>
      </c>
      <c r="N1590" s="13">
        <v>0.14122950885351068</v>
      </c>
      <c r="O1590" s="13">
        <v>4.643139515551712E-2</v>
      </c>
      <c r="P1590" s="14">
        <v>235.00000000000023</v>
      </c>
    </row>
    <row r="1591" spans="1:16" x14ac:dyDescent="0.25">
      <c r="A1591">
        <v>1655</v>
      </c>
      <c r="B1591" t="str">
        <f t="shared" si="103"/>
        <v>Closed End</v>
      </c>
      <c r="C1591" t="s">
        <v>108</v>
      </c>
      <c r="D1591" t="s">
        <v>653</v>
      </c>
      <c r="E1591" t="str">
        <f t="shared" si="104"/>
        <v>Home language</v>
      </c>
      <c r="F1591">
        <f t="shared" si="105"/>
        <v>4</v>
      </c>
      <c r="G1591" t="str">
        <f t="shared" si="102"/>
        <v>Data</v>
      </c>
      <c r="H1591" t="s">
        <v>660</v>
      </c>
      <c r="I1591" s="38" t="s">
        <v>653</v>
      </c>
      <c r="J1591" t="s">
        <v>108</v>
      </c>
      <c r="K1591" s="6" t="s">
        <v>44</v>
      </c>
      <c r="L1591" s="12">
        <v>0.24367679872978068</v>
      </c>
      <c r="M1591" s="13">
        <v>0.49436613167622828</v>
      </c>
      <c r="N1591" s="13">
        <v>0.21094850971925577</v>
      </c>
      <c r="O1591" s="13">
        <v>5.1008559874734856E-2</v>
      </c>
      <c r="P1591" s="14">
        <v>92.000000000000043</v>
      </c>
    </row>
    <row r="1592" spans="1:16" x14ac:dyDescent="0.25">
      <c r="A1592">
        <v>1656</v>
      </c>
      <c r="B1592" t="str">
        <f t="shared" si="103"/>
        <v>Closed End</v>
      </c>
      <c r="C1592" t="s">
        <v>108</v>
      </c>
      <c r="D1592" t="s">
        <v>653</v>
      </c>
      <c r="E1592" t="str">
        <f t="shared" si="104"/>
        <v>Race / ethnicity</v>
      </c>
      <c r="F1592">
        <f t="shared" si="105"/>
        <v>1</v>
      </c>
      <c r="G1592" t="str">
        <f t="shared" si="102"/>
        <v>Header</v>
      </c>
      <c r="H1592" t="s">
        <v>660</v>
      </c>
      <c r="I1592" s="38" t="s">
        <v>653</v>
      </c>
      <c r="J1592" t="s">
        <v>108</v>
      </c>
      <c r="K1592" s="7" t="s">
        <v>45</v>
      </c>
      <c r="L1592" s="15" t="s">
        <v>8</v>
      </c>
      <c r="M1592" s="16" t="s">
        <v>8</v>
      </c>
      <c r="N1592" s="16" t="s">
        <v>8</v>
      </c>
      <c r="O1592" s="16" t="s">
        <v>8</v>
      </c>
      <c r="P1592" s="17" t="s">
        <v>8</v>
      </c>
    </row>
    <row r="1593" spans="1:16" x14ac:dyDescent="0.25">
      <c r="A1593">
        <v>1657</v>
      </c>
      <c r="B1593" t="str">
        <f t="shared" si="103"/>
        <v>Closed End</v>
      </c>
      <c r="C1593" t="s">
        <v>108</v>
      </c>
      <c r="D1593" t="s">
        <v>653</v>
      </c>
      <c r="E1593" t="str">
        <f t="shared" si="104"/>
        <v>Race / ethnicity</v>
      </c>
      <c r="F1593">
        <f t="shared" si="105"/>
        <v>2</v>
      </c>
      <c r="G1593" t="str">
        <f t="shared" si="102"/>
        <v>Data</v>
      </c>
      <c r="H1593" t="s">
        <v>660</v>
      </c>
      <c r="I1593" s="38" t="s">
        <v>653</v>
      </c>
      <c r="J1593" t="s">
        <v>108</v>
      </c>
      <c r="K1593" s="6" t="s">
        <v>46</v>
      </c>
      <c r="L1593" s="12">
        <v>0.35010830618076499</v>
      </c>
      <c r="M1593" s="13">
        <v>0.48581184372128461</v>
      </c>
      <c r="N1593" s="13">
        <v>0.13767273231463539</v>
      </c>
      <c r="O1593" s="13">
        <v>2.6407117783315434E-2</v>
      </c>
      <c r="P1593" s="14">
        <v>702.99999999999898</v>
      </c>
    </row>
    <row r="1594" spans="1:16" x14ac:dyDescent="0.25">
      <c r="A1594">
        <v>1658</v>
      </c>
      <c r="B1594" t="str">
        <f t="shared" si="103"/>
        <v>Closed End</v>
      </c>
      <c r="C1594" t="s">
        <v>108</v>
      </c>
      <c r="D1594" t="s">
        <v>653</v>
      </c>
      <c r="E1594" t="str">
        <f t="shared" si="104"/>
        <v>Race / ethnicity</v>
      </c>
      <c r="F1594">
        <f t="shared" si="105"/>
        <v>3</v>
      </c>
      <c r="G1594" t="str">
        <f t="shared" si="102"/>
        <v>Data</v>
      </c>
      <c r="H1594" t="s">
        <v>660</v>
      </c>
      <c r="I1594" s="38" t="s">
        <v>653</v>
      </c>
      <c r="J1594" t="s">
        <v>108</v>
      </c>
      <c r="K1594" s="6" t="s">
        <v>47</v>
      </c>
      <c r="L1594" s="12">
        <v>0.2157563977640046</v>
      </c>
      <c r="M1594" s="13">
        <v>0.57929782023641085</v>
      </c>
      <c r="N1594" s="13">
        <v>0.17513906012879396</v>
      </c>
      <c r="O1594" s="13">
        <v>2.9806721870790059E-2</v>
      </c>
      <c r="P1594" s="14">
        <v>122.00000000000009</v>
      </c>
    </row>
    <row r="1595" spans="1:16" x14ac:dyDescent="0.25">
      <c r="A1595">
        <v>1659</v>
      </c>
      <c r="B1595" t="str">
        <f t="shared" si="103"/>
        <v>Closed End</v>
      </c>
      <c r="C1595" t="s">
        <v>108</v>
      </c>
      <c r="D1595" t="s">
        <v>653</v>
      </c>
      <c r="E1595" t="str">
        <f t="shared" si="104"/>
        <v>Race / ethnicity</v>
      </c>
      <c r="F1595">
        <f t="shared" si="105"/>
        <v>4</v>
      </c>
      <c r="G1595" t="str">
        <f t="shared" si="102"/>
        <v>Data</v>
      </c>
      <c r="H1595" t="s">
        <v>660</v>
      </c>
      <c r="I1595" s="38" t="s">
        <v>653</v>
      </c>
      <c r="J1595" t="s">
        <v>108</v>
      </c>
      <c r="K1595" s="6" t="s">
        <v>48</v>
      </c>
      <c r="L1595" s="12">
        <v>0.28432617081071043</v>
      </c>
      <c r="M1595" s="13">
        <v>0.59082262144258413</v>
      </c>
      <c r="N1595" s="13">
        <v>0.1026498616000539</v>
      </c>
      <c r="O1595" s="13">
        <v>2.220134614665132E-2</v>
      </c>
      <c r="P1595" s="14">
        <v>195.00000000000014</v>
      </c>
    </row>
    <row r="1596" spans="1:16" x14ac:dyDescent="0.25">
      <c r="A1596">
        <v>1660</v>
      </c>
      <c r="B1596" t="str">
        <f t="shared" si="103"/>
        <v>Closed End</v>
      </c>
      <c r="C1596" t="s">
        <v>108</v>
      </c>
      <c r="D1596" t="s">
        <v>653</v>
      </c>
      <c r="E1596" t="str">
        <f t="shared" si="104"/>
        <v>Race / ethnicity</v>
      </c>
      <c r="F1596">
        <f t="shared" si="105"/>
        <v>5</v>
      </c>
      <c r="G1596" t="str">
        <f t="shared" si="102"/>
        <v>Data</v>
      </c>
      <c r="H1596" t="s">
        <v>660</v>
      </c>
      <c r="I1596" s="38" t="s">
        <v>653</v>
      </c>
      <c r="J1596" t="s">
        <v>108</v>
      </c>
      <c r="K1596" s="6" t="s">
        <v>49</v>
      </c>
      <c r="L1596" s="12">
        <v>0.33556112656188153</v>
      </c>
      <c r="M1596" s="13">
        <v>0.47022025956250846</v>
      </c>
      <c r="N1596" s="13">
        <v>0.16554014606978615</v>
      </c>
      <c r="O1596" s="13">
        <v>2.8678467805824358E-2</v>
      </c>
      <c r="P1596" s="14">
        <v>310.99999999999989</v>
      </c>
    </row>
    <row r="1597" spans="1:16" x14ac:dyDescent="0.25">
      <c r="A1597">
        <v>1661</v>
      </c>
      <c r="B1597" t="str">
        <f t="shared" si="103"/>
        <v>Closed End</v>
      </c>
      <c r="C1597" t="s">
        <v>108</v>
      </c>
      <c r="D1597" t="s">
        <v>653</v>
      </c>
      <c r="E1597" t="str">
        <f t="shared" si="104"/>
        <v>Race / ethnicity</v>
      </c>
      <c r="F1597">
        <f t="shared" si="105"/>
        <v>6</v>
      </c>
      <c r="G1597" t="str">
        <f t="shared" si="102"/>
        <v>Data</v>
      </c>
      <c r="H1597" t="s">
        <v>660</v>
      </c>
      <c r="I1597" s="38" t="s">
        <v>653</v>
      </c>
      <c r="J1597" t="s">
        <v>108</v>
      </c>
      <c r="K1597" s="6" t="s">
        <v>50</v>
      </c>
      <c r="L1597" s="12">
        <v>0.50021007849215804</v>
      </c>
      <c r="M1597" s="13">
        <v>0.29313737974372839</v>
      </c>
      <c r="N1597" s="13">
        <v>0.17500746024132602</v>
      </c>
      <c r="O1597" s="13">
        <v>3.1645081522787132E-2</v>
      </c>
      <c r="P1597" s="14">
        <v>128.00000000000011</v>
      </c>
    </row>
    <row r="1598" spans="1:16" ht="15.75" thickBot="1" x14ac:dyDescent="0.3">
      <c r="A1598">
        <v>1662</v>
      </c>
      <c r="B1598" t="str">
        <f t="shared" si="103"/>
        <v>Closed End</v>
      </c>
      <c r="C1598" t="s">
        <v>108</v>
      </c>
      <c r="D1598" t="s">
        <v>653</v>
      </c>
      <c r="E1598" t="str">
        <f t="shared" si="104"/>
        <v>Race / ethnicity</v>
      </c>
      <c r="F1598">
        <f t="shared" si="105"/>
        <v>7</v>
      </c>
      <c r="G1598" t="str">
        <f t="shared" si="102"/>
        <v>Data</v>
      </c>
      <c r="H1598" t="s">
        <v>660</v>
      </c>
      <c r="I1598" s="38" t="s">
        <v>653</v>
      </c>
      <c r="J1598" t="s">
        <v>108</v>
      </c>
      <c r="K1598" s="8" t="s">
        <v>51</v>
      </c>
      <c r="L1598" s="18">
        <v>0.39555612085485126</v>
      </c>
      <c r="M1598" s="19">
        <v>0.50903463620257416</v>
      </c>
      <c r="N1598" s="19">
        <v>7.6725330540995118E-2</v>
      </c>
      <c r="O1598" s="19">
        <v>1.8683912401583083E-2</v>
      </c>
      <c r="P1598" s="20">
        <v>1985.9999999999964</v>
      </c>
    </row>
    <row r="1599" spans="1:16" ht="15.75" thickTop="1" x14ac:dyDescent="0.25">
      <c r="A1599">
        <v>1663</v>
      </c>
      <c r="B1599" t="str">
        <f t="shared" si="103"/>
        <v/>
      </c>
      <c r="C1599" t="s">
        <v>8</v>
      </c>
      <c r="D1599" t="s">
        <v>8</v>
      </c>
      <c r="E1599" t="str">
        <f t="shared" si="104"/>
        <v/>
      </c>
      <c r="F1599" t="str">
        <f t="shared" si="105"/>
        <v/>
      </c>
      <c r="G1599" t="str">
        <f t="shared" si="102"/>
        <v/>
      </c>
      <c r="H1599" t="s">
        <v>8</v>
      </c>
      <c r="K1599" s="42"/>
      <c r="L1599" s="42"/>
      <c r="M1599" s="42"/>
      <c r="N1599" s="42"/>
      <c r="O1599" s="42"/>
      <c r="P1599" s="42"/>
    </row>
    <row r="1600" spans="1:16" ht="45.75" thickBot="1" x14ac:dyDescent="0.3">
      <c r="A1600">
        <v>1664</v>
      </c>
      <c r="B1600" t="str">
        <f t="shared" si="103"/>
        <v>Closed End</v>
      </c>
      <c r="C1600" t="s">
        <v>108</v>
      </c>
      <c r="D1600" t="s">
        <v>654</v>
      </c>
      <c r="E1600" t="str">
        <f t="shared" si="104"/>
        <v>Title</v>
      </c>
      <c r="F1600">
        <f t="shared" si="105"/>
        <v>1</v>
      </c>
      <c r="G1600" t="str">
        <f t="shared" si="102"/>
        <v>Title</v>
      </c>
      <c r="H1600" t="s">
        <v>661</v>
      </c>
      <c r="I1600" s="38" t="s">
        <v>654</v>
      </c>
      <c r="J1600" t="s">
        <v>108</v>
      </c>
      <c r="K1600" s="37" t="s">
        <v>208</v>
      </c>
      <c r="L1600" s="37"/>
      <c r="M1600" s="37"/>
      <c r="N1600" s="37"/>
      <c r="O1600" s="37"/>
      <c r="P1600" s="37"/>
    </row>
    <row r="1601" spans="1:16" ht="38.25" thickTop="1" thickBot="1" x14ac:dyDescent="0.3">
      <c r="A1601">
        <v>1665</v>
      </c>
      <c r="B1601" t="str">
        <f t="shared" si="103"/>
        <v>Closed End</v>
      </c>
      <c r="C1601" t="s">
        <v>108</v>
      </c>
      <c r="D1601" t="s">
        <v>654</v>
      </c>
      <c r="E1601" t="str">
        <f t="shared" si="104"/>
        <v>Column labels</v>
      </c>
      <c r="F1601">
        <f t="shared" si="105"/>
        <v>1</v>
      </c>
      <c r="G1601" t="str">
        <f t="shared" si="102"/>
        <v>Labels</v>
      </c>
      <c r="H1601" t="s">
        <v>661</v>
      </c>
      <c r="I1601" s="38" t="s">
        <v>654</v>
      </c>
      <c r="J1601" t="s">
        <v>108</v>
      </c>
      <c r="K1601" s="39"/>
      <c r="L1601" s="1" t="s">
        <v>198</v>
      </c>
      <c r="M1601" s="2" t="s">
        <v>199</v>
      </c>
      <c r="N1601" s="2" t="s">
        <v>200</v>
      </c>
      <c r="O1601" s="2" t="s">
        <v>201</v>
      </c>
      <c r="P1601" s="3" t="s">
        <v>6</v>
      </c>
    </row>
    <row r="1602" spans="1:16" ht="15.75" thickTop="1" x14ac:dyDescent="0.25">
      <c r="A1602">
        <v>1666</v>
      </c>
      <c r="B1602" t="str">
        <f t="shared" si="103"/>
        <v>Closed End</v>
      </c>
      <c r="C1602" t="s">
        <v>108</v>
      </c>
      <c r="D1602" t="s">
        <v>654</v>
      </c>
      <c r="E1602" t="str">
        <f t="shared" si="104"/>
        <v>Region</v>
      </c>
      <c r="F1602">
        <f t="shared" si="105"/>
        <v>1</v>
      </c>
      <c r="G1602" t="str">
        <f t="shared" ref="G1602:G1665" si="106">IF(B1602="","",IF(E1602="Title","Title",IF(E1602="Column labels","Labels",IF(AND(F1602=1,B1602="Closed End"),"Header","Data"))))</f>
        <v>Header</v>
      </c>
      <c r="H1602" t="s">
        <v>661</v>
      </c>
      <c r="I1602" s="38" t="s">
        <v>654</v>
      </c>
      <c r="J1602" t="s">
        <v>108</v>
      </c>
      <c r="K1602" s="5" t="s">
        <v>7</v>
      </c>
      <c r="L1602" s="9" t="s">
        <v>8</v>
      </c>
      <c r="M1602" s="10" t="s">
        <v>8</v>
      </c>
      <c r="N1602" s="10" t="s">
        <v>8</v>
      </c>
      <c r="O1602" s="10" t="s">
        <v>8</v>
      </c>
      <c r="P1602" s="11" t="s">
        <v>8</v>
      </c>
    </row>
    <row r="1603" spans="1:16" x14ac:dyDescent="0.25">
      <c r="A1603">
        <v>1667</v>
      </c>
      <c r="B1603" t="str">
        <f t="shared" si="103"/>
        <v>Closed End</v>
      </c>
      <c r="C1603" t="s">
        <v>108</v>
      </c>
      <c r="D1603" t="s">
        <v>654</v>
      </c>
      <c r="E1603" t="str">
        <f t="shared" si="104"/>
        <v>Region</v>
      </c>
      <c r="F1603">
        <f t="shared" si="105"/>
        <v>2</v>
      </c>
      <c r="G1603" t="str">
        <f t="shared" si="106"/>
        <v>Data</v>
      </c>
      <c r="H1603" t="s">
        <v>661</v>
      </c>
      <c r="I1603" s="38" t="s">
        <v>654</v>
      </c>
      <c r="J1603" t="s">
        <v>108</v>
      </c>
      <c r="K1603" s="6" t="s">
        <v>9</v>
      </c>
      <c r="L1603" s="12">
        <v>0.37093817877882734</v>
      </c>
      <c r="M1603" s="13">
        <v>0.42573030760290542</v>
      </c>
      <c r="N1603" s="13">
        <v>0.16914504851979104</v>
      </c>
      <c r="O1603" s="13">
        <v>3.4186465098475539E-2</v>
      </c>
      <c r="P1603" s="14">
        <v>1545.9999999999986</v>
      </c>
    </row>
    <row r="1604" spans="1:16" x14ac:dyDescent="0.25">
      <c r="A1604">
        <v>1668</v>
      </c>
      <c r="B1604" t="str">
        <f t="shared" si="103"/>
        <v>Closed End</v>
      </c>
      <c r="C1604" t="s">
        <v>108</v>
      </c>
      <c r="D1604" t="s">
        <v>654</v>
      </c>
      <c r="E1604" t="str">
        <f t="shared" si="104"/>
        <v>Region</v>
      </c>
      <c r="F1604">
        <f t="shared" si="105"/>
        <v>3</v>
      </c>
      <c r="G1604" t="str">
        <f t="shared" si="106"/>
        <v>Data</v>
      </c>
      <c r="H1604" t="s">
        <v>661</v>
      </c>
      <c r="I1604" s="38" t="s">
        <v>654</v>
      </c>
      <c r="J1604" t="s">
        <v>108</v>
      </c>
      <c r="K1604" s="6" t="s">
        <v>10</v>
      </c>
      <c r="L1604" s="12">
        <v>0.45395934299206736</v>
      </c>
      <c r="M1604" s="13">
        <v>0.30462453376575988</v>
      </c>
      <c r="N1604" s="13">
        <v>0.22361710543363075</v>
      </c>
      <c r="O1604" s="13">
        <v>1.7799017808541893E-2</v>
      </c>
      <c r="P1604" s="14">
        <v>173.00000000000003</v>
      </c>
    </row>
    <row r="1605" spans="1:16" x14ac:dyDescent="0.25">
      <c r="A1605">
        <v>1669</v>
      </c>
      <c r="B1605" t="str">
        <f t="shared" si="103"/>
        <v>Closed End</v>
      </c>
      <c r="C1605" t="s">
        <v>108</v>
      </c>
      <c r="D1605" t="s">
        <v>654</v>
      </c>
      <c r="E1605" t="str">
        <f t="shared" si="104"/>
        <v>Region</v>
      </c>
      <c r="F1605">
        <f t="shared" si="105"/>
        <v>4</v>
      </c>
      <c r="G1605" t="str">
        <f t="shared" si="106"/>
        <v>Data</v>
      </c>
      <c r="H1605" t="s">
        <v>661</v>
      </c>
      <c r="I1605" s="38" t="s">
        <v>654</v>
      </c>
      <c r="J1605" t="s">
        <v>108</v>
      </c>
      <c r="K1605" s="6" t="s">
        <v>11</v>
      </c>
      <c r="L1605" s="12">
        <v>0.2852618738643018</v>
      </c>
      <c r="M1605" s="13">
        <v>0.51265707575150554</v>
      </c>
      <c r="N1605" s="13">
        <v>0.15925901115000687</v>
      </c>
      <c r="O1605" s="13">
        <v>4.2822039234184726E-2</v>
      </c>
      <c r="P1605" s="14">
        <v>1199.0000000000016</v>
      </c>
    </row>
    <row r="1606" spans="1:16" x14ac:dyDescent="0.25">
      <c r="A1606">
        <v>1670</v>
      </c>
      <c r="B1606" t="str">
        <f t="shared" si="103"/>
        <v>Closed End</v>
      </c>
      <c r="C1606" t="s">
        <v>108</v>
      </c>
      <c r="D1606" t="s">
        <v>654</v>
      </c>
      <c r="E1606" t="str">
        <f t="shared" si="104"/>
        <v>Region</v>
      </c>
      <c r="F1606">
        <f t="shared" si="105"/>
        <v>5</v>
      </c>
      <c r="G1606" t="str">
        <f t="shared" si="106"/>
        <v>Data</v>
      </c>
      <c r="H1606" t="s">
        <v>661</v>
      </c>
      <c r="I1606" s="38" t="s">
        <v>654</v>
      </c>
      <c r="J1606" t="s">
        <v>108</v>
      </c>
      <c r="K1606" s="6" t="s">
        <v>12</v>
      </c>
      <c r="L1606" s="12">
        <v>0.29169740705116071</v>
      </c>
      <c r="M1606" s="13">
        <v>0.48340497366580915</v>
      </c>
      <c r="N1606" s="13">
        <v>0.16605344899087032</v>
      </c>
      <c r="O1606" s="13">
        <v>5.8844170292160915E-2</v>
      </c>
      <c r="P1606" s="14">
        <v>1023.9999999999997</v>
      </c>
    </row>
    <row r="1607" spans="1:16" x14ac:dyDescent="0.25">
      <c r="A1607">
        <v>1671</v>
      </c>
      <c r="B1607" t="str">
        <f t="shared" si="103"/>
        <v>Closed End</v>
      </c>
      <c r="C1607" t="s">
        <v>108</v>
      </c>
      <c r="D1607" t="s">
        <v>654</v>
      </c>
      <c r="E1607" t="str">
        <f t="shared" si="104"/>
        <v>Region</v>
      </c>
      <c r="F1607">
        <f t="shared" si="105"/>
        <v>6</v>
      </c>
      <c r="G1607" t="str">
        <f t="shared" si="106"/>
        <v>Data</v>
      </c>
      <c r="H1607" t="s">
        <v>661</v>
      </c>
      <c r="I1607" s="38" t="s">
        <v>654</v>
      </c>
      <c r="J1607" t="s">
        <v>108</v>
      </c>
      <c r="K1607" s="6" t="s">
        <v>13</v>
      </c>
      <c r="L1607" s="12">
        <v>0.27723801887133703</v>
      </c>
      <c r="M1607" s="13">
        <v>0.54912874306484383</v>
      </c>
      <c r="N1607" s="13">
        <v>0.15078767203779081</v>
      </c>
      <c r="O1607" s="13">
        <v>2.2845566026028365E-2</v>
      </c>
      <c r="P1607" s="14">
        <v>175.00000000000011</v>
      </c>
    </row>
    <row r="1608" spans="1:16" x14ac:dyDescent="0.25">
      <c r="A1608">
        <v>1672</v>
      </c>
      <c r="B1608" t="str">
        <f t="shared" si="103"/>
        <v>Closed End</v>
      </c>
      <c r="C1608" t="s">
        <v>108</v>
      </c>
      <c r="D1608" t="s">
        <v>654</v>
      </c>
      <c r="E1608" t="str">
        <f t="shared" si="104"/>
        <v>Region</v>
      </c>
      <c r="F1608">
        <f t="shared" si="105"/>
        <v>7</v>
      </c>
      <c r="G1608" t="str">
        <f t="shared" si="106"/>
        <v>Data</v>
      </c>
      <c r="H1608" t="s">
        <v>661</v>
      </c>
      <c r="I1608" s="38" t="s">
        <v>654</v>
      </c>
      <c r="J1608" t="s">
        <v>108</v>
      </c>
      <c r="K1608" s="6" t="s">
        <v>14</v>
      </c>
      <c r="L1608" s="12">
        <v>0.44081061421032197</v>
      </c>
      <c r="M1608" s="13">
        <v>0.41414167521754325</v>
      </c>
      <c r="N1608" s="13">
        <v>0.10500594880531627</v>
      </c>
      <c r="O1608" s="13">
        <v>4.0041761766818229E-2</v>
      </c>
      <c r="P1608" s="14">
        <v>173.99999999999997</v>
      </c>
    </row>
    <row r="1609" spans="1:16" x14ac:dyDescent="0.25">
      <c r="A1609">
        <v>1673</v>
      </c>
      <c r="B1609" t="str">
        <f t="shared" si="103"/>
        <v>Closed End</v>
      </c>
      <c r="C1609" t="s">
        <v>108</v>
      </c>
      <c r="D1609" t="s">
        <v>654</v>
      </c>
      <c r="E1609" t="str">
        <f t="shared" si="104"/>
        <v>Gender</v>
      </c>
      <c r="F1609">
        <f t="shared" si="105"/>
        <v>1</v>
      </c>
      <c r="G1609" t="str">
        <f t="shared" si="106"/>
        <v>Header</v>
      </c>
      <c r="H1609" t="s">
        <v>661</v>
      </c>
      <c r="I1609" s="38" t="s">
        <v>654</v>
      </c>
      <c r="J1609" t="s">
        <v>108</v>
      </c>
      <c r="K1609" s="7" t="s">
        <v>15</v>
      </c>
      <c r="L1609" s="15" t="s">
        <v>8</v>
      </c>
      <c r="M1609" s="16" t="s">
        <v>8</v>
      </c>
      <c r="N1609" s="16" t="s">
        <v>8</v>
      </c>
      <c r="O1609" s="16" t="s">
        <v>8</v>
      </c>
      <c r="P1609" s="17" t="s">
        <v>8</v>
      </c>
    </row>
    <row r="1610" spans="1:16" x14ac:dyDescent="0.25">
      <c r="A1610">
        <v>1674</v>
      </c>
      <c r="B1610" t="str">
        <f t="shared" si="103"/>
        <v>Closed End</v>
      </c>
      <c r="C1610" t="s">
        <v>108</v>
      </c>
      <c r="D1610" t="s">
        <v>654</v>
      </c>
      <c r="E1610" t="str">
        <f t="shared" si="104"/>
        <v>Gender</v>
      </c>
      <c r="F1610">
        <f t="shared" si="105"/>
        <v>2</v>
      </c>
      <c r="G1610" t="str">
        <f t="shared" si="106"/>
        <v>Data</v>
      </c>
      <c r="H1610" t="s">
        <v>661</v>
      </c>
      <c r="I1610" s="38" t="s">
        <v>654</v>
      </c>
      <c r="J1610" t="s">
        <v>108</v>
      </c>
      <c r="K1610" s="6" t="s">
        <v>16</v>
      </c>
      <c r="L1610" s="12">
        <v>0.39381415611278714</v>
      </c>
      <c r="M1610" s="13">
        <v>0.4256320793848567</v>
      </c>
      <c r="N1610" s="13">
        <v>0.14514771094092255</v>
      </c>
      <c r="O1610" s="13">
        <v>3.5406053561431707E-2</v>
      </c>
      <c r="P1610" s="14">
        <v>939.00000000000091</v>
      </c>
    </row>
    <row r="1611" spans="1:16" x14ac:dyDescent="0.25">
      <c r="A1611">
        <v>1675</v>
      </c>
      <c r="B1611" t="str">
        <f t="shared" si="103"/>
        <v>Closed End</v>
      </c>
      <c r="C1611" t="s">
        <v>108</v>
      </c>
      <c r="D1611" t="s">
        <v>654</v>
      </c>
      <c r="E1611" t="str">
        <f t="shared" si="104"/>
        <v>Gender</v>
      </c>
      <c r="F1611">
        <f t="shared" si="105"/>
        <v>3</v>
      </c>
      <c r="G1611" t="str">
        <f t="shared" si="106"/>
        <v>Data</v>
      </c>
      <c r="H1611" t="s">
        <v>661</v>
      </c>
      <c r="I1611" s="38" t="s">
        <v>654</v>
      </c>
      <c r="J1611" t="s">
        <v>108</v>
      </c>
      <c r="K1611" s="6" t="s">
        <v>17</v>
      </c>
      <c r="L1611" s="12">
        <v>0.35778831246397724</v>
      </c>
      <c r="M1611" s="13">
        <v>0.41566805839113241</v>
      </c>
      <c r="N1611" s="13">
        <v>0.19242059807217188</v>
      </c>
      <c r="O1611" s="13">
        <v>3.4123031072718676E-2</v>
      </c>
      <c r="P1611" s="14">
        <v>526.99999999999977</v>
      </c>
    </row>
    <row r="1612" spans="1:16" x14ac:dyDescent="0.25">
      <c r="A1612">
        <v>1676</v>
      </c>
      <c r="B1612" t="str">
        <f t="shared" si="103"/>
        <v>Closed End</v>
      </c>
      <c r="C1612" t="s">
        <v>108</v>
      </c>
      <c r="D1612" t="s">
        <v>654</v>
      </c>
      <c r="E1612" t="str">
        <f t="shared" si="104"/>
        <v>Age</v>
      </c>
      <c r="F1612">
        <f t="shared" si="105"/>
        <v>1</v>
      </c>
      <c r="G1612" t="str">
        <f t="shared" si="106"/>
        <v>Header</v>
      </c>
      <c r="H1612" t="s">
        <v>661</v>
      </c>
      <c r="I1612" s="38" t="s">
        <v>654</v>
      </c>
      <c r="J1612" t="s">
        <v>108</v>
      </c>
      <c r="K1612" s="7" t="s">
        <v>18</v>
      </c>
      <c r="L1612" s="15" t="s">
        <v>8</v>
      </c>
      <c r="M1612" s="16" t="s">
        <v>8</v>
      </c>
      <c r="N1612" s="16" t="s">
        <v>8</v>
      </c>
      <c r="O1612" s="16" t="s">
        <v>8</v>
      </c>
      <c r="P1612" s="17" t="s">
        <v>8</v>
      </c>
    </row>
    <row r="1613" spans="1:16" x14ac:dyDescent="0.25">
      <c r="A1613">
        <v>1677</v>
      </c>
      <c r="B1613" t="str">
        <f t="shared" si="103"/>
        <v>Closed End</v>
      </c>
      <c r="C1613" t="s">
        <v>108</v>
      </c>
      <c r="D1613" t="s">
        <v>654</v>
      </c>
      <c r="E1613" t="str">
        <f t="shared" si="104"/>
        <v>Age</v>
      </c>
      <c r="F1613">
        <f t="shared" si="105"/>
        <v>2</v>
      </c>
      <c r="G1613" t="str">
        <f t="shared" si="106"/>
        <v>Data</v>
      </c>
      <c r="H1613" t="s">
        <v>661</v>
      </c>
      <c r="I1613" s="38" t="s">
        <v>654</v>
      </c>
      <c r="J1613" t="s">
        <v>108</v>
      </c>
      <c r="K1613" s="6" t="s">
        <v>19</v>
      </c>
      <c r="L1613" s="12">
        <v>0.43004282634096525</v>
      </c>
      <c r="M1613" s="13">
        <v>0.43873716700903287</v>
      </c>
      <c r="N1613" s="13">
        <v>7.4043502406763662E-2</v>
      </c>
      <c r="O1613" s="13">
        <v>5.7176504243238252E-2</v>
      </c>
      <c r="P1613" s="14">
        <v>182.99999999999997</v>
      </c>
    </row>
    <row r="1614" spans="1:16" x14ac:dyDescent="0.25">
      <c r="A1614">
        <v>1678</v>
      </c>
      <c r="B1614" t="str">
        <f t="shared" si="103"/>
        <v>Closed End</v>
      </c>
      <c r="C1614" t="s">
        <v>108</v>
      </c>
      <c r="D1614" t="s">
        <v>654</v>
      </c>
      <c r="E1614" t="str">
        <f t="shared" si="104"/>
        <v>Age</v>
      </c>
      <c r="F1614">
        <f t="shared" si="105"/>
        <v>3</v>
      </c>
      <c r="G1614" t="str">
        <f t="shared" si="106"/>
        <v>Data</v>
      </c>
      <c r="H1614" t="s">
        <v>661</v>
      </c>
      <c r="I1614" s="38" t="s">
        <v>654</v>
      </c>
      <c r="J1614" t="s">
        <v>108</v>
      </c>
      <c r="K1614" s="6" t="s">
        <v>20</v>
      </c>
      <c r="L1614" s="12">
        <v>0.38393105539336497</v>
      </c>
      <c r="M1614" s="13">
        <v>0.35272055689308518</v>
      </c>
      <c r="N1614" s="13">
        <v>0.23421057857875824</v>
      </c>
      <c r="O1614" s="13">
        <v>2.9137809134792039E-2</v>
      </c>
      <c r="P1614" s="14">
        <v>228.00000000000003</v>
      </c>
    </row>
    <row r="1615" spans="1:16" x14ac:dyDescent="0.25">
      <c r="A1615">
        <v>1679</v>
      </c>
      <c r="B1615" t="str">
        <f t="shared" ref="B1615:B1678" si="107">IF(K1617="Results by region:","Closed End",IF(L1616="East Metro Overall","Open End",IF(AND(K1615="",K1617=""),"",B1614)))</f>
        <v>Closed End</v>
      </c>
      <c r="C1615" t="s">
        <v>108</v>
      </c>
      <c r="D1615" t="s">
        <v>654</v>
      </c>
      <c r="E1615" t="str">
        <f t="shared" ref="E1615:E1678" si="108">IF(AND(K1615="",K1616="Results by region:"),"Column labels",
IF(AND(K1615="",L1615="East Metro overall"),"Column labels",
IF(AND(K1615="",L1615=""),"",
IF(AND(B1615="Open End",K1615&lt;&gt;"",E1614="Column labels"),"Open end results",
IF(K1615="Results by region:","Region",
IF(K1615="Results by gender:","Gender",
IF(K1615="Results by age:","Age",
IF(K1615="Results by education level:","Education",
IF(K1615="Results by household income:","Household income",
IF(K1615="Results by housing status:","Housing status",
IF(K1615="Results by home language:","Home language",
IF(K1615="Results by race/ethnicity:","Race / ethnicity",
IF(ISERROR(FIND(".",K1615)),E1614,
IF(FIND(".",K1615)&lt;=4,"Title"))))))))))))))</f>
        <v>Age</v>
      </c>
      <c r="F1615">
        <f t="shared" ref="F1615:F1678" si="109">IF(B1615="","",IF(E1615&lt;&gt;E1614,1,SUM(F1614,1)))</f>
        <v>4</v>
      </c>
      <c r="G1615" t="str">
        <f t="shared" si="106"/>
        <v>Data</v>
      </c>
      <c r="H1615" t="s">
        <v>661</v>
      </c>
      <c r="I1615" s="38" t="s">
        <v>654</v>
      </c>
      <c r="J1615" t="s">
        <v>108</v>
      </c>
      <c r="K1615" s="6" t="s">
        <v>21</v>
      </c>
      <c r="L1615" s="12">
        <v>0.37541221394169488</v>
      </c>
      <c r="M1615" s="13">
        <v>0.43619810112524754</v>
      </c>
      <c r="N1615" s="13">
        <v>0.16760967849975664</v>
      </c>
      <c r="O1615" s="13">
        <v>2.0780006433300711E-2</v>
      </c>
      <c r="P1615" s="14">
        <v>202</v>
      </c>
    </row>
    <row r="1616" spans="1:16" x14ac:dyDescent="0.25">
      <c r="A1616">
        <v>1680</v>
      </c>
      <c r="B1616" t="str">
        <f t="shared" si="107"/>
        <v>Closed End</v>
      </c>
      <c r="C1616" t="s">
        <v>108</v>
      </c>
      <c r="D1616" t="s">
        <v>654</v>
      </c>
      <c r="E1616" t="str">
        <f t="shared" si="108"/>
        <v>Age</v>
      </c>
      <c r="F1616">
        <f t="shared" si="109"/>
        <v>5</v>
      </c>
      <c r="G1616" t="str">
        <f t="shared" si="106"/>
        <v>Data</v>
      </c>
      <c r="H1616" t="s">
        <v>661</v>
      </c>
      <c r="I1616" s="38" t="s">
        <v>654</v>
      </c>
      <c r="J1616" t="s">
        <v>108</v>
      </c>
      <c r="K1616" s="6" t="s">
        <v>22</v>
      </c>
      <c r="L1616" s="12">
        <v>0.43600417284887277</v>
      </c>
      <c r="M1616" s="13">
        <v>0.35307990793370764</v>
      </c>
      <c r="N1616" s="13">
        <v>0.161441750209216</v>
      </c>
      <c r="O1616" s="13">
        <v>4.9474169008202826E-2</v>
      </c>
      <c r="P1616" s="14">
        <v>280.00000000000023</v>
      </c>
    </row>
    <row r="1617" spans="1:16" x14ac:dyDescent="0.25">
      <c r="A1617">
        <v>1681</v>
      </c>
      <c r="B1617" t="str">
        <f t="shared" si="107"/>
        <v>Closed End</v>
      </c>
      <c r="C1617" t="s">
        <v>108</v>
      </c>
      <c r="D1617" t="s">
        <v>654</v>
      </c>
      <c r="E1617" t="str">
        <f t="shared" si="108"/>
        <v>Age</v>
      </c>
      <c r="F1617">
        <f t="shared" si="109"/>
        <v>6</v>
      </c>
      <c r="G1617" t="str">
        <f t="shared" si="106"/>
        <v>Data</v>
      </c>
      <c r="H1617" t="s">
        <v>661</v>
      </c>
      <c r="I1617" s="38" t="s">
        <v>654</v>
      </c>
      <c r="J1617" t="s">
        <v>108</v>
      </c>
      <c r="K1617" s="6" t="s">
        <v>23</v>
      </c>
      <c r="L1617" s="12">
        <v>0.28268938960402207</v>
      </c>
      <c r="M1617" s="13">
        <v>0.47259048045421914</v>
      </c>
      <c r="N1617" s="13">
        <v>0.21807957905527753</v>
      </c>
      <c r="O1617" s="13">
        <v>2.6640550886480745E-2</v>
      </c>
      <c r="P1617" s="14">
        <v>404.99999999999994</v>
      </c>
    </row>
    <row r="1618" spans="1:16" x14ac:dyDescent="0.25">
      <c r="A1618">
        <v>1682</v>
      </c>
      <c r="B1618" t="str">
        <f t="shared" si="107"/>
        <v>Closed End</v>
      </c>
      <c r="C1618" t="s">
        <v>108</v>
      </c>
      <c r="D1618" t="s">
        <v>654</v>
      </c>
      <c r="E1618" t="str">
        <f t="shared" si="108"/>
        <v>Education</v>
      </c>
      <c r="F1618">
        <f t="shared" si="109"/>
        <v>1</v>
      </c>
      <c r="G1618" t="str">
        <f t="shared" si="106"/>
        <v>Header</v>
      </c>
      <c r="H1618" t="s">
        <v>661</v>
      </c>
      <c r="I1618" s="38" t="s">
        <v>654</v>
      </c>
      <c r="J1618" t="s">
        <v>108</v>
      </c>
      <c r="K1618" s="7" t="s">
        <v>24</v>
      </c>
      <c r="L1618" s="15" t="s">
        <v>8</v>
      </c>
      <c r="M1618" s="16" t="s">
        <v>8</v>
      </c>
      <c r="N1618" s="16" t="s">
        <v>8</v>
      </c>
      <c r="O1618" s="16" t="s">
        <v>8</v>
      </c>
      <c r="P1618" s="17" t="s">
        <v>8</v>
      </c>
    </row>
    <row r="1619" spans="1:16" x14ac:dyDescent="0.25">
      <c r="A1619">
        <v>1683</v>
      </c>
      <c r="B1619" t="str">
        <f t="shared" si="107"/>
        <v>Closed End</v>
      </c>
      <c r="C1619" t="s">
        <v>108</v>
      </c>
      <c r="D1619" t="s">
        <v>654</v>
      </c>
      <c r="E1619" t="str">
        <f t="shared" si="108"/>
        <v>Education</v>
      </c>
      <c r="F1619">
        <f t="shared" si="109"/>
        <v>2</v>
      </c>
      <c r="G1619" t="str">
        <f t="shared" si="106"/>
        <v>Data</v>
      </c>
      <c r="H1619" t="s">
        <v>661</v>
      </c>
      <c r="I1619" s="38" t="s">
        <v>654</v>
      </c>
      <c r="J1619" t="s">
        <v>108</v>
      </c>
      <c r="K1619" s="6" t="s">
        <v>25</v>
      </c>
      <c r="L1619" s="12">
        <v>0.24295897690859275</v>
      </c>
      <c r="M1619" s="13">
        <v>0.52435176379896853</v>
      </c>
      <c r="N1619" s="13">
        <v>0.12887071145563192</v>
      </c>
      <c r="O1619" s="13">
        <v>0.10381854783680672</v>
      </c>
      <c r="P1619" s="14">
        <v>74.999999999999986</v>
      </c>
    </row>
    <row r="1620" spans="1:16" x14ac:dyDescent="0.25">
      <c r="A1620">
        <v>1684</v>
      </c>
      <c r="B1620" t="str">
        <f t="shared" si="107"/>
        <v>Closed End</v>
      </c>
      <c r="C1620" t="s">
        <v>108</v>
      </c>
      <c r="D1620" t="s">
        <v>654</v>
      </c>
      <c r="E1620" t="str">
        <f t="shared" si="108"/>
        <v>Education</v>
      </c>
      <c r="F1620">
        <f t="shared" si="109"/>
        <v>3</v>
      </c>
      <c r="G1620" t="str">
        <f t="shared" si="106"/>
        <v>Data</v>
      </c>
      <c r="H1620" t="s">
        <v>661</v>
      </c>
      <c r="I1620" s="38" t="s">
        <v>654</v>
      </c>
      <c r="J1620" t="s">
        <v>108</v>
      </c>
      <c r="K1620" s="6" t="s">
        <v>26</v>
      </c>
      <c r="L1620" s="12">
        <v>0.2254932536544105</v>
      </c>
      <c r="M1620" s="13">
        <v>0.45161808047890967</v>
      </c>
      <c r="N1620" s="13">
        <v>0.26341312736700062</v>
      </c>
      <c r="O1620" s="13">
        <v>5.9475538499678189E-2</v>
      </c>
      <c r="P1620" s="14">
        <v>236.00000000000014</v>
      </c>
    </row>
    <row r="1621" spans="1:16" x14ac:dyDescent="0.25">
      <c r="A1621">
        <v>1685</v>
      </c>
      <c r="B1621" t="str">
        <f t="shared" si="107"/>
        <v>Closed End</v>
      </c>
      <c r="C1621" t="s">
        <v>108</v>
      </c>
      <c r="D1621" t="s">
        <v>654</v>
      </c>
      <c r="E1621" t="str">
        <f t="shared" si="108"/>
        <v>Education</v>
      </c>
      <c r="F1621">
        <f t="shared" si="109"/>
        <v>4</v>
      </c>
      <c r="G1621" t="str">
        <f t="shared" si="106"/>
        <v>Data</v>
      </c>
      <c r="H1621" t="s">
        <v>661</v>
      </c>
      <c r="I1621" s="38" t="s">
        <v>654</v>
      </c>
      <c r="J1621" t="s">
        <v>108</v>
      </c>
      <c r="K1621" s="6" t="s">
        <v>27</v>
      </c>
      <c r="L1621" s="12">
        <v>0.46139534282703798</v>
      </c>
      <c r="M1621" s="13">
        <v>0.37940127855459088</v>
      </c>
      <c r="N1621" s="13">
        <v>0.12506959018611691</v>
      </c>
      <c r="O1621" s="13">
        <v>3.4133788432255729E-2</v>
      </c>
      <c r="P1621" s="14">
        <v>567</v>
      </c>
    </row>
    <row r="1622" spans="1:16" x14ac:dyDescent="0.25">
      <c r="A1622">
        <v>1686</v>
      </c>
      <c r="B1622" t="str">
        <f t="shared" si="107"/>
        <v>Closed End</v>
      </c>
      <c r="C1622" t="s">
        <v>108</v>
      </c>
      <c r="D1622" t="s">
        <v>654</v>
      </c>
      <c r="E1622" t="str">
        <f t="shared" si="108"/>
        <v>Education</v>
      </c>
      <c r="F1622">
        <f t="shared" si="109"/>
        <v>5</v>
      </c>
      <c r="G1622" t="str">
        <f t="shared" si="106"/>
        <v>Data</v>
      </c>
      <c r="H1622" t="s">
        <v>661</v>
      </c>
      <c r="I1622" s="38" t="s">
        <v>654</v>
      </c>
      <c r="J1622" t="s">
        <v>108</v>
      </c>
      <c r="K1622" s="6" t="s">
        <v>28</v>
      </c>
      <c r="L1622" s="12">
        <v>0.42004859124026472</v>
      </c>
      <c r="M1622" s="13">
        <v>0.43296242414163577</v>
      </c>
      <c r="N1622" s="13">
        <v>0.13826504660923425</v>
      </c>
      <c r="O1622" s="13">
        <v>8.7239380088646405E-3</v>
      </c>
      <c r="P1622" s="14">
        <v>608.99999999999955</v>
      </c>
    </row>
    <row r="1623" spans="1:16" x14ac:dyDescent="0.25">
      <c r="A1623">
        <v>1687</v>
      </c>
      <c r="B1623" t="str">
        <f t="shared" si="107"/>
        <v>Closed End</v>
      </c>
      <c r="C1623" t="s">
        <v>108</v>
      </c>
      <c r="D1623" t="s">
        <v>654</v>
      </c>
      <c r="E1623" t="str">
        <f t="shared" si="108"/>
        <v>Household income</v>
      </c>
      <c r="F1623">
        <f t="shared" si="109"/>
        <v>1</v>
      </c>
      <c r="G1623" t="str">
        <f t="shared" si="106"/>
        <v>Header</v>
      </c>
      <c r="H1623" t="s">
        <v>661</v>
      </c>
      <c r="I1623" s="38" t="s">
        <v>654</v>
      </c>
      <c r="J1623" t="s">
        <v>108</v>
      </c>
      <c r="K1623" s="7" t="s">
        <v>29</v>
      </c>
      <c r="L1623" s="15" t="s">
        <v>8</v>
      </c>
      <c r="M1623" s="16" t="s">
        <v>8</v>
      </c>
      <c r="N1623" s="16" t="s">
        <v>8</v>
      </c>
      <c r="O1623" s="16" t="s">
        <v>8</v>
      </c>
      <c r="P1623" s="17" t="s">
        <v>8</v>
      </c>
    </row>
    <row r="1624" spans="1:16" x14ac:dyDescent="0.25">
      <c r="A1624">
        <v>1688</v>
      </c>
      <c r="B1624" t="str">
        <f t="shared" si="107"/>
        <v>Closed End</v>
      </c>
      <c r="C1624" t="s">
        <v>108</v>
      </c>
      <c r="D1624" t="s">
        <v>654</v>
      </c>
      <c r="E1624" t="str">
        <f t="shared" si="108"/>
        <v>Household income</v>
      </c>
      <c r="F1624">
        <f t="shared" si="109"/>
        <v>2</v>
      </c>
      <c r="G1624" t="str">
        <f t="shared" si="106"/>
        <v>Data</v>
      </c>
      <c r="H1624" t="s">
        <v>661</v>
      </c>
      <c r="I1624" s="38" t="s">
        <v>654</v>
      </c>
      <c r="J1624" t="s">
        <v>108</v>
      </c>
      <c r="K1624" s="6" t="s">
        <v>30</v>
      </c>
      <c r="L1624" s="12">
        <v>0.14498709153340678</v>
      </c>
      <c r="M1624" s="13">
        <v>0.37409567220141082</v>
      </c>
      <c r="N1624" s="13">
        <v>0.35502901249438668</v>
      </c>
      <c r="O1624" s="13">
        <v>0.12588822377079531</v>
      </c>
      <c r="P1624" s="14">
        <v>383.0000000000004</v>
      </c>
    </row>
    <row r="1625" spans="1:16" x14ac:dyDescent="0.25">
      <c r="A1625">
        <v>1689</v>
      </c>
      <c r="B1625" t="str">
        <f t="shared" si="107"/>
        <v>Closed End</v>
      </c>
      <c r="C1625" t="s">
        <v>108</v>
      </c>
      <c r="D1625" t="s">
        <v>654</v>
      </c>
      <c r="E1625" t="str">
        <f t="shared" si="108"/>
        <v>Household income</v>
      </c>
      <c r="F1625">
        <f t="shared" si="109"/>
        <v>3</v>
      </c>
      <c r="G1625" t="str">
        <f t="shared" si="106"/>
        <v>Data</v>
      </c>
      <c r="H1625" t="s">
        <v>661</v>
      </c>
      <c r="I1625" s="38" t="s">
        <v>654</v>
      </c>
      <c r="J1625" t="s">
        <v>108</v>
      </c>
      <c r="K1625" s="6" t="s">
        <v>31</v>
      </c>
      <c r="L1625" s="12">
        <v>0.20921812387837413</v>
      </c>
      <c r="M1625" s="13">
        <v>0.49230875726348589</v>
      </c>
      <c r="N1625" s="13">
        <v>0.24797889838012885</v>
      </c>
      <c r="O1625" s="13">
        <v>5.049422047801172E-2</v>
      </c>
      <c r="P1625" s="14">
        <v>270.99999999999989</v>
      </c>
    </row>
    <row r="1626" spans="1:16" x14ac:dyDescent="0.25">
      <c r="A1626">
        <v>1690</v>
      </c>
      <c r="B1626" t="str">
        <f t="shared" si="107"/>
        <v>Closed End</v>
      </c>
      <c r="C1626" t="s">
        <v>108</v>
      </c>
      <c r="D1626" t="s">
        <v>654</v>
      </c>
      <c r="E1626" t="str">
        <f t="shared" si="108"/>
        <v>Household income</v>
      </c>
      <c r="F1626">
        <f t="shared" si="109"/>
        <v>4</v>
      </c>
      <c r="G1626" t="str">
        <f t="shared" si="106"/>
        <v>Data</v>
      </c>
      <c r="H1626" t="s">
        <v>661</v>
      </c>
      <c r="I1626" s="38" t="s">
        <v>654</v>
      </c>
      <c r="J1626" t="s">
        <v>108</v>
      </c>
      <c r="K1626" s="6" t="s">
        <v>32</v>
      </c>
      <c r="L1626" s="12">
        <v>0.38515875562424112</v>
      </c>
      <c r="M1626" s="13">
        <v>0.41897608499464878</v>
      </c>
      <c r="N1626" s="13">
        <v>0.16190668958975002</v>
      </c>
      <c r="O1626" s="13">
        <v>3.3958469791359594E-2</v>
      </c>
      <c r="P1626" s="14">
        <v>188</v>
      </c>
    </row>
    <row r="1627" spans="1:16" x14ac:dyDescent="0.25">
      <c r="A1627">
        <v>1691</v>
      </c>
      <c r="B1627" t="str">
        <f t="shared" si="107"/>
        <v>Closed End</v>
      </c>
      <c r="C1627" t="s">
        <v>108</v>
      </c>
      <c r="D1627" t="s">
        <v>654</v>
      </c>
      <c r="E1627" t="str">
        <f t="shared" si="108"/>
        <v>Household income</v>
      </c>
      <c r="F1627">
        <f t="shared" si="109"/>
        <v>5</v>
      </c>
      <c r="G1627" t="str">
        <f t="shared" si="106"/>
        <v>Data</v>
      </c>
      <c r="H1627" t="s">
        <v>661</v>
      </c>
      <c r="I1627" s="38" t="s">
        <v>654</v>
      </c>
      <c r="J1627" t="s">
        <v>108</v>
      </c>
      <c r="K1627" s="6" t="s">
        <v>33</v>
      </c>
      <c r="L1627" s="12">
        <v>0.30622824880794314</v>
      </c>
      <c r="M1627" s="13">
        <v>0.51312121108146813</v>
      </c>
      <c r="N1627" s="13">
        <v>0.1410977684547591</v>
      </c>
      <c r="O1627" s="13">
        <v>3.9552771655830175E-2</v>
      </c>
      <c r="P1627" s="14">
        <v>141.99999999999997</v>
      </c>
    </row>
    <row r="1628" spans="1:16" x14ac:dyDescent="0.25">
      <c r="A1628">
        <v>1692</v>
      </c>
      <c r="B1628" t="str">
        <f t="shared" si="107"/>
        <v>Closed End</v>
      </c>
      <c r="C1628" t="s">
        <v>108</v>
      </c>
      <c r="D1628" t="s">
        <v>654</v>
      </c>
      <c r="E1628" t="str">
        <f t="shared" si="108"/>
        <v>Household income</v>
      </c>
      <c r="F1628">
        <f t="shared" si="109"/>
        <v>6</v>
      </c>
      <c r="G1628" t="str">
        <f t="shared" si="106"/>
        <v>Data</v>
      </c>
      <c r="H1628" t="s">
        <v>661</v>
      </c>
      <c r="I1628" s="38" t="s">
        <v>654</v>
      </c>
      <c r="J1628" t="s">
        <v>108</v>
      </c>
      <c r="K1628" s="6" t="s">
        <v>34</v>
      </c>
      <c r="L1628" s="12">
        <v>0.53018463490097267</v>
      </c>
      <c r="M1628" s="13">
        <v>0.4222877953842365</v>
      </c>
      <c r="N1628" s="13">
        <v>4.7527569714790878E-2</v>
      </c>
      <c r="O1628" s="27" t="s">
        <v>70</v>
      </c>
      <c r="P1628" s="14">
        <v>107.99999999999997</v>
      </c>
    </row>
    <row r="1629" spans="1:16" x14ac:dyDescent="0.25">
      <c r="A1629">
        <v>1693</v>
      </c>
      <c r="B1629" t="str">
        <f t="shared" si="107"/>
        <v>Closed End</v>
      </c>
      <c r="C1629" t="s">
        <v>108</v>
      </c>
      <c r="D1629" t="s">
        <v>654</v>
      </c>
      <c r="E1629" t="str">
        <f t="shared" si="108"/>
        <v>Household income</v>
      </c>
      <c r="F1629">
        <f t="shared" si="109"/>
        <v>7</v>
      </c>
      <c r="G1629" t="str">
        <f t="shared" si="106"/>
        <v>Data</v>
      </c>
      <c r="H1629" t="s">
        <v>661</v>
      </c>
      <c r="I1629" s="38" t="s">
        <v>654</v>
      </c>
      <c r="J1629" t="s">
        <v>108</v>
      </c>
      <c r="K1629" s="6" t="s">
        <v>35</v>
      </c>
      <c r="L1629" s="12">
        <v>0.51051417272161892</v>
      </c>
      <c r="M1629" s="13">
        <v>0.40466560641382521</v>
      </c>
      <c r="N1629" s="13">
        <v>6.8544653250600912E-2</v>
      </c>
      <c r="O1629" s="13">
        <v>1.6275567613954472E-2</v>
      </c>
      <c r="P1629" s="14">
        <v>120.00000000000004</v>
      </c>
    </row>
    <row r="1630" spans="1:16" x14ac:dyDescent="0.25">
      <c r="A1630">
        <v>1694</v>
      </c>
      <c r="B1630" t="str">
        <f t="shared" si="107"/>
        <v>Closed End</v>
      </c>
      <c r="C1630" t="s">
        <v>108</v>
      </c>
      <c r="D1630" t="s">
        <v>654</v>
      </c>
      <c r="E1630" t="str">
        <f t="shared" si="108"/>
        <v>Household income</v>
      </c>
      <c r="F1630">
        <f t="shared" si="109"/>
        <v>8</v>
      </c>
      <c r="G1630" t="str">
        <f t="shared" si="106"/>
        <v>Data</v>
      </c>
      <c r="H1630" t="s">
        <v>661</v>
      </c>
      <c r="I1630" s="38" t="s">
        <v>654</v>
      </c>
      <c r="J1630" t="s">
        <v>108</v>
      </c>
      <c r="K1630" s="6" t="s">
        <v>36</v>
      </c>
      <c r="L1630" s="12">
        <v>0.68811304403368756</v>
      </c>
      <c r="M1630" s="13">
        <v>0.19693718854065959</v>
      </c>
      <c r="N1630" s="13">
        <v>0.11494976742565279</v>
      </c>
      <c r="O1630" s="27" t="s">
        <v>70</v>
      </c>
      <c r="P1630" s="14">
        <v>80</v>
      </c>
    </row>
    <row r="1631" spans="1:16" x14ac:dyDescent="0.25">
      <c r="A1631">
        <v>1695</v>
      </c>
      <c r="B1631" t="str">
        <f t="shared" si="107"/>
        <v>Closed End</v>
      </c>
      <c r="C1631" t="s">
        <v>108</v>
      </c>
      <c r="D1631" t="s">
        <v>654</v>
      </c>
      <c r="E1631" t="str">
        <f t="shared" si="108"/>
        <v>Housing status</v>
      </c>
      <c r="F1631">
        <f t="shared" si="109"/>
        <v>1</v>
      </c>
      <c r="G1631" t="str">
        <f t="shared" si="106"/>
        <v>Header</v>
      </c>
      <c r="H1631" t="s">
        <v>661</v>
      </c>
      <c r="I1631" s="38" t="s">
        <v>654</v>
      </c>
      <c r="J1631" t="s">
        <v>108</v>
      </c>
      <c r="K1631" s="7" t="s">
        <v>37</v>
      </c>
      <c r="L1631" s="15" t="s">
        <v>8</v>
      </c>
      <c r="M1631" s="16" t="s">
        <v>8</v>
      </c>
      <c r="N1631" s="16" t="s">
        <v>8</v>
      </c>
      <c r="O1631" s="16" t="s">
        <v>8</v>
      </c>
      <c r="P1631" s="17" t="s">
        <v>8</v>
      </c>
    </row>
    <row r="1632" spans="1:16" x14ac:dyDescent="0.25">
      <c r="A1632">
        <v>1696</v>
      </c>
      <c r="B1632" t="str">
        <f t="shared" si="107"/>
        <v>Closed End</v>
      </c>
      <c r="C1632" t="s">
        <v>108</v>
      </c>
      <c r="D1632" t="s">
        <v>654</v>
      </c>
      <c r="E1632" t="str">
        <f t="shared" si="108"/>
        <v>Housing status</v>
      </c>
      <c r="F1632">
        <f t="shared" si="109"/>
        <v>2</v>
      </c>
      <c r="G1632" t="str">
        <f t="shared" si="106"/>
        <v>Data</v>
      </c>
      <c r="H1632" t="s">
        <v>661</v>
      </c>
      <c r="I1632" s="38" t="s">
        <v>654</v>
      </c>
      <c r="J1632" t="s">
        <v>108</v>
      </c>
      <c r="K1632" s="6" t="s">
        <v>38</v>
      </c>
      <c r="L1632" s="12">
        <v>0.43692460982245179</v>
      </c>
      <c r="M1632" s="13">
        <v>0.42747673916155265</v>
      </c>
      <c r="N1632" s="13">
        <v>0.11707524509204514</v>
      </c>
      <c r="O1632" s="13">
        <v>1.852340592394932E-2</v>
      </c>
      <c r="P1632" s="14">
        <v>821.0000000000008</v>
      </c>
    </row>
    <row r="1633" spans="1:16" x14ac:dyDescent="0.25">
      <c r="A1633">
        <v>1697</v>
      </c>
      <c r="B1633" t="str">
        <f t="shared" si="107"/>
        <v>Closed End</v>
      </c>
      <c r="C1633" t="s">
        <v>108</v>
      </c>
      <c r="D1633" t="s">
        <v>654</v>
      </c>
      <c r="E1633" t="str">
        <f t="shared" si="108"/>
        <v>Housing status</v>
      </c>
      <c r="F1633">
        <f t="shared" si="109"/>
        <v>3</v>
      </c>
      <c r="G1633" t="str">
        <f t="shared" si="106"/>
        <v>Data</v>
      </c>
      <c r="H1633" t="s">
        <v>661</v>
      </c>
      <c r="I1633" s="38" t="s">
        <v>654</v>
      </c>
      <c r="J1633" t="s">
        <v>108</v>
      </c>
      <c r="K1633" s="6" t="s">
        <v>39</v>
      </c>
      <c r="L1633" s="12">
        <v>0.23088385402629366</v>
      </c>
      <c r="M1633" s="13">
        <v>0.41549258401165196</v>
      </c>
      <c r="N1633" s="13">
        <v>0.29001507309460367</v>
      </c>
      <c r="O1633" s="13">
        <v>6.360848886745113E-2</v>
      </c>
      <c r="P1633" s="14">
        <v>672.99999999999989</v>
      </c>
    </row>
    <row r="1634" spans="1:16" ht="24.75" x14ac:dyDescent="0.25">
      <c r="A1634">
        <v>1698</v>
      </c>
      <c r="B1634" t="str">
        <f t="shared" si="107"/>
        <v>Closed End</v>
      </c>
      <c r="C1634" t="s">
        <v>108</v>
      </c>
      <c r="D1634" t="s">
        <v>654</v>
      </c>
      <c r="E1634" t="str">
        <f t="shared" si="108"/>
        <v>Housing status</v>
      </c>
      <c r="F1634">
        <f t="shared" si="109"/>
        <v>4</v>
      </c>
      <c r="G1634" t="str">
        <f t="shared" si="106"/>
        <v>Data</v>
      </c>
      <c r="H1634" t="s">
        <v>661</v>
      </c>
      <c r="I1634" s="38" t="s">
        <v>654</v>
      </c>
      <c r="J1634" t="s">
        <v>108</v>
      </c>
      <c r="K1634" s="6" t="s">
        <v>40</v>
      </c>
      <c r="L1634" s="12">
        <v>0.24597603365816328</v>
      </c>
      <c r="M1634" s="13">
        <v>0.5248752558536337</v>
      </c>
      <c r="N1634" s="13">
        <v>0.11315437341222336</v>
      </c>
      <c r="O1634" s="13">
        <v>0.11599433707597941</v>
      </c>
      <c r="P1634" s="14">
        <v>45.000000000000007</v>
      </c>
    </row>
    <row r="1635" spans="1:16" x14ac:dyDescent="0.25">
      <c r="A1635">
        <v>1699</v>
      </c>
      <c r="B1635" t="str">
        <f t="shared" si="107"/>
        <v>Closed End</v>
      </c>
      <c r="C1635" t="s">
        <v>108</v>
      </c>
      <c r="D1635" t="s">
        <v>654</v>
      </c>
      <c r="E1635" t="str">
        <f t="shared" si="108"/>
        <v>Home language</v>
      </c>
      <c r="F1635">
        <f t="shared" si="109"/>
        <v>1</v>
      </c>
      <c r="G1635" t="str">
        <f t="shared" si="106"/>
        <v>Header</v>
      </c>
      <c r="H1635" t="s">
        <v>661</v>
      </c>
      <c r="I1635" s="38" t="s">
        <v>654</v>
      </c>
      <c r="J1635" t="s">
        <v>108</v>
      </c>
      <c r="K1635" s="7" t="s">
        <v>41</v>
      </c>
      <c r="L1635" s="15" t="s">
        <v>8</v>
      </c>
      <c r="M1635" s="16" t="s">
        <v>8</v>
      </c>
      <c r="N1635" s="16" t="s">
        <v>8</v>
      </c>
      <c r="O1635" s="16" t="s">
        <v>8</v>
      </c>
      <c r="P1635" s="17" t="s">
        <v>8</v>
      </c>
    </row>
    <row r="1636" spans="1:16" x14ac:dyDescent="0.25">
      <c r="A1636">
        <v>1700</v>
      </c>
      <c r="B1636" t="str">
        <f t="shared" si="107"/>
        <v>Closed End</v>
      </c>
      <c r="C1636" t="s">
        <v>108</v>
      </c>
      <c r="D1636" t="s">
        <v>654</v>
      </c>
      <c r="E1636" t="str">
        <f t="shared" si="108"/>
        <v>Home language</v>
      </c>
      <c r="F1636">
        <f t="shared" si="109"/>
        <v>2</v>
      </c>
      <c r="G1636" t="str">
        <f t="shared" si="106"/>
        <v>Data</v>
      </c>
      <c r="H1636" t="s">
        <v>661</v>
      </c>
      <c r="I1636" s="38" t="s">
        <v>654</v>
      </c>
      <c r="J1636" t="s">
        <v>108</v>
      </c>
      <c r="K1636" s="6" t="s">
        <v>42</v>
      </c>
      <c r="L1636" s="12">
        <v>0.39711206754176781</v>
      </c>
      <c r="M1636" s="13">
        <v>0.4317106051232395</v>
      </c>
      <c r="N1636" s="13">
        <v>0.1368094018435678</v>
      </c>
      <c r="O1636" s="13">
        <v>3.4367925491421668E-2</v>
      </c>
      <c r="P1636" s="14">
        <v>1226.0000000000034</v>
      </c>
    </row>
    <row r="1637" spans="1:16" x14ac:dyDescent="0.25">
      <c r="A1637">
        <v>1701</v>
      </c>
      <c r="B1637" t="str">
        <f t="shared" si="107"/>
        <v>Closed End</v>
      </c>
      <c r="C1637" t="s">
        <v>108</v>
      </c>
      <c r="D1637" t="s">
        <v>654</v>
      </c>
      <c r="E1637" t="str">
        <f t="shared" si="108"/>
        <v>Home language</v>
      </c>
      <c r="F1637">
        <f t="shared" si="109"/>
        <v>3</v>
      </c>
      <c r="G1637" t="str">
        <f t="shared" si="106"/>
        <v>Data</v>
      </c>
      <c r="H1637" t="s">
        <v>661</v>
      </c>
      <c r="I1637" s="38" t="s">
        <v>654</v>
      </c>
      <c r="J1637" t="s">
        <v>108</v>
      </c>
      <c r="K1637" s="6" t="s">
        <v>43</v>
      </c>
      <c r="L1637" s="12">
        <v>0.30468070811684184</v>
      </c>
      <c r="M1637" s="13">
        <v>0.36187874211701809</v>
      </c>
      <c r="N1637" s="13">
        <v>0.29743744754668322</v>
      </c>
      <c r="O1637" s="13">
        <v>3.6003102219456559E-2</v>
      </c>
      <c r="P1637" s="14">
        <v>181.00000000000009</v>
      </c>
    </row>
    <row r="1638" spans="1:16" x14ac:dyDescent="0.25">
      <c r="A1638">
        <v>1702</v>
      </c>
      <c r="B1638" t="str">
        <f t="shared" si="107"/>
        <v>Closed End</v>
      </c>
      <c r="C1638" t="s">
        <v>108</v>
      </c>
      <c r="D1638" t="s">
        <v>654</v>
      </c>
      <c r="E1638" t="str">
        <f t="shared" si="108"/>
        <v>Home language</v>
      </c>
      <c r="F1638">
        <f t="shared" si="109"/>
        <v>4</v>
      </c>
      <c r="G1638" t="str">
        <f t="shared" si="106"/>
        <v>Data</v>
      </c>
      <c r="H1638" t="s">
        <v>661</v>
      </c>
      <c r="I1638" s="38" t="s">
        <v>654</v>
      </c>
      <c r="J1638" t="s">
        <v>108</v>
      </c>
      <c r="K1638" s="6" t="s">
        <v>44</v>
      </c>
      <c r="L1638" s="12">
        <v>0.10310779765274307</v>
      </c>
      <c r="M1638" s="13">
        <v>0.55948738533370068</v>
      </c>
      <c r="N1638" s="13">
        <v>0.29532600290179373</v>
      </c>
      <c r="O1638" s="13">
        <v>4.2078814111762126E-2</v>
      </c>
      <c r="P1638" s="14">
        <v>87.000000000000028</v>
      </c>
    </row>
    <row r="1639" spans="1:16" x14ac:dyDescent="0.25">
      <c r="A1639">
        <v>1703</v>
      </c>
      <c r="B1639" t="str">
        <f t="shared" si="107"/>
        <v>Closed End</v>
      </c>
      <c r="C1639" t="s">
        <v>108</v>
      </c>
      <c r="D1639" t="s">
        <v>654</v>
      </c>
      <c r="E1639" t="str">
        <f t="shared" si="108"/>
        <v>Race / ethnicity</v>
      </c>
      <c r="F1639">
        <f t="shared" si="109"/>
        <v>1</v>
      </c>
      <c r="G1639" t="str">
        <f t="shared" si="106"/>
        <v>Header</v>
      </c>
      <c r="H1639" t="s">
        <v>661</v>
      </c>
      <c r="I1639" s="38" t="s">
        <v>654</v>
      </c>
      <c r="J1639" t="s">
        <v>108</v>
      </c>
      <c r="K1639" s="7" t="s">
        <v>45</v>
      </c>
      <c r="L1639" s="15" t="s">
        <v>8</v>
      </c>
      <c r="M1639" s="16" t="s">
        <v>8</v>
      </c>
      <c r="N1639" s="16" t="s">
        <v>8</v>
      </c>
      <c r="O1639" s="16" t="s">
        <v>8</v>
      </c>
      <c r="P1639" s="17" t="s">
        <v>8</v>
      </c>
    </row>
    <row r="1640" spans="1:16" x14ac:dyDescent="0.25">
      <c r="A1640">
        <v>1704</v>
      </c>
      <c r="B1640" t="str">
        <f t="shared" si="107"/>
        <v>Closed End</v>
      </c>
      <c r="C1640" t="s">
        <v>108</v>
      </c>
      <c r="D1640" t="s">
        <v>654</v>
      </c>
      <c r="E1640" t="str">
        <f t="shared" si="108"/>
        <v>Race / ethnicity</v>
      </c>
      <c r="F1640">
        <f t="shared" si="109"/>
        <v>2</v>
      </c>
      <c r="G1640" t="str">
        <f t="shared" si="106"/>
        <v>Data</v>
      </c>
      <c r="H1640" t="s">
        <v>661</v>
      </c>
      <c r="I1640" s="38" t="s">
        <v>654</v>
      </c>
      <c r="J1640" t="s">
        <v>108</v>
      </c>
      <c r="K1640" s="6" t="s">
        <v>46</v>
      </c>
      <c r="L1640" s="12">
        <v>0.27833990872458447</v>
      </c>
      <c r="M1640" s="13">
        <v>0.42859051339501092</v>
      </c>
      <c r="N1640" s="13">
        <v>0.24604416822019121</v>
      </c>
      <c r="O1640" s="13">
        <v>4.7025409660214776E-2</v>
      </c>
      <c r="P1640" s="14">
        <v>576.99999999999966</v>
      </c>
    </row>
    <row r="1641" spans="1:16" x14ac:dyDescent="0.25">
      <c r="A1641">
        <v>1705</v>
      </c>
      <c r="B1641" t="str">
        <f t="shared" si="107"/>
        <v>Closed End</v>
      </c>
      <c r="C1641" t="s">
        <v>108</v>
      </c>
      <c r="D1641" t="s">
        <v>654</v>
      </c>
      <c r="E1641" t="str">
        <f t="shared" si="108"/>
        <v>Race / ethnicity</v>
      </c>
      <c r="F1641">
        <f t="shared" si="109"/>
        <v>3</v>
      </c>
      <c r="G1641" t="str">
        <f t="shared" si="106"/>
        <v>Data</v>
      </c>
      <c r="H1641" t="s">
        <v>661</v>
      </c>
      <c r="I1641" s="38" t="s">
        <v>654</v>
      </c>
      <c r="J1641" t="s">
        <v>108</v>
      </c>
      <c r="K1641" s="6" t="s">
        <v>47</v>
      </c>
      <c r="L1641" s="12">
        <v>9.0749718816948641E-2</v>
      </c>
      <c r="M1641" s="13">
        <v>0.66123105148094519</v>
      </c>
      <c r="N1641" s="13">
        <v>0.22449469086593901</v>
      </c>
      <c r="O1641" s="13">
        <v>2.3524538836166745E-2</v>
      </c>
      <c r="P1641" s="14">
        <v>103.00000000000004</v>
      </c>
    </row>
    <row r="1642" spans="1:16" x14ac:dyDescent="0.25">
      <c r="A1642">
        <v>1706</v>
      </c>
      <c r="B1642" t="str">
        <f t="shared" si="107"/>
        <v>Closed End</v>
      </c>
      <c r="C1642" t="s">
        <v>108</v>
      </c>
      <c r="D1642" t="s">
        <v>654</v>
      </c>
      <c r="E1642" t="str">
        <f t="shared" si="108"/>
        <v>Race / ethnicity</v>
      </c>
      <c r="F1642">
        <f t="shared" si="109"/>
        <v>4</v>
      </c>
      <c r="G1642" t="str">
        <f t="shared" si="106"/>
        <v>Data</v>
      </c>
      <c r="H1642" t="s">
        <v>661</v>
      </c>
      <c r="I1642" s="38" t="s">
        <v>654</v>
      </c>
      <c r="J1642" t="s">
        <v>108</v>
      </c>
      <c r="K1642" s="6" t="s">
        <v>48</v>
      </c>
      <c r="L1642" s="12">
        <v>0.22066772481964303</v>
      </c>
      <c r="M1642" s="13">
        <v>0.43709140885329745</v>
      </c>
      <c r="N1642" s="13">
        <v>0.29278395239561888</v>
      </c>
      <c r="O1642" s="13">
        <v>4.9456913931440777E-2</v>
      </c>
      <c r="P1642" s="14">
        <v>158.00000000000003</v>
      </c>
    </row>
    <row r="1643" spans="1:16" x14ac:dyDescent="0.25">
      <c r="A1643">
        <v>1707</v>
      </c>
      <c r="B1643" t="str">
        <f t="shared" si="107"/>
        <v>Closed End</v>
      </c>
      <c r="C1643" t="s">
        <v>108</v>
      </c>
      <c r="D1643" t="s">
        <v>654</v>
      </c>
      <c r="E1643" t="str">
        <f t="shared" si="108"/>
        <v>Race / ethnicity</v>
      </c>
      <c r="F1643">
        <f t="shared" si="109"/>
        <v>5</v>
      </c>
      <c r="G1643" t="str">
        <f t="shared" si="106"/>
        <v>Data</v>
      </c>
      <c r="H1643" t="s">
        <v>661</v>
      </c>
      <c r="I1643" s="38" t="s">
        <v>654</v>
      </c>
      <c r="J1643" t="s">
        <v>108</v>
      </c>
      <c r="K1643" s="6" t="s">
        <v>49</v>
      </c>
      <c r="L1643" s="12">
        <v>0.3199839526204642</v>
      </c>
      <c r="M1643" s="13">
        <v>0.41789431258998605</v>
      </c>
      <c r="N1643" s="13">
        <v>0.20187440021042627</v>
      </c>
      <c r="O1643" s="13">
        <v>6.0247334579123686E-2</v>
      </c>
      <c r="P1643" s="14">
        <v>278.99999999999994</v>
      </c>
    </row>
    <row r="1644" spans="1:16" x14ac:dyDescent="0.25">
      <c r="A1644">
        <v>1708</v>
      </c>
      <c r="B1644" t="str">
        <f t="shared" si="107"/>
        <v>Closed End</v>
      </c>
      <c r="C1644" t="s">
        <v>108</v>
      </c>
      <c r="D1644" t="s">
        <v>654</v>
      </c>
      <c r="E1644" t="str">
        <f t="shared" si="108"/>
        <v>Race / ethnicity</v>
      </c>
      <c r="F1644">
        <f t="shared" si="109"/>
        <v>6</v>
      </c>
      <c r="G1644" t="str">
        <f t="shared" si="106"/>
        <v>Data</v>
      </c>
      <c r="H1644" t="s">
        <v>661</v>
      </c>
      <c r="I1644" s="38" t="s">
        <v>654</v>
      </c>
      <c r="J1644" t="s">
        <v>108</v>
      </c>
      <c r="K1644" s="6" t="s">
        <v>50</v>
      </c>
      <c r="L1644" s="12">
        <v>0.35333587151346457</v>
      </c>
      <c r="M1644" s="13">
        <v>0.39722085523731931</v>
      </c>
      <c r="N1644" s="13">
        <v>0.23865638713394463</v>
      </c>
      <c r="O1644" s="13">
        <v>1.0786886115271406E-2</v>
      </c>
      <c r="P1644" s="14">
        <v>84</v>
      </c>
    </row>
    <row r="1645" spans="1:16" ht="15.75" thickBot="1" x14ac:dyDescent="0.3">
      <c r="A1645">
        <v>1709</v>
      </c>
      <c r="B1645" t="str">
        <f t="shared" si="107"/>
        <v>Closed End</v>
      </c>
      <c r="C1645" t="s">
        <v>108</v>
      </c>
      <c r="D1645" t="s">
        <v>654</v>
      </c>
      <c r="E1645" t="str">
        <f t="shared" si="108"/>
        <v>Race / ethnicity</v>
      </c>
      <c r="F1645">
        <f t="shared" si="109"/>
        <v>7</v>
      </c>
      <c r="G1645" t="str">
        <f t="shared" si="106"/>
        <v>Data</v>
      </c>
      <c r="H1645" t="s">
        <v>661</v>
      </c>
      <c r="I1645" s="38" t="s">
        <v>654</v>
      </c>
      <c r="J1645" t="s">
        <v>108</v>
      </c>
      <c r="K1645" s="8" t="s">
        <v>51</v>
      </c>
      <c r="L1645" s="18">
        <v>0.41825610865471691</v>
      </c>
      <c r="M1645" s="19">
        <v>0.43021345636988295</v>
      </c>
      <c r="N1645" s="19">
        <v>0.12226733610930542</v>
      </c>
      <c r="O1645" s="19">
        <v>2.9263098866092394E-2</v>
      </c>
      <c r="P1645" s="20">
        <v>846.00000000000114</v>
      </c>
    </row>
    <row r="1646" spans="1:16" ht="15.75" thickTop="1" x14ac:dyDescent="0.25">
      <c r="A1646">
        <v>1710</v>
      </c>
      <c r="B1646" t="str">
        <f t="shared" si="107"/>
        <v/>
      </c>
      <c r="C1646" t="s">
        <v>8</v>
      </c>
      <c r="D1646" t="s">
        <v>8</v>
      </c>
      <c r="E1646" t="str">
        <f t="shared" si="108"/>
        <v/>
      </c>
      <c r="F1646" t="str">
        <f t="shared" si="109"/>
        <v/>
      </c>
      <c r="G1646" t="str">
        <f t="shared" si="106"/>
        <v/>
      </c>
      <c r="H1646" t="s">
        <v>8</v>
      </c>
      <c r="K1646" s="42"/>
      <c r="L1646" s="42"/>
      <c r="M1646" s="42"/>
      <c r="N1646" s="42"/>
      <c r="O1646" s="42"/>
      <c r="P1646" s="42"/>
    </row>
    <row r="1647" spans="1:16" ht="45.75" thickBot="1" x14ac:dyDescent="0.3">
      <c r="A1647">
        <v>1711</v>
      </c>
      <c r="B1647" t="str">
        <f t="shared" si="107"/>
        <v>Closed End</v>
      </c>
      <c r="C1647" t="s">
        <v>108</v>
      </c>
      <c r="D1647" t="s">
        <v>836</v>
      </c>
      <c r="E1647" t="str">
        <f t="shared" si="108"/>
        <v>Title</v>
      </c>
      <c r="F1647">
        <f t="shared" si="109"/>
        <v>1</v>
      </c>
      <c r="G1647" t="str">
        <f t="shared" si="106"/>
        <v>Title</v>
      </c>
      <c r="H1647" t="s">
        <v>662</v>
      </c>
      <c r="K1647" s="37" t="s">
        <v>209</v>
      </c>
      <c r="L1647" s="37"/>
      <c r="M1647" s="37"/>
      <c r="N1647" s="37"/>
      <c r="O1647" s="37"/>
      <c r="P1647" s="37"/>
    </row>
    <row r="1648" spans="1:16" ht="38.25" thickTop="1" thickBot="1" x14ac:dyDescent="0.3">
      <c r="A1648">
        <v>1712</v>
      </c>
      <c r="B1648" t="str">
        <f t="shared" si="107"/>
        <v>Closed End</v>
      </c>
      <c r="C1648" t="s">
        <v>108</v>
      </c>
      <c r="D1648" t="s">
        <v>836</v>
      </c>
      <c r="E1648" t="str">
        <f t="shared" si="108"/>
        <v>Column labels</v>
      </c>
      <c r="F1648">
        <f t="shared" si="109"/>
        <v>1</v>
      </c>
      <c r="G1648" t="str">
        <f t="shared" si="106"/>
        <v>Labels</v>
      </c>
      <c r="H1648" t="s">
        <v>662</v>
      </c>
      <c r="K1648" s="39"/>
      <c r="L1648" s="1" t="s">
        <v>198</v>
      </c>
      <c r="M1648" s="2" t="s">
        <v>199</v>
      </c>
      <c r="N1648" s="2" t="s">
        <v>200</v>
      </c>
      <c r="O1648" s="2" t="s">
        <v>201</v>
      </c>
      <c r="P1648" s="3" t="s">
        <v>6</v>
      </c>
    </row>
    <row r="1649" spans="1:16" ht="15.75" thickTop="1" x14ac:dyDescent="0.25">
      <c r="A1649">
        <v>1713</v>
      </c>
      <c r="B1649" t="str">
        <f t="shared" si="107"/>
        <v>Closed End</v>
      </c>
      <c r="C1649" t="s">
        <v>108</v>
      </c>
      <c r="D1649" t="s">
        <v>836</v>
      </c>
      <c r="E1649" t="str">
        <f t="shared" si="108"/>
        <v>Region</v>
      </c>
      <c r="F1649">
        <f t="shared" si="109"/>
        <v>1</v>
      </c>
      <c r="G1649" t="str">
        <f t="shared" si="106"/>
        <v>Header</v>
      </c>
      <c r="H1649" t="s">
        <v>662</v>
      </c>
      <c r="K1649" s="5" t="s">
        <v>7</v>
      </c>
      <c r="L1649" s="9" t="s">
        <v>8</v>
      </c>
      <c r="M1649" s="10" t="s">
        <v>8</v>
      </c>
      <c r="N1649" s="10" t="s">
        <v>8</v>
      </c>
      <c r="O1649" s="10" t="s">
        <v>8</v>
      </c>
      <c r="P1649" s="11" t="s">
        <v>8</v>
      </c>
    </row>
    <row r="1650" spans="1:16" x14ac:dyDescent="0.25">
      <c r="A1650">
        <v>1714</v>
      </c>
      <c r="B1650" t="str">
        <f t="shared" si="107"/>
        <v>Closed End</v>
      </c>
      <c r="C1650" t="s">
        <v>108</v>
      </c>
      <c r="D1650" t="s">
        <v>836</v>
      </c>
      <c r="E1650" t="str">
        <f t="shared" si="108"/>
        <v>Region</v>
      </c>
      <c r="F1650">
        <f t="shared" si="109"/>
        <v>2</v>
      </c>
      <c r="G1650" t="str">
        <f t="shared" si="106"/>
        <v>Data</v>
      </c>
      <c r="H1650" t="s">
        <v>662</v>
      </c>
      <c r="K1650" s="6" t="s">
        <v>9</v>
      </c>
      <c r="L1650" s="12">
        <v>0.52091408193033928</v>
      </c>
      <c r="M1650" s="13">
        <v>0.39916474413472858</v>
      </c>
      <c r="N1650" s="13">
        <v>6.5023282034059812E-2</v>
      </c>
      <c r="O1650" s="13">
        <v>1.4897891900873227E-2</v>
      </c>
      <c r="P1650" s="14">
        <v>2107.0000000000018</v>
      </c>
    </row>
    <row r="1651" spans="1:16" x14ac:dyDescent="0.25">
      <c r="A1651">
        <v>1715</v>
      </c>
      <c r="B1651" t="str">
        <f t="shared" si="107"/>
        <v>Closed End</v>
      </c>
      <c r="C1651" t="s">
        <v>108</v>
      </c>
      <c r="D1651" t="s">
        <v>836</v>
      </c>
      <c r="E1651" t="str">
        <f t="shared" si="108"/>
        <v>Region</v>
      </c>
      <c r="F1651">
        <f t="shared" si="109"/>
        <v>3</v>
      </c>
      <c r="G1651" t="str">
        <f t="shared" si="106"/>
        <v>Data</v>
      </c>
      <c r="H1651" t="s">
        <v>662</v>
      </c>
      <c r="K1651" s="6" t="s">
        <v>10</v>
      </c>
      <c r="L1651" s="12">
        <v>0.59528774766654036</v>
      </c>
      <c r="M1651" s="13">
        <v>0.3355738266559346</v>
      </c>
      <c r="N1651" s="13">
        <v>6.5606384082080985E-2</v>
      </c>
      <c r="O1651" s="27" t="s">
        <v>69</v>
      </c>
      <c r="P1651" s="14">
        <v>304.99999999999989</v>
      </c>
    </row>
    <row r="1652" spans="1:16" x14ac:dyDescent="0.25">
      <c r="A1652">
        <v>1716</v>
      </c>
      <c r="B1652" t="str">
        <f t="shared" si="107"/>
        <v>Closed End</v>
      </c>
      <c r="C1652" t="s">
        <v>108</v>
      </c>
      <c r="D1652" t="s">
        <v>836</v>
      </c>
      <c r="E1652" t="str">
        <f t="shared" si="108"/>
        <v>Region</v>
      </c>
      <c r="F1652">
        <f t="shared" si="109"/>
        <v>4</v>
      </c>
      <c r="G1652" t="str">
        <f t="shared" si="106"/>
        <v>Data</v>
      </c>
      <c r="H1652" t="s">
        <v>662</v>
      </c>
      <c r="K1652" s="6" t="s">
        <v>11</v>
      </c>
      <c r="L1652" s="12">
        <v>0.41982476385162665</v>
      </c>
      <c r="M1652" s="13">
        <v>0.47254272436317579</v>
      </c>
      <c r="N1652" s="13">
        <v>8.4907292006401208E-2</v>
      </c>
      <c r="O1652" s="13">
        <v>2.2725219778795155E-2</v>
      </c>
      <c r="P1652" s="14">
        <v>1486.000000000003</v>
      </c>
    </row>
    <row r="1653" spans="1:16" x14ac:dyDescent="0.25">
      <c r="A1653">
        <v>1717</v>
      </c>
      <c r="B1653" t="str">
        <f t="shared" si="107"/>
        <v>Closed End</v>
      </c>
      <c r="C1653" t="s">
        <v>108</v>
      </c>
      <c r="D1653" t="s">
        <v>836</v>
      </c>
      <c r="E1653" t="str">
        <f t="shared" si="108"/>
        <v>Region</v>
      </c>
      <c r="F1653">
        <f t="shared" si="109"/>
        <v>5</v>
      </c>
      <c r="G1653" t="str">
        <f t="shared" si="106"/>
        <v>Data</v>
      </c>
      <c r="H1653" t="s">
        <v>662</v>
      </c>
      <c r="K1653" s="6" t="s">
        <v>12</v>
      </c>
      <c r="L1653" s="12">
        <v>0.3751505736027092</v>
      </c>
      <c r="M1653" s="13">
        <v>0.47275859859988179</v>
      </c>
      <c r="N1653" s="13">
        <v>0.1155314732379033</v>
      </c>
      <c r="O1653" s="13">
        <v>3.6559354559506235E-2</v>
      </c>
      <c r="P1653" s="14">
        <v>1157.0000000000002</v>
      </c>
    </row>
    <row r="1654" spans="1:16" x14ac:dyDescent="0.25">
      <c r="A1654">
        <v>1718</v>
      </c>
      <c r="B1654" t="str">
        <f t="shared" si="107"/>
        <v>Closed End</v>
      </c>
      <c r="C1654" t="s">
        <v>108</v>
      </c>
      <c r="D1654" t="s">
        <v>836</v>
      </c>
      <c r="E1654" t="str">
        <f t="shared" si="108"/>
        <v>Region</v>
      </c>
      <c r="F1654">
        <f t="shared" si="109"/>
        <v>6</v>
      </c>
      <c r="G1654" t="str">
        <f t="shared" si="106"/>
        <v>Data</v>
      </c>
      <c r="H1654" t="s">
        <v>662</v>
      </c>
      <c r="K1654" s="6" t="s">
        <v>13</v>
      </c>
      <c r="L1654" s="12">
        <v>0.46274136748867589</v>
      </c>
      <c r="M1654" s="13">
        <v>0.47233534312133485</v>
      </c>
      <c r="N1654" s="13">
        <v>5.5487937334307166E-2</v>
      </c>
      <c r="O1654" s="13">
        <v>9.4353520556825551E-3</v>
      </c>
      <c r="P1654" s="14">
        <v>328.99999999999989</v>
      </c>
    </row>
    <row r="1655" spans="1:16" x14ac:dyDescent="0.25">
      <c r="A1655">
        <v>1719</v>
      </c>
      <c r="B1655" t="str">
        <f t="shared" si="107"/>
        <v>Closed End</v>
      </c>
      <c r="C1655" t="s">
        <v>108</v>
      </c>
      <c r="D1655" t="s">
        <v>836</v>
      </c>
      <c r="E1655" t="str">
        <f t="shared" si="108"/>
        <v>Region</v>
      </c>
      <c r="F1655">
        <f t="shared" si="109"/>
        <v>7</v>
      </c>
      <c r="G1655" t="str">
        <f t="shared" si="106"/>
        <v>Data</v>
      </c>
      <c r="H1655" t="s">
        <v>662</v>
      </c>
      <c r="K1655" s="6" t="s">
        <v>14</v>
      </c>
      <c r="L1655" s="12">
        <v>0.59839288652931766</v>
      </c>
      <c r="M1655" s="13">
        <v>0.35842081332868425</v>
      </c>
      <c r="N1655" s="13">
        <v>2.5241678134683598E-2</v>
      </c>
      <c r="O1655" s="13">
        <v>1.7944622007313695E-2</v>
      </c>
      <c r="P1655" s="14">
        <v>316.0000000000004</v>
      </c>
    </row>
    <row r="1656" spans="1:16" x14ac:dyDescent="0.25">
      <c r="A1656">
        <v>1720</v>
      </c>
      <c r="B1656" t="str">
        <f t="shared" si="107"/>
        <v>Closed End</v>
      </c>
      <c r="C1656" t="s">
        <v>108</v>
      </c>
      <c r="D1656" t="s">
        <v>836</v>
      </c>
      <c r="E1656" t="str">
        <f t="shared" si="108"/>
        <v>Gender</v>
      </c>
      <c r="F1656">
        <f t="shared" si="109"/>
        <v>1</v>
      </c>
      <c r="G1656" t="str">
        <f t="shared" si="106"/>
        <v>Header</v>
      </c>
      <c r="H1656" t="s">
        <v>662</v>
      </c>
      <c r="K1656" s="7" t="s">
        <v>15</v>
      </c>
      <c r="L1656" s="15" t="s">
        <v>8</v>
      </c>
      <c r="M1656" s="16" t="s">
        <v>8</v>
      </c>
      <c r="N1656" s="16" t="s">
        <v>8</v>
      </c>
      <c r="O1656" s="16" t="s">
        <v>8</v>
      </c>
      <c r="P1656" s="17" t="s">
        <v>8</v>
      </c>
    </row>
    <row r="1657" spans="1:16" x14ac:dyDescent="0.25">
      <c r="A1657">
        <v>1721</v>
      </c>
      <c r="B1657" t="str">
        <f t="shared" si="107"/>
        <v>Closed End</v>
      </c>
      <c r="C1657" t="s">
        <v>108</v>
      </c>
      <c r="D1657" t="s">
        <v>836</v>
      </c>
      <c r="E1657" t="str">
        <f t="shared" si="108"/>
        <v>Gender</v>
      </c>
      <c r="F1657">
        <f t="shared" si="109"/>
        <v>2</v>
      </c>
      <c r="G1657" t="str">
        <f t="shared" si="106"/>
        <v>Data</v>
      </c>
      <c r="H1657" t="s">
        <v>662</v>
      </c>
      <c r="K1657" s="6" t="s">
        <v>16</v>
      </c>
      <c r="L1657" s="12">
        <v>0.54669971933463801</v>
      </c>
      <c r="M1657" s="13">
        <v>0.36580945716647295</v>
      </c>
      <c r="N1657" s="13">
        <v>7.4096734891693772E-2</v>
      </c>
      <c r="O1657" s="13">
        <v>1.339408860719157E-2</v>
      </c>
      <c r="P1657" s="14">
        <v>1321.0000000000052</v>
      </c>
    </row>
    <row r="1658" spans="1:16" x14ac:dyDescent="0.25">
      <c r="A1658">
        <v>1722</v>
      </c>
      <c r="B1658" t="str">
        <f t="shared" si="107"/>
        <v>Closed End</v>
      </c>
      <c r="C1658" t="s">
        <v>108</v>
      </c>
      <c r="D1658" t="s">
        <v>836</v>
      </c>
      <c r="E1658" t="str">
        <f t="shared" si="108"/>
        <v>Gender</v>
      </c>
      <c r="F1658">
        <f t="shared" si="109"/>
        <v>3</v>
      </c>
      <c r="G1658" t="str">
        <f t="shared" si="106"/>
        <v>Data</v>
      </c>
      <c r="H1658" t="s">
        <v>662</v>
      </c>
      <c r="K1658" s="6" t="s">
        <v>17</v>
      </c>
      <c r="L1658" s="12">
        <v>0.49058932615880257</v>
      </c>
      <c r="M1658" s="13">
        <v>0.44590026948017891</v>
      </c>
      <c r="N1658" s="13">
        <v>4.628345044413696E-2</v>
      </c>
      <c r="O1658" s="13">
        <v>1.7226953916882243E-2</v>
      </c>
      <c r="P1658" s="14">
        <v>680.99999999999943</v>
      </c>
    </row>
    <row r="1659" spans="1:16" x14ac:dyDescent="0.25">
      <c r="A1659">
        <v>1723</v>
      </c>
      <c r="B1659" t="str">
        <f t="shared" si="107"/>
        <v>Closed End</v>
      </c>
      <c r="C1659" t="s">
        <v>108</v>
      </c>
      <c r="D1659" t="s">
        <v>836</v>
      </c>
      <c r="E1659" t="str">
        <f t="shared" si="108"/>
        <v>Age</v>
      </c>
      <c r="F1659">
        <f t="shared" si="109"/>
        <v>1</v>
      </c>
      <c r="G1659" t="str">
        <f t="shared" si="106"/>
        <v>Header</v>
      </c>
      <c r="H1659" t="s">
        <v>662</v>
      </c>
      <c r="K1659" s="7" t="s">
        <v>18</v>
      </c>
      <c r="L1659" s="15" t="s">
        <v>8</v>
      </c>
      <c r="M1659" s="16" t="s">
        <v>8</v>
      </c>
      <c r="N1659" s="16" t="s">
        <v>8</v>
      </c>
      <c r="O1659" s="16" t="s">
        <v>8</v>
      </c>
      <c r="P1659" s="17" t="s">
        <v>8</v>
      </c>
    </row>
    <row r="1660" spans="1:16" x14ac:dyDescent="0.25">
      <c r="A1660">
        <v>1724</v>
      </c>
      <c r="B1660" t="str">
        <f t="shared" si="107"/>
        <v>Closed End</v>
      </c>
      <c r="C1660" t="s">
        <v>108</v>
      </c>
      <c r="D1660" t="s">
        <v>836</v>
      </c>
      <c r="E1660" t="str">
        <f t="shared" si="108"/>
        <v>Age</v>
      </c>
      <c r="F1660">
        <f t="shared" si="109"/>
        <v>2</v>
      </c>
      <c r="G1660" t="str">
        <f t="shared" si="106"/>
        <v>Data</v>
      </c>
      <c r="H1660" t="s">
        <v>662</v>
      </c>
      <c r="K1660" s="6" t="s">
        <v>19</v>
      </c>
      <c r="L1660" s="12">
        <v>0.48858789984231665</v>
      </c>
      <c r="M1660" s="13">
        <v>0.37081207491821017</v>
      </c>
      <c r="N1660" s="13">
        <v>0.10928893178120365</v>
      </c>
      <c r="O1660" s="13">
        <v>3.1311093458269143E-2</v>
      </c>
      <c r="P1660" s="14">
        <v>187.00000000000011</v>
      </c>
    </row>
    <row r="1661" spans="1:16" x14ac:dyDescent="0.25">
      <c r="A1661">
        <v>1725</v>
      </c>
      <c r="B1661" t="str">
        <f t="shared" si="107"/>
        <v>Closed End</v>
      </c>
      <c r="C1661" t="s">
        <v>108</v>
      </c>
      <c r="D1661" t="s">
        <v>836</v>
      </c>
      <c r="E1661" t="str">
        <f t="shared" si="108"/>
        <v>Age</v>
      </c>
      <c r="F1661">
        <f t="shared" si="109"/>
        <v>3</v>
      </c>
      <c r="G1661" t="str">
        <f t="shared" si="106"/>
        <v>Data</v>
      </c>
      <c r="H1661" t="s">
        <v>662</v>
      </c>
      <c r="K1661" s="6" t="s">
        <v>20</v>
      </c>
      <c r="L1661" s="12">
        <v>0.62596923216375078</v>
      </c>
      <c r="M1661" s="13">
        <v>0.30016973832874155</v>
      </c>
      <c r="N1661" s="13">
        <v>6.5595229787443782E-2</v>
      </c>
      <c r="O1661" s="13">
        <v>8.2657997200636605E-3</v>
      </c>
      <c r="P1661" s="14">
        <v>245.99999999999977</v>
      </c>
    </row>
    <row r="1662" spans="1:16" x14ac:dyDescent="0.25">
      <c r="A1662">
        <v>1726</v>
      </c>
      <c r="B1662" t="str">
        <f t="shared" si="107"/>
        <v>Closed End</v>
      </c>
      <c r="C1662" t="s">
        <v>108</v>
      </c>
      <c r="D1662" t="s">
        <v>836</v>
      </c>
      <c r="E1662" t="str">
        <f t="shared" si="108"/>
        <v>Age</v>
      </c>
      <c r="F1662">
        <f t="shared" si="109"/>
        <v>4</v>
      </c>
      <c r="G1662" t="str">
        <f t="shared" si="106"/>
        <v>Data</v>
      </c>
      <c r="H1662" t="s">
        <v>662</v>
      </c>
      <c r="K1662" s="6" t="s">
        <v>21</v>
      </c>
      <c r="L1662" s="12">
        <v>0.47204602634181375</v>
      </c>
      <c r="M1662" s="13">
        <v>0.46769982459794746</v>
      </c>
      <c r="N1662" s="13">
        <v>4.6934069579236723E-2</v>
      </c>
      <c r="O1662" s="13">
        <v>1.3320079481000431E-2</v>
      </c>
      <c r="P1662" s="14">
        <v>248.00000000000026</v>
      </c>
    </row>
    <row r="1663" spans="1:16" x14ac:dyDescent="0.25">
      <c r="A1663">
        <v>1727</v>
      </c>
      <c r="B1663" t="str">
        <f t="shared" si="107"/>
        <v>Closed End</v>
      </c>
      <c r="C1663" t="s">
        <v>108</v>
      </c>
      <c r="D1663" t="s">
        <v>836</v>
      </c>
      <c r="E1663" t="str">
        <f t="shared" si="108"/>
        <v>Age</v>
      </c>
      <c r="F1663">
        <f t="shared" si="109"/>
        <v>5</v>
      </c>
      <c r="G1663" t="str">
        <f t="shared" si="106"/>
        <v>Data</v>
      </c>
      <c r="H1663" t="s">
        <v>662</v>
      </c>
      <c r="K1663" s="6" t="s">
        <v>22</v>
      </c>
      <c r="L1663" s="12">
        <v>0.56106253181947185</v>
      </c>
      <c r="M1663" s="13">
        <v>0.37607766821095062</v>
      </c>
      <c r="N1663" s="13">
        <v>4.7672794585865708E-2</v>
      </c>
      <c r="O1663" s="13">
        <v>1.518700538371223E-2</v>
      </c>
      <c r="P1663" s="14">
        <v>392.9999999999996</v>
      </c>
    </row>
    <row r="1664" spans="1:16" x14ac:dyDescent="0.25">
      <c r="A1664">
        <v>1728</v>
      </c>
      <c r="B1664" t="str">
        <f t="shared" si="107"/>
        <v>Closed End</v>
      </c>
      <c r="C1664" t="s">
        <v>108</v>
      </c>
      <c r="D1664" t="s">
        <v>836</v>
      </c>
      <c r="E1664" t="str">
        <f t="shared" si="108"/>
        <v>Age</v>
      </c>
      <c r="F1664">
        <f t="shared" si="109"/>
        <v>6</v>
      </c>
      <c r="G1664" t="str">
        <f t="shared" si="106"/>
        <v>Data</v>
      </c>
      <c r="H1664" t="s">
        <v>662</v>
      </c>
      <c r="K1664" s="6" t="s">
        <v>23</v>
      </c>
      <c r="L1664" s="12">
        <v>0.55260960800188119</v>
      </c>
      <c r="M1664" s="13">
        <v>0.39538954411041105</v>
      </c>
      <c r="N1664" s="13">
        <v>4.2859924219393115E-2</v>
      </c>
      <c r="O1664" s="13">
        <v>9.1409236683182241E-3</v>
      </c>
      <c r="P1664" s="14">
        <v>684.99999999999841</v>
      </c>
    </row>
    <row r="1665" spans="1:16" x14ac:dyDescent="0.25">
      <c r="A1665">
        <v>1729</v>
      </c>
      <c r="B1665" t="str">
        <f t="shared" si="107"/>
        <v>Closed End</v>
      </c>
      <c r="C1665" t="s">
        <v>108</v>
      </c>
      <c r="D1665" t="s">
        <v>836</v>
      </c>
      <c r="E1665" t="str">
        <f t="shared" si="108"/>
        <v>Education</v>
      </c>
      <c r="F1665">
        <f t="shared" si="109"/>
        <v>1</v>
      </c>
      <c r="G1665" t="str">
        <f t="shared" si="106"/>
        <v>Header</v>
      </c>
      <c r="H1665" t="s">
        <v>662</v>
      </c>
      <c r="K1665" s="7" t="s">
        <v>24</v>
      </c>
      <c r="L1665" s="15" t="s">
        <v>8</v>
      </c>
      <c r="M1665" s="16" t="s">
        <v>8</v>
      </c>
      <c r="N1665" s="16" t="s">
        <v>8</v>
      </c>
      <c r="O1665" s="16" t="s">
        <v>8</v>
      </c>
      <c r="P1665" s="17" t="s">
        <v>8</v>
      </c>
    </row>
    <row r="1666" spans="1:16" x14ac:dyDescent="0.25">
      <c r="A1666">
        <v>1730</v>
      </c>
      <c r="B1666" t="str">
        <f t="shared" si="107"/>
        <v>Closed End</v>
      </c>
      <c r="C1666" t="s">
        <v>108</v>
      </c>
      <c r="D1666" t="s">
        <v>836</v>
      </c>
      <c r="E1666" t="str">
        <f t="shared" si="108"/>
        <v>Education</v>
      </c>
      <c r="F1666">
        <f t="shared" si="109"/>
        <v>2</v>
      </c>
      <c r="G1666" t="str">
        <f t="shared" ref="G1666:G1729" si="110">IF(B1666="","",IF(E1666="Title","Title",IF(E1666="Column labels","Labels",IF(AND(F1666=1,B1666="Closed End"),"Header","Data"))))</f>
        <v>Data</v>
      </c>
      <c r="H1666" t="s">
        <v>662</v>
      </c>
      <c r="K1666" s="6" t="s">
        <v>25</v>
      </c>
      <c r="L1666" s="12">
        <v>0.24553612740848016</v>
      </c>
      <c r="M1666" s="13">
        <v>0.60297087637993352</v>
      </c>
      <c r="N1666" s="13">
        <v>0.10823548978194135</v>
      </c>
      <c r="O1666" s="13">
        <v>4.3257506429644869E-2</v>
      </c>
      <c r="P1666" s="14">
        <v>76.000000000000028</v>
      </c>
    </row>
    <row r="1667" spans="1:16" x14ac:dyDescent="0.25">
      <c r="A1667">
        <v>1731</v>
      </c>
      <c r="B1667" t="str">
        <f t="shared" si="107"/>
        <v>Closed End</v>
      </c>
      <c r="C1667" t="s">
        <v>108</v>
      </c>
      <c r="D1667" t="s">
        <v>836</v>
      </c>
      <c r="E1667" t="str">
        <f t="shared" si="108"/>
        <v>Education</v>
      </c>
      <c r="F1667">
        <f t="shared" si="109"/>
        <v>3</v>
      </c>
      <c r="G1667" t="str">
        <f t="shared" si="110"/>
        <v>Data</v>
      </c>
      <c r="H1667" t="s">
        <v>662</v>
      </c>
      <c r="K1667" s="6" t="s">
        <v>26</v>
      </c>
      <c r="L1667" s="12">
        <v>0.55052581988637206</v>
      </c>
      <c r="M1667" s="13">
        <v>0.33466752522528387</v>
      </c>
      <c r="N1667" s="13">
        <v>8.5300455530990249E-2</v>
      </c>
      <c r="O1667" s="13">
        <v>2.9506199357354546E-2</v>
      </c>
      <c r="P1667" s="14">
        <v>276</v>
      </c>
    </row>
    <row r="1668" spans="1:16" x14ac:dyDescent="0.25">
      <c r="A1668">
        <v>1732</v>
      </c>
      <c r="B1668" t="str">
        <f t="shared" si="107"/>
        <v>Closed End</v>
      </c>
      <c r="C1668" t="s">
        <v>108</v>
      </c>
      <c r="D1668" t="s">
        <v>836</v>
      </c>
      <c r="E1668" t="str">
        <f t="shared" si="108"/>
        <v>Education</v>
      </c>
      <c r="F1668">
        <f t="shared" si="109"/>
        <v>4</v>
      </c>
      <c r="G1668" t="str">
        <f t="shared" si="110"/>
        <v>Data</v>
      </c>
      <c r="H1668" t="s">
        <v>662</v>
      </c>
      <c r="K1668" s="6" t="s">
        <v>27</v>
      </c>
      <c r="L1668" s="12">
        <v>0.51269910106122274</v>
      </c>
      <c r="M1668" s="13">
        <v>0.42611901993426704</v>
      </c>
      <c r="N1668" s="13">
        <v>4.7532861579690368E-2</v>
      </c>
      <c r="O1668" s="13">
        <v>1.3649017424818824E-2</v>
      </c>
      <c r="P1668" s="14">
        <v>700.99999999999989</v>
      </c>
    </row>
    <row r="1669" spans="1:16" x14ac:dyDescent="0.25">
      <c r="A1669">
        <v>1733</v>
      </c>
      <c r="B1669" t="str">
        <f t="shared" si="107"/>
        <v>Closed End</v>
      </c>
      <c r="C1669" t="s">
        <v>108</v>
      </c>
      <c r="D1669" t="s">
        <v>836</v>
      </c>
      <c r="E1669" t="str">
        <f t="shared" si="108"/>
        <v>Education</v>
      </c>
      <c r="F1669">
        <f t="shared" si="109"/>
        <v>5</v>
      </c>
      <c r="G1669" t="str">
        <f t="shared" si="110"/>
        <v>Data</v>
      </c>
      <c r="H1669" t="s">
        <v>662</v>
      </c>
      <c r="K1669" s="6" t="s">
        <v>28</v>
      </c>
      <c r="L1669" s="12">
        <v>0.54415538504448224</v>
      </c>
      <c r="M1669" s="13">
        <v>0.39561919880735857</v>
      </c>
      <c r="N1669" s="13">
        <v>5.4115171812361799E-2</v>
      </c>
      <c r="O1669" s="13">
        <v>6.1102443357944599E-3</v>
      </c>
      <c r="P1669" s="14">
        <v>973.00000000000375</v>
      </c>
    </row>
    <row r="1670" spans="1:16" x14ac:dyDescent="0.25">
      <c r="A1670">
        <v>1734</v>
      </c>
      <c r="B1670" t="str">
        <f t="shared" si="107"/>
        <v>Closed End</v>
      </c>
      <c r="C1670" t="s">
        <v>108</v>
      </c>
      <c r="D1670" t="s">
        <v>836</v>
      </c>
      <c r="E1670" t="str">
        <f t="shared" si="108"/>
        <v>Household income</v>
      </c>
      <c r="F1670">
        <f t="shared" si="109"/>
        <v>1</v>
      </c>
      <c r="G1670" t="str">
        <f t="shared" si="110"/>
        <v>Header</v>
      </c>
      <c r="H1670" t="s">
        <v>662</v>
      </c>
      <c r="K1670" s="7" t="s">
        <v>29</v>
      </c>
      <c r="L1670" s="15" t="s">
        <v>8</v>
      </c>
      <c r="M1670" s="16" t="s">
        <v>8</v>
      </c>
      <c r="N1670" s="16" t="s">
        <v>8</v>
      </c>
      <c r="O1670" s="16" t="s">
        <v>8</v>
      </c>
      <c r="P1670" s="17" t="s">
        <v>8</v>
      </c>
    </row>
    <row r="1671" spans="1:16" x14ac:dyDescent="0.25">
      <c r="A1671">
        <v>1735</v>
      </c>
      <c r="B1671" t="str">
        <f t="shared" si="107"/>
        <v>Closed End</v>
      </c>
      <c r="C1671" t="s">
        <v>108</v>
      </c>
      <c r="D1671" t="s">
        <v>836</v>
      </c>
      <c r="E1671" t="str">
        <f t="shared" si="108"/>
        <v>Household income</v>
      </c>
      <c r="F1671">
        <f t="shared" si="109"/>
        <v>2</v>
      </c>
      <c r="G1671" t="str">
        <f t="shared" si="110"/>
        <v>Data</v>
      </c>
      <c r="H1671" t="s">
        <v>662</v>
      </c>
      <c r="K1671" s="6" t="s">
        <v>30</v>
      </c>
      <c r="L1671" s="12">
        <v>0.22624761805677354</v>
      </c>
      <c r="M1671" s="13">
        <v>0.54453692059328462</v>
      </c>
      <c r="N1671" s="13">
        <v>0.12906227824292929</v>
      </c>
      <c r="O1671" s="13">
        <v>0.10015318310701167</v>
      </c>
      <c r="P1671" s="14">
        <v>359.00000000000017</v>
      </c>
    </row>
    <row r="1672" spans="1:16" x14ac:dyDescent="0.25">
      <c r="A1672">
        <v>1736</v>
      </c>
      <c r="B1672" t="str">
        <f t="shared" si="107"/>
        <v>Closed End</v>
      </c>
      <c r="C1672" t="s">
        <v>108</v>
      </c>
      <c r="D1672" t="s">
        <v>836</v>
      </c>
      <c r="E1672" t="str">
        <f t="shared" si="108"/>
        <v>Household income</v>
      </c>
      <c r="F1672">
        <f t="shared" si="109"/>
        <v>3</v>
      </c>
      <c r="G1672" t="str">
        <f t="shared" si="110"/>
        <v>Data</v>
      </c>
      <c r="H1672" t="s">
        <v>662</v>
      </c>
      <c r="K1672" s="6" t="s">
        <v>31</v>
      </c>
      <c r="L1672" s="12">
        <v>0.45746419154933016</v>
      </c>
      <c r="M1672" s="13">
        <v>0.37823110119186787</v>
      </c>
      <c r="N1672" s="13">
        <v>0.14849288463644433</v>
      </c>
      <c r="O1672" s="13">
        <v>1.5811822622359244E-2</v>
      </c>
      <c r="P1672" s="14">
        <v>301.99999999999989</v>
      </c>
    </row>
    <row r="1673" spans="1:16" x14ac:dyDescent="0.25">
      <c r="A1673">
        <v>1737</v>
      </c>
      <c r="B1673" t="str">
        <f t="shared" si="107"/>
        <v>Closed End</v>
      </c>
      <c r="C1673" t="s">
        <v>108</v>
      </c>
      <c r="D1673" t="s">
        <v>836</v>
      </c>
      <c r="E1673" t="str">
        <f t="shared" si="108"/>
        <v>Household income</v>
      </c>
      <c r="F1673">
        <f t="shared" si="109"/>
        <v>4</v>
      </c>
      <c r="G1673" t="str">
        <f t="shared" si="110"/>
        <v>Data</v>
      </c>
      <c r="H1673" t="s">
        <v>662</v>
      </c>
      <c r="K1673" s="6" t="s">
        <v>32</v>
      </c>
      <c r="L1673" s="12">
        <v>0.53920366073677961</v>
      </c>
      <c r="M1673" s="13">
        <v>0.39513593256602603</v>
      </c>
      <c r="N1673" s="13">
        <v>3.977101060652425E-2</v>
      </c>
      <c r="O1673" s="13">
        <v>2.5889396090669189E-2</v>
      </c>
      <c r="P1673" s="14">
        <v>271.0000000000004</v>
      </c>
    </row>
    <row r="1674" spans="1:16" x14ac:dyDescent="0.25">
      <c r="A1674">
        <v>1738</v>
      </c>
      <c r="B1674" t="str">
        <f t="shared" si="107"/>
        <v>Closed End</v>
      </c>
      <c r="C1674" t="s">
        <v>108</v>
      </c>
      <c r="D1674" t="s">
        <v>836</v>
      </c>
      <c r="E1674" t="str">
        <f t="shared" si="108"/>
        <v>Household income</v>
      </c>
      <c r="F1674">
        <f t="shared" si="109"/>
        <v>5</v>
      </c>
      <c r="G1674" t="str">
        <f t="shared" si="110"/>
        <v>Data</v>
      </c>
      <c r="H1674" t="s">
        <v>662</v>
      </c>
      <c r="K1674" s="6" t="s">
        <v>33</v>
      </c>
      <c r="L1674" s="12">
        <v>0.55550972640776586</v>
      </c>
      <c r="M1674" s="13">
        <v>0.41597688834202506</v>
      </c>
      <c r="N1674" s="13">
        <v>1.81873220054697E-2</v>
      </c>
      <c r="O1674" s="13">
        <v>1.0326063244739675E-2</v>
      </c>
      <c r="P1674" s="14">
        <v>198.99999999999989</v>
      </c>
    </row>
    <row r="1675" spans="1:16" x14ac:dyDescent="0.25">
      <c r="A1675">
        <v>1739</v>
      </c>
      <c r="B1675" t="str">
        <f t="shared" si="107"/>
        <v>Closed End</v>
      </c>
      <c r="C1675" t="s">
        <v>108</v>
      </c>
      <c r="D1675" t="s">
        <v>836</v>
      </c>
      <c r="E1675" t="str">
        <f t="shared" si="108"/>
        <v>Household income</v>
      </c>
      <c r="F1675">
        <f t="shared" si="109"/>
        <v>6</v>
      </c>
      <c r="G1675" t="str">
        <f t="shared" si="110"/>
        <v>Data</v>
      </c>
      <c r="H1675" t="s">
        <v>662</v>
      </c>
      <c r="K1675" s="6" t="s">
        <v>34</v>
      </c>
      <c r="L1675" s="12">
        <v>0.52838779035562233</v>
      </c>
      <c r="M1675" s="13">
        <v>0.44118610840316008</v>
      </c>
      <c r="N1675" s="13">
        <v>3.0426101241217685E-2</v>
      </c>
      <c r="O1675" s="27" t="s">
        <v>70</v>
      </c>
      <c r="P1675" s="14">
        <v>173.99999999999991</v>
      </c>
    </row>
    <row r="1676" spans="1:16" x14ac:dyDescent="0.25">
      <c r="A1676">
        <v>1740</v>
      </c>
      <c r="B1676" t="str">
        <f t="shared" si="107"/>
        <v>Closed End</v>
      </c>
      <c r="C1676" t="s">
        <v>108</v>
      </c>
      <c r="D1676" t="s">
        <v>836</v>
      </c>
      <c r="E1676" t="str">
        <f t="shared" si="108"/>
        <v>Household income</v>
      </c>
      <c r="F1676">
        <f t="shared" si="109"/>
        <v>7</v>
      </c>
      <c r="G1676" t="str">
        <f t="shared" si="110"/>
        <v>Data</v>
      </c>
      <c r="H1676" t="s">
        <v>662</v>
      </c>
      <c r="K1676" s="6" t="s">
        <v>35</v>
      </c>
      <c r="L1676" s="12">
        <v>0.5870127537516997</v>
      </c>
      <c r="M1676" s="13">
        <v>0.35409957187483537</v>
      </c>
      <c r="N1676" s="13">
        <v>5.8187364424487978E-2</v>
      </c>
      <c r="O1676" s="27" t="s">
        <v>69</v>
      </c>
      <c r="P1676" s="14">
        <v>212.00000000000006</v>
      </c>
    </row>
    <row r="1677" spans="1:16" x14ac:dyDescent="0.25">
      <c r="A1677">
        <v>1741</v>
      </c>
      <c r="B1677" t="str">
        <f t="shared" si="107"/>
        <v>Closed End</v>
      </c>
      <c r="C1677" t="s">
        <v>108</v>
      </c>
      <c r="D1677" t="s">
        <v>836</v>
      </c>
      <c r="E1677" t="str">
        <f t="shared" si="108"/>
        <v>Household income</v>
      </c>
      <c r="F1677">
        <f t="shared" si="109"/>
        <v>8</v>
      </c>
      <c r="G1677" t="str">
        <f t="shared" si="110"/>
        <v>Data</v>
      </c>
      <c r="H1677" t="s">
        <v>662</v>
      </c>
      <c r="K1677" s="6" t="s">
        <v>36</v>
      </c>
      <c r="L1677" s="12">
        <v>0.68161986784485762</v>
      </c>
      <c r="M1677" s="13">
        <v>0.26333250552136456</v>
      </c>
      <c r="N1677" s="13">
        <v>5.5047626633777505E-2</v>
      </c>
      <c r="O1677" s="27" t="s">
        <v>70</v>
      </c>
      <c r="P1677" s="14">
        <v>166.99999999999997</v>
      </c>
    </row>
    <row r="1678" spans="1:16" x14ac:dyDescent="0.25">
      <c r="A1678">
        <v>1742</v>
      </c>
      <c r="B1678" t="str">
        <f t="shared" si="107"/>
        <v>Closed End</v>
      </c>
      <c r="C1678" t="s">
        <v>108</v>
      </c>
      <c r="D1678" t="s">
        <v>836</v>
      </c>
      <c r="E1678" t="str">
        <f t="shared" si="108"/>
        <v>Housing status</v>
      </c>
      <c r="F1678">
        <f t="shared" si="109"/>
        <v>1</v>
      </c>
      <c r="G1678" t="str">
        <f t="shared" si="110"/>
        <v>Header</v>
      </c>
      <c r="H1678" t="s">
        <v>662</v>
      </c>
      <c r="K1678" s="7" t="s">
        <v>37</v>
      </c>
      <c r="L1678" s="15" t="s">
        <v>8</v>
      </c>
      <c r="M1678" s="16" t="s">
        <v>8</v>
      </c>
      <c r="N1678" s="16" t="s">
        <v>8</v>
      </c>
      <c r="O1678" s="16" t="s">
        <v>8</v>
      </c>
      <c r="P1678" s="17" t="s">
        <v>8</v>
      </c>
    </row>
    <row r="1679" spans="1:16" x14ac:dyDescent="0.25">
      <c r="A1679">
        <v>1743</v>
      </c>
      <c r="B1679" t="str">
        <f t="shared" ref="B1679:B1742" si="111">IF(K1681="Results by region:","Closed End",IF(L1680="East Metro Overall","Open End",IF(AND(K1679="",K1681=""),"",B1678)))</f>
        <v>Closed End</v>
      </c>
      <c r="C1679" t="s">
        <v>108</v>
      </c>
      <c r="D1679" t="s">
        <v>836</v>
      </c>
      <c r="E1679" t="str">
        <f t="shared" ref="E1679:E1742" si="112">IF(AND(K1679="",K1680="Results by region:"),"Column labels",
IF(AND(K1679="",L1679="East Metro overall"),"Column labels",
IF(AND(K1679="",L1679=""),"",
IF(AND(B1679="Open End",K1679&lt;&gt;"",E1678="Column labels"),"Open end results",
IF(K1679="Results by region:","Region",
IF(K1679="Results by gender:","Gender",
IF(K1679="Results by age:","Age",
IF(K1679="Results by education level:","Education",
IF(K1679="Results by household income:","Household income",
IF(K1679="Results by housing status:","Housing status",
IF(K1679="Results by home language:","Home language",
IF(K1679="Results by race/ethnicity:","Race / ethnicity",
IF(ISERROR(FIND(".",K1679)),E1678,
IF(FIND(".",K1679)&lt;=4,"Title"))))))))))))))</f>
        <v>Housing status</v>
      </c>
      <c r="F1679">
        <f t="shared" ref="F1679:F1742" si="113">IF(B1679="","",IF(E1679&lt;&gt;E1678,1,SUM(F1678,1)))</f>
        <v>2</v>
      </c>
      <c r="G1679" t="str">
        <f t="shared" si="110"/>
        <v>Data</v>
      </c>
      <c r="H1679" t="s">
        <v>662</v>
      </c>
      <c r="K1679" s="6" t="s">
        <v>38</v>
      </c>
      <c r="L1679" s="12">
        <v>0.57440273813262144</v>
      </c>
      <c r="M1679" s="13">
        <v>0.37823887923478422</v>
      </c>
      <c r="N1679" s="13">
        <v>4.3454686897644861E-2</v>
      </c>
      <c r="O1679" s="27" t="s">
        <v>69</v>
      </c>
      <c r="P1679" s="14">
        <v>1374.9999999999995</v>
      </c>
    </row>
    <row r="1680" spans="1:16" x14ac:dyDescent="0.25">
      <c r="A1680">
        <v>1744</v>
      </c>
      <c r="B1680" t="str">
        <f t="shared" si="111"/>
        <v>Closed End</v>
      </c>
      <c r="C1680" t="s">
        <v>108</v>
      </c>
      <c r="D1680" t="s">
        <v>836</v>
      </c>
      <c r="E1680" t="str">
        <f t="shared" si="112"/>
        <v>Housing status</v>
      </c>
      <c r="F1680">
        <f t="shared" si="113"/>
        <v>3</v>
      </c>
      <c r="G1680" t="str">
        <f t="shared" si="110"/>
        <v>Data</v>
      </c>
      <c r="H1680" t="s">
        <v>662</v>
      </c>
      <c r="K1680" s="6" t="s">
        <v>39</v>
      </c>
      <c r="L1680" s="12">
        <v>0.36452099355227313</v>
      </c>
      <c r="M1680" s="13">
        <v>0.45232650241743927</v>
      </c>
      <c r="N1680" s="13">
        <v>0.13300207064278191</v>
      </c>
      <c r="O1680" s="13">
        <v>5.0150433387505605E-2</v>
      </c>
      <c r="P1680" s="14">
        <v>680.99999999999875</v>
      </c>
    </row>
    <row r="1681" spans="1:16" ht="24.75" x14ac:dyDescent="0.25">
      <c r="A1681">
        <v>1745</v>
      </c>
      <c r="B1681" t="str">
        <f t="shared" si="111"/>
        <v>Closed End</v>
      </c>
      <c r="C1681" t="s">
        <v>108</v>
      </c>
      <c r="D1681" t="s">
        <v>836</v>
      </c>
      <c r="E1681" t="str">
        <f t="shared" si="112"/>
        <v>Housing status</v>
      </c>
      <c r="F1681">
        <f t="shared" si="113"/>
        <v>4</v>
      </c>
      <c r="G1681" t="str">
        <f t="shared" si="110"/>
        <v>Data</v>
      </c>
      <c r="H1681" t="s">
        <v>662</v>
      </c>
      <c r="K1681" s="6" t="s">
        <v>40</v>
      </c>
      <c r="L1681" s="12">
        <v>0.33770140587584513</v>
      </c>
      <c r="M1681" s="13">
        <v>0.59301283747141353</v>
      </c>
      <c r="N1681" s="13">
        <v>6.8244267544555426E-2</v>
      </c>
      <c r="O1681" s="27" t="s">
        <v>69</v>
      </c>
      <c r="P1681" s="14">
        <v>44.999999999999986</v>
      </c>
    </row>
    <row r="1682" spans="1:16" x14ac:dyDescent="0.25">
      <c r="A1682">
        <v>1746</v>
      </c>
      <c r="B1682" t="str">
        <f t="shared" si="111"/>
        <v>Closed End</v>
      </c>
      <c r="C1682" t="s">
        <v>108</v>
      </c>
      <c r="D1682" t="s">
        <v>836</v>
      </c>
      <c r="E1682" t="str">
        <f t="shared" si="112"/>
        <v>Home language</v>
      </c>
      <c r="F1682">
        <f t="shared" si="113"/>
        <v>1</v>
      </c>
      <c r="G1682" t="str">
        <f t="shared" si="110"/>
        <v>Header</v>
      </c>
      <c r="H1682" t="s">
        <v>662</v>
      </c>
      <c r="K1682" s="7" t="s">
        <v>41</v>
      </c>
      <c r="L1682" s="15" t="s">
        <v>8</v>
      </c>
      <c r="M1682" s="16" t="s">
        <v>8</v>
      </c>
      <c r="N1682" s="16" t="s">
        <v>8</v>
      </c>
      <c r="O1682" s="16" t="s">
        <v>8</v>
      </c>
      <c r="P1682" s="17" t="s">
        <v>8</v>
      </c>
    </row>
    <row r="1683" spans="1:16" x14ac:dyDescent="0.25">
      <c r="A1683">
        <v>1747</v>
      </c>
      <c r="B1683" t="str">
        <f t="shared" si="111"/>
        <v>Closed End</v>
      </c>
      <c r="C1683" t="s">
        <v>108</v>
      </c>
      <c r="D1683" t="s">
        <v>836</v>
      </c>
      <c r="E1683" t="str">
        <f t="shared" si="112"/>
        <v>Home language</v>
      </c>
      <c r="F1683">
        <f t="shared" si="113"/>
        <v>2</v>
      </c>
      <c r="G1683" t="str">
        <f t="shared" si="110"/>
        <v>Data</v>
      </c>
      <c r="H1683" t="s">
        <v>662</v>
      </c>
      <c r="K1683" s="6" t="s">
        <v>42</v>
      </c>
      <c r="L1683" s="12">
        <v>0.5429001665462917</v>
      </c>
      <c r="M1683" s="13">
        <v>0.40251252241128432</v>
      </c>
      <c r="N1683" s="13">
        <v>4.2520100946675271E-2</v>
      </c>
      <c r="O1683" s="13">
        <v>1.2067210095749539E-2</v>
      </c>
      <c r="P1683" s="14">
        <v>1773.0000000000011</v>
      </c>
    </row>
    <row r="1684" spans="1:16" x14ac:dyDescent="0.25">
      <c r="A1684">
        <v>1748</v>
      </c>
      <c r="B1684" t="str">
        <f t="shared" si="111"/>
        <v>Closed End</v>
      </c>
      <c r="C1684" t="s">
        <v>108</v>
      </c>
      <c r="D1684" t="s">
        <v>836</v>
      </c>
      <c r="E1684" t="str">
        <f t="shared" si="112"/>
        <v>Home language</v>
      </c>
      <c r="F1684">
        <f t="shared" si="113"/>
        <v>3</v>
      </c>
      <c r="G1684" t="str">
        <f t="shared" si="110"/>
        <v>Data</v>
      </c>
      <c r="H1684" t="s">
        <v>662</v>
      </c>
      <c r="K1684" s="6" t="s">
        <v>43</v>
      </c>
      <c r="L1684" s="12">
        <v>0.41905849320573452</v>
      </c>
      <c r="M1684" s="13">
        <v>0.34342412674125877</v>
      </c>
      <c r="N1684" s="13">
        <v>0.20347367292158694</v>
      </c>
      <c r="O1684" s="13">
        <v>3.4043707131419208E-2</v>
      </c>
      <c r="P1684" s="14">
        <v>173.00000000000006</v>
      </c>
    </row>
    <row r="1685" spans="1:16" x14ac:dyDescent="0.25">
      <c r="A1685">
        <v>1749</v>
      </c>
      <c r="B1685" t="str">
        <f t="shared" si="111"/>
        <v>Closed End</v>
      </c>
      <c r="C1685" t="s">
        <v>108</v>
      </c>
      <c r="D1685" t="s">
        <v>836</v>
      </c>
      <c r="E1685" t="str">
        <f t="shared" si="112"/>
        <v>Home language</v>
      </c>
      <c r="F1685">
        <f t="shared" si="113"/>
        <v>4</v>
      </c>
      <c r="G1685" t="str">
        <f t="shared" si="110"/>
        <v>Data</v>
      </c>
      <c r="H1685" t="s">
        <v>662</v>
      </c>
      <c r="K1685" s="6" t="s">
        <v>44</v>
      </c>
      <c r="L1685" s="12">
        <v>0.23090160588774192</v>
      </c>
      <c r="M1685" s="13">
        <v>0.60766042113106267</v>
      </c>
      <c r="N1685" s="13">
        <v>0.12639856709956032</v>
      </c>
      <c r="O1685" s="13">
        <v>3.5039405881634643E-2</v>
      </c>
      <c r="P1685" s="14">
        <v>89.000000000000028</v>
      </c>
    </row>
    <row r="1686" spans="1:16" x14ac:dyDescent="0.25">
      <c r="A1686">
        <v>1750</v>
      </c>
      <c r="B1686" t="str">
        <f t="shared" si="111"/>
        <v>Closed End</v>
      </c>
      <c r="C1686" t="s">
        <v>108</v>
      </c>
      <c r="D1686" t="s">
        <v>836</v>
      </c>
      <c r="E1686" t="str">
        <f t="shared" si="112"/>
        <v>Race / ethnicity</v>
      </c>
      <c r="F1686">
        <f t="shared" si="113"/>
        <v>1</v>
      </c>
      <c r="G1686" t="str">
        <f t="shared" si="110"/>
        <v>Header</v>
      </c>
      <c r="H1686" t="s">
        <v>662</v>
      </c>
      <c r="K1686" s="7" t="s">
        <v>45</v>
      </c>
      <c r="L1686" s="15" t="s">
        <v>8</v>
      </c>
      <c r="M1686" s="16" t="s">
        <v>8</v>
      </c>
      <c r="N1686" s="16" t="s">
        <v>8</v>
      </c>
      <c r="O1686" s="16" t="s">
        <v>8</v>
      </c>
      <c r="P1686" s="17" t="s">
        <v>8</v>
      </c>
    </row>
    <row r="1687" spans="1:16" x14ac:dyDescent="0.25">
      <c r="A1687">
        <v>1751</v>
      </c>
      <c r="B1687" t="str">
        <f t="shared" si="111"/>
        <v>Closed End</v>
      </c>
      <c r="C1687" t="s">
        <v>108</v>
      </c>
      <c r="D1687" t="s">
        <v>836</v>
      </c>
      <c r="E1687" t="str">
        <f t="shared" si="112"/>
        <v>Race / ethnicity</v>
      </c>
      <c r="F1687">
        <f t="shared" si="113"/>
        <v>2</v>
      </c>
      <c r="G1687" t="str">
        <f t="shared" si="110"/>
        <v>Data</v>
      </c>
      <c r="H1687" t="s">
        <v>662</v>
      </c>
      <c r="K1687" s="6" t="s">
        <v>46</v>
      </c>
      <c r="L1687" s="12">
        <v>0.41405552449334043</v>
      </c>
      <c r="M1687" s="13">
        <v>0.41719289464914355</v>
      </c>
      <c r="N1687" s="13">
        <v>0.13810942267189258</v>
      </c>
      <c r="O1687" s="13">
        <v>3.0642158185625296E-2</v>
      </c>
      <c r="P1687" s="14">
        <v>574.99999999999864</v>
      </c>
    </row>
    <row r="1688" spans="1:16" x14ac:dyDescent="0.25">
      <c r="A1688">
        <v>1752</v>
      </c>
      <c r="B1688" t="str">
        <f t="shared" si="111"/>
        <v>Closed End</v>
      </c>
      <c r="C1688" t="s">
        <v>108</v>
      </c>
      <c r="D1688" t="s">
        <v>836</v>
      </c>
      <c r="E1688" t="str">
        <f t="shared" si="112"/>
        <v>Race / ethnicity</v>
      </c>
      <c r="F1688">
        <f t="shared" si="113"/>
        <v>3</v>
      </c>
      <c r="G1688" t="str">
        <f t="shared" si="110"/>
        <v>Data</v>
      </c>
      <c r="H1688" t="s">
        <v>662</v>
      </c>
      <c r="K1688" s="6" t="s">
        <v>47</v>
      </c>
      <c r="L1688" s="12">
        <v>0.25767257653704673</v>
      </c>
      <c r="M1688" s="13">
        <v>0.61910404617475978</v>
      </c>
      <c r="N1688" s="13">
        <v>7.744137576301896E-2</v>
      </c>
      <c r="O1688" s="13">
        <v>4.5782001525175156E-2</v>
      </c>
      <c r="P1688" s="14">
        <v>79.999999999999943</v>
      </c>
    </row>
    <row r="1689" spans="1:16" x14ac:dyDescent="0.25">
      <c r="A1689">
        <v>1753</v>
      </c>
      <c r="B1689" t="str">
        <f t="shared" si="111"/>
        <v>Closed End</v>
      </c>
      <c r="C1689" t="s">
        <v>108</v>
      </c>
      <c r="D1689" t="s">
        <v>836</v>
      </c>
      <c r="E1689" t="str">
        <f t="shared" si="112"/>
        <v>Race / ethnicity</v>
      </c>
      <c r="F1689">
        <f t="shared" si="113"/>
        <v>4</v>
      </c>
      <c r="G1689" t="str">
        <f t="shared" si="110"/>
        <v>Data</v>
      </c>
      <c r="H1689" t="s">
        <v>662</v>
      </c>
      <c r="K1689" s="6" t="s">
        <v>48</v>
      </c>
      <c r="L1689" s="12">
        <v>0.31760984705302275</v>
      </c>
      <c r="M1689" s="13">
        <v>0.45801853348453742</v>
      </c>
      <c r="N1689" s="13">
        <v>0.18828568376088387</v>
      </c>
      <c r="O1689" s="13">
        <v>3.6085935701555612E-2</v>
      </c>
      <c r="P1689" s="14">
        <v>148.00000000000009</v>
      </c>
    </row>
    <row r="1690" spans="1:16" x14ac:dyDescent="0.25">
      <c r="A1690">
        <v>1754</v>
      </c>
      <c r="B1690" t="str">
        <f t="shared" si="111"/>
        <v>Closed End</v>
      </c>
      <c r="C1690" t="s">
        <v>108</v>
      </c>
      <c r="D1690" t="s">
        <v>836</v>
      </c>
      <c r="E1690" t="str">
        <f t="shared" si="112"/>
        <v>Race / ethnicity</v>
      </c>
      <c r="F1690">
        <f t="shared" si="113"/>
        <v>5</v>
      </c>
      <c r="G1690" t="str">
        <f t="shared" si="110"/>
        <v>Data</v>
      </c>
      <c r="H1690" t="s">
        <v>662</v>
      </c>
      <c r="K1690" s="6" t="s">
        <v>49</v>
      </c>
      <c r="L1690" s="12">
        <v>0.49994579404703648</v>
      </c>
      <c r="M1690" s="13">
        <v>0.38999319264638949</v>
      </c>
      <c r="N1690" s="13">
        <v>8.2154626010229437E-2</v>
      </c>
      <c r="O1690" s="13">
        <v>2.7906387296345377E-2</v>
      </c>
      <c r="P1690" s="14">
        <v>286.99999999999983</v>
      </c>
    </row>
    <row r="1691" spans="1:16" x14ac:dyDescent="0.25">
      <c r="A1691">
        <v>1755</v>
      </c>
      <c r="B1691" t="str">
        <f t="shared" si="111"/>
        <v>Closed End</v>
      </c>
      <c r="C1691" t="s">
        <v>108</v>
      </c>
      <c r="D1691" t="s">
        <v>836</v>
      </c>
      <c r="E1691" t="str">
        <f t="shared" si="112"/>
        <v>Race / ethnicity</v>
      </c>
      <c r="F1691">
        <f t="shared" si="113"/>
        <v>6</v>
      </c>
      <c r="G1691" t="str">
        <f t="shared" si="110"/>
        <v>Data</v>
      </c>
      <c r="H1691" t="s">
        <v>662</v>
      </c>
      <c r="K1691" s="6" t="s">
        <v>50</v>
      </c>
      <c r="L1691" s="12">
        <v>0.46187593893397777</v>
      </c>
      <c r="M1691" s="13">
        <v>0.35105271902152174</v>
      </c>
      <c r="N1691" s="13">
        <v>0.16718262020112568</v>
      </c>
      <c r="O1691" s="13">
        <v>1.9888721843374656E-2</v>
      </c>
      <c r="P1691" s="14">
        <v>94</v>
      </c>
    </row>
    <row r="1692" spans="1:16" ht="15.75" thickBot="1" x14ac:dyDescent="0.3">
      <c r="A1692">
        <v>1756</v>
      </c>
      <c r="B1692" t="str">
        <f t="shared" si="111"/>
        <v>Closed End</v>
      </c>
      <c r="C1692" t="s">
        <v>108</v>
      </c>
      <c r="D1692" t="s">
        <v>836</v>
      </c>
      <c r="E1692" t="str">
        <f t="shared" si="112"/>
        <v>Race / ethnicity</v>
      </c>
      <c r="F1692">
        <f t="shared" si="113"/>
        <v>7</v>
      </c>
      <c r="G1692" t="str">
        <f t="shared" si="110"/>
        <v>Data</v>
      </c>
      <c r="H1692" t="s">
        <v>662</v>
      </c>
      <c r="K1692" s="8" t="s">
        <v>51</v>
      </c>
      <c r="L1692" s="18">
        <v>0.55693023053775292</v>
      </c>
      <c r="M1692" s="19">
        <v>0.39412112438816604</v>
      </c>
      <c r="N1692" s="19">
        <v>3.8336038714846421E-2</v>
      </c>
      <c r="O1692" s="19">
        <v>1.0612606359234058E-2</v>
      </c>
      <c r="P1692" s="20">
        <v>1374.0000000000023</v>
      </c>
    </row>
    <row r="1693" spans="1:16" ht="15.75" thickTop="1" x14ac:dyDescent="0.25">
      <c r="A1693">
        <v>1757</v>
      </c>
      <c r="B1693" t="str">
        <f t="shared" si="111"/>
        <v/>
      </c>
      <c r="C1693" t="s">
        <v>8</v>
      </c>
      <c r="D1693" t="s">
        <v>8</v>
      </c>
      <c r="E1693" t="str">
        <f t="shared" si="112"/>
        <v/>
      </c>
      <c r="F1693" t="str">
        <f t="shared" si="113"/>
        <v/>
      </c>
      <c r="G1693" t="str">
        <f t="shared" si="110"/>
        <v/>
      </c>
      <c r="H1693" t="s">
        <v>8</v>
      </c>
      <c r="K1693" s="42"/>
      <c r="L1693" s="42"/>
      <c r="M1693" s="42"/>
      <c r="N1693" s="42"/>
      <c r="O1693" s="42"/>
      <c r="P1693" s="42"/>
    </row>
    <row r="1694" spans="1:16" ht="30.75" thickBot="1" x14ac:dyDescent="0.3">
      <c r="A1694">
        <v>1758</v>
      </c>
      <c r="B1694" t="str">
        <f t="shared" si="111"/>
        <v>Closed End</v>
      </c>
      <c r="C1694" t="s">
        <v>108</v>
      </c>
      <c r="D1694" t="s">
        <v>655</v>
      </c>
      <c r="E1694" t="str">
        <f t="shared" si="112"/>
        <v>Title</v>
      </c>
      <c r="F1694">
        <f t="shared" si="113"/>
        <v>1</v>
      </c>
      <c r="G1694" t="str">
        <f t="shared" si="110"/>
        <v>Title</v>
      </c>
      <c r="H1694" t="s">
        <v>774</v>
      </c>
      <c r="I1694" s="38" t="s">
        <v>655</v>
      </c>
      <c r="J1694" t="s">
        <v>108</v>
      </c>
      <c r="K1694" s="37" t="s">
        <v>210</v>
      </c>
      <c r="L1694" s="37"/>
      <c r="M1694" s="37"/>
      <c r="N1694" s="37"/>
      <c r="O1694" s="37"/>
      <c r="P1694" s="37"/>
    </row>
    <row r="1695" spans="1:16" ht="38.25" thickTop="1" thickBot="1" x14ac:dyDescent="0.3">
      <c r="A1695">
        <v>1759</v>
      </c>
      <c r="B1695" t="str">
        <f t="shared" si="111"/>
        <v>Closed End</v>
      </c>
      <c r="C1695" t="s">
        <v>108</v>
      </c>
      <c r="D1695" t="s">
        <v>655</v>
      </c>
      <c r="E1695" t="str">
        <f t="shared" si="112"/>
        <v>Column labels</v>
      </c>
      <c r="F1695">
        <f t="shared" si="113"/>
        <v>1</v>
      </c>
      <c r="G1695" t="str">
        <f t="shared" si="110"/>
        <v>Labels</v>
      </c>
      <c r="H1695" t="s">
        <v>774</v>
      </c>
      <c r="I1695" s="38" t="s">
        <v>655</v>
      </c>
      <c r="J1695" t="s">
        <v>108</v>
      </c>
      <c r="K1695" s="39"/>
      <c r="L1695" s="1" t="s">
        <v>128</v>
      </c>
      <c r="M1695" s="2" t="s">
        <v>129</v>
      </c>
      <c r="N1695" s="2" t="s">
        <v>130</v>
      </c>
      <c r="O1695" s="2" t="s">
        <v>131</v>
      </c>
      <c r="P1695" s="3" t="s">
        <v>6</v>
      </c>
    </row>
    <row r="1696" spans="1:16" ht="15.75" thickTop="1" x14ac:dyDescent="0.25">
      <c r="A1696">
        <v>1760</v>
      </c>
      <c r="B1696" t="str">
        <f t="shared" si="111"/>
        <v>Closed End</v>
      </c>
      <c r="C1696" t="s">
        <v>108</v>
      </c>
      <c r="D1696" t="s">
        <v>655</v>
      </c>
      <c r="E1696" t="str">
        <f t="shared" si="112"/>
        <v>Region</v>
      </c>
      <c r="F1696">
        <f t="shared" si="113"/>
        <v>1</v>
      </c>
      <c r="G1696" t="str">
        <f t="shared" si="110"/>
        <v>Header</v>
      </c>
      <c r="H1696" t="s">
        <v>774</v>
      </c>
      <c r="I1696" s="38" t="s">
        <v>655</v>
      </c>
      <c r="J1696" t="s">
        <v>108</v>
      </c>
      <c r="K1696" s="5" t="s">
        <v>7</v>
      </c>
      <c r="L1696" s="9" t="s">
        <v>8</v>
      </c>
      <c r="M1696" s="10" t="s">
        <v>8</v>
      </c>
      <c r="N1696" s="10" t="s">
        <v>8</v>
      </c>
      <c r="O1696" s="10" t="s">
        <v>8</v>
      </c>
      <c r="P1696" s="11" t="s">
        <v>8</v>
      </c>
    </row>
    <row r="1697" spans="1:16" x14ac:dyDescent="0.25">
      <c r="A1697">
        <v>1761</v>
      </c>
      <c r="B1697" t="str">
        <f t="shared" si="111"/>
        <v>Closed End</v>
      </c>
      <c r="C1697" t="s">
        <v>108</v>
      </c>
      <c r="D1697" t="s">
        <v>655</v>
      </c>
      <c r="E1697" t="str">
        <f t="shared" si="112"/>
        <v>Region</v>
      </c>
      <c r="F1697">
        <f t="shared" si="113"/>
        <v>2</v>
      </c>
      <c r="G1697" t="str">
        <f t="shared" si="110"/>
        <v>Data</v>
      </c>
      <c r="H1697" t="s">
        <v>774</v>
      </c>
      <c r="I1697" s="38" t="s">
        <v>655</v>
      </c>
      <c r="J1697" t="s">
        <v>108</v>
      </c>
      <c r="K1697" s="6" t="s">
        <v>9</v>
      </c>
      <c r="L1697" s="12">
        <v>0.16327114733060552</v>
      </c>
      <c r="M1697" s="13">
        <v>0.41778899313264473</v>
      </c>
      <c r="N1697" s="13">
        <v>0.27210556286801224</v>
      </c>
      <c r="O1697" s="13">
        <v>0.14683429666873943</v>
      </c>
      <c r="P1697" s="14">
        <v>2089.9999999999968</v>
      </c>
    </row>
    <row r="1698" spans="1:16" x14ac:dyDescent="0.25">
      <c r="A1698">
        <v>1762</v>
      </c>
      <c r="B1698" t="str">
        <f t="shared" si="111"/>
        <v>Closed End</v>
      </c>
      <c r="C1698" t="s">
        <v>108</v>
      </c>
      <c r="D1698" t="s">
        <v>655</v>
      </c>
      <c r="E1698" t="str">
        <f t="shared" si="112"/>
        <v>Region</v>
      </c>
      <c r="F1698">
        <f t="shared" si="113"/>
        <v>3</v>
      </c>
      <c r="G1698" t="str">
        <f t="shared" si="110"/>
        <v>Data</v>
      </c>
      <c r="H1698" t="s">
        <v>774</v>
      </c>
      <c r="I1698" s="38" t="s">
        <v>655</v>
      </c>
      <c r="J1698" t="s">
        <v>108</v>
      </c>
      <c r="K1698" s="6" t="s">
        <v>10</v>
      </c>
      <c r="L1698" s="12">
        <v>0.16655168765931538</v>
      </c>
      <c r="M1698" s="13">
        <v>0.41933400399858978</v>
      </c>
      <c r="N1698" s="13">
        <v>0.22559015480726641</v>
      </c>
      <c r="O1698" s="13">
        <v>0.18852415353482782</v>
      </c>
      <c r="P1698" s="14">
        <v>216.00000000000028</v>
      </c>
    </row>
    <row r="1699" spans="1:16" x14ac:dyDescent="0.25">
      <c r="A1699">
        <v>1763</v>
      </c>
      <c r="B1699" t="str">
        <f t="shared" si="111"/>
        <v>Closed End</v>
      </c>
      <c r="C1699" t="s">
        <v>108</v>
      </c>
      <c r="D1699" t="s">
        <v>655</v>
      </c>
      <c r="E1699" t="str">
        <f t="shared" si="112"/>
        <v>Region</v>
      </c>
      <c r="F1699">
        <f t="shared" si="113"/>
        <v>4</v>
      </c>
      <c r="G1699" t="str">
        <f t="shared" si="110"/>
        <v>Data</v>
      </c>
      <c r="H1699" t="s">
        <v>774</v>
      </c>
      <c r="I1699" s="38" t="s">
        <v>655</v>
      </c>
      <c r="J1699" t="s">
        <v>108</v>
      </c>
      <c r="K1699" s="6" t="s">
        <v>11</v>
      </c>
      <c r="L1699" s="12">
        <v>0.18332522347750807</v>
      </c>
      <c r="M1699" s="13">
        <v>0.43845213416974393</v>
      </c>
      <c r="N1699" s="13">
        <v>0.28287138359581115</v>
      </c>
      <c r="O1699" s="13">
        <v>9.5351258756937493E-2</v>
      </c>
      <c r="P1699" s="14">
        <v>1679.9999999999959</v>
      </c>
    </row>
    <row r="1700" spans="1:16" x14ac:dyDescent="0.25">
      <c r="A1700">
        <v>1764</v>
      </c>
      <c r="B1700" t="str">
        <f t="shared" si="111"/>
        <v>Closed End</v>
      </c>
      <c r="C1700" t="s">
        <v>108</v>
      </c>
      <c r="D1700" t="s">
        <v>655</v>
      </c>
      <c r="E1700" t="str">
        <f t="shared" si="112"/>
        <v>Region</v>
      </c>
      <c r="F1700">
        <f t="shared" si="113"/>
        <v>5</v>
      </c>
      <c r="G1700" t="str">
        <f t="shared" si="110"/>
        <v>Data</v>
      </c>
      <c r="H1700" t="s">
        <v>774</v>
      </c>
      <c r="I1700" s="38" t="s">
        <v>655</v>
      </c>
      <c r="J1700" t="s">
        <v>108</v>
      </c>
      <c r="K1700" s="6" t="s">
        <v>12</v>
      </c>
      <c r="L1700" s="12">
        <v>0.23192498278398077</v>
      </c>
      <c r="M1700" s="13">
        <v>0.47810602097100685</v>
      </c>
      <c r="N1700" s="13">
        <v>0.24102297401687578</v>
      </c>
      <c r="O1700" s="13">
        <v>4.8946022228135849E-2</v>
      </c>
      <c r="P1700" s="14">
        <v>1438.9999999999973</v>
      </c>
    </row>
    <row r="1701" spans="1:16" x14ac:dyDescent="0.25">
      <c r="A1701">
        <v>1765</v>
      </c>
      <c r="B1701" t="str">
        <f t="shared" si="111"/>
        <v>Closed End</v>
      </c>
      <c r="C1701" t="s">
        <v>108</v>
      </c>
      <c r="D1701" t="s">
        <v>655</v>
      </c>
      <c r="E1701" t="str">
        <f t="shared" si="112"/>
        <v>Region</v>
      </c>
      <c r="F1701">
        <f t="shared" si="113"/>
        <v>6</v>
      </c>
      <c r="G1701" t="str">
        <f t="shared" si="110"/>
        <v>Data</v>
      </c>
      <c r="H1701" t="s">
        <v>774</v>
      </c>
      <c r="I1701" s="38" t="s">
        <v>655</v>
      </c>
      <c r="J1701" t="s">
        <v>108</v>
      </c>
      <c r="K1701" s="6" t="s">
        <v>13</v>
      </c>
      <c r="L1701" s="12">
        <v>0.10805223798852999</v>
      </c>
      <c r="M1701" s="13">
        <v>0.37703482494089935</v>
      </c>
      <c r="N1701" s="13">
        <v>0.34768764548524833</v>
      </c>
      <c r="O1701" s="13">
        <v>0.16722529158532246</v>
      </c>
      <c r="P1701" s="14">
        <v>240.99999999999977</v>
      </c>
    </row>
    <row r="1702" spans="1:16" x14ac:dyDescent="0.25">
      <c r="A1702">
        <v>1766</v>
      </c>
      <c r="B1702" t="str">
        <f t="shared" si="111"/>
        <v>Closed End</v>
      </c>
      <c r="C1702" t="s">
        <v>108</v>
      </c>
      <c r="D1702" t="s">
        <v>655</v>
      </c>
      <c r="E1702" t="str">
        <f t="shared" si="112"/>
        <v>Region</v>
      </c>
      <c r="F1702">
        <f t="shared" si="113"/>
        <v>7</v>
      </c>
      <c r="G1702" t="str">
        <f t="shared" si="110"/>
        <v>Data</v>
      </c>
      <c r="H1702" t="s">
        <v>774</v>
      </c>
      <c r="I1702" s="38" t="s">
        <v>655</v>
      </c>
      <c r="J1702" t="s">
        <v>108</v>
      </c>
      <c r="K1702" s="6" t="s">
        <v>14</v>
      </c>
      <c r="L1702" s="12">
        <v>9.3315115890740527E-2</v>
      </c>
      <c r="M1702" s="13">
        <v>0.34876470555783529</v>
      </c>
      <c r="N1702" s="13">
        <v>0.31495294111201377</v>
      </c>
      <c r="O1702" s="13">
        <v>0.24296723743941029</v>
      </c>
      <c r="P1702" s="14">
        <v>193.99999999999972</v>
      </c>
    </row>
    <row r="1703" spans="1:16" x14ac:dyDescent="0.25">
      <c r="A1703">
        <v>1767</v>
      </c>
      <c r="B1703" t="str">
        <f t="shared" si="111"/>
        <v>Closed End</v>
      </c>
      <c r="C1703" t="s">
        <v>108</v>
      </c>
      <c r="D1703" t="s">
        <v>655</v>
      </c>
      <c r="E1703" t="str">
        <f t="shared" si="112"/>
        <v>Gender</v>
      </c>
      <c r="F1703">
        <f t="shared" si="113"/>
        <v>1</v>
      </c>
      <c r="G1703" t="str">
        <f t="shared" si="110"/>
        <v>Header</v>
      </c>
      <c r="H1703" t="s">
        <v>774</v>
      </c>
      <c r="I1703" s="38" t="s">
        <v>655</v>
      </c>
      <c r="J1703" t="s">
        <v>108</v>
      </c>
      <c r="K1703" s="7" t="s">
        <v>15</v>
      </c>
      <c r="L1703" s="15" t="s">
        <v>8</v>
      </c>
      <c r="M1703" s="16" t="s">
        <v>8</v>
      </c>
      <c r="N1703" s="16" t="s">
        <v>8</v>
      </c>
      <c r="O1703" s="16" t="s">
        <v>8</v>
      </c>
      <c r="P1703" s="17" t="s">
        <v>8</v>
      </c>
    </row>
    <row r="1704" spans="1:16" x14ac:dyDescent="0.25">
      <c r="A1704">
        <v>1768</v>
      </c>
      <c r="B1704" t="str">
        <f t="shared" si="111"/>
        <v>Closed End</v>
      </c>
      <c r="C1704" t="s">
        <v>108</v>
      </c>
      <c r="D1704" t="s">
        <v>655</v>
      </c>
      <c r="E1704" t="str">
        <f t="shared" si="112"/>
        <v>Gender</v>
      </c>
      <c r="F1704">
        <f t="shared" si="113"/>
        <v>2</v>
      </c>
      <c r="G1704" t="str">
        <f t="shared" si="110"/>
        <v>Data</v>
      </c>
      <c r="H1704" t="s">
        <v>774</v>
      </c>
      <c r="I1704" s="38" t="s">
        <v>655</v>
      </c>
      <c r="J1704" t="s">
        <v>108</v>
      </c>
      <c r="K1704" s="6" t="s">
        <v>16</v>
      </c>
      <c r="L1704" s="12">
        <v>0.17835008711776529</v>
      </c>
      <c r="M1704" s="13">
        <v>0.3932727069430918</v>
      </c>
      <c r="N1704" s="13">
        <v>0.2739846180116326</v>
      </c>
      <c r="O1704" s="13">
        <v>0.15439258792750801</v>
      </c>
      <c r="P1704" s="14">
        <v>1246.0000000000039</v>
      </c>
    </row>
    <row r="1705" spans="1:16" x14ac:dyDescent="0.25">
      <c r="A1705">
        <v>1769</v>
      </c>
      <c r="B1705" t="str">
        <f t="shared" si="111"/>
        <v>Closed End</v>
      </c>
      <c r="C1705" t="s">
        <v>108</v>
      </c>
      <c r="D1705" t="s">
        <v>655</v>
      </c>
      <c r="E1705" t="str">
        <f t="shared" si="112"/>
        <v>Gender</v>
      </c>
      <c r="F1705">
        <f t="shared" si="113"/>
        <v>3</v>
      </c>
      <c r="G1705" t="str">
        <f t="shared" si="110"/>
        <v>Data</v>
      </c>
      <c r="H1705" t="s">
        <v>774</v>
      </c>
      <c r="I1705" s="38" t="s">
        <v>655</v>
      </c>
      <c r="J1705" t="s">
        <v>108</v>
      </c>
      <c r="K1705" s="6" t="s">
        <v>17</v>
      </c>
      <c r="L1705" s="12">
        <v>0.13941823273830004</v>
      </c>
      <c r="M1705" s="13">
        <v>0.44591211306095013</v>
      </c>
      <c r="N1705" s="13">
        <v>0.27965148206581747</v>
      </c>
      <c r="O1705" s="13">
        <v>0.13501817213493272</v>
      </c>
      <c r="P1705" s="14">
        <v>730.99999999999977</v>
      </c>
    </row>
    <row r="1706" spans="1:16" x14ac:dyDescent="0.25">
      <c r="A1706">
        <v>1770</v>
      </c>
      <c r="B1706" t="str">
        <f t="shared" si="111"/>
        <v>Closed End</v>
      </c>
      <c r="C1706" t="s">
        <v>108</v>
      </c>
      <c r="D1706" t="s">
        <v>655</v>
      </c>
      <c r="E1706" t="str">
        <f t="shared" si="112"/>
        <v>Age</v>
      </c>
      <c r="F1706">
        <f t="shared" si="113"/>
        <v>1</v>
      </c>
      <c r="G1706" t="str">
        <f t="shared" si="110"/>
        <v>Header</v>
      </c>
      <c r="H1706" t="s">
        <v>774</v>
      </c>
      <c r="I1706" s="38" t="s">
        <v>655</v>
      </c>
      <c r="J1706" t="s">
        <v>108</v>
      </c>
      <c r="K1706" s="7" t="s">
        <v>18</v>
      </c>
      <c r="L1706" s="15" t="s">
        <v>8</v>
      </c>
      <c r="M1706" s="16" t="s">
        <v>8</v>
      </c>
      <c r="N1706" s="16" t="s">
        <v>8</v>
      </c>
      <c r="O1706" s="16" t="s">
        <v>8</v>
      </c>
      <c r="P1706" s="17" t="s">
        <v>8</v>
      </c>
    </row>
    <row r="1707" spans="1:16" x14ac:dyDescent="0.25">
      <c r="A1707">
        <v>1771</v>
      </c>
      <c r="B1707" t="str">
        <f t="shared" si="111"/>
        <v>Closed End</v>
      </c>
      <c r="C1707" t="s">
        <v>108</v>
      </c>
      <c r="D1707" t="s">
        <v>655</v>
      </c>
      <c r="E1707" t="str">
        <f t="shared" si="112"/>
        <v>Age</v>
      </c>
      <c r="F1707">
        <f t="shared" si="113"/>
        <v>2</v>
      </c>
      <c r="G1707" t="str">
        <f t="shared" si="110"/>
        <v>Data</v>
      </c>
      <c r="H1707" t="s">
        <v>774</v>
      </c>
      <c r="I1707" s="38" t="s">
        <v>655</v>
      </c>
      <c r="J1707" t="s">
        <v>108</v>
      </c>
      <c r="K1707" s="6" t="s">
        <v>19</v>
      </c>
      <c r="L1707" s="12">
        <v>0.15591705750540857</v>
      </c>
      <c r="M1707" s="13">
        <v>0.35573957487164515</v>
      </c>
      <c r="N1707" s="13">
        <v>0.38574867809912383</v>
      </c>
      <c r="O1707" s="13">
        <v>0.10259468952382195</v>
      </c>
      <c r="P1707" s="14">
        <v>269.00000000000023</v>
      </c>
    </row>
    <row r="1708" spans="1:16" x14ac:dyDescent="0.25">
      <c r="A1708">
        <v>1772</v>
      </c>
      <c r="B1708" t="str">
        <f t="shared" si="111"/>
        <v>Closed End</v>
      </c>
      <c r="C1708" t="s">
        <v>108</v>
      </c>
      <c r="D1708" t="s">
        <v>655</v>
      </c>
      <c r="E1708" t="str">
        <f t="shared" si="112"/>
        <v>Age</v>
      </c>
      <c r="F1708">
        <f t="shared" si="113"/>
        <v>3</v>
      </c>
      <c r="G1708" t="str">
        <f t="shared" si="110"/>
        <v>Data</v>
      </c>
      <c r="H1708" t="s">
        <v>774</v>
      </c>
      <c r="I1708" s="38" t="s">
        <v>655</v>
      </c>
      <c r="J1708" t="s">
        <v>108</v>
      </c>
      <c r="K1708" s="6" t="s">
        <v>20</v>
      </c>
      <c r="L1708" s="12">
        <v>0.16010086707920318</v>
      </c>
      <c r="M1708" s="13">
        <v>0.40553799994951834</v>
      </c>
      <c r="N1708" s="13">
        <v>0.25615064589104741</v>
      </c>
      <c r="O1708" s="13">
        <v>0.17821048708023166</v>
      </c>
      <c r="P1708" s="14">
        <v>293.99999999999983</v>
      </c>
    </row>
    <row r="1709" spans="1:16" x14ac:dyDescent="0.25">
      <c r="A1709">
        <v>1773</v>
      </c>
      <c r="B1709" t="str">
        <f t="shared" si="111"/>
        <v>Closed End</v>
      </c>
      <c r="C1709" t="s">
        <v>108</v>
      </c>
      <c r="D1709" t="s">
        <v>655</v>
      </c>
      <c r="E1709" t="str">
        <f t="shared" si="112"/>
        <v>Age</v>
      </c>
      <c r="F1709">
        <f t="shared" si="113"/>
        <v>4</v>
      </c>
      <c r="G1709" t="str">
        <f t="shared" si="110"/>
        <v>Data</v>
      </c>
      <c r="H1709" t="s">
        <v>774</v>
      </c>
      <c r="I1709" s="38" t="s">
        <v>655</v>
      </c>
      <c r="J1709" t="s">
        <v>108</v>
      </c>
      <c r="K1709" s="6" t="s">
        <v>21</v>
      </c>
      <c r="L1709" s="12">
        <v>0.11828915917316021</v>
      </c>
      <c r="M1709" s="13">
        <v>0.45861430693172633</v>
      </c>
      <c r="N1709" s="13">
        <v>0.26431704012381263</v>
      </c>
      <c r="O1709" s="13">
        <v>0.1587794937712998</v>
      </c>
      <c r="P1709" s="14">
        <v>258.00000000000017</v>
      </c>
    </row>
    <row r="1710" spans="1:16" x14ac:dyDescent="0.25">
      <c r="A1710">
        <v>1774</v>
      </c>
      <c r="B1710" t="str">
        <f t="shared" si="111"/>
        <v>Closed End</v>
      </c>
      <c r="C1710" t="s">
        <v>108</v>
      </c>
      <c r="D1710" t="s">
        <v>655</v>
      </c>
      <c r="E1710" t="str">
        <f t="shared" si="112"/>
        <v>Age</v>
      </c>
      <c r="F1710">
        <f t="shared" si="113"/>
        <v>5</v>
      </c>
      <c r="G1710" t="str">
        <f t="shared" si="110"/>
        <v>Data</v>
      </c>
      <c r="H1710" t="s">
        <v>774</v>
      </c>
      <c r="I1710" s="38" t="s">
        <v>655</v>
      </c>
      <c r="J1710" t="s">
        <v>108</v>
      </c>
      <c r="K1710" s="6" t="s">
        <v>22</v>
      </c>
      <c r="L1710" s="12">
        <v>0.17038185614064033</v>
      </c>
      <c r="M1710" s="13">
        <v>0.44225338399481756</v>
      </c>
      <c r="N1710" s="13">
        <v>0.28057727196885435</v>
      </c>
      <c r="O1710" s="13">
        <v>0.10678748789568827</v>
      </c>
      <c r="P1710" s="14">
        <v>382.99999999999977</v>
      </c>
    </row>
    <row r="1711" spans="1:16" x14ac:dyDescent="0.25">
      <c r="A1711">
        <v>1775</v>
      </c>
      <c r="B1711" t="str">
        <f t="shared" si="111"/>
        <v>Closed End</v>
      </c>
      <c r="C1711" t="s">
        <v>108</v>
      </c>
      <c r="D1711" t="s">
        <v>655</v>
      </c>
      <c r="E1711" t="str">
        <f t="shared" si="112"/>
        <v>Age</v>
      </c>
      <c r="F1711">
        <f t="shared" si="113"/>
        <v>6</v>
      </c>
      <c r="G1711" t="str">
        <f t="shared" si="110"/>
        <v>Data</v>
      </c>
      <c r="H1711" t="s">
        <v>774</v>
      </c>
      <c r="I1711" s="38" t="s">
        <v>655</v>
      </c>
      <c r="J1711" t="s">
        <v>108</v>
      </c>
      <c r="K1711" s="6" t="s">
        <v>23</v>
      </c>
      <c r="L1711" s="12">
        <v>0.17229800114018703</v>
      </c>
      <c r="M1711" s="13">
        <v>0.43434841912243255</v>
      </c>
      <c r="N1711" s="13">
        <v>0.25276897897954659</v>
      </c>
      <c r="O1711" s="13">
        <v>0.1405846007578343</v>
      </c>
      <c r="P1711" s="14">
        <v>554.00000000000057</v>
      </c>
    </row>
    <row r="1712" spans="1:16" x14ac:dyDescent="0.25">
      <c r="A1712">
        <v>1776</v>
      </c>
      <c r="B1712" t="str">
        <f t="shared" si="111"/>
        <v>Closed End</v>
      </c>
      <c r="C1712" t="s">
        <v>108</v>
      </c>
      <c r="D1712" t="s">
        <v>655</v>
      </c>
      <c r="E1712" t="str">
        <f t="shared" si="112"/>
        <v>Education</v>
      </c>
      <c r="F1712">
        <f t="shared" si="113"/>
        <v>1</v>
      </c>
      <c r="G1712" t="str">
        <f t="shared" si="110"/>
        <v>Header</v>
      </c>
      <c r="H1712" t="s">
        <v>774</v>
      </c>
      <c r="I1712" s="38" t="s">
        <v>655</v>
      </c>
      <c r="J1712" t="s">
        <v>108</v>
      </c>
      <c r="K1712" s="7" t="s">
        <v>24</v>
      </c>
      <c r="L1712" s="15" t="s">
        <v>8</v>
      </c>
      <c r="M1712" s="16" t="s">
        <v>8</v>
      </c>
      <c r="N1712" s="16" t="s">
        <v>8</v>
      </c>
      <c r="O1712" s="16" t="s">
        <v>8</v>
      </c>
      <c r="P1712" s="17" t="s">
        <v>8</v>
      </c>
    </row>
    <row r="1713" spans="1:16" x14ac:dyDescent="0.25">
      <c r="A1713">
        <v>1777</v>
      </c>
      <c r="B1713" t="str">
        <f t="shared" si="111"/>
        <v>Closed End</v>
      </c>
      <c r="C1713" t="s">
        <v>108</v>
      </c>
      <c r="D1713" t="s">
        <v>655</v>
      </c>
      <c r="E1713" t="str">
        <f t="shared" si="112"/>
        <v>Education</v>
      </c>
      <c r="F1713">
        <f t="shared" si="113"/>
        <v>2</v>
      </c>
      <c r="G1713" t="str">
        <f t="shared" si="110"/>
        <v>Data</v>
      </c>
      <c r="H1713" t="s">
        <v>774</v>
      </c>
      <c r="I1713" s="38" t="s">
        <v>655</v>
      </c>
      <c r="J1713" t="s">
        <v>108</v>
      </c>
      <c r="K1713" s="6" t="s">
        <v>25</v>
      </c>
      <c r="L1713" s="12">
        <v>0.31257053757712849</v>
      </c>
      <c r="M1713" s="13">
        <v>0.41538191971428828</v>
      </c>
      <c r="N1713" s="13">
        <v>0.11435772818976213</v>
      </c>
      <c r="O1713" s="13">
        <v>0.15768981451882078</v>
      </c>
      <c r="P1713" s="14">
        <v>86.000000000000043</v>
      </c>
    </row>
    <row r="1714" spans="1:16" x14ac:dyDescent="0.25">
      <c r="A1714">
        <v>1778</v>
      </c>
      <c r="B1714" t="str">
        <f t="shared" si="111"/>
        <v>Closed End</v>
      </c>
      <c r="C1714" t="s">
        <v>108</v>
      </c>
      <c r="D1714" t="s">
        <v>655</v>
      </c>
      <c r="E1714" t="str">
        <f t="shared" si="112"/>
        <v>Education</v>
      </c>
      <c r="F1714">
        <f t="shared" si="113"/>
        <v>3</v>
      </c>
      <c r="G1714" t="str">
        <f t="shared" si="110"/>
        <v>Data</v>
      </c>
      <c r="H1714" t="s">
        <v>774</v>
      </c>
      <c r="I1714" s="38" t="s">
        <v>655</v>
      </c>
      <c r="J1714" t="s">
        <v>108</v>
      </c>
      <c r="K1714" s="6" t="s">
        <v>26</v>
      </c>
      <c r="L1714" s="12">
        <v>0.17383658624570061</v>
      </c>
      <c r="M1714" s="13">
        <v>0.42348527824332005</v>
      </c>
      <c r="N1714" s="13">
        <v>0.27771344911879892</v>
      </c>
      <c r="O1714" s="13">
        <v>0.12496468639217956</v>
      </c>
      <c r="P1714" s="14">
        <v>274.00000000000034</v>
      </c>
    </row>
    <row r="1715" spans="1:16" x14ac:dyDescent="0.25">
      <c r="A1715">
        <v>1779</v>
      </c>
      <c r="B1715" t="str">
        <f t="shared" si="111"/>
        <v>Closed End</v>
      </c>
      <c r="C1715" t="s">
        <v>108</v>
      </c>
      <c r="D1715" t="s">
        <v>655</v>
      </c>
      <c r="E1715" t="str">
        <f t="shared" si="112"/>
        <v>Education</v>
      </c>
      <c r="F1715">
        <f t="shared" si="113"/>
        <v>4</v>
      </c>
      <c r="G1715" t="str">
        <f t="shared" si="110"/>
        <v>Data</v>
      </c>
      <c r="H1715" t="s">
        <v>774</v>
      </c>
      <c r="I1715" s="38" t="s">
        <v>655</v>
      </c>
      <c r="J1715" t="s">
        <v>108</v>
      </c>
      <c r="K1715" s="6" t="s">
        <v>27</v>
      </c>
      <c r="L1715" s="12">
        <v>0.16256037480114338</v>
      </c>
      <c r="M1715" s="13">
        <v>0.44072367554863318</v>
      </c>
      <c r="N1715" s="13">
        <v>0.27746522930708123</v>
      </c>
      <c r="O1715" s="13">
        <v>0.1192507203431428</v>
      </c>
      <c r="P1715" s="14">
        <v>678.00000000000068</v>
      </c>
    </row>
    <row r="1716" spans="1:16" x14ac:dyDescent="0.25">
      <c r="A1716">
        <v>1780</v>
      </c>
      <c r="B1716" t="str">
        <f t="shared" si="111"/>
        <v>Closed End</v>
      </c>
      <c r="C1716" t="s">
        <v>108</v>
      </c>
      <c r="D1716" t="s">
        <v>655</v>
      </c>
      <c r="E1716" t="str">
        <f t="shared" si="112"/>
        <v>Education</v>
      </c>
      <c r="F1716">
        <f t="shared" si="113"/>
        <v>5</v>
      </c>
      <c r="G1716" t="str">
        <f t="shared" si="110"/>
        <v>Data</v>
      </c>
      <c r="H1716" t="s">
        <v>774</v>
      </c>
      <c r="I1716" s="38" t="s">
        <v>655</v>
      </c>
      <c r="J1716" t="s">
        <v>108</v>
      </c>
      <c r="K1716" s="6" t="s">
        <v>28</v>
      </c>
      <c r="L1716" s="12">
        <v>0.14434638079243403</v>
      </c>
      <c r="M1716" s="13">
        <v>0.38936589900527496</v>
      </c>
      <c r="N1716" s="13">
        <v>0.29783939095386885</v>
      </c>
      <c r="O1716" s="13">
        <v>0.16844832924841943</v>
      </c>
      <c r="P1716" s="14">
        <v>981.00000000000205</v>
      </c>
    </row>
    <row r="1717" spans="1:16" x14ac:dyDescent="0.25">
      <c r="A1717">
        <v>1781</v>
      </c>
      <c r="B1717" t="str">
        <f t="shared" si="111"/>
        <v>Closed End</v>
      </c>
      <c r="C1717" t="s">
        <v>108</v>
      </c>
      <c r="D1717" t="s">
        <v>655</v>
      </c>
      <c r="E1717" t="str">
        <f t="shared" si="112"/>
        <v>Household income</v>
      </c>
      <c r="F1717">
        <f t="shared" si="113"/>
        <v>1</v>
      </c>
      <c r="G1717" t="str">
        <f t="shared" si="110"/>
        <v>Header</v>
      </c>
      <c r="H1717" t="s">
        <v>774</v>
      </c>
      <c r="I1717" s="38" t="s">
        <v>655</v>
      </c>
      <c r="J1717" t="s">
        <v>108</v>
      </c>
      <c r="K1717" s="7" t="s">
        <v>29</v>
      </c>
      <c r="L1717" s="15" t="s">
        <v>8</v>
      </c>
      <c r="M1717" s="16" t="s">
        <v>8</v>
      </c>
      <c r="N1717" s="16" t="s">
        <v>8</v>
      </c>
      <c r="O1717" s="16" t="s">
        <v>8</v>
      </c>
      <c r="P1717" s="17" t="s">
        <v>8</v>
      </c>
    </row>
    <row r="1718" spans="1:16" x14ac:dyDescent="0.25">
      <c r="A1718">
        <v>1782</v>
      </c>
      <c r="B1718" t="str">
        <f t="shared" si="111"/>
        <v>Closed End</v>
      </c>
      <c r="C1718" t="s">
        <v>108</v>
      </c>
      <c r="D1718" t="s">
        <v>655</v>
      </c>
      <c r="E1718" t="str">
        <f t="shared" si="112"/>
        <v>Household income</v>
      </c>
      <c r="F1718">
        <f t="shared" si="113"/>
        <v>2</v>
      </c>
      <c r="G1718" t="str">
        <f t="shared" si="110"/>
        <v>Data</v>
      </c>
      <c r="H1718" t="s">
        <v>774</v>
      </c>
      <c r="I1718" s="38" t="s">
        <v>655</v>
      </c>
      <c r="J1718" t="s">
        <v>108</v>
      </c>
      <c r="K1718" s="6" t="s">
        <v>30</v>
      </c>
      <c r="L1718" s="12">
        <v>0.16706035352445284</v>
      </c>
      <c r="M1718" s="13">
        <v>0.41207341551419946</v>
      </c>
      <c r="N1718" s="13">
        <v>0.2675293938042736</v>
      </c>
      <c r="O1718" s="13">
        <v>0.15333683715707358</v>
      </c>
      <c r="P1718" s="14">
        <v>411.00000000000028</v>
      </c>
    </row>
    <row r="1719" spans="1:16" x14ac:dyDescent="0.25">
      <c r="A1719">
        <v>1783</v>
      </c>
      <c r="B1719" t="str">
        <f t="shared" si="111"/>
        <v>Closed End</v>
      </c>
      <c r="C1719" t="s">
        <v>108</v>
      </c>
      <c r="D1719" t="s">
        <v>655</v>
      </c>
      <c r="E1719" t="str">
        <f t="shared" si="112"/>
        <v>Household income</v>
      </c>
      <c r="F1719">
        <f t="shared" si="113"/>
        <v>3</v>
      </c>
      <c r="G1719" t="str">
        <f t="shared" si="110"/>
        <v>Data</v>
      </c>
      <c r="H1719" t="s">
        <v>774</v>
      </c>
      <c r="I1719" s="38" t="s">
        <v>655</v>
      </c>
      <c r="J1719" t="s">
        <v>108</v>
      </c>
      <c r="K1719" s="6" t="s">
        <v>31</v>
      </c>
      <c r="L1719" s="12">
        <v>0.23636000966326998</v>
      </c>
      <c r="M1719" s="13">
        <v>0.43660945129885392</v>
      </c>
      <c r="N1719" s="13">
        <v>0.26750878390945992</v>
      </c>
      <c r="O1719" s="13">
        <v>5.9521755128417245E-2</v>
      </c>
      <c r="P1719" s="14">
        <v>326.99999999999966</v>
      </c>
    </row>
    <row r="1720" spans="1:16" x14ac:dyDescent="0.25">
      <c r="A1720">
        <v>1784</v>
      </c>
      <c r="B1720" t="str">
        <f t="shared" si="111"/>
        <v>Closed End</v>
      </c>
      <c r="C1720" t="s">
        <v>108</v>
      </c>
      <c r="D1720" t="s">
        <v>655</v>
      </c>
      <c r="E1720" t="str">
        <f t="shared" si="112"/>
        <v>Household income</v>
      </c>
      <c r="F1720">
        <f t="shared" si="113"/>
        <v>4</v>
      </c>
      <c r="G1720" t="str">
        <f t="shared" si="110"/>
        <v>Data</v>
      </c>
      <c r="H1720" t="s">
        <v>774</v>
      </c>
      <c r="I1720" s="38" t="s">
        <v>655</v>
      </c>
      <c r="J1720" t="s">
        <v>108</v>
      </c>
      <c r="K1720" s="6" t="s">
        <v>32</v>
      </c>
      <c r="L1720" s="12">
        <v>0.23701686082298218</v>
      </c>
      <c r="M1720" s="13">
        <v>0.3239084475598345</v>
      </c>
      <c r="N1720" s="13">
        <v>0.34141764074665909</v>
      </c>
      <c r="O1720" s="13">
        <v>9.7657050870524648E-2</v>
      </c>
      <c r="P1720" s="14">
        <v>267</v>
      </c>
    </row>
    <row r="1721" spans="1:16" x14ac:dyDescent="0.25">
      <c r="A1721">
        <v>1785</v>
      </c>
      <c r="B1721" t="str">
        <f t="shared" si="111"/>
        <v>Closed End</v>
      </c>
      <c r="C1721" t="s">
        <v>108</v>
      </c>
      <c r="D1721" t="s">
        <v>655</v>
      </c>
      <c r="E1721" t="str">
        <f t="shared" si="112"/>
        <v>Household income</v>
      </c>
      <c r="F1721">
        <f t="shared" si="113"/>
        <v>5</v>
      </c>
      <c r="G1721" t="str">
        <f t="shared" si="110"/>
        <v>Data</v>
      </c>
      <c r="H1721" t="s">
        <v>774</v>
      </c>
      <c r="I1721" s="38" t="s">
        <v>655</v>
      </c>
      <c r="J1721" t="s">
        <v>108</v>
      </c>
      <c r="K1721" s="6" t="s">
        <v>33</v>
      </c>
      <c r="L1721" s="12">
        <v>0.13097384467705053</v>
      </c>
      <c r="M1721" s="13">
        <v>0.42555578445055953</v>
      </c>
      <c r="N1721" s="13">
        <v>0.25163654449945771</v>
      </c>
      <c r="O1721" s="13">
        <v>0.19183382637293231</v>
      </c>
      <c r="P1721" s="14">
        <v>201.00000000000006</v>
      </c>
    </row>
    <row r="1722" spans="1:16" x14ac:dyDescent="0.25">
      <c r="A1722">
        <v>1786</v>
      </c>
      <c r="B1722" t="str">
        <f t="shared" si="111"/>
        <v>Closed End</v>
      </c>
      <c r="C1722" t="s">
        <v>108</v>
      </c>
      <c r="D1722" t="s">
        <v>655</v>
      </c>
      <c r="E1722" t="str">
        <f t="shared" si="112"/>
        <v>Household income</v>
      </c>
      <c r="F1722">
        <f t="shared" si="113"/>
        <v>6</v>
      </c>
      <c r="G1722" t="str">
        <f t="shared" si="110"/>
        <v>Data</v>
      </c>
      <c r="H1722" t="s">
        <v>774</v>
      </c>
      <c r="I1722" s="38" t="s">
        <v>655</v>
      </c>
      <c r="J1722" t="s">
        <v>108</v>
      </c>
      <c r="K1722" s="6" t="s">
        <v>34</v>
      </c>
      <c r="L1722" s="12">
        <v>0.23667571122944175</v>
      </c>
      <c r="M1722" s="13">
        <v>0.36979396078274701</v>
      </c>
      <c r="N1722" s="13">
        <v>0.20628207540582971</v>
      </c>
      <c r="O1722" s="13">
        <v>0.18724825258198108</v>
      </c>
      <c r="P1722" s="14">
        <v>168.00000000000003</v>
      </c>
    </row>
    <row r="1723" spans="1:16" x14ac:dyDescent="0.25">
      <c r="A1723">
        <v>1787</v>
      </c>
      <c r="B1723" t="str">
        <f t="shared" si="111"/>
        <v>Closed End</v>
      </c>
      <c r="C1723" t="s">
        <v>108</v>
      </c>
      <c r="D1723" t="s">
        <v>655</v>
      </c>
      <c r="E1723" t="str">
        <f t="shared" si="112"/>
        <v>Household income</v>
      </c>
      <c r="F1723">
        <f t="shared" si="113"/>
        <v>7</v>
      </c>
      <c r="G1723" t="str">
        <f t="shared" si="110"/>
        <v>Data</v>
      </c>
      <c r="H1723" t="s">
        <v>774</v>
      </c>
      <c r="I1723" s="38" t="s">
        <v>655</v>
      </c>
      <c r="J1723" t="s">
        <v>108</v>
      </c>
      <c r="K1723" s="6" t="s">
        <v>35</v>
      </c>
      <c r="L1723" s="12">
        <v>0.13190022602864751</v>
      </c>
      <c r="M1723" s="13">
        <v>0.40679759779708374</v>
      </c>
      <c r="N1723" s="13">
        <v>0.34930678715952207</v>
      </c>
      <c r="O1723" s="13">
        <v>0.11199538901474568</v>
      </c>
      <c r="P1723" s="14">
        <v>200.00000000000017</v>
      </c>
    </row>
    <row r="1724" spans="1:16" x14ac:dyDescent="0.25">
      <c r="A1724">
        <v>1788</v>
      </c>
      <c r="B1724" t="str">
        <f t="shared" si="111"/>
        <v>Closed End</v>
      </c>
      <c r="C1724" t="s">
        <v>108</v>
      </c>
      <c r="D1724" t="s">
        <v>655</v>
      </c>
      <c r="E1724" t="str">
        <f t="shared" si="112"/>
        <v>Household income</v>
      </c>
      <c r="F1724">
        <f t="shared" si="113"/>
        <v>8</v>
      </c>
      <c r="G1724" t="str">
        <f t="shared" si="110"/>
        <v>Data</v>
      </c>
      <c r="H1724" t="s">
        <v>774</v>
      </c>
      <c r="I1724" s="38" t="s">
        <v>655</v>
      </c>
      <c r="J1724" t="s">
        <v>108</v>
      </c>
      <c r="K1724" s="6" t="s">
        <v>36</v>
      </c>
      <c r="L1724" s="12">
        <v>6.7713670948186269E-2</v>
      </c>
      <c r="M1724" s="13">
        <v>0.47374376421478964</v>
      </c>
      <c r="N1724" s="13">
        <v>0.28486122865003038</v>
      </c>
      <c r="O1724" s="13">
        <v>0.17368133618699338</v>
      </c>
      <c r="P1724" s="14">
        <v>156.00000000000006</v>
      </c>
    </row>
    <row r="1725" spans="1:16" x14ac:dyDescent="0.25">
      <c r="A1725">
        <v>1789</v>
      </c>
      <c r="B1725" t="str">
        <f t="shared" si="111"/>
        <v>Closed End</v>
      </c>
      <c r="C1725" t="s">
        <v>108</v>
      </c>
      <c r="D1725" t="s">
        <v>655</v>
      </c>
      <c r="E1725" t="str">
        <f t="shared" si="112"/>
        <v>Housing status</v>
      </c>
      <c r="F1725">
        <f t="shared" si="113"/>
        <v>1</v>
      </c>
      <c r="G1725" t="str">
        <f t="shared" si="110"/>
        <v>Header</v>
      </c>
      <c r="H1725" t="s">
        <v>774</v>
      </c>
      <c r="I1725" s="38" t="s">
        <v>655</v>
      </c>
      <c r="J1725" t="s">
        <v>108</v>
      </c>
      <c r="K1725" s="7" t="s">
        <v>37</v>
      </c>
      <c r="L1725" s="15" t="s">
        <v>8</v>
      </c>
      <c r="M1725" s="16" t="s">
        <v>8</v>
      </c>
      <c r="N1725" s="16" t="s">
        <v>8</v>
      </c>
      <c r="O1725" s="16" t="s">
        <v>8</v>
      </c>
      <c r="P1725" s="17" t="s">
        <v>8</v>
      </c>
    </row>
    <row r="1726" spans="1:16" x14ac:dyDescent="0.25">
      <c r="A1726">
        <v>1790</v>
      </c>
      <c r="B1726" t="str">
        <f t="shared" si="111"/>
        <v>Closed End</v>
      </c>
      <c r="C1726" t="s">
        <v>108</v>
      </c>
      <c r="D1726" t="s">
        <v>655</v>
      </c>
      <c r="E1726" t="str">
        <f t="shared" si="112"/>
        <v>Housing status</v>
      </c>
      <c r="F1726">
        <f t="shared" si="113"/>
        <v>2</v>
      </c>
      <c r="G1726" t="str">
        <f t="shared" si="110"/>
        <v>Data</v>
      </c>
      <c r="H1726" t="s">
        <v>774</v>
      </c>
      <c r="I1726" s="38" t="s">
        <v>655</v>
      </c>
      <c r="J1726" t="s">
        <v>108</v>
      </c>
      <c r="K1726" s="6" t="s">
        <v>38</v>
      </c>
      <c r="L1726" s="12">
        <v>0.13360803087932527</v>
      </c>
      <c r="M1726" s="13">
        <v>0.43730886919357093</v>
      </c>
      <c r="N1726" s="13">
        <v>0.26677750119664229</v>
      </c>
      <c r="O1726" s="13">
        <v>0.16230559873046058</v>
      </c>
      <c r="P1726" s="14">
        <v>1212.0000000000011</v>
      </c>
    </row>
    <row r="1727" spans="1:16" x14ac:dyDescent="0.25">
      <c r="A1727">
        <v>1791</v>
      </c>
      <c r="B1727" t="str">
        <f t="shared" si="111"/>
        <v>Closed End</v>
      </c>
      <c r="C1727" t="s">
        <v>108</v>
      </c>
      <c r="D1727" t="s">
        <v>655</v>
      </c>
      <c r="E1727" t="str">
        <f t="shared" si="112"/>
        <v>Housing status</v>
      </c>
      <c r="F1727">
        <f t="shared" si="113"/>
        <v>3</v>
      </c>
      <c r="G1727" t="str">
        <f t="shared" si="110"/>
        <v>Data</v>
      </c>
      <c r="H1727" t="s">
        <v>774</v>
      </c>
      <c r="I1727" s="38" t="s">
        <v>655</v>
      </c>
      <c r="J1727" t="s">
        <v>108</v>
      </c>
      <c r="K1727" s="6" t="s">
        <v>39</v>
      </c>
      <c r="L1727" s="12">
        <v>0.2273835952069701</v>
      </c>
      <c r="M1727" s="13">
        <v>0.39156214218020952</v>
      </c>
      <c r="N1727" s="13">
        <v>0.25731471988532301</v>
      </c>
      <c r="O1727" s="13">
        <v>0.12373954272749717</v>
      </c>
      <c r="P1727" s="14">
        <v>816.00000000000034</v>
      </c>
    </row>
    <row r="1728" spans="1:16" ht="24.75" x14ac:dyDescent="0.25">
      <c r="A1728">
        <v>1792</v>
      </c>
      <c r="B1728" t="str">
        <f t="shared" si="111"/>
        <v>Closed End</v>
      </c>
      <c r="C1728" t="s">
        <v>108</v>
      </c>
      <c r="D1728" t="s">
        <v>655</v>
      </c>
      <c r="E1728" t="str">
        <f t="shared" si="112"/>
        <v>Housing status</v>
      </c>
      <c r="F1728">
        <f t="shared" si="113"/>
        <v>4</v>
      </c>
      <c r="G1728" t="str">
        <f t="shared" si="110"/>
        <v>Data</v>
      </c>
      <c r="H1728" t="s">
        <v>774</v>
      </c>
      <c r="I1728" s="38" t="s">
        <v>655</v>
      </c>
      <c r="J1728" t="s">
        <v>108</v>
      </c>
      <c r="K1728" s="6" t="s">
        <v>40</v>
      </c>
      <c r="L1728" s="12">
        <v>0.15751171647538895</v>
      </c>
      <c r="M1728" s="13">
        <v>0.22873691936079615</v>
      </c>
      <c r="N1728" s="13">
        <v>0.58628908516873457</v>
      </c>
      <c r="O1728" s="13">
        <v>2.7462278995080559E-2</v>
      </c>
      <c r="P1728" s="14">
        <v>51.000000000000014</v>
      </c>
    </row>
    <row r="1729" spans="1:16" x14ac:dyDescent="0.25">
      <c r="A1729">
        <v>1793</v>
      </c>
      <c r="B1729" t="str">
        <f t="shared" si="111"/>
        <v>Closed End</v>
      </c>
      <c r="C1729" t="s">
        <v>108</v>
      </c>
      <c r="D1729" t="s">
        <v>655</v>
      </c>
      <c r="E1729" t="str">
        <f t="shared" si="112"/>
        <v>Home language</v>
      </c>
      <c r="F1729">
        <f t="shared" si="113"/>
        <v>1</v>
      </c>
      <c r="G1729" t="str">
        <f t="shared" si="110"/>
        <v>Header</v>
      </c>
      <c r="H1729" t="s">
        <v>774</v>
      </c>
      <c r="I1729" s="38" t="s">
        <v>655</v>
      </c>
      <c r="J1729" t="s">
        <v>108</v>
      </c>
      <c r="K1729" s="7" t="s">
        <v>41</v>
      </c>
      <c r="L1729" s="15" t="s">
        <v>8</v>
      </c>
      <c r="M1729" s="16" t="s">
        <v>8</v>
      </c>
      <c r="N1729" s="16" t="s">
        <v>8</v>
      </c>
      <c r="O1729" s="16" t="s">
        <v>8</v>
      </c>
      <c r="P1729" s="17" t="s">
        <v>8</v>
      </c>
    </row>
    <row r="1730" spans="1:16" x14ac:dyDescent="0.25">
      <c r="A1730">
        <v>1794</v>
      </c>
      <c r="B1730" t="str">
        <f t="shared" si="111"/>
        <v>Closed End</v>
      </c>
      <c r="C1730" t="s">
        <v>108</v>
      </c>
      <c r="D1730" t="s">
        <v>655</v>
      </c>
      <c r="E1730" t="str">
        <f t="shared" si="112"/>
        <v>Home language</v>
      </c>
      <c r="F1730">
        <f t="shared" si="113"/>
        <v>2</v>
      </c>
      <c r="G1730" t="str">
        <f t="shared" ref="G1730:G1793" si="114">IF(B1730="","",IF(E1730="Title","Title",IF(E1730="Column labels","Labels",IF(AND(F1730=1,B1730="Closed End"),"Header","Data"))))</f>
        <v>Data</v>
      </c>
      <c r="H1730" t="s">
        <v>774</v>
      </c>
      <c r="I1730" s="38" t="s">
        <v>655</v>
      </c>
      <c r="J1730" t="s">
        <v>108</v>
      </c>
      <c r="K1730" s="6" t="s">
        <v>42</v>
      </c>
      <c r="L1730" s="12">
        <v>0.14935087073116976</v>
      </c>
      <c r="M1730" s="13">
        <v>0.43308393352489816</v>
      </c>
      <c r="N1730" s="13">
        <v>0.27370087250597613</v>
      </c>
      <c r="O1730" s="13">
        <v>0.14386432323795695</v>
      </c>
      <c r="P1730" s="14">
        <v>1733.9999999999941</v>
      </c>
    </row>
    <row r="1731" spans="1:16" x14ac:dyDescent="0.25">
      <c r="A1731">
        <v>1795</v>
      </c>
      <c r="B1731" t="str">
        <f t="shared" si="111"/>
        <v>Closed End</v>
      </c>
      <c r="C1731" t="s">
        <v>108</v>
      </c>
      <c r="D1731" t="s">
        <v>655</v>
      </c>
      <c r="E1731" t="str">
        <f t="shared" si="112"/>
        <v>Home language</v>
      </c>
      <c r="F1731">
        <f t="shared" si="113"/>
        <v>3</v>
      </c>
      <c r="G1731" t="str">
        <f t="shared" si="114"/>
        <v>Data</v>
      </c>
      <c r="H1731" t="s">
        <v>774</v>
      </c>
      <c r="I1731" s="38" t="s">
        <v>655</v>
      </c>
      <c r="J1731" t="s">
        <v>108</v>
      </c>
      <c r="K1731" s="6" t="s">
        <v>43</v>
      </c>
      <c r="L1731" s="12">
        <v>0.19694044745626443</v>
      </c>
      <c r="M1731" s="13">
        <v>0.38683115516417921</v>
      </c>
      <c r="N1731" s="13">
        <v>0.30844784136881492</v>
      </c>
      <c r="O1731" s="13">
        <v>0.10778055601074125</v>
      </c>
      <c r="P1731" s="14">
        <v>188.00000000000017</v>
      </c>
    </row>
    <row r="1732" spans="1:16" x14ac:dyDescent="0.25">
      <c r="A1732">
        <v>1796</v>
      </c>
      <c r="B1732" t="str">
        <f t="shared" si="111"/>
        <v>Closed End</v>
      </c>
      <c r="C1732" t="s">
        <v>108</v>
      </c>
      <c r="D1732" t="s">
        <v>655</v>
      </c>
      <c r="E1732" t="str">
        <f t="shared" si="112"/>
        <v>Home language</v>
      </c>
      <c r="F1732">
        <f t="shared" si="113"/>
        <v>4</v>
      </c>
      <c r="G1732" t="str">
        <f t="shared" si="114"/>
        <v>Data</v>
      </c>
      <c r="H1732" t="s">
        <v>774</v>
      </c>
      <c r="I1732" s="38" t="s">
        <v>655</v>
      </c>
      <c r="J1732" t="s">
        <v>108</v>
      </c>
      <c r="K1732" s="6" t="s">
        <v>44</v>
      </c>
      <c r="L1732" s="12">
        <v>0.28535313379635424</v>
      </c>
      <c r="M1732" s="13">
        <v>0.30811151037553886</v>
      </c>
      <c r="N1732" s="13">
        <v>0.30139530001786463</v>
      </c>
      <c r="O1732" s="13">
        <v>0.10514005581024205</v>
      </c>
      <c r="P1732" s="14">
        <v>96.000000000000028</v>
      </c>
    </row>
    <row r="1733" spans="1:16" x14ac:dyDescent="0.25">
      <c r="A1733">
        <v>1797</v>
      </c>
      <c r="B1733" t="str">
        <f t="shared" si="111"/>
        <v>Closed End</v>
      </c>
      <c r="C1733" t="s">
        <v>108</v>
      </c>
      <c r="D1733" t="s">
        <v>655</v>
      </c>
      <c r="E1733" t="str">
        <f t="shared" si="112"/>
        <v>Race / ethnicity</v>
      </c>
      <c r="F1733">
        <f t="shared" si="113"/>
        <v>1</v>
      </c>
      <c r="G1733" t="str">
        <f t="shared" si="114"/>
        <v>Header</v>
      </c>
      <c r="H1733" t="s">
        <v>774</v>
      </c>
      <c r="I1733" s="38" t="s">
        <v>655</v>
      </c>
      <c r="J1733" t="s">
        <v>108</v>
      </c>
      <c r="K1733" s="7" t="s">
        <v>45</v>
      </c>
      <c r="L1733" s="15" t="s">
        <v>8</v>
      </c>
      <c r="M1733" s="16" t="s">
        <v>8</v>
      </c>
      <c r="N1733" s="16" t="s">
        <v>8</v>
      </c>
      <c r="O1733" s="16" t="s">
        <v>8</v>
      </c>
      <c r="P1733" s="17" t="s">
        <v>8</v>
      </c>
    </row>
    <row r="1734" spans="1:16" x14ac:dyDescent="0.25">
      <c r="A1734">
        <v>1798</v>
      </c>
      <c r="B1734" t="str">
        <f t="shared" si="111"/>
        <v>Closed End</v>
      </c>
      <c r="C1734" t="s">
        <v>108</v>
      </c>
      <c r="D1734" t="s">
        <v>655</v>
      </c>
      <c r="E1734" t="str">
        <f t="shared" si="112"/>
        <v>Race / ethnicity</v>
      </c>
      <c r="F1734">
        <f t="shared" si="113"/>
        <v>2</v>
      </c>
      <c r="G1734" t="str">
        <f t="shared" si="114"/>
        <v>Data</v>
      </c>
      <c r="H1734" t="s">
        <v>774</v>
      </c>
      <c r="I1734" s="38" t="s">
        <v>655</v>
      </c>
      <c r="J1734" t="s">
        <v>108</v>
      </c>
      <c r="K1734" s="6" t="s">
        <v>46</v>
      </c>
      <c r="L1734" s="12">
        <v>0.22822787856696988</v>
      </c>
      <c r="M1734" s="13">
        <v>0.3771928749272257</v>
      </c>
      <c r="N1734" s="13">
        <v>0.267748881748613</v>
      </c>
      <c r="O1734" s="13">
        <v>0.12683036475719256</v>
      </c>
      <c r="P1734" s="14">
        <v>630.99999999999807</v>
      </c>
    </row>
    <row r="1735" spans="1:16" x14ac:dyDescent="0.25">
      <c r="A1735">
        <v>1799</v>
      </c>
      <c r="B1735" t="str">
        <f t="shared" si="111"/>
        <v>Closed End</v>
      </c>
      <c r="C1735" t="s">
        <v>108</v>
      </c>
      <c r="D1735" t="s">
        <v>655</v>
      </c>
      <c r="E1735" t="str">
        <f t="shared" si="112"/>
        <v>Race / ethnicity</v>
      </c>
      <c r="F1735">
        <f t="shared" si="113"/>
        <v>3</v>
      </c>
      <c r="G1735" t="str">
        <f t="shared" si="114"/>
        <v>Data</v>
      </c>
      <c r="H1735" t="s">
        <v>774</v>
      </c>
      <c r="I1735" s="38" t="s">
        <v>655</v>
      </c>
      <c r="J1735" t="s">
        <v>108</v>
      </c>
      <c r="K1735" s="6" t="s">
        <v>47</v>
      </c>
      <c r="L1735" s="12">
        <v>0.31415474113910019</v>
      </c>
      <c r="M1735" s="13">
        <v>0.32664311918020067</v>
      </c>
      <c r="N1735" s="13">
        <v>0.23255817931469719</v>
      </c>
      <c r="O1735" s="13">
        <v>0.12664396036600181</v>
      </c>
      <c r="P1735" s="14">
        <v>105</v>
      </c>
    </row>
    <row r="1736" spans="1:16" x14ac:dyDescent="0.25">
      <c r="A1736">
        <v>1800</v>
      </c>
      <c r="B1736" t="str">
        <f t="shared" si="111"/>
        <v>Closed End</v>
      </c>
      <c r="C1736" t="s">
        <v>108</v>
      </c>
      <c r="D1736" t="s">
        <v>655</v>
      </c>
      <c r="E1736" t="str">
        <f t="shared" si="112"/>
        <v>Race / ethnicity</v>
      </c>
      <c r="F1736">
        <f t="shared" si="113"/>
        <v>4</v>
      </c>
      <c r="G1736" t="str">
        <f t="shared" si="114"/>
        <v>Data</v>
      </c>
      <c r="H1736" t="s">
        <v>774</v>
      </c>
      <c r="I1736" s="38" t="s">
        <v>655</v>
      </c>
      <c r="J1736" t="s">
        <v>108</v>
      </c>
      <c r="K1736" s="6" t="s">
        <v>48</v>
      </c>
      <c r="L1736" s="12">
        <v>0.26684065008061741</v>
      </c>
      <c r="M1736" s="13">
        <v>0.39363343779316345</v>
      </c>
      <c r="N1736" s="13">
        <v>0.23347431972741781</v>
      </c>
      <c r="O1736" s="13">
        <v>0.10605159239880148</v>
      </c>
      <c r="P1736" s="14">
        <v>162.00000000000006</v>
      </c>
    </row>
    <row r="1737" spans="1:16" x14ac:dyDescent="0.25">
      <c r="A1737">
        <v>1801</v>
      </c>
      <c r="B1737" t="str">
        <f t="shared" si="111"/>
        <v>Closed End</v>
      </c>
      <c r="C1737" t="s">
        <v>108</v>
      </c>
      <c r="D1737" t="s">
        <v>655</v>
      </c>
      <c r="E1737" t="str">
        <f t="shared" si="112"/>
        <v>Race / ethnicity</v>
      </c>
      <c r="F1737">
        <f t="shared" si="113"/>
        <v>5</v>
      </c>
      <c r="G1737" t="str">
        <f t="shared" si="114"/>
        <v>Data</v>
      </c>
      <c r="H1737" t="s">
        <v>774</v>
      </c>
      <c r="I1737" s="38" t="s">
        <v>655</v>
      </c>
      <c r="J1737" t="s">
        <v>108</v>
      </c>
      <c r="K1737" s="6" t="s">
        <v>49</v>
      </c>
      <c r="L1737" s="12">
        <v>0.23348245625336625</v>
      </c>
      <c r="M1737" s="13">
        <v>0.38610250600972856</v>
      </c>
      <c r="N1737" s="13">
        <v>0.22300517882407869</v>
      </c>
      <c r="O1737" s="13">
        <v>0.15740985891282744</v>
      </c>
      <c r="P1737" s="14">
        <v>309.99999999999955</v>
      </c>
    </row>
    <row r="1738" spans="1:16" x14ac:dyDescent="0.25">
      <c r="A1738">
        <v>1802</v>
      </c>
      <c r="B1738" t="str">
        <f t="shared" si="111"/>
        <v>Closed End</v>
      </c>
      <c r="C1738" t="s">
        <v>108</v>
      </c>
      <c r="D1738" t="s">
        <v>655</v>
      </c>
      <c r="E1738" t="str">
        <f t="shared" si="112"/>
        <v>Race / ethnicity</v>
      </c>
      <c r="F1738">
        <f t="shared" si="113"/>
        <v>6</v>
      </c>
      <c r="G1738" t="str">
        <f t="shared" si="114"/>
        <v>Data</v>
      </c>
      <c r="H1738" t="s">
        <v>774</v>
      </c>
      <c r="I1738" s="38" t="s">
        <v>655</v>
      </c>
      <c r="J1738" t="s">
        <v>108</v>
      </c>
      <c r="K1738" s="6" t="s">
        <v>50</v>
      </c>
      <c r="L1738" s="12">
        <v>0.1743191223056125</v>
      </c>
      <c r="M1738" s="13">
        <v>0.30242060107664825</v>
      </c>
      <c r="N1738" s="13">
        <v>0.41831565423100031</v>
      </c>
      <c r="O1738" s="13">
        <v>0.10494462238673853</v>
      </c>
      <c r="P1738" s="14">
        <v>105.00000000000007</v>
      </c>
    </row>
    <row r="1739" spans="1:16" ht="15.75" thickBot="1" x14ac:dyDescent="0.3">
      <c r="A1739">
        <v>1803</v>
      </c>
      <c r="B1739" t="str">
        <f t="shared" si="111"/>
        <v>Closed End</v>
      </c>
      <c r="C1739" t="s">
        <v>108</v>
      </c>
      <c r="D1739" t="s">
        <v>655</v>
      </c>
      <c r="E1739" t="str">
        <f t="shared" si="112"/>
        <v>Race / ethnicity</v>
      </c>
      <c r="F1739">
        <f t="shared" si="113"/>
        <v>7</v>
      </c>
      <c r="G1739" t="str">
        <f t="shared" si="114"/>
        <v>Data</v>
      </c>
      <c r="H1739" t="s">
        <v>774</v>
      </c>
      <c r="I1739" s="38" t="s">
        <v>655</v>
      </c>
      <c r="J1739" t="s">
        <v>108</v>
      </c>
      <c r="K1739" s="8" t="s">
        <v>51</v>
      </c>
      <c r="L1739" s="18">
        <v>0.133922459487753</v>
      </c>
      <c r="M1739" s="19">
        <v>0.4424054347177212</v>
      </c>
      <c r="N1739" s="19">
        <v>0.27459935708040539</v>
      </c>
      <c r="O1739" s="19">
        <v>0.14907274871412102</v>
      </c>
      <c r="P1739" s="20">
        <v>1302.0000000000005</v>
      </c>
    </row>
    <row r="1740" spans="1:16" ht="15.75" thickTop="1" x14ac:dyDescent="0.25">
      <c r="A1740">
        <v>1804</v>
      </c>
      <c r="B1740" t="str">
        <f t="shared" si="111"/>
        <v/>
      </c>
      <c r="C1740" t="s">
        <v>8</v>
      </c>
      <c r="D1740" t="s">
        <v>8</v>
      </c>
      <c r="E1740" t="str">
        <f t="shared" si="112"/>
        <v/>
      </c>
      <c r="F1740" t="str">
        <f t="shared" si="113"/>
        <v/>
      </c>
      <c r="G1740" t="str">
        <f t="shared" si="114"/>
        <v/>
      </c>
      <c r="H1740" t="s">
        <v>8</v>
      </c>
      <c r="K1740" s="42"/>
      <c r="L1740" s="42"/>
      <c r="M1740" s="42"/>
      <c r="N1740" s="42"/>
      <c r="O1740" s="42"/>
      <c r="P1740" s="42"/>
    </row>
    <row r="1741" spans="1:16" ht="45.75" thickBot="1" x14ac:dyDescent="0.3">
      <c r="A1741">
        <v>1805</v>
      </c>
      <c r="B1741" t="str">
        <f t="shared" si="111"/>
        <v>Closed End</v>
      </c>
      <c r="C1741" t="s">
        <v>108</v>
      </c>
      <c r="D1741" t="s">
        <v>656</v>
      </c>
      <c r="E1741" t="str">
        <f t="shared" si="112"/>
        <v>Title</v>
      </c>
      <c r="F1741">
        <f t="shared" si="113"/>
        <v>1</v>
      </c>
      <c r="G1741" t="str">
        <f t="shared" si="114"/>
        <v>Title</v>
      </c>
      <c r="H1741" t="s">
        <v>775</v>
      </c>
      <c r="I1741" s="38" t="s">
        <v>656</v>
      </c>
      <c r="J1741" t="s">
        <v>108</v>
      </c>
      <c r="K1741" s="37" t="s">
        <v>211</v>
      </c>
      <c r="L1741" s="37"/>
      <c r="M1741" s="37"/>
      <c r="N1741" s="37"/>
      <c r="O1741" s="37"/>
      <c r="P1741" s="37"/>
    </row>
    <row r="1742" spans="1:16" ht="38.25" thickTop="1" thickBot="1" x14ac:dyDescent="0.3">
      <c r="A1742">
        <v>1806</v>
      </c>
      <c r="B1742" t="str">
        <f t="shared" si="111"/>
        <v>Closed End</v>
      </c>
      <c r="C1742" t="s">
        <v>108</v>
      </c>
      <c r="D1742" t="s">
        <v>656</v>
      </c>
      <c r="E1742" t="str">
        <f t="shared" si="112"/>
        <v>Column labels</v>
      </c>
      <c r="F1742">
        <f t="shared" si="113"/>
        <v>1</v>
      </c>
      <c r="G1742" t="str">
        <f t="shared" si="114"/>
        <v>Labels</v>
      </c>
      <c r="H1742" t="s">
        <v>775</v>
      </c>
      <c r="I1742" s="38" t="s">
        <v>656</v>
      </c>
      <c r="J1742" t="s">
        <v>108</v>
      </c>
      <c r="K1742" s="39"/>
      <c r="L1742" s="1" t="s">
        <v>128</v>
      </c>
      <c r="M1742" s="2" t="s">
        <v>129</v>
      </c>
      <c r="N1742" s="2" t="s">
        <v>130</v>
      </c>
      <c r="O1742" s="2" t="s">
        <v>131</v>
      </c>
      <c r="P1742" s="3" t="s">
        <v>6</v>
      </c>
    </row>
    <row r="1743" spans="1:16" ht="15.75" thickTop="1" x14ac:dyDescent="0.25">
      <c r="A1743">
        <v>1807</v>
      </c>
      <c r="B1743" t="str">
        <f t="shared" ref="B1743:B1806" si="115">IF(K1745="Results by region:","Closed End",IF(L1744="East Metro Overall","Open End",IF(AND(K1743="",K1745=""),"",B1742)))</f>
        <v>Closed End</v>
      </c>
      <c r="C1743" t="s">
        <v>108</v>
      </c>
      <c r="D1743" t="s">
        <v>656</v>
      </c>
      <c r="E1743" t="str">
        <f t="shared" ref="E1743:E1806" si="116">IF(AND(K1743="",K1744="Results by region:"),"Column labels",
IF(AND(K1743="",L1743="East Metro overall"),"Column labels",
IF(AND(K1743="",L1743=""),"",
IF(AND(B1743="Open End",K1743&lt;&gt;"",E1742="Column labels"),"Open end results",
IF(K1743="Results by region:","Region",
IF(K1743="Results by gender:","Gender",
IF(K1743="Results by age:","Age",
IF(K1743="Results by education level:","Education",
IF(K1743="Results by household income:","Household income",
IF(K1743="Results by housing status:","Housing status",
IF(K1743="Results by home language:","Home language",
IF(K1743="Results by race/ethnicity:","Race / ethnicity",
IF(ISERROR(FIND(".",K1743)),E1742,
IF(FIND(".",K1743)&lt;=4,"Title"))))))))))))))</f>
        <v>Region</v>
      </c>
      <c r="F1743">
        <f t="shared" ref="F1743:F1806" si="117">IF(B1743="","",IF(E1743&lt;&gt;E1742,1,SUM(F1742,1)))</f>
        <v>1</v>
      </c>
      <c r="G1743" t="str">
        <f t="shared" si="114"/>
        <v>Header</v>
      </c>
      <c r="H1743" t="s">
        <v>775</v>
      </c>
      <c r="I1743" s="38" t="s">
        <v>656</v>
      </c>
      <c r="J1743" t="s">
        <v>108</v>
      </c>
      <c r="K1743" s="5" t="s">
        <v>7</v>
      </c>
      <c r="L1743" s="9" t="s">
        <v>8</v>
      </c>
      <c r="M1743" s="10" t="s">
        <v>8</v>
      </c>
      <c r="N1743" s="10" t="s">
        <v>8</v>
      </c>
      <c r="O1743" s="10" t="s">
        <v>8</v>
      </c>
      <c r="P1743" s="11" t="s">
        <v>8</v>
      </c>
    </row>
    <row r="1744" spans="1:16" x14ac:dyDescent="0.25">
      <c r="A1744">
        <v>1808</v>
      </c>
      <c r="B1744" t="str">
        <f t="shared" si="115"/>
        <v>Closed End</v>
      </c>
      <c r="C1744" t="s">
        <v>108</v>
      </c>
      <c r="D1744" t="s">
        <v>656</v>
      </c>
      <c r="E1744" t="str">
        <f t="shared" si="116"/>
        <v>Region</v>
      </c>
      <c r="F1744">
        <f t="shared" si="117"/>
        <v>2</v>
      </c>
      <c r="G1744" t="str">
        <f t="shared" si="114"/>
        <v>Data</v>
      </c>
      <c r="H1744" t="s">
        <v>775</v>
      </c>
      <c r="I1744" s="38" t="s">
        <v>656</v>
      </c>
      <c r="J1744" t="s">
        <v>108</v>
      </c>
      <c r="K1744" s="6" t="s">
        <v>9</v>
      </c>
      <c r="L1744" s="12">
        <v>7.7674790842094846E-2</v>
      </c>
      <c r="M1744" s="13">
        <v>0.38308482852937431</v>
      </c>
      <c r="N1744" s="13">
        <v>0.35310569678536197</v>
      </c>
      <c r="O1744" s="13">
        <v>0.18613468384317039</v>
      </c>
      <c r="P1744" s="14">
        <v>1750.9999999999952</v>
      </c>
    </row>
    <row r="1745" spans="1:16" x14ac:dyDescent="0.25">
      <c r="A1745">
        <v>1809</v>
      </c>
      <c r="B1745" t="str">
        <f t="shared" si="115"/>
        <v>Closed End</v>
      </c>
      <c r="C1745" t="s">
        <v>108</v>
      </c>
      <c r="D1745" t="s">
        <v>656</v>
      </c>
      <c r="E1745" t="str">
        <f t="shared" si="116"/>
        <v>Region</v>
      </c>
      <c r="F1745">
        <f t="shared" si="117"/>
        <v>3</v>
      </c>
      <c r="G1745" t="str">
        <f t="shared" si="114"/>
        <v>Data</v>
      </c>
      <c r="H1745" t="s">
        <v>775</v>
      </c>
      <c r="I1745" s="38" t="s">
        <v>656</v>
      </c>
      <c r="J1745" t="s">
        <v>108</v>
      </c>
      <c r="K1745" s="6" t="s">
        <v>10</v>
      </c>
      <c r="L1745" s="12">
        <v>0.18669847102388654</v>
      </c>
      <c r="M1745" s="13">
        <v>0.56939353420626804</v>
      </c>
      <c r="N1745" s="13">
        <v>0.1806044235338802</v>
      </c>
      <c r="O1745" s="13">
        <v>6.330357123596525E-2</v>
      </c>
      <c r="P1745" s="14">
        <v>137.99999999999997</v>
      </c>
    </row>
    <row r="1746" spans="1:16" x14ac:dyDescent="0.25">
      <c r="A1746">
        <v>1810</v>
      </c>
      <c r="B1746" t="str">
        <f t="shared" si="115"/>
        <v>Closed End</v>
      </c>
      <c r="C1746" t="s">
        <v>108</v>
      </c>
      <c r="D1746" t="s">
        <v>656</v>
      </c>
      <c r="E1746" t="str">
        <f t="shared" si="116"/>
        <v>Region</v>
      </c>
      <c r="F1746">
        <f t="shared" si="117"/>
        <v>4</v>
      </c>
      <c r="G1746" t="str">
        <f t="shared" si="114"/>
        <v>Data</v>
      </c>
      <c r="H1746" t="s">
        <v>775</v>
      </c>
      <c r="I1746" s="38" t="s">
        <v>656</v>
      </c>
      <c r="J1746" t="s">
        <v>108</v>
      </c>
      <c r="K1746" s="6" t="s">
        <v>11</v>
      </c>
      <c r="L1746" s="12">
        <v>4.7165547157493971E-2</v>
      </c>
      <c r="M1746" s="13">
        <v>0.3136894357732915</v>
      </c>
      <c r="N1746" s="13">
        <v>0.41623233650082669</v>
      </c>
      <c r="O1746" s="13">
        <v>0.22291268056838745</v>
      </c>
      <c r="P1746" s="14">
        <v>1507.0000000000023</v>
      </c>
    </row>
    <row r="1747" spans="1:16" x14ac:dyDescent="0.25">
      <c r="A1747">
        <v>1811</v>
      </c>
      <c r="B1747" t="str">
        <f t="shared" si="115"/>
        <v>Closed End</v>
      </c>
      <c r="C1747" t="s">
        <v>108</v>
      </c>
      <c r="D1747" t="s">
        <v>656</v>
      </c>
      <c r="E1747" t="str">
        <f t="shared" si="116"/>
        <v>Region</v>
      </c>
      <c r="F1747">
        <f t="shared" si="117"/>
        <v>5</v>
      </c>
      <c r="G1747" t="str">
        <f t="shared" si="114"/>
        <v>Data</v>
      </c>
      <c r="H1747" t="s">
        <v>775</v>
      </c>
      <c r="I1747" s="38" t="s">
        <v>656</v>
      </c>
      <c r="J1747" t="s">
        <v>108</v>
      </c>
      <c r="K1747" s="6" t="s">
        <v>12</v>
      </c>
      <c r="L1747" s="12">
        <v>5.9204937952277194E-2</v>
      </c>
      <c r="M1747" s="13">
        <v>0.2903037182197416</v>
      </c>
      <c r="N1747" s="13">
        <v>0.38721597798560015</v>
      </c>
      <c r="O1747" s="13">
        <v>0.26327536584237993</v>
      </c>
      <c r="P1747" s="14">
        <v>1341.0000000000018</v>
      </c>
    </row>
    <row r="1748" spans="1:16" x14ac:dyDescent="0.25">
      <c r="A1748">
        <v>1812</v>
      </c>
      <c r="B1748" t="str">
        <f t="shared" si="115"/>
        <v>Closed End</v>
      </c>
      <c r="C1748" t="s">
        <v>108</v>
      </c>
      <c r="D1748" t="s">
        <v>656</v>
      </c>
      <c r="E1748" t="str">
        <f t="shared" si="116"/>
        <v>Region</v>
      </c>
      <c r="F1748">
        <f t="shared" si="117"/>
        <v>6</v>
      </c>
      <c r="G1748" t="str">
        <f t="shared" si="114"/>
        <v>Data</v>
      </c>
      <c r="H1748" t="s">
        <v>775</v>
      </c>
      <c r="I1748" s="38" t="s">
        <v>656</v>
      </c>
      <c r="J1748" t="s">
        <v>108</v>
      </c>
      <c r="K1748" s="6" t="s">
        <v>13</v>
      </c>
      <c r="L1748" s="12">
        <v>2.4755886269422257E-2</v>
      </c>
      <c r="M1748" s="13">
        <v>0.35721871469879546</v>
      </c>
      <c r="N1748" s="13">
        <v>0.47024227484543912</v>
      </c>
      <c r="O1748" s="13">
        <v>0.14778312418634243</v>
      </c>
      <c r="P1748" s="14">
        <v>166</v>
      </c>
    </row>
    <row r="1749" spans="1:16" x14ac:dyDescent="0.25">
      <c r="A1749">
        <v>1813</v>
      </c>
      <c r="B1749" t="str">
        <f t="shared" si="115"/>
        <v>Closed End</v>
      </c>
      <c r="C1749" t="s">
        <v>108</v>
      </c>
      <c r="D1749" t="s">
        <v>656</v>
      </c>
      <c r="E1749" t="str">
        <f t="shared" si="116"/>
        <v>Region</v>
      </c>
      <c r="F1749">
        <f t="shared" si="117"/>
        <v>7</v>
      </c>
      <c r="G1749" t="str">
        <f t="shared" si="114"/>
        <v>Data</v>
      </c>
      <c r="H1749" t="s">
        <v>775</v>
      </c>
      <c r="I1749" s="38" t="s">
        <v>656</v>
      </c>
      <c r="J1749" t="s">
        <v>108</v>
      </c>
      <c r="K1749" s="6" t="s">
        <v>14</v>
      </c>
      <c r="L1749" s="12">
        <v>4.2564418496143522E-2</v>
      </c>
      <c r="M1749" s="13">
        <v>0.40539979801057091</v>
      </c>
      <c r="N1749" s="13">
        <v>0.33781407766923388</v>
      </c>
      <c r="O1749" s="13">
        <v>0.21422170582405178</v>
      </c>
      <c r="P1749" s="14">
        <v>105.99999999999997</v>
      </c>
    </row>
    <row r="1750" spans="1:16" x14ac:dyDescent="0.25">
      <c r="A1750">
        <v>1814</v>
      </c>
      <c r="B1750" t="str">
        <f t="shared" si="115"/>
        <v>Closed End</v>
      </c>
      <c r="C1750" t="s">
        <v>108</v>
      </c>
      <c r="D1750" t="s">
        <v>656</v>
      </c>
      <c r="E1750" t="str">
        <f t="shared" si="116"/>
        <v>Gender</v>
      </c>
      <c r="F1750">
        <f t="shared" si="117"/>
        <v>1</v>
      </c>
      <c r="G1750" t="str">
        <f t="shared" si="114"/>
        <v>Header</v>
      </c>
      <c r="H1750" t="s">
        <v>775</v>
      </c>
      <c r="I1750" s="38" t="s">
        <v>656</v>
      </c>
      <c r="J1750" t="s">
        <v>108</v>
      </c>
      <c r="K1750" s="7" t="s">
        <v>15</v>
      </c>
      <c r="L1750" s="15" t="s">
        <v>8</v>
      </c>
      <c r="M1750" s="16" t="s">
        <v>8</v>
      </c>
      <c r="N1750" s="16" t="s">
        <v>8</v>
      </c>
      <c r="O1750" s="16" t="s">
        <v>8</v>
      </c>
      <c r="P1750" s="17" t="s">
        <v>8</v>
      </c>
    </row>
    <row r="1751" spans="1:16" x14ac:dyDescent="0.25">
      <c r="A1751">
        <v>1815</v>
      </c>
      <c r="B1751" t="str">
        <f t="shared" si="115"/>
        <v>Closed End</v>
      </c>
      <c r="C1751" t="s">
        <v>108</v>
      </c>
      <c r="D1751" t="s">
        <v>656</v>
      </c>
      <c r="E1751" t="str">
        <f t="shared" si="116"/>
        <v>Gender</v>
      </c>
      <c r="F1751">
        <f t="shared" si="117"/>
        <v>2</v>
      </c>
      <c r="G1751" t="str">
        <f t="shared" si="114"/>
        <v>Data</v>
      </c>
      <c r="H1751" t="s">
        <v>775</v>
      </c>
      <c r="I1751" s="38" t="s">
        <v>656</v>
      </c>
      <c r="J1751" t="s">
        <v>108</v>
      </c>
      <c r="K1751" s="6" t="s">
        <v>16</v>
      </c>
      <c r="L1751" s="12">
        <v>8.7803401926009259E-2</v>
      </c>
      <c r="M1751" s="13">
        <v>0.3935027556255305</v>
      </c>
      <c r="N1751" s="13">
        <v>0.34141911349111304</v>
      </c>
      <c r="O1751" s="13">
        <v>0.17727472895734761</v>
      </c>
      <c r="P1751" s="14">
        <v>1015.0000000000013</v>
      </c>
    </row>
    <row r="1752" spans="1:16" x14ac:dyDescent="0.25">
      <c r="A1752">
        <v>1816</v>
      </c>
      <c r="B1752" t="str">
        <f t="shared" si="115"/>
        <v>Closed End</v>
      </c>
      <c r="C1752" t="s">
        <v>108</v>
      </c>
      <c r="D1752" t="s">
        <v>656</v>
      </c>
      <c r="E1752" t="str">
        <f t="shared" si="116"/>
        <v>Gender</v>
      </c>
      <c r="F1752">
        <f t="shared" si="117"/>
        <v>3</v>
      </c>
      <c r="G1752" t="str">
        <f t="shared" si="114"/>
        <v>Data</v>
      </c>
      <c r="H1752" t="s">
        <v>775</v>
      </c>
      <c r="I1752" s="38" t="s">
        <v>656</v>
      </c>
      <c r="J1752" t="s">
        <v>108</v>
      </c>
      <c r="K1752" s="6" t="s">
        <v>17</v>
      </c>
      <c r="L1752" s="12">
        <v>7.1250744117832873E-2</v>
      </c>
      <c r="M1752" s="13">
        <v>0.3770080294419681</v>
      </c>
      <c r="N1752" s="13">
        <v>0.36723719050975023</v>
      </c>
      <c r="O1752" s="13">
        <v>0.18450403593044784</v>
      </c>
      <c r="P1752" s="14">
        <v>641.00000000000102</v>
      </c>
    </row>
    <row r="1753" spans="1:16" x14ac:dyDescent="0.25">
      <c r="A1753">
        <v>1817</v>
      </c>
      <c r="B1753" t="str">
        <f t="shared" si="115"/>
        <v>Closed End</v>
      </c>
      <c r="C1753" t="s">
        <v>108</v>
      </c>
      <c r="D1753" t="s">
        <v>656</v>
      </c>
      <c r="E1753" t="str">
        <f t="shared" si="116"/>
        <v>Age</v>
      </c>
      <c r="F1753">
        <f t="shared" si="117"/>
        <v>1</v>
      </c>
      <c r="G1753" t="str">
        <f t="shared" si="114"/>
        <v>Header</v>
      </c>
      <c r="H1753" t="s">
        <v>775</v>
      </c>
      <c r="I1753" s="38" t="s">
        <v>656</v>
      </c>
      <c r="J1753" t="s">
        <v>108</v>
      </c>
      <c r="K1753" s="7" t="s">
        <v>18</v>
      </c>
      <c r="L1753" s="15" t="s">
        <v>8</v>
      </c>
      <c r="M1753" s="16" t="s">
        <v>8</v>
      </c>
      <c r="N1753" s="16" t="s">
        <v>8</v>
      </c>
      <c r="O1753" s="16" t="s">
        <v>8</v>
      </c>
      <c r="P1753" s="17" t="s">
        <v>8</v>
      </c>
    </row>
    <row r="1754" spans="1:16" x14ac:dyDescent="0.25">
      <c r="A1754">
        <v>1818</v>
      </c>
      <c r="B1754" t="str">
        <f t="shared" si="115"/>
        <v>Closed End</v>
      </c>
      <c r="C1754" t="s">
        <v>108</v>
      </c>
      <c r="D1754" t="s">
        <v>656</v>
      </c>
      <c r="E1754" t="str">
        <f t="shared" si="116"/>
        <v>Age</v>
      </c>
      <c r="F1754">
        <f t="shared" si="117"/>
        <v>2</v>
      </c>
      <c r="G1754" t="str">
        <f t="shared" si="114"/>
        <v>Data</v>
      </c>
      <c r="H1754" t="s">
        <v>775</v>
      </c>
      <c r="I1754" s="38" t="s">
        <v>656</v>
      </c>
      <c r="J1754" t="s">
        <v>108</v>
      </c>
      <c r="K1754" s="6" t="s">
        <v>19</v>
      </c>
      <c r="L1754" s="12">
        <v>8.9119595173048724E-2</v>
      </c>
      <c r="M1754" s="13">
        <v>0.23137616780464834</v>
      </c>
      <c r="N1754" s="13">
        <v>0.47321886462152674</v>
      </c>
      <c r="O1754" s="13">
        <v>0.20628537240077549</v>
      </c>
      <c r="P1754" s="14">
        <v>272.00000000000051</v>
      </c>
    </row>
    <row r="1755" spans="1:16" x14ac:dyDescent="0.25">
      <c r="A1755">
        <v>1819</v>
      </c>
      <c r="B1755" t="str">
        <f t="shared" si="115"/>
        <v>Closed End</v>
      </c>
      <c r="C1755" t="s">
        <v>108</v>
      </c>
      <c r="D1755" t="s">
        <v>656</v>
      </c>
      <c r="E1755" t="str">
        <f t="shared" si="116"/>
        <v>Age</v>
      </c>
      <c r="F1755">
        <f t="shared" si="117"/>
        <v>3</v>
      </c>
      <c r="G1755" t="str">
        <f t="shared" si="114"/>
        <v>Data</v>
      </c>
      <c r="H1755" t="s">
        <v>775</v>
      </c>
      <c r="I1755" s="38" t="s">
        <v>656</v>
      </c>
      <c r="J1755" t="s">
        <v>108</v>
      </c>
      <c r="K1755" s="6" t="s">
        <v>20</v>
      </c>
      <c r="L1755" s="12">
        <v>6.6711768617912087E-2</v>
      </c>
      <c r="M1755" s="13">
        <v>0.49334839655364737</v>
      </c>
      <c r="N1755" s="13">
        <v>0.29051945066585527</v>
      </c>
      <c r="O1755" s="13">
        <v>0.14942038416258624</v>
      </c>
      <c r="P1755" s="14">
        <v>265.99999999999966</v>
      </c>
    </row>
    <row r="1756" spans="1:16" x14ac:dyDescent="0.25">
      <c r="A1756">
        <v>1820</v>
      </c>
      <c r="B1756" t="str">
        <f t="shared" si="115"/>
        <v>Closed End</v>
      </c>
      <c r="C1756" t="s">
        <v>108</v>
      </c>
      <c r="D1756" t="s">
        <v>656</v>
      </c>
      <c r="E1756" t="str">
        <f t="shared" si="116"/>
        <v>Age</v>
      </c>
      <c r="F1756">
        <f t="shared" si="117"/>
        <v>4</v>
      </c>
      <c r="G1756" t="str">
        <f t="shared" si="114"/>
        <v>Data</v>
      </c>
      <c r="H1756" t="s">
        <v>775</v>
      </c>
      <c r="I1756" s="38" t="s">
        <v>656</v>
      </c>
      <c r="J1756" t="s">
        <v>108</v>
      </c>
      <c r="K1756" s="6" t="s">
        <v>21</v>
      </c>
      <c r="L1756" s="12">
        <v>5.6597156692720495E-2</v>
      </c>
      <c r="M1756" s="13">
        <v>0.40243166036535671</v>
      </c>
      <c r="N1756" s="13">
        <v>0.37525894106431557</v>
      </c>
      <c r="O1756" s="13">
        <v>0.16571224187760678</v>
      </c>
      <c r="P1756" s="14">
        <v>212.99999999999994</v>
      </c>
    </row>
    <row r="1757" spans="1:16" x14ac:dyDescent="0.25">
      <c r="A1757">
        <v>1821</v>
      </c>
      <c r="B1757" t="str">
        <f t="shared" si="115"/>
        <v>Closed End</v>
      </c>
      <c r="C1757" t="s">
        <v>108</v>
      </c>
      <c r="D1757" t="s">
        <v>656</v>
      </c>
      <c r="E1757" t="str">
        <f t="shared" si="116"/>
        <v>Age</v>
      </c>
      <c r="F1757">
        <f t="shared" si="117"/>
        <v>5</v>
      </c>
      <c r="G1757" t="str">
        <f t="shared" si="114"/>
        <v>Data</v>
      </c>
      <c r="H1757" t="s">
        <v>775</v>
      </c>
      <c r="I1757" s="38" t="s">
        <v>656</v>
      </c>
      <c r="J1757" t="s">
        <v>108</v>
      </c>
      <c r="K1757" s="6" t="s">
        <v>22</v>
      </c>
      <c r="L1757" s="12">
        <v>9.1861149134918552E-2</v>
      </c>
      <c r="M1757" s="13">
        <v>0.44422129731681975</v>
      </c>
      <c r="N1757" s="13">
        <v>0.31573287961497543</v>
      </c>
      <c r="O1757" s="13">
        <v>0.1481846739332861</v>
      </c>
      <c r="P1757" s="14">
        <v>334.00000000000011</v>
      </c>
    </row>
    <row r="1758" spans="1:16" x14ac:dyDescent="0.25">
      <c r="A1758">
        <v>1822</v>
      </c>
      <c r="B1758" t="str">
        <f t="shared" si="115"/>
        <v>Closed End</v>
      </c>
      <c r="C1758" t="s">
        <v>108</v>
      </c>
      <c r="D1758" t="s">
        <v>656</v>
      </c>
      <c r="E1758" t="str">
        <f t="shared" si="116"/>
        <v>Age</v>
      </c>
      <c r="F1758">
        <f t="shared" si="117"/>
        <v>6</v>
      </c>
      <c r="G1758" t="str">
        <f t="shared" si="114"/>
        <v>Data</v>
      </c>
      <c r="H1758" t="s">
        <v>775</v>
      </c>
      <c r="I1758" s="38" t="s">
        <v>656</v>
      </c>
      <c r="J1758" t="s">
        <v>108</v>
      </c>
      <c r="K1758" s="6" t="s">
        <v>23</v>
      </c>
      <c r="L1758" s="12">
        <v>0.10134333610245515</v>
      </c>
      <c r="M1758" s="13">
        <v>0.43585588450888241</v>
      </c>
      <c r="N1758" s="13">
        <v>0.34206760297007022</v>
      </c>
      <c r="O1758" s="13">
        <v>0.12073317641859202</v>
      </c>
      <c r="P1758" s="14">
        <v>393.00000000000057</v>
      </c>
    </row>
    <row r="1759" spans="1:16" x14ac:dyDescent="0.25">
      <c r="A1759">
        <v>1823</v>
      </c>
      <c r="B1759" t="str">
        <f t="shared" si="115"/>
        <v>Closed End</v>
      </c>
      <c r="C1759" t="s">
        <v>108</v>
      </c>
      <c r="D1759" t="s">
        <v>656</v>
      </c>
      <c r="E1759" t="str">
        <f t="shared" si="116"/>
        <v>Education</v>
      </c>
      <c r="F1759">
        <f t="shared" si="117"/>
        <v>1</v>
      </c>
      <c r="G1759" t="str">
        <f t="shared" si="114"/>
        <v>Header</v>
      </c>
      <c r="H1759" t="s">
        <v>775</v>
      </c>
      <c r="I1759" s="38" t="s">
        <v>656</v>
      </c>
      <c r="J1759" t="s">
        <v>108</v>
      </c>
      <c r="K1759" s="7" t="s">
        <v>24</v>
      </c>
      <c r="L1759" s="15" t="s">
        <v>8</v>
      </c>
      <c r="M1759" s="16" t="s">
        <v>8</v>
      </c>
      <c r="N1759" s="16" t="s">
        <v>8</v>
      </c>
      <c r="O1759" s="16" t="s">
        <v>8</v>
      </c>
      <c r="P1759" s="17" t="s">
        <v>8</v>
      </c>
    </row>
    <row r="1760" spans="1:16" x14ac:dyDescent="0.25">
      <c r="A1760">
        <v>1824</v>
      </c>
      <c r="B1760" t="str">
        <f t="shared" si="115"/>
        <v>Closed End</v>
      </c>
      <c r="C1760" t="s">
        <v>108</v>
      </c>
      <c r="D1760" t="s">
        <v>656</v>
      </c>
      <c r="E1760" t="str">
        <f t="shared" si="116"/>
        <v>Education</v>
      </c>
      <c r="F1760">
        <f t="shared" si="117"/>
        <v>2</v>
      </c>
      <c r="G1760" t="str">
        <f t="shared" si="114"/>
        <v>Data</v>
      </c>
      <c r="H1760" t="s">
        <v>775</v>
      </c>
      <c r="I1760" s="38" t="s">
        <v>656</v>
      </c>
      <c r="J1760" t="s">
        <v>108</v>
      </c>
      <c r="K1760" s="6" t="s">
        <v>25</v>
      </c>
      <c r="L1760" s="12">
        <v>6.8669911520433141E-2</v>
      </c>
      <c r="M1760" s="13">
        <v>0.43716080826462111</v>
      </c>
      <c r="N1760" s="13">
        <v>0.26707183528818856</v>
      </c>
      <c r="O1760" s="13">
        <v>0.22709744492675685</v>
      </c>
      <c r="P1760" s="14">
        <v>81.000000000000057</v>
      </c>
    </row>
    <row r="1761" spans="1:16" x14ac:dyDescent="0.25">
      <c r="A1761">
        <v>1825</v>
      </c>
      <c r="B1761" t="str">
        <f t="shared" si="115"/>
        <v>Closed End</v>
      </c>
      <c r="C1761" t="s">
        <v>108</v>
      </c>
      <c r="D1761" t="s">
        <v>656</v>
      </c>
      <c r="E1761" t="str">
        <f t="shared" si="116"/>
        <v>Education</v>
      </c>
      <c r="F1761">
        <f t="shared" si="117"/>
        <v>3</v>
      </c>
      <c r="G1761" t="str">
        <f t="shared" si="114"/>
        <v>Data</v>
      </c>
      <c r="H1761" t="s">
        <v>775</v>
      </c>
      <c r="I1761" s="38" t="s">
        <v>656</v>
      </c>
      <c r="J1761" t="s">
        <v>108</v>
      </c>
      <c r="K1761" s="6" t="s">
        <v>26</v>
      </c>
      <c r="L1761" s="12">
        <v>8.0300547436952516E-2</v>
      </c>
      <c r="M1761" s="13">
        <v>0.3590665830836029</v>
      </c>
      <c r="N1761" s="13">
        <v>0.27876151304153884</v>
      </c>
      <c r="O1761" s="13">
        <v>0.28187135643790573</v>
      </c>
      <c r="P1761" s="14">
        <v>231.99999999999994</v>
      </c>
    </row>
    <row r="1762" spans="1:16" x14ac:dyDescent="0.25">
      <c r="A1762">
        <v>1826</v>
      </c>
      <c r="B1762" t="str">
        <f t="shared" si="115"/>
        <v>Closed End</v>
      </c>
      <c r="C1762" t="s">
        <v>108</v>
      </c>
      <c r="D1762" t="s">
        <v>656</v>
      </c>
      <c r="E1762" t="str">
        <f t="shared" si="116"/>
        <v>Education</v>
      </c>
      <c r="F1762">
        <f t="shared" si="117"/>
        <v>4</v>
      </c>
      <c r="G1762" t="str">
        <f t="shared" si="114"/>
        <v>Data</v>
      </c>
      <c r="H1762" t="s">
        <v>775</v>
      </c>
      <c r="I1762" s="38" t="s">
        <v>656</v>
      </c>
      <c r="J1762" t="s">
        <v>108</v>
      </c>
      <c r="K1762" s="6" t="s">
        <v>27</v>
      </c>
      <c r="L1762" s="12">
        <v>6.5756036297718978E-2</v>
      </c>
      <c r="M1762" s="13">
        <v>0.42773486216026846</v>
      </c>
      <c r="N1762" s="13">
        <v>0.35491750746190154</v>
      </c>
      <c r="O1762" s="13">
        <v>0.15159159408011252</v>
      </c>
      <c r="P1762" s="14">
        <v>557.99999999999875</v>
      </c>
    </row>
    <row r="1763" spans="1:16" x14ac:dyDescent="0.25">
      <c r="A1763">
        <v>1827</v>
      </c>
      <c r="B1763" t="str">
        <f t="shared" si="115"/>
        <v>Closed End</v>
      </c>
      <c r="C1763" t="s">
        <v>108</v>
      </c>
      <c r="D1763" t="s">
        <v>656</v>
      </c>
      <c r="E1763" t="str">
        <f t="shared" si="116"/>
        <v>Education</v>
      </c>
      <c r="F1763">
        <f t="shared" si="117"/>
        <v>5</v>
      </c>
      <c r="G1763" t="str">
        <f t="shared" si="114"/>
        <v>Data</v>
      </c>
      <c r="H1763" t="s">
        <v>775</v>
      </c>
      <c r="I1763" s="38" t="s">
        <v>656</v>
      </c>
      <c r="J1763" t="s">
        <v>108</v>
      </c>
      <c r="K1763" s="6" t="s">
        <v>28</v>
      </c>
      <c r="L1763" s="12">
        <v>8.8407861714734109E-2</v>
      </c>
      <c r="M1763" s="13">
        <v>0.34932496105968364</v>
      </c>
      <c r="N1763" s="13">
        <v>0.40053242411608392</v>
      </c>
      <c r="O1763" s="13">
        <v>0.16173475310949645</v>
      </c>
      <c r="P1763" s="14">
        <v>821.00000000000273</v>
      </c>
    </row>
    <row r="1764" spans="1:16" x14ac:dyDescent="0.25">
      <c r="A1764">
        <v>1828</v>
      </c>
      <c r="B1764" t="str">
        <f t="shared" si="115"/>
        <v>Closed End</v>
      </c>
      <c r="C1764" t="s">
        <v>108</v>
      </c>
      <c r="D1764" t="s">
        <v>656</v>
      </c>
      <c r="E1764" t="str">
        <f t="shared" si="116"/>
        <v>Household income</v>
      </c>
      <c r="F1764">
        <f t="shared" si="117"/>
        <v>1</v>
      </c>
      <c r="G1764" t="str">
        <f t="shared" si="114"/>
        <v>Header</v>
      </c>
      <c r="H1764" t="s">
        <v>775</v>
      </c>
      <c r="I1764" s="38" t="s">
        <v>656</v>
      </c>
      <c r="J1764" t="s">
        <v>108</v>
      </c>
      <c r="K1764" s="7" t="s">
        <v>29</v>
      </c>
      <c r="L1764" s="15" t="s">
        <v>8</v>
      </c>
      <c r="M1764" s="16" t="s">
        <v>8</v>
      </c>
      <c r="N1764" s="16" t="s">
        <v>8</v>
      </c>
      <c r="O1764" s="16" t="s">
        <v>8</v>
      </c>
      <c r="P1764" s="17" t="s">
        <v>8</v>
      </c>
    </row>
    <row r="1765" spans="1:16" x14ac:dyDescent="0.25">
      <c r="A1765">
        <v>1829</v>
      </c>
      <c r="B1765" t="str">
        <f t="shared" si="115"/>
        <v>Closed End</v>
      </c>
      <c r="C1765" t="s">
        <v>108</v>
      </c>
      <c r="D1765" t="s">
        <v>656</v>
      </c>
      <c r="E1765" t="str">
        <f t="shared" si="116"/>
        <v>Household income</v>
      </c>
      <c r="F1765">
        <f t="shared" si="117"/>
        <v>2</v>
      </c>
      <c r="G1765" t="str">
        <f t="shared" si="114"/>
        <v>Data</v>
      </c>
      <c r="H1765" t="s">
        <v>775</v>
      </c>
      <c r="I1765" s="38" t="s">
        <v>656</v>
      </c>
      <c r="J1765" t="s">
        <v>108</v>
      </c>
      <c r="K1765" s="6" t="s">
        <v>30</v>
      </c>
      <c r="L1765" s="12">
        <v>4.8711083504782524E-2</v>
      </c>
      <c r="M1765" s="13">
        <v>0.40921509770165004</v>
      </c>
      <c r="N1765" s="13">
        <v>0.25087847832402993</v>
      </c>
      <c r="O1765" s="13">
        <v>0.29119534046953671</v>
      </c>
      <c r="P1765" s="14">
        <v>377.00000000000051</v>
      </c>
    </row>
    <row r="1766" spans="1:16" x14ac:dyDescent="0.25">
      <c r="A1766">
        <v>1830</v>
      </c>
      <c r="B1766" t="str">
        <f t="shared" si="115"/>
        <v>Closed End</v>
      </c>
      <c r="C1766" t="s">
        <v>108</v>
      </c>
      <c r="D1766" t="s">
        <v>656</v>
      </c>
      <c r="E1766" t="str">
        <f t="shared" si="116"/>
        <v>Household income</v>
      </c>
      <c r="F1766">
        <f t="shared" si="117"/>
        <v>3</v>
      </c>
      <c r="G1766" t="str">
        <f t="shared" si="114"/>
        <v>Data</v>
      </c>
      <c r="H1766" t="s">
        <v>775</v>
      </c>
      <c r="I1766" s="38" t="s">
        <v>656</v>
      </c>
      <c r="J1766" t="s">
        <v>108</v>
      </c>
      <c r="K1766" s="6" t="s">
        <v>31</v>
      </c>
      <c r="L1766" s="12">
        <v>0.15516604984512258</v>
      </c>
      <c r="M1766" s="13">
        <v>0.28471970508600725</v>
      </c>
      <c r="N1766" s="13">
        <v>0.38465291624548081</v>
      </c>
      <c r="O1766" s="13">
        <v>0.17546132882338988</v>
      </c>
      <c r="P1766" s="14">
        <v>277</v>
      </c>
    </row>
    <row r="1767" spans="1:16" x14ac:dyDescent="0.25">
      <c r="A1767">
        <v>1831</v>
      </c>
      <c r="B1767" t="str">
        <f t="shared" si="115"/>
        <v>Closed End</v>
      </c>
      <c r="C1767" t="s">
        <v>108</v>
      </c>
      <c r="D1767" t="s">
        <v>656</v>
      </c>
      <c r="E1767" t="str">
        <f t="shared" si="116"/>
        <v>Household income</v>
      </c>
      <c r="F1767">
        <f t="shared" si="117"/>
        <v>4</v>
      </c>
      <c r="G1767" t="str">
        <f t="shared" si="114"/>
        <v>Data</v>
      </c>
      <c r="H1767" t="s">
        <v>775</v>
      </c>
      <c r="I1767" s="38" t="s">
        <v>656</v>
      </c>
      <c r="J1767" t="s">
        <v>108</v>
      </c>
      <c r="K1767" s="6" t="s">
        <v>32</v>
      </c>
      <c r="L1767" s="12">
        <v>3.6884390961678587E-2</v>
      </c>
      <c r="M1767" s="13">
        <v>0.32580065614236359</v>
      </c>
      <c r="N1767" s="13">
        <v>0.42667236404472469</v>
      </c>
      <c r="O1767" s="13">
        <v>0.21064258885123341</v>
      </c>
      <c r="P1767" s="14">
        <v>226.99999999999994</v>
      </c>
    </row>
    <row r="1768" spans="1:16" x14ac:dyDescent="0.25">
      <c r="A1768">
        <v>1832</v>
      </c>
      <c r="B1768" t="str">
        <f t="shared" si="115"/>
        <v>Closed End</v>
      </c>
      <c r="C1768" t="s">
        <v>108</v>
      </c>
      <c r="D1768" t="s">
        <v>656</v>
      </c>
      <c r="E1768" t="str">
        <f t="shared" si="116"/>
        <v>Household income</v>
      </c>
      <c r="F1768">
        <f t="shared" si="117"/>
        <v>5</v>
      </c>
      <c r="G1768" t="str">
        <f t="shared" si="114"/>
        <v>Data</v>
      </c>
      <c r="H1768" t="s">
        <v>775</v>
      </c>
      <c r="I1768" s="38" t="s">
        <v>656</v>
      </c>
      <c r="J1768" t="s">
        <v>108</v>
      </c>
      <c r="K1768" s="6" t="s">
        <v>33</v>
      </c>
      <c r="L1768" s="12">
        <v>3.696994746643921E-2</v>
      </c>
      <c r="M1768" s="13">
        <v>0.28206459642824327</v>
      </c>
      <c r="N1768" s="13">
        <v>0.46733577794960646</v>
      </c>
      <c r="O1768" s="13">
        <v>0.21362967815571093</v>
      </c>
      <c r="P1768" s="14">
        <v>169</v>
      </c>
    </row>
    <row r="1769" spans="1:16" x14ac:dyDescent="0.25">
      <c r="A1769">
        <v>1833</v>
      </c>
      <c r="B1769" t="str">
        <f t="shared" si="115"/>
        <v>Closed End</v>
      </c>
      <c r="C1769" t="s">
        <v>108</v>
      </c>
      <c r="D1769" t="s">
        <v>656</v>
      </c>
      <c r="E1769" t="str">
        <f t="shared" si="116"/>
        <v>Household income</v>
      </c>
      <c r="F1769">
        <f t="shared" si="117"/>
        <v>6</v>
      </c>
      <c r="G1769" t="str">
        <f t="shared" si="114"/>
        <v>Data</v>
      </c>
      <c r="H1769" t="s">
        <v>775</v>
      </c>
      <c r="I1769" s="38" t="s">
        <v>656</v>
      </c>
      <c r="J1769" t="s">
        <v>108</v>
      </c>
      <c r="K1769" s="6" t="s">
        <v>34</v>
      </c>
      <c r="L1769" s="12">
        <v>7.596508519862348E-2</v>
      </c>
      <c r="M1769" s="13">
        <v>0.40369610357135605</v>
      </c>
      <c r="N1769" s="13">
        <v>0.39170440132399309</v>
      </c>
      <c r="O1769" s="13">
        <v>0.12863440990602718</v>
      </c>
      <c r="P1769" s="14">
        <v>138</v>
      </c>
    </row>
    <row r="1770" spans="1:16" x14ac:dyDescent="0.25">
      <c r="A1770">
        <v>1834</v>
      </c>
      <c r="B1770" t="str">
        <f t="shared" si="115"/>
        <v>Closed End</v>
      </c>
      <c r="C1770" t="s">
        <v>108</v>
      </c>
      <c r="D1770" t="s">
        <v>656</v>
      </c>
      <c r="E1770" t="str">
        <f t="shared" si="116"/>
        <v>Household income</v>
      </c>
      <c r="F1770">
        <f t="shared" si="117"/>
        <v>7</v>
      </c>
      <c r="G1770" t="str">
        <f t="shared" si="114"/>
        <v>Data</v>
      </c>
      <c r="H1770" t="s">
        <v>775</v>
      </c>
      <c r="I1770" s="38" t="s">
        <v>656</v>
      </c>
      <c r="J1770" t="s">
        <v>108</v>
      </c>
      <c r="K1770" s="6" t="s">
        <v>35</v>
      </c>
      <c r="L1770" s="12">
        <v>0.11436131193440473</v>
      </c>
      <c r="M1770" s="13">
        <v>0.43328394916085405</v>
      </c>
      <c r="N1770" s="13">
        <v>0.32188928210075718</v>
      </c>
      <c r="O1770" s="13">
        <v>0.13046545680398364</v>
      </c>
      <c r="P1770" s="14">
        <v>165</v>
      </c>
    </row>
    <row r="1771" spans="1:16" x14ac:dyDescent="0.25">
      <c r="A1771">
        <v>1835</v>
      </c>
      <c r="B1771" t="str">
        <f t="shared" si="115"/>
        <v>Closed End</v>
      </c>
      <c r="C1771" t="s">
        <v>108</v>
      </c>
      <c r="D1771" t="s">
        <v>656</v>
      </c>
      <c r="E1771" t="str">
        <f t="shared" si="116"/>
        <v>Household income</v>
      </c>
      <c r="F1771">
        <f t="shared" si="117"/>
        <v>8</v>
      </c>
      <c r="G1771" t="str">
        <f t="shared" si="114"/>
        <v>Data</v>
      </c>
      <c r="H1771" t="s">
        <v>775</v>
      </c>
      <c r="I1771" s="38" t="s">
        <v>656</v>
      </c>
      <c r="J1771" t="s">
        <v>108</v>
      </c>
      <c r="K1771" s="6" t="s">
        <v>36</v>
      </c>
      <c r="L1771" s="12">
        <v>5.0992266929308271E-2</v>
      </c>
      <c r="M1771" s="13">
        <v>0.48419384543431454</v>
      </c>
      <c r="N1771" s="13">
        <v>0.35837745635571289</v>
      </c>
      <c r="O1771" s="13">
        <v>0.1064364312806641</v>
      </c>
      <c r="P1771" s="14">
        <v>123.99999999999999</v>
      </c>
    </row>
    <row r="1772" spans="1:16" x14ac:dyDescent="0.25">
      <c r="A1772">
        <v>1836</v>
      </c>
      <c r="B1772" t="str">
        <f t="shared" si="115"/>
        <v>Closed End</v>
      </c>
      <c r="C1772" t="s">
        <v>108</v>
      </c>
      <c r="D1772" t="s">
        <v>656</v>
      </c>
      <c r="E1772" t="str">
        <f t="shared" si="116"/>
        <v>Housing status</v>
      </c>
      <c r="F1772">
        <f t="shared" si="117"/>
        <v>1</v>
      </c>
      <c r="G1772" t="str">
        <f t="shared" si="114"/>
        <v>Header</v>
      </c>
      <c r="H1772" t="s">
        <v>775</v>
      </c>
      <c r="I1772" s="38" t="s">
        <v>656</v>
      </c>
      <c r="J1772" t="s">
        <v>108</v>
      </c>
      <c r="K1772" s="7" t="s">
        <v>37</v>
      </c>
      <c r="L1772" s="15" t="s">
        <v>8</v>
      </c>
      <c r="M1772" s="16" t="s">
        <v>8</v>
      </c>
      <c r="N1772" s="16" t="s">
        <v>8</v>
      </c>
      <c r="O1772" s="16" t="s">
        <v>8</v>
      </c>
      <c r="P1772" s="17" t="s">
        <v>8</v>
      </c>
    </row>
    <row r="1773" spans="1:16" x14ac:dyDescent="0.25">
      <c r="A1773">
        <v>1837</v>
      </c>
      <c r="B1773" t="str">
        <f t="shared" si="115"/>
        <v>Closed End</v>
      </c>
      <c r="C1773" t="s">
        <v>108</v>
      </c>
      <c r="D1773" t="s">
        <v>656</v>
      </c>
      <c r="E1773" t="str">
        <f t="shared" si="116"/>
        <v>Housing status</v>
      </c>
      <c r="F1773">
        <f t="shared" si="117"/>
        <v>2</v>
      </c>
      <c r="G1773" t="str">
        <f t="shared" si="114"/>
        <v>Data</v>
      </c>
      <c r="H1773" t="s">
        <v>775</v>
      </c>
      <c r="I1773" s="38" t="s">
        <v>656</v>
      </c>
      <c r="J1773" t="s">
        <v>108</v>
      </c>
      <c r="K1773" s="6" t="s">
        <v>38</v>
      </c>
      <c r="L1773" s="12">
        <v>7.2453385151106484E-2</v>
      </c>
      <c r="M1773" s="13">
        <v>0.41924574450949659</v>
      </c>
      <c r="N1773" s="13">
        <v>0.35083606504251219</v>
      </c>
      <c r="O1773" s="13">
        <v>0.15746480529688434</v>
      </c>
      <c r="P1773" s="14">
        <v>956.99999999999989</v>
      </c>
    </row>
    <row r="1774" spans="1:16" x14ac:dyDescent="0.25">
      <c r="A1774">
        <v>1838</v>
      </c>
      <c r="B1774" t="str">
        <f t="shared" si="115"/>
        <v>Closed End</v>
      </c>
      <c r="C1774" t="s">
        <v>108</v>
      </c>
      <c r="D1774" t="s">
        <v>656</v>
      </c>
      <c r="E1774" t="str">
        <f t="shared" si="116"/>
        <v>Housing status</v>
      </c>
      <c r="F1774">
        <f t="shared" si="117"/>
        <v>3</v>
      </c>
      <c r="G1774" t="str">
        <f t="shared" si="114"/>
        <v>Data</v>
      </c>
      <c r="H1774" t="s">
        <v>775</v>
      </c>
      <c r="I1774" s="38" t="s">
        <v>656</v>
      </c>
      <c r="J1774" t="s">
        <v>108</v>
      </c>
      <c r="K1774" s="6" t="s">
        <v>39</v>
      </c>
      <c r="L1774" s="12">
        <v>9.0303287443894223E-2</v>
      </c>
      <c r="M1774" s="13">
        <v>0.33631487117403597</v>
      </c>
      <c r="N1774" s="13">
        <v>0.33221160403934336</v>
      </c>
      <c r="O1774" s="13">
        <v>0.2411702373427268</v>
      </c>
      <c r="P1774" s="14">
        <v>737.99999999999909</v>
      </c>
    </row>
    <row r="1775" spans="1:16" ht="24.75" x14ac:dyDescent="0.25">
      <c r="A1775">
        <v>1839</v>
      </c>
      <c r="B1775" t="str">
        <f t="shared" si="115"/>
        <v>Closed End</v>
      </c>
      <c r="C1775" t="s">
        <v>108</v>
      </c>
      <c r="D1775" t="s">
        <v>656</v>
      </c>
      <c r="E1775" t="str">
        <f t="shared" si="116"/>
        <v>Housing status</v>
      </c>
      <c r="F1775">
        <f t="shared" si="117"/>
        <v>4</v>
      </c>
      <c r="G1775" t="str">
        <f t="shared" si="114"/>
        <v>Data</v>
      </c>
      <c r="H1775" t="s">
        <v>775</v>
      </c>
      <c r="I1775" s="38" t="s">
        <v>656</v>
      </c>
      <c r="J1775" t="s">
        <v>108</v>
      </c>
      <c r="K1775" s="6" t="s">
        <v>40</v>
      </c>
      <c r="L1775" s="12">
        <v>5.0428138109966249E-2</v>
      </c>
      <c r="M1775" s="13">
        <v>0.11795131472384719</v>
      </c>
      <c r="N1775" s="13">
        <v>0.65382574813486893</v>
      </c>
      <c r="O1775" s="13">
        <v>0.17779479903131773</v>
      </c>
      <c r="P1775" s="14">
        <v>46.999999999999993</v>
      </c>
    </row>
    <row r="1776" spans="1:16" x14ac:dyDescent="0.25">
      <c r="A1776">
        <v>1840</v>
      </c>
      <c r="B1776" t="str">
        <f t="shared" si="115"/>
        <v>Closed End</v>
      </c>
      <c r="C1776" t="s">
        <v>108</v>
      </c>
      <c r="D1776" t="s">
        <v>656</v>
      </c>
      <c r="E1776" t="str">
        <f t="shared" si="116"/>
        <v>Home language</v>
      </c>
      <c r="F1776">
        <f t="shared" si="117"/>
        <v>1</v>
      </c>
      <c r="G1776" t="str">
        <f t="shared" si="114"/>
        <v>Header</v>
      </c>
      <c r="H1776" t="s">
        <v>775</v>
      </c>
      <c r="I1776" s="38" t="s">
        <v>656</v>
      </c>
      <c r="J1776" t="s">
        <v>108</v>
      </c>
      <c r="K1776" s="7" t="s">
        <v>41</v>
      </c>
      <c r="L1776" s="15" t="s">
        <v>8</v>
      </c>
      <c r="M1776" s="16" t="s">
        <v>8</v>
      </c>
      <c r="N1776" s="16" t="s">
        <v>8</v>
      </c>
      <c r="O1776" s="16" t="s">
        <v>8</v>
      </c>
      <c r="P1776" s="17" t="s">
        <v>8</v>
      </c>
    </row>
    <row r="1777" spans="1:16" x14ac:dyDescent="0.25">
      <c r="A1777">
        <v>1841</v>
      </c>
      <c r="B1777" t="str">
        <f t="shared" si="115"/>
        <v>Closed End</v>
      </c>
      <c r="C1777" t="s">
        <v>108</v>
      </c>
      <c r="D1777" t="s">
        <v>656</v>
      </c>
      <c r="E1777" t="str">
        <f t="shared" si="116"/>
        <v>Home language</v>
      </c>
      <c r="F1777">
        <f t="shared" si="117"/>
        <v>2</v>
      </c>
      <c r="G1777" t="str">
        <f t="shared" si="114"/>
        <v>Data</v>
      </c>
      <c r="H1777" t="s">
        <v>775</v>
      </c>
      <c r="I1777" s="38" t="s">
        <v>656</v>
      </c>
      <c r="J1777" t="s">
        <v>108</v>
      </c>
      <c r="K1777" s="6" t="s">
        <v>42</v>
      </c>
      <c r="L1777" s="12">
        <v>7.8960298722575636E-2</v>
      </c>
      <c r="M1777" s="13">
        <v>0.40823526850196046</v>
      </c>
      <c r="N1777" s="13">
        <v>0.33607489084454367</v>
      </c>
      <c r="O1777" s="13">
        <v>0.17672954193092041</v>
      </c>
      <c r="P1777" s="14">
        <v>1433.0000000000014</v>
      </c>
    </row>
    <row r="1778" spans="1:16" x14ac:dyDescent="0.25">
      <c r="A1778">
        <v>1842</v>
      </c>
      <c r="B1778" t="str">
        <f t="shared" si="115"/>
        <v>Closed End</v>
      </c>
      <c r="C1778" t="s">
        <v>108</v>
      </c>
      <c r="D1778" t="s">
        <v>656</v>
      </c>
      <c r="E1778" t="str">
        <f t="shared" si="116"/>
        <v>Home language</v>
      </c>
      <c r="F1778">
        <f t="shared" si="117"/>
        <v>3</v>
      </c>
      <c r="G1778" t="str">
        <f t="shared" si="114"/>
        <v>Data</v>
      </c>
      <c r="H1778" t="s">
        <v>775</v>
      </c>
      <c r="I1778" s="38" t="s">
        <v>656</v>
      </c>
      <c r="J1778" t="s">
        <v>108</v>
      </c>
      <c r="K1778" s="6" t="s">
        <v>43</v>
      </c>
      <c r="L1778" s="12">
        <v>2.8451578054125529E-2</v>
      </c>
      <c r="M1778" s="13">
        <v>0.28572901394340261</v>
      </c>
      <c r="N1778" s="13">
        <v>0.47921941426805925</v>
      </c>
      <c r="O1778" s="13">
        <v>0.20659999373441246</v>
      </c>
      <c r="P1778" s="14">
        <v>176.00000000000011</v>
      </c>
    </row>
    <row r="1779" spans="1:16" x14ac:dyDescent="0.25">
      <c r="A1779">
        <v>1843</v>
      </c>
      <c r="B1779" t="str">
        <f t="shared" si="115"/>
        <v>Closed End</v>
      </c>
      <c r="C1779" t="s">
        <v>108</v>
      </c>
      <c r="D1779" t="s">
        <v>656</v>
      </c>
      <c r="E1779" t="str">
        <f t="shared" si="116"/>
        <v>Home language</v>
      </c>
      <c r="F1779">
        <f t="shared" si="117"/>
        <v>4</v>
      </c>
      <c r="G1779" t="str">
        <f t="shared" si="114"/>
        <v>Data</v>
      </c>
      <c r="H1779" t="s">
        <v>775</v>
      </c>
      <c r="I1779" s="38" t="s">
        <v>656</v>
      </c>
      <c r="J1779" t="s">
        <v>108</v>
      </c>
      <c r="K1779" s="6" t="s">
        <v>44</v>
      </c>
      <c r="L1779" s="12">
        <v>0.23117022391465697</v>
      </c>
      <c r="M1779" s="13">
        <v>0.19657906621082855</v>
      </c>
      <c r="N1779" s="13">
        <v>0.39658716841796532</v>
      </c>
      <c r="O1779" s="13">
        <v>0.17566354145654917</v>
      </c>
      <c r="P1779" s="14">
        <v>83.000000000000028</v>
      </c>
    </row>
    <row r="1780" spans="1:16" x14ac:dyDescent="0.25">
      <c r="A1780">
        <v>1844</v>
      </c>
      <c r="B1780" t="str">
        <f t="shared" si="115"/>
        <v>Closed End</v>
      </c>
      <c r="C1780" t="s">
        <v>108</v>
      </c>
      <c r="D1780" t="s">
        <v>656</v>
      </c>
      <c r="E1780" t="str">
        <f t="shared" si="116"/>
        <v>Race / ethnicity</v>
      </c>
      <c r="F1780">
        <f t="shared" si="117"/>
        <v>1</v>
      </c>
      <c r="G1780" t="str">
        <f t="shared" si="114"/>
        <v>Header</v>
      </c>
      <c r="H1780" t="s">
        <v>775</v>
      </c>
      <c r="I1780" s="38" t="s">
        <v>656</v>
      </c>
      <c r="J1780" t="s">
        <v>108</v>
      </c>
      <c r="K1780" s="7" t="s">
        <v>45</v>
      </c>
      <c r="L1780" s="15" t="s">
        <v>8</v>
      </c>
      <c r="M1780" s="16" t="s">
        <v>8</v>
      </c>
      <c r="N1780" s="16" t="s">
        <v>8</v>
      </c>
      <c r="O1780" s="16" t="s">
        <v>8</v>
      </c>
      <c r="P1780" s="17" t="s">
        <v>8</v>
      </c>
    </row>
    <row r="1781" spans="1:16" x14ac:dyDescent="0.25">
      <c r="A1781">
        <v>1845</v>
      </c>
      <c r="B1781" t="str">
        <f t="shared" si="115"/>
        <v>Closed End</v>
      </c>
      <c r="C1781" t="s">
        <v>108</v>
      </c>
      <c r="D1781" t="s">
        <v>656</v>
      </c>
      <c r="E1781" t="str">
        <f t="shared" si="116"/>
        <v>Race / ethnicity</v>
      </c>
      <c r="F1781">
        <f t="shared" si="117"/>
        <v>2</v>
      </c>
      <c r="G1781" t="str">
        <f t="shared" si="114"/>
        <v>Data</v>
      </c>
      <c r="H1781" t="s">
        <v>775</v>
      </c>
      <c r="I1781" s="38" t="s">
        <v>656</v>
      </c>
      <c r="J1781" t="s">
        <v>108</v>
      </c>
      <c r="K1781" s="6" t="s">
        <v>46</v>
      </c>
      <c r="L1781" s="12">
        <v>5.8376753816804842E-2</v>
      </c>
      <c r="M1781" s="13">
        <v>0.29993288497708931</v>
      </c>
      <c r="N1781" s="13">
        <v>0.43084339787611592</v>
      </c>
      <c r="O1781" s="13">
        <v>0.21084696332999062</v>
      </c>
      <c r="P1781" s="14">
        <v>573.9999999999992</v>
      </c>
    </row>
    <row r="1782" spans="1:16" x14ac:dyDescent="0.25">
      <c r="A1782">
        <v>1846</v>
      </c>
      <c r="B1782" t="str">
        <f t="shared" si="115"/>
        <v>Closed End</v>
      </c>
      <c r="C1782" t="s">
        <v>108</v>
      </c>
      <c r="D1782" t="s">
        <v>656</v>
      </c>
      <c r="E1782" t="str">
        <f t="shared" si="116"/>
        <v>Race / ethnicity</v>
      </c>
      <c r="F1782">
        <f t="shared" si="117"/>
        <v>3</v>
      </c>
      <c r="G1782" t="str">
        <f t="shared" si="114"/>
        <v>Data</v>
      </c>
      <c r="H1782" t="s">
        <v>775</v>
      </c>
      <c r="I1782" s="38" t="s">
        <v>656</v>
      </c>
      <c r="J1782" t="s">
        <v>108</v>
      </c>
      <c r="K1782" s="6" t="s">
        <v>47</v>
      </c>
      <c r="L1782" s="12">
        <v>1.2575055879256513E-2</v>
      </c>
      <c r="M1782" s="13">
        <v>0.22584695073795991</v>
      </c>
      <c r="N1782" s="13">
        <v>0.42414548193779245</v>
      </c>
      <c r="O1782" s="13">
        <v>0.33743251144499115</v>
      </c>
      <c r="P1782" s="14">
        <v>103.00000000000004</v>
      </c>
    </row>
    <row r="1783" spans="1:16" x14ac:dyDescent="0.25">
      <c r="A1783">
        <v>1847</v>
      </c>
      <c r="B1783" t="str">
        <f t="shared" si="115"/>
        <v>Closed End</v>
      </c>
      <c r="C1783" t="s">
        <v>108</v>
      </c>
      <c r="D1783" t="s">
        <v>656</v>
      </c>
      <c r="E1783" t="str">
        <f t="shared" si="116"/>
        <v>Race / ethnicity</v>
      </c>
      <c r="F1783">
        <f t="shared" si="117"/>
        <v>4</v>
      </c>
      <c r="G1783" t="str">
        <f t="shared" si="114"/>
        <v>Data</v>
      </c>
      <c r="H1783" t="s">
        <v>775</v>
      </c>
      <c r="I1783" s="38" t="s">
        <v>656</v>
      </c>
      <c r="J1783" t="s">
        <v>108</v>
      </c>
      <c r="K1783" s="6" t="s">
        <v>48</v>
      </c>
      <c r="L1783" s="12">
        <v>8.4733086764819526E-2</v>
      </c>
      <c r="M1783" s="13">
        <v>0.28594494654661368</v>
      </c>
      <c r="N1783" s="13">
        <v>0.44889403731666738</v>
      </c>
      <c r="O1783" s="13">
        <v>0.18042792937189947</v>
      </c>
      <c r="P1783" s="14">
        <v>147.99999999999997</v>
      </c>
    </row>
    <row r="1784" spans="1:16" x14ac:dyDescent="0.25">
      <c r="A1784">
        <v>1848</v>
      </c>
      <c r="B1784" t="str">
        <f t="shared" si="115"/>
        <v>Closed End</v>
      </c>
      <c r="C1784" t="s">
        <v>108</v>
      </c>
      <c r="D1784" t="s">
        <v>656</v>
      </c>
      <c r="E1784" t="str">
        <f t="shared" si="116"/>
        <v>Race / ethnicity</v>
      </c>
      <c r="F1784">
        <f t="shared" si="117"/>
        <v>5</v>
      </c>
      <c r="G1784" t="str">
        <f t="shared" si="114"/>
        <v>Data</v>
      </c>
      <c r="H1784" t="s">
        <v>775</v>
      </c>
      <c r="I1784" s="38" t="s">
        <v>656</v>
      </c>
      <c r="J1784" t="s">
        <v>108</v>
      </c>
      <c r="K1784" s="6" t="s">
        <v>49</v>
      </c>
      <c r="L1784" s="12">
        <v>6.108421350230684E-2</v>
      </c>
      <c r="M1784" s="13">
        <v>0.36751707904236208</v>
      </c>
      <c r="N1784" s="13">
        <v>0.34451111168646792</v>
      </c>
      <c r="O1784" s="13">
        <v>0.22688759576886333</v>
      </c>
      <c r="P1784" s="14">
        <v>280.00000000000011</v>
      </c>
    </row>
    <row r="1785" spans="1:16" x14ac:dyDescent="0.25">
      <c r="A1785">
        <v>1849</v>
      </c>
      <c r="B1785" t="str">
        <f t="shared" si="115"/>
        <v>Closed End</v>
      </c>
      <c r="C1785" t="s">
        <v>108</v>
      </c>
      <c r="D1785" t="s">
        <v>656</v>
      </c>
      <c r="E1785" t="str">
        <f t="shared" si="116"/>
        <v>Race / ethnicity</v>
      </c>
      <c r="F1785">
        <f t="shared" si="117"/>
        <v>6</v>
      </c>
      <c r="G1785" t="str">
        <f t="shared" si="114"/>
        <v>Data</v>
      </c>
      <c r="H1785" t="s">
        <v>775</v>
      </c>
      <c r="I1785" s="38" t="s">
        <v>656</v>
      </c>
      <c r="J1785" t="s">
        <v>108</v>
      </c>
      <c r="K1785" s="6" t="s">
        <v>50</v>
      </c>
      <c r="L1785" s="12">
        <v>7.319060015030061E-3</v>
      </c>
      <c r="M1785" s="13">
        <v>0.21161358646197528</v>
      </c>
      <c r="N1785" s="13">
        <v>0.550512531802553</v>
      </c>
      <c r="O1785" s="13">
        <v>0.23055482172044114</v>
      </c>
      <c r="P1785" s="14">
        <v>90.000000000000043</v>
      </c>
    </row>
    <row r="1786" spans="1:16" ht="15.75" thickBot="1" x14ac:dyDescent="0.3">
      <c r="A1786">
        <v>1850</v>
      </c>
      <c r="B1786" t="str">
        <f t="shared" si="115"/>
        <v>Closed End</v>
      </c>
      <c r="C1786" t="s">
        <v>108</v>
      </c>
      <c r="D1786" t="s">
        <v>656</v>
      </c>
      <c r="E1786" t="str">
        <f t="shared" si="116"/>
        <v>Race / ethnicity</v>
      </c>
      <c r="F1786">
        <f t="shared" si="117"/>
        <v>7</v>
      </c>
      <c r="G1786" t="str">
        <f t="shared" si="114"/>
        <v>Data</v>
      </c>
      <c r="H1786" t="s">
        <v>775</v>
      </c>
      <c r="I1786" s="38" t="s">
        <v>656</v>
      </c>
      <c r="J1786" t="s">
        <v>108</v>
      </c>
      <c r="K1786" s="8" t="s">
        <v>51</v>
      </c>
      <c r="L1786" s="18">
        <v>8.8366658298182632E-2</v>
      </c>
      <c r="M1786" s="19">
        <v>0.42902630930628488</v>
      </c>
      <c r="N1786" s="19">
        <v>0.31970564285827063</v>
      </c>
      <c r="O1786" s="19">
        <v>0.16290138953726033</v>
      </c>
      <c r="P1786" s="20">
        <v>1044.0000000000023</v>
      </c>
    </row>
    <row r="1787" spans="1:16" ht="15.75" thickTop="1" x14ac:dyDescent="0.25">
      <c r="A1787">
        <v>1851</v>
      </c>
      <c r="B1787" t="str">
        <f t="shared" si="115"/>
        <v/>
      </c>
      <c r="C1787" t="s">
        <v>8</v>
      </c>
      <c r="D1787" t="s">
        <v>8</v>
      </c>
      <c r="E1787" t="str">
        <f t="shared" si="116"/>
        <v/>
      </c>
      <c r="F1787" t="str">
        <f t="shared" si="117"/>
        <v/>
      </c>
      <c r="G1787" t="str">
        <f t="shared" si="114"/>
        <v/>
      </c>
      <c r="H1787" t="s">
        <v>8</v>
      </c>
      <c r="K1787" s="42"/>
      <c r="L1787" s="42"/>
      <c r="M1787" s="42"/>
      <c r="N1787" s="42"/>
      <c r="O1787" s="42"/>
      <c r="P1787" s="42"/>
    </row>
    <row r="1788" spans="1:16" ht="30.75" thickBot="1" x14ac:dyDescent="0.3">
      <c r="A1788">
        <v>1852</v>
      </c>
      <c r="B1788" t="str">
        <f t="shared" si="115"/>
        <v>Closed End</v>
      </c>
      <c r="C1788" t="s">
        <v>108</v>
      </c>
      <c r="D1788" t="s">
        <v>837</v>
      </c>
      <c r="E1788" t="str">
        <f t="shared" si="116"/>
        <v>Title</v>
      </c>
      <c r="F1788">
        <f t="shared" si="117"/>
        <v>1</v>
      </c>
      <c r="G1788" t="str">
        <f t="shared" si="114"/>
        <v>Title</v>
      </c>
      <c r="H1788" t="s">
        <v>776</v>
      </c>
      <c r="K1788" s="37" t="s">
        <v>212</v>
      </c>
      <c r="L1788" s="37"/>
      <c r="M1788" s="37"/>
      <c r="N1788" s="37"/>
      <c r="O1788" s="37"/>
      <c r="P1788" s="37"/>
    </row>
    <row r="1789" spans="1:16" ht="38.25" thickTop="1" thickBot="1" x14ac:dyDescent="0.3">
      <c r="A1789">
        <v>1853</v>
      </c>
      <c r="B1789" t="str">
        <f t="shared" si="115"/>
        <v>Closed End</v>
      </c>
      <c r="C1789" t="s">
        <v>108</v>
      </c>
      <c r="D1789" t="s">
        <v>837</v>
      </c>
      <c r="E1789" t="str">
        <f t="shared" si="116"/>
        <v>Column labels</v>
      </c>
      <c r="F1789">
        <f t="shared" si="117"/>
        <v>1</v>
      </c>
      <c r="G1789" t="str">
        <f t="shared" si="114"/>
        <v>Labels</v>
      </c>
      <c r="H1789" t="s">
        <v>776</v>
      </c>
      <c r="K1789" s="39"/>
      <c r="L1789" s="1" t="s">
        <v>128</v>
      </c>
      <c r="M1789" s="2" t="s">
        <v>129</v>
      </c>
      <c r="N1789" s="2" t="s">
        <v>130</v>
      </c>
      <c r="O1789" s="2" t="s">
        <v>131</v>
      </c>
      <c r="P1789" s="3" t="s">
        <v>6</v>
      </c>
    </row>
    <row r="1790" spans="1:16" ht="15.75" thickTop="1" x14ac:dyDescent="0.25">
      <c r="A1790">
        <v>1854</v>
      </c>
      <c r="B1790" t="str">
        <f t="shared" si="115"/>
        <v>Closed End</v>
      </c>
      <c r="C1790" t="s">
        <v>108</v>
      </c>
      <c r="D1790" t="s">
        <v>837</v>
      </c>
      <c r="E1790" t="str">
        <f t="shared" si="116"/>
        <v>Region</v>
      </c>
      <c r="F1790">
        <f t="shared" si="117"/>
        <v>1</v>
      </c>
      <c r="G1790" t="str">
        <f t="shared" si="114"/>
        <v>Header</v>
      </c>
      <c r="H1790" t="s">
        <v>776</v>
      </c>
      <c r="K1790" s="5" t="s">
        <v>7</v>
      </c>
      <c r="L1790" s="9" t="s">
        <v>8</v>
      </c>
      <c r="M1790" s="10" t="s">
        <v>8</v>
      </c>
      <c r="N1790" s="10" t="s">
        <v>8</v>
      </c>
      <c r="O1790" s="10" t="s">
        <v>8</v>
      </c>
      <c r="P1790" s="11" t="s">
        <v>8</v>
      </c>
    </row>
    <row r="1791" spans="1:16" x14ac:dyDescent="0.25">
      <c r="A1791">
        <v>1855</v>
      </c>
      <c r="B1791" t="str">
        <f t="shared" si="115"/>
        <v>Closed End</v>
      </c>
      <c r="C1791" t="s">
        <v>108</v>
      </c>
      <c r="D1791" t="s">
        <v>837</v>
      </c>
      <c r="E1791" t="str">
        <f t="shared" si="116"/>
        <v>Region</v>
      </c>
      <c r="F1791">
        <f t="shared" si="117"/>
        <v>2</v>
      </c>
      <c r="G1791" t="str">
        <f t="shared" si="114"/>
        <v>Data</v>
      </c>
      <c r="H1791" t="s">
        <v>776</v>
      </c>
      <c r="K1791" s="6" t="s">
        <v>9</v>
      </c>
      <c r="L1791" s="12">
        <v>5.15858669367662E-2</v>
      </c>
      <c r="M1791" s="13">
        <v>0.34540803386598462</v>
      </c>
      <c r="N1791" s="13">
        <v>0.32608985449985972</v>
      </c>
      <c r="O1791" s="13">
        <v>0.27691624469738924</v>
      </c>
      <c r="P1791" s="14">
        <v>1741.0000000000018</v>
      </c>
    </row>
    <row r="1792" spans="1:16" x14ac:dyDescent="0.25">
      <c r="A1792">
        <v>1856</v>
      </c>
      <c r="B1792" t="str">
        <f t="shared" si="115"/>
        <v>Closed End</v>
      </c>
      <c r="C1792" t="s">
        <v>108</v>
      </c>
      <c r="D1792" t="s">
        <v>837</v>
      </c>
      <c r="E1792" t="str">
        <f t="shared" si="116"/>
        <v>Region</v>
      </c>
      <c r="F1792">
        <f t="shared" si="117"/>
        <v>3</v>
      </c>
      <c r="G1792" t="str">
        <f t="shared" si="114"/>
        <v>Data</v>
      </c>
      <c r="H1792" t="s">
        <v>776</v>
      </c>
      <c r="K1792" s="6" t="s">
        <v>10</v>
      </c>
      <c r="L1792" s="12">
        <v>7.2129892635181964E-2</v>
      </c>
      <c r="M1792" s="13">
        <v>0.50059854973433537</v>
      </c>
      <c r="N1792" s="13">
        <v>0.24750287125226708</v>
      </c>
      <c r="O1792" s="13">
        <v>0.17976868637821564</v>
      </c>
      <c r="P1792" s="14">
        <v>138.99999999999997</v>
      </c>
    </row>
    <row r="1793" spans="1:16" x14ac:dyDescent="0.25">
      <c r="A1793">
        <v>1857</v>
      </c>
      <c r="B1793" t="str">
        <f t="shared" si="115"/>
        <v>Closed End</v>
      </c>
      <c r="C1793" t="s">
        <v>108</v>
      </c>
      <c r="D1793" t="s">
        <v>837</v>
      </c>
      <c r="E1793" t="str">
        <f t="shared" si="116"/>
        <v>Region</v>
      </c>
      <c r="F1793">
        <f t="shared" si="117"/>
        <v>4</v>
      </c>
      <c r="G1793" t="str">
        <f t="shared" si="114"/>
        <v>Data</v>
      </c>
      <c r="H1793" t="s">
        <v>776</v>
      </c>
      <c r="K1793" s="6" t="s">
        <v>11</v>
      </c>
      <c r="L1793" s="12">
        <v>4.4589588439979434E-2</v>
      </c>
      <c r="M1793" s="13">
        <v>0.29095795280984471</v>
      </c>
      <c r="N1793" s="13">
        <v>0.3404393886731526</v>
      </c>
      <c r="O1793" s="13">
        <v>0.32401307007702285</v>
      </c>
      <c r="P1793" s="14">
        <v>1482.0000000000023</v>
      </c>
    </row>
    <row r="1794" spans="1:16" x14ac:dyDescent="0.25">
      <c r="A1794">
        <v>1858</v>
      </c>
      <c r="B1794" t="str">
        <f t="shared" si="115"/>
        <v>Closed End</v>
      </c>
      <c r="C1794" t="s">
        <v>108</v>
      </c>
      <c r="D1794" t="s">
        <v>837</v>
      </c>
      <c r="E1794" t="str">
        <f t="shared" si="116"/>
        <v>Region</v>
      </c>
      <c r="F1794">
        <f t="shared" si="117"/>
        <v>5</v>
      </c>
      <c r="G1794" t="str">
        <f t="shared" ref="G1794:G1857" si="118">IF(B1794="","",IF(E1794="Title","Title",IF(E1794="Column labels","Labels",IF(AND(F1794=1,B1794="Closed End"),"Header","Data"))))</f>
        <v>Data</v>
      </c>
      <c r="H1794" t="s">
        <v>776</v>
      </c>
      <c r="K1794" s="6" t="s">
        <v>12</v>
      </c>
      <c r="L1794" s="12">
        <v>4.4319219887379392E-2</v>
      </c>
      <c r="M1794" s="13">
        <v>0.23041223021958129</v>
      </c>
      <c r="N1794" s="13">
        <v>0.37641159568825566</v>
      </c>
      <c r="O1794" s="13">
        <v>0.3488569542047833</v>
      </c>
      <c r="P1794" s="14">
        <v>1311.0000000000011</v>
      </c>
    </row>
    <row r="1795" spans="1:16" x14ac:dyDescent="0.25">
      <c r="A1795">
        <v>1859</v>
      </c>
      <c r="B1795" t="str">
        <f t="shared" si="115"/>
        <v>Closed End</v>
      </c>
      <c r="C1795" t="s">
        <v>108</v>
      </c>
      <c r="D1795" t="s">
        <v>837</v>
      </c>
      <c r="E1795" t="str">
        <f t="shared" si="116"/>
        <v>Region</v>
      </c>
      <c r="F1795">
        <f t="shared" si="117"/>
        <v>6</v>
      </c>
      <c r="G1795" t="str">
        <f t="shared" si="118"/>
        <v>Data</v>
      </c>
      <c r="H1795" t="s">
        <v>776</v>
      </c>
      <c r="K1795" s="6" t="s">
        <v>13</v>
      </c>
      <c r="L1795" s="12">
        <v>4.5069822282441968E-2</v>
      </c>
      <c r="M1795" s="13">
        <v>0.39850043408060443</v>
      </c>
      <c r="N1795" s="13">
        <v>0.27654486014684265</v>
      </c>
      <c r="O1795" s="13">
        <v>0.27988488349011037</v>
      </c>
      <c r="P1795" s="14">
        <v>171.00000000000017</v>
      </c>
    </row>
    <row r="1796" spans="1:16" x14ac:dyDescent="0.25">
      <c r="A1796">
        <v>1860</v>
      </c>
      <c r="B1796" t="str">
        <f t="shared" si="115"/>
        <v>Closed End</v>
      </c>
      <c r="C1796" t="s">
        <v>108</v>
      </c>
      <c r="D1796" t="s">
        <v>837</v>
      </c>
      <c r="E1796" t="str">
        <f t="shared" si="116"/>
        <v>Region</v>
      </c>
      <c r="F1796">
        <f t="shared" si="117"/>
        <v>7</v>
      </c>
      <c r="G1796" t="str">
        <f t="shared" si="118"/>
        <v>Data</v>
      </c>
      <c r="H1796" t="s">
        <v>776</v>
      </c>
      <c r="K1796" s="6" t="s">
        <v>14</v>
      </c>
      <c r="L1796" s="12">
        <v>5.092372167444801E-2</v>
      </c>
      <c r="M1796" s="13">
        <v>0.34718559799901255</v>
      </c>
      <c r="N1796" s="13">
        <v>0.38122401759850705</v>
      </c>
      <c r="O1796" s="13">
        <v>0.2206666627280329</v>
      </c>
      <c r="P1796" s="14">
        <v>119.99999999999997</v>
      </c>
    </row>
    <row r="1797" spans="1:16" x14ac:dyDescent="0.25">
      <c r="A1797">
        <v>1861</v>
      </c>
      <c r="B1797" t="str">
        <f t="shared" si="115"/>
        <v>Closed End</v>
      </c>
      <c r="C1797" t="s">
        <v>108</v>
      </c>
      <c r="D1797" t="s">
        <v>837</v>
      </c>
      <c r="E1797" t="str">
        <f t="shared" si="116"/>
        <v>Gender</v>
      </c>
      <c r="F1797">
        <f t="shared" si="117"/>
        <v>1</v>
      </c>
      <c r="G1797" t="str">
        <f t="shared" si="118"/>
        <v>Header</v>
      </c>
      <c r="H1797" t="s">
        <v>776</v>
      </c>
      <c r="K1797" s="7" t="s">
        <v>15</v>
      </c>
      <c r="L1797" s="15" t="s">
        <v>8</v>
      </c>
      <c r="M1797" s="16" t="s">
        <v>8</v>
      </c>
      <c r="N1797" s="16" t="s">
        <v>8</v>
      </c>
      <c r="O1797" s="16" t="s">
        <v>8</v>
      </c>
      <c r="P1797" s="17" t="s">
        <v>8</v>
      </c>
    </row>
    <row r="1798" spans="1:16" x14ac:dyDescent="0.25">
      <c r="A1798">
        <v>1862</v>
      </c>
      <c r="B1798" t="str">
        <f t="shared" si="115"/>
        <v>Closed End</v>
      </c>
      <c r="C1798" t="s">
        <v>108</v>
      </c>
      <c r="D1798" t="s">
        <v>837</v>
      </c>
      <c r="E1798" t="str">
        <f t="shared" si="116"/>
        <v>Gender</v>
      </c>
      <c r="F1798">
        <f t="shared" si="117"/>
        <v>2</v>
      </c>
      <c r="G1798" t="str">
        <f t="shared" si="118"/>
        <v>Data</v>
      </c>
      <c r="H1798" t="s">
        <v>776</v>
      </c>
      <c r="K1798" s="6" t="s">
        <v>16</v>
      </c>
      <c r="L1798" s="12">
        <v>4.6172131318201089E-2</v>
      </c>
      <c r="M1798" s="13">
        <v>0.35268166039269894</v>
      </c>
      <c r="N1798" s="13">
        <v>0.32849228386005619</v>
      </c>
      <c r="O1798" s="13">
        <v>0.27265392442904413</v>
      </c>
      <c r="P1798" s="14">
        <v>999.00000000000125</v>
      </c>
    </row>
    <row r="1799" spans="1:16" x14ac:dyDescent="0.25">
      <c r="A1799">
        <v>1863</v>
      </c>
      <c r="B1799" t="str">
        <f t="shared" si="115"/>
        <v>Closed End</v>
      </c>
      <c r="C1799" t="s">
        <v>108</v>
      </c>
      <c r="D1799" t="s">
        <v>837</v>
      </c>
      <c r="E1799" t="str">
        <f t="shared" si="116"/>
        <v>Gender</v>
      </c>
      <c r="F1799">
        <f t="shared" si="117"/>
        <v>3</v>
      </c>
      <c r="G1799" t="str">
        <f t="shared" si="118"/>
        <v>Data</v>
      </c>
      <c r="H1799" t="s">
        <v>776</v>
      </c>
      <c r="K1799" s="6" t="s">
        <v>17</v>
      </c>
      <c r="L1799" s="12">
        <v>5.7341630595090259E-2</v>
      </c>
      <c r="M1799" s="13">
        <v>0.33431006083499348</v>
      </c>
      <c r="N1799" s="13">
        <v>0.33852098929890623</v>
      </c>
      <c r="O1799" s="13">
        <v>0.26982731927100922</v>
      </c>
      <c r="P1799" s="14">
        <v>644.00000000000057</v>
      </c>
    </row>
    <row r="1800" spans="1:16" x14ac:dyDescent="0.25">
      <c r="A1800">
        <v>1864</v>
      </c>
      <c r="B1800" t="str">
        <f t="shared" si="115"/>
        <v>Closed End</v>
      </c>
      <c r="C1800" t="s">
        <v>108</v>
      </c>
      <c r="D1800" t="s">
        <v>837</v>
      </c>
      <c r="E1800" t="str">
        <f t="shared" si="116"/>
        <v>Age</v>
      </c>
      <c r="F1800">
        <f t="shared" si="117"/>
        <v>1</v>
      </c>
      <c r="G1800" t="str">
        <f t="shared" si="118"/>
        <v>Header</v>
      </c>
      <c r="H1800" t="s">
        <v>776</v>
      </c>
      <c r="K1800" s="7" t="s">
        <v>18</v>
      </c>
      <c r="L1800" s="15" t="s">
        <v>8</v>
      </c>
      <c r="M1800" s="16" t="s">
        <v>8</v>
      </c>
      <c r="N1800" s="16" t="s">
        <v>8</v>
      </c>
      <c r="O1800" s="16" t="s">
        <v>8</v>
      </c>
      <c r="P1800" s="17" t="s">
        <v>8</v>
      </c>
    </row>
    <row r="1801" spans="1:16" x14ac:dyDescent="0.25">
      <c r="A1801">
        <v>1865</v>
      </c>
      <c r="B1801" t="str">
        <f t="shared" si="115"/>
        <v>Closed End</v>
      </c>
      <c r="C1801" t="s">
        <v>108</v>
      </c>
      <c r="D1801" t="s">
        <v>837</v>
      </c>
      <c r="E1801" t="str">
        <f t="shared" si="116"/>
        <v>Age</v>
      </c>
      <c r="F1801">
        <f t="shared" si="117"/>
        <v>2</v>
      </c>
      <c r="G1801" t="str">
        <f t="shared" si="118"/>
        <v>Data</v>
      </c>
      <c r="H1801" t="s">
        <v>776</v>
      </c>
      <c r="K1801" s="6" t="s">
        <v>19</v>
      </c>
      <c r="L1801" s="12">
        <v>2.6914984431867493E-2</v>
      </c>
      <c r="M1801" s="13">
        <v>0.30656073236633929</v>
      </c>
      <c r="N1801" s="13">
        <v>0.37176959575766838</v>
      </c>
      <c r="O1801" s="13">
        <v>0.29475468744412464</v>
      </c>
      <c r="P1801" s="14">
        <v>246.00000000000009</v>
      </c>
    </row>
    <row r="1802" spans="1:16" x14ac:dyDescent="0.25">
      <c r="A1802">
        <v>1866</v>
      </c>
      <c r="B1802" t="str">
        <f t="shared" si="115"/>
        <v>Closed End</v>
      </c>
      <c r="C1802" t="s">
        <v>108</v>
      </c>
      <c r="D1802" t="s">
        <v>837</v>
      </c>
      <c r="E1802" t="str">
        <f t="shared" si="116"/>
        <v>Age</v>
      </c>
      <c r="F1802">
        <f t="shared" si="117"/>
        <v>3</v>
      </c>
      <c r="G1802" t="str">
        <f t="shared" si="118"/>
        <v>Data</v>
      </c>
      <c r="H1802" t="s">
        <v>776</v>
      </c>
      <c r="K1802" s="6" t="s">
        <v>20</v>
      </c>
      <c r="L1802" s="12">
        <v>6.8757102978103973E-2</v>
      </c>
      <c r="M1802" s="13">
        <v>0.42560214155046061</v>
      </c>
      <c r="N1802" s="13">
        <v>0.34592609258824886</v>
      </c>
      <c r="O1802" s="13">
        <v>0.15971466288318742</v>
      </c>
      <c r="P1802" s="14">
        <v>250.99999999999983</v>
      </c>
    </row>
    <row r="1803" spans="1:16" x14ac:dyDescent="0.25">
      <c r="A1803">
        <v>1867</v>
      </c>
      <c r="B1803" t="str">
        <f t="shared" si="115"/>
        <v>Closed End</v>
      </c>
      <c r="C1803" t="s">
        <v>108</v>
      </c>
      <c r="D1803" t="s">
        <v>837</v>
      </c>
      <c r="E1803" t="str">
        <f t="shared" si="116"/>
        <v>Age</v>
      </c>
      <c r="F1803">
        <f t="shared" si="117"/>
        <v>4</v>
      </c>
      <c r="G1803" t="str">
        <f t="shared" si="118"/>
        <v>Data</v>
      </c>
      <c r="H1803" t="s">
        <v>776</v>
      </c>
      <c r="K1803" s="6" t="s">
        <v>21</v>
      </c>
      <c r="L1803" s="12">
        <v>4.6823615832492595E-2</v>
      </c>
      <c r="M1803" s="13">
        <v>0.29335543401012854</v>
      </c>
      <c r="N1803" s="13">
        <v>0.39182854124885402</v>
      </c>
      <c r="O1803" s="13">
        <v>0.26799240890852466</v>
      </c>
      <c r="P1803" s="14">
        <v>209.00000000000017</v>
      </c>
    </row>
    <row r="1804" spans="1:16" x14ac:dyDescent="0.25">
      <c r="A1804">
        <v>1868</v>
      </c>
      <c r="B1804" t="str">
        <f t="shared" si="115"/>
        <v>Closed End</v>
      </c>
      <c r="C1804" t="s">
        <v>108</v>
      </c>
      <c r="D1804" t="s">
        <v>837</v>
      </c>
      <c r="E1804" t="str">
        <f t="shared" si="116"/>
        <v>Age</v>
      </c>
      <c r="F1804">
        <f t="shared" si="117"/>
        <v>5</v>
      </c>
      <c r="G1804" t="str">
        <f t="shared" si="118"/>
        <v>Data</v>
      </c>
      <c r="H1804" t="s">
        <v>776</v>
      </c>
      <c r="K1804" s="6" t="s">
        <v>22</v>
      </c>
      <c r="L1804" s="12">
        <v>3.9485219040265189E-2</v>
      </c>
      <c r="M1804" s="13">
        <v>0.38021200217637952</v>
      </c>
      <c r="N1804" s="13">
        <v>0.34229175380371368</v>
      </c>
      <c r="O1804" s="13">
        <v>0.23801102497964158</v>
      </c>
      <c r="P1804" s="14">
        <v>325.00000000000028</v>
      </c>
    </row>
    <row r="1805" spans="1:16" x14ac:dyDescent="0.25">
      <c r="A1805">
        <v>1869</v>
      </c>
      <c r="B1805" t="str">
        <f t="shared" si="115"/>
        <v>Closed End</v>
      </c>
      <c r="C1805" t="s">
        <v>108</v>
      </c>
      <c r="D1805" t="s">
        <v>837</v>
      </c>
      <c r="E1805" t="str">
        <f t="shared" si="116"/>
        <v>Age</v>
      </c>
      <c r="F1805">
        <f t="shared" si="117"/>
        <v>6</v>
      </c>
      <c r="G1805" t="str">
        <f t="shared" si="118"/>
        <v>Data</v>
      </c>
      <c r="H1805" t="s">
        <v>776</v>
      </c>
      <c r="K1805" s="6" t="s">
        <v>23</v>
      </c>
      <c r="L1805" s="12">
        <v>4.9813032214146465E-2</v>
      </c>
      <c r="M1805" s="13">
        <v>0.34074462189942728</v>
      </c>
      <c r="N1805" s="13">
        <v>0.2970309926986473</v>
      </c>
      <c r="O1805" s="13">
        <v>0.31241135318777824</v>
      </c>
      <c r="P1805" s="14">
        <v>427.00000000000011</v>
      </c>
    </row>
    <row r="1806" spans="1:16" x14ac:dyDescent="0.25">
      <c r="A1806">
        <v>1870</v>
      </c>
      <c r="B1806" t="str">
        <f t="shared" si="115"/>
        <v>Closed End</v>
      </c>
      <c r="C1806" t="s">
        <v>108</v>
      </c>
      <c r="D1806" t="s">
        <v>837</v>
      </c>
      <c r="E1806" t="str">
        <f t="shared" si="116"/>
        <v>Education</v>
      </c>
      <c r="F1806">
        <f t="shared" si="117"/>
        <v>1</v>
      </c>
      <c r="G1806" t="str">
        <f t="shared" si="118"/>
        <v>Header</v>
      </c>
      <c r="H1806" t="s">
        <v>776</v>
      </c>
      <c r="K1806" s="7" t="s">
        <v>24</v>
      </c>
      <c r="L1806" s="15" t="s">
        <v>8</v>
      </c>
      <c r="M1806" s="16" t="s">
        <v>8</v>
      </c>
      <c r="N1806" s="16" t="s">
        <v>8</v>
      </c>
      <c r="O1806" s="16" t="s">
        <v>8</v>
      </c>
      <c r="P1806" s="17" t="s">
        <v>8</v>
      </c>
    </row>
    <row r="1807" spans="1:16" x14ac:dyDescent="0.25">
      <c r="A1807">
        <v>1871</v>
      </c>
      <c r="B1807" t="str">
        <f t="shared" ref="B1807:B1870" si="119">IF(K1809="Results by region:","Closed End",IF(L1808="East Metro Overall","Open End",IF(AND(K1807="",K1809=""),"",B1806)))</f>
        <v>Closed End</v>
      </c>
      <c r="C1807" t="s">
        <v>108</v>
      </c>
      <c r="D1807" t="s">
        <v>837</v>
      </c>
      <c r="E1807" t="str">
        <f t="shared" ref="E1807:E1870" si="120">IF(AND(K1807="",K1808="Results by region:"),"Column labels",
IF(AND(K1807="",L1807="East Metro overall"),"Column labels",
IF(AND(K1807="",L1807=""),"",
IF(AND(B1807="Open End",K1807&lt;&gt;"",E1806="Column labels"),"Open end results",
IF(K1807="Results by region:","Region",
IF(K1807="Results by gender:","Gender",
IF(K1807="Results by age:","Age",
IF(K1807="Results by education level:","Education",
IF(K1807="Results by household income:","Household income",
IF(K1807="Results by housing status:","Housing status",
IF(K1807="Results by home language:","Home language",
IF(K1807="Results by race/ethnicity:","Race / ethnicity",
IF(ISERROR(FIND(".",K1807)),E1806,
IF(FIND(".",K1807)&lt;=4,"Title"))))))))))))))</f>
        <v>Education</v>
      </c>
      <c r="F1807">
        <f t="shared" ref="F1807:F1870" si="121">IF(B1807="","",IF(E1807&lt;&gt;E1806,1,SUM(F1806,1)))</f>
        <v>2</v>
      </c>
      <c r="G1807" t="str">
        <f t="shared" si="118"/>
        <v>Data</v>
      </c>
      <c r="H1807" t="s">
        <v>776</v>
      </c>
      <c r="K1807" s="6" t="s">
        <v>25</v>
      </c>
      <c r="L1807" s="12">
        <v>5.4029480202289343E-2</v>
      </c>
      <c r="M1807" s="13">
        <v>0.37318036116293973</v>
      </c>
      <c r="N1807" s="13">
        <v>0.19837387707099091</v>
      </c>
      <c r="O1807" s="13">
        <v>0.37441628156377965</v>
      </c>
      <c r="P1807" s="14">
        <v>78.000000000000043</v>
      </c>
    </row>
    <row r="1808" spans="1:16" x14ac:dyDescent="0.25">
      <c r="A1808">
        <v>1872</v>
      </c>
      <c r="B1808" t="str">
        <f t="shared" si="119"/>
        <v>Closed End</v>
      </c>
      <c r="C1808" t="s">
        <v>108</v>
      </c>
      <c r="D1808" t="s">
        <v>837</v>
      </c>
      <c r="E1808" t="str">
        <f t="shared" si="120"/>
        <v>Education</v>
      </c>
      <c r="F1808">
        <f t="shared" si="121"/>
        <v>3</v>
      </c>
      <c r="G1808" t="str">
        <f t="shared" si="118"/>
        <v>Data</v>
      </c>
      <c r="H1808" t="s">
        <v>776</v>
      </c>
      <c r="K1808" s="6" t="s">
        <v>26</v>
      </c>
      <c r="L1808" s="12">
        <v>2.0871144608099537E-2</v>
      </c>
      <c r="M1808" s="13">
        <v>0.35039504075222788</v>
      </c>
      <c r="N1808" s="13">
        <v>0.28838483257041536</v>
      </c>
      <c r="O1808" s="13">
        <v>0.34034898206925673</v>
      </c>
      <c r="P1808" s="14">
        <v>233.00000000000017</v>
      </c>
    </row>
    <row r="1809" spans="1:16" x14ac:dyDescent="0.25">
      <c r="A1809">
        <v>1873</v>
      </c>
      <c r="B1809" t="str">
        <f t="shared" si="119"/>
        <v>Closed End</v>
      </c>
      <c r="C1809" t="s">
        <v>108</v>
      </c>
      <c r="D1809" t="s">
        <v>837</v>
      </c>
      <c r="E1809" t="str">
        <f t="shared" si="120"/>
        <v>Education</v>
      </c>
      <c r="F1809">
        <f t="shared" si="121"/>
        <v>4</v>
      </c>
      <c r="G1809" t="str">
        <f t="shared" si="118"/>
        <v>Data</v>
      </c>
      <c r="H1809" t="s">
        <v>776</v>
      </c>
      <c r="K1809" s="6" t="s">
        <v>27</v>
      </c>
      <c r="L1809" s="12">
        <v>5.1912996192226585E-2</v>
      </c>
      <c r="M1809" s="13">
        <v>0.3170667680181698</v>
      </c>
      <c r="N1809" s="13">
        <v>0.35298950802652962</v>
      </c>
      <c r="O1809" s="13">
        <v>0.27803072776307541</v>
      </c>
      <c r="P1809" s="14">
        <v>566.99999999999795</v>
      </c>
    </row>
    <row r="1810" spans="1:16" x14ac:dyDescent="0.25">
      <c r="A1810">
        <v>1874</v>
      </c>
      <c r="B1810" t="str">
        <f t="shared" si="119"/>
        <v>Closed End</v>
      </c>
      <c r="C1810" t="s">
        <v>108</v>
      </c>
      <c r="D1810" t="s">
        <v>837</v>
      </c>
      <c r="E1810" t="str">
        <f t="shared" si="120"/>
        <v>Education</v>
      </c>
      <c r="F1810">
        <f t="shared" si="121"/>
        <v>5</v>
      </c>
      <c r="G1810" t="str">
        <f t="shared" si="118"/>
        <v>Data</v>
      </c>
      <c r="H1810" t="s">
        <v>776</v>
      </c>
      <c r="K1810" s="6" t="s">
        <v>28</v>
      </c>
      <c r="L1810" s="12">
        <v>6.8966544584282016E-2</v>
      </c>
      <c r="M1810" s="13">
        <v>0.36166628995882483</v>
      </c>
      <c r="N1810" s="13">
        <v>0.34641935606367752</v>
      </c>
      <c r="O1810" s="13">
        <v>0.22294780939321474</v>
      </c>
      <c r="P1810" s="14">
        <v>796.00000000000023</v>
      </c>
    </row>
    <row r="1811" spans="1:16" x14ac:dyDescent="0.25">
      <c r="A1811">
        <v>1875</v>
      </c>
      <c r="B1811" t="str">
        <f t="shared" si="119"/>
        <v>Closed End</v>
      </c>
      <c r="C1811" t="s">
        <v>108</v>
      </c>
      <c r="D1811" t="s">
        <v>837</v>
      </c>
      <c r="E1811" t="str">
        <f t="shared" si="120"/>
        <v>Household income</v>
      </c>
      <c r="F1811">
        <f t="shared" si="121"/>
        <v>1</v>
      </c>
      <c r="G1811" t="str">
        <f t="shared" si="118"/>
        <v>Header</v>
      </c>
      <c r="H1811" t="s">
        <v>776</v>
      </c>
      <c r="K1811" s="7" t="s">
        <v>29</v>
      </c>
      <c r="L1811" s="15" t="s">
        <v>8</v>
      </c>
      <c r="M1811" s="16" t="s">
        <v>8</v>
      </c>
      <c r="N1811" s="16" t="s">
        <v>8</v>
      </c>
      <c r="O1811" s="16" t="s">
        <v>8</v>
      </c>
      <c r="P1811" s="17" t="s">
        <v>8</v>
      </c>
    </row>
    <row r="1812" spans="1:16" x14ac:dyDescent="0.25">
      <c r="A1812">
        <v>1876</v>
      </c>
      <c r="B1812" t="str">
        <f t="shared" si="119"/>
        <v>Closed End</v>
      </c>
      <c r="C1812" t="s">
        <v>108</v>
      </c>
      <c r="D1812" t="s">
        <v>837</v>
      </c>
      <c r="E1812" t="str">
        <f t="shared" si="120"/>
        <v>Household income</v>
      </c>
      <c r="F1812">
        <f t="shared" si="121"/>
        <v>2</v>
      </c>
      <c r="G1812" t="str">
        <f t="shared" si="118"/>
        <v>Data</v>
      </c>
      <c r="H1812" t="s">
        <v>776</v>
      </c>
      <c r="K1812" s="6" t="s">
        <v>30</v>
      </c>
      <c r="L1812" s="12">
        <v>6.588378441716998E-2</v>
      </c>
      <c r="M1812" s="13">
        <v>0.25025668893861247</v>
      </c>
      <c r="N1812" s="13">
        <v>0.34950051452172448</v>
      </c>
      <c r="O1812" s="13">
        <v>0.33435901212249258</v>
      </c>
      <c r="P1812" s="14">
        <v>370.00000000000034</v>
      </c>
    </row>
    <row r="1813" spans="1:16" x14ac:dyDescent="0.25">
      <c r="A1813">
        <v>1877</v>
      </c>
      <c r="B1813" t="str">
        <f t="shared" si="119"/>
        <v>Closed End</v>
      </c>
      <c r="C1813" t="s">
        <v>108</v>
      </c>
      <c r="D1813" t="s">
        <v>837</v>
      </c>
      <c r="E1813" t="str">
        <f t="shared" si="120"/>
        <v>Household income</v>
      </c>
      <c r="F1813">
        <f t="shared" si="121"/>
        <v>3</v>
      </c>
      <c r="G1813" t="str">
        <f t="shared" si="118"/>
        <v>Data</v>
      </c>
      <c r="H1813" t="s">
        <v>776</v>
      </c>
      <c r="K1813" s="6" t="s">
        <v>31</v>
      </c>
      <c r="L1813" s="12">
        <v>7.1700245198549992E-2</v>
      </c>
      <c r="M1813" s="13">
        <v>0.27548641866566426</v>
      </c>
      <c r="N1813" s="13">
        <v>0.38065311073003377</v>
      </c>
      <c r="O1813" s="13">
        <v>0.27216022540575258</v>
      </c>
      <c r="P1813" s="14">
        <v>277.99999999999994</v>
      </c>
    </row>
    <row r="1814" spans="1:16" x14ac:dyDescent="0.25">
      <c r="A1814">
        <v>1878</v>
      </c>
      <c r="B1814" t="str">
        <f t="shared" si="119"/>
        <v>Closed End</v>
      </c>
      <c r="C1814" t="s">
        <v>108</v>
      </c>
      <c r="D1814" t="s">
        <v>837</v>
      </c>
      <c r="E1814" t="str">
        <f t="shared" si="120"/>
        <v>Household income</v>
      </c>
      <c r="F1814">
        <f t="shared" si="121"/>
        <v>4</v>
      </c>
      <c r="G1814" t="str">
        <f t="shared" si="118"/>
        <v>Data</v>
      </c>
      <c r="H1814" t="s">
        <v>776</v>
      </c>
      <c r="K1814" s="6" t="s">
        <v>32</v>
      </c>
      <c r="L1814" s="12">
        <v>3.4716153471588164E-2</v>
      </c>
      <c r="M1814" s="13">
        <v>0.37690496257455147</v>
      </c>
      <c r="N1814" s="13">
        <v>0.27178949661445634</v>
      </c>
      <c r="O1814" s="13">
        <v>0.31658938733940406</v>
      </c>
      <c r="P1814" s="14">
        <v>230.99999999999997</v>
      </c>
    </row>
    <row r="1815" spans="1:16" x14ac:dyDescent="0.25">
      <c r="A1815">
        <v>1879</v>
      </c>
      <c r="B1815" t="str">
        <f t="shared" si="119"/>
        <v>Closed End</v>
      </c>
      <c r="C1815" t="s">
        <v>108</v>
      </c>
      <c r="D1815" t="s">
        <v>837</v>
      </c>
      <c r="E1815" t="str">
        <f t="shared" si="120"/>
        <v>Household income</v>
      </c>
      <c r="F1815">
        <f t="shared" si="121"/>
        <v>5</v>
      </c>
      <c r="G1815" t="str">
        <f t="shared" si="118"/>
        <v>Data</v>
      </c>
      <c r="H1815" t="s">
        <v>776</v>
      </c>
      <c r="K1815" s="6" t="s">
        <v>33</v>
      </c>
      <c r="L1815" s="12">
        <v>3.25375076994395E-2</v>
      </c>
      <c r="M1815" s="13">
        <v>0.30512746498613491</v>
      </c>
      <c r="N1815" s="13">
        <v>0.41608542002892596</v>
      </c>
      <c r="O1815" s="13">
        <v>0.24624960728549911</v>
      </c>
      <c r="P1815" s="14">
        <v>168.00000000000014</v>
      </c>
    </row>
    <row r="1816" spans="1:16" x14ac:dyDescent="0.25">
      <c r="A1816">
        <v>1880</v>
      </c>
      <c r="B1816" t="str">
        <f t="shared" si="119"/>
        <v>Closed End</v>
      </c>
      <c r="C1816" t="s">
        <v>108</v>
      </c>
      <c r="D1816" t="s">
        <v>837</v>
      </c>
      <c r="E1816" t="str">
        <f t="shared" si="120"/>
        <v>Household income</v>
      </c>
      <c r="F1816">
        <f t="shared" si="121"/>
        <v>6</v>
      </c>
      <c r="G1816" t="str">
        <f t="shared" si="118"/>
        <v>Data</v>
      </c>
      <c r="H1816" t="s">
        <v>776</v>
      </c>
      <c r="K1816" s="6" t="s">
        <v>34</v>
      </c>
      <c r="L1816" s="12">
        <v>8.2390801177550849E-2</v>
      </c>
      <c r="M1816" s="13">
        <v>0.29147234741710659</v>
      </c>
      <c r="N1816" s="13">
        <v>0.39530086242566848</v>
      </c>
      <c r="O1816" s="13">
        <v>0.23083598897967417</v>
      </c>
      <c r="P1816" s="14">
        <v>131.99999999999994</v>
      </c>
    </row>
    <row r="1817" spans="1:16" x14ac:dyDescent="0.25">
      <c r="A1817">
        <v>1881</v>
      </c>
      <c r="B1817" t="str">
        <f t="shared" si="119"/>
        <v>Closed End</v>
      </c>
      <c r="C1817" t="s">
        <v>108</v>
      </c>
      <c r="D1817" t="s">
        <v>837</v>
      </c>
      <c r="E1817" t="str">
        <f t="shared" si="120"/>
        <v>Household income</v>
      </c>
      <c r="F1817">
        <f t="shared" si="121"/>
        <v>7</v>
      </c>
      <c r="G1817" t="str">
        <f t="shared" si="118"/>
        <v>Data</v>
      </c>
      <c r="H1817" t="s">
        <v>776</v>
      </c>
      <c r="K1817" s="6" t="s">
        <v>35</v>
      </c>
      <c r="L1817" s="12">
        <v>4.3121357629131302E-2</v>
      </c>
      <c r="M1817" s="13">
        <v>0.36544686635036444</v>
      </c>
      <c r="N1817" s="13">
        <v>0.31624071225597139</v>
      </c>
      <c r="O1817" s="13">
        <v>0.27519106376453245</v>
      </c>
      <c r="P1817" s="14">
        <v>155.00000000000003</v>
      </c>
    </row>
    <row r="1818" spans="1:16" x14ac:dyDescent="0.25">
      <c r="A1818">
        <v>1882</v>
      </c>
      <c r="B1818" t="str">
        <f t="shared" si="119"/>
        <v>Closed End</v>
      </c>
      <c r="C1818" t="s">
        <v>108</v>
      </c>
      <c r="D1818" t="s">
        <v>837</v>
      </c>
      <c r="E1818" t="str">
        <f t="shared" si="120"/>
        <v>Household income</v>
      </c>
      <c r="F1818">
        <f t="shared" si="121"/>
        <v>8</v>
      </c>
      <c r="G1818" t="str">
        <f t="shared" si="118"/>
        <v>Data</v>
      </c>
      <c r="H1818" t="s">
        <v>776</v>
      </c>
      <c r="K1818" s="6" t="s">
        <v>36</v>
      </c>
      <c r="L1818" s="12">
        <v>4.3420092127887437E-2</v>
      </c>
      <c r="M1818" s="13">
        <v>0.46897908455470405</v>
      </c>
      <c r="N1818" s="13">
        <v>0.30507821656800199</v>
      </c>
      <c r="O1818" s="13">
        <v>0.18252260674940637</v>
      </c>
      <c r="P1818" s="14">
        <v>116.00000000000003</v>
      </c>
    </row>
    <row r="1819" spans="1:16" x14ac:dyDescent="0.25">
      <c r="A1819">
        <v>1883</v>
      </c>
      <c r="B1819" t="str">
        <f t="shared" si="119"/>
        <v>Closed End</v>
      </c>
      <c r="C1819" t="s">
        <v>108</v>
      </c>
      <c r="D1819" t="s">
        <v>837</v>
      </c>
      <c r="E1819" t="str">
        <f t="shared" si="120"/>
        <v>Housing status</v>
      </c>
      <c r="F1819">
        <f t="shared" si="121"/>
        <v>1</v>
      </c>
      <c r="G1819" t="str">
        <f t="shared" si="118"/>
        <v>Header</v>
      </c>
      <c r="H1819" t="s">
        <v>776</v>
      </c>
      <c r="K1819" s="7" t="s">
        <v>37</v>
      </c>
      <c r="L1819" s="15" t="s">
        <v>8</v>
      </c>
      <c r="M1819" s="16" t="s">
        <v>8</v>
      </c>
      <c r="N1819" s="16" t="s">
        <v>8</v>
      </c>
      <c r="O1819" s="16" t="s">
        <v>8</v>
      </c>
      <c r="P1819" s="17" t="s">
        <v>8</v>
      </c>
    </row>
    <row r="1820" spans="1:16" x14ac:dyDescent="0.25">
      <c r="A1820">
        <v>1884</v>
      </c>
      <c r="B1820" t="str">
        <f t="shared" si="119"/>
        <v>Closed End</v>
      </c>
      <c r="C1820" t="s">
        <v>108</v>
      </c>
      <c r="D1820" t="s">
        <v>837</v>
      </c>
      <c r="E1820" t="str">
        <f t="shared" si="120"/>
        <v>Housing status</v>
      </c>
      <c r="F1820">
        <f t="shared" si="121"/>
        <v>2</v>
      </c>
      <c r="G1820" t="str">
        <f t="shared" si="118"/>
        <v>Data</v>
      </c>
      <c r="H1820" t="s">
        <v>776</v>
      </c>
      <c r="K1820" s="6" t="s">
        <v>38</v>
      </c>
      <c r="L1820" s="12">
        <v>5.0319129977375684E-2</v>
      </c>
      <c r="M1820" s="13">
        <v>0.37165025829648846</v>
      </c>
      <c r="N1820" s="13">
        <v>0.3247721199571339</v>
      </c>
      <c r="O1820" s="13">
        <v>0.25325849176900161</v>
      </c>
      <c r="P1820" s="14">
        <v>955.99999999999989</v>
      </c>
    </row>
    <row r="1821" spans="1:16" x14ac:dyDescent="0.25">
      <c r="A1821">
        <v>1885</v>
      </c>
      <c r="B1821" t="str">
        <f t="shared" si="119"/>
        <v>Closed End</v>
      </c>
      <c r="C1821" t="s">
        <v>108</v>
      </c>
      <c r="D1821" t="s">
        <v>837</v>
      </c>
      <c r="E1821" t="str">
        <f t="shared" si="120"/>
        <v>Housing status</v>
      </c>
      <c r="F1821">
        <f t="shared" si="121"/>
        <v>3</v>
      </c>
      <c r="G1821" t="str">
        <f t="shared" si="118"/>
        <v>Data</v>
      </c>
      <c r="H1821" t="s">
        <v>776</v>
      </c>
      <c r="K1821" s="6" t="s">
        <v>39</v>
      </c>
      <c r="L1821" s="12">
        <v>5.2551769160592572E-2</v>
      </c>
      <c r="M1821" s="13">
        <v>0.30882191670445197</v>
      </c>
      <c r="N1821" s="13">
        <v>0.32265989257886624</v>
      </c>
      <c r="O1821" s="13">
        <v>0.31596642155609</v>
      </c>
      <c r="P1821" s="14">
        <v>726.99999999999886</v>
      </c>
    </row>
    <row r="1822" spans="1:16" ht="24.75" x14ac:dyDescent="0.25">
      <c r="A1822">
        <v>1886</v>
      </c>
      <c r="B1822" t="str">
        <f t="shared" si="119"/>
        <v>Closed End</v>
      </c>
      <c r="C1822" t="s">
        <v>108</v>
      </c>
      <c r="D1822" t="s">
        <v>837</v>
      </c>
      <c r="E1822" t="str">
        <f t="shared" si="120"/>
        <v>Housing status</v>
      </c>
      <c r="F1822">
        <f t="shared" si="121"/>
        <v>4</v>
      </c>
      <c r="G1822" t="str">
        <f t="shared" si="118"/>
        <v>Data</v>
      </c>
      <c r="H1822" t="s">
        <v>776</v>
      </c>
      <c r="K1822" s="6" t="s">
        <v>40</v>
      </c>
      <c r="L1822" s="12">
        <v>7.645229253412518E-2</v>
      </c>
      <c r="M1822" s="13">
        <v>0.15622644263962171</v>
      </c>
      <c r="N1822" s="13">
        <v>0.389859700026149</v>
      </c>
      <c r="O1822" s="13">
        <v>0.37746156480010418</v>
      </c>
      <c r="P1822" s="14">
        <v>47.999999999999993</v>
      </c>
    </row>
    <row r="1823" spans="1:16" x14ac:dyDescent="0.25">
      <c r="A1823">
        <v>1887</v>
      </c>
      <c r="B1823" t="str">
        <f t="shared" si="119"/>
        <v>Closed End</v>
      </c>
      <c r="C1823" t="s">
        <v>108</v>
      </c>
      <c r="D1823" t="s">
        <v>837</v>
      </c>
      <c r="E1823" t="str">
        <f t="shared" si="120"/>
        <v>Home language</v>
      </c>
      <c r="F1823">
        <f t="shared" si="121"/>
        <v>1</v>
      </c>
      <c r="G1823" t="str">
        <f t="shared" si="118"/>
        <v>Header</v>
      </c>
      <c r="H1823" t="s">
        <v>776</v>
      </c>
      <c r="K1823" s="7" t="s">
        <v>41</v>
      </c>
      <c r="L1823" s="15" t="s">
        <v>8</v>
      </c>
      <c r="M1823" s="16" t="s">
        <v>8</v>
      </c>
      <c r="N1823" s="16" t="s">
        <v>8</v>
      </c>
      <c r="O1823" s="16" t="s">
        <v>8</v>
      </c>
      <c r="P1823" s="17" t="s">
        <v>8</v>
      </c>
    </row>
    <row r="1824" spans="1:16" x14ac:dyDescent="0.25">
      <c r="A1824">
        <v>1888</v>
      </c>
      <c r="B1824" t="str">
        <f t="shared" si="119"/>
        <v>Closed End</v>
      </c>
      <c r="C1824" t="s">
        <v>108</v>
      </c>
      <c r="D1824" t="s">
        <v>837</v>
      </c>
      <c r="E1824" t="str">
        <f t="shared" si="120"/>
        <v>Home language</v>
      </c>
      <c r="F1824">
        <f t="shared" si="121"/>
        <v>2</v>
      </c>
      <c r="G1824" t="str">
        <f t="shared" si="118"/>
        <v>Data</v>
      </c>
      <c r="H1824" t="s">
        <v>776</v>
      </c>
      <c r="K1824" s="6" t="s">
        <v>42</v>
      </c>
      <c r="L1824" s="12">
        <v>4.8413482308650446E-2</v>
      </c>
      <c r="M1824" s="13">
        <v>0.35903637020021795</v>
      </c>
      <c r="N1824" s="13">
        <v>0.32796185536196309</v>
      </c>
      <c r="O1824" s="13">
        <v>0.2645882921291674</v>
      </c>
      <c r="P1824" s="14">
        <v>1431.000000000002</v>
      </c>
    </row>
    <row r="1825" spans="1:16" x14ac:dyDescent="0.25">
      <c r="A1825">
        <v>1889</v>
      </c>
      <c r="B1825" t="str">
        <f t="shared" si="119"/>
        <v>Closed End</v>
      </c>
      <c r="C1825" t="s">
        <v>108</v>
      </c>
      <c r="D1825" t="s">
        <v>837</v>
      </c>
      <c r="E1825" t="str">
        <f t="shared" si="120"/>
        <v>Home language</v>
      </c>
      <c r="F1825">
        <f t="shared" si="121"/>
        <v>3</v>
      </c>
      <c r="G1825" t="str">
        <f t="shared" si="118"/>
        <v>Data</v>
      </c>
      <c r="H1825" t="s">
        <v>776</v>
      </c>
      <c r="K1825" s="6" t="s">
        <v>43</v>
      </c>
      <c r="L1825" s="12">
        <v>1.5019894110851884E-2</v>
      </c>
      <c r="M1825" s="13">
        <v>0.29454271546202865</v>
      </c>
      <c r="N1825" s="13">
        <v>0.35844361683324377</v>
      </c>
      <c r="O1825" s="13">
        <v>0.33199377359387583</v>
      </c>
      <c r="P1825" s="14">
        <v>172.99999999999989</v>
      </c>
    </row>
    <row r="1826" spans="1:16" x14ac:dyDescent="0.25">
      <c r="A1826">
        <v>1890</v>
      </c>
      <c r="B1826" t="str">
        <f t="shared" si="119"/>
        <v>Closed End</v>
      </c>
      <c r="C1826" t="s">
        <v>108</v>
      </c>
      <c r="D1826" t="s">
        <v>837</v>
      </c>
      <c r="E1826" t="str">
        <f t="shared" si="120"/>
        <v>Home language</v>
      </c>
      <c r="F1826">
        <f t="shared" si="121"/>
        <v>4</v>
      </c>
      <c r="G1826" t="str">
        <f t="shared" si="118"/>
        <v>Data</v>
      </c>
      <c r="H1826" t="s">
        <v>776</v>
      </c>
      <c r="K1826" s="6" t="s">
        <v>44</v>
      </c>
      <c r="L1826" s="12">
        <v>0.1485609433933367</v>
      </c>
      <c r="M1826" s="13">
        <v>0.30605456324140196</v>
      </c>
      <c r="N1826" s="13">
        <v>0.31778075226790753</v>
      </c>
      <c r="O1826" s="13">
        <v>0.2276037410973539</v>
      </c>
      <c r="P1826" s="14">
        <v>76.000000000000014</v>
      </c>
    </row>
    <row r="1827" spans="1:16" x14ac:dyDescent="0.25">
      <c r="A1827">
        <v>1891</v>
      </c>
      <c r="B1827" t="str">
        <f t="shared" si="119"/>
        <v>Closed End</v>
      </c>
      <c r="C1827" t="s">
        <v>108</v>
      </c>
      <c r="D1827" t="s">
        <v>837</v>
      </c>
      <c r="E1827" t="str">
        <f t="shared" si="120"/>
        <v>Race / ethnicity</v>
      </c>
      <c r="F1827">
        <f t="shared" si="121"/>
        <v>1</v>
      </c>
      <c r="G1827" t="str">
        <f t="shared" si="118"/>
        <v>Header</v>
      </c>
      <c r="H1827" t="s">
        <v>776</v>
      </c>
      <c r="K1827" s="7" t="s">
        <v>45</v>
      </c>
      <c r="L1827" s="15" t="s">
        <v>8</v>
      </c>
      <c r="M1827" s="16" t="s">
        <v>8</v>
      </c>
      <c r="N1827" s="16" t="s">
        <v>8</v>
      </c>
      <c r="O1827" s="16" t="s">
        <v>8</v>
      </c>
      <c r="P1827" s="17" t="s">
        <v>8</v>
      </c>
    </row>
    <row r="1828" spans="1:16" x14ac:dyDescent="0.25">
      <c r="A1828">
        <v>1892</v>
      </c>
      <c r="B1828" t="str">
        <f t="shared" si="119"/>
        <v>Closed End</v>
      </c>
      <c r="C1828" t="s">
        <v>108</v>
      </c>
      <c r="D1828" t="s">
        <v>837</v>
      </c>
      <c r="E1828" t="str">
        <f t="shared" si="120"/>
        <v>Race / ethnicity</v>
      </c>
      <c r="F1828">
        <f t="shared" si="121"/>
        <v>2</v>
      </c>
      <c r="G1828" t="str">
        <f t="shared" si="118"/>
        <v>Data</v>
      </c>
      <c r="H1828" t="s">
        <v>776</v>
      </c>
      <c r="K1828" s="6" t="s">
        <v>46</v>
      </c>
      <c r="L1828" s="12">
        <v>6.6111849757888988E-2</v>
      </c>
      <c r="M1828" s="13">
        <v>0.29822432344346689</v>
      </c>
      <c r="N1828" s="13">
        <v>0.34912982492877087</v>
      </c>
      <c r="O1828" s="13">
        <v>0.28653400186987443</v>
      </c>
      <c r="P1828" s="14">
        <v>575.99999999999886</v>
      </c>
    </row>
    <row r="1829" spans="1:16" x14ac:dyDescent="0.25">
      <c r="A1829">
        <v>1893</v>
      </c>
      <c r="B1829" t="str">
        <f t="shared" si="119"/>
        <v>Closed End</v>
      </c>
      <c r="C1829" t="s">
        <v>108</v>
      </c>
      <c r="D1829" t="s">
        <v>837</v>
      </c>
      <c r="E1829" t="str">
        <f t="shared" si="120"/>
        <v>Race / ethnicity</v>
      </c>
      <c r="F1829">
        <f t="shared" si="121"/>
        <v>3</v>
      </c>
      <c r="G1829" t="str">
        <f t="shared" si="118"/>
        <v>Data</v>
      </c>
      <c r="H1829" t="s">
        <v>776</v>
      </c>
      <c r="K1829" s="6" t="s">
        <v>47</v>
      </c>
      <c r="L1829" s="12">
        <v>7.9084385948291723E-3</v>
      </c>
      <c r="M1829" s="13">
        <v>0.40315706186367239</v>
      </c>
      <c r="N1829" s="13">
        <v>0.26672934416567629</v>
      </c>
      <c r="O1829" s="13">
        <v>0.32220515537582206</v>
      </c>
      <c r="P1829" s="14">
        <v>101.99999999999997</v>
      </c>
    </row>
    <row r="1830" spans="1:16" x14ac:dyDescent="0.25">
      <c r="A1830">
        <v>1894</v>
      </c>
      <c r="B1830" t="str">
        <f t="shared" si="119"/>
        <v>Closed End</v>
      </c>
      <c r="C1830" t="s">
        <v>108</v>
      </c>
      <c r="D1830" t="s">
        <v>837</v>
      </c>
      <c r="E1830" t="str">
        <f t="shared" si="120"/>
        <v>Race / ethnicity</v>
      </c>
      <c r="F1830">
        <f t="shared" si="121"/>
        <v>4</v>
      </c>
      <c r="G1830" t="str">
        <f t="shared" si="118"/>
        <v>Data</v>
      </c>
      <c r="H1830" t="s">
        <v>776</v>
      </c>
      <c r="K1830" s="6" t="s">
        <v>48</v>
      </c>
      <c r="L1830" s="12">
        <v>8.5674340467449775E-2</v>
      </c>
      <c r="M1830" s="13">
        <v>0.30272187437891451</v>
      </c>
      <c r="N1830" s="13">
        <v>0.39109109427182459</v>
      </c>
      <c r="O1830" s="13">
        <v>0.22051269088181122</v>
      </c>
      <c r="P1830" s="14">
        <v>151.00000000000011</v>
      </c>
    </row>
    <row r="1831" spans="1:16" x14ac:dyDescent="0.25">
      <c r="A1831">
        <v>1895</v>
      </c>
      <c r="B1831" t="str">
        <f t="shared" si="119"/>
        <v>Closed End</v>
      </c>
      <c r="C1831" t="s">
        <v>108</v>
      </c>
      <c r="D1831" t="s">
        <v>837</v>
      </c>
      <c r="E1831" t="str">
        <f t="shared" si="120"/>
        <v>Race / ethnicity</v>
      </c>
      <c r="F1831">
        <f t="shared" si="121"/>
        <v>5</v>
      </c>
      <c r="G1831" t="str">
        <f t="shared" si="118"/>
        <v>Data</v>
      </c>
      <c r="H1831" t="s">
        <v>776</v>
      </c>
      <c r="K1831" s="6" t="s">
        <v>49</v>
      </c>
      <c r="L1831" s="12">
        <v>8.8401629493090314E-2</v>
      </c>
      <c r="M1831" s="13">
        <v>0.36898818107234937</v>
      </c>
      <c r="N1831" s="13">
        <v>0.27731955040386347</v>
      </c>
      <c r="O1831" s="13">
        <v>0.26529063903069744</v>
      </c>
      <c r="P1831" s="14">
        <v>276.99999999999994</v>
      </c>
    </row>
    <row r="1832" spans="1:16" x14ac:dyDescent="0.25">
      <c r="A1832">
        <v>1896</v>
      </c>
      <c r="B1832" t="str">
        <f t="shared" si="119"/>
        <v>Closed End</v>
      </c>
      <c r="C1832" t="s">
        <v>108</v>
      </c>
      <c r="D1832" t="s">
        <v>837</v>
      </c>
      <c r="E1832" t="str">
        <f t="shared" si="120"/>
        <v>Race / ethnicity</v>
      </c>
      <c r="F1832">
        <f t="shared" si="121"/>
        <v>6</v>
      </c>
      <c r="G1832" t="str">
        <f t="shared" si="118"/>
        <v>Data</v>
      </c>
      <c r="H1832" t="s">
        <v>776</v>
      </c>
      <c r="K1832" s="6" t="s">
        <v>50</v>
      </c>
      <c r="L1832" s="12">
        <v>2.0309412741765766E-2</v>
      </c>
      <c r="M1832" s="13">
        <v>0.17389177375176229</v>
      </c>
      <c r="N1832" s="13">
        <v>0.372899845110225</v>
      </c>
      <c r="O1832" s="13">
        <v>0.43289896839624697</v>
      </c>
      <c r="P1832" s="14">
        <v>92.000000000000014</v>
      </c>
    </row>
    <row r="1833" spans="1:16" ht="15.75" thickBot="1" x14ac:dyDescent="0.3">
      <c r="A1833">
        <v>1897</v>
      </c>
      <c r="B1833" t="str">
        <f t="shared" si="119"/>
        <v>Closed End</v>
      </c>
      <c r="C1833" t="s">
        <v>108</v>
      </c>
      <c r="D1833" t="s">
        <v>837</v>
      </c>
      <c r="E1833" t="str">
        <f t="shared" si="120"/>
        <v>Race / ethnicity</v>
      </c>
      <c r="F1833">
        <f t="shared" si="121"/>
        <v>7</v>
      </c>
      <c r="G1833" t="str">
        <f t="shared" si="118"/>
        <v>Data</v>
      </c>
      <c r="H1833" t="s">
        <v>776</v>
      </c>
      <c r="K1833" s="8" t="s">
        <v>51</v>
      </c>
      <c r="L1833" s="18">
        <v>4.6404664397147327E-2</v>
      </c>
      <c r="M1833" s="19">
        <v>0.38006088759981405</v>
      </c>
      <c r="N1833" s="19">
        <v>0.32826838595504332</v>
      </c>
      <c r="O1833" s="19">
        <v>0.24526606204799484</v>
      </c>
      <c r="P1833" s="20">
        <v>1025.0000000000034</v>
      </c>
    </row>
    <row r="1834" spans="1:16" ht="15.75" thickTop="1" x14ac:dyDescent="0.25">
      <c r="A1834">
        <v>1898</v>
      </c>
      <c r="B1834" t="str">
        <f t="shared" si="119"/>
        <v/>
      </c>
      <c r="C1834" t="s">
        <v>8</v>
      </c>
      <c r="D1834" t="s">
        <v>8</v>
      </c>
      <c r="E1834" t="str">
        <f t="shared" si="120"/>
        <v/>
      </c>
      <c r="F1834" t="str">
        <f t="shared" si="121"/>
        <v/>
      </c>
      <c r="G1834" t="str">
        <f t="shared" si="118"/>
        <v/>
      </c>
      <c r="H1834" t="s">
        <v>8</v>
      </c>
      <c r="K1834" s="42"/>
      <c r="L1834" s="42"/>
      <c r="M1834" s="42"/>
      <c r="N1834" s="42"/>
      <c r="O1834" s="42"/>
      <c r="P1834" s="42"/>
    </row>
    <row r="1835" spans="1:16" ht="30.75" thickBot="1" x14ac:dyDescent="0.3">
      <c r="A1835">
        <v>1899</v>
      </c>
      <c r="B1835" t="str">
        <f t="shared" si="119"/>
        <v>Closed End</v>
      </c>
      <c r="C1835" t="s">
        <v>108</v>
      </c>
      <c r="D1835" t="s">
        <v>838</v>
      </c>
      <c r="E1835" t="str">
        <f t="shared" si="120"/>
        <v>Title</v>
      </c>
      <c r="F1835">
        <f t="shared" si="121"/>
        <v>1</v>
      </c>
      <c r="G1835" t="str">
        <f t="shared" si="118"/>
        <v>Title</v>
      </c>
      <c r="H1835" t="s">
        <v>777</v>
      </c>
      <c r="K1835" s="37" t="s">
        <v>213</v>
      </c>
      <c r="L1835" s="37"/>
      <c r="M1835" s="37"/>
      <c r="N1835" s="37"/>
      <c r="O1835" s="37"/>
      <c r="P1835" s="37"/>
    </row>
    <row r="1836" spans="1:16" ht="38.25" thickTop="1" thickBot="1" x14ac:dyDescent="0.3">
      <c r="A1836">
        <v>1900</v>
      </c>
      <c r="B1836" t="str">
        <f t="shared" si="119"/>
        <v>Closed End</v>
      </c>
      <c r="C1836" t="s">
        <v>108</v>
      </c>
      <c r="D1836" t="s">
        <v>838</v>
      </c>
      <c r="E1836" t="str">
        <f t="shared" si="120"/>
        <v>Column labels</v>
      </c>
      <c r="F1836">
        <f t="shared" si="121"/>
        <v>1</v>
      </c>
      <c r="G1836" t="str">
        <f t="shared" si="118"/>
        <v>Labels</v>
      </c>
      <c r="H1836" t="s">
        <v>777</v>
      </c>
      <c r="K1836" s="39"/>
      <c r="L1836" s="1" t="s">
        <v>128</v>
      </c>
      <c r="M1836" s="2" t="s">
        <v>129</v>
      </c>
      <c r="N1836" s="2" t="s">
        <v>130</v>
      </c>
      <c r="O1836" s="2" t="s">
        <v>131</v>
      </c>
      <c r="P1836" s="3" t="s">
        <v>6</v>
      </c>
    </row>
    <row r="1837" spans="1:16" ht="15.75" thickTop="1" x14ac:dyDescent="0.25">
      <c r="A1837">
        <v>1901</v>
      </c>
      <c r="B1837" t="str">
        <f t="shared" si="119"/>
        <v>Closed End</v>
      </c>
      <c r="C1837" t="s">
        <v>108</v>
      </c>
      <c r="D1837" t="s">
        <v>838</v>
      </c>
      <c r="E1837" t="str">
        <f t="shared" si="120"/>
        <v>Region</v>
      </c>
      <c r="F1837">
        <f t="shared" si="121"/>
        <v>1</v>
      </c>
      <c r="G1837" t="str">
        <f t="shared" si="118"/>
        <v>Header</v>
      </c>
      <c r="H1837" t="s">
        <v>777</v>
      </c>
      <c r="K1837" s="5" t="s">
        <v>7</v>
      </c>
      <c r="L1837" s="9" t="s">
        <v>8</v>
      </c>
      <c r="M1837" s="10" t="s">
        <v>8</v>
      </c>
      <c r="N1837" s="10" t="s">
        <v>8</v>
      </c>
      <c r="O1837" s="10" t="s">
        <v>8</v>
      </c>
      <c r="P1837" s="11" t="s">
        <v>8</v>
      </c>
    </row>
    <row r="1838" spans="1:16" x14ac:dyDescent="0.25">
      <c r="A1838">
        <v>1902</v>
      </c>
      <c r="B1838" t="str">
        <f t="shared" si="119"/>
        <v>Closed End</v>
      </c>
      <c r="C1838" t="s">
        <v>108</v>
      </c>
      <c r="D1838" t="s">
        <v>838</v>
      </c>
      <c r="E1838" t="str">
        <f t="shared" si="120"/>
        <v>Region</v>
      </c>
      <c r="F1838">
        <f t="shared" si="121"/>
        <v>2</v>
      </c>
      <c r="G1838" t="str">
        <f t="shared" si="118"/>
        <v>Data</v>
      </c>
      <c r="H1838" t="s">
        <v>777</v>
      </c>
      <c r="K1838" s="6" t="s">
        <v>9</v>
      </c>
      <c r="L1838" s="12">
        <v>6.2913588095278042E-2</v>
      </c>
      <c r="M1838" s="13">
        <v>0.44383750577645359</v>
      </c>
      <c r="N1838" s="13">
        <v>0.29726445586178801</v>
      </c>
      <c r="O1838" s="13">
        <v>0.19598445026648115</v>
      </c>
      <c r="P1838" s="14">
        <v>1611.9999999999998</v>
      </c>
    </row>
    <row r="1839" spans="1:16" x14ac:dyDescent="0.25">
      <c r="A1839">
        <v>1903</v>
      </c>
      <c r="B1839" t="str">
        <f t="shared" si="119"/>
        <v>Closed End</v>
      </c>
      <c r="C1839" t="s">
        <v>108</v>
      </c>
      <c r="D1839" t="s">
        <v>838</v>
      </c>
      <c r="E1839" t="str">
        <f t="shared" si="120"/>
        <v>Region</v>
      </c>
      <c r="F1839">
        <f t="shared" si="121"/>
        <v>3</v>
      </c>
      <c r="G1839" t="str">
        <f t="shared" si="118"/>
        <v>Data</v>
      </c>
      <c r="H1839" t="s">
        <v>777</v>
      </c>
      <c r="K1839" s="6" t="s">
        <v>10</v>
      </c>
      <c r="L1839" s="12">
        <v>5.8311572145198484E-2</v>
      </c>
      <c r="M1839" s="13">
        <v>0.6848028514777188</v>
      </c>
      <c r="N1839" s="13">
        <v>0.15323343861394362</v>
      </c>
      <c r="O1839" s="13">
        <v>0.10365213776313884</v>
      </c>
      <c r="P1839" s="14">
        <v>128.99999999999997</v>
      </c>
    </row>
    <row r="1840" spans="1:16" x14ac:dyDescent="0.25">
      <c r="A1840">
        <v>1904</v>
      </c>
      <c r="B1840" t="str">
        <f t="shared" si="119"/>
        <v>Closed End</v>
      </c>
      <c r="C1840" t="s">
        <v>108</v>
      </c>
      <c r="D1840" t="s">
        <v>838</v>
      </c>
      <c r="E1840" t="str">
        <f t="shared" si="120"/>
        <v>Region</v>
      </c>
      <c r="F1840">
        <f t="shared" si="121"/>
        <v>4</v>
      </c>
      <c r="G1840" t="str">
        <f t="shared" si="118"/>
        <v>Data</v>
      </c>
      <c r="H1840" t="s">
        <v>777</v>
      </c>
      <c r="K1840" s="6" t="s">
        <v>11</v>
      </c>
      <c r="L1840" s="12">
        <v>6.8197077672488088E-2</v>
      </c>
      <c r="M1840" s="13">
        <v>0.37174782611937168</v>
      </c>
      <c r="N1840" s="13">
        <v>0.34699046313578663</v>
      </c>
      <c r="O1840" s="13">
        <v>0.21306463307235279</v>
      </c>
      <c r="P1840" s="14">
        <v>1371.0000000000005</v>
      </c>
    </row>
    <row r="1841" spans="1:16" x14ac:dyDescent="0.25">
      <c r="A1841">
        <v>1905</v>
      </c>
      <c r="B1841" t="str">
        <f t="shared" si="119"/>
        <v>Closed End</v>
      </c>
      <c r="C1841" t="s">
        <v>108</v>
      </c>
      <c r="D1841" t="s">
        <v>838</v>
      </c>
      <c r="E1841" t="str">
        <f t="shared" si="120"/>
        <v>Region</v>
      </c>
      <c r="F1841">
        <f t="shared" si="121"/>
        <v>5</v>
      </c>
      <c r="G1841" t="str">
        <f t="shared" si="118"/>
        <v>Data</v>
      </c>
      <c r="H1841" t="s">
        <v>777</v>
      </c>
      <c r="K1841" s="6" t="s">
        <v>12</v>
      </c>
      <c r="L1841" s="12">
        <v>6.5538932875600781E-2</v>
      </c>
      <c r="M1841" s="13">
        <v>0.34218419238962311</v>
      </c>
      <c r="N1841" s="13">
        <v>0.38480941623375897</v>
      </c>
      <c r="O1841" s="13">
        <v>0.20746745850101653</v>
      </c>
      <c r="P1841" s="14">
        <v>1211.000000000003</v>
      </c>
    </row>
    <row r="1842" spans="1:16" x14ac:dyDescent="0.25">
      <c r="A1842">
        <v>1906</v>
      </c>
      <c r="B1842" t="str">
        <f t="shared" si="119"/>
        <v>Closed End</v>
      </c>
      <c r="C1842" t="s">
        <v>108</v>
      </c>
      <c r="D1842" t="s">
        <v>838</v>
      </c>
      <c r="E1842" t="str">
        <f t="shared" si="120"/>
        <v>Region</v>
      </c>
      <c r="F1842">
        <f t="shared" si="121"/>
        <v>6</v>
      </c>
      <c r="G1842" t="str">
        <f t="shared" si="118"/>
        <v>Data</v>
      </c>
      <c r="H1842" t="s">
        <v>777</v>
      </c>
      <c r="K1842" s="6" t="s">
        <v>13</v>
      </c>
      <c r="L1842" s="12">
        <v>7.276037143694998E-2</v>
      </c>
      <c r="M1842" s="13">
        <v>0.42250034555013161</v>
      </c>
      <c r="N1842" s="13">
        <v>0.28206586119064747</v>
      </c>
      <c r="O1842" s="13">
        <v>0.22267342182227062</v>
      </c>
      <c r="P1842" s="14">
        <v>160.00000000000014</v>
      </c>
    </row>
    <row r="1843" spans="1:16" x14ac:dyDescent="0.25">
      <c r="A1843">
        <v>1907</v>
      </c>
      <c r="B1843" t="str">
        <f t="shared" si="119"/>
        <v>Closed End</v>
      </c>
      <c r="C1843" t="s">
        <v>108</v>
      </c>
      <c r="D1843" t="s">
        <v>838</v>
      </c>
      <c r="E1843" t="str">
        <f t="shared" si="120"/>
        <v>Region</v>
      </c>
      <c r="F1843">
        <f t="shared" si="121"/>
        <v>7</v>
      </c>
      <c r="G1843" t="str">
        <f t="shared" si="118"/>
        <v>Data</v>
      </c>
      <c r="H1843" t="s">
        <v>777</v>
      </c>
      <c r="K1843" s="6" t="s">
        <v>14</v>
      </c>
      <c r="L1843" s="12">
        <v>4.6817824552256714E-2</v>
      </c>
      <c r="M1843" s="13">
        <v>0.4099590941049725</v>
      </c>
      <c r="N1843" s="13">
        <v>0.28907395818738651</v>
      </c>
      <c r="O1843" s="13">
        <v>0.25414912315538485</v>
      </c>
      <c r="P1843" s="14">
        <v>111.99999999999994</v>
      </c>
    </row>
    <row r="1844" spans="1:16" x14ac:dyDescent="0.25">
      <c r="A1844">
        <v>1908</v>
      </c>
      <c r="B1844" t="str">
        <f t="shared" si="119"/>
        <v>Closed End</v>
      </c>
      <c r="C1844" t="s">
        <v>108</v>
      </c>
      <c r="D1844" t="s">
        <v>838</v>
      </c>
      <c r="E1844" t="str">
        <f t="shared" si="120"/>
        <v>Gender</v>
      </c>
      <c r="F1844">
        <f t="shared" si="121"/>
        <v>1</v>
      </c>
      <c r="G1844" t="str">
        <f t="shared" si="118"/>
        <v>Header</v>
      </c>
      <c r="H1844" t="s">
        <v>777</v>
      </c>
      <c r="K1844" s="7" t="s">
        <v>15</v>
      </c>
      <c r="L1844" s="15" t="s">
        <v>8</v>
      </c>
      <c r="M1844" s="16" t="s">
        <v>8</v>
      </c>
      <c r="N1844" s="16" t="s">
        <v>8</v>
      </c>
      <c r="O1844" s="16" t="s">
        <v>8</v>
      </c>
      <c r="P1844" s="17" t="s">
        <v>8</v>
      </c>
    </row>
    <row r="1845" spans="1:16" x14ac:dyDescent="0.25">
      <c r="A1845">
        <v>1909</v>
      </c>
      <c r="B1845" t="str">
        <f t="shared" si="119"/>
        <v>Closed End</v>
      </c>
      <c r="C1845" t="s">
        <v>108</v>
      </c>
      <c r="D1845" t="s">
        <v>838</v>
      </c>
      <c r="E1845" t="str">
        <f t="shared" si="120"/>
        <v>Gender</v>
      </c>
      <c r="F1845">
        <f t="shared" si="121"/>
        <v>2</v>
      </c>
      <c r="G1845" t="str">
        <f t="shared" si="118"/>
        <v>Data</v>
      </c>
      <c r="H1845" t="s">
        <v>777</v>
      </c>
      <c r="K1845" s="6" t="s">
        <v>16</v>
      </c>
      <c r="L1845" s="12">
        <v>5.8752254493171362E-2</v>
      </c>
      <c r="M1845" s="13">
        <v>0.43125867796045758</v>
      </c>
      <c r="N1845" s="13">
        <v>0.30965552817701691</v>
      </c>
      <c r="O1845" s="13">
        <v>0.20033353936935488</v>
      </c>
      <c r="P1845" s="14">
        <v>923.99999999999966</v>
      </c>
    </row>
    <row r="1846" spans="1:16" x14ac:dyDescent="0.25">
      <c r="A1846">
        <v>1910</v>
      </c>
      <c r="B1846" t="str">
        <f t="shared" si="119"/>
        <v>Closed End</v>
      </c>
      <c r="C1846" t="s">
        <v>108</v>
      </c>
      <c r="D1846" t="s">
        <v>838</v>
      </c>
      <c r="E1846" t="str">
        <f t="shared" si="120"/>
        <v>Gender</v>
      </c>
      <c r="F1846">
        <f t="shared" si="121"/>
        <v>3</v>
      </c>
      <c r="G1846" t="str">
        <f t="shared" si="118"/>
        <v>Data</v>
      </c>
      <c r="H1846" t="s">
        <v>777</v>
      </c>
      <c r="K1846" s="6" t="s">
        <v>17</v>
      </c>
      <c r="L1846" s="12">
        <v>6.6644321485650193E-2</v>
      </c>
      <c r="M1846" s="13">
        <v>0.45526285154876661</v>
      </c>
      <c r="N1846" s="13">
        <v>0.29517799530914368</v>
      </c>
      <c r="O1846" s="13">
        <v>0.18291483165643879</v>
      </c>
      <c r="P1846" s="14">
        <v>602.00000000000034</v>
      </c>
    </row>
    <row r="1847" spans="1:16" x14ac:dyDescent="0.25">
      <c r="A1847">
        <v>1911</v>
      </c>
      <c r="B1847" t="str">
        <f t="shared" si="119"/>
        <v>Closed End</v>
      </c>
      <c r="C1847" t="s">
        <v>108</v>
      </c>
      <c r="D1847" t="s">
        <v>838</v>
      </c>
      <c r="E1847" t="str">
        <f t="shared" si="120"/>
        <v>Age</v>
      </c>
      <c r="F1847">
        <f t="shared" si="121"/>
        <v>1</v>
      </c>
      <c r="G1847" t="str">
        <f t="shared" si="118"/>
        <v>Header</v>
      </c>
      <c r="H1847" t="s">
        <v>777</v>
      </c>
      <c r="K1847" s="7" t="s">
        <v>18</v>
      </c>
      <c r="L1847" s="15" t="s">
        <v>8</v>
      </c>
      <c r="M1847" s="16" t="s">
        <v>8</v>
      </c>
      <c r="N1847" s="16" t="s">
        <v>8</v>
      </c>
      <c r="O1847" s="16" t="s">
        <v>8</v>
      </c>
      <c r="P1847" s="17" t="s">
        <v>8</v>
      </c>
    </row>
    <row r="1848" spans="1:16" x14ac:dyDescent="0.25">
      <c r="A1848">
        <v>1912</v>
      </c>
      <c r="B1848" t="str">
        <f t="shared" si="119"/>
        <v>Closed End</v>
      </c>
      <c r="C1848" t="s">
        <v>108</v>
      </c>
      <c r="D1848" t="s">
        <v>838</v>
      </c>
      <c r="E1848" t="str">
        <f t="shared" si="120"/>
        <v>Age</v>
      </c>
      <c r="F1848">
        <f t="shared" si="121"/>
        <v>2</v>
      </c>
      <c r="G1848" t="str">
        <f t="shared" si="118"/>
        <v>Data</v>
      </c>
      <c r="H1848" t="s">
        <v>777</v>
      </c>
      <c r="K1848" s="6" t="s">
        <v>19</v>
      </c>
      <c r="L1848" s="12">
        <v>3.8198038333908287E-2</v>
      </c>
      <c r="M1848" s="13">
        <v>0.39028089904820817</v>
      </c>
      <c r="N1848" s="13">
        <v>0.3404214266916375</v>
      </c>
      <c r="O1848" s="13">
        <v>0.23109963592624552</v>
      </c>
      <c r="P1848" s="14">
        <v>229.00000000000026</v>
      </c>
    </row>
    <row r="1849" spans="1:16" x14ac:dyDescent="0.25">
      <c r="A1849">
        <v>1913</v>
      </c>
      <c r="B1849" t="str">
        <f t="shared" si="119"/>
        <v>Closed End</v>
      </c>
      <c r="C1849" t="s">
        <v>108</v>
      </c>
      <c r="D1849" t="s">
        <v>838</v>
      </c>
      <c r="E1849" t="str">
        <f t="shared" si="120"/>
        <v>Age</v>
      </c>
      <c r="F1849">
        <f t="shared" si="121"/>
        <v>3</v>
      </c>
      <c r="G1849" t="str">
        <f t="shared" si="118"/>
        <v>Data</v>
      </c>
      <c r="H1849" t="s">
        <v>777</v>
      </c>
      <c r="K1849" s="6" t="s">
        <v>20</v>
      </c>
      <c r="L1849" s="12">
        <v>5.1940115356154191E-2</v>
      </c>
      <c r="M1849" s="13">
        <v>0.57262541867174632</v>
      </c>
      <c r="N1849" s="13">
        <v>0.2641500856225123</v>
      </c>
      <c r="O1849" s="13">
        <v>0.11128438034958769</v>
      </c>
      <c r="P1849" s="14">
        <v>237.99999999999963</v>
      </c>
    </row>
    <row r="1850" spans="1:16" x14ac:dyDescent="0.25">
      <c r="A1850">
        <v>1914</v>
      </c>
      <c r="B1850" t="str">
        <f t="shared" si="119"/>
        <v>Closed End</v>
      </c>
      <c r="C1850" t="s">
        <v>108</v>
      </c>
      <c r="D1850" t="s">
        <v>838</v>
      </c>
      <c r="E1850" t="str">
        <f t="shared" si="120"/>
        <v>Age</v>
      </c>
      <c r="F1850">
        <f t="shared" si="121"/>
        <v>4</v>
      </c>
      <c r="G1850" t="str">
        <f t="shared" si="118"/>
        <v>Data</v>
      </c>
      <c r="H1850" t="s">
        <v>777</v>
      </c>
      <c r="K1850" s="6" t="s">
        <v>21</v>
      </c>
      <c r="L1850" s="12">
        <v>7.8904334027038808E-2</v>
      </c>
      <c r="M1850" s="13">
        <v>0.31930677494524157</v>
      </c>
      <c r="N1850" s="13">
        <v>0.40293123655382856</v>
      </c>
      <c r="O1850" s="13">
        <v>0.19885765447389095</v>
      </c>
      <c r="P1850" s="14">
        <v>194.00000000000011</v>
      </c>
    </row>
    <row r="1851" spans="1:16" x14ac:dyDescent="0.25">
      <c r="A1851">
        <v>1915</v>
      </c>
      <c r="B1851" t="str">
        <f t="shared" si="119"/>
        <v>Closed End</v>
      </c>
      <c r="C1851" t="s">
        <v>108</v>
      </c>
      <c r="D1851" t="s">
        <v>838</v>
      </c>
      <c r="E1851" t="str">
        <f t="shared" si="120"/>
        <v>Age</v>
      </c>
      <c r="F1851">
        <f t="shared" si="121"/>
        <v>5</v>
      </c>
      <c r="G1851" t="str">
        <f t="shared" si="118"/>
        <v>Data</v>
      </c>
      <c r="H1851" t="s">
        <v>777</v>
      </c>
      <c r="K1851" s="6" t="s">
        <v>22</v>
      </c>
      <c r="L1851" s="12">
        <v>6.2853239331641983E-2</v>
      </c>
      <c r="M1851" s="13">
        <v>0.48863557606374447</v>
      </c>
      <c r="N1851" s="13">
        <v>0.2725754513828989</v>
      </c>
      <c r="O1851" s="13">
        <v>0.17593573322171432</v>
      </c>
      <c r="P1851" s="14">
        <v>304</v>
      </c>
    </row>
    <row r="1852" spans="1:16" x14ac:dyDescent="0.25">
      <c r="A1852">
        <v>1916</v>
      </c>
      <c r="B1852" t="str">
        <f t="shared" si="119"/>
        <v>Closed End</v>
      </c>
      <c r="C1852" t="s">
        <v>108</v>
      </c>
      <c r="D1852" t="s">
        <v>838</v>
      </c>
      <c r="E1852" t="str">
        <f t="shared" si="120"/>
        <v>Age</v>
      </c>
      <c r="F1852">
        <f t="shared" si="121"/>
        <v>6</v>
      </c>
      <c r="G1852" t="str">
        <f t="shared" si="118"/>
        <v>Data</v>
      </c>
      <c r="H1852" t="s">
        <v>777</v>
      </c>
      <c r="K1852" s="6" t="s">
        <v>23</v>
      </c>
      <c r="L1852" s="12">
        <v>7.3258183992599368E-2</v>
      </c>
      <c r="M1852" s="13">
        <v>0.47280380278006168</v>
      </c>
      <c r="N1852" s="13">
        <v>0.29797569222411119</v>
      </c>
      <c r="O1852" s="13">
        <v>0.15596232100322771</v>
      </c>
      <c r="P1852" s="14">
        <v>384.99999999999983</v>
      </c>
    </row>
    <row r="1853" spans="1:16" x14ac:dyDescent="0.25">
      <c r="A1853">
        <v>1917</v>
      </c>
      <c r="B1853" t="str">
        <f t="shared" si="119"/>
        <v>Closed End</v>
      </c>
      <c r="C1853" t="s">
        <v>108</v>
      </c>
      <c r="D1853" t="s">
        <v>838</v>
      </c>
      <c r="E1853" t="str">
        <f t="shared" si="120"/>
        <v>Education</v>
      </c>
      <c r="F1853">
        <f t="shared" si="121"/>
        <v>1</v>
      </c>
      <c r="G1853" t="str">
        <f t="shared" si="118"/>
        <v>Header</v>
      </c>
      <c r="H1853" t="s">
        <v>777</v>
      </c>
      <c r="K1853" s="7" t="s">
        <v>24</v>
      </c>
      <c r="L1853" s="15" t="s">
        <v>8</v>
      </c>
      <c r="M1853" s="16" t="s">
        <v>8</v>
      </c>
      <c r="N1853" s="16" t="s">
        <v>8</v>
      </c>
      <c r="O1853" s="16" t="s">
        <v>8</v>
      </c>
      <c r="P1853" s="17" t="s">
        <v>8</v>
      </c>
    </row>
    <row r="1854" spans="1:16" x14ac:dyDescent="0.25">
      <c r="A1854">
        <v>1918</v>
      </c>
      <c r="B1854" t="str">
        <f t="shared" si="119"/>
        <v>Closed End</v>
      </c>
      <c r="C1854" t="s">
        <v>108</v>
      </c>
      <c r="D1854" t="s">
        <v>838</v>
      </c>
      <c r="E1854" t="str">
        <f t="shared" si="120"/>
        <v>Education</v>
      </c>
      <c r="F1854">
        <f t="shared" si="121"/>
        <v>2</v>
      </c>
      <c r="G1854" t="str">
        <f t="shared" si="118"/>
        <v>Data</v>
      </c>
      <c r="H1854" t="s">
        <v>777</v>
      </c>
      <c r="K1854" s="6" t="s">
        <v>25</v>
      </c>
      <c r="L1854" s="12">
        <v>5.6373482256015774E-2</v>
      </c>
      <c r="M1854" s="13">
        <v>0.5110855121561696</v>
      </c>
      <c r="N1854" s="13">
        <v>0.19211675292585426</v>
      </c>
      <c r="O1854" s="13">
        <v>0.24042425266196019</v>
      </c>
      <c r="P1854" s="14">
        <v>77.000000000000028</v>
      </c>
    </row>
    <row r="1855" spans="1:16" x14ac:dyDescent="0.25">
      <c r="A1855">
        <v>1919</v>
      </c>
      <c r="B1855" t="str">
        <f t="shared" si="119"/>
        <v>Closed End</v>
      </c>
      <c r="C1855" t="s">
        <v>108</v>
      </c>
      <c r="D1855" t="s">
        <v>838</v>
      </c>
      <c r="E1855" t="str">
        <f t="shared" si="120"/>
        <v>Education</v>
      </c>
      <c r="F1855">
        <f t="shared" si="121"/>
        <v>3</v>
      </c>
      <c r="G1855" t="str">
        <f t="shared" si="118"/>
        <v>Data</v>
      </c>
      <c r="H1855" t="s">
        <v>777</v>
      </c>
      <c r="K1855" s="6" t="s">
        <v>26</v>
      </c>
      <c r="L1855" s="12">
        <v>7.6750211512360195E-2</v>
      </c>
      <c r="M1855" s="13">
        <v>0.41199212341342117</v>
      </c>
      <c r="N1855" s="13">
        <v>0.30310279924449268</v>
      </c>
      <c r="O1855" s="13">
        <v>0.208154865829726</v>
      </c>
      <c r="P1855" s="14">
        <v>216.99999999999997</v>
      </c>
    </row>
    <row r="1856" spans="1:16" x14ac:dyDescent="0.25">
      <c r="A1856">
        <v>1920</v>
      </c>
      <c r="B1856" t="str">
        <f t="shared" si="119"/>
        <v>Closed End</v>
      </c>
      <c r="C1856" t="s">
        <v>108</v>
      </c>
      <c r="D1856" t="s">
        <v>838</v>
      </c>
      <c r="E1856" t="str">
        <f t="shared" si="120"/>
        <v>Education</v>
      </c>
      <c r="F1856">
        <f t="shared" si="121"/>
        <v>4</v>
      </c>
      <c r="G1856" t="str">
        <f t="shared" si="118"/>
        <v>Data</v>
      </c>
      <c r="H1856" t="s">
        <v>777</v>
      </c>
      <c r="K1856" s="6" t="s">
        <v>27</v>
      </c>
      <c r="L1856" s="12">
        <v>5.1202970405689732E-2</v>
      </c>
      <c r="M1856" s="13">
        <v>0.39770009251332189</v>
      </c>
      <c r="N1856" s="13">
        <v>0.33247707776595925</v>
      </c>
      <c r="O1856" s="13">
        <v>0.21861985931503031</v>
      </c>
      <c r="P1856" s="14">
        <v>517.99999999999875</v>
      </c>
    </row>
    <row r="1857" spans="1:16" x14ac:dyDescent="0.25">
      <c r="A1857">
        <v>1921</v>
      </c>
      <c r="B1857" t="str">
        <f t="shared" si="119"/>
        <v>Closed End</v>
      </c>
      <c r="C1857" t="s">
        <v>108</v>
      </c>
      <c r="D1857" t="s">
        <v>838</v>
      </c>
      <c r="E1857" t="str">
        <f t="shared" si="120"/>
        <v>Education</v>
      </c>
      <c r="F1857">
        <f t="shared" si="121"/>
        <v>5</v>
      </c>
      <c r="G1857" t="str">
        <f t="shared" si="118"/>
        <v>Data</v>
      </c>
      <c r="H1857" t="s">
        <v>777</v>
      </c>
      <c r="K1857" s="6" t="s">
        <v>28</v>
      </c>
      <c r="L1857" s="12">
        <v>6.8909679100119026E-2</v>
      </c>
      <c r="M1857" s="13">
        <v>0.48081209429018751</v>
      </c>
      <c r="N1857" s="13">
        <v>0.29189517446932284</v>
      </c>
      <c r="O1857" s="13">
        <v>0.15838305214037002</v>
      </c>
      <c r="P1857" s="14">
        <v>744.00000000000034</v>
      </c>
    </row>
    <row r="1858" spans="1:16" x14ac:dyDescent="0.25">
      <c r="A1858">
        <v>1922</v>
      </c>
      <c r="B1858" t="str">
        <f t="shared" si="119"/>
        <v>Closed End</v>
      </c>
      <c r="C1858" t="s">
        <v>108</v>
      </c>
      <c r="D1858" t="s">
        <v>838</v>
      </c>
      <c r="E1858" t="str">
        <f t="shared" si="120"/>
        <v>Household income</v>
      </c>
      <c r="F1858">
        <f t="shared" si="121"/>
        <v>1</v>
      </c>
      <c r="G1858" t="str">
        <f t="shared" ref="G1858:G1921" si="122">IF(B1858="","",IF(E1858="Title","Title",IF(E1858="Column labels","Labels",IF(AND(F1858=1,B1858="Closed End"),"Header","Data"))))</f>
        <v>Header</v>
      </c>
      <c r="H1858" t="s">
        <v>777</v>
      </c>
      <c r="K1858" s="7" t="s">
        <v>29</v>
      </c>
      <c r="L1858" s="15" t="s">
        <v>8</v>
      </c>
      <c r="M1858" s="16" t="s">
        <v>8</v>
      </c>
      <c r="N1858" s="16" t="s">
        <v>8</v>
      </c>
      <c r="O1858" s="16" t="s">
        <v>8</v>
      </c>
      <c r="P1858" s="17" t="s">
        <v>8</v>
      </c>
    </row>
    <row r="1859" spans="1:16" x14ac:dyDescent="0.25">
      <c r="A1859">
        <v>1923</v>
      </c>
      <c r="B1859" t="str">
        <f t="shared" si="119"/>
        <v>Closed End</v>
      </c>
      <c r="C1859" t="s">
        <v>108</v>
      </c>
      <c r="D1859" t="s">
        <v>838</v>
      </c>
      <c r="E1859" t="str">
        <f t="shared" si="120"/>
        <v>Household income</v>
      </c>
      <c r="F1859">
        <f t="shared" si="121"/>
        <v>2</v>
      </c>
      <c r="G1859" t="str">
        <f t="shared" si="122"/>
        <v>Data</v>
      </c>
      <c r="H1859" t="s">
        <v>777</v>
      </c>
      <c r="K1859" s="6" t="s">
        <v>30</v>
      </c>
      <c r="L1859" s="12">
        <v>8.0692485275065284E-2</v>
      </c>
      <c r="M1859" s="13">
        <v>0.35196560873292881</v>
      </c>
      <c r="N1859" s="13">
        <v>0.31174820491998434</v>
      </c>
      <c r="O1859" s="13">
        <v>0.25559370107202095</v>
      </c>
      <c r="P1859" s="14">
        <v>357.00000000000023</v>
      </c>
    </row>
    <row r="1860" spans="1:16" x14ac:dyDescent="0.25">
      <c r="A1860">
        <v>1924</v>
      </c>
      <c r="B1860" t="str">
        <f t="shared" si="119"/>
        <v>Closed End</v>
      </c>
      <c r="C1860" t="s">
        <v>108</v>
      </c>
      <c r="D1860" t="s">
        <v>838</v>
      </c>
      <c r="E1860" t="str">
        <f t="shared" si="120"/>
        <v>Household income</v>
      </c>
      <c r="F1860">
        <f t="shared" si="121"/>
        <v>3</v>
      </c>
      <c r="G1860" t="str">
        <f t="shared" si="122"/>
        <v>Data</v>
      </c>
      <c r="H1860" t="s">
        <v>777</v>
      </c>
      <c r="K1860" s="6" t="s">
        <v>31</v>
      </c>
      <c r="L1860" s="12">
        <v>9.8944063905238619E-2</v>
      </c>
      <c r="M1860" s="13">
        <v>0.29095539362018996</v>
      </c>
      <c r="N1860" s="13">
        <v>0.38596009249415436</v>
      </c>
      <c r="O1860" s="13">
        <v>0.22414044998041774</v>
      </c>
      <c r="P1860" s="14">
        <v>246.99999999999974</v>
      </c>
    </row>
    <row r="1861" spans="1:16" x14ac:dyDescent="0.25">
      <c r="A1861">
        <v>1925</v>
      </c>
      <c r="B1861" t="str">
        <f t="shared" si="119"/>
        <v>Closed End</v>
      </c>
      <c r="C1861" t="s">
        <v>108</v>
      </c>
      <c r="D1861" t="s">
        <v>838</v>
      </c>
      <c r="E1861" t="str">
        <f t="shared" si="120"/>
        <v>Household income</v>
      </c>
      <c r="F1861">
        <f t="shared" si="121"/>
        <v>4</v>
      </c>
      <c r="G1861" t="str">
        <f t="shared" si="122"/>
        <v>Data</v>
      </c>
      <c r="H1861" t="s">
        <v>777</v>
      </c>
      <c r="K1861" s="6" t="s">
        <v>32</v>
      </c>
      <c r="L1861" s="12">
        <v>5.3734793142372152E-2</v>
      </c>
      <c r="M1861" s="13">
        <v>0.50100617221382449</v>
      </c>
      <c r="N1861" s="13">
        <v>0.28279165925430894</v>
      </c>
      <c r="O1861" s="13">
        <v>0.16246737538949443</v>
      </c>
      <c r="P1861" s="14">
        <v>215.99999999999997</v>
      </c>
    </row>
    <row r="1862" spans="1:16" x14ac:dyDescent="0.25">
      <c r="A1862">
        <v>1926</v>
      </c>
      <c r="B1862" t="str">
        <f t="shared" si="119"/>
        <v>Closed End</v>
      </c>
      <c r="C1862" t="s">
        <v>108</v>
      </c>
      <c r="D1862" t="s">
        <v>838</v>
      </c>
      <c r="E1862" t="str">
        <f t="shared" si="120"/>
        <v>Household income</v>
      </c>
      <c r="F1862">
        <f t="shared" si="121"/>
        <v>5</v>
      </c>
      <c r="G1862" t="str">
        <f t="shared" si="122"/>
        <v>Data</v>
      </c>
      <c r="H1862" t="s">
        <v>777</v>
      </c>
      <c r="K1862" s="6" t="s">
        <v>33</v>
      </c>
      <c r="L1862" s="12">
        <v>2.1918770295002811E-2</v>
      </c>
      <c r="M1862" s="13">
        <v>0.4960331973479184</v>
      </c>
      <c r="N1862" s="13">
        <v>0.30200356146408802</v>
      </c>
      <c r="O1862" s="13">
        <v>0.18004447089299036</v>
      </c>
      <c r="P1862" s="14">
        <v>159.00000000000017</v>
      </c>
    </row>
    <row r="1863" spans="1:16" x14ac:dyDescent="0.25">
      <c r="A1863">
        <v>1927</v>
      </c>
      <c r="B1863" t="str">
        <f t="shared" si="119"/>
        <v>Closed End</v>
      </c>
      <c r="C1863" t="s">
        <v>108</v>
      </c>
      <c r="D1863" t="s">
        <v>838</v>
      </c>
      <c r="E1863" t="str">
        <f t="shared" si="120"/>
        <v>Household income</v>
      </c>
      <c r="F1863">
        <f t="shared" si="121"/>
        <v>6</v>
      </c>
      <c r="G1863" t="str">
        <f t="shared" si="122"/>
        <v>Data</v>
      </c>
      <c r="H1863" t="s">
        <v>777</v>
      </c>
      <c r="K1863" s="6" t="s">
        <v>34</v>
      </c>
      <c r="L1863" s="12">
        <v>7.2729286853246117E-2</v>
      </c>
      <c r="M1863" s="13">
        <v>0.34911757259722181</v>
      </c>
      <c r="N1863" s="13">
        <v>0.29957651163645616</v>
      </c>
      <c r="O1863" s="13">
        <v>0.278576628913076</v>
      </c>
      <c r="P1863" s="14">
        <v>124.00000000000003</v>
      </c>
    </row>
    <row r="1864" spans="1:16" x14ac:dyDescent="0.25">
      <c r="A1864">
        <v>1928</v>
      </c>
      <c r="B1864" t="str">
        <f t="shared" si="119"/>
        <v>Closed End</v>
      </c>
      <c r="C1864" t="s">
        <v>108</v>
      </c>
      <c r="D1864" t="s">
        <v>838</v>
      </c>
      <c r="E1864" t="str">
        <f t="shared" si="120"/>
        <v>Household income</v>
      </c>
      <c r="F1864">
        <f t="shared" si="121"/>
        <v>7</v>
      </c>
      <c r="G1864" t="str">
        <f t="shared" si="122"/>
        <v>Data</v>
      </c>
      <c r="H1864" t="s">
        <v>777</v>
      </c>
      <c r="K1864" s="6" t="s">
        <v>35</v>
      </c>
      <c r="L1864" s="12">
        <v>5.2790302785348589E-2</v>
      </c>
      <c r="M1864" s="13">
        <v>0.51038005506254946</v>
      </c>
      <c r="N1864" s="13">
        <v>0.31056890655456121</v>
      </c>
      <c r="O1864" s="13">
        <v>0.12626073559754086</v>
      </c>
      <c r="P1864" s="14">
        <v>137.99999999999986</v>
      </c>
    </row>
    <row r="1865" spans="1:16" x14ac:dyDescent="0.25">
      <c r="A1865">
        <v>1929</v>
      </c>
      <c r="B1865" t="str">
        <f t="shared" si="119"/>
        <v>Closed End</v>
      </c>
      <c r="C1865" t="s">
        <v>108</v>
      </c>
      <c r="D1865" t="s">
        <v>838</v>
      </c>
      <c r="E1865" t="str">
        <f t="shared" si="120"/>
        <v>Household income</v>
      </c>
      <c r="F1865">
        <f t="shared" si="121"/>
        <v>8</v>
      </c>
      <c r="G1865" t="str">
        <f t="shared" si="122"/>
        <v>Data</v>
      </c>
      <c r="H1865" t="s">
        <v>777</v>
      </c>
      <c r="K1865" s="6" t="s">
        <v>36</v>
      </c>
      <c r="L1865" s="12">
        <v>6.0037496871514474E-2</v>
      </c>
      <c r="M1865" s="13">
        <v>0.58412387174037061</v>
      </c>
      <c r="N1865" s="13">
        <v>0.22537960876215435</v>
      </c>
      <c r="O1865" s="13">
        <v>0.13045902262596026</v>
      </c>
      <c r="P1865" s="14">
        <v>106.99999999999999</v>
      </c>
    </row>
    <row r="1866" spans="1:16" x14ac:dyDescent="0.25">
      <c r="A1866">
        <v>1930</v>
      </c>
      <c r="B1866" t="str">
        <f t="shared" si="119"/>
        <v>Closed End</v>
      </c>
      <c r="C1866" t="s">
        <v>108</v>
      </c>
      <c r="D1866" t="s">
        <v>838</v>
      </c>
      <c r="E1866" t="str">
        <f t="shared" si="120"/>
        <v>Housing status</v>
      </c>
      <c r="F1866">
        <f t="shared" si="121"/>
        <v>1</v>
      </c>
      <c r="G1866" t="str">
        <f t="shared" si="122"/>
        <v>Header</v>
      </c>
      <c r="H1866" t="s">
        <v>777</v>
      </c>
      <c r="K1866" s="7" t="s">
        <v>37</v>
      </c>
      <c r="L1866" s="15" t="s">
        <v>8</v>
      </c>
      <c r="M1866" s="16" t="s">
        <v>8</v>
      </c>
      <c r="N1866" s="16" t="s">
        <v>8</v>
      </c>
      <c r="O1866" s="16" t="s">
        <v>8</v>
      </c>
      <c r="P1866" s="17" t="s">
        <v>8</v>
      </c>
    </row>
    <row r="1867" spans="1:16" x14ac:dyDescent="0.25">
      <c r="A1867">
        <v>1931</v>
      </c>
      <c r="B1867" t="str">
        <f t="shared" si="119"/>
        <v>Closed End</v>
      </c>
      <c r="C1867" t="s">
        <v>108</v>
      </c>
      <c r="D1867" t="s">
        <v>838</v>
      </c>
      <c r="E1867" t="str">
        <f t="shared" si="120"/>
        <v>Housing status</v>
      </c>
      <c r="F1867">
        <f t="shared" si="121"/>
        <v>2</v>
      </c>
      <c r="G1867" t="str">
        <f t="shared" si="122"/>
        <v>Data</v>
      </c>
      <c r="H1867" t="s">
        <v>777</v>
      </c>
      <c r="K1867" s="6" t="s">
        <v>38</v>
      </c>
      <c r="L1867" s="12">
        <v>5.2926931679234318E-2</v>
      </c>
      <c r="M1867" s="13">
        <v>0.48851825105886204</v>
      </c>
      <c r="N1867" s="13">
        <v>0.28311568490509054</v>
      </c>
      <c r="O1867" s="13">
        <v>0.17543913235681269</v>
      </c>
      <c r="P1867" s="14">
        <v>865.00000000000023</v>
      </c>
    </row>
    <row r="1868" spans="1:16" x14ac:dyDescent="0.25">
      <c r="A1868">
        <v>1932</v>
      </c>
      <c r="B1868" t="str">
        <f t="shared" si="119"/>
        <v>Closed End</v>
      </c>
      <c r="C1868" t="s">
        <v>108</v>
      </c>
      <c r="D1868" t="s">
        <v>838</v>
      </c>
      <c r="E1868" t="str">
        <f t="shared" si="120"/>
        <v>Housing status</v>
      </c>
      <c r="F1868">
        <f t="shared" si="121"/>
        <v>3</v>
      </c>
      <c r="G1868" t="str">
        <f t="shared" si="122"/>
        <v>Data</v>
      </c>
      <c r="H1868" t="s">
        <v>777</v>
      </c>
      <c r="K1868" s="6" t="s">
        <v>39</v>
      </c>
      <c r="L1868" s="12">
        <v>8.32407226058961E-2</v>
      </c>
      <c r="M1868" s="13">
        <v>0.37861594844827423</v>
      </c>
      <c r="N1868" s="13">
        <v>0.31724414347020463</v>
      </c>
      <c r="O1868" s="13">
        <v>0.22089918547562587</v>
      </c>
      <c r="P1868" s="14">
        <v>693.00000000000057</v>
      </c>
    </row>
    <row r="1869" spans="1:16" ht="24.75" x14ac:dyDescent="0.25">
      <c r="A1869">
        <v>1933</v>
      </c>
      <c r="B1869" t="str">
        <f t="shared" si="119"/>
        <v>Closed End</v>
      </c>
      <c r="C1869" t="s">
        <v>108</v>
      </c>
      <c r="D1869" t="s">
        <v>838</v>
      </c>
      <c r="E1869" t="str">
        <f t="shared" si="120"/>
        <v>Housing status</v>
      </c>
      <c r="F1869">
        <f t="shared" si="121"/>
        <v>4</v>
      </c>
      <c r="G1869" t="str">
        <f t="shared" si="122"/>
        <v>Data</v>
      </c>
      <c r="H1869" t="s">
        <v>777</v>
      </c>
      <c r="K1869" s="6" t="s">
        <v>40</v>
      </c>
      <c r="L1869" s="12">
        <v>5.095849106330555E-2</v>
      </c>
      <c r="M1869" s="13">
        <v>0.20891879568804061</v>
      </c>
      <c r="N1869" s="13">
        <v>0.36297184444776287</v>
      </c>
      <c r="O1869" s="13">
        <v>0.37715086880089127</v>
      </c>
      <c r="P1869" s="14">
        <v>44.000000000000014</v>
      </c>
    </row>
    <row r="1870" spans="1:16" x14ac:dyDescent="0.25">
      <c r="A1870">
        <v>1934</v>
      </c>
      <c r="B1870" t="str">
        <f t="shared" si="119"/>
        <v>Closed End</v>
      </c>
      <c r="C1870" t="s">
        <v>108</v>
      </c>
      <c r="D1870" t="s">
        <v>838</v>
      </c>
      <c r="E1870" t="str">
        <f t="shared" si="120"/>
        <v>Home language</v>
      </c>
      <c r="F1870">
        <f t="shared" si="121"/>
        <v>1</v>
      </c>
      <c r="G1870" t="str">
        <f t="shared" si="122"/>
        <v>Header</v>
      </c>
      <c r="H1870" t="s">
        <v>777</v>
      </c>
      <c r="K1870" s="7" t="s">
        <v>41</v>
      </c>
      <c r="L1870" s="15" t="s">
        <v>8</v>
      </c>
      <c r="M1870" s="16" t="s">
        <v>8</v>
      </c>
      <c r="N1870" s="16" t="s">
        <v>8</v>
      </c>
      <c r="O1870" s="16" t="s">
        <v>8</v>
      </c>
      <c r="P1870" s="17" t="s">
        <v>8</v>
      </c>
    </row>
    <row r="1871" spans="1:16" x14ac:dyDescent="0.25">
      <c r="A1871">
        <v>1935</v>
      </c>
      <c r="B1871" t="str">
        <f t="shared" ref="B1871:B1934" si="123">IF(K1873="Results by region:","Closed End",IF(L1872="East Metro Overall","Open End",IF(AND(K1871="",K1873=""),"",B1870)))</f>
        <v>Closed End</v>
      </c>
      <c r="C1871" t="s">
        <v>108</v>
      </c>
      <c r="D1871" t="s">
        <v>838</v>
      </c>
      <c r="E1871" t="str">
        <f t="shared" ref="E1871:E1934" si="124">IF(AND(K1871="",K1872="Results by region:"),"Column labels",
IF(AND(K1871="",L1871="East Metro overall"),"Column labels",
IF(AND(K1871="",L1871=""),"",
IF(AND(B1871="Open End",K1871&lt;&gt;"",E1870="Column labels"),"Open end results",
IF(K1871="Results by region:","Region",
IF(K1871="Results by gender:","Gender",
IF(K1871="Results by age:","Age",
IF(K1871="Results by education level:","Education",
IF(K1871="Results by household income:","Household income",
IF(K1871="Results by housing status:","Housing status",
IF(K1871="Results by home language:","Home language",
IF(K1871="Results by race/ethnicity:","Race / ethnicity",
IF(ISERROR(FIND(".",K1871)),E1870,
IF(FIND(".",K1871)&lt;=4,"Title"))))))))))))))</f>
        <v>Home language</v>
      </c>
      <c r="F1871">
        <f t="shared" ref="F1871:F1934" si="125">IF(B1871="","",IF(E1871&lt;&gt;E1870,1,SUM(F1870,1)))</f>
        <v>2</v>
      </c>
      <c r="G1871" t="str">
        <f t="shared" si="122"/>
        <v>Data</v>
      </c>
      <c r="H1871" t="s">
        <v>777</v>
      </c>
      <c r="K1871" s="6" t="s">
        <v>42</v>
      </c>
      <c r="L1871" s="12">
        <v>6.8523901647822891E-2</v>
      </c>
      <c r="M1871" s="13">
        <v>0.44977817243014429</v>
      </c>
      <c r="N1871" s="13">
        <v>0.30598319198289481</v>
      </c>
      <c r="O1871" s="13">
        <v>0.17571473393913617</v>
      </c>
      <c r="P1871" s="14">
        <v>1314.0000000000023</v>
      </c>
    </row>
    <row r="1872" spans="1:16" x14ac:dyDescent="0.25">
      <c r="A1872">
        <v>1936</v>
      </c>
      <c r="B1872" t="str">
        <f t="shared" si="123"/>
        <v>Closed End</v>
      </c>
      <c r="C1872" t="s">
        <v>108</v>
      </c>
      <c r="D1872" t="s">
        <v>838</v>
      </c>
      <c r="E1872" t="str">
        <f t="shared" si="124"/>
        <v>Home language</v>
      </c>
      <c r="F1872">
        <f t="shared" si="125"/>
        <v>3</v>
      </c>
      <c r="G1872" t="str">
        <f t="shared" si="122"/>
        <v>Data</v>
      </c>
      <c r="H1872" t="s">
        <v>777</v>
      </c>
      <c r="K1872" s="6" t="s">
        <v>43</v>
      </c>
      <c r="L1872" s="12">
        <v>2.0391092075756238E-2</v>
      </c>
      <c r="M1872" s="13">
        <v>0.41554836027608277</v>
      </c>
      <c r="N1872" s="13">
        <v>0.28233927197977809</v>
      </c>
      <c r="O1872" s="13">
        <v>0.28172127566838295</v>
      </c>
      <c r="P1872" s="14">
        <v>167.00000000000003</v>
      </c>
    </row>
    <row r="1873" spans="1:16" x14ac:dyDescent="0.25">
      <c r="A1873">
        <v>1937</v>
      </c>
      <c r="B1873" t="str">
        <f t="shared" si="123"/>
        <v>Closed End</v>
      </c>
      <c r="C1873" t="s">
        <v>108</v>
      </c>
      <c r="D1873" t="s">
        <v>838</v>
      </c>
      <c r="E1873" t="str">
        <f t="shared" si="124"/>
        <v>Home language</v>
      </c>
      <c r="F1873">
        <f t="shared" si="125"/>
        <v>4</v>
      </c>
      <c r="G1873" t="str">
        <f t="shared" si="122"/>
        <v>Data</v>
      </c>
      <c r="H1873" t="s">
        <v>777</v>
      </c>
      <c r="K1873" s="6" t="s">
        <v>44</v>
      </c>
      <c r="L1873" s="12">
        <v>0.12370185648801389</v>
      </c>
      <c r="M1873" s="13">
        <v>0.34818194094959071</v>
      </c>
      <c r="N1873" s="13">
        <v>0.3569383675051368</v>
      </c>
      <c r="O1873" s="13">
        <v>0.17117783505725853</v>
      </c>
      <c r="P1873" s="14">
        <v>75</v>
      </c>
    </row>
    <row r="1874" spans="1:16" x14ac:dyDescent="0.25">
      <c r="A1874">
        <v>1938</v>
      </c>
      <c r="B1874" t="str">
        <f t="shared" si="123"/>
        <v>Closed End</v>
      </c>
      <c r="C1874" t="s">
        <v>108</v>
      </c>
      <c r="D1874" t="s">
        <v>838</v>
      </c>
      <c r="E1874" t="str">
        <f t="shared" si="124"/>
        <v>Race / ethnicity</v>
      </c>
      <c r="F1874">
        <f t="shared" si="125"/>
        <v>1</v>
      </c>
      <c r="G1874" t="str">
        <f t="shared" si="122"/>
        <v>Header</v>
      </c>
      <c r="H1874" t="s">
        <v>777</v>
      </c>
      <c r="K1874" s="7" t="s">
        <v>45</v>
      </c>
      <c r="L1874" s="15" t="s">
        <v>8</v>
      </c>
      <c r="M1874" s="16" t="s">
        <v>8</v>
      </c>
      <c r="N1874" s="16" t="s">
        <v>8</v>
      </c>
      <c r="O1874" s="16" t="s">
        <v>8</v>
      </c>
      <c r="P1874" s="17" t="s">
        <v>8</v>
      </c>
    </row>
    <row r="1875" spans="1:16" x14ac:dyDescent="0.25">
      <c r="A1875">
        <v>1939</v>
      </c>
      <c r="B1875" t="str">
        <f t="shared" si="123"/>
        <v>Closed End</v>
      </c>
      <c r="C1875" t="s">
        <v>108</v>
      </c>
      <c r="D1875" t="s">
        <v>838</v>
      </c>
      <c r="E1875" t="str">
        <f t="shared" si="124"/>
        <v>Race / ethnicity</v>
      </c>
      <c r="F1875">
        <f t="shared" si="125"/>
        <v>2</v>
      </c>
      <c r="G1875" t="str">
        <f t="shared" si="122"/>
        <v>Data</v>
      </c>
      <c r="H1875" t="s">
        <v>777</v>
      </c>
      <c r="K1875" s="6" t="s">
        <v>46</v>
      </c>
      <c r="L1875" s="12">
        <v>5.8207342389138182E-2</v>
      </c>
      <c r="M1875" s="13">
        <v>0.38182933848041922</v>
      </c>
      <c r="N1875" s="13">
        <v>0.34805739481708964</v>
      </c>
      <c r="O1875" s="13">
        <v>0.21190592431335362</v>
      </c>
      <c r="P1875" s="14">
        <v>549.00000000000023</v>
      </c>
    </row>
    <row r="1876" spans="1:16" x14ac:dyDescent="0.25">
      <c r="A1876">
        <v>1940</v>
      </c>
      <c r="B1876" t="str">
        <f t="shared" si="123"/>
        <v>Closed End</v>
      </c>
      <c r="C1876" t="s">
        <v>108</v>
      </c>
      <c r="D1876" t="s">
        <v>838</v>
      </c>
      <c r="E1876" t="str">
        <f t="shared" si="124"/>
        <v>Race / ethnicity</v>
      </c>
      <c r="F1876">
        <f t="shared" si="125"/>
        <v>3</v>
      </c>
      <c r="G1876" t="str">
        <f t="shared" si="122"/>
        <v>Data</v>
      </c>
      <c r="H1876" t="s">
        <v>777</v>
      </c>
      <c r="K1876" s="6" t="s">
        <v>47</v>
      </c>
      <c r="L1876" s="12">
        <v>1.0675535114885166E-2</v>
      </c>
      <c r="M1876" s="13">
        <v>0.41252880792340491</v>
      </c>
      <c r="N1876" s="13">
        <v>0.26866567746264131</v>
      </c>
      <c r="O1876" s="13">
        <v>0.3081299794990684</v>
      </c>
      <c r="P1876" s="14">
        <v>93.000000000000043</v>
      </c>
    </row>
    <row r="1877" spans="1:16" x14ac:dyDescent="0.25">
      <c r="A1877">
        <v>1941</v>
      </c>
      <c r="B1877" t="str">
        <f t="shared" si="123"/>
        <v>Closed End</v>
      </c>
      <c r="C1877" t="s">
        <v>108</v>
      </c>
      <c r="D1877" t="s">
        <v>838</v>
      </c>
      <c r="E1877" t="str">
        <f t="shared" si="124"/>
        <v>Race / ethnicity</v>
      </c>
      <c r="F1877">
        <f t="shared" si="125"/>
        <v>4</v>
      </c>
      <c r="G1877" t="str">
        <f t="shared" si="122"/>
        <v>Data</v>
      </c>
      <c r="H1877" t="s">
        <v>777</v>
      </c>
      <c r="K1877" s="6" t="s">
        <v>48</v>
      </c>
      <c r="L1877" s="12">
        <v>5.3265400629810979E-2</v>
      </c>
      <c r="M1877" s="13">
        <v>0.33488201468328221</v>
      </c>
      <c r="N1877" s="13">
        <v>0.38938845425501484</v>
      </c>
      <c r="O1877" s="13">
        <v>0.22246413043189223</v>
      </c>
      <c r="P1877" s="14">
        <v>147</v>
      </c>
    </row>
    <row r="1878" spans="1:16" x14ac:dyDescent="0.25">
      <c r="A1878">
        <v>1942</v>
      </c>
      <c r="B1878" t="str">
        <f t="shared" si="123"/>
        <v>Closed End</v>
      </c>
      <c r="C1878" t="s">
        <v>108</v>
      </c>
      <c r="D1878" t="s">
        <v>838</v>
      </c>
      <c r="E1878" t="str">
        <f t="shared" si="124"/>
        <v>Race / ethnicity</v>
      </c>
      <c r="F1878">
        <f t="shared" si="125"/>
        <v>5</v>
      </c>
      <c r="G1878" t="str">
        <f t="shared" si="122"/>
        <v>Data</v>
      </c>
      <c r="H1878" t="s">
        <v>777</v>
      </c>
      <c r="K1878" s="6" t="s">
        <v>49</v>
      </c>
      <c r="L1878" s="12">
        <v>9.8077666162393495E-2</v>
      </c>
      <c r="M1878" s="13">
        <v>0.40280254431727691</v>
      </c>
      <c r="N1878" s="13">
        <v>0.31282080677638968</v>
      </c>
      <c r="O1878" s="13">
        <v>0.18629898274394063</v>
      </c>
      <c r="P1878" s="14">
        <v>268</v>
      </c>
    </row>
    <row r="1879" spans="1:16" x14ac:dyDescent="0.25">
      <c r="A1879">
        <v>1943</v>
      </c>
      <c r="B1879" t="str">
        <f t="shared" si="123"/>
        <v>Closed End</v>
      </c>
      <c r="C1879" t="s">
        <v>108</v>
      </c>
      <c r="D1879" t="s">
        <v>838</v>
      </c>
      <c r="E1879" t="str">
        <f t="shared" si="124"/>
        <v>Race / ethnicity</v>
      </c>
      <c r="F1879">
        <f t="shared" si="125"/>
        <v>6</v>
      </c>
      <c r="G1879" t="str">
        <f t="shared" si="122"/>
        <v>Data</v>
      </c>
      <c r="H1879" t="s">
        <v>777</v>
      </c>
      <c r="K1879" s="6" t="s">
        <v>50</v>
      </c>
      <c r="L1879" s="12">
        <v>2.5682237354002123E-2</v>
      </c>
      <c r="M1879" s="13">
        <v>0.43198908045873013</v>
      </c>
      <c r="N1879" s="13">
        <v>0.3018070859580369</v>
      </c>
      <c r="O1879" s="13">
        <v>0.24052159622923081</v>
      </c>
      <c r="P1879" s="14">
        <v>83.999999999999986</v>
      </c>
    </row>
    <row r="1880" spans="1:16" ht="15.75" thickBot="1" x14ac:dyDescent="0.3">
      <c r="A1880">
        <v>1944</v>
      </c>
      <c r="B1880" t="str">
        <f t="shared" si="123"/>
        <v>Closed End</v>
      </c>
      <c r="C1880" t="s">
        <v>108</v>
      </c>
      <c r="D1880" t="s">
        <v>838</v>
      </c>
      <c r="E1880" t="str">
        <f t="shared" si="124"/>
        <v>Race / ethnicity</v>
      </c>
      <c r="F1880">
        <f t="shared" si="125"/>
        <v>7</v>
      </c>
      <c r="G1880" t="str">
        <f t="shared" si="122"/>
        <v>Data</v>
      </c>
      <c r="H1880" t="s">
        <v>777</v>
      </c>
      <c r="K1880" s="8" t="s">
        <v>51</v>
      </c>
      <c r="L1880" s="18">
        <v>6.6880995534297175E-2</v>
      </c>
      <c r="M1880" s="19">
        <v>0.48498140642075716</v>
      </c>
      <c r="N1880" s="19">
        <v>0.28576902157581124</v>
      </c>
      <c r="O1880" s="19">
        <v>0.16236857646913333</v>
      </c>
      <c r="P1880" s="20">
        <v>938.00000000000034</v>
      </c>
    </row>
    <row r="1881" spans="1:16" ht="15.75" thickTop="1" x14ac:dyDescent="0.25">
      <c r="A1881">
        <v>1945</v>
      </c>
      <c r="B1881" t="str">
        <f t="shared" si="123"/>
        <v/>
      </c>
      <c r="C1881" t="s">
        <v>8</v>
      </c>
      <c r="D1881" t="s">
        <v>8</v>
      </c>
      <c r="E1881" t="str">
        <f t="shared" si="124"/>
        <v/>
      </c>
      <c r="F1881" t="str">
        <f t="shared" si="125"/>
        <v/>
      </c>
      <c r="G1881" t="str">
        <f t="shared" si="122"/>
        <v/>
      </c>
      <c r="H1881" t="s">
        <v>8</v>
      </c>
      <c r="K1881" s="42"/>
      <c r="L1881" s="42"/>
      <c r="M1881" s="42"/>
      <c r="N1881" s="42"/>
      <c r="O1881" s="42"/>
      <c r="P1881" s="42"/>
    </row>
    <row r="1882" spans="1:16" ht="30.75" thickBot="1" x14ac:dyDescent="0.3">
      <c r="A1882">
        <v>1946</v>
      </c>
      <c r="B1882" t="str">
        <f t="shared" si="123"/>
        <v>Closed End</v>
      </c>
      <c r="C1882" t="s">
        <v>108</v>
      </c>
      <c r="D1882" t="s">
        <v>657</v>
      </c>
      <c r="E1882" t="str">
        <f t="shared" si="124"/>
        <v>Title</v>
      </c>
      <c r="F1882">
        <f t="shared" si="125"/>
        <v>1</v>
      </c>
      <c r="G1882" t="str">
        <f t="shared" si="122"/>
        <v>Title</v>
      </c>
      <c r="H1882" t="s">
        <v>778</v>
      </c>
      <c r="I1882" s="38" t="s">
        <v>657</v>
      </c>
      <c r="J1882" t="s">
        <v>108</v>
      </c>
      <c r="K1882" s="37" t="s">
        <v>214</v>
      </c>
      <c r="L1882" s="37"/>
      <c r="M1882" s="37"/>
      <c r="N1882" s="37"/>
      <c r="O1882" s="37"/>
      <c r="P1882" s="37"/>
    </row>
    <row r="1883" spans="1:16" ht="38.25" thickTop="1" thickBot="1" x14ac:dyDescent="0.3">
      <c r="A1883">
        <v>1947</v>
      </c>
      <c r="B1883" t="str">
        <f t="shared" si="123"/>
        <v>Closed End</v>
      </c>
      <c r="C1883" t="s">
        <v>108</v>
      </c>
      <c r="D1883" t="s">
        <v>657</v>
      </c>
      <c r="E1883" t="str">
        <f t="shared" si="124"/>
        <v>Column labels</v>
      </c>
      <c r="F1883">
        <f t="shared" si="125"/>
        <v>1</v>
      </c>
      <c r="G1883" t="str">
        <f t="shared" si="122"/>
        <v>Labels</v>
      </c>
      <c r="H1883" t="s">
        <v>778</v>
      </c>
      <c r="I1883" s="38" t="s">
        <v>657</v>
      </c>
      <c r="J1883" t="s">
        <v>108</v>
      </c>
      <c r="K1883" s="39"/>
      <c r="L1883" s="1" t="s">
        <v>128</v>
      </c>
      <c r="M1883" s="2" t="s">
        <v>129</v>
      </c>
      <c r="N1883" s="2" t="s">
        <v>130</v>
      </c>
      <c r="O1883" s="2" t="s">
        <v>131</v>
      </c>
      <c r="P1883" s="3" t="s">
        <v>6</v>
      </c>
    </row>
    <row r="1884" spans="1:16" ht="15.75" thickTop="1" x14ac:dyDescent="0.25">
      <c r="A1884">
        <v>1948</v>
      </c>
      <c r="B1884" t="str">
        <f t="shared" si="123"/>
        <v>Closed End</v>
      </c>
      <c r="C1884" t="s">
        <v>108</v>
      </c>
      <c r="D1884" t="s">
        <v>657</v>
      </c>
      <c r="E1884" t="str">
        <f t="shared" si="124"/>
        <v>Region</v>
      </c>
      <c r="F1884">
        <f t="shared" si="125"/>
        <v>1</v>
      </c>
      <c r="G1884" t="str">
        <f t="shared" si="122"/>
        <v>Header</v>
      </c>
      <c r="H1884" t="s">
        <v>778</v>
      </c>
      <c r="I1884" s="38" t="s">
        <v>657</v>
      </c>
      <c r="J1884" t="s">
        <v>108</v>
      </c>
      <c r="K1884" s="5" t="s">
        <v>7</v>
      </c>
      <c r="L1884" s="9" t="s">
        <v>8</v>
      </c>
      <c r="M1884" s="10" t="s">
        <v>8</v>
      </c>
      <c r="N1884" s="10" t="s">
        <v>8</v>
      </c>
      <c r="O1884" s="10" t="s">
        <v>8</v>
      </c>
      <c r="P1884" s="11" t="s">
        <v>8</v>
      </c>
    </row>
    <row r="1885" spans="1:16" x14ac:dyDescent="0.25">
      <c r="A1885">
        <v>1949</v>
      </c>
      <c r="B1885" t="str">
        <f t="shared" si="123"/>
        <v>Closed End</v>
      </c>
      <c r="C1885" t="s">
        <v>108</v>
      </c>
      <c r="D1885" t="s">
        <v>657</v>
      </c>
      <c r="E1885" t="str">
        <f t="shared" si="124"/>
        <v>Region</v>
      </c>
      <c r="F1885">
        <f t="shared" si="125"/>
        <v>2</v>
      </c>
      <c r="G1885" t="str">
        <f t="shared" si="122"/>
        <v>Data</v>
      </c>
      <c r="H1885" t="s">
        <v>778</v>
      </c>
      <c r="I1885" s="38" t="s">
        <v>657</v>
      </c>
      <c r="J1885" t="s">
        <v>108</v>
      </c>
      <c r="K1885" s="6" t="s">
        <v>9</v>
      </c>
      <c r="L1885" s="12">
        <v>0.10817152369601594</v>
      </c>
      <c r="M1885" s="13">
        <v>0.48119150615166079</v>
      </c>
      <c r="N1885" s="13">
        <v>0.30982989159819341</v>
      </c>
      <c r="O1885" s="13">
        <v>0.10080707855413074</v>
      </c>
      <c r="P1885" s="14">
        <v>1747.9999999999986</v>
      </c>
    </row>
    <row r="1886" spans="1:16" x14ac:dyDescent="0.25">
      <c r="A1886">
        <v>1950</v>
      </c>
      <c r="B1886" t="str">
        <f t="shared" si="123"/>
        <v>Closed End</v>
      </c>
      <c r="C1886" t="s">
        <v>108</v>
      </c>
      <c r="D1886" t="s">
        <v>657</v>
      </c>
      <c r="E1886" t="str">
        <f t="shared" si="124"/>
        <v>Region</v>
      </c>
      <c r="F1886">
        <f t="shared" si="125"/>
        <v>3</v>
      </c>
      <c r="G1886" t="str">
        <f t="shared" si="122"/>
        <v>Data</v>
      </c>
      <c r="H1886" t="s">
        <v>778</v>
      </c>
      <c r="I1886" s="38" t="s">
        <v>657</v>
      </c>
      <c r="J1886" t="s">
        <v>108</v>
      </c>
      <c r="K1886" s="6" t="s">
        <v>10</v>
      </c>
      <c r="L1886" s="12">
        <v>7.5864390094135203E-2</v>
      </c>
      <c r="M1886" s="13">
        <v>0.57693372505269325</v>
      </c>
      <c r="N1886" s="13">
        <v>0.24218687362006042</v>
      </c>
      <c r="O1886" s="13">
        <v>0.10501501123311135</v>
      </c>
      <c r="P1886" s="14">
        <v>148.99999999999994</v>
      </c>
    </row>
    <row r="1887" spans="1:16" x14ac:dyDescent="0.25">
      <c r="A1887">
        <v>1951</v>
      </c>
      <c r="B1887" t="str">
        <f t="shared" si="123"/>
        <v>Closed End</v>
      </c>
      <c r="C1887" t="s">
        <v>108</v>
      </c>
      <c r="D1887" t="s">
        <v>657</v>
      </c>
      <c r="E1887" t="str">
        <f t="shared" si="124"/>
        <v>Region</v>
      </c>
      <c r="F1887">
        <f t="shared" si="125"/>
        <v>4</v>
      </c>
      <c r="G1887" t="str">
        <f t="shared" si="122"/>
        <v>Data</v>
      </c>
      <c r="H1887" t="s">
        <v>778</v>
      </c>
      <c r="I1887" s="38" t="s">
        <v>657</v>
      </c>
      <c r="J1887" t="s">
        <v>108</v>
      </c>
      <c r="K1887" s="6" t="s">
        <v>11</v>
      </c>
      <c r="L1887" s="12">
        <v>0.13121972237160459</v>
      </c>
      <c r="M1887" s="13">
        <v>0.42950011489681195</v>
      </c>
      <c r="N1887" s="13">
        <v>0.33385346566445245</v>
      </c>
      <c r="O1887" s="13">
        <v>0.10542669706713066</v>
      </c>
      <c r="P1887" s="14">
        <v>1473.0000000000023</v>
      </c>
    </row>
    <row r="1888" spans="1:16" x14ac:dyDescent="0.25">
      <c r="A1888">
        <v>1952</v>
      </c>
      <c r="B1888" t="str">
        <f t="shared" si="123"/>
        <v>Closed End</v>
      </c>
      <c r="C1888" t="s">
        <v>108</v>
      </c>
      <c r="D1888" t="s">
        <v>657</v>
      </c>
      <c r="E1888" t="str">
        <f t="shared" si="124"/>
        <v>Region</v>
      </c>
      <c r="F1888">
        <f t="shared" si="125"/>
        <v>5</v>
      </c>
      <c r="G1888" t="str">
        <f t="shared" si="122"/>
        <v>Data</v>
      </c>
      <c r="H1888" t="s">
        <v>778</v>
      </c>
      <c r="I1888" s="38" t="s">
        <v>657</v>
      </c>
      <c r="J1888" t="s">
        <v>108</v>
      </c>
      <c r="K1888" s="6" t="s">
        <v>12</v>
      </c>
      <c r="L1888" s="12">
        <v>0.14194083915117633</v>
      </c>
      <c r="M1888" s="13">
        <v>0.40748567625231485</v>
      </c>
      <c r="N1888" s="13">
        <v>0.36462778761602854</v>
      </c>
      <c r="O1888" s="13">
        <v>8.5945696980479672E-2</v>
      </c>
      <c r="P1888" s="14">
        <v>1301.0000000000009</v>
      </c>
    </row>
    <row r="1889" spans="1:16" x14ac:dyDescent="0.25">
      <c r="A1889">
        <v>1953</v>
      </c>
      <c r="B1889" t="str">
        <f t="shared" si="123"/>
        <v>Closed End</v>
      </c>
      <c r="C1889" t="s">
        <v>108</v>
      </c>
      <c r="D1889" t="s">
        <v>657</v>
      </c>
      <c r="E1889" t="str">
        <f t="shared" si="124"/>
        <v>Region</v>
      </c>
      <c r="F1889">
        <f t="shared" si="125"/>
        <v>6</v>
      </c>
      <c r="G1889" t="str">
        <f t="shared" si="122"/>
        <v>Data</v>
      </c>
      <c r="H1889" t="s">
        <v>778</v>
      </c>
      <c r="I1889" s="38" t="s">
        <v>657</v>
      </c>
      <c r="J1889" t="s">
        <v>108</v>
      </c>
      <c r="K1889" s="6" t="s">
        <v>13</v>
      </c>
      <c r="L1889" s="12">
        <v>0.11087730130240858</v>
      </c>
      <c r="M1889" s="13">
        <v>0.4712706682557336</v>
      </c>
      <c r="N1889" s="13">
        <v>0.27546176747394324</v>
      </c>
      <c r="O1889" s="13">
        <v>0.1423902629679141</v>
      </c>
      <c r="P1889" s="14">
        <v>172.00000000000009</v>
      </c>
    </row>
    <row r="1890" spans="1:16" x14ac:dyDescent="0.25">
      <c r="A1890">
        <v>1954</v>
      </c>
      <c r="B1890" t="str">
        <f t="shared" si="123"/>
        <v>Closed End</v>
      </c>
      <c r="C1890" t="s">
        <v>108</v>
      </c>
      <c r="D1890" t="s">
        <v>657</v>
      </c>
      <c r="E1890" t="str">
        <f t="shared" si="124"/>
        <v>Region</v>
      </c>
      <c r="F1890">
        <f t="shared" si="125"/>
        <v>7</v>
      </c>
      <c r="G1890" t="str">
        <f t="shared" si="122"/>
        <v>Data</v>
      </c>
      <c r="H1890" t="s">
        <v>778</v>
      </c>
      <c r="I1890" s="38" t="s">
        <v>657</v>
      </c>
      <c r="J1890" t="s">
        <v>108</v>
      </c>
      <c r="K1890" s="6" t="s">
        <v>14</v>
      </c>
      <c r="L1890" s="12">
        <v>6.1076602495057371E-2</v>
      </c>
      <c r="M1890" s="13">
        <v>0.55184392128384419</v>
      </c>
      <c r="N1890" s="13">
        <v>0.31175597360997442</v>
      </c>
      <c r="O1890" s="13">
        <v>7.5323502611124374E-2</v>
      </c>
      <c r="P1890" s="14">
        <v>125.99999999999989</v>
      </c>
    </row>
    <row r="1891" spans="1:16" x14ac:dyDescent="0.25">
      <c r="A1891">
        <v>1955</v>
      </c>
      <c r="B1891" t="str">
        <f t="shared" si="123"/>
        <v>Closed End</v>
      </c>
      <c r="C1891" t="s">
        <v>108</v>
      </c>
      <c r="D1891" t="s">
        <v>657</v>
      </c>
      <c r="E1891" t="str">
        <f t="shared" si="124"/>
        <v>Gender</v>
      </c>
      <c r="F1891">
        <f t="shared" si="125"/>
        <v>1</v>
      </c>
      <c r="G1891" t="str">
        <f t="shared" si="122"/>
        <v>Header</v>
      </c>
      <c r="H1891" t="s">
        <v>778</v>
      </c>
      <c r="I1891" s="38" t="s">
        <v>657</v>
      </c>
      <c r="J1891" t="s">
        <v>108</v>
      </c>
      <c r="K1891" s="7" t="s">
        <v>15</v>
      </c>
      <c r="L1891" s="15" t="s">
        <v>8</v>
      </c>
      <c r="M1891" s="16" t="s">
        <v>8</v>
      </c>
      <c r="N1891" s="16" t="s">
        <v>8</v>
      </c>
      <c r="O1891" s="16" t="s">
        <v>8</v>
      </c>
      <c r="P1891" s="17" t="s">
        <v>8</v>
      </c>
    </row>
    <row r="1892" spans="1:16" x14ac:dyDescent="0.25">
      <c r="A1892">
        <v>1956</v>
      </c>
      <c r="B1892" t="str">
        <f t="shared" si="123"/>
        <v>Closed End</v>
      </c>
      <c r="C1892" t="s">
        <v>108</v>
      </c>
      <c r="D1892" t="s">
        <v>657</v>
      </c>
      <c r="E1892" t="str">
        <f t="shared" si="124"/>
        <v>Gender</v>
      </c>
      <c r="F1892">
        <f t="shared" si="125"/>
        <v>2</v>
      </c>
      <c r="G1892" t="str">
        <f t="shared" si="122"/>
        <v>Data</v>
      </c>
      <c r="H1892" t="s">
        <v>778</v>
      </c>
      <c r="I1892" s="38" t="s">
        <v>657</v>
      </c>
      <c r="J1892" t="s">
        <v>108</v>
      </c>
      <c r="K1892" s="6" t="s">
        <v>16</v>
      </c>
      <c r="L1892" s="12">
        <v>0.10828673247660081</v>
      </c>
      <c r="M1892" s="13">
        <v>0.48268469161754024</v>
      </c>
      <c r="N1892" s="13">
        <v>0.33926447192076375</v>
      </c>
      <c r="O1892" s="13">
        <v>6.9764103985095846E-2</v>
      </c>
      <c r="P1892" s="14">
        <v>1033.9999999999993</v>
      </c>
    </row>
    <row r="1893" spans="1:16" x14ac:dyDescent="0.25">
      <c r="A1893">
        <v>1957</v>
      </c>
      <c r="B1893" t="str">
        <f t="shared" si="123"/>
        <v>Closed End</v>
      </c>
      <c r="C1893" t="s">
        <v>108</v>
      </c>
      <c r="D1893" t="s">
        <v>657</v>
      </c>
      <c r="E1893" t="str">
        <f t="shared" si="124"/>
        <v>Gender</v>
      </c>
      <c r="F1893">
        <f t="shared" si="125"/>
        <v>3</v>
      </c>
      <c r="G1893" t="str">
        <f t="shared" si="122"/>
        <v>Data</v>
      </c>
      <c r="H1893" t="s">
        <v>778</v>
      </c>
      <c r="I1893" s="38" t="s">
        <v>657</v>
      </c>
      <c r="J1893" t="s">
        <v>108</v>
      </c>
      <c r="K1893" s="6" t="s">
        <v>17</v>
      </c>
      <c r="L1893" s="12">
        <v>0.11086272232605392</v>
      </c>
      <c r="M1893" s="13">
        <v>0.48250039208103812</v>
      </c>
      <c r="N1893" s="13">
        <v>0.29264107662189348</v>
      </c>
      <c r="O1893" s="13">
        <v>0.11399580897101401</v>
      </c>
      <c r="P1893" s="14">
        <v>622.00000000000057</v>
      </c>
    </row>
    <row r="1894" spans="1:16" x14ac:dyDescent="0.25">
      <c r="A1894">
        <v>1958</v>
      </c>
      <c r="B1894" t="str">
        <f t="shared" si="123"/>
        <v>Closed End</v>
      </c>
      <c r="C1894" t="s">
        <v>108</v>
      </c>
      <c r="D1894" t="s">
        <v>657</v>
      </c>
      <c r="E1894" t="str">
        <f t="shared" si="124"/>
        <v>Age</v>
      </c>
      <c r="F1894">
        <f t="shared" si="125"/>
        <v>1</v>
      </c>
      <c r="G1894" t="str">
        <f t="shared" si="122"/>
        <v>Header</v>
      </c>
      <c r="H1894" t="s">
        <v>778</v>
      </c>
      <c r="I1894" s="38" t="s">
        <v>657</v>
      </c>
      <c r="J1894" t="s">
        <v>108</v>
      </c>
      <c r="K1894" s="7" t="s">
        <v>18</v>
      </c>
      <c r="L1894" s="15" t="s">
        <v>8</v>
      </c>
      <c r="M1894" s="16" t="s">
        <v>8</v>
      </c>
      <c r="N1894" s="16" t="s">
        <v>8</v>
      </c>
      <c r="O1894" s="16" t="s">
        <v>8</v>
      </c>
      <c r="P1894" s="17" t="s">
        <v>8</v>
      </c>
    </row>
    <row r="1895" spans="1:16" x14ac:dyDescent="0.25">
      <c r="A1895">
        <v>1959</v>
      </c>
      <c r="B1895" t="str">
        <f t="shared" si="123"/>
        <v>Closed End</v>
      </c>
      <c r="C1895" t="s">
        <v>108</v>
      </c>
      <c r="D1895" t="s">
        <v>657</v>
      </c>
      <c r="E1895" t="str">
        <f t="shared" si="124"/>
        <v>Age</v>
      </c>
      <c r="F1895">
        <f t="shared" si="125"/>
        <v>2</v>
      </c>
      <c r="G1895" t="str">
        <f t="shared" si="122"/>
        <v>Data</v>
      </c>
      <c r="H1895" t="s">
        <v>778</v>
      </c>
      <c r="I1895" s="38" t="s">
        <v>657</v>
      </c>
      <c r="J1895" t="s">
        <v>108</v>
      </c>
      <c r="K1895" s="6" t="s">
        <v>19</v>
      </c>
      <c r="L1895" s="12">
        <v>0.12714315654865729</v>
      </c>
      <c r="M1895" s="13">
        <v>0.35836452921459011</v>
      </c>
      <c r="N1895" s="13">
        <v>0.37916347059804861</v>
      </c>
      <c r="O1895" s="13">
        <v>0.13532884363870309</v>
      </c>
      <c r="P1895" s="14">
        <v>257.00000000000045</v>
      </c>
    </row>
    <row r="1896" spans="1:16" x14ac:dyDescent="0.25">
      <c r="A1896">
        <v>1960</v>
      </c>
      <c r="B1896" t="str">
        <f t="shared" si="123"/>
        <v>Closed End</v>
      </c>
      <c r="C1896" t="s">
        <v>108</v>
      </c>
      <c r="D1896" t="s">
        <v>657</v>
      </c>
      <c r="E1896" t="str">
        <f t="shared" si="124"/>
        <v>Age</v>
      </c>
      <c r="F1896">
        <f t="shared" si="125"/>
        <v>3</v>
      </c>
      <c r="G1896" t="str">
        <f t="shared" si="122"/>
        <v>Data</v>
      </c>
      <c r="H1896" t="s">
        <v>778</v>
      </c>
      <c r="I1896" s="38" t="s">
        <v>657</v>
      </c>
      <c r="J1896" t="s">
        <v>108</v>
      </c>
      <c r="K1896" s="6" t="s">
        <v>20</v>
      </c>
      <c r="L1896" s="12">
        <v>8.8988182404266217E-2</v>
      </c>
      <c r="M1896" s="13">
        <v>0.62026698008177705</v>
      </c>
      <c r="N1896" s="13">
        <v>0.24730403973664089</v>
      </c>
      <c r="O1896" s="13">
        <v>4.3440797777316534E-2</v>
      </c>
      <c r="P1896" s="14">
        <v>266.99999999999966</v>
      </c>
    </row>
    <row r="1897" spans="1:16" x14ac:dyDescent="0.25">
      <c r="A1897">
        <v>1961</v>
      </c>
      <c r="B1897" t="str">
        <f t="shared" si="123"/>
        <v>Closed End</v>
      </c>
      <c r="C1897" t="s">
        <v>108</v>
      </c>
      <c r="D1897" t="s">
        <v>657</v>
      </c>
      <c r="E1897" t="str">
        <f t="shared" si="124"/>
        <v>Age</v>
      </c>
      <c r="F1897">
        <f t="shared" si="125"/>
        <v>4</v>
      </c>
      <c r="G1897" t="str">
        <f t="shared" si="122"/>
        <v>Data</v>
      </c>
      <c r="H1897" t="s">
        <v>778</v>
      </c>
      <c r="I1897" s="38" t="s">
        <v>657</v>
      </c>
      <c r="J1897" t="s">
        <v>108</v>
      </c>
      <c r="K1897" s="6" t="s">
        <v>21</v>
      </c>
      <c r="L1897" s="12">
        <v>9.8191558430161821E-2</v>
      </c>
      <c r="M1897" s="13">
        <v>0.49411604474498477</v>
      </c>
      <c r="N1897" s="13">
        <v>0.33342681579241351</v>
      </c>
      <c r="O1897" s="13">
        <v>7.4265581032439687E-2</v>
      </c>
      <c r="P1897" s="14">
        <v>217.99999999999997</v>
      </c>
    </row>
    <row r="1898" spans="1:16" x14ac:dyDescent="0.25">
      <c r="A1898">
        <v>1962</v>
      </c>
      <c r="B1898" t="str">
        <f t="shared" si="123"/>
        <v>Closed End</v>
      </c>
      <c r="C1898" t="s">
        <v>108</v>
      </c>
      <c r="D1898" t="s">
        <v>657</v>
      </c>
      <c r="E1898" t="str">
        <f t="shared" si="124"/>
        <v>Age</v>
      </c>
      <c r="F1898">
        <f t="shared" si="125"/>
        <v>5</v>
      </c>
      <c r="G1898" t="str">
        <f t="shared" si="122"/>
        <v>Data</v>
      </c>
      <c r="H1898" t="s">
        <v>778</v>
      </c>
      <c r="I1898" s="38" t="s">
        <v>657</v>
      </c>
      <c r="J1898" t="s">
        <v>108</v>
      </c>
      <c r="K1898" s="6" t="s">
        <v>22</v>
      </c>
      <c r="L1898" s="12">
        <v>0.11996267641614784</v>
      </c>
      <c r="M1898" s="13">
        <v>0.54392228596982006</v>
      </c>
      <c r="N1898" s="13">
        <v>0.25533119023146628</v>
      </c>
      <c r="O1898" s="13">
        <v>8.0783847382565319E-2</v>
      </c>
      <c r="P1898" s="14">
        <v>316.99999999999977</v>
      </c>
    </row>
    <row r="1899" spans="1:16" x14ac:dyDescent="0.25">
      <c r="A1899">
        <v>1963</v>
      </c>
      <c r="B1899" t="str">
        <f t="shared" si="123"/>
        <v>Closed End</v>
      </c>
      <c r="C1899" t="s">
        <v>108</v>
      </c>
      <c r="D1899" t="s">
        <v>657</v>
      </c>
      <c r="E1899" t="str">
        <f t="shared" si="124"/>
        <v>Age</v>
      </c>
      <c r="F1899">
        <f t="shared" si="125"/>
        <v>6</v>
      </c>
      <c r="G1899" t="str">
        <f t="shared" si="122"/>
        <v>Data</v>
      </c>
      <c r="H1899" t="s">
        <v>778</v>
      </c>
      <c r="I1899" s="38" t="s">
        <v>657</v>
      </c>
      <c r="J1899" t="s">
        <v>108</v>
      </c>
      <c r="K1899" s="6" t="s">
        <v>23</v>
      </c>
      <c r="L1899" s="12">
        <v>0.1455200453847133</v>
      </c>
      <c r="M1899" s="13">
        <v>0.48520574957543033</v>
      </c>
      <c r="N1899" s="13">
        <v>0.27900055773943644</v>
      </c>
      <c r="O1899" s="13">
        <v>9.0273647300419591E-2</v>
      </c>
      <c r="P1899" s="14">
        <v>417.00000000000011</v>
      </c>
    </row>
    <row r="1900" spans="1:16" x14ac:dyDescent="0.25">
      <c r="A1900">
        <v>1964</v>
      </c>
      <c r="B1900" t="str">
        <f t="shared" si="123"/>
        <v>Closed End</v>
      </c>
      <c r="C1900" t="s">
        <v>108</v>
      </c>
      <c r="D1900" t="s">
        <v>657</v>
      </c>
      <c r="E1900" t="str">
        <f t="shared" si="124"/>
        <v>Education</v>
      </c>
      <c r="F1900">
        <f t="shared" si="125"/>
        <v>1</v>
      </c>
      <c r="G1900" t="str">
        <f t="shared" si="122"/>
        <v>Header</v>
      </c>
      <c r="H1900" t="s">
        <v>778</v>
      </c>
      <c r="I1900" s="38" t="s">
        <v>657</v>
      </c>
      <c r="J1900" t="s">
        <v>108</v>
      </c>
      <c r="K1900" s="7" t="s">
        <v>24</v>
      </c>
      <c r="L1900" s="15" t="s">
        <v>8</v>
      </c>
      <c r="M1900" s="16" t="s">
        <v>8</v>
      </c>
      <c r="N1900" s="16" t="s">
        <v>8</v>
      </c>
      <c r="O1900" s="16" t="s">
        <v>8</v>
      </c>
      <c r="P1900" s="17" t="s">
        <v>8</v>
      </c>
    </row>
    <row r="1901" spans="1:16" x14ac:dyDescent="0.25">
      <c r="A1901">
        <v>1965</v>
      </c>
      <c r="B1901" t="str">
        <f t="shared" si="123"/>
        <v>Closed End</v>
      </c>
      <c r="C1901" t="s">
        <v>108</v>
      </c>
      <c r="D1901" t="s">
        <v>657</v>
      </c>
      <c r="E1901" t="str">
        <f t="shared" si="124"/>
        <v>Education</v>
      </c>
      <c r="F1901">
        <f t="shared" si="125"/>
        <v>2</v>
      </c>
      <c r="G1901" t="str">
        <f t="shared" si="122"/>
        <v>Data</v>
      </c>
      <c r="H1901" t="s">
        <v>778</v>
      </c>
      <c r="I1901" s="38" t="s">
        <v>657</v>
      </c>
      <c r="J1901" t="s">
        <v>108</v>
      </c>
      <c r="K1901" s="6" t="s">
        <v>25</v>
      </c>
      <c r="L1901" s="12">
        <v>0.26813700022389553</v>
      </c>
      <c r="M1901" s="13">
        <v>0.45555986640755458</v>
      </c>
      <c r="N1901" s="13">
        <v>0.23494866027548864</v>
      </c>
      <c r="O1901" s="13">
        <v>4.1354473093061096E-2</v>
      </c>
      <c r="P1901" s="14">
        <v>73.000000000000043</v>
      </c>
    </row>
    <row r="1902" spans="1:16" x14ac:dyDescent="0.25">
      <c r="A1902">
        <v>1966</v>
      </c>
      <c r="B1902" t="str">
        <f t="shared" si="123"/>
        <v>Closed End</v>
      </c>
      <c r="C1902" t="s">
        <v>108</v>
      </c>
      <c r="D1902" t="s">
        <v>657</v>
      </c>
      <c r="E1902" t="str">
        <f t="shared" si="124"/>
        <v>Education</v>
      </c>
      <c r="F1902">
        <f t="shared" si="125"/>
        <v>3</v>
      </c>
      <c r="G1902" t="str">
        <f t="shared" si="122"/>
        <v>Data</v>
      </c>
      <c r="H1902" t="s">
        <v>778</v>
      </c>
      <c r="I1902" s="38" t="s">
        <v>657</v>
      </c>
      <c r="J1902" t="s">
        <v>108</v>
      </c>
      <c r="K1902" s="6" t="s">
        <v>26</v>
      </c>
      <c r="L1902" s="12">
        <v>7.4792334781158779E-2</v>
      </c>
      <c r="M1902" s="13">
        <v>0.44287417733184392</v>
      </c>
      <c r="N1902" s="13">
        <v>0.31314530068980639</v>
      </c>
      <c r="O1902" s="13">
        <v>0.16918818719719086</v>
      </c>
      <c r="P1902" s="14">
        <v>217.99999999999997</v>
      </c>
    </row>
    <row r="1903" spans="1:16" x14ac:dyDescent="0.25">
      <c r="A1903">
        <v>1967</v>
      </c>
      <c r="B1903" t="str">
        <f t="shared" si="123"/>
        <v>Closed End</v>
      </c>
      <c r="C1903" t="s">
        <v>108</v>
      </c>
      <c r="D1903" t="s">
        <v>657</v>
      </c>
      <c r="E1903" t="str">
        <f t="shared" si="124"/>
        <v>Education</v>
      </c>
      <c r="F1903">
        <f t="shared" si="125"/>
        <v>4</v>
      </c>
      <c r="G1903" t="str">
        <f t="shared" si="122"/>
        <v>Data</v>
      </c>
      <c r="H1903" t="s">
        <v>778</v>
      </c>
      <c r="I1903" s="38" t="s">
        <v>657</v>
      </c>
      <c r="J1903" t="s">
        <v>108</v>
      </c>
      <c r="K1903" s="6" t="s">
        <v>27</v>
      </c>
      <c r="L1903" s="12">
        <v>8.5445035914807843E-2</v>
      </c>
      <c r="M1903" s="13">
        <v>0.48802488611264921</v>
      </c>
      <c r="N1903" s="13">
        <v>0.35166298908613519</v>
      </c>
      <c r="O1903" s="13">
        <v>7.4867088886409403E-2</v>
      </c>
      <c r="P1903" s="14">
        <v>538.99999999999909</v>
      </c>
    </row>
    <row r="1904" spans="1:16" x14ac:dyDescent="0.25">
      <c r="A1904">
        <v>1968</v>
      </c>
      <c r="B1904" t="str">
        <f t="shared" si="123"/>
        <v>Closed End</v>
      </c>
      <c r="C1904" t="s">
        <v>108</v>
      </c>
      <c r="D1904" t="s">
        <v>657</v>
      </c>
      <c r="E1904" t="str">
        <f t="shared" si="124"/>
        <v>Education</v>
      </c>
      <c r="F1904">
        <f t="shared" si="125"/>
        <v>5</v>
      </c>
      <c r="G1904" t="str">
        <f t="shared" si="122"/>
        <v>Data</v>
      </c>
      <c r="H1904" t="s">
        <v>778</v>
      </c>
      <c r="I1904" s="38" t="s">
        <v>657</v>
      </c>
      <c r="J1904" t="s">
        <v>108</v>
      </c>
      <c r="K1904" s="6" t="s">
        <v>28</v>
      </c>
      <c r="L1904" s="12">
        <v>0.12679950853710462</v>
      </c>
      <c r="M1904" s="13">
        <v>0.50557805404005374</v>
      </c>
      <c r="N1904" s="13">
        <v>0.29645740047632879</v>
      </c>
      <c r="O1904" s="13">
        <v>7.1165036946511648E-2</v>
      </c>
      <c r="P1904" s="14">
        <v>859.00000000000227</v>
      </c>
    </row>
    <row r="1905" spans="1:16" x14ac:dyDescent="0.25">
      <c r="A1905">
        <v>1969</v>
      </c>
      <c r="B1905" t="str">
        <f t="shared" si="123"/>
        <v>Closed End</v>
      </c>
      <c r="C1905" t="s">
        <v>108</v>
      </c>
      <c r="D1905" t="s">
        <v>657</v>
      </c>
      <c r="E1905" t="str">
        <f t="shared" si="124"/>
        <v>Household income</v>
      </c>
      <c r="F1905">
        <f t="shared" si="125"/>
        <v>1</v>
      </c>
      <c r="G1905" t="str">
        <f t="shared" si="122"/>
        <v>Header</v>
      </c>
      <c r="H1905" t="s">
        <v>778</v>
      </c>
      <c r="I1905" s="38" t="s">
        <v>657</v>
      </c>
      <c r="J1905" t="s">
        <v>108</v>
      </c>
      <c r="K1905" s="7" t="s">
        <v>29</v>
      </c>
      <c r="L1905" s="15" t="s">
        <v>8</v>
      </c>
      <c r="M1905" s="16" t="s">
        <v>8</v>
      </c>
      <c r="N1905" s="16" t="s">
        <v>8</v>
      </c>
      <c r="O1905" s="16" t="s">
        <v>8</v>
      </c>
      <c r="P1905" s="17" t="s">
        <v>8</v>
      </c>
    </row>
    <row r="1906" spans="1:16" x14ac:dyDescent="0.25">
      <c r="A1906">
        <v>1970</v>
      </c>
      <c r="B1906" t="str">
        <f t="shared" si="123"/>
        <v>Closed End</v>
      </c>
      <c r="C1906" t="s">
        <v>108</v>
      </c>
      <c r="D1906" t="s">
        <v>657</v>
      </c>
      <c r="E1906" t="str">
        <f t="shared" si="124"/>
        <v>Household income</v>
      </c>
      <c r="F1906">
        <f t="shared" si="125"/>
        <v>2</v>
      </c>
      <c r="G1906" t="str">
        <f t="shared" si="122"/>
        <v>Data</v>
      </c>
      <c r="H1906" t="s">
        <v>778</v>
      </c>
      <c r="I1906" s="38" t="s">
        <v>657</v>
      </c>
      <c r="J1906" t="s">
        <v>108</v>
      </c>
      <c r="K1906" s="6" t="s">
        <v>30</v>
      </c>
      <c r="L1906" s="12">
        <v>9.1321810817978466E-2</v>
      </c>
      <c r="M1906" s="13">
        <v>0.43190330567448554</v>
      </c>
      <c r="N1906" s="13">
        <v>0.3431452440541593</v>
      </c>
      <c r="O1906" s="13">
        <v>0.13362963945337647</v>
      </c>
      <c r="P1906" s="14">
        <v>370.00000000000017</v>
      </c>
    </row>
    <row r="1907" spans="1:16" x14ac:dyDescent="0.25">
      <c r="A1907">
        <v>1971</v>
      </c>
      <c r="B1907" t="str">
        <f t="shared" si="123"/>
        <v>Closed End</v>
      </c>
      <c r="C1907" t="s">
        <v>108</v>
      </c>
      <c r="D1907" t="s">
        <v>657</v>
      </c>
      <c r="E1907" t="str">
        <f t="shared" si="124"/>
        <v>Household income</v>
      </c>
      <c r="F1907">
        <f t="shared" si="125"/>
        <v>3</v>
      </c>
      <c r="G1907" t="str">
        <f t="shared" si="122"/>
        <v>Data</v>
      </c>
      <c r="H1907" t="s">
        <v>778</v>
      </c>
      <c r="I1907" s="38" t="s">
        <v>657</v>
      </c>
      <c r="J1907" t="s">
        <v>108</v>
      </c>
      <c r="K1907" s="6" t="s">
        <v>31</v>
      </c>
      <c r="L1907" s="12">
        <v>9.0419076857104944E-2</v>
      </c>
      <c r="M1907" s="13">
        <v>0.47862838106368671</v>
      </c>
      <c r="N1907" s="13">
        <v>0.36169136328697138</v>
      </c>
      <c r="O1907" s="13">
        <v>6.9261178792237588E-2</v>
      </c>
      <c r="P1907" s="14">
        <v>274.00000000000006</v>
      </c>
    </row>
    <row r="1908" spans="1:16" x14ac:dyDescent="0.25">
      <c r="A1908">
        <v>1972</v>
      </c>
      <c r="B1908" t="str">
        <f t="shared" si="123"/>
        <v>Closed End</v>
      </c>
      <c r="C1908" t="s">
        <v>108</v>
      </c>
      <c r="D1908" t="s">
        <v>657</v>
      </c>
      <c r="E1908" t="str">
        <f t="shared" si="124"/>
        <v>Household income</v>
      </c>
      <c r="F1908">
        <f t="shared" si="125"/>
        <v>4</v>
      </c>
      <c r="G1908" t="str">
        <f t="shared" si="122"/>
        <v>Data</v>
      </c>
      <c r="H1908" t="s">
        <v>778</v>
      </c>
      <c r="I1908" s="38" t="s">
        <v>657</v>
      </c>
      <c r="J1908" t="s">
        <v>108</v>
      </c>
      <c r="K1908" s="6" t="s">
        <v>32</v>
      </c>
      <c r="L1908" s="12">
        <v>0.16928922962559007</v>
      </c>
      <c r="M1908" s="13">
        <v>0.42257826016728872</v>
      </c>
      <c r="N1908" s="13">
        <v>0.26757461403809046</v>
      </c>
      <c r="O1908" s="13">
        <v>0.14055789616903114</v>
      </c>
      <c r="P1908" s="14">
        <v>229.99999999999983</v>
      </c>
    </row>
    <row r="1909" spans="1:16" x14ac:dyDescent="0.25">
      <c r="A1909">
        <v>1973</v>
      </c>
      <c r="B1909" t="str">
        <f t="shared" si="123"/>
        <v>Closed End</v>
      </c>
      <c r="C1909" t="s">
        <v>108</v>
      </c>
      <c r="D1909" t="s">
        <v>657</v>
      </c>
      <c r="E1909" t="str">
        <f t="shared" si="124"/>
        <v>Household income</v>
      </c>
      <c r="F1909">
        <f t="shared" si="125"/>
        <v>5</v>
      </c>
      <c r="G1909" t="str">
        <f t="shared" si="122"/>
        <v>Data</v>
      </c>
      <c r="H1909" t="s">
        <v>778</v>
      </c>
      <c r="I1909" s="38" t="s">
        <v>657</v>
      </c>
      <c r="J1909" t="s">
        <v>108</v>
      </c>
      <c r="K1909" s="6" t="s">
        <v>33</v>
      </c>
      <c r="L1909" s="12">
        <v>7.3591523597143688E-2</v>
      </c>
      <c r="M1909" s="13">
        <v>0.56330603413692881</v>
      </c>
      <c r="N1909" s="13">
        <v>0.27884538917334412</v>
      </c>
      <c r="O1909" s="13">
        <v>8.4257053092583287E-2</v>
      </c>
      <c r="P1909" s="14">
        <v>164.00000000000009</v>
      </c>
    </row>
    <row r="1910" spans="1:16" x14ac:dyDescent="0.25">
      <c r="A1910">
        <v>1974</v>
      </c>
      <c r="B1910" t="str">
        <f t="shared" si="123"/>
        <v>Closed End</v>
      </c>
      <c r="C1910" t="s">
        <v>108</v>
      </c>
      <c r="D1910" t="s">
        <v>657</v>
      </c>
      <c r="E1910" t="str">
        <f t="shared" si="124"/>
        <v>Household income</v>
      </c>
      <c r="F1910">
        <f t="shared" si="125"/>
        <v>6</v>
      </c>
      <c r="G1910" t="str">
        <f t="shared" si="122"/>
        <v>Data</v>
      </c>
      <c r="H1910" t="s">
        <v>778</v>
      </c>
      <c r="I1910" s="38" t="s">
        <v>657</v>
      </c>
      <c r="J1910" t="s">
        <v>108</v>
      </c>
      <c r="K1910" s="6" t="s">
        <v>34</v>
      </c>
      <c r="L1910" s="12">
        <v>0.11433434770322011</v>
      </c>
      <c r="M1910" s="13">
        <v>0.43964788767218815</v>
      </c>
      <c r="N1910" s="13">
        <v>0.40745242041721075</v>
      </c>
      <c r="O1910" s="13">
        <v>3.8565344207381197E-2</v>
      </c>
      <c r="P1910" s="14">
        <v>135.99999999999991</v>
      </c>
    </row>
    <row r="1911" spans="1:16" x14ac:dyDescent="0.25">
      <c r="A1911">
        <v>1975</v>
      </c>
      <c r="B1911" t="str">
        <f t="shared" si="123"/>
        <v>Closed End</v>
      </c>
      <c r="C1911" t="s">
        <v>108</v>
      </c>
      <c r="D1911" t="s">
        <v>657</v>
      </c>
      <c r="E1911" t="str">
        <f t="shared" si="124"/>
        <v>Household income</v>
      </c>
      <c r="F1911">
        <f t="shared" si="125"/>
        <v>7</v>
      </c>
      <c r="G1911" t="str">
        <f t="shared" si="122"/>
        <v>Data</v>
      </c>
      <c r="H1911" t="s">
        <v>778</v>
      </c>
      <c r="I1911" s="38" t="s">
        <v>657</v>
      </c>
      <c r="J1911" t="s">
        <v>108</v>
      </c>
      <c r="K1911" s="6" t="s">
        <v>35</v>
      </c>
      <c r="L1911" s="12">
        <v>8.565538199375379E-2</v>
      </c>
      <c r="M1911" s="13">
        <v>0.49120816646508281</v>
      </c>
      <c r="N1911" s="13">
        <v>0.32706855313060179</v>
      </c>
      <c r="O1911" s="13">
        <v>9.6067898410560598E-2</v>
      </c>
      <c r="P1911" s="14">
        <v>169.00000000000009</v>
      </c>
    </row>
    <row r="1912" spans="1:16" x14ac:dyDescent="0.25">
      <c r="A1912">
        <v>1976</v>
      </c>
      <c r="B1912" t="str">
        <f t="shared" si="123"/>
        <v>Closed End</v>
      </c>
      <c r="C1912" t="s">
        <v>108</v>
      </c>
      <c r="D1912" t="s">
        <v>657</v>
      </c>
      <c r="E1912" t="str">
        <f t="shared" si="124"/>
        <v>Household income</v>
      </c>
      <c r="F1912">
        <f t="shared" si="125"/>
        <v>8</v>
      </c>
      <c r="G1912" t="str">
        <f t="shared" si="122"/>
        <v>Data</v>
      </c>
      <c r="H1912" t="s">
        <v>778</v>
      </c>
      <c r="I1912" s="38" t="s">
        <v>657</v>
      </c>
      <c r="J1912" t="s">
        <v>108</v>
      </c>
      <c r="K1912" s="6" t="s">
        <v>36</v>
      </c>
      <c r="L1912" s="12">
        <v>0.16441879025366743</v>
      </c>
      <c r="M1912" s="13">
        <v>0.55413219517808265</v>
      </c>
      <c r="N1912" s="13">
        <v>0.2352633543829219</v>
      </c>
      <c r="O1912" s="13">
        <v>4.6185660185327569E-2</v>
      </c>
      <c r="P1912" s="14">
        <v>130.00000000000003</v>
      </c>
    </row>
    <row r="1913" spans="1:16" x14ac:dyDescent="0.25">
      <c r="A1913">
        <v>1977</v>
      </c>
      <c r="B1913" t="str">
        <f t="shared" si="123"/>
        <v>Closed End</v>
      </c>
      <c r="C1913" t="s">
        <v>108</v>
      </c>
      <c r="D1913" t="s">
        <v>657</v>
      </c>
      <c r="E1913" t="str">
        <f t="shared" si="124"/>
        <v>Housing status</v>
      </c>
      <c r="F1913">
        <f t="shared" si="125"/>
        <v>1</v>
      </c>
      <c r="G1913" t="str">
        <f t="shared" si="122"/>
        <v>Header</v>
      </c>
      <c r="H1913" t="s">
        <v>778</v>
      </c>
      <c r="I1913" s="38" t="s">
        <v>657</v>
      </c>
      <c r="J1913" t="s">
        <v>108</v>
      </c>
      <c r="K1913" s="7" t="s">
        <v>37</v>
      </c>
      <c r="L1913" s="15" t="s">
        <v>8</v>
      </c>
      <c r="M1913" s="16" t="s">
        <v>8</v>
      </c>
      <c r="N1913" s="16" t="s">
        <v>8</v>
      </c>
      <c r="O1913" s="16" t="s">
        <v>8</v>
      </c>
      <c r="P1913" s="17" t="s">
        <v>8</v>
      </c>
    </row>
    <row r="1914" spans="1:16" x14ac:dyDescent="0.25">
      <c r="A1914">
        <v>1978</v>
      </c>
      <c r="B1914" t="str">
        <f t="shared" si="123"/>
        <v>Closed End</v>
      </c>
      <c r="C1914" t="s">
        <v>108</v>
      </c>
      <c r="D1914" t="s">
        <v>657</v>
      </c>
      <c r="E1914" t="str">
        <f t="shared" si="124"/>
        <v>Housing status</v>
      </c>
      <c r="F1914">
        <f t="shared" si="125"/>
        <v>2</v>
      </c>
      <c r="G1914" t="str">
        <f t="shared" si="122"/>
        <v>Data</v>
      </c>
      <c r="H1914" t="s">
        <v>778</v>
      </c>
      <c r="I1914" s="38" t="s">
        <v>657</v>
      </c>
      <c r="J1914" t="s">
        <v>108</v>
      </c>
      <c r="K1914" s="6" t="s">
        <v>38</v>
      </c>
      <c r="L1914" s="12">
        <v>9.3884726027952059E-2</v>
      </c>
      <c r="M1914" s="13">
        <v>0.51216464254320981</v>
      </c>
      <c r="N1914" s="13">
        <v>0.29447846436338382</v>
      </c>
      <c r="O1914" s="13">
        <v>9.9472167065454031E-2</v>
      </c>
      <c r="P1914" s="14">
        <v>951.00000000000057</v>
      </c>
    </row>
    <row r="1915" spans="1:16" x14ac:dyDescent="0.25">
      <c r="A1915">
        <v>1979</v>
      </c>
      <c r="B1915" t="str">
        <f t="shared" si="123"/>
        <v>Closed End</v>
      </c>
      <c r="C1915" t="s">
        <v>108</v>
      </c>
      <c r="D1915" t="s">
        <v>657</v>
      </c>
      <c r="E1915" t="str">
        <f t="shared" si="124"/>
        <v>Housing status</v>
      </c>
      <c r="F1915">
        <f t="shared" si="125"/>
        <v>3</v>
      </c>
      <c r="G1915" t="str">
        <f t="shared" si="122"/>
        <v>Data</v>
      </c>
      <c r="H1915" t="s">
        <v>778</v>
      </c>
      <c r="I1915" s="38" t="s">
        <v>657</v>
      </c>
      <c r="J1915" t="s">
        <v>108</v>
      </c>
      <c r="K1915" s="6" t="s">
        <v>39</v>
      </c>
      <c r="L1915" s="12">
        <v>0.13374430885508271</v>
      </c>
      <c r="M1915" s="13">
        <v>0.44769750746246745</v>
      </c>
      <c r="N1915" s="13">
        <v>0.3133821920304185</v>
      </c>
      <c r="O1915" s="13">
        <v>0.10517599165203211</v>
      </c>
      <c r="P1915" s="14">
        <v>737.99999999999909</v>
      </c>
    </row>
    <row r="1916" spans="1:16" ht="24.75" x14ac:dyDescent="0.25">
      <c r="A1916">
        <v>1980</v>
      </c>
      <c r="B1916" t="str">
        <f t="shared" si="123"/>
        <v>Closed End</v>
      </c>
      <c r="C1916" t="s">
        <v>108</v>
      </c>
      <c r="D1916" t="s">
        <v>657</v>
      </c>
      <c r="E1916" t="str">
        <f t="shared" si="124"/>
        <v>Housing status</v>
      </c>
      <c r="F1916">
        <f t="shared" si="125"/>
        <v>4</v>
      </c>
      <c r="G1916" t="str">
        <f t="shared" si="122"/>
        <v>Data</v>
      </c>
      <c r="H1916" t="s">
        <v>778</v>
      </c>
      <c r="I1916" s="38" t="s">
        <v>657</v>
      </c>
      <c r="J1916" t="s">
        <v>108</v>
      </c>
      <c r="K1916" s="6" t="s">
        <v>40</v>
      </c>
      <c r="L1916" s="12">
        <v>0.17027068148352864</v>
      </c>
      <c r="M1916" s="13">
        <v>0.12061233023920519</v>
      </c>
      <c r="N1916" s="13">
        <v>0.6283619312486769</v>
      </c>
      <c r="O1916" s="13">
        <v>8.0755057028589511E-2</v>
      </c>
      <c r="P1916" s="14">
        <v>47.999999999999972</v>
      </c>
    </row>
    <row r="1917" spans="1:16" x14ac:dyDescent="0.25">
      <c r="A1917">
        <v>1981</v>
      </c>
      <c r="B1917" t="str">
        <f t="shared" si="123"/>
        <v>Closed End</v>
      </c>
      <c r="C1917" t="s">
        <v>108</v>
      </c>
      <c r="D1917" t="s">
        <v>657</v>
      </c>
      <c r="E1917" t="str">
        <f t="shared" si="124"/>
        <v>Home language</v>
      </c>
      <c r="F1917">
        <f t="shared" si="125"/>
        <v>1</v>
      </c>
      <c r="G1917" t="str">
        <f t="shared" si="122"/>
        <v>Header</v>
      </c>
      <c r="H1917" t="s">
        <v>778</v>
      </c>
      <c r="I1917" s="38" t="s">
        <v>657</v>
      </c>
      <c r="J1917" t="s">
        <v>108</v>
      </c>
      <c r="K1917" s="7" t="s">
        <v>41</v>
      </c>
      <c r="L1917" s="15" t="s">
        <v>8</v>
      </c>
      <c r="M1917" s="16" t="s">
        <v>8</v>
      </c>
      <c r="N1917" s="16" t="s">
        <v>8</v>
      </c>
      <c r="O1917" s="16" t="s">
        <v>8</v>
      </c>
      <c r="P1917" s="17" t="s">
        <v>8</v>
      </c>
    </row>
    <row r="1918" spans="1:16" x14ac:dyDescent="0.25">
      <c r="A1918">
        <v>1982</v>
      </c>
      <c r="B1918" t="str">
        <f t="shared" si="123"/>
        <v>Closed End</v>
      </c>
      <c r="C1918" t="s">
        <v>108</v>
      </c>
      <c r="D1918" t="s">
        <v>657</v>
      </c>
      <c r="E1918" t="str">
        <f t="shared" si="124"/>
        <v>Home language</v>
      </c>
      <c r="F1918">
        <f t="shared" si="125"/>
        <v>2</v>
      </c>
      <c r="G1918" t="str">
        <f t="shared" si="122"/>
        <v>Data</v>
      </c>
      <c r="H1918" t="s">
        <v>778</v>
      </c>
      <c r="I1918" s="38" t="s">
        <v>657</v>
      </c>
      <c r="J1918" t="s">
        <v>108</v>
      </c>
      <c r="K1918" s="6" t="s">
        <v>42</v>
      </c>
      <c r="L1918" s="12">
        <v>0.11160118277696718</v>
      </c>
      <c r="M1918" s="13">
        <v>0.48491002379470932</v>
      </c>
      <c r="N1918" s="13">
        <v>0.29806772480723009</v>
      </c>
      <c r="O1918" s="13">
        <v>0.10542106862109162</v>
      </c>
      <c r="P1918" s="14">
        <v>1436.0000000000016</v>
      </c>
    </row>
    <row r="1919" spans="1:16" x14ac:dyDescent="0.25">
      <c r="A1919">
        <v>1983</v>
      </c>
      <c r="B1919" t="str">
        <f t="shared" si="123"/>
        <v>Closed End</v>
      </c>
      <c r="C1919" t="s">
        <v>108</v>
      </c>
      <c r="D1919" t="s">
        <v>657</v>
      </c>
      <c r="E1919" t="str">
        <f t="shared" si="124"/>
        <v>Home language</v>
      </c>
      <c r="F1919">
        <f t="shared" si="125"/>
        <v>3</v>
      </c>
      <c r="G1919" t="str">
        <f t="shared" si="122"/>
        <v>Data</v>
      </c>
      <c r="H1919" t="s">
        <v>778</v>
      </c>
      <c r="I1919" s="38" t="s">
        <v>657</v>
      </c>
      <c r="J1919" t="s">
        <v>108</v>
      </c>
      <c r="K1919" s="6" t="s">
        <v>43</v>
      </c>
      <c r="L1919" s="12">
        <v>0.10432460260570191</v>
      </c>
      <c r="M1919" s="13">
        <v>0.48001921966474642</v>
      </c>
      <c r="N1919" s="13">
        <v>0.35199458374798082</v>
      </c>
      <c r="O1919" s="13">
        <v>6.3661593981570855E-2</v>
      </c>
      <c r="P1919" s="14">
        <v>176.99999999999989</v>
      </c>
    </row>
    <row r="1920" spans="1:16" x14ac:dyDescent="0.25">
      <c r="A1920">
        <v>1984</v>
      </c>
      <c r="B1920" t="str">
        <f t="shared" si="123"/>
        <v>Closed End</v>
      </c>
      <c r="C1920" t="s">
        <v>108</v>
      </c>
      <c r="D1920" t="s">
        <v>657</v>
      </c>
      <c r="E1920" t="str">
        <f t="shared" si="124"/>
        <v>Home language</v>
      </c>
      <c r="F1920">
        <f t="shared" si="125"/>
        <v>4</v>
      </c>
      <c r="G1920" t="str">
        <f t="shared" si="122"/>
        <v>Data</v>
      </c>
      <c r="H1920" t="s">
        <v>778</v>
      </c>
      <c r="I1920" s="38" t="s">
        <v>657</v>
      </c>
      <c r="J1920" t="s">
        <v>108</v>
      </c>
      <c r="K1920" s="6" t="s">
        <v>44</v>
      </c>
      <c r="L1920" s="12">
        <v>0.1251736732799838</v>
      </c>
      <c r="M1920" s="13">
        <v>0.36594771852245517</v>
      </c>
      <c r="N1920" s="13">
        <v>0.47215041317474915</v>
      </c>
      <c r="O1920" s="13">
        <v>3.6728195022811876E-2</v>
      </c>
      <c r="P1920" s="14">
        <v>79</v>
      </c>
    </row>
    <row r="1921" spans="1:16" x14ac:dyDescent="0.25">
      <c r="A1921">
        <v>1985</v>
      </c>
      <c r="B1921" t="str">
        <f t="shared" si="123"/>
        <v>Closed End</v>
      </c>
      <c r="C1921" t="s">
        <v>108</v>
      </c>
      <c r="D1921" t="s">
        <v>657</v>
      </c>
      <c r="E1921" t="str">
        <f t="shared" si="124"/>
        <v>Race / ethnicity</v>
      </c>
      <c r="F1921">
        <f t="shared" si="125"/>
        <v>1</v>
      </c>
      <c r="G1921" t="str">
        <f t="shared" si="122"/>
        <v>Header</v>
      </c>
      <c r="H1921" t="s">
        <v>778</v>
      </c>
      <c r="I1921" s="38" t="s">
        <v>657</v>
      </c>
      <c r="J1921" t="s">
        <v>108</v>
      </c>
      <c r="K1921" s="7" t="s">
        <v>45</v>
      </c>
      <c r="L1921" s="15" t="s">
        <v>8</v>
      </c>
      <c r="M1921" s="16" t="s">
        <v>8</v>
      </c>
      <c r="N1921" s="16" t="s">
        <v>8</v>
      </c>
      <c r="O1921" s="16" t="s">
        <v>8</v>
      </c>
      <c r="P1921" s="17" t="s">
        <v>8</v>
      </c>
    </row>
    <row r="1922" spans="1:16" x14ac:dyDescent="0.25">
      <c r="A1922">
        <v>1986</v>
      </c>
      <c r="B1922" t="str">
        <f t="shared" si="123"/>
        <v>Closed End</v>
      </c>
      <c r="C1922" t="s">
        <v>108</v>
      </c>
      <c r="D1922" t="s">
        <v>657</v>
      </c>
      <c r="E1922" t="str">
        <f t="shared" si="124"/>
        <v>Race / ethnicity</v>
      </c>
      <c r="F1922">
        <f t="shared" si="125"/>
        <v>2</v>
      </c>
      <c r="G1922" t="str">
        <f t="shared" ref="G1922:G1985" si="126">IF(B1922="","",IF(E1922="Title","Title",IF(E1922="Column labels","Labels",IF(AND(F1922=1,B1922="Closed End"),"Header","Data"))))</f>
        <v>Data</v>
      </c>
      <c r="H1922" t="s">
        <v>778</v>
      </c>
      <c r="I1922" s="38" t="s">
        <v>657</v>
      </c>
      <c r="J1922" t="s">
        <v>108</v>
      </c>
      <c r="K1922" s="6" t="s">
        <v>46</v>
      </c>
      <c r="L1922" s="12">
        <v>0.10314168463153324</v>
      </c>
      <c r="M1922" s="13">
        <v>0.47211033367884397</v>
      </c>
      <c r="N1922" s="13">
        <v>0.32814391629702461</v>
      </c>
      <c r="O1922" s="13">
        <v>9.6604065392599345E-2</v>
      </c>
      <c r="P1922" s="14">
        <v>562.99999999999909</v>
      </c>
    </row>
    <row r="1923" spans="1:16" x14ac:dyDescent="0.25">
      <c r="A1923">
        <v>1987</v>
      </c>
      <c r="B1923" t="str">
        <f t="shared" si="123"/>
        <v>Closed End</v>
      </c>
      <c r="C1923" t="s">
        <v>108</v>
      </c>
      <c r="D1923" t="s">
        <v>657</v>
      </c>
      <c r="E1923" t="str">
        <f t="shared" si="124"/>
        <v>Race / ethnicity</v>
      </c>
      <c r="F1923">
        <f t="shared" si="125"/>
        <v>3</v>
      </c>
      <c r="G1923" t="str">
        <f t="shared" si="126"/>
        <v>Data</v>
      </c>
      <c r="H1923" t="s">
        <v>778</v>
      </c>
      <c r="I1923" s="38" t="s">
        <v>657</v>
      </c>
      <c r="J1923" t="s">
        <v>108</v>
      </c>
      <c r="K1923" s="6" t="s">
        <v>47</v>
      </c>
      <c r="L1923" s="12">
        <v>3.0642137732726581E-2</v>
      </c>
      <c r="M1923" s="13">
        <v>0.4697809202930574</v>
      </c>
      <c r="N1923" s="13">
        <v>0.3529059241492512</v>
      </c>
      <c r="O1923" s="13">
        <v>0.14667101782496467</v>
      </c>
      <c r="P1923" s="14">
        <v>99.999999999999986</v>
      </c>
    </row>
    <row r="1924" spans="1:16" x14ac:dyDescent="0.25">
      <c r="A1924">
        <v>1988</v>
      </c>
      <c r="B1924" t="str">
        <f t="shared" si="123"/>
        <v>Closed End</v>
      </c>
      <c r="C1924" t="s">
        <v>108</v>
      </c>
      <c r="D1924" t="s">
        <v>657</v>
      </c>
      <c r="E1924" t="str">
        <f t="shared" si="124"/>
        <v>Race / ethnicity</v>
      </c>
      <c r="F1924">
        <f t="shared" si="125"/>
        <v>4</v>
      </c>
      <c r="G1924" t="str">
        <f t="shared" si="126"/>
        <v>Data</v>
      </c>
      <c r="H1924" t="s">
        <v>778</v>
      </c>
      <c r="I1924" s="38" t="s">
        <v>657</v>
      </c>
      <c r="J1924" t="s">
        <v>108</v>
      </c>
      <c r="K1924" s="6" t="s">
        <v>48</v>
      </c>
      <c r="L1924" s="12">
        <v>9.4224445568421425E-2</v>
      </c>
      <c r="M1924" s="13">
        <v>0.41694670257667454</v>
      </c>
      <c r="N1924" s="13">
        <v>0.4241825509387796</v>
      </c>
      <c r="O1924" s="13">
        <v>6.4646300916124819E-2</v>
      </c>
      <c r="P1924" s="14">
        <v>146</v>
      </c>
    </row>
    <row r="1925" spans="1:16" x14ac:dyDescent="0.25">
      <c r="A1925">
        <v>1989</v>
      </c>
      <c r="B1925" t="str">
        <f t="shared" si="123"/>
        <v>Closed End</v>
      </c>
      <c r="C1925" t="s">
        <v>108</v>
      </c>
      <c r="D1925" t="s">
        <v>657</v>
      </c>
      <c r="E1925" t="str">
        <f t="shared" si="124"/>
        <v>Race / ethnicity</v>
      </c>
      <c r="F1925">
        <f t="shared" si="125"/>
        <v>5</v>
      </c>
      <c r="G1925" t="str">
        <f t="shared" si="126"/>
        <v>Data</v>
      </c>
      <c r="H1925" t="s">
        <v>778</v>
      </c>
      <c r="I1925" s="38" t="s">
        <v>657</v>
      </c>
      <c r="J1925" t="s">
        <v>108</v>
      </c>
      <c r="K1925" s="6" t="s">
        <v>49</v>
      </c>
      <c r="L1925" s="12">
        <v>9.4328746263741645E-2</v>
      </c>
      <c r="M1925" s="13">
        <v>0.56289688596538823</v>
      </c>
      <c r="N1925" s="13">
        <v>0.25071752323096597</v>
      </c>
      <c r="O1925" s="13">
        <v>9.2056844539903745E-2</v>
      </c>
      <c r="P1925" s="14">
        <v>275.00000000000011</v>
      </c>
    </row>
    <row r="1926" spans="1:16" x14ac:dyDescent="0.25">
      <c r="A1926">
        <v>1990</v>
      </c>
      <c r="B1926" t="str">
        <f t="shared" si="123"/>
        <v>Closed End</v>
      </c>
      <c r="C1926" t="s">
        <v>108</v>
      </c>
      <c r="D1926" t="s">
        <v>657</v>
      </c>
      <c r="E1926" t="str">
        <f t="shared" si="124"/>
        <v>Race / ethnicity</v>
      </c>
      <c r="F1926">
        <f t="shared" si="125"/>
        <v>6</v>
      </c>
      <c r="G1926" t="str">
        <f t="shared" si="126"/>
        <v>Data</v>
      </c>
      <c r="H1926" t="s">
        <v>778</v>
      </c>
      <c r="I1926" s="38" t="s">
        <v>657</v>
      </c>
      <c r="J1926" t="s">
        <v>108</v>
      </c>
      <c r="K1926" s="6" t="s">
        <v>50</v>
      </c>
      <c r="L1926" s="12">
        <v>0.13799709265586102</v>
      </c>
      <c r="M1926" s="13">
        <v>0.40987415295672336</v>
      </c>
      <c r="N1926" s="13">
        <v>0.28475440071572922</v>
      </c>
      <c r="O1926" s="13">
        <v>0.16737435367168615</v>
      </c>
      <c r="P1926" s="14">
        <v>91.999999999999972</v>
      </c>
    </row>
    <row r="1927" spans="1:16" ht="15.75" thickBot="1" x14ac:dyDescent="0.3">
      <c r="A1927">
        <v>1991</v>
      </c>
      <c r="B1927" t="str">
        <f t="shared" si="123"/>
        <v>Closed End</v>
      </c>
      <c r="C1927" t="s">
        <v>108</v>
      </c>
      <c r="D1927" t="s">
        <v>657</v>
      </c>
      <c r="E1927" t="str">
        <f t="shared" si="124"/>
        <v>Race / ethnicity</v>
      </c>
      <c r="F1927">
        <f t="shared" si="125"/>
        <v>7</v>
      </c>
      <c r="G1927" t="str">
        <f t="shared" si="126"/>
        <v>Data</v>
      </c>
      <c r="H1927" t="s">
        <v>778</v>
      </c>
      <c r="I1927" s="38" t="s">
        <v>657</v>
      </c>
      <c r="J1927" t="s">
        <v>108</v>
      </c>
      <c r="K1927" s="8" t="s">
        <v>51</v>
      </c>
      <c r="L1927" s="18">
        <v>0.11266012601086615</v>
      </c>
      <c r="M1927" s="19">
        <v>0.4893578381405661</v>
      </c>
      <c r="N1927" s="19">
        <v>0.30173289227840205</v>
      </c>
      <c r="O1927" s="19">
        <v>9.6249143570163898E-2</v>
      </c>
      <c r="P1927" s="20">
        <v>1054.0000000000007</v>
      </c>
    </row>
    <row r="1928" spans="1:16" ht="15.75" thickTop="1" x14ac:dyDescent="0.25">
      <c r="A1928">
        <v>1992</v>
      </c>
      <c r="B1928" t="str">
        <f t="shared" si="123"/>
        <v/>
      </c>
      <c r="C1928" t="s">
        <v>8</v>
      </c>
      <c r="D1928" t="s">
        <v>8</v>
      </c>
      <c r="E1928" t="str">
        <f t="shared" si="124"/>
        <v/>
      </c>
      <c r="F1928" t="str">
        <f t="shared" si="125"/>
        <v/>
      </c>
      <c r="G1928" t="str">
        <f t="shared" si="126"/>
        <v/>
      </c>
      <c r="H1928" t="s">
        <v>8</v>
      </c>
      <c r="K1928" s="42"/>
      <c r="L1928" s="42"/>
      <c r="M1928" s="42"/>
      <c r="N1928" s="42"/>
      <c r="O1928" s="42"/>
      <c r="P1928" s="42"/>
    </row>
    <row r="1929" spans="1:16" ht="30.75" thickBot="1" x14ac:dyDescent="0.3">
      <c r="A1929">
        <v>1993</v>
      </c>
      <c r="B1929" t="str">
        <f t="shared" si="123"/>
        <v>Closed End</v>
      </c>
      <c r="C1929" t="s">
        <v>108</v>
      </c>
      <c r="D1929" t="s">
        <v>658</v>
      </c>
      <c r="E1929" t="str">
        <f t="shared" si="124"/>
        <v>Title</v>
      </c>
      <c r="F1929">
        <f t="shared" si="125"/>
        <v>1</v>
      </c>
      <c r="G1929" t="str">
        <f t="shared" si="126"/>
        <v>Title</v>
      </c>
      <c r="H1929" t="s">
        <v>779</v>
      </c>
      <c r="I1929" s="38" t="s">
        <v>658</v>
      </c>
      <c r="J1929" t="s">
        <v>108</v>
      </c>
      <c r="K1929" s="37" t="s">
        <v>215</v>
      </c>
      <c r="L1929" s="37"/>
      <c r="M1929" s="37"/>
      <c r="N1929" s="37"/>
      <c r="O1929" s="37"/>
      <c r="P1929" s="37"/>
    </row>
    <row r="1930" spans="1:16" ht="38.25" thickTop="1" thickBot="1" x14ac:dyDescent="0.3">
      <c r="A1930">
        <v>1994</v>
      </c>
      <c r="B1930" t="str">
        <f t="shared" si="123"/>
        <v>Closed End</v>
      </c>
      <c r="C1930" t="s">
        <v>108</v>
      </c>
      <c r="D1930" t="s">
        <v>658</v>
      </c>
      <c r="E1930" t="str">
        <f t="shared" si="124"/>
        <v>Column labels</v>
      </c>
      <c r="F1930">
        <f t="shared" si="125"/>
        <v>1</v>
      </c>
      <c r="G1930" t="str">
        <f t="shared" si="126"/>
        <v>Labels</v>
      </c>
      <c r="H1930" t="s">
        <v>779</v>
      </c>
      <c r="I1930" s="38" t="s">
        <v>658</v>
      </c>
      <c r="J1930" t="s">
        <v>108</v>
      </c>
      <c r="K1930" s="39"/>
      <c r="L1930" s="1" t="s">
        <v>128</v>
      </c>
      <c r="M1930" s="2" t="s">
        <v>129</v>
      </c>
      <c r="N1930" s="2" t="s">
        <v>130</v>
      </c>
      <c r="O1930" s="2" t="s">
        <v>131</v>
      </c>
      <c r="P1930" s="3" t="s">
        <v>6</v>
      </c>
    </row>
    <row r="1931" spans="1:16" ht="15.75" thickTop="1" x14ac:dyDescent="0.25">
      <c r="A1931">
        <v>1995</v>
      </c>
      <c r="B1931" t="str">
        <f t="shared" si="123"/>
        <v>Closed End</v>
      </c>
      <c r="C1931" t="s">
        <v>108</v>
      </c>
      <c r="D1931" t="s">
        <v>658</v>
      </c>
      <c r="E1931" t="str">
        <f t="shared" si="124"/>
        <v>Region</v>
      </c>
      <c r="F1931">
        <f t="shared" si="125"/>
        <v>1</v>
      </c>
      <c r="G1931" t="str">
        <f t="shared" si="126"/>
        <v>Header</v>
      </c>
      <c r="H1931" t="s">
        <v>779</v>
      </c>
      <c r="I1931" s="38" t="s">
        <v>658</v>
      </c>
      <c r="J1931" t="s">
        <v>108</v>
      </c>
      <c r="K1931" s="5" t="s">
        <v>7</v>
      </c>
      <c r="L1931" s="9" t="s">
        <v>8</v>
      </c>
      <c r="M1931" s="10" t="s">
        <v>8</v>
      </c>
      <c r="N1931" s="10" t="s">
        <v>8</v>
      </c>
      <c r="O1931" s="10" t="s">
        <v>8</v>
      </c>
      <c r="P1931" s="11" t="s">
        <v>8</v>
      </c>
    </row>
    <row r="1932" spans="1:16" x14ac:dyDescent="0.25">
      <c r="A1932">
        <v>1996</v>
      </c>
      <c r="B1932" t="str">
        <f t="shared" si="123"/>
        <v>Closed End</v>
      </c>
      <c r="C1932" t="s">
        <v>108</v>
      </c>
      <c r="D1932" t="s">
        <v>658</v>
      </c>
      <c r="E1932" t="str">
        <f t="shared" si="124"/>
        <v>Region</v>
      </c>
      <c r="F1932">
        <f t="shared" si="125"/>
        <v>2</v>
      </c>
      <c r="G1932" t="str">
        <f t="shared" si="126"/>
        <v>Data</v>
      </c>
      <c r="H1932" t="s">
        <v>779</v>
      </c>
      <c r="I1932" s="38" t="s">
        <v>658</v>
      </c>
      <c r="J1932" t="s">
        <v>108</v>
      </c>
      <c r="K1932" s="6" t="s">
        <v>9</v>
      </c>
      <c r="L1932" s="12">
        <v>5.0930246414064684E-2</v>
      </c>
      <c r="M1932" s="13">
        <v>0.38056718401269518</v>
      </c>
      <c r="N1932" s="13">
        <v>0.38780749122223118</v>
      </c>
      <c r="O1932" s="13">
        <v>0.18069507835101131</v>
      </c>
      <c r="P1932" s="14">
        <v>2924.0000000000009</v>
      </c>
    </row>
    <row r="1933" spans="1:16" x14ac:dyDescent="0.25">
      <c r="A1933">
        <v>1997</v>
      </c>
      <c r="B1933" t="str">
        <f t="shared" si="123"/>
        <v>Closed End</v>
      </c>
      <c r="C1933" t="s">
        <v>108</v>
      </c>
      <c r="D1933" t="s">
        <v>658</v>
      </c>
      <c r="E1933" t="str">
        <f t="shared" si="124"/>
        <v>Region</v>
      </c>
      <c r="F1933">
        <f t="shared" si="125"/>
        <v>3</v>
      </c>
      <c r="G1933" t="str">
        <f t="shared" si="126"/>
        <v>Data</v>
      </c>
      <c r="H1933" t="s">
        <v>779</v>
      </c>
      <c r="I1933" s="38" t="s">
        <v>658</v>
      </c>
      <c r="J1933" t="s">
        <v>108</v>
      </c>
      <c r="K1933" s="6" t="s">
        <v>10</v>
      </c>
      <c r="L1933" s="12">
        <v>7.5825729390595967E-2</v>
      </c>
      <c r="M1933" s="13">
        <v>0.47407276492238526</v>
      </c>
      <c r="N1933" s="13">
        <v>0.3740377051722043</v>
      </c>
      <c r="O1933" s="13">
        <v>7.6063800514814719E-2</v>
      </c>
      <c r="P1933" s="14">
        <v>402.99999999999977</v>
      </c>
    </row>
    <row r="1934" spans="1:16" x14ac:dyDescent="0.25">
      <c r="A1934">
        <v>1998</v>
      </c>
      <c r="B1934" t="str">
        <f t="shared" si="123"/>
        <v>Closed End</v>
      </c>
      <c r="C1934" t="s">
        <v>108</v>
      </c>
      <c r="D1934" t="s">
        <v>658</v>
      </c>
      <c r="E1934" t="str">
        <f t="shared" si="124"/>
        <v>Region</v>
      </c>
      <c r="F1934">
        <f t="shared" si="125"/>
        <v>4</v>
      </c>
      <c r="G1934" t="str">
        <f t="shared" si="126"/>
        <v>Data</v>
      </c>
      <c r="H1934" t="s">
        <v>779</v>
      </c>
      <c r="I1934" s="38" t="s">
        <v>658</v>
      </c>
      <c r="J1934" t="s">
        <v>108</v>
      </c>
      <c r="K1934" s="6" t="s">
        <v>11</v>
      </c>
      <c r="L1934" s="12">
        <v>4.026656325467106E-2</v>
      </c>
      <c r="M1934" s="13">
        <v>0.29170559457427425</v>
      </c>
      <c r="N1934" s="13">
        <v>0.40793423234654047</v>
      </c>
      <c r="O1934" s="13">
        <v>0.26009360982451674</v>
      </c>
      <c r="P1934" s="14">
        <v>2139.9999999999918</v>
      </c>
    </row>
    <row r="1935" spans="1:16" x14ac:dyDescent="0.25">
      <c r="A1935">
        <v>1999</v>
      </c>
      <c r="B1935" t="str">
        <f t="shared" ref="B1935:B1998" si="127">IF(K1937="Results by region:","Closed End",IF(L1936="East Metro Overall","Open End",IF(AND(K1935="",K1937=""),"",B1934)))</f>
        <v>Closed End</v>
      </c>
      <c r="C1935" t="s">
        <v>108</v>
      </c>
      <c r="D1935" t="s">
        <v>658</v>
      </c>
      <c r="E1935" t="str">
        <f t="shared" ref="E1935:E1998" si="128">IF(AND(K1935="",K1936="Results by region:"),"Column labels",
IF(AND(K1935="",L1935="East Metro overall"),"Column labels",
IF(AND(K1935="",L1935=""),"",
IF(AND(B1935="Open End",K1935&lt;&gt;"",E1934="Column labels"),"Open end results",
IF(K1935="Results by region:","Region",
IF(K1935="Results by gender:","Gender",
IF(K1935="Results by age:","Age",
IF(K1935="Results by education level:","Education",
IF(K1935="Results by household income:","Household income",
IF(K1935="Results by housing status:","Housing status",
IF(K1935="Results by home language:","Home language",
IF(K1935="Results by race/ethnicity:","Race / ethnicity",
IF(ISERROR(FIND(".",K1935)),E1934,
IF(FIND(".",K1935)&lt;=4,"Title"))))))))))))))</f>
        <v>Region</v>
      </c>
      <c r="F1935">
        <f t="shared" ref="F1935:F1998" si="129">IF(B1935="","",IF(E1935&lt;&gt;E1934,1,SUM(F1934,1)))</f>
        <v>5</v>
      </c>
      <c r="G1935" t="str">
        <f t="shared" si="126"/>
        <v>Data</v>
      </c>
      <c r="H1935" t="s">
        <v>779</v>
      </c>
      <c r="I1935" s="38" t="s">
        <v>658</v>
      </c>
      <c r="J1935" t="s">
        <v>108</v>
      </c>
      <c r="K1935" s="6" t="s">
        <v>12</v>
      </c>
      <c r="L1935" s="12">
        <v>3.0471161025479844E-2</v>
      </c>
      <c r="M1935" s="13">
        <v>0.21570318194213381</v>
      </c>
      <c r="N1935" s="13">
        <v>0.40475527774682457</v>
      </c>
      <c r="O1935" s="13">
        <v>0.34907037928556173</v>
      </c>
      <c r="P1935" s="14">
        <v>1732.9999999999991</v>
      </c>
    </row>
    <row r="1936" spans="1:16" x14ac:dyDescent="0.25">
      <c r="A1936">
        <v>2000</v>
      </c>
      <c r="B1936" t="str">
        <f t="shared" si="127"/>
        <v>Closed End</v>
      </c>
      <c r="C1936" t="s">
        <v>108</v>
      </c>
      <c r="D1936" t="s">
        <v>658</v>
      </c>
      <c r="E1936" t="str">
        <f t="shared" si="128"/>
        <v>Region</v>
      </c>
      <c r="F1936">
        <f t="shared" si="129"/>
        <v>6</v>
      </c>
      <c r="G1936" t="str">
        <f t="shared" si="126"/>
        <v>Data</v>
      </c>
      <c r="H1936" t="s">
        <v>779</v>
      </c>
      <c r="I1936" s="38" t="s">
        <v>658</v>
      </c>
      <c r="J1936" t="s">
        <v>108</v>
      </c>
      <c r="K1936" s="6" t="s">
        <v>13</v>
      </c>
      <c r="L1936" s="12">
        <v>5.1858858973865198E-2</v>
      </c>
      <c r="M1936" s="13">
        <v>0.381650083017883</v>
      </c>
      <c r="N1936" s="13">
        <v>0.41169634246060605</v>
      </c>
      <c r="O1936" s="13">
        <v>0.15479471554764609</v>
      </c>
      <c r="P1936" s="14">
        <v>406.99999999999989</v>
      </c>
    </row>
    <row r="1937" spans="1:16" x14ac:dyDescent="0.25">
      <c r="A1937">
        <v>2001</v>
      </c>
      <c r="B1937" t="str">
        <f t="shared" si="127"/>
        <v>Closed End</v>
      </c>
      <c r="C1937" t="s">
        <v>108</v>
      </c>
      <c r="D1937" t="s">
        <v>658</v>
      </c>
      <c r="E1937" t="str">
        <f t="shared" si="128"/>
        <v>Region</v>
      </c>
      <c r="F1937">
        <f t="shared" si="129"/>
        <v>7</v>
      </c>
      <c r="G1937" t="str">
        <f t="shared" si="126"/>
        <v>Data</v>
      </c>
      <c r="H1937" t="s">
        <v>779</v>
      </c>
      <c r="I1937" s="38" t="s">
        <v>658</v>
      </c>
      <c r="J1937" t="s">
        <v>108</v>
      </c>
      <c r="K1937" s="6" t="s">
        <v>14</v>
      </c>
      <c r="L1937" s="12">
        <v>3.2756551772748672E-2</v>
      </c>
      <c r="M1937" s="13">
        <v>0.42014876507053051</v>
      </c>
      <c r="N1937" s="13">
        <v>0.36642251354644356</v>
      </c>
      <c r="O1937" s="13">
        <v>0.18067216961027627</v>
      </c>
      <c r="P1937" s="14">
        <v>381.00000000000011</v>
      </c>
    </row>
    <row r="1938" spans="1:16" x14ac:dyDescent="0.25">
      <c r="A1938">
        <v>2002</v>
      </c>
      <c r="B1938" t="str">
        <f t="shared" si="127"/>
        <v>Closed End</v>
      </c>
      <c r="C1938" t="s">
        <v>108</v>
      </c>
      <c r="D1938" t="s">
        <v>658</v>
      </c>
      <c r="E1938" t="str">
        <f t="shared" si="128"/>
        <v>Gender</v>
      </c>
      <c r="F1938">
        <f t="shared" si="129"/>
        <v>1</v>
      </c>
      <c r="G1938" t="str">
        <f t="shared" si="126"/>
        <v>Header</v>
      </c>
      <c r="H1938" t="s">
        <v>779</v>
      </c>
      <c r="I1938" s="38" t="s">
        <v>658</v>
      </c>
      <c r="J1938" t="s">
        <v>108</v>
      </c>
      <c r="K1938" s="7" t="s">
        <v>15</v>
      </c>
      <c r="L1938" s="15" t="s">
        <v>8</v>
      </c>
      <c r="M1938" s="16" t="s">
        <v>8</v>
      </c>
      <c r="N1938" s="16" t="s">
        <v>8</v>
      </c>
      <c r="O1938" s="16" t="s">
        <v>8</v>
      </c>
      <c r="P1938" s="17" t="s">
        <v>8</v>
      </c>
    </row>
    <row r="1939" spans="1:16" x14ac:dyDescent="0.25">
      <c r="A1939">
        <v>2003</v>
      </c>
      <c r="B1939" t="str">
        <f t="shared" si="127"/>
        <v>Closed End</v>
      </c>
      <c r="C1939" t="s">
        <v>108</v>
      </c>
      <c r="D1939" t="s">
        <v>658</v>
      </c>
      <c r="E1939" t="str">
        <f t="shared" si="128"/>
        <v>Gender</v>
      </c>
      <c r="F1939">
        <f t="shared" si="129"/>
        <v>2</v>
      </c>
      <c r="G1939" t="str">
        <f t="shared" si="126"/>
        <v>Data</v>
      </c>
      <c r="H1939" t="s">
        <v>779</v>
      </c>
      <c r="I1939" s="38" t="s">
        <v>658</v>
      </c>
      <c r="J1939" t="s">
        <v>108</v>
      </c>
      <c r="K1939" s="6" t="s">
        <v>16</v>
      </c>
      <c r="L1939" s="12">
        <v>4.0830073805868713E-2</v>
      </c>
      <c r="M1939" s="13">
        <v>0.38280314432445983</v>
      </c>
      <c r="N1939" s="13">
        <v>0.40354426291394285</v>
      </c>
      <c r="O1939" s="13">
        <v>0.17282251895572984</v>
      </c>
      <c r="P1939" s="14">
        <v>1804.9999999999991</v>
      </c>
    </row>
    <row r="1940" spans="1:16" x14ac:dyDescent="0.25">
      <c r="A1940">
        <v>2004</v>
      </c>
      <c r="B1940" t="str">
        <f t="shared" si="127"/>
        <v>Closed End</v>
      </c>
      <c r="C1940" t="s">
        <v>108</v>
      </c>
      <c r="D1940" t="s">
        <v>658</v>
      </c>
      <c r="E1940" t="str">
        <f t="shared" si="128"/>
        <v>Gender</v>
      </c>
      <c r="F1940">
        <f t="shared" si="129"/>
        <v>3</v>
      </c>
      <c r="G1940" t="str">
        <f t="shared" si="126"/>
        <v>Data</v>
      </c>
      <c r="H1940" t="s">
        <v>779</v>
      </c>
      <c r="I1940" s="38" t="s">
        <v>658</v>
      </c>
      <c r="J1940" t="s">
        <v>108</v>
      </c>
      <c r="K1940" s="6" t="s">
        <v>17</v>
      </c>
      <c r="L1940" s="12">
        <v>5.7544465702252259E-2</v>
      </c>
      <c r="M1940" s="13">
        <v>0.38674752212252833</v>
      </c>
      <c r="N1940" s="13">
        <v>0.37385016570529217</v>
      </c>
      <c r="O1940" s="13">
        <v>0.18185784646992711</v>
      </c>
      <c r="P1940" s="14">
        <v>971.99999999999989</v>
      </c>
    </row>
    <row r="1941" spans="1:16" x14ac:dyDescent="0.25">
      <c r="A1941">
        <v>2005</v>
      </c>
      <c r="B1941" t="str">
        <f t="shared" si="127"/>
        <v>Closed End</v>
      </c>
      <c r="C1941" t="s">
        <v>108</v>
      </c>
      <c r="D1941" t="s">
        <v>658</v>
      </c>
      <c r="E1941" t="str">
        <f t="shared" si="128"/>
        <v>Age</v>
      </c>
      <c r="F1941">
        <f t="shared" si="129"/>
        <v>1</v>
      </c>
      <c r="G1941" t="str">
        <f t="shared" si="126"/>
        <v>Header</v>
      </c>
      <c r="H1941" t="s">
        <v>779</v>
      </c>
      <c r="I1941" s="38" t="s">
        <v>658</v>
      </c>
      <c r="J1941" t="s">
        <v>108</v>
      </c>
      <c r="K1941" s="7" t="s">
        <v>18</v>
      </c>
      <c r="L1941" s="15" t="s">
        <v>8</v>
      </c>
      <c r="M1941" s="16" t="s">
        <v>8</v>
      </c>
      <c r="N1941" s="16" t="s">
        <v>8</v>
      </c>
      <c r="O1941" s="16" t="s">
        <v>8</v>
      </c>
      <c r="P1941" s="17" t="s">
        <v>8</v>
      </c>
    </row>
    <row r="1942" spans="1:16" x14ac:dyDescent="0.25">
      <c r="A1942">
        <v>2006</v>
      </c>
      <c r="B1942" t="str">
        <f t="shared" si="127"/>
        <v>Closed End</v>
      </c>
      <c r="C1942" t="s">
        <v>108</v>
      </c>
      <c r="D1942" t="s">
        <v>658</v>
      </c>
      <c r="E1942" t="str">
        <f t="shared" si="128"/>
        <v>Age</v>
      </c>
      <c r="F1942">
        <f t="shared" si="129"/>
        <v>2</v>
      </c>
      <c r="G1942" t="str">
        <f t="shared" si="126"/>
        <v>Data</v>
      </c>
      <c r="H1942" t="s">
        <v>779</v>
      </c>
      <c r="I1942" s="38" t="s">
        <v>658</v>
      </c>
      <c r="J1942" t="s">
        <v>108</v>
      </c>
      <c r="K1942" s="6" t="s">
        <v>19</v>
      </c>
      <c r="L1942" s="12">
        <v>3.9090428759816359E-2</v>
      </c>
      <c r="M1942" s="13">
        <v>0.35635335169921384</v>
      </c>
      <c r="N1942" s="13">
        <v>0.38717876686275793</v>
      </c>
      <c r="O1942" s="13">
        <v>0.21737745267821043</v>
      </c>
      <c r="P1942" s="14">
        <v>394.00000000000051</v>
      </c>
    </row>
    <row r="1943" spans="1:16" x14ac:dyDescent="0.25">
      <c r="A1943">
        <v>2007</v>
      </c>
      <c r="B1943" t="str">
        <f t="shared" si="127"/>
        <v>Closed End</v>
      </c>
      <c r="C1943" t="s">
        <v>108</v>
      </c>
      <c r="D1943" t="s">
        <v>658</v>
      </c>
      <c r="E1943" t="str">
        <f t="shared" si="128"/>
        <v>Age</v>
      </c>
      <c r="F1943">
        <f t="shared" si="129"/>
        <v>3</v>
      </c>
      <c r="G1943" t="str">
        <f t="shared" si="126"/>
        <v>Data</v>
      </c>
      <c r="H1943" t="s">
        <v>779</v>
      </c>
      <c r="I1943" s="38" t="s">
        <v>658</v>
      </c>
      <c r="J1943" t="s">
        <v>108</v>
      </c>
      <c r="K1943" s="6" t="s">
        <v>20</v>
      </c>
      <c r="L1943" s="12">
        <v>5.8590648653149252E-2</v>
      </c>
      <c r="M1943" s="13">
        <v>0.3770021405345847</v>
      </c>
      <c r="N1943" s="13">
        <v>0.40490400269266352</v>
      </c>
      <c r="O1943" s="13">
        <v>0.15950320811960142</v>
      </c>
      <c r="P1943" s="14">
        <v>417.00000000000034</v>
      </c>
    </row>
    <row r="1944" spans="1:16" x14ac:dyDescent="0.25">
      <c r="A1944">
        <v>2008</v>
      </c>
      <c r="B1944" t="str">
        <f t="shared" si="127"/>
        <v>Closed End</v>
      </c>
      <c r="C1944" t="s">
        <v>108</v>
      </c>
      <c r="D1944" t="s">
        <v>658</v>
      </c>
      <c r="E1944" t="str">
        <f t="shared" si="128"/>
        <v>Age</v>
      </c>
      <c r="F1944">
        <f t="shared" si="129"/>
        <v>4</v>
      </c>
      <c r="G1944" t="str">
        <f t="shared" si="126"/>
        <v>Data</v>
      </c>
      <c r="H1944" t="s">
        <v>779</v>
      </c>
      <c r="I1944" s="38" t="s">
        <v>658</v>
      </c>
      <c r="J1944" t="s">
        <v>108</v>
      </c>
      <c r="K1944" s="6" t="s">
        <v>21</v>
      </c>
      <c r="L1944" s="12">
        <v>3.4965821085134942E-2</v>
      </c>
      <c r="M1944" s="13">
        <v>0.34392835050451448</v>
      </c>
      <c r="N1944" s="13">
        <v>0.41880564836425033</v>
      </c>
      <c r="O1944" s="13">
        <v>0.20230018004609934</v>
      </c>
      <c r="P1944" s="14">
        <v>362.00000000000063</v>
      </c>
    </row>
    <row r="1945" spans="1:16" x14ac:dyDescent="0.25">
      <c r="A1945">
        <v>2009</v>
      </c>
      <c r="B1945" t="str">
        <f t="shared" si="127"/>
        <v>Closed End</v>
      </c>
      <c r="C1945" t="s">
        <v>108</v>
      </c>
      <c r="D1945" t="s">
        <v>658</v>
      </c>
      <c r="E1945" t="str">
        <f t="shared" si="128"/>
        <v>Age</v>
      </c>
      <c r="F1945">
        <f t="shared" si="129"/>
        <v>5</v>
      </c>
      <c r="G1945" t="str">
        <f t="shared" si="126"/>
        <v>Data</v>
      </c>
      <c r="H1945" t="s">
        <v>779</v>
      </c>
      <c r="I1945" s="38" t="s">
        <v>658</v>
      </c>
      <c r="J1945" t="s">
        <v>108</v>
      </c>
      <c r="K1945" s="6" t="s">
        <v>22</v>
      </c>
      <c r="L1945" s="12">
        <v>5.506186893309252E-2</v>
      </c>
      <c r="M1945" s="13">
        <v>0.42998506533580544</v>
      </c>
      <c r="N1945" s="13">
        <v>0.37305206479451702</v>
      </c>
      <c r="O1945" s="13">
        <v>0.14190100093658617</v>
      </c>
      <c r="P1945" s="14">
        <v>502.99999999999881</v>
      </c>
    </row>
    <row r="1946" spans="1:16" x14ac:dyDescent="0.25">
      <c r="A1946">
        <v>2010</v>
      </c>
      <c r="B1946" t="str">
        <f t="shared" si="127"/>
        <v>Closed End</v>
      </c>
      <c r="C1946" t="s">
        <v>108</v>
      </c>
      <c r="D1946" t="s">
        <v>658</v>
      </c>
      <c r="E1946" t="str">
        <f t="shared" si="128"/>
        <v>Age</v>
      </c>
      <c r="F1946">
        <f t="shared" si="129"/>
        <v>6</v>
      </c>
      <c r="G1946" t="str">
        <f t="shared" si="126"/>
        <v>Data</v>
      </c>
      <c r="H1946" t="s">
        <v>779</v>
      </c>
      <c r="I1946" s="38" t="s">
        <v>658</v>
      </c>
      <c r="J1946" t="s">
        <v>108</v>
      </c>
      <c r="K1946" s="6" t="s">
        <v>23</v>
      </c>
      <c r="L1946" s="12">
        <v>6.9862048544643243E-2</v>
      </c>
      <c r="M1946" s="13">
        <v>0.4461673895913672</v>
      </c>
      <c r="N1946" s="13">
        <v>0.35310970378889495</v>
      </c>
      <c r="O1946" s="13">
        <v>0.1308608580750979</v>
      </c>
      <c r="P1946" s="14">
        <v>802.99999999999795</v>
      </c>
    </row>
    <row r="1947" spans="1:16" x14ac:dyDescent="0.25">
      <c r="A1947">
        <v>2011</v>
      </c>
      <c r="B1947" t="str">
        <f t="shared" si="127"/>
        <v>Closed End</v>
      </c>
      <c r="C1947" t="s">
        <v>108</v>
      </c>
      <c r="D1947" t="s">
        <v>658</v>
      </c>
      <c r="E1947" t="str">
        <f t="shared" si="128"/>
        <v>Education</v>
      </c>
      <c r="F1947">
        <f t="shared" si="129"/>
        <v>1</v>
      </c>
      <c r="G1947" t="str">
        <f t="shared" si="126"/>
        <v>Header</v>
      </c>
      <c r="H1947" t="s">
        <v>779</v>
      </c>
      <c r="I1947" s="38" t="s">
        <v>658</v>
      </c>
      <c r="J1947" t="s">
        <v>108</v>
      </c>
      <c r="K1947" s="7" t="s">
        <v>24</v>
      </c>
      <c r="L1947" s="15" t="s">
        <v>8</v>
      </c>
      <c r="M1947" s="16" t="s">
        <v>8</v>
      </c>
      <c r="N1947" s="16" t="s">
        <v>8</v>
      </c>
      <c r="O1947" s="16" t="s">
        <v>8</v>
      </c>
      <c r="P1947" s="17" t="s">
        <v>8</v>
      </c>
    </row>
    <row r="1948" spans="1:16" x14ac:dyDescent="0.25">
      <c r="A1948">
        <v>2012</v>
      </c>
      <c r="B1948" t="str">
        <f t="shared" si="127"/>
        <v>Closed End</v>
      </c>
      <c r="C1948" t="s">
        <v>108</v>
      </c>
      <c r="D1948" t="s">
        <v>658</v>
      </c>
      <c r="E1948" t="str">
        <f t="shared" si="128"/>
        <v>Education</v>
      </c>
      <c r="F1948">
        <f t="shared" si="129"/>
        <v>2</v>
      </c>
      <c r="G1948" t="str">
        <f t="shared" si="126"/>
        <v>Data</v>
      </c>
      <c r="H1948" t="s">
        <v>779</v>
      </c>
      <c r="I1948" s="38" t="s">
        <v>658</v>
      </c>
      <c r="J1948" t="s">
        <v>108</v>
      </c>
      <c r="K1948" s="6" t="s">
        <v>25</v>
      </c>
      <c r="L1948" s="12">
        <v>6.6213223989137288E-2</v>
      </c>
      <c r="M1948" s="13">
        <v>0.43780808511683278</v>
      </c>
      <c r="N1948" s="13">
        <v>0.15507386968811165</v>
      </c>
      <c r="O1948" s="13">
        <v>0.34090482120591814</v>
      </c>
      <c r="P1948" s="14">
        <v>87.000000000000028</v>
      </c>
    </row>
    <row r="1949" spans="1:16" x14ac:dyDescent="0.25">
      <c r="A1949">
        <v>2013</v>
      </c>
      <c r="B1949" t="str">
        <f t="shared" si="127"/>
        <v>Closed End</v>
      </c>
      <c r="C1949" t="s">
        <v>108</v>
      </c>
      <c r="D1949" t="s">
        <v>658</v>
      </c>
      <c r="E1949" t="str">
        <f t="shared" si="128"/>
        <v>Education</v>
      </c>
      <c r="F1949">
        <f t="shared" si="129"/>
        <v>3</v>
      </c>
      <c r="G1949" t="str">
        <f t="shared" si="126"/>
        <v>Data</v>
      </c>
      <c r="H1949" t="s">
        <v>779</v>
      </c>
      <c r="I1949" s="38" t="s">
        <v>658</v>
      </c>
      <c r="J1949" t="s">
        <v>108</v>
      </c>
      <c r="K1949" s="6" t="s">
        <v>26</v>
      </c>
      <c r="L1949" s="12">
        <v>3.6215595621627988E-2</v>
      </c>
      <c r="M1949" s="13">
        <v>0.39545202914656891</v>
      </c>
      <c r="N1949" s="13">
        <v>0.32560959459326516</v>
      </c>
      <c r="O1949" s="13">
        <v>0.24272278063853847</v>
      </c>
      <c r="P1949" s="14">
        <v>331.99999999999994</v>
      </c>
    </row>
    <row r="1950" spans="1:16" x14ac:dyDescent="0.25">
      <c r="A1950">
        <v>2014</v>
      </c>
      <c r="B1950" t="str">
        <f t="shared" si="127"/>
        <v>Closed End</v>
      </c>
      <c r="C1950" t="s">
        <v>108</v>
      </c>
      <c r="D1950" t="s">
        <v>658</v>
      </c>
      <c r="E1950" t="str">
        <f t="shared" si="128"/>
        <v>Education</v>
      </c>
      <c r="F1950">
        <f t="shared" si="129"/>
        <v>4</v>
      </c>
      <c r="G1950" t="str">
        <f t="shared" si="126"/>
        <v>Data</v>
      </c>
      <c r="H1950" t="s">
        <v>779</v>
      </c>
      <c r="I1950" s="38" t="s">
        <v>658</v>
      </c>
      <c r="J1950" t="s">
        <v>108</v>
      </c>
      <c r="K1950" s="6" t="s">
        <v>27</v>
      </c>
      <c r="L1950" s="12">
        <v>4.6389001127128807E-2</v>
      </c>
      <c r="M1950" s="13">
        <v>0.34528516821149274</v>
      </c>
      <c r="N1950" s="13">
        <v>0.42901764056033281</v>
      </c>
      <c r="O1950" s="13">
        <v>0.17930819010104343</v>
      </c>
      <c r="P1950" s="14">
        <v>932.00000000000307</v>
      </c>
    </row>
    <row r="1951" spans="1:16" x14ac:dyDescent="0.25">
      <c r="A1951">
        <v>2015</v>
      </c>
      <c r="B1951" t="str">
        <f t="shared" si="127"/>
        <v>Closed End</v>
      </c>
      <c r="C1951" t="s">
        <v>108</v>
      </c>
      <c r="D1951" t="s">
        <v>658</v>
      </c>
      <c r="E1951" t="str">
        <f t="shared" si="128"/>
        <v>Education</v>
      </c>
      <c r="F1951">
        <f t="shared" si="129"/>
        <v>5</v>
      </c>
      <c r="G1951" t="str">
        <f t="shared" si="126"/>
        <v>Data</v>
      </c>
      <c r="H1951" t="s">
        <v>779</v>
      </c>
      <c r="I1951" s="38" t="s">
        <v>658</v>
      </c>
      <c r="J1951" t="s">
        <v>108</v>
      </c>
      <c r="K1951" s="6" t="s">
        <v>28</v>
      </c>
      <c r="L1951" s="12">
        <v>5.5007571874287703E-2</v>
      </c>
      <c r="M1951" s="13">
        <v>0.40800865868123037</v>
      </c>
      <c r="N1951" s="13">
        <v>0.39361126118561424</v>
      </c>
      <c r="O1951" s="13">
        <v>0.14337250825886977</v>
      </c>
      <c r="P1951" s="14">
        <v>1476.9999999999959</v>
      </c>
    </row>
    <row r="1952" spans="1:16" x14ac:dyDescent="0.25">
      <c r="A1952">
        <v>2016</v>
      </c>
      <c r="B1952" t="str">
        <f t="shared" si="127"/>
        <v>Closed End</v>
      </c>
      <c r="C1952" t="s">
        <v>108</v>
      </c>
      <c r="D1952" t="s">
        <v>658</v>
      </c>
      <c r="E1952" t="str">
        <f t="shared" si="128"/>
        <v>Household income</v>
      </c>
      <c r="F1952">
        <f t="shared" si="129"/>
        <v>1</v>
      </c>
      <c r="G1952" t="str">
        <f t="shared" si="126"/>
        <v>Header</v>
      </c>
      <c r="H1952" t="s">
        <v>779</v>
      </c>
      <c r="I1952" s="38" t="s">
        <v>658</v>
      </c>
      <c r="J1952" t="s">
        <v>108</v>
      </c>
      <c r="K1952" s="7" t="s">
        <v>29</v>
      </c>
      <c r="L1952" s="15" t="s">
        <v>8</v>
      </c>
      <c r="M1952" s="16" t="s">
        <v>8</v>
      </c>
      <c r="N1952" s="16" t="s">
        <v>8</v>
      </c>
      <c r="O1952" s="16" t="s">
        <v>8</v>
      </c>
      <c r="P1952" s="17" t="s">
        <v>8</v>
      </c>
    </row>
    <row r="1953" spans="1:16" x14ac:dyDescent="0.25">
      <c r="A1953">
        <v>2017</v>
      </c>
      <c r="B1953" t="str">
        <f t="shared" si="127"/>
        <v>Closed End</v>
      </c>
      <c r="C1953" t="s">
        <v>108</v>
      </c>
      <c r="D1953" t="s">
        <v>658</v>
      </c>
      <c r="E1953" t="str">
        <f t="shared" si="128"/>
        <v>Household income</v>
      </c>
      <c r="F1953">
        <f t="shared" si="129"/>
        <v>2</v>
      </c>
      <c r="G1953" t="str">
        <f t="shared" si="126"/>
        <v>Data</v>
      </c>
      <c r="H1953" t="s">
        <v>779</v>
      </c>
      <c r="I1953" s="38" t="s">
        <v>658</v>
      </c>
      <c r="J1953" t="s">
        <v>108</v>
      </c>
      <c r="K1953" s="6" t="s">
        <v>30</v>
      </c>
      <c r="L1953" s="12">
        <v>4.0865121370080255E-2</v>
      </c>
      <c r="M1953" s="13">
        <v>0.416092328636255</v>
      </c>
      <c r="N1953" s="13">
        <v>0.2915423428376348</v>
      </c>
      <c r="O1953" s="13">
        <v>0.25150020715602894</v>
      </c>
      <c r="P1953" s="14">
        <v>458.00000000000034</v>
      </c>
    </row>
    <row r="1954" spans="1:16" x14ac:dyDescent="0.25">
      <c r="A1954">
        <v>2018</v>
      </c>
      <c r="B1954" t="str">
        <f t="shared" si="127"/>
        <v>Closed End</v>
      </c>
      <c r="C1954" t="s">
        <v>108</v>
      </c>
      <c r="D1954" t="s">
        <v>658</v>
      </c>
      <c r="E1954" t="str">
        <f t="shared" si="128"/>
        <v>Household income</v>
      </c>
      <c r="F1954">
        <f t="shared" si="129"/>
        <v>3</v>
      </c>
      <c r="G1954" t="str">
        <f t="shared" si="126"/>
        <v>Data</v>
      </c>
      <c r="H1954" t="s">
        <v>779</v>
      </c>
      <c r="I1954" s="38" t="s">
        <v>658</v>
      </c>
      <c r="J1954" t="s">
        <v>108</v>
      </c>
      <c r="K1954" s="6" t="s">
        <v>31</v>
      </c>
      <c r="L1954" s="12">
        <v>5.8243003842829551E-2</v>
      </c>
      <c r="M1954" s="13">
        <v>0.36483008107776543</v>
      </c>
      <c r="N1954" s="13">
        <v>0.30269026871125104</v>
      </c>
      <c r="O1954" s="13">
        <v>0.27423664636815553</v>
      </c>
      <c r="P1954" s="14">
        <v>411.99999999999949</v>
      </c>
    </row>
    <row r="1955" spans="1:16" x14ac:dyDescent="0.25">
      <c r="A1955">
        <v>2019</v>
      </c>
      <c r="B1955" t="str">
        <f t="shared" si="127"/>
        <v>Closed End</v>
      </c>
      <c r="C1955" t="s">
        <v>108</v>
      </c>
      <c r="D1955" t="s">
        <v>658</v>
      </c>
      <c r="E1955" t="str">
        <f t="shared" si="128"/>
        <v>Household income</v>
      </c>
      <c r="F1955">
        <f t="shared" si="129"/>
        <v>4</v>
      </c>
      <c r="G1955" t="str">
        <f t="shared" si="126"/>
        <v>Data</v>
      </c>
      <c r="H1955" t="s">
        <v>779</v>
      </c>
      <c r="I1955" s="38" t="s">
        <v>658</v>
      </c>
      <c r="J1955" t="s">
        <v>108</v>
      </c>
      <c r="K1955" s="6" t="s">
        <v>32</v>
      </c>
      <c r="L1955" s="12">
        <v>4.1011490558514795E-2</v>
      </c>
      <c r="M1955" s="13">
        <v>0.29794622906325646</v>
      </c>
      <c r="N1955" s="13">
        <v>0.50230799285835115</v>
      </c>
      <c r="O1955" s="13">
        <v>0.15873428751987767</v>
      </c>
      <c r="P1955" s="14">
        <v>381.99999999999943</v>
      </c>
    </row>
    <row r="1956" spans="1:16" x14ac:dyDescent="0.25">
      <c r="A1956">
        <v>2020</v>
      </c>
      <c r="B1956" t="str">
        <f t="shared" si="127"/>
        <v>Closed End</v>
      </c>
      <c r="C1956" t="s">
        <v>108</v>
      </c>
      <c r="D1956" t="s">
        <v>658</v>
      </c>
      <c r="E1956" t="str">
        <f t="shared" si="128"/>
        <v>Household income</v>
      </c>
      <c r="F1956">
        <f t="shared" si="129"/>
        <v>5</v>
      </c>
      <c r="G1956" t="str">
        <f t="shared" si="126"/>
        <v>Data</v>
      </c>
      <c r="H1956" t="s">
        <v>779</v>
      </c>
      <c r="I1956" s="38" t="s">
        <v>658</v>
      </c>
      <c r="J1956" t="s">
        <v>108</v>
      </c>
      <c r="K1956" s="6" t="s">
        <v>33</v>
      </c>
      <c r="L1956" s="12">
        <v>3.0627913694693844E-2</v>
      </c>
      <c r="M1956" s="13">
        <v>0.4243933414944443</v>
      </c>
      <c r="N1956" s="13">
        <v>0.36370739037551675</v>
      </c>
      <c r="O1956" s="13">
        <v>0.18127135443534534</v>
      </c>
      <c r="P1956" s="14">
        <v>293.99999999999983</v>
      </c>
    </row>
    <row r="1957" spans="1:16" x14ac:dyDescent="0.25">
      <c r="A1957">
        <v>2021</v>
      </c>
      <c r="B1957" t="str">
        <f t="shared" si="127"/>
        <v>Closed End</v>
      </c>
      <c r="C1957" t="s">
        <v>108</v>
      </c>
      <c r="D1957" t="s">
        <v>658</v>
      </c>
      <c r="E1957" t="str">
        <f t="shared" si="128"/>
        <v>Household income</v>
      </c>
      <c r="F1957">
        <f t="shared" si="129"/>
        <v>6</v>
      </c>
      <c r="G1957" t="str">
        <f t="shared" si="126"/>
        <v>Data</v>
      </c>
      <c r="H1957" t="s">
        <v>779</v>
      </c>
      <c r="I1957" s="38" t="s">
        <v>658</v>
      </c>
      <c r="J1957" t="s">
        <v>108</v>
      </c>
      <c r="K1957" s="6" t="s">
        <v>34</v>
      </c>
      <c r="L1957" s="12">
        <v>6.7590967998211654E-2</v>
      </c>
      <c r="M1957" s="13">
        <v>0.32931430016016483</v>
      </c>
      <c r="N1957" s="13">
        <v>0.4607613777279484</v>
      </c>
      <c r="O1957" s="13">
        <v>0.14233335411367376</v>
      </c>
      <c r="P1957" s="14">
        <v>261.00000000000023</v>
      </c>
    </row>
    <row r="1958" spans="1:16" x14ac:dyDescent="0.25">
      <c r="A1958">
        <v>2022</v>
      </c>
      <c r="B1958" t="str">
        <f t="shared" si="127"/>
        <v>Closed End</v>
      </c>
      <c r="C1958" t="s">
        <v>108</v>
      </c>
      <c r="D1958" t="s">
        <v>658</v>
      </c>
      <c r="E1958" t="str">
        <f t="shared" si="128"/>
        <v>Household income</v>
      </c>
      <c r="F1958">
        <f t="shared" si="129"/>
        <v>7</v>
      </c>
      <c r="G1958" t="str">
        <f t="shared" si="126"/>
        <v>Data</v>
      </c>
      <c r="H1958" t="s">
        <v>779</v>
      </c>
      <c r="I1958" s="38" t="s">
        <v>658</v>
      </c>
      <c r="J1958" t="s">
        <v>108</v>
      </c>
      <c r="K1958" s="6" t="s">
        <v>35</v>
      </c>
      <c r="L1958" s="12">
        <v>4.4768647903088231E-2</v>
      </c>
      <c r="M1958" s="13">
        <v>0.41590788770768744</v>
      </c>
      <c r="N1958" s="13">
        <v>0.38321019848563526</v>
      </c>
      <c r="O1958" s="13">
        <v>0.15611326590358909</v>
      </c>
      <c r="P1958" s="14">
        <v>337.00000000000023</v>
      </c>
    </row>
    <row r="1959" spans="1:16" x14ac:dyDescent="0.25">
      <c r="A1959">
        <v>2023</v>
      </c>
      <c r="B1959" t="str">
        <f t="shared" si="127"/>
        <v>Closed End</v>
      </c>
      <c r="C1959" t="s">
        <v>108</v>
      </c>
      <c r="D1959" t="s">
        <v>658</v>
      </c>
      <c r="E1959" t="str">
        <f t="shared" si="128"/>
        <v>Household income</v>
      </c>
      <c r="F1959">
        <f t="shared" si="129"/>
        <v>8</v>
      </c>
      <c r="G1959" t="str">
        <f t="shared" si="126"/>
        <v>Data</v>
      </c>
      <c r="H1959" t="s">
        <v>779</v>
      </c>
      <c r="I1959" s="38" t="s">
        <v>658</v>
      </c>
      <c r="J1959" t="s">
        <v>108</v>
      </c>
      <c r="K1959" s="6" t="s">
        <v>36</v>
      </c>
      <c r="L1959" s="12">
        <v>8.3884862518744316E-2</v>
      </c>
      <c r="M1959" s="13">
        <v>0.41768124623510622</v>
      </c>
      <c r="N1959" s="13">
        <v>0.33534876532358282</v>
      </c>
      <c r="O1959" s="13">
        <v>0.16308512592256583</v>
      </c>
      <c r="P1959" s="14">
        <v>259.00000000000023</v>
      </c>
    </row>
    <row r="1960" spans="1:16" x14ac:dyDescent="0.25">
      <c r="A1960">
        <v>2024</v>
      </c>
      <c r="B1960" t="str">
        <f t="shared" si="127"/>
        <v>Closed End</v>
      </c>
      <c r="C1960" t="s">
        <v>108</v>
      </c>
      <c r="D1960" t="s">
        <v>658</v>
      </c>
      <c r="E1960" t="str">
        <f t="shared" si="128"/>
        <v>Housing status</v>
      </c>
      <c r="F1960">
        <f t="shared" si="129"/>
        <v>1</v>
      </c>
      <c r="G1960" t="str">
        <f t="shared" si="126"/>
        <v>Header</v>
      </c>
      <c r="H1960" t="s">
        <v>779</v>
      </c>
      <c r="I1960" s="38" t="s">
        <v>658</v>
      </c>
      <c r="J1960" t="s">
        <v>108</v>
      </c>
      <c r="K1960" s="7" t="s">
        <v>37</v>
      </c>
      <c r="L1960" s="15" t="s">
        <v>8</v>
      </c>
      <c r="M1960" s="16" t="s">
        <v>8</v>
      </c>
      <c r="N1960" s="16" t="s">
        <v>8</v>
      </c>
      <c r="O1960" s="16" t="s">
        <v>8</v>
      </c>
      <c r="P1960" s="17" t="s">
        <v>8</v>
      </c>
    </row>
    <row r="1961" spans="1:16" x14ac:dyDescent="0.25">
      <c r="A1961">
        <v>2025</v>
      </c>
      <c r="B1961" t="str">
        <f t="shared" si="127"/>
        <v>Closed End</v>
      </c>
      <c r="C1961" t="s">
        <v>108</v>
      </c>
      <c r="D1961" t="s">
        <v>658</v>
      </c>
      <c r="E1961" t="str">
        <f t="shared" si="128"/>
        <v>Housing status</v>
      </c>
      <c r="F1961">
        <f t="shared" si="129"/>
        <v>2</v>
      </c>
      <c r="G1961" t="str">
        <f t="shared" si="126"/>
        <v>Data</v>
      </c>
      <c r="H1961" t="s">
        <v>779</v>
      </c>
      <c r="I1961" s="38" t="s">
        <v>658</v>
      </c>
      <c r="J1961" t="s">
        <v>108</v>
      </c>
      <c r="K1961" s="6" t="s">
        <v>38</v>
      </c>
      <c r="L1961" s="12">
        <v>5.3808960023637636E-2</v>
      </c>
      <c r="M1961" s="13">
        <v>0.40599892402054555</v>
      </c>
      <c r="N1961" s="13">
        <v>0.38217704797059276</v>
      </c>
      <c r="O1961" s="13">
        <v>0.15801506798522597</v>
      </c>
      <c r="P1961" s="14">
        <v>1901.9999999999973</v>
      </c>
    </row>
    <row r="1962" spans="1:16" x14ac:dyDescent="0.25">
      <c r="A1962">
        <v>2026</v>
      </c>
      <c r="B1962" t="str">
        <f t="shared" si="127"/>
        <v>Closed End</v>
      </c>
      <c r="C1962" t="s">
        <v>108</v>
      </c>
      <c r="D1962" t="s">
        <v>658</v>
      </c>
      <c r="E1962" t="str">
        <f t="shared" si="128"/>
        <v>Housing status</v>
      </c>
      <c r="F1962">
        <f t="shared" si="129"/>
        <v>3</v>
      </c>
      <c r="G1962" t="str">
        <f t="shared" si="126"/>
        <v>Data</v>
      </c>
      <c r="H1962" t="s">
        <v>779</v>
      </c>
      <c r="I1962" s="38" t="s">
        <v>658</v>
      </c>
      <c r="J1962" t="s">
        <v>108</v>
      </c>
      <c r="K1962" s="6" t="s">
        <v>39</v>
      </c>
      <c r="L1962" s="12">
        <v>4.0676409931561269E-2</v>
      </c>
      <c r="M1962" s="13">
        <v>0.32192383432816946</v>
      </c>
      <c r="N1962" s="13">
        <v>0.40765648127977305</v>
      </c>
      <c r="O1962" s="13">
        <v>0.22974327446049461</v>
      </c>
      <c r="P1962" s="14">
        <v>946.00000000000205</v>
      </c>
    </row>
    <row r="1963" spans="1:16" ht="24.75" x14ac:dyDescent="0.25">
      <c r="A1963">
        <v>2027</v>
      </c>
      <c r="B1963" t="str">
        <f t="shared" si="127"/>
        <v>Closed End</v>
      </c>
      <c r="C1963" t="s">
        <v>108</v>
      </c>
      <c r="D1963" t="s">
        <v>658</v>
      </c>
      <c r="E1963" t="str">
        <f t="shared" si="128"/>
        <v>Housing status</v>
      </c>
      <c r="F1963">
        <f t="shared" si="129"/>
        <v>4</v>
      </c>
      <c r="G1963" t="str">
        <f t="shared" si="126"/>
        <v>Data</v>
      </c>
      <c r="H1963" t="s">
        <v>779</v>
      </c>
      <c r="I1963" s="38" t="s">
        <v>658</v>
      </c>
      <c r="J1963" t="s">
        <v>108</v>
      </c>
      <c r="K1963" s="6" t="s">
        <v>40</v>
      </c>
      <c r="L1963" s="12">
        <v>7.3427775212562482E-2</v>
      </c>
      <c r="M1963" s="13">
        <v>0.13913295634134051</v>
      </c>
      <c r="N1963" s="13">
        <v>0.35333168871859466</v>
      </c>
      <c r="O1963" s="13">
        <v>0.43410757972750241</v>
      </c>
      <c r="P1963" s="14">
        <v>62.999999999999993</v>
      </c>
    </row>
    <row r="1964" spans="1:16" x14ac:dyDescent="0.25">
      <c r="A1964">
        <v>2028</v>
      </c>
      <c r="B1964" t="str">
        <f t="shared" si="127"/>
        <v>Closed End</v>
      </c>
      <c r="C1964" t="s">
        <v>108</v>
      </c>
      <c r="D1964" t="s">
        <v>658</v>
      </c>
      <c r="E1964" t="str">
        <f t="shared" si="128"/>
        <v>Home language</v>
      </c>
      <c r="F1964">
        <f t="shared" si="129"/>
        <v>1</v>
      </c>
      <c r="G1964" t="str">
        <f t="shared" si="126"/>
        <v>Header</v>
      </c>
      <c r="H1964" t="s">
        <v>779</v>
      </c>
      <c r="I1964" s="38" t="s">
        <v>658</v>
      </c>
      <c r="J1964" t="s">
        <v>108</v>
      </c>
      <c r="K1964" s="7" t="s">
        <v>41</v>
      </c>
      <c r="L1964" s="15" t="s">
        <v>8</v>
      </c>
      <c r="M1964" s="16" t="s">
        <v>8</v>
      </c>
      <c r="N1964" s="16" t="s">
        <v>8</v>
      </c>
      <c r="O1964" s="16" t="s">
        <v>8</v>
      </c>
      <c r="P1964" s="17" t="s">
        <v>8</v>
      </c>
    </row>
    <row r="1965" spans="1:16" x14ac:dyDescent="0.25">
      <c r="A1965">
        <v>2029</v>
      </c>
      <c r="B1965" t="str">
        <f t="shared" si="127"/>
        <v>Closed End</v>
      </c>
      <c r="C1965" t="s">
        <v>108</v>
      </c>
      <c r="D1965" t="s">
        <v>658</v>
      </c>
      <c r="E1965" t="str">
        <f t="shared" si="128"/>
        <v>Home language</v>
      </c>
      <c r="F1965">
        <f t="shared" si="129"/>
        <v>2</v>
      </c>
      <c r="G1965" t="str">
        <f t="shared" si="126"/>
        <v>Data</v>
      </c>
      <c r="H1965" t="s">
        <v>779</v>
      </c>
      <c r="I1965" s="38" t="s">
        <v>658</v>
      </c>
      <c r="J1965" t="s">
        <v>108</v>
      </c>
      <c r="K1965" s="6" t="s">
        <v>42</v>
      </c>
      <c r="L1965" s="12">
        <v>5.0590081275917277E-2</v>
      </c>
      <c r="M1965" s="13">
        <v>0.38524283710458412</v>
      </c>
      <c r="N1965" s="13">
        <v>0.40092728711259851</v>
      </c>
      <c r="O1965" s="13">
        <v>0.16323979450690079</v>
      </c>
      <c r="P1965" s="14">
        <v>2500.0000000000041</v>
      </c>
    </row>
    <row r="1966" spans="1:16" x14ac:dyDescent="0.25">
      <c r="A1966">
        <v>2030</v>
      </c>
      <c r="B1966" t="str">
        <f t="shared" si="127"/>
        <v>Closed End</v>
      </c>
      <c r="C1966" t="s">
        <v>108</v>
      </c>
      <c r="D1966" t="s">
        <v>658</v>
      </c>
      <c r="E1966" t="str">
        <f t="shared" si="128"/>
        <v>Home language</v>
      </c>
      <c r="F1966">
        <f t="shared" si="129"/>
        <v>3</v>
      </c>
      <c r="G1966" t="str">
        <f t="shared" si="126"/>
        <v>Data</v>
      </c>
      <c r="H1966" t="s">
        <v>779</v>
      </c>
      <c r="I1966" s="38" t="s">
        <v>658</v>
      </c>
      <c r="J1966" t="s">
        <v>108</v>
      </c>
      <c r="K1966" s="6" t="s">
        <v>43</v>
      </c>
      <c r="L1966" s="12">
        <v>1.8073516655270645E-2</v>
      </c>
      <c r="M1966" s="13">
        <v>0.36931768311547741</v>
      </c>
      <c r="N1966" s="13">
        <v>0.31425991112641083</v>
      </c>
      <c r="O1966" s="13">
        <v>0.29834888910284096</v>
      </c>
      <c r="P1966" s="14">
        <v>238.00000000000014</v>
      </c>
    </row>
    <row r="1967" spans="1:16" x14ac:dyDescent="0.25">
      <c r="A1967">
        <v>2031</v>
      </c>
      <c r="B1967" t="str">
        <f t="shared" si="127"/>
        <v>Closed End</v>
      </c>
      <c r="C1967" t="s">
        <v>108</v>
      </c>
      <c r="D1967" t="s">
        <v>658</v>
      </c>
      <c r="E1967" t="str">
        <f t="shared" si="128"/>
        <v>Home language</v>
      </c>
      <c r="F1967">
        <f t="shared" si="129"/>
        <v>4</v>
      </c>
      <c r="G1967" t="str">
        <f t="shared" si="126"/>
        <v>Data</v>
      </c>
      <c r="H1967" t="s">
        <v>779</v>
      </c>
      <c r="I1967" s="38" t="s">
        <v>658</v>
      </c>
      <c r="J1967" t="s">
        <v>108</v>
      </c>
      <c r="K1967" s="6" t="s">
        <v>44</v>
      </c>
      <c r="L1967" s="12">
        <v>0.10950249921811997</v>
      </c>
      <c r="M1967" s="13">
        <v>0.23959614101747004</v>
      </c>
      <c r="N1967" s="13">
        <v>0.41159340976296815</v>
      </c>
      <c r="O1967" s="13">
        <v>0.23930795000144156</v>
      </c>
      <c r="P1967" s="14">
        <v>95.000000000000028</v>
      </c>
    </row>
    <row r="1968" spans="1:16" x14ac:dyDescent="0.25">
      <c r="A1968">
        <v>2032</v>
      </c>
      <c r="B1968" t="str">
        <f t="shared" si="127"/>
        <v>Closed End</v>
      </c>
      <c r="C1968" t="s">
        <v>108</v>
      </c>
      <c r="D1968" t="s">
        <v>658</v>
      </c>
      <c r="E1968" t="str">
        <f t="shared" si="128"/>
        <v>Race / ethnicity</v>
      </c>
      <c r="F1968">
        <f t="shared" si="129"/>
        <v>1</v>
      </c>
      <c r="G1968" t="str">
        <f t="shared" si="126"/>
        <v>Header</v>
      </c>
      <c r="H1968" t="s">
        <v>779</v>
      </c>
      <c r="I1968" s="38" t="s">
        <v>658</v>
      </c>
      <c r="J1968" t="s">
        <v>108</v>
      </c>
      <c r="K1968" s="7" t="s">
        <v>45</v>
      </c>
      <c r="L1968" s="15" t="s">
        <v>8</v>
      </c>
      <c r="M1968" s="16" t="s">
        <v>8</v>
      </c>
      <c r="N1968" s="16" t="s">
        <v>8</v>
      </c>
      <c r="O1968" s="16" t="s">
        <v>8</v>
      </c>
      <c r="P1968" s="17" t="s">
        <v>8</v>
      </c>
    </row>
    <row r="1969" spans="1:16" x14ac:dyDescent="0.25">
      <c r="A1969">
        <v>2033</v>
      </c>
      <c r="B1969" t="str">
        <f t="shared" si="127"/>
        <v>Closed End</v>
      </c>
      <c r="C1969" t="s">
        <v>108</v>
      </c>
      <c r="D1969" t="s">
        <v>658</v>
      </c>
      <c r="E1969" t="str">
        <f t="shared" si="128"/>
        <v>Race / ethnicity</v>
      </c>
      <c r="F1969">
        <f t="shared" si="129"/>
        <v>2</v>
      </c>
      <c r="G1969" t="str">
        <f t="shared" si="126"/>
        <v>Data</v>
      </c>
      <c r="H1969" t="s">
        <v>779</v>
      </c>
      <c r="I1969" s="38" t="s">
        <v>658</v>
      </c>
      <c r="J1969" t="s">
        <v>108</v>
      </c>
      <c r="K1969" s="6" t="s">
        <v>46</v>
      </c>
      <c r="L1969" s="12">
        <v>6.1937535918285554E-2</v>
      </c>
      <c r="M1969" s="13">
        <v>0.32623075624036313</v>
      </c>
      <c r="N1969" s="13">
        <v>0.35493103116019903</v>
      </c>
      <c r="O1969" s="13">
        <v>0.25690067668115379</v>
      </c>
      <c r="P1969" s="14">
        <v>731.99999999999864</v>
      </c>
    </row>
    <row r="1970" spans="1:16" x14ac:dyDescent="0.25">
      <c r="A1970">
        <v>2034</v>
      </c>
      <c r="B1970" t="str">
        <f t="shared" si="127"/>
        <v>Closed End</v>
      </c>
      <c r="C1970" t="s">
        <v>108</v>
      </c>
      <c r="D1970" t="s">
        <v>658</v>
      </c>
      <c r="E1970" t="str">
        <f t="shared" si="128"/>
        <v>Race / ethnicity</v>
      </c>
      <c r="F1970">
        <f t="shared" si="129"/>
        <v>3</v>
      </c>
      <c r="G1970" t="str">
        <f t="shared" si="126"/>
        <v>Data</v>
      </c>
      <c r="H1970" t="s">
        <v>779</v>
      </c>
      <c r="I1970" s="38" t="s">
        <v>658</v>
      </c>
      <c r="J1970" t="s">
        <v>108</v>
      </c>
      <c r="K1970" s="6" t="s">
        <v>47</v>
      </c>
      <c r="L1970" s="12">
        <v>1.0446366563154487E-2</v>
      </c>
      <c r="M1970" s="13">
        <v>0.29368785949649234</v>
      </c>
      <c r="N1970" s="13">
        <v>0.46592255256432241</v>
      </c>
      <c r="O1970" s="13">
        <v>0.22994322137603021</v>
      </c>
      <c r="P1970" s="14">
        <v>122.00000000000003</v>
      </c>
    </row>
    <row r="1971" spans="1:16" x14ac:dyDescent="0.25">
      <c r="A1971">
        <v>2035</v>
      </c>
      <c r="B1971" t="str">
        <f t="shared" si="127"/>
        <v>Closed End</v>
      </c>
      <c r="C1971" t="s">
        <v>108</v>
      </c>
      <c r="D1971" t="s">
        <v>658</v>
      </c>
      <c r="E1971" t="str">
        <f t="shared" si="128"/>
        <v>Race / ethnicity</v>
      </c>
      <c r="F1971">
        <f t="shared" si="129"/>
        <v>4</v>
      </c>
      <c r="G1971" t="str">
        <f t="shared" si="126"/>
        <v>Data</v>
      </c>
      <c r="H1971" t="s">
        <v>779</v>
      </c>
      <c r="I1971" s="38" t="s">
        <v>658</v>
      </c>
      <c r="J1971" t="s">
        <v>108</v>
      </c>
      <c r="K1971" s="6" t="s">
        <v>48</v>
      </c>
      <c r="L1971" s="12">
        <v>4.0606567702257193E-2</v>
      </c>
      <c r="M1971" s="13">
        <v>0.37847367998399639</v>
      </c>
      <c r="N1971" s="13">
        <v>0.3812179295852306</v>
      </c>
      <c r="O1971" s="13">
        <v>0.1997018227285158</v>
      </c>
      <c r="P1971" s="14">
        <v>201.99999999999997</v>
      </c>
    </row>
    <row r="1972" spans="1:16" x14ac:dyDescent="0.25">
      <c r="A1972">
        <v>2036</v>
      </c>
      <c r="B1972" t="str">
        <f t="shared" si="127"/>
        <v>Closed End</v>
      </c>
      <c r="C1972" t="s">
        <v>108</v>
      </c>
      <c r="D1972" t="s">
        <v>658</v>
      </c>
      <c r="E1972" t="str">
        <f t="shared" si="128"/>
        <v>Race / ethnicity</v>
      </c>
      <c r="F1972">
        <f t="shared" si="129"/>
        <v>5</v>
      </c>
      <c r="G1972" t="str">
        <f t="shared" si="126"/>
        <v>Data</v>
      </c>
      <c r="H1972" t="s">
        <v>779</v>
      </c>
      <c r="I1972" s="38" t="s">
        <v>658</v>
      </c>
      <c r="J1972" t="s">
        <v>108</v>
      </c>
      <c r="K1972" s="6" t="s">
        <v>49</v>
      </c>
      <c r="L1972" s="12">
        <v>0.11364838161511086</v>
      </c>
      <c r="M1972" s="13">
        <v>0.30388122203589357</v>
      </c>
      <c r="N1972" s="13">
        <v>0.38957960336698294</v>
      </c>
      <c r="O1972" s="13">
        <v>0.19289079298201298</v>
      </c>
      <c r="P1972" s="14">
        <v>330.00000000000006</v>
      </c>
    </row>
    <row r="1973" spans="1:16" x14ac:dyDescent="0.25">
      <c r="A1973">
        <v>2037</v>
      </c>
      <c r="B1973" t="str">
        <f t="shared" si="127"/>
        <v>Closed End</v>
      </c>
      <c r="C1973" t="s">
        <v>108</v>
      </c>
      <c r="D1973" t="s">
        <v>658</v>
      </c>
      <c r="E1973" t="str">
        <f t="shared" si="128"/>
        <v>Race / ethnicity</v>
      </c>
      <c r="F1973">
        <f t="shared" si="129"/>
        <v>6</v>
      </c>
      <c r="G1973" t="str">
        <f t="shared" si="126"/>
        <v>Data</v>
      </c>
      <c r="H1973" t="s">
        <v>779</v>
      </c>
      <c r="I1973" s="38" t="s">
        <v>658</v>
      </c>
      <c r="J1973" t="s">
        <v>108</v>
      </c>
      <c r="K1973" s="6" t="s">
        <v>50</v>
      </c>
      <c r="L1973" s="12">
        <v>3.9495349166712955E-2</v>
      </c>
      <c r="M1973" s="13">
        <v>0.25026631879787431</v>
      </c>
      <c r="N1973" s="13">
        <v>0.23424482387949255</v>
      </c>
      <c r="O1973" s="13">
        <v>0.47599350815591995</v>
      </c>
      <c r="P1973" s="14">
        <v>128.00000000000006</v>
      </c>
    </row>
    <row r="1974" spans="1:16" ht="15.75" thickBot="1" x14ac:dyDescent="0.3">
      <c r="A1974">
        <v>2038</v>
      </c>
      <c r="B1974" t="str">
        <f t="shared" si="127"/>
        <v>Closed End</v>
      </c>
      <c r="C1974" t="s">
        <v>108</v>
      </c>
      <c r="D1974" t="s">
        <v>658</v>
      </c>
      <c r="E1974" t="str">
        <f t="shared" si="128"/>
        <v>Race / ethnicity</v>
      </c>
      <c r="F1974">
        <f t="shared" si="129"/>
        <v>7</v>
      </c>
      <c r="G1974" t="str">
        <f t="shared" si="126"/>
        <v>Data</v>
      </c>
      <c r="H1974" t="s">
        <v>779</v>
      </c>
      <c r="I1974" s="38" t="s">
        <v>658</v>
      </c>
      <c r="J1974" t="s">
        <v>108</v>
      </c>
      <c r="K1974" s="8" t="s">
        <v>51</v>
      </c>
      <c r="L1974" s="18">
        <v>4.5453626967147359E-2</v>
      </c>
      <c r="M1974" s="19">
        <v>0.40789414446257966</v>
      </c>
      <c r="N1974" s="19">
        <v>0.39849046760575763</v>
      </c>
      <c r="O1974" s="19">
        <v>0.14816176096451836</v>
      </c>
      <c r="P1974" s="20">
        <v>1978.999999999995</v>
      </c>
    </row>
    <row r="1975" spans="1:16" ht="15.75" thickTop="1" x14ac:dyDescent="0.25">
      <c r="A1975">
        <v>2039</v>
      </c>
      <c r="B1975" t="str">
        <f t="shared" si="127"/>
        <v/>
      </c>
      <c r="C1975" t="s">
        <v>8</v>
      </c>
      <c r="D1975" t="s">
        <v>8</v>
      </c>
      <c r="E1975" t="str">
        <f t="shared" si="128"/>
        <v/>
      </c>
      <c r="F1975" t="str">
        <f t="shared" si="129"/>
        <v/>
      </c>
      <c r="G1975" t="str">
        <f t="shared" si="126"/>
        <v/>
      </c>
      <c r="H1975" t="s">
        <v>8</v>
      </c>
      <c r="K1975" s="42"/>
      <c r="L1975" s="42"/>
      <c r="M1975" s="42"/>
      <c r="N1975" s="42"/>
      <c r="O1975" s="42"/>
      <c r="P1975" s="42"/>
    </row>
    <row r="1976" spans="1:16" ht="30.75" thickBot="1" x14ac:dyDescent="0.3">
      <c r="A1976">
        <v>2040</v>
      </c>
      <c r="B1976" t="str">
        <f t="shared" si="127"/>
        <v>Closed End</v>
      </c>
      <c r="C1976" t="s">
        <v>108</v>
      </c>
      <c r="D1976" t="s">
        <v>659</v>
      </c>
      <c r="E1976" t="str">
        <f t="shared" si="128"/>
        <v>Title</v>
      </c>
      <c r="F1976">
        <f t="shared" si="129"/>
        <v>1</v>
      </c>
      <c r="G1976" t="str">
        <f t="shared" si="126"/>
        <v>Title</v>
      </c>
      <c r="H1976" t="s">
        <v>780</v>
      </c>
      <c r="I1976" s="38" t="s">
        <v>659</v>
      </c>
      <c r="J1976" t="s">
        <v>108</v>
      </c>
      <c r="K1976" s="37" t="s">
        <v>216</v>
      </c>
      <c r="L1976" s="37"/>
      <c r="M1976" s="37"/>
      <c r="N1976" s="37"/>
      <c r="O1976" s="37"/>
      <c r="P1976" s="37"/>
    </row>
    <row r="1977" spans="1:16" ht="38.25" thickTop="1" thickBot="1" x14ac:dyDescent="0.3">
      <c r="A1977">
        <v>2041</v>
      </c>
      <c r="B1977" t="str">
        <f t="shared" si="127"/>
        <v>Closed End</v>
      </c>
      <c r="C1977" t="s">
        <v>108</v>
      </c>
      <c r="D1977" t="s">
        <v>659</v>
      </c>
      <c r="E1977" t="str">
        <f t="shared" si="128"/>
        <v>Column labels</v>
      </c>
      <c r="F1977">
        <f t="shared" si="129"/>
        <v>1</v>
      </c>
      <c r="G1977" t="str">
        <f t="shared" si="126"/>
        <v>Labels</v>
      </c>
      <c r="H1977" t="s">
        <v>780</v>
      </c>
      <c r="I1977" s="38" t="s">
        <v>659</v>
      </c>
      <c r="J1977" t="s">
        <v>108</v>
      </c>
      <c r="K1977" s="39"/>
      <c r="L1977" s="1" t="s">
        <v>128</v>
      </c>
      <c r="M1977" s="2" t="s">
        <v>129</v>
      </c>
      <c r="N1977" s="2" t="s">
        <v>130</v>
      </c>
      <c r="O1977" s="2" t="s">
        <v>131</v>
      </c>
      <c r="P1977" s="3" t="s">
        <v>6</v>
      </c>
    </row>
    <row r="1978" spans="1:16" ht="15.75" thickTop="1" x14ac:dyDescent="0.25">
      <c r="A1978">
        <v>2042</v>
      </c>
      <c r="B1978" t="str">
        <f t="shared" si="127"/>
        <v>Closed End</v>
      </c>
      <c r="C1978" t="s">
        <v>108</v>
      </c>
      <c r="D1978" t="s">
        <v>659</v>
      </c>
      <c r="E1978" t="str">
        <f t="shared" si="128"/>
        <v>Region</v>
      </c>
      <c r="F1978">
        <f t="shared" si="129"/>
        <v>1</v>
      </c>
      <c r="G1978" t="str">
        <f t="shared" si="126"/>
        <v>Header</v>
      </c>
      <c r="H1978" t="s">
        <v>780</v>
      </c>
      <c r="I1978" s="38" t="s">
        <v>659</v>
      </c>
      <c r="J1978" t="s">
        <v>108</v>
      </c>
      <c r="K1978" s="5" t="s">
        <v>7</v>
      </c>
      <c r="L1978" s="9" t="s">
        <v>8</v>
      </c>
      <c r="M1978" s="10" t="s">
        <v>8</v>
      </c>
      <c r="N1978" s="10" t="s">
        <v>8</v>
      </c>
      <c r="O1978" s="10" t="s">
        <v>8</v>
      </c>
      <c r="P1978" s="11" t="s">
        <v>8</v>
      </c>
    </row>
    <row r="1979" spans="1:16" x14ac:dyDescent="0.25">
      <c r="A1979">
        <v>2043</v>
      </c>
      <c r="B1979" t="str">
        <f t="shared" si="127"/>
        <v>Closed End</v>
      </c>
      <c r="C1979" t="s">
        <v>108</v>
      </c>
      <c r="D1979" t="s">
        <v>659</v>
      </c>
      <c r="E1979" t="str">
        <f t="shared" si="128"/>
        <v>Region</v>
      </c>
      <c r="F1979">
        <f t="shared" si="129"/>
        <v>2</v>
      </c>
      <c r="G1979" t="str">
        <f t="shared" si="126"/>
        <v>Data</v>
      </c>
      <c r="H1979" t="s">
        <v>780</v>
      </c>
      <c r="I1979" s="38" t="s">
        <v>659</v>
      </c>
      <c r="J1979" t="s">
        <v>108</v>
      </c>
      <c r="K1979" s="6" t="s">
        <v>9</v>
      </c>
      <c r="L1979" s="12">
        <v>4.7891121475605439E-2</v>
      </c>
      <c r="M1979" s="13">
        <v>0.35553842205500968</v>
      </c>
      <c r="N1979" s="13">
        <v>0.45358194287915476</v>
      </c>
      <c r="O1979" s="13">
        <v>0.14298851359023163</v>
      </c>
      <c r="P1979" s="14">
        <v>2909.9999999999964</v>
      </c>
    </row>
    <row r="1980" spans="1:16" x14ac:dyDescent="0.25">
      <c r="A1980">
        <v>2044</v>
      </c>
      <c r="B1980" t="str">
        <f t="shared" si="127"/>
        <v>Closed End</v>
      </c>
      <c r="C1980" t="s">
        <v>108</v>
      </c>
      <c r="D1980" t="s">
        <v>659</v>
      </c>
      <c r="E1980" t="str">
        <f t="shared" si="128"/>
        <v>Region</v>
      </c>
      <c r="F1980">
        <f t="shared" si="129"/>
        <v>3</v>
      </c>
      <c r="G1980" t="str">
        <f t="shared" si="126"/>
        <v>Data</v>
      </c>
      <c r="H1980" t="s">
        <v>780</v>
      </c>
      <c r="I1980" s="38" t="s">
        <v>659</v>
      </c>
      <c r="J1980" t="s">
        <v>108</v>
      </c>
      <c r="K1980" s="6" t="s">
        <v>10</v>
      </c>
      <c r="L1980" s="12">
        <v>8.9012519541815729E-2</v>
      </c>
      <c r="M1980" s="13">
        <v>0.40135695889702538</v>
      </c>
      <c r="N1980" s="13">
        <v>0.40600789322609043</v>
      </c>
      <c r="O1980" s="13">
        <v>0.10362262833506872</v>
      </c>
      <c r="P1980" s="14">
        <v>402</v>
      </c>
    </row>
    <row r="1981" spans="1:16" x14ac:dyDescent="0.25">
      <c r="A1981">
        <v>2045</v>
      </c>
      <c r="B1981" t="str">
        <f t="shared" si="127"/>
        <v>Closed End</v>
      </c>
      <c r="C1981" t="s">
        <v>108</v>
      </c>
      <c r="D1981" t="s">
        <v>659</v>
      </c>
      <c r="E1981" t="str">
        <f t="shared" si="128"/>
        <v>Region</v>
      </c>
      <c r="F1981">
        <f t="shared" si="129"/>
        <v>4</v>
      </c>
      <c r="G1981" t="str">
        <f t="shared" si="126"/>
        <v>Data</v>
      </c>
      <c r="H1981" t="s">
        <v>780</v>
      </c>
      <c r="I1981" s="38" t="s">
        <v>659</v>
      </c>
      <c r="J1981" t="s">
        <v>108</v>
      </c>
      <c r="K1981" s="6" t="s">
        <v>11</v>
      </c>
      <c r="L1981" s="12">
        <v>3.4654788956072088E-2</v>
      </c>
      <c r="M1981" s="13">
        <v>0.32341967889242795</v>
      </c>
      <c r="N1981" s="13">
        <v>0.46556395321069194</v>
      </c>
      <c r="O1981" s="13">
        <v>0.17636157894081028</v>
      </c>
      <c r="P1981" s="14">
        <v>2133.0000000000005</v>
      </c>
    </row>
    <row r="1982" spans="1:16" x14ac:dyDescent="0.25">
      <c r="A1982">
        <v>2046</v>
      </c>
      <c r="B1982" t="str">
        <f t="shared" si="127"/>
        <v>Closed End</v>
      </c>
      <c r="C1982" t="s">
        <v>108</v>
      </c>
      <c r="D1982" t="s">
        <v>659</v>
      </c>
      <c r="E1982" t="str">
        <f t="shared" si="128"/>
        <v>Region</v>
      </c>
      <c r="F1982">
        <f t="shared" si="129"/>
        <v>5</v>
      </c>
      <c r="G1982" t="str">
        <f t="shared" si="126"/>
        <v>Data</v>
      </c>
      <c r="H1982" t="s">
        <v>780</v>
      </c>
      <c r="I1982" s="38" t="s">
        <v>659</v>
      </c>
      <c r="J1982" t="s">
        <v>108</v>
      </c>
      <c r="K1982" s="6" t="s">
        <v>12</v>
      </c>
      <c r="L1982" s="12">
        <v>4.4885524286243116E-2</v>
      </c>
      <c r="M1982" s="13">
        <v>0.2982207299863745</v>
      </c>
      <c r="N1982" s="13">
        <v>0.4751863615532676</v>
      </c>
      <c r="O1982" s="13">
        <v>0.18170738417411469</v>
      </c>
      <c r="P1982" s="14">
        <v>1723</v>
      </c>
    </row>
    <row r="1983" spans="1:16" x14ac:dyDescent="0.25">
      <c r="A1983">
        <v>2047</v>
      </c>
      <c r="B1983" t="str">
        <f t="shared" si="127"/>
        <v>Closed End</v>
      </c>
      <c r="C1983" t="s">
        <v>108</v>
      </c>
      <c r="D1983" t="s">
        <v>659</v>
      </c>
      <c r="E1983" t="str">
        <f t="shared" si="128"/>
        <v>Region</v>
      </c>
      <c r="F1983">
        <f t="shared" si="129"/>
        <v>6</v>
      </c>
      <c r="G1983" t="str">
        <f t="shared" si="126"/>
        <v>Data</v>
      </c>
      <c r="H1983" t="s">
        <v>780</v>
      </c>
      <c r="I1983" s="38" t="s">
        <v>659</v>
      </c>
      <c r="J1983" t="s">
        <v>108</v>
      </c>
      <c r="K1983" s="6" t="s">
        <v>13</v>
      </c>
      <c r="L1983" s="12">
        <v>2.2424491341693168E-2</v>
      </c>
      <c r="M1983" s="13">
        <v>0.3535436763124053</v>
      </c>
      <c r="N1983" s="13">
        <v>0.45406087801630768</v>
      </c>
      <c r="O1983" s="13">
        <v>0.1699709543295943</v>
      </c>
      <c r="P1983" s="14">
        <v>410.00000000000017</v>
      </c>
    </row>
    <row r="1984" spans="1:16" x14ac:dyDescent="0.25">
      <c r="A1984">
        <v>2048</v>
      </c>
      <c r="B1984" t="str">
        <f t="shared" si="127"/>
        <v>Closed End</v>
      </c>
      <c r="C1984" t="s">
        <v>108</v>
      </c>
      <c r="D1984" t="s">
        <v>659</v>
      </c>
      <c r="E1984" t="str">
        <f t="shared" si="128"/>
        <v>Region</v>
      </c>
      <c r="F1984">
        <f t="shared" si="129"/>
        <v>7</v>
      </c>
      <c r="G1984" t="str">
        <f t="shared" si="126"/>
        <v>Data</v>
      </c>
      <c r="H1984" t="s">
        <v>780</v>
      </c>
      <c r="I1984" s="38" t="s">
        <v>659</v>
      </c>
      <c r="J1984" t="s">
        <v>108</v>
      </c>
      <c r="K1984" s="6" t="s">
        <v>14</v>
      </c>
      <c r="L1984" s="12">
        <v>8.0114451175626756E-3</v>
      </c>
      <c r="M1984" s="13">
        <v>0.3494592475138717</v>
      </c>
      <c r="N1984" s="13">
        <v>0.50707534284776068</v>
      </c>
      <c r="O1984" s="13">
        <v>0.13545396452080424</v>
      </c>
      <c r="P1984" s="14">
        <v>375.00000000000028</v>
      </c>
    </row>
    <row r="1985" spans="1:16" x14ac:dyDescent="0.25">
      <c r="A1985">
        <v>2049</v>
      </c>
      <c r="B1985" t="str">
        <f t="shared" si="127"/>
        <v>Closed End</v>
      </c>
      <c r="C1985" t="s">
        <v>108</v>
      </c>
      <c r="D1985" t="s">
        <v>659</v>
      </c>
      <c r="E1985" t="str">
        <f t="shared" si="128"/>
        <v>Gender</v>
      </c>
      <c r="F1985">
        <f t="shared" si="129"/>
        <v>1</v>
      </c>
      <c r="G1985" t="str">
        <f t="shared" si="126"/>
        <v>Header</v>
      </c>
      <c r="H1985" t="s">
        <v>780</v>
      </c>
      <c r="I1985" s="38" t="s">
        <v>659</v>
      </c>
      <c r="J1985" t="s">
        <v>108</v>
      </c>
      <c r="K1985" s="7" t="s">
        <v>15</v>
      </c>
      <c r="L1985" s="15" t="s">
        <v>8</v>
      </c>
      <c r="M1985" s="16" t="s">
        <v>8</v>
      </c>
      <c r="N1985" s="16" t="s">
        <v>8</v>
      </c>
      <c r="O1985" s="16" t="s">
        <v>8</v>
      </c>
      <c r="P1985" s="17" t="s">
        <v>8</v>
      </c>
    </row>
    <row r="1986" spans="1:16" x14ac:dyDescent="0.25">
      <c r="A1986">
        <v>2050</v>
      </c>
      <c r="B1986" t="str">
        <f t="shared" si="127"/>
        <v>Closed End</v>
      </c>
      <c r="C1986" t="s">
        <v>108</v>
      </c>
      <c r="D1986" t="s">
        <v>659</v>
      </c>
      <c r="E1986" t="str">
        <f t="shared" si="128"/>
        <v>Gender</v>
      </c>
      <c r="F1986">
        <f t="shared" si="129"/>
        <v>2</v>
      </c>
      <c r="G1986" t="str">
        <f t="shared" ref="G1986:G2049" si="130">IF(B1986="","",IF(E1986="Title","Title",IF(E1986="Column labels","Labels",IF(AND(F1986=1,B1986="Closed End"),"Header","Data"))))</f>
        <v>Data</v>
      </c>
      <c r="H1986" t="s">
        <v>780</v>
      </c>
      <c r="I1986" s="38" t="s">
        <v>659</v>
      </c>
      <c r="J1986" t="s">
        <v>108</v>
      </c>
      <c r="K1986" s="6" t="s">
        <v>16</v>
      </c>
      <c r="L1986" s="12">
        <v>4.4441790354444247E-2</v>
      </c>
      <c r="M1986" s="13">
        <v>0.37065867253885615</v>
      </c>
      <c r="N1986" s="13">
        <v>0.46196507726945979</v>
      </c>
      <c r="O1986" s="13">
        <v>0.12293445983724065</v>
      </c>
      <c r="P1986" s="14">
        <v>1800.9999999999936</v>
      </c>
    </row>
    <row r="1987" spans="1:16" x14ac:dyDescent="0.25">
      <c r="A1987">
        <v>2051</v>
      </c>
      <c r="B1987" t="str">
        <f t="shared" si="127"/>
        <v>Closed End</v>
      </c>
      <c r="C1987" t="s">
        <v>108</v>
      </c>
      <c r="D1987" t="s">
        <v>659</v>
      </c>
      <c r="E1987" t="str">
        <f t="shared" si="128"/>
        <v>Gender</v>
      </c>
      <c r="F1987">
        <f t="shared" si="129"/>
        <v>3</v>
      </c>
      <c r="G1987" t="str">
        <f t="shared" si="130"/>
        <v>Data</v>
      </c>
      <c r="H1987" t="s">
        <v>780</v>
      </c>
      <c r="I1987" s="38" t="s">
        <v>659</v>
      </c>
      <c r="J1987" t="s">
        <v>108</v>
      </c>
      <c r="K1987" s="6" t="s">
        <v>17</v>
      </c>
      <c r="L1987" s="12">
        <v>5.0647212548679377E-2</v>
      </c>
      <c r="M1987" s="13">
        <v>0.34582186881005683</v>
      </c>
      <c r="N1987" s="13">
        <v>0.4416981118352315</v>
      </c>
      <c r="O1987" s="13">
        <v>0.1618328068060326</v>
      </c>
      <c r="P1987" s="14">
        <v>961.99999999999977</v>
      </c>
    </row>
    <row r="1988" spans="1:16" x14ac:dyDescent="0.25">
      <c r="A1988">
        <v>2052</v>
      </c>
      <c r="B1988" t="str">
        <f t="shared" si="127"/>
        <v>Closed End</v>
      </c>
      <c r="C1988" t="s">
        <v>108</v>
      </c>
      <c r="D1988" t="s">
        <v>659</v>
      </c>
      <c r="E1988" t="str">
        <f t="shared" si="128"/>
        <v>Age</v>
      </c>
      <c r="F1988">
        <f t="shared" si="129"/>
        <v>1</v>
      </c>
      <c r="G1988" t="str">
        <f t="shared" si="130"/>
        <v>Header</v>
      </c>
      <c r="H1988" t="s">
        <v>780</v>
      </c>
      <c r="I1988" s="38" t="s">
        <v>659</v>
      </c>
      <c r="J1988" t="s">
        <v>108</v>
      </c>
      <c r="K1988" s="7" t="s">
        <v>18</v>
      </c>
      <c r="L1988" s="15" t="s">
        <v>8</v>
      </c>
      <c r="M1988" s="16" t="s">
        <v>8</v>
      </c>
      <c r="N1988" s="16" t="s">
        <v>8</v>
      </c>
      <c r="O1988" s="16" t="s">
        <v>8</v>
      </c>
      <c r="P1988" s="17" t="s">
        <v>8</v>
      </c>
    </row>
    <row r="1989" spans="1:16" x14ac:dyDescent="0.25">
      <c r="A1989">
        <v>2053</v>
      </c>
      <c r="B1989" t="str">
        <f t="shared" si="127"/>
        <v>Closed End</v>
      </c>
      <c r="C1989" t="s">
        <v>108</v>
      </c>
      <c r="D1989" t="s">
        <v>659</v>
      </c>
      <c r="E1989" t="str">
        <f t="shared" si="128"/>
        <v>Age</v>
      </c>
      <c r="F1989">
        <f t="shared" si="129"/>
        <v>2</v>
      </c>
      <c r="G1989" t="str">
        <f t="shared" si="130"/>
        <v>Data</v>
      </c>
      <c r="H1989" t="s">
        <v>780</v>
      </c>
      <c r="I1989" s="38" t="s">
        <v>659</v>
      </c>
      <c r="J1989" t="s">
        <v>108</v>
      </c>
      <c r="K1989" s="6" t="s">
        <v>19</v>
      </c>
      <c r="L1989" s="12">
        <v>4.7122912776250629E-2</v>
      </c>
      <c r="M1989" s="13">
        <v>0.34439237366042574</v>
      </c>
      <c r="N1989" s="13">
        <v>0.4364875383578144</v>
      </c>
      <c r="O1989" s="13">
        <v>0.1719971752055082</v>
      </c>
      <c r="P1989" s="14">
        <v>397.00000000000045</v>
      </c>
    </row>
    <row r="1990" spans="1:16" x14ac:dyDescent="0.25">
      <c r="A1990">
        <v>2054</v>
      </c>
      <c r="B1990" t="str">
        <f t="shared" si="127"/>
        <v>Closed End</v>
      </c>
      <c r="C1990" t="s">
        <v>108</v>
      </c>
      <c r="D1990" t="s">
        <v>659</v>
      </c>
      <c r="E1990" t="str">
        <f t="shared" si="128"/>
        <v>Age</v>
      </c>
      <c r="F1990">
        <f t="shared" si="129"/>
        <v>3</v>
      </c>
      <c r="G1990" t="str">
        <f t="shared" si="130"/>
        <v>Data</v>
      </c>
      <c r="H1990" t="s">
        <v>780</v>
      </c>
      <c r="I1990" s="38" t="s">
        <v>659</v>
      </c>
      <c r="J1990" t="s">
        <v>108</v>
      </c>
      <c r="K1990" s="6" t="s">
        <v>20</v>
      </c>
      <c r="L1990" s="12">
        <v>9.956960962971062E-2</v>
      </c>
      <c r="M1990" s="13">
        <v>0.37022360268390059</v>
      </c>
      <c r="N1990" s="13">
        <v>0.40390711845612853</v>
      </c>
      <c r="O1990" s="13">
        <v>0.12629966923025895</v>
      </c>
      <c r="P1990" s="14">
        <v>414.00000000000006</v>
      </c>
    </row>
    <row r="1991" spans="1:16" x14ac:dyDescent="0.25">
      <c r="A1991">
        <v>2055</v>
      </c>
      <c r="B1991" t="str">
        <f t="shared" si="127"/>
        <v>Closed End</v>
      </c>
      <c r="C1991" t="s">
        <v>108</v>
      </c>
      <c r="D1991" t="s">
        <v>659</v>
      </c>
      <c r="E1991" t="str">
        <f t="shared" si="128"/>
        <v>Age</v>
      </c>
      <c r="F1991">
        <f t="shared" si="129"/>
        <v>4</v>
      </c>
      <c r="G1991" t="str">
        <f t="shared" si="130"/>
        <v>Data</v>
      </c>
      <c r="H1991" t="s">
        <v>780</v>
      </c>
      <c r="I1991" s="38" t="s">
        <v>659</v>
      </c>
      <c r="J1991" t="s">
        <v>108</v>
      </c>
      <c r="K1991" s="6" t="s">
        <v>21</v>
      </c>
      <c r="L1991" s="12">
        <v>1.1408448527441974E-2</v>
      </c>
      <c r="M1991" s="13">
        <v>0.28725178573637378</v>
      </c>
      <c r="N1991" s="13">
        <v>0.53153413533420546</v>
      </c>
      <c r="O1991" s="13">
        <v>0.16980563040197702</v>
      </c>
      <c r="P1991" s="14">
        <v>353.00000000000068</v>
      </c>
    </row>
    <row r="1992" spans="1:16" x14ac:dyDescent="0.25">
      <c r="A1992">
        <v>2056</v>
      </c>
      <c r="B1992" t="str">
        <f t="shared" si="127"/>
        <v>Closed End</v>
      </c>
      <c r="C1992" t="s">
        <v>108</v>
      </c>
      <c r="D1992" t="s">
        <v>659</v>
      </c>
      <c r="E1992" t="str">
        <f t="shared" si="128"/>
        <v>Age</v>
      </c>
      <c r="F1992">
        <f t="shared" si="129"/>
        <v>5</v>
      </c>
      <c r="G1992" t="str">
        <f t="shared" si="130"/>
        <v>Data</v>
      </c>
      <c r="H1992" t="s">
        <v>780</v>
      </c>
      <c r="I1992" s="38" t="s">
        <v>659</v>
      </c>
      <c r="J1992" t="s">
        <v>108</v>
      </c>
      <c r="K1992" s="6" t="s">
        <v>22</v>
      </c>
      <c r="L1992" s="12">
        <v>5.3951536984632821E-2</v>
      </c>
      <c r="M1992" s="13">
        <v>0.42510813736835312</v>
      </c>
      <c r="N1992" s="13">
        <v>0.41465988847095614</v>
      </c>
      <c r="O1992" s="13">
        <v>0.10628043717605812</v>
      </c>
      <c r="P1992" s="14">
        <v>497.9999999999996</v>
      </c>
    </row>
    <row r="1993" spans="1:16" x14ac:dyDescent="0.25">
      <c r="A1993">
        <v>2057</v>
      </c>
      <c r="B1993" t="str">
        <f t="shared" si="127"/>
        <v>Closed End</v>
      </c>
      <c r="C1993" t="s">
        <v>108</v>
      </c>
      <c r="D1993" t="s">
        <v>659</v>
      </c>
      <c r="E1993" t="str">
        <f t="shared" si="128"/>
        <v>Age</v>
      </c>
      <c r="F1993">
        <f t="shared" si="129"/>
        <v>6</v>
      </c>
      <c r="G1993" t="str">
        <f t="shared" si="130"/>
        <v>Data</v>
      </c>
      <c r="H1993" t="s">
        <v>780</v>
      </c>
      <c r="I1993" s="38" t="s">
        <v>659</v>
      </c>
      <c r="J1993" t="s">
        <v>108</v>
      </c>
      <c r="K1993" s="6" t="s">
        <v>23</v>
      </c>
      <c r="L1993" s="12">
        <v>2.6993455734012947E-2</v>
      </c>
      <c r="M1993" s="13">
        <v>0.42000047808475943</v>
      </c>
      <c r="N1993" s="13">
        <v>0.45304686318653464</v>
      </c>
      <c r="O1993" s="13">
        <v>9.9959202994696225E-2</v>
      </c>
      <c r="P1993" s="14">
        <v>804.99999999999761</v>
      </c>
    </row>
    <row r="1994" spans="1:16" x14ac:dyDescent="0.25">
      <c r="A1994">
        <v>2058</v>
      </c>
      <c r="B1994" t="str">
        <f t="shared" si="127"/>
        <v>Closed End</v>
      </c>
      <c r="C1994" t="s">
        <v>108</v>
      </c>
      <c r="D1994" t="s">
        <v>659</v>
      </c>
      <c r="E1994" t="str">
        <f t="shared" si="128"/>
        <v>Education</v>
      </c>
      <c r="F1994">
        <f t="shared" si="129"/>
        <v>1</v>
      </c>
      <c r="G1994" t="str">
        <f t="shared" si="130"/>
        <v>Header</v>
      </c>
      <c r="H1994" t="s">
        <v>780</v>
      </c>
      <c r="I1994" s="38" t="s">
        <v>659</v>
      </c>
      <c r="J1994" t="s">
        <v>108</v>
      </c>
      <c r="K1994" s="7" t="s">
        <v>24</v>
      </c>
      <c r="L1994" s="15" t="s">
        <v>8</v>
      </c>
      <c r="M1994" s="16" t="s">
        <v>8</v>
      </c>
      <c r="N1994" s="16" t="s">
        <v>8</v>
      </c>
      <c r="O1994" s="16" t="s">
        <v>8</v>
      </c>
      <c r="P1994" s="17" t="s">
        <v>8</v>
      </c>
    </row>
    <row r="1995" spans="1:16" x14ac:dyDescent="0.25">
      <c r="A1995">
        <v>2059</v>
      </c>
      <c r="B1995" t="str">
        <f t="shared" si="127"/>
        <v>Closed End</v>
      </c>
      <c r="C1995" t="s">
        <v>108</v>
      </c>
      <c r="D1995" t="s">
        <v>659</v>
      </c>
      <c r="E1995" t="str">
        <f t="shared" si="128"/>
        <v>Education</v>
      </c>
      <c r="F1995">
        <f t="shared" si="129"/>
        <v>2</v>
      </c>
      <c r="G1995" t="str">
        <f t="shared" si="130"/>
        <v>Data</v>
      </c>
      <c r="H1995" t="s">
        <v>780</v>
      </c>
      <c r="I1995" s="38" t="s">
        <v>659</v>
      </c>
      <c r="J1995" t="s">
        <v>108</v>
      </c>
      <c r="K1995" s="6" t="s">
        <v>25</v>
      </c>
      <c r="L1995" s="12">
        <v>5.7133238117261585E-2</v>
      </c>
      <c r="M1995" s="13">
        <v>0.33369470102988141</v>
      </c>
      <c r="N1995" s="13">
        <v>0.43757079215247058</v>
      </c>
      <c r="O1995" s="13">
        <v>0.17160126870038636</v>
      </c>
      <c r="P1995" s="14">
        <v>90</v>
      </c>
    </row>
    <row r="1996" spans="1:16" x14ac:dyDescent="0.25">
      <c r="A1996">
        <v>2060</v>
      </c>
      <c r="B1996" t="str">
        <f t="shared" si="127"/>
        <v>Closed End</v>
      </c>
      <c r="C1996" t="s">
        <v>108</v>
      </c>
      <c r="D1996" t="s">
        <v>659</v>
      </c>
      <c r="E1996" t="str">
        <f t="shared" si="128"/>
        <v>Education</v>
      </c>
      <c r="F1996">
        <f t="shared" si="129"/>
        <v>3</v>
      </c>
      <c r="G1996" t="str">
        <f t="shared" si="130"/>
        <v>Data</v>
      </c>
      <c r="H1996" t="s">
        <v>780</v>
      </c>
      <c r="I1996" s="38" t="s">
        <v>659</v>
      </c>
      <c r="J1996" t="s">
        <v>108</v>
      </c>
      <c r="K1996" s="6" t="s">
        <v>26</v>
      </c>
      <c r="L1996" s="12">
        <v>6.1221824691017807E-2</v>
      </c>
      <c r="M1996" s="13">
        <v>0.34878692243331083</v>
      </c>
      <c r="N1996" s="13">
        <v>0.45247354576469889</v>
      </c>
      <c r="O1996" s="13">
        <v>0.13751770711097264</v>
      </c>
      <c r="P1996" s="14">
        <v>323.00000000000023</v>
      </c>
    </row>
    <row r="1997" spans="1:16" x14ac:dyDescent="0.25">
      <c r="A1997">
        <v>2061</v>
      </c>
      <c r="B1997" t="str">
        <f t="shared" si="127"/>
        <v>Closed End</v>
      </c>
      <c r="C1997" t="s">
        <v>108</v>
      </c>
      <c r="D1997" t="s">
        <v>659</v>
      </c>
      <c r="E1997" t="str">
        <f t="shared" si="128"/>
        <v>Education</v>
      </c>
      <c r="F1997">
        <f t="shared" si="129"/>
        <v>4</v>
      </c>
      <c r="G1997" t="str">
        <f t="shared" si="130"/>
        <v>Data</v>
      </c>
      <c r="H1997" t="s">
        <v>780</v>
      </c>
      <c r="I1997" s="38" t="s">
        <v>659</v>
      </c>
      <c r="J1997" t="s">
        <v>108</v>
      </c>
      <c r="K1997" s="6" t="s">
        <v>27</v>
      </c>
      <c r="L1997" s="12">
        <v>3.7639860462075E-2</v>
      </c>
      <c r="M1997" s="13">
        <v>0.34268637386772516</v>
      </c>
      <c r="N1997" s="13">
        <v>0.46210567019339521</v>
      </c>
      <c r="O1997" s="13">
        <v>0.15756809547680231</v>
      </c>
      <c r="P1997" s="14">
        <v>922.00000000000284</v>
      </c>
    </row>
    <row r="1998" spans="1:16" x14ac:dyDescent="0.25">
      <c r="A1998">
        <v>2062</v>
      </c>
      <c r="B1998" t="str">
        <f t="shared" si="127"/>
        <v>Closed End</v>
      </c>
      <c r="C1998" t="s">
        <v>108</v>
      </c>
      <c r="D1998" t="s">
        <v>659</v>
      </c>
      <c r="E1998" t="str">
        <f t="shared" si="128"/>
        <v>Education</v>
      </c>
      <c r="F1998">
        <f t="shared" si="129"/>
        <v>5</v>
      </c>
      <c r="G1998" t="str">
        <f t="shared" si="130"/>
        <v>Data</v>
      </c>
      <c r="H1998" t="s">
        <v>780</v>
      </c>
      <c r="I1998" s="38" t="s">
        <v>659</v>
      </c>
      <c r="J1998" t="s">
        <v>108</v>
      </c>
      <c r="K1998" s="6" t="s">
        <v>28</v>
      </c>
      <c r="L1998" s="12">
        <v>5.2108061348807799E-2</v>
      </c>
      <c r="M1998" s="13">
        <v>0.37023663706408094</v>
      </c>
      <c r="N1998" s="13">
        <v>0.44993046695547517</v>
      </c>
      <c r="O1998" s="13">
        <v>0.1277248346316377</v>
      </c>
      <c r="P1998" s="14">
        <v>1482.0000000000014</v>
      </c>
    </row>
    <row r="1999" spans="1:16" x14ac:dyDescent="0.25">
      <c r="A1999">
        <v>2063</v>
      </c>
      <c r="B1999" t="str">
        <f t="shared" ref="B1999:B2062" si="131">IF(K2001="Results by region:","Closed End",IF(L2000="East Metro Overall","Open End",IF(AND(K1999="",K2001=""),"",B1998)))</f>
        <v>Closed End</v>
      </c>
      <c r="C1999" t="s">
        <v>108</v>
      </c>
      <c r="D1999" t="s">
        <v>659</v>
      </c>
      <c r="E1999" t="str">
        <f t="shared" ref="E1999:E2062" si="132">IF(AND(K1999="",K2000="Results by region:"),"Column labels",
IF(AND(K1999="",L1999="East Metro overall"),"Column labels",
IF(AND(K1999="",L1999=""),"",
IF(AND(B1999="Open End",K1999&lt;&gt;"",E1998="Column labels"),"Open end results",
IF(K1999="Results by region:","Region",
IF(K1999="Results by gender:","Gender",
IF(K1999="Results by age:","Age",
IF(K1999="Results by education level:","Education",
IF(K1999="Results by household income:","Household income",
IF(K1999="Results by housing status:","Housing status",
IF(K1999="Results by home language:","Home language",
IF(K1999="Results by race/ethnicity:","Race / ethnicity",
IF(ISERROR(FIND(".",K1999)),E1998,
IF(FIND(".",K1999)&lt;=4,"Title"))))))))))))))</f>
        <v>Household income</v>
      </c>
      <c r="F1999">
        <f t="shared" ref="F1999:F2062" si="133">IF(B1999="","",IF(E1999&lt;&gt;E1998,1,SUM(F1998,1)))</f>
        <v>1</v>
      </c>
      <c r="G1999" t="str">
        <f t="shared" si="130"/>
        <v>Header</v>
      </c>
      <c r="H1999" t="s">
        <v>780</v>
      </c>
      <c r="I1999" s="38" t="s">
        <v>659</v>
      </c>
      <c r="J1999" t="s">
        <v>108</v>
      </c>
      <c r="K1999" s="7" t="s">
        <v>29</v>
      </c>
      <c r="L1999" s="15" t="s">
        <v>8</v>
      </c>
      <c r="M1999" s="16" t="s">
        <v>8</v>
      </c>
      <c r="N1999" s="16" t="s">
        <v>8</v>
      </c>
      <c r="O1999" s="16" t="s">
        <v>8</v>
      </c>
      <c r="P1999" s="17" t="s">
        <v>8</v>
      </c>
    </row>
    <row r="2000" spans="1:16" x14ac:dyDescent="0.25">
      <c r="A2000">
        <v>2064</v>
      </c>
      <c r="B2000" t="str">
        <f t="shared" si="131"/>
        <v>Closed End</v>
      </c>
      <c r="C2000" t="s">
        <v>108</v>
      </c>
      <c r="D2000" t="s">
        <v>659</v>
      </c>
      <c r="E2000" t="str">
        <f t="shared" si="132"/>
        <v>Household income</v>
      </c>
      <c r="F2000">
        <f t="shared" si="133"/>
        <v>2</v>
      </c>
      <c r="G2000" t="str">
        <f t="shared" si="130"/>
        <v>Data</v>
      </c>
      <c r="H2000" t="s">
        <v>780</v>
      </c>
      <c r="I2000" s="38" t="s">
        <v>659</v>
      </c>
      <c r="J2000" t="s">
        <v>108</v>
      </c>
      <c r="K2000" s="6" t="s">
        <v>30</v>
      </c>
      <c r="L2000" s="12">
        <v>6.0904863247650889E-2</v>
      </c>
      <c r="M2000" s="13">
        <v>0.29530650981310785</v>
      </c>
      <c r="N2000" s="13">
        <v>0.52658285222668888</v>
      </c>
      <c r="O2000" s="13">
        <v>0.11720577471255154</v>
      </c>
      <c r="P2000" s="14">
        <v>447</v>
      </c>
    </row>
    <row r="2001" spans="1:16" x14ac:dyDescent="0.25">
      <c r="A2001">
        <v>2065</v>
      </c>
      <c r="B2001" t="str">
        <f t="shared" si="131"/>
        <v>Closed End</v>
      </c>
      <c r="C2001" t="s">
        <v>108</v>
      </c>
      <c r="D2001" t="s">
        <v>659</v>
      </c>
      <c r="E2001" t="str">
        <f t="shared" si="132"/>
        <v>Household income</v>
      </c>
      <c r="F2001">
        <f t="shared" si="133"/>
        <v>3</v>
      </c>
      <c r="G2001" t="str">
        <f t="shared" si="130"/>
        <v>Data</v>
      </c>
      <c r="H2001" t="s">
        <v>780</v>
      </c>
      <c r="I2001" s="38" t="s">
        <v>659</v>
      </c>
      <c r="J2001" t="s">
        <v>108</v>
      </c>
      <c r="K2001" s="6" t="s">
        <v>31</v>
      </c>
      <c r="L2001" s="12">
        <v>7.114311590142644E-2</v>
      </c>
      <c r="M2001" s="13">
        <v>0.33091131991743689</v>
      </c>
      <c r="N2001" s="13">
        <v>0.4173034656040065</v>
      </c>
      <c r="O2001" s="13">
        <v>0.18064209857713187</v>
      </c>
      <c r="P2001" s="14">
        <v>407.99999999999966</v>
      </c>
    </row>
    <row r="2002" spans="1:16" x14ac:dyDescent="0.25">
      <c r="A2002">
        <v>2066</v>
      </c>
      <c r="B2002" t="str">
        <f t="shared" si="131"/>
        <v>Closed End</v>
      </c>
      <c r="C2002" t="s">
        <v>108</v>
      </c>
      <c r="D2002" t="s">
        <v>659</v>
      </c>
      <c r="E2002" t="str">
        <f t="shared" si="132"/>
        <v>Household income</v>
      </c>
      <c r="F2002">
        <f t="shared" si="133"/>
        <v>4</v>
      </c>
      <c r="G2002" t="str">
        <f t="shared" si="130"/>
        <v>Data</v>
      </c>
      <c r="H2002" t="s">
        <v>780</v>
      </c>
      <c r="I2002" s="38" t="s">
        <v>659</v>
      </c>
      <c r="J2002" t="s">
        <v>108</v>
      </c>
      <c r="K2002" s="6" t="s">
        <v>32</v>
      </c>
      <c r="L2002" s="12">
        <v>4.9677715883702636E-2</v>
      </c>
      <c r="M2002" s="13">
        <v>0.31550820613454283</v>
      </c>
      <c r="N2002" s="13">
        <v>0.49732977151942154</v>
      </c>
      <c r="O2002" s="13">
        <v>0.13748430646233287</v>
      </c>
      <c r="P2002" s="14">
        <v>381.99999999999977</v>
      </c>
    </row>
    <row r="2003" spans="1:16" x14ac:dyDescent="0.25">
      <c r="A2003">
        <v>2067</v>
      </c>
      <c r="B2003" t="str">
        <f t="shared" si="131"/>
        <v>Closed End</v>
      </c>
      <c r="C2003" t="s">
        <v>108</v>
      </c>
      <c r="D2003" t="s">
        <v>659</v>
      </c>
      <c r="E2003" t="str">
        <f t="shared" si="132"/>
        <v>Household income</v>
      </c>
      <c r="F2003">
        <f t="shared" si="133"/>
        <v>5</v>
      </c>
      <c r="G2003" t="str">
        <f t="shared" si="130"/>
        <v>Data</v>
      </c>
      <c r="H2003" t="s">
        <v>780</v>
      </c>
      <c r="I2003" s="38" t="s">
        <v>659</v>
      </c>
      <c r="J2003" t="s">
        <v>108</v>
      </c>
      <c r="K2003" s="6" t="s">
        <v>33</v>
      </c>
      <c r="L2003" s="12">
        <v>5.2993874974452335E-2</v>
      </c>
      <c r="M2003" s="13">
        <v>0.35604264437387001</v>
      </c>
      <c r="N2003" s="13">
        <v>0.40878108140057756</v>
      </c>
      <c r="O2003" s="13">
        <v>0.18218239925110033</v>
      </c>
      <c r="P2003" s="14">
        <v>299.99999999999972</v>
      </c>
    </row>
    <row r="2004" spans="1:16" x14ac:dyDescent="0.25">
      <c r="A2004">
        <v>2068</v>
      </c>
      <c r="B2004" t="str">
        <f t="shared" si="131"/>
        <v>Closed End</v>
      </c>
      <c r="C2004" t="s">
        <v>108</v>
      </c>
      <c r="D2004" t="s">
        <v>659</v>
      </c>
      <c r="E2004" t="str">
        <f t="shared" si="132"/>
        <v>Household income</v>
      </c>
      <c r="F2004">
        <f t="shared" si="133"/>
        <v>6</v>
      </c>
      <c r="G2004" t="str">
        <f t="shared" si="130"/>
        <v>Data</v>
      </c>
      <c r="H2004" t="s">
        <v>780</v>
      </c>
      <c r="I2004" s="38" t="s">
        <v>659</v>
      </c>
      <c r="J2004" t="s">
        <v>108</v>
      </c>
      <c r="K2004" s="6" t="s">
        <v>34</v>
      </c>
      <c r="L2004" s="12">
        <v>1.9218555490979856E-2</v>
      </c>
      <c r="M2004" s="13">
        <v>0.38545949272199515</v>
      </c>
      <c r="N2004" s="13">
        <v>0.41079464758033246</v>
      </c>
      <c r="O2004" s="13">
        <v>0.18452730420669103</v>
      </c>
      <c r="P2004" s="14">
        <v>262.00000000000028</v>
      </c>
    </row>
    <row r="2005" spans="1:16" x14ac:dyDescent="0.25">
      <c r="A2005">
        <v>2069</v>
      </c>
      <c r="B2005" t="str">
        <f t="shared" si="131"/>
        <v>Closed End</v>
      </c>
      <c r="C2005" t="s">
        <v>108</v>
      </c>
      <c r="D2005" t="s">
        <v>659</v>
      </c>
      <c r="E2005" t="str">
        <f t="shared" si="132"/>
        <v>Household income</v>
      </c>
      <c r="F2005">
        <f t="shared" si="133"/>
        <v>7</v>
      </c>
      <c r="G2005" t="str">
        <f t="shared" si="130"/>
        <v>Data</v>
      </c>
      <c r="H2005" t="s">
        <v>780</v>
      </c>
      <c r="I2005" s="38" t="s">
        <v>659</v>
      </c>
      <c r="J2005" t="s">
        <v>108</v>
      </c>
      <c r="K2005" s="6" t="s">
        <v>35</v>
      </c>
      <c r="L2005" s="12">
        <v>4.0863908991481346E-2</v>
      </c>
      <c r="M2005" s="13">
        <v>0.39288782686056711</v>
      </c>
      <c r="N2005" s="13">
        <v>0.4271663194290185</v>
      </c>
      <c r="O2005" s="13">
        <v>0.13908194471893304</v>
      </c>
      <c r="P2005" s="14">
        <v>339.00000000000023</v>
      </c>
    </row>
    <row r="2006" spans="1:16" x14ac:dyDescent="0.25">
      <c r="A2006">
        <v>2070</v>
      </c>
      <c r="B2006" t="str">
        <f t="shared" si="131"/>
        <v>Closed End</v>
      </c>
      <c r="C2006" t="s">
        <v>108</v>
      </c>
      <c r="D2006" t="s">
        <v>659</v>
      </c>
      <c r="E2006" t="str">
        <f t="shared" si="132"/>
        <v>Household income</v>
      </c>
      <c r="F2006">
        <f t="shared" si="133"/>
        <v>8</v>
      </c>
      <c r="G2006" t="str">
        <f t="shared" si="130"/>
        <v>Data</v>
      </c>
      <c r="H2006" t="s">
        <v>780</v>
      </c>
      <c r="I2006" s="38" t="s">
        <v>659</v>
      </c>
      <c r="J2006" t="s">
        <v>108</v>
      </c>
      <c r="K2006" s="6" t="s">
        <v>36</v>
      </c>
      <c r="L2006" s="12">
        <v>6.2752531886150778E-2</v>
      </c>
      <c r="M2006" s="13">
        <v>0.39197675686653788</v>
      </c>
      <c r="N2006" s="13">
        <v>0.4431165859620993</v>
      </c>
      <c r="O2006" s="13">
        <v>0.10215412528521134</v>
      </c>
      <c r="P2006" s="14">
        <v>257.00000000000045</v>
      </c>
    </row>
    <row r="2007" spans="1:16" x14ac:dyDescent="0.25">
      <c r="A2007">
        <v>2071</v>
      </c>
      <c r="B2007" t="str">
        <f t="shared" si="131"/>
        <v>Closed End</v>
      </c>
      <c r="C2007" t="s">
        <v>108</v>
      </c>
      <c r="D2007" t="s">
        <v>659</v>
      </c>
      <c r="E2007" t="str">
        <f t="shared" si="132"/>
        <v>Housing status</v>
      </c>
      <c r="F2007">
        <f t="shared" si="133"/>
        <v>1</v>
      </c>
      <c r="G2007" t="str">
        <f t="shared" si="130"/>
        <v>Header</v>
      </c>
      <c r="H2007" t="s">
        <v>780</v>
      </c>
      <c r="I2007" s="38" t="s">
        <v>659</v>
      </c>
      <c r="J2007" t="s">
        <v>108</v>
      </c>
      <c r="K2007" s="7" t="s">
        <v>37</v>
      </c>
      <c r="L2007" s="15" t="s">
        <v>8</v>
      </c>
      <c r="M2007" s="16" t="s">
        <v>8</v>
      </c>
      <c r="N2007" s="16" t="s">
        <v>8</v>
      </c>
      <c r="O2007" s="16" t="s">
        <v>8</v>
      </c>
      <c r="P2007" s="17" t="s">
        <v>8</v>
      </c>
    </row>
    <row r="2008" spans="1:16" x14ac:dyDescent="0.25">
      <c r="A2008">
        <v>2072</v>
      </c>
      <c r="B2008" t="str">
        <f t="shared" si="131"/>
        <v>Closed End</v>
      </c>
      <c r="C2008" t="s">
        <v>108</v>
      </c>
      <c r="D2008" t="s">
        <v>659</v>
      </c>
      <c r="E2008" t="str">
        <f t="shared" si="132"/>
        <v>Housing status</v>
      </c>
      <c r="F2008">
        <f t="shared" si="133"/>
        <v>2</v>
      </c>
      <c r="G2008" t="str">
        <f t="shared" si="130"/>
        <v>Data</v>
      </c>
      <c r="H2008" t="s">
        <v>780</v>
      </c>
      <c r="I2008" s="38" t="s">
        <v>659</v>
      </c>
      <c r="J2008" t="s">
        <v>108</v>
      </c>
      <c r="K2008" s="6" t="s">
        <v>38</v>
      </c>
      <c r="L2008" s="12">
        <v>3.7714878259828652E-2</v>
      </c>
      <c r="M2008" s="13">
        <v>0.38755030771914112</v>
      </c>
      <c r="N2008" s="13">
        <v>0.44229084999512464</v>
      </c>
      <c r="O2008" s="13">
        <v>0.13244396402590708</v>
      </c>
      <c r="P2008" s="14">
        <v>1902.0000000000011</v>
      </c>
    </row>
    <row r="2009" spans="1:16" x14ac:dyDescent="0.25">
      <c r="A2009">
        <v>2073</v>
      </c>
      <c r="B2009" t="str">
        <f t="shared" si="131"/>
        <v>Closed End</v>
      </c>
      <c r="C2009" t="s">
        <v>108</v>
      </c>
      <c r="D2009" t="s">
        <v>659</v>
      </c>
      <c r="E2009" t="str">
        <f t="shared" si="132"/>
        <v>Housing status</v>
      </c>
      <c r="F2009">
        <f t="shared" si="133"/>
        <v>3</v>
      </c>
      <c r="G2009" t="str">
        <f t="shared" si="130"/>
        <v>Data</v>
      </c>
      <c r="H2009" t="s">
        <v>780</v>
      </c>
      <c r="I2009" s="38" t="s">
        <v>659</v>
      </c>
      <c r="J2009" t="s">
        <v>108</v>
      </c>
      <c r="K2009" s="6" t="s">
        <v>39</v>
      </c>
      <c r="L2009" s="12">
        <v>7.9831102433657194E-2</v>
      </c>
      <c r="M2009" s="13">
        <v>0.27819961384075304</v>
      </c>
      <c r="N2009" s="13">
        <v>0.49323448803047543</v>
      </c>
      <c r="O2009" s="13">
        <v>0.14873479569511291</v>
      </c>
      <c r="P2009" s="14">
        <v>930.00000000000068</v>
      </c>
    </row>
    <row r="2010" spans="1:16" ht="24.75" x14ac:dyDescent="0.25">
      <c r="A2010">
        <v>2074</v>
      </c>
      <c r="B2010" t="str">
        <f t="shared" si="131"/>
        <v>Closed End</v>
      </c>
      <c r="C2010" t="s">
        <v>108</v>
      </c>
      <c r="D2010" t="s">
        <v>659</v>
      </c>
      <c r="E2010" t="str">
        <f t="shared" si="132"/>
        <v>Housing status</v>
      </c>
      <c r="F2010">
        <f t="shared" si="133"/>
        <v>4</v>
      </c>
      <c r="G2010" t="str">
        <f t="shared" si="130"/>
        <v>Data</v>
      </c>
      <c r="H2010" t="s">
        <v>780</v>
      </c>
      <c r="I2010" s="38" t="s">
        <v>659</v>
      </c>
      <c r="J2010" t="s">
        <v>108</v>
      </c>
      <c r="K2010" s="6" t="s">
        <v>40</v>
      </c>
      <c r="L2010" s="12">
        <v>5.2408365035590349E-2</v>
      </c>
      <c r="M2010" s="13">
        <v>7.6369503377719652E-2</v>
      </c>
      <c r="N2010" s="13">
        <v>0.41726383330408612</v>
      </c>
      <c r="O2010" s="13">
        <v>0.4539582982826042</v>
      </c>
      <c r="P2010" s="14">
        <v>64.999999999999972</v>
      </c>
    </row>
    <row r="2011" spans="1:16" x14ac:dyDescent="0.25">
      <c r="A2011">
        <v>2075</v>
      </c>
      <c r="B2011" t="str">
        <f t="shared" si="131"/>
        <v>Closed End</v>
      </c>
      <c r="C2011" t="s">
        <v>108</v>
      </c>
      <c r="D2011" t="s">
        <v>659</v>
      </c>
      <c r="E2011" t="str">
        <f t="shared" si="132"/>
        <v>Home language</v>
      </c>
      <c r="F2011">
        <f t="shared" si="133"/>
        <v>1</v>
      </c>
      <c r="G2011" t="str">
        <f t="shared" si="130"/>
        <v>Header</v>
      </c>
      <c r="H2011" t="s">
        <v>780</v>
      </c>
      <c r="I2011" s="38" t="s">
        <v>659</v>
      </c>
      <c r="J2011" t="s">
        <v>108</v>
      </c>
      <c r="K2011" s="7" t="s">
        <v>41</v>
      </c>
      <c r="L2011" s="15" t="s">
        <v>8</v>
      </c>
      <c r="M2011" s="16" t="s">
        <v>8</v>
      </c>
      <c r="N2011" s="16" t="s">
        <v>8</v>
      </c>
      <c r="O2011" s="16" t="s">
        <v>8</v>
      </c>
      <c r="P2011" s="17" t="s">
        <v>8</v>
      </c>
    </row>
    <row r="2012" spans="1:16" x14ac:dyDescent="0.25">
      <c r="A2012">
        <v>2076</v>
      </c>
      <c r="B2012" t="str">
        <f t="shared" si="131"/>
        <v>Closed End</v>
      </c>
      <c r="C2012" t="s">
        <v>108</v>
      </c>
      <c r="D2012" t="s">
        <v>659</v>
      </c>
      <c r="E2012" t="str">
        <f t="shared" si="132"/>
        <v>Home language</v>
      </c>
      <c r="F2012">
        <f t="shared" si="133"/>
        <v>2</v>
      </c>
      <c r="G2012" t="str">
        <f t="shared" si="130"/>
        <v>Data</v>
      </c>
      <c r="H2012" t="s">
        <v>780</v>
      </c>
      <c r="I2012" s="38" t="s">
        <v>659</v>
      </c>
      <c r="J2012" t="s">
        <v>108</v>
      </c>
      <c r="K2012" s="6" t="s">
        <v>42</v>
      </c>
      <c r="L2012" s="12">
        <v>3.9920464502988695E-2</v>
      </c>
      <c r="M2012" s="13">
        <v>0.36901182878403943</v>
      </c>
      <c r="N2012" s="13">
        <v>0.4610969607963456</v>
      </c>
      <c r="O2012" s="13">
        <v>0.12997074591662669</v>
      </c>
      <c r="P2012" s="14">
        <v>2485.0000000000041</v>
      </c>
    </row>
    <row r="2013" spans="1:16" x14ac:dyDescent="0.25">
      <c r="A2013">
        <v>2077</v>
      </c>
      <c r="B2013" t="str">
        <f t="shared" si="131"/>
        <v>Closed End</v>
      </c>
      <c r="C2013" t="s">
        <v>108</v>
      </c>
      <c r="D2013" t="s">
        <v>659</v>
      </c>
      <c r="E2013" t="str">
        <f t="shared" si="132"/>
        <v>Home language</v>
      </c>
      <c r="F2013">
        <f t="shared" si="133"/>
        <v>3</v>
      </c>
      <c r="G2013" t="str">
        <f t="shared" si="130"/>
        <v>Data</v>
      </c>
      <c r="H2013" t="s">
        <v>780</v>
      </c>
      <c r="I2013" s="38" t="s">
        <v>659</v>
      </c>
      <c r="J2013" t="s">
        <v>108</v>
      </c>
      <c r="K2013" s="6" t="s">
        <v>43</v>
      </c>
      <c r="L2013" s="12">
        <v>0.11536749688901421</v>
      </c>
      <c r="M2013" s="13">
        <v>0.26271567405233937</v>
      </c>
      <c r="N2013" s="13">
        <v>0.4118415783022929</v>
      </c>
      <c r="O2013" s="13">
        <v>0.21007525075635308</v>
      </c>
      <c r="P2013" s="14">
        <v>237.00000000000011</v>
      </c>
    </row>
    <row r="2014" spans="1:16" x14ac:dyDescent="0.25">
      <c r="A2014">
        <v>2078</v>
      </c>
      <c r="B2014" t="str">
        <f t="shared" si="131"/>
        <v>Closed End</v>
      </c>
      <c r="C2014" t="s">
        <v>108</v>
      </c>
      <c r="D2014" t="s">
        <v>659</v>
      </c>
      <c r="E2014" t="str">
        <f t="shared" si="132"/>
        <v>Home language</v>
      </c>
      <c r="F2014">
        <f t="shared" si="133"/>
        <v>4</v>
      </c>
      <c r="G2014" t="str">
        <f t="shared" si="130"/>
        <v>Data</v>
      </c>
      <c r="H2014" t="s">
        <v>780</v>
      </c>
      <c r="I2014" s="38" t="s">
        <v>659</v>
      </c>
      <c r="J2014" t="s">
        <v>108</v>
      </c>
      <c r="K2014" s="6" t="s">
        <v>44</v>
      </c>
      <c r="L2014" s="12">
        <v>0.10139177468137796</v>
      </c>
      <c r="M2014" s="13">
        <v>0.2424173313876527</v>
      </c>
      <c r="N2014" s="13">
        <v>0.44950705703073063</v>
      </c>
      <c r="O2014" s="13">
        <v>0.20668383690023831</v>
      </c>
      <c r="P2014" s="14">
        <v>98.000000000000043</v>
      </c>
    </row>
    <row r="2015" spans="1:16" x14ac:dyDescent="0.25">
      <c r="A2015">
        <v>2079</v>
      </c>
      <c r="B2015" t="str">
        <f t="shared" si="131"/>
        <v>Closed End</v>
      </c>
      <c r="C2015" t="s">
        <v>108</v>
      </c>
      <c r="D2015" t="s">
        <v>659</v>
      </c>
      <c r="E2015" t="str">
        <f t="shared" si="132"/>
        <v>Race / ethnicity</v>
      </c>
      <c r="F2015">
        <f t="shared" si="133"/>
        <v>1</v>
      </c>
      <c r="G2015" t="str">
        <f t="shared" si="130"/>
        <v>Header</v>
      </c>
      <c r="H2015" t="s">
        <v>780</v>
      </c>
      <c r="I2015" s="38" t="s">
        <v>659</v>
      </c>
      <c r="J2015" t="s">
        <v>108</v>
      </c>
      <c r="K2015" s="7" t="s">
        <v>45</v>
      </c>
      <c r="L2015" s="15" t="s">
        <v>8</v>
      </c>
      <c r="M2015" s="16" t="s">
        <v>8</v>
      </c>
      <c r="N2015" s="16" t="s">
        <v>8</v>
      </c>
      <c r="O2015" s="16" t="s">
        <v>8</v>
      </c>
      <c r="P2015" s="17" t="s">
        <v>8</v>
      </c>
    </row>
    <row r="2016" spans="1:16" x14ac:dyDescent="0.25">
      <c r="A2016">
        <v>2080</v>
      </c>
      <c r="B2016" t="str">
        <f t="shared" si="131"/>
        <v>Closed End</v>
      </c>
      <c r="C2016" t="s">
        <v>108</v>
      </c>
      <c r="D2016" t="s">
        <v>659</v>
      </c>
      <c r="E2016" t="str">
        <f t="shared" si="132"/>
        <v>Race / ethnicity</v>
      </c>
      <c r="F2016">
        <f t="shared" si="133"/>
        <v>2</v>
      </c>
      <c r="G2016" t="str">
        <f t="shared" si="130"/>
        <v>Data</v>
      </c>
      <c r="H2016" t="s">
        <v>780</v>
      </c>
      <c r="I2016" s="38" t="s">
        <v>659</v>
      </c>
      <c r="J2016" t="s">
        <v>108</v>
      </c>
      <c r="K2016" s="6" t="s">
        <v>46</v>
      </c>
      <c r="L2016" s="12">
        <v>0.10200950873606032</v>
      </c>
      <c r="M2016" s="13">
        <v>0.29367658692535431</v>
      </c>
      <c r="N2016" s="13">
        <v>0.41350752164029542</v>
      </c>
      <c r="O2016" s="13">
        <v>0.19080638269829084</v>
      </c>
      <c r="P2016" s="14">
        <v>731.99999999999977</v>
      </c>
    </row>
    <row r="2017" spans="1:16" x14ac:dyDescent="0.25">
      <c r="A2017">
        <v>2081</v>
      </c>
      <c r="B2017" t="str">
        <f t="shared" si="131"/>
        <v>Closed End</v>
      </c>
      <c r="C2017" t="s">
        <v>108</v>
      </c>
      <c r="D2017" t="s">
        <v>659</v>
      </c>
      <c r="E2017" t="str">
        <f t="shared" si="132"/>
        <v>Race / ethnicity</v>
      </c>
      <c r="F2017">
        <f t="shared" si="133"/>
        <v>3</v>
      </c>
      <c r="G2017" t="str">
        <f t="shared" si="130"/>
        <v>Data</v>
      </c>
      <c r="H2017" t="s">
        <v>780</v>
      </c>
      <c r="I2017" s="38" t="s">
        <v>659</v>
      </c>
      <c r="J2017" t="s">
        <v>108</v>
      </c>
      <c r="K2017" s="6" t="s">
        <v>47</v>
      </c>
      <c r="L2017" s="12">
        <v>1.4026141950251269E-2</v>
      </c>
      <c r="M2017" s="13">
        <v>0.23082934451016776</v>
      </c>
      <c r="N2017" s="13">
        <v>0.53620115894163367</v>
      </c>
      <c r="O2017" s="13">
        <v>0.21894335459794662</v>
      </c>
      <c r="P2017" s="14">
        <v>127</v>
      </c>
    </row>
    <row r="2018" spans="1:16" x14ac:dyDescent="0.25">
      <c r="A2018">
        <v>2082</v>
      </c>
      <c r="B2018" t="str">
        <f t="shared" si="131"/>
        <v>Closed End</v>
      </c>
      <c r="C2018" t="s">
        <v>108</v>
      </c>
      <c r="D2018" t="s">
        <v>659</v>
      </c>
      <c r="E2018" t="str">
        <f t="shared" si="132"/>
        <v>Race / ethnicity</v>
      </c>
      <c r="F2018">
        <f t="shared" si="133"/>
        <v>4</v>
      </c>
      <c r="G2018" t="str">
        <f t="shared" si="130"/>
        <v>Data</v>
      </c>
      <c r="H2018" t="s">
        <v>780</v>
      </c>
      <c r="I2018" s="38" t="s">
        <v>659</v>
      </c>
      <c r="J2018" t="s">
        <v>108</v>
      </c>
      <c r="K2018" s="6" t="s">
        <v>48</v>
      </c>
      <c r="L2018" s="12">
        <v>8.0525038342797922E-2</v>
      </c>
      <c r="M2018" s="13">
        <v>0.31498799794387228</v>
      </c>
      <c r="N2018" s="13">
        <v>0.4871417552653145</v>
      </c>
      <c r="O2018" s="13">
        <v>0.11734520844801521</v>
      </c>
      <c r="P2018" s="14">
        <v>200.99999999999997</v>
      </c>
    </row>
    <row r="2019" spans="1:16" x14ac:dyDescent="0.25">
      <c r="A2019">
        <v>2083</v>
      </c>
      <c r="B2019" t="str">
        <f t="shared" si="131"/>
        <v>Closed End</v>
      </c>
      <c r="C2019" t="s">
        <v>108</v>
      </c>
      <c r="D2019" t="s">
        <v>659</v>
      </c>
      <c r="E2019" t="str">
        <f t="shared" si="132"/>
        <v>Race / ethnicity</v>
      </c>
      <c r="F2019">
        <f t="shared" si="133"/>
        <v>5</v>
      </c>
      <c r="G2019" t="str">
        <f t="shared" si="130"/>
        <v>Data</v>
      </c>
      <c r="H2019" t="s">
        <v>780</v>
      </c>
      <c r="I2019" s="38" t="s">
        <v>659</v>
      </c>
      <c r="J2019" t="s">
        <v>108</v>
      </c>
      <c r="K2019" s="6" t="s">
        <v>49</v>
      </c>
      <c r="L2019" s="12">
        <v>0.16339800913703934</v>
      </c>
      <c r="M2019" s="13">
        <v>0.31876571793829661</v>
      </c>
      <c r="N2019" s="13">
        <v>0.35065418362327949</v>
      </c>
      <c r="O2019" s="13">
        <v>0.16718208930138523</v>
      </c>
      <c r="P2019" s="14">
        <v>327.99999999999994</v>
      </c>
    </row>
    <row r="2020" spans="1:16" x14ac:dyDescent="0.25">
      <c r="A2020">
        <v>2084</v>
      </c>
      <c r="B2020" t="str">
        <f t="shared" si="131"/>
        <v>Closed End</v>
      </c>
      <c r="C2020" t="s">
        <v>108</v>
      </c>
      <c r="D2020" t="s">
        <v>659</v>
      </c>
      <c r="E2020" t="str">
        <f t="shared" si="132"/>
        <v>Race / ethnicity</v>
      </c>
      <c r="F2020">
        <f t="shared" si="133"/>
        <v>6</v>
      </c>
      <c r="G2020" t="str">
        <f t="shared" si="130"/>
        <v>Data</v>
      </c>
      <c r="H2020" t="s">
        <v>780</v>
      </c>
      <c r="I2020" s="38" t="s">
        <v>659</v>
      </c>
      <c r="J2020" t="s">
        <v>108</v>
      </c>
      <c r="K2020" s="6" t="s">
        <v>50</v>
      </c>
      <c r="L2020" s="12">
        <v>6.7531147415137174E-2</v>
      </c>
      <c r="M2020" s="13">
        <v>0.2268972719284022</v>
      </c>
      <c r="N2020" s="13">
        <v>0.34134693603999433</v>
      </c>
      <c r="O2020" s="13">
        <v>0.36422464461646592</v>
      </c>
      <c r="P2020" s="14">
        <v>132.00000000000003</v>
      </c>
    </row>
    <row r="2021" spans="1:16" ht="15.75" thickBot="1" x14ac:dyDescent="0.3">
      <c r="A2021">
        <v>2085</v>
      </c>
      <c r="B2021" t="str">
        <f t="shared" si="131"/>
        <v>Closed End</v>
      </c>
      <c r="C2021" t="s">
        <v>108</v>
      </c>
      <c r="D2021" t="s">
        <v>659</v>
      </c>
      <c r="E2021" t="str">
        <f t="shared" si="132"/>
        <v>Race / ethnicity</v>
      </c>
      <c r="F2021">
        <f t="shared" si="133"/>
        <v>7</v>
      </c>
      <c r="G2021" t="str">
        <f t="shared" si="130"/>
        <v>Data</v>
      </c>
      <c r="H2021" t="s">
        <v>780</v>
      </c>
      <c r="I2021" s="38" t="s">
        <v>659</v>
      </c>
      <c r="J2021" t="s">
        <v>108</v>
      </c>
      <c r="K2021" s="8" t="s">
        <v>51</v>
      </c>
      <c r="L2021" s="18">
        <v>2.9967911500269628E-2</v>
      </c>
      <c r="M2021" s="19">
        <v>0.38135135321154151</v>
      </c>
      <c r="N2021" s="19">
        <v>0.46648727172894483</v>
      </c>
      <c r="O2021" s="19">
        <v>0.12219346355924651</v>
      </c>
      <c r="P2021" s="20">
        <v>1969.9999999999968</v>
      </c>
    </row>
    <row r="2022" spans="1:16" ht="15.75" thickTop="1" x14ac:dyDescent="0.25">
      <c r="A2022">
        <v>2086</v>
      </c>
      <c r="B2022" t="str">
        <f t="shared" si="131"/>
        <v/>
      </c>
      <c r="C2022" t="s">
        <v>8</v>
      </c>
      <c r="D2022" t="s">
        <v>8</v>
      </c>
      <c r="E2022" t="str">
        <f t="shared" si="132"/>
        <v/>
      </c>
      <c r="F2022" t="str">
        <f t="shared" si="133"/>
        <v/>
      </c>
      <c r="G2022" t="str">
        <f t="shared" si="130"/>
        <v/>
      </c>
      <c r="H2022" t="s">
        <v>8</v>
      </c>
      <c r="K2022" s="42"/>
      <c r="L2022" s="42"/>
      <c r="M2022" s="42"/>
      <c r="N2022" s="42"/>
      <c r="O2022" s="42"/>
      <c r="P2022" s="42"/>
    </row>
    <row r="2023" spans="1:16" ht="30.75" thickBot="1" x14ac:dyDescent="0.3">
      <c r="A2023">
        <v>2087</v>
      </c>
      <c r="B2023" t="str">
        <f t="shared" si="131"/>
        <v>Closed End</v>
      </c>
      <c r="C2023" t="s">
        <v>108</v>
      </c>
      <c r="D2023" t="s">
        <v>660</v>
      </c>
      <c r="E2023" t="str">
        <f t="shared" si="132"/>
        <v>Title</v>
      </c>
      <c r="F2023">
        <f t="shared" si="133"/>
        <v>1</v>
      </c>
      <c r="G2023" t="str">
        <f t="shared" si="130"/>
        <v>Title</v>
      </c>
      <c r="H2023" t="s">
        <v>781</v>
      </c>
      <c r="I2023" s="38" t="s">
        <v>660</v>
      </c>
      <c r="J2023" t="s">
        <v>108</v>
      </c>
      <c r="K2023" s="37" t="s">
        <v>217</v>
      </c>
      <c r="L2023" s="37"/>
      <c r="M2023" s="37"/>
      <c r="N2023" s="37"/>
      <c r="O2023" s="37"/>
      <c r="P2023" s="37"/>
    </row>
    <row r="2024" spans="1:16" ht="38.25" thickTop="1" thickBot="1" x14ac:dyDescent="0.3">
      <c r="A2024">
        <v>2088</v>
      </c>
      <c r="B2024" t="str">
        <f t="shared" si="131"/>
        <v>Closed End</v>
      </c>
      <c r="C2024" t="s">
        <v>108</v>
      </c>
      <c r="D2024" t="s">
        <v>660</v>
      </c>
      <c r="E2024" t="str">
        <f t="shared" si="132"/>
        <v>Column labels</v>
      </c>
      <c r="F2024">
        <f t="shared" si="133"/>
        <v>1</v>
      </c>
      <c r="G2024" t="str">
        <f t="shared" si="130"/>
        <v>Labels</v>
      </c>
      <c r="H2024" t="s">
        <v>781</v>
      </c>
      <c r="I2024" s="38" t="s">
        <v>660</v>
      </c>
      <c r="J2024" t="s">
        <v>108</v>
      </c>
      <c r="K2024" s="39"/>
      <c r="L2024" s="1" t="s">
        <v>128</v>
      </c>
      <c r="M2024" s="2" t="s">
        <v>129</v>
      </c>
      <c r="N2024" s="2" t="s">
        <v>130</v>
      </c>
      <c r="O2024" s="2" t="s">
        <v>131</v>
      </c>
      <c r="P2024" s="3" t="s">
        <v>6</v>
      </c>
    </row>
    <row r="2025" spans="1:16" ht="15.75" thickTop="1" x14ac:dyDescent="0.25">
      <c r="A2025">
        <v>2089</v>
      </c>
      <c r="B2025" t="str">
        <f t="shared" si="131"/>
        <v>Closed End</v>
      </c>
      <c r="C2025" t="s">
        <v>108</v>
      </c>
      <c r="D2025" t="s">
        <v>660</v>
      </c>
      <c r="E2025" t="str">
        <f t="shared" si="132"/>
        <v>Region</v>
      </c>
      <c r="F2025">
        <f t="shared" si="133"/>
        <v>1</v>
      </c>
      <c r="G2025" t="str">
        <f t="shared" si="130"/>
        <v>Header</v>
      </c>
      <c r="H2025" t="s">
        <v>781</v>
      </c>
      <c r="I2025" s="38" t="s">
        <v>660</v>
      </c>
      <c r="J2025" t="s">
        <v>108</v>
      </c>
      <c r="K2025" s="5" t="s">
        <v>7</v>
      </c>
      <c r="L2025" s="9" t="s">
        <v>8</v>
      </c>
      <c r="M2025" s="10" t="s">
        <v>8</v>
      </c>
      <c r="N2025" s="10" t="s">
        <v>8</v>
      </c>
      <c r="O2025" s="10" t="s">
        <v>8</v>
      </c>
      <c r="P2025" s="11" t="s">
        <v>8</v>
      </c>
    </row>
    <row r="2026" spans="1:16" x14ac:dyDescent="0.25">
      <c r="A2026">
        <v>2090</v>
      </c>
      <c r="B2026" t="str">
        <f t="shared" si="131"/>
        <v>Closed End</v>
      </c>
      <c r="C2026" t="s">
        <v>108</v>
      </c>
      <c r="D2026" t="s">
        <v>660</v>
      </c>
      <c r="E2026" t="str">
        <f t="shared" si="132"/>
        <v>Region</v>
      </c>
      <c r="F2026">
        <f t="shared" si="133"/>
        <v>2</v>
      </c>
      <c r="G2026" t="str">
        <f t="shared" si="130"/>
        <v>Data</v>
      </c>
      <c r="H2026" t="s">
        <v>781</v>
      </c>
      <c r="I2026" s="38" t="s">
        <v>660</v>
      </c>
      <c r="J2026" t="s">
        <v>108</v>
      </c>
      <c r="K2026" s="6" t="s">
        <v>9</v>
      </c>
      <c r="L2026" s="12">
        <v>9.124084990516293E-2</v>
      </c>
      <c r="M2026" s="13">
        <v>0.431728407768672</v>
      </c>
      <c r="N2026" s="13">
        <v>0.35935877899948926</v>
      </c>
      <c r="O2026" s="13">
        <v>0.11767196332667682</v>
      </c>
      <c r="P2026" s="14">
        <v>2879.9999999999964</v>
      </c>
    </row>
    <row r="2027" spans="1:16" x14ac:dyDescent="0.25">
      <c r="A2027">
        <v>2091</v>
      </c>
      <c r="B2027" t="str">
        <f t="shared" si="131"/>
        <v>Closed End</v>
      </c>
      <c r="C2027" t="s">
        <v>108</v>
      </c>
      <c r="D2027" t="s">
        <v>660</v>
      </c>
      <c r="E2027" t="str">
        <f t="shared" si="132"/>
        <v>Region</v>
      </c>
      <c r="F2027">
        <f t="shared" si="133"/>
        <v>3</v>
      </c>
      <c r="G2027" t="str">
        <f t="shared" si="130"/>
        <v>Data</v>
      </c>
      <c r="H2027" t="s">
        <v>781</v>
      </c>
      <c r="I2027" s="38" t="s">
        <v>660</v>
      </c>
      <c r="J2027" t="s">
        <v>108</v>
      </c>
      <c r="K2027" s="6" t="s">
        <v>10</v>
      </c>
      <c r="L2027" s="12">
        <v>9.6156150286476463E-2</v>
      </c>
      <c r="M2027" s="13">
        <v>0.52148089806442721</v>
      </c>
      <c r="N2027" s="13">
        <v>0.2966174877262126</v>
      </c>
      <c r="O2027" s="13">
        <v>8.5745463922883736E-2</v>
      </c>
      <c r="P2027" s="14">
        <v>385.99999999999977</v>
      </c>
    </row>
    <row r="2028" spans="1:16" x14ac:dyDescent="0.25">
      <c r="A2028">
        <v>2092</v>
      </c>
      <c r="B2028" t="str">
        <f t="shared" si="131"/>
        <v>Closed End</v>
      </c>
      <c r="C2028" t="s">
        <v>108</v>
      </c>
      <c r="D2028" t="s">
        <v>660</v>
      </c>
      <c r="E2028" t="str">
        <f t="shared" si="132"/>
        <v>Region</v>
      </c>
      <c r="F2028">
        <f t="shared" si="133"/>
        <v>4</v>
      </c>
      <c r="G2028" t="str">
        <f t="shared" si="130"/>
        <v>Data</v>
      </c>
      <c r="H2028" t="s">
        <v>781</v>
      </c>
      <c r="I2028" s="38" t="s">
        <v>660</v>
      </c>
      <c r="J2028" t="s">
        <v>108</v>
      </c>
      <c r="K2028" s="6" t="s">
        <v>11</v>
      </c>
      <c r="L2028" s="12">
        <v>8.5721432642846859E-2</v>
      </c>
      <c r="M2028" s="13">
        <v>0.38354949159669904</v>
      </c>
      <c r="N2028" s="13">
        <v>0.3821899515235373</v>
      </c>
      <c r="O2028" s="13">
        <v>0.14853912423691976</v>
      </c>
      <c r="P2028" s="14">
        <v>2126.9999999999945</v>
      </c>
    </row>
    <row r="2029" spans="1:16" x14ac:dyDescent="0.25">
      <c r="A2029">
        <v>2093</v>
      </c>
      <c r="B2029" t="str">
        <f t="shared" si="131"/>
        <v>Closed End</v>
      </c>
      <c r="C2029" t="s">
        <v>108</v>
      </c>
      <c r="D2029" t="s">
        <v>660</v>
      </c>
      <c r="E2029" t="str">
        <f t="shared" si="132"/>
        <v>Region</v>
      </c>
      <c r="F2029">
        <f t="shared" si="133"/>
        <v>5</v>
      </c>
      <c r="G2029" t="str">
        <f t="shared" si="130"/>
        <v>Data</v>
      </c>
      <c r="H2029" t="s">
        <v>781</v>
      </c>
      <c r="I2029" s="38" t="s">
        <v>660</v>
      </c>
      <c r="J2029" t="s">
        <v>108</v>
      </c>
      <c r="K2029" s="6" t="s">
        <v>12</v>
      </c>
      <c r="L2029" s="12">
        <v>7.7729010012702729E-2</v>
      </c>
      <c r="M2029" s="13">
        <v>0.37681057162251963</v>
      </c>
      <c r="N2029" s="13">
        <v>0.3807353851461785</v>
      </c>
      <c r="O2029" s="13">
        <v>0.16472503321859855</v>
      </c>
      <c r="P2029" s="14">
        <v>1734.0000000000009</v>
      </c>
    </row>
    <row r="2030" spans="1:16" x14ac:dyDescent="0.25">
      <c r="A2030">
        <v>2094</v>
      </c>
      <c r="B2030" t="str">
        <f t="shared" si="131"/>
        <v>Closed End</v>
      </c>
      <c r="C2030" t="s">
        <v>108</v>
      </c>
      <c r="D2030" t="s">
        <v>660</v>
      </c>
      <c r="E2030" t="str">
        <f t="shared" si="132"/>
        <v>Region</v>
      </c>
      <c r="F2030">
        <f t="shared" si="133"/>
        <v>6</v>
      </c>
      <c r="G2030" t="str">
        <f t="shared" si="130"/>
        <v>Data</v>
      </c>
      <c r="H2030" t="s">
        <v>781</v>
      </c>
      <c r="I2030" s="38" t="s">
        <v>660</v>
      </c>
      <c r="J2030" t="s">
        <v>108</v>
      </c>
      <c r="K2030" s="6" t="s">
        <v>13</v>
      </c>
      <c r="L2030" s="12">
        <v>9.5482474319950328E-2</v>
      </c>
      <c r="M2030" s="13">
        <v>0.39177964680377431</v>
      </c>
      <c r="N2030" s="13">
        <v>0.3839663944981534</v>
      </c>
      <c r="O2030" s="13">
        <v>0.12877148437812197</v>
      </c>
      <c r="P2030" s="14">
        <v>393.00000000000063</v>
      </c>
    </row>
    <row r="2031" spans="1:16" x14ac:dyDescent="0.25">
      <c r="A2031">
        <v>2095</v>
      </c>
      <c r="B2031" t="str">
        <f t="shared" si="131"/>
        <v>Closed End</v>
      </c>
      <c r="C2031" t="s">
        <v>108</v>
      </c>
      <c r="D2031" t="s">
        <v>660</v>
      </c>
      <c r="E2031" t="str">
        <f t="shared" si="132"/>
        <v>Region</v>
      </c>
      <c r="F2031">
        <f t="shared" si="133"/>
        <v>7</v>
      </c>
      <c r="G2031" t="str">
        <f t="shared" si="130"/>
        <v>Data</v>
      </c>
      <c r="H2031" t="s">
        <v>781</v>
      </c>
      <c r="I2031" s="38" t="s">
        <v>660</v>
      </c>
      <c r="J2031" t="s">
        <v>108</v>
      </c>
      <c r="K2031" s="6" t="s">
        <v>14</v>
      </c>
      <c r="L2031" s="12">
        <v>9.5606009398518002E-2</v>
      </c>
      <c r="M2031" s="13">
        <v>0.39465320231755385</v>
      </c>
      <c r="N2031" s="13">
        <v>0.40935910930046371</v>
      </c>
      <c r="O2031" s="13">
        <v>0.10038167898346328</v>
      </c>
      <c r="P2031" s="14">
        <v>367.00000000000063</v>
      </c>
    </row>
    <row r="2032" spans="1:16" x14ac:dyDescent="0.25">
      <c r="A2032">
        <v>2096</v>
      </c>
      <c r="B2032" t="str">
        <f t="shared" si="131"/>
        <v>Closed End</v>
      </c>
      <c r="C2032" t="s">
        <v>108</v>
      </c>
      <c r="D2032" t="s">
        <v>660</v>
      </c>
      <c r="E2032" t="str">
        <f t="shared" si="132"/>
        <v>Gender</v>
      </c>
      <c r="F2032">
        <f t="shared" si="133"/>
        <v>1</v>
      </c>
      <c r="G2032" t="str">
        <f t="shared" si="130"/>
        <v>Header</v>
      </c>
      <c r="H2032" t="s">
        <v>781</v>
      </c>
      <c r="I2032" s="38" t="s">
        <v>660</v>
      </c>
      <c r="J2032" t="s">
        <v>108</v>
      </c>
      <c r="K2032" s="7" t="s">
        <v>15</v>
      </c>
      <c r="L2032" s="15" t="s">
        <v>8</v>
      </c>
      <c r="M2032" s="16" t="s">
        <v>8</v>
      </c>
      <c r="N2032" s="16" t="s">
        <v>8</v>
      </c>
      <c r="O2032" s="16" t="s">
        <v>8</v>
      </c>
      <c r="P2032" s="17" t="s">
        <v>8</v>
      </c>
    </row>
    <row r="2033" spans="1:16" x14ac:dyDescent="0.25">
      <c r="A2033">
        <v>2097</v>
      </c>
      <c r="B2033" t="str">
        <f t="shared" si="131"/>
        <v>Closed End</v>
      </c>
      <c r="C2033" t="s">
        <v>108</v>
      </c>
      <c r="D2033" t="s">
        <v>660</v>
      </c>
      <c r="E2033" t="str">
        <f t="shared" si="132"/>
        <v>Gender</v>
      </c>
      <c r="F2033">
        <f t="shared" si="133"/>
        <v>2</v>
      </c>
      <c r="G2033" t="str">
        <f t="shared" si="130"/>
        <v>Data</v>
      </c>
      <c r="H2033" t="s">
        <v>781</v>
      </c>
      <c r="I2033" s="38" t="s">
        <v>660</v>
      </c>
      <c r="J2033" t="s">
        <v>108</v>
      </c>
      <c r="K2033" s="6" t="s">
        <v>16</v>
      </c>
      <c r="L2033" s="12">
        <v>8.3957719544592843E-2</v>
      </c>
      <c r="M2033" s="13">
        <v>0.43411751814476351</v>
      </c>
      <c r="N2033" s="13">
        <v>0.35783561443857997</v>
      </c>
      <c r="O2033" s="13">
        <v>0.12408914787206406</v>
      </c>
      <c r="P2033" s="14">
        <v>1779.0000000000002</v>
      </c>
    </row>
    <row r="2034" spans="1:16" x14ac:dyDescent="0.25">
      <c r="A2034">
        <v>2098</v>
      </c>
      <c r="B2034" t="str">
        <f t="shared" si="131"/>
        <v>Closed End</v>
      </c>
      <c r="C2034" t="s">
        <v>108</v>
      </c>
      <c r="D2034" t="s">
        <v>660</v>
      </c>
      <c r="E2034" t="str">
        <f t="shared" si="132"/>
        <v>Gender</v>
      </c>
      <c r="F2034">
        <f t="shared" si="133"/>
        <v>3</v>
      </c>
      <c r="G2034" t="str">
        <f t="shared" si="130"/>
        <v>Data</v>
      </c>
      <c r="H2034" t="s">
        <v>781</v>
      </c>
      <c r="I2034" s="38" t="s">
        <v>660</v>
      </c>
      <c r="J2034" t="s">
        <v>108</v>
      </c>
      <c r="K2034" s="6" t="s">
        <v>17</v>
      </c>
      <c r="L2034" s="12">
        <v>9.8320825928399552E-2</v>
      </c>
      <c r="M2034" s="13">
        <v>0.43888039890272634</v>
      </c>
      <c r="N2034" s="13">
        <v>0.35956396136596136</v>
      </c>
      <c r="O2034" s="13">
        <v>0.10323481380291262</v>
      </c>
      <c r="P2034" s="14">
        <v>952</v>
      </c>
    </row>
    <row r="2035" spans="1:16" x14ac:dyDescent="0.25">
      <c r="A2035">
        <v>2099</v>
      </c>
      <c r="B2035" t="str">
        <f t="shared" si="131"/>
        <v>Closed End</v>
      </c>
      <c r="C2035" t="s">
        <v>108</v>
      </c>
      <c r="D2035" t="s">
        <v>660</v>
      </c>
      <c r="E2035" t="str">
        <f t="shared" si="132"/>
        <v>Age</v>
      </c>
      <c r="F2035">
        <f t="shared" si="133"/>
        <v>1</v>
      </c>
      <c r="G2035" t="str">
        <f t="shared" si="130"/>
        <v>Header</v>
      </c>
      <c r="H2035" t="s">
        <v>781</v>
      </c>
      <c r="I2035" s="38" t="s">
        <v>660</v>
      </c>
      <c r="J2035" t="s">
        <v>108</v>
      </c>
      <c r="K2035" s="7" t="s">
        <v>18</v>
      </c>
      <c r="L2035" s="15" t="s">
        <v>8</v>
      </c>
      <c r="M2035" s="16" t="s">
        <v>8</v>
      </c>
      <c r="N2035" s="16" t="s">
        <v>8</v>
      </c>
      <c r="O2035" s="16" t="s">
        <v>8</v>
      </c>
      <c r="P2035" s="17" t="s">
        <v>8</v>
      </c>
    </row>
    <row r="2036" spans="1:16" x14ac:dyDescent="0.25">
      <c r="A2036">
        <v>2100</v>
      </c>
      <c r="B2036" t="str">
        <f t="shared" si="131"/>
        <v>Closed End</v>
      </c>
      <c r="C2036" t="s">
        <v>108</v>
      </c>
      <c r="D2036" t="s">
        <v>660</v>
      </c>
      <c r="E2036" t="str">
        <f t="shared" si="132"/>
        <v>Age</v>
      </c>
      <c r="F2036">
        <f t="shared" si="133"/>
        <v>2</v>
      </c>
      <c r="G2036" t="str">
        <f t="shared" si="130"/>
        <v>Data</v>
      </c>
      <c r="H2036" t="s">
        <v>781</v>
      </c>
      <c r="I2036" s="38" t="s">
        <v>660</v>
      </c>
      <c r="J2036" t="s">
        <v>108</v>
      </c>
      <c r="K2036" s="6" t="s">
        <v>19</v>
      </c>
      <c r="L2036" s="12">
        <v>8.5386995653718933E-2</v>
      </c>
      <c r="M2036" s="13">
        <v>0.41540333424787795</v>
      </c>
      <c r="N2036" s="13">
        <v>0.32842404761006955</v>
      </c>
      <c r="O2036" s="13">
        <v>0.17078562248833204</v>
      </c>
      <c r="P2036" s="14">
        <v>396.00000000000063</v>
      </c>
    </row>
    <row r="2037" spans="1:16" x14ac:dyDescent="0.25">
      <c r="A2037">
        <v>2101</v>
      </c>
      <c r="B2037" t="str">
        <f t="shared" si="131"/>
        <v>Closed End</v>
      </c>
      <c r="C2037" t="s">
        <v>108</v>
      </c>
      <c r="D2037" t="s">
        <v>660</v>
      </c>
      <c r="E2037" t="str">
        <f t="shared" si="132"/>
        <v>Age</v>
      </c>
      <c r="F2037">
        <f t="shared" si="133"/>
        <v>3</v>
      </c>
      <c r="G2037" t="str">
        <f t="shared" si="130"/>
        <v>Data</v>
      </c>
      <c r="H2037" t="s">
        <v>781</v>
      </c>
      <c r="I2037" s="38" t="s">
        <v>660</v>
      </c>
      <c r="J2037" t="s">
        <v>108</v>
      </c>
      <c r="K2037" s="6" t="s">
        <v>20</v>
      </c>
      <c r="L2037" s="12">
        <v>0.10301497567940288</v>
      </c>
      <c r="M2037" s="13">
        <v>0.42913429212892851</v>
      </c>
      <c r="N2037" s="13">
        <v>0.3627790548454759</v>
      </c>
      <c r="O2037" s="13">
        <v>0.10507167734619141</v>
      </c>
      <c r="P2037" s="14">
        <v>408.00000000000034</v>
      </c>
    </row>
    <row r="2038" spans="1:16" x14ac:dyDescent="0.25">
      <c r="A2038">
        <v>2102</v>
      </c>
      <c r="B2038" t="str">
        <f t="shared" si="131"/>
        <v>Closed End</v>
      </c>
      <c r="C2038" t="s">
        <v>108</v>
      </c>
      <c r="D2038" t="s">
        <v>660</v>
      </c>
      <c r="E2038" t="str">
        <f t="shared" si="132"/>
        <v>Age</v>
      </c>
      <c r="F2038">
        <f t="shared" si="133"/>
        <v>4</v>
      </c>
      <c r="G2038" t="str">
        <f t="shared" si="130"/>
        <v>Data</v>
      </c>
      <c r="H2038" t="s">
        <v>781</v>
      </c>
      <c r="I2038" s="38" t="s">
        <v>660</v>
      </c>
      <c r="J2038" t="s">
        <v>108</v>
      </c>
      <c r="K2038" s="6" t="s">
        <v>21</v>
      </c>
      <c r="L2038" s="12">
        <v>3.3555844986783448E-2</v>
      </c>
      <c r="M2038" s="13">
        <v>0.42401103184847855</v>
      </c>
      <c r="N2038" s="13">
        <v>0.4448237605518644</v>
      </c>
      <c r="O2038" s="13">
        <v>9.7609362612872452E-2</v>
      </c>
      <c r="P2038" s="14">
        <v>351.00000000000017</v>
      </c>
    </row>
    <row r="2039" spans="1:16" x14ac:dyDescent="0.25">
      <c r="A2039">
        <v>2103</v>
      </c>
      <c r="B2039" t="str">
        <f t="shared" si="131"/>
        <v>Closed End</v>
      </c>
      <c r="C2039" t="s">
        <v>108</v>
      </c>
      <c r="D2039" t="s">
        <v>660</v>
      </c>
      <c r="E2039" t="str">
        <f t="shared" si="132"/>
        <v>Age</v>
      </c>
      <c r="F2039">
        <f t="shared" si="133"/>
        <v>5</v>
      </c>
      <c r="G2039" t="str">
        <f t="shared" si="130"/>
        <v>Data</v>
      </c>
      <c r="H2039" t="s">
        <v>781</v>
      </c>
      <c r="I2039" s="38" t="s">
        <v>660</v>
      </c>
      <c r="J2039" t="s">
        <v>108</v>
      </c>
      <c r="K2039" s="6" t="s">
        <v>22</v>
      </c>
      <c r="L2039" s="12">
        <v>0.11107046524275989</v>
      </c>
      <c r="M2039" s="13">
        <v>0.43843627155954851</v>
      </c>
      <c r="N2039" s="13">
        <v>0.36055701314012778</v>
      </c>
      <c r="O2039" s="13">
        <v>8.9936250057564712E-2</v>
      </c>
      <c r="P2039" s="14">
        <v>503.99999999999932</v>
      </c>
    </row>
    <row r="2040" spans="1:16" x14ac:dyDescent="0.25">
      <c r="A2040">
        <v>2104</v>
      </c>
      <c r="B2040" t="str">
        <f t="shared" si="131"/>
        <v>Closed End</v>
      </c>
      <c r="C2040" t="s">
        <v>108</v>
      </c>
      <c r="D2040" t="s">
        <v>660</v>
      </c>
      <c r="E2040" t="str">
        <f t="shared" si="132"/>
        <v>Age</v>
      </c>
      <c r="F2040">
        <f t="shared" si="133"/>
        <v>6</v>
      </c>
      <c r="G2040" t="str">
        <f t="shared" si="130"/>
        <v>Data</v>
      </c>
      <c r="H2040" t="s">
        <v>781</v>
      </c>
      <c r="I2040" s="38" t="s">
        <v>660</v>
      </c>
      <c r="J2040" t="s">
        <v>108</v>
      </c>
      <c r="K2040" s="6" t="s">
        <v>23</v>
      </c>
      <c r="L2040" s="12">
        <v>0.1057239240889772</v>
      </c>
      <c r="M2040" s="13">
        <v>0.53124458571270583</v>
      </c>
      <c r="N2040" s="13">
        <v>0.25798843229917212</v>
      </c>
      <c r="O2040" s="13">
        <v>0.10504305789914842</v>
      </c>
      <c r="P2040" s="14">
        <v>783.99999999999773</v>
      </c>
    </row>
    <row r="2041" spans="1:16" x14ac:dyDescent="0.25">
      <c r="A2041">
        <v>2105</v>
      </c>
      <c r="B2041" t="str">
        <f t="shared" si="131"/>
        <v>Closed End</v>
      </c>
      <c r="C2041" t="s">
        <v>108</v>
      </c>
      <c r="D2041" t="s">
        <v>660</v>
      </c>
      <c r="E2041" t="str">
        <f t="shared" si="132"/>
        <v>Education</v>
      </c>
      <c r="F2041">
        <f t="shared" si="133"/>
        <v>1</v>
      </c>
      <c r="G2041" t="str">
        <f t="shared" si="130"/>
        <v>Header</v>
      </c>
      <c r="H2041" t="s">
        <v>781</v>
      </c>
      <c r="I2041" s="38" t="s">
        <v>660</v>
      </c>
      <c r="J2041" t="s">
        <v>108</v>
      </c>
      <c r="K2041" s="7" t="s">
        <v>24</v>
      </c>
      <c r="L2041" s="15" t="s">
        <v>8</v>
      </c>
      <c r="M2041" s="16" t="s">
        <v>8</v>
      </c>
      <c r="N2041" s="16" t="s">
        <v>8</v>
      </c>
      <c r="O2041" s="16" t="s">
        <v>8</v>
      </c>
      <c r="P2041" s="17" t="s">
        <v>8</v>
      </c>
    </row>
    <row r="2042" spans="1:16" x14ac:dyDescent="0.25">
      <c r="A2042">
        <v>2106</v>
      </c>
      <c r="B2042" t="str">
        <f t="shared" si="131"/>
        <v>Closed End</v>
      </c>
      <c r="C2042" t="s">
        <v>108</v>
      </c>
      <c r="D2042" t="s">
        <v>660</v>
      </c>
      <c r="E2042" t="str">
        <f t="shared" si="132"/>
        <v>Education</v>
      </c>
      <c r="F2042">
        <f t="shared" si="133"/>
        <v>2</v>
      </c>
      <c r="G2042" t="str">
        <f t="shared" si="130"/>
        <v>Data</v>
      </c>
      <c r="H2042" t="s">
        <v>781</v>
      </c>
      <c r="I2042" s="38" t="s">
        <v>660</v>
      </c>
      <c r="J2042" t="s">
        <v>108</v>
      </c>
      <c r="K2042" s="6" t="s">
        <v>25</v>
      </c>
      <c r="L2042" s="12">
        <v>7.9407078725585847E-2</v>
      </c>
      <c r="M2042" s="13">
        <v>0.42655913313234317</v>
      </c>
      <c r="N2042" s="13">
        <v>0.39873579273861881</v>
      </c>
      <c r="O2042" s="13">
        <v>9.5297995403452157E-2</v>
      </c>
      <c r="P2042" s="14">
        <v>91.000000000000028</v>
      </c>
    </row>
    <row r="2043" spans="1:16" x14ac:dyDescent="0.25">
      <c r="A2043">
        <v>2107</v>
      </c>
      <c r="B2043" t="str">
        <f t="shared" si="131"/>
        <v>Closed End</v>
      </c>
      <c r="C2043" t="s">
        <v>108</v>
      </c>
      <c r="D2043" t="s">
        <v>660</v>
      </c>
      <c r="E2043" t="str">
        <f t="shared" si="132"/>
        <v>Education</v>
      </c>
      <c r="F2043">
        <f t="shared" si="133"/>
        <v>3</v>
      </c>
      <c r="G2043" t="str">
        <f t="shared" si="130"/>
        <v>Data</v>
      </c>
      <c r="H2043" t="s">
        <v>781</v>
      </c>
      <c r="I2043" s="38" t="s">
        <v>660</v>
      </c>
      <c r="J2043" t="s">
        <v>108</v>
      </c>
      <c r="K2043" s="6" t="s">
        <v>26</v>
      </c>
      <c r="L2043" s="12">
        <v>0.12636605944929211</v>
      </c>
      <c r="M2043" s="13">
        <v>0.44271955733645824</v>
      </c>
      <c r="N2043" s="13">
        <v>0.31223234270372319</v>
      </c>
      <c r="O2043" s="13">
        <v>0.11868204051052655</v>
      </c>
      <c r="P2043" s="14">
        <v>337.00000000000051</v>
      </c>
    </row>
    <row r="2044" spans="1:16" x14ac:dyDescent="0.25">
      <c r="A2044">
        <v>2108</v>
      </c>
      <c r="B2044" t="str">
        <f t="shared" si="131"/>
        <v>Closed End</v>
      </c>
      <c r="C2044" t="s">
        <v>108</v>
      </c>
      <c r="D2044" t="s">
        <v>660</v>
      </c>
      <c r="E2044" t="str">
        <f t="shared" si="132"/>
        <v>Education</v>
      </c>
      <c r="F2044">
        <f t="shared" si="133"/>
        <v>4</v>
      </c>
      <c r="G2044" t="str">
        <f t="shared" si="130"/>
        <v>Data</v>
      </c>
      <c r="H2044" t="s">
        <v>781</v>
      </c>
      <c r="I2044" s="38" t="s">
        <v>660</v>
      </c>
      <c r="J2044" t="s">
        <v>108</v>
      </c>
      <c r="K2044" s="6" t="s">
        <v>27</v>
      </c>
      <c r="L2044" s="12">
        <v>7.2582666299328871E-2</v>
      </c>
      <c r="M2044" s="13">
        <v>0.44059311929078304</v>
      </c>
      <c r="N2044" s="13">
        <v>0.37940025264870925</v>
      </c>
      <c r="O2044" s="13">
        <v>0.10742396176117738</v>
      </c>
      <c r="P2044" s="14">
        <v>906.00000000000102</v>
      </c>
    </row>
    <row r="2045" spans="1:16" x14ac:dyDescent="0.25">
      <c r="A2045">
        <v>2109</v>
      </c>
      <c r="B2045" t="str">
        <f t="shared" si="131"/>
        <v>Closed End</v>
      </c>
      <c r="C2045" t="s">
        <v>108</v>
      </c>
      <c r="D2045" t="s">
        <v>660</v>
      </c>
      <c r="E2045" t="str">
        <f t="shared" si="132"/>
        <v>Education</v>
      </c>
      <c r="F2045">
        <f t="shared" si="133"/>
        <v>5</v>
      </c>
      <c r="G2045" t="str">
        <f t="shared" si="130"/>
        <v>Data</v>
      </c>
      <c r="H2045" t="s">
        <v>781</v>
      </c>
      <c r="I2045" s="38" t="s">
        <v>660</v>
      </c>
      <c r="J2045" t="s">
        <v>108</v>
      </c>
      <c r="K2045" s="6" t="s">
        <v>28</v>
      </c>
      <c r="L2045" s="12">
        <v>8.6299400948807115E-2</v>
      </c>
      <c r="M2045" s="13">
        <v>0.4284637349564312</v>
      </c>
      <c r="N2045" s="13">
        <v>0.36370846614631519</v>
      </c>
      <c r="O2045" s="13">
        <v>0.12152839794844866</v>
      </c>
      <c r="P2045" s="14">
        <v>1452.999999999997</v>
      </c>
    </row>
    <row r="2046" spans="1:16" x14ac:dyDescent="0.25">
      <c r="A2046">
        <v>2110</v>
      </c>
      <c r="B2046" t="str">
        <f t="shared" si="131"/>
        <v>Closed End</v>
      </c>
      <c r="C2046" t="s">
        <v>108</v>
      </c>
      <c r="D2046" t="s">
        <v>660</v>
      </c>
      <c r="E2046" t="str">
        <f t="shared" si="132"/>
        <v>Household income</v>
      </c>
      <c r="F2046">
        <f t="shared" si="133"/>
        <v>1</v>
      </c>
      <c r="G2046" t="str">
        <f t="shared" si="130"/>
        <v>Header</v>
      </c>
      <c r="H2046" t="s">
        <v>781</v>
      </c>
      <c r="I2046" s="38" t="s">
        <v>660</v>
      </c>
      <c r="J2046" t="s">
        <v>108</v>
      </c>
      <c r="K2046" s="7" t="s">
        <v>29</v>
      </c>
      <c r="L2046" s="15" t="s">
        <v>8</v>
      </c>
      <c r="M2046" s="16" t="s">
        <v>8</v>
      </c>
      <c r="N2046" s="16" t="s">
        <v>8</v>
      </c>
      <c r="O2046" s="16" t="s">
        <v>8</v>
      </c>
      <c r="P2046" s="17" t="s">
        <v>8</v>
      </c>
    </row>
    <row r="2047" spans="1:16" x14ac:dyDescent="0.25">
      <c r="A2047">
        <v>2111</v>
      </c>
      <c r="B2047" t="str">
        <f t="shared" si="131"/>
        <v>Closed End</v>
      </c>
      <c r="C2047" t="s">
        <v>108</v>
      </c>
      <c r="D2047" t="s">
        <v>660</v>
      </c>
      <c r="E2047" t="str">
        <f t="shared" si="132"/>
        <v>Household income</v>
      </c>
      <c r="F2047">
        <f t="shared" si="133"/>
        <v>2</v>
      </c>
      <c r="G2047" t="str">
        <f t="shared" si="130"/>
        <v>Data</v>
      </c>
      <c r="H2047" t="s">
        <v>781</v>
      </c>
      <c r="I2047" s="38" t="s">
        <v>660</v>
      </c>
      <c r="J2047" t="s">
        <v>108</v>
      </c>
      <c r="K2047" s="6" t="s">
        <v>30</v>
      </c>
      <c r="L2047" s="12">
        <v>6.7504016508520198E-2</v>
      </c>
      <c r="M2047" s="13">
        <v>0.44640473154157484</v>
      </c>
      <c r="N2047" s="13">
        <v>0.32501523830888457</v>
      </c>
      <c r="O2047" s="13">
        <v>0.16107601364101926</v>
      </c>
      <c r="P2047" s="14">
        <v>456.00000000000085</v>
      </c>
    </row>
    <row r="2048" spans="1:16" x14ac:dyDescent="0.25">
      <c r="A2048">
        <v>2112</v>
      </c>
      <c r="B2048" t="str">
        <f t="shared" si="131"/>
        <v>Closed End</v>
      </c>
      <c r="C2048" t="s">
        <v>108</v>
      </c>
      <c r="D2048" t="s">
        <v>660</v>
      </c>
      <c r="E2048" t="str">
        <f t="shared" si="132"/>
        <v>Household income</v>
      </c>
      <c r="F2048">
        <f t="shared" si="133"/>
        <v>3</v>
      </c>
      <c r="G2048" t="str">
        <f t="shared" si="130"/>
        <v>Data</v>
      </c>
      <c r="H2048" t="s">
        <v>781</v>
      </c>
      <c r="I2048" s="38" t="s">
        <v>660</v>
      </c>
      <c r="J2048" t="s">
        <v>108</v>
      </c>
      <c r="K2048" s="6" t="s">
        <v>31</v>
      </c>
      <c r="L2048" s="12">
        <v>0.13639665088248962</v>
      </c>
      <c r="M2048" s="13">
        <v>0.3626446556222605</v>
      </c>
      <c r="N2048" s="13">
        <v>0.34231850868723518</v>
      </c>
      <c r="O2048" s="13">
        <v>0.15864018480801653</v>
      </c>
      <c r="P2048" s="14">
        <v>403.99999999999903</v>
      </c>
    </row>
    <row r="2049" spans="1:16" x14ac:dyDescent="0.25">
      <c r="A2049">
        <v>2113</v>
      </c>
      <c r="B2049" t="str">
        <f t="shared" si="131"/>
        <v>Closed End</v>
      </c>
      <c r="C2049" t="s">
        <v>108</v>
      </c>
      <c r="D2049" t="s">
        <v>660</v>
      </c>
      <c r="E2049" t="str">
        <f t="shared" si="132"/>
        <v>Household income</v>
      </c>
      <c r="F2049">
        <f t="shared" si="133"/>
        <v>4</v>
      </c>
      <c r="G2049" t="str">
        <f t="shared" si="130"/>
        <v>Data</v>
      </c>
      <c r="H2049" t="s">
        <v>781</v>
      </c>
      <c r="I2049" s="38" t="s">
        <v>660</v>
      </c>
      <c r="J2049" t="s">
        <v>108</v>
      </c>
      <c r="K2049" s="6" t="s">
        <v>32</v>
      </c>
      <c r="L2049" s="12">
        <v>6.7862360786487969E-2</v>
      </c>
      <c r="M2049" s="13">
        <v>0.44698273783320791</v>
      </c>
      <c r="N2049" s="13">
        <v>0.3255046128633145</v>
      </c>
      <c r="O2049" s="13">
        <v>0.15965028851698945</v>
      </c>
      <c r="P2049" s="14">
        <v>372.00000000000034</v>
      </c>
    </row>
    <row r="2050" spans="1:16" x14ac:dyDescent="0.25">
      <c r="A2050">
        <v>2114</v>
      </c>
      <c r="B2050" t="str">
        <f t="shared" si="131"/>
        <v>Closed End</v>
      </c>
      <c r="C2050" t="s">
        <v>108</v>
      </c>
      <c r="D2050" t="s">
        <v>660</v>
      </c>
      <c r="E2050" t="str">
        <f t="shared" si="132"/>
        <v>Household income</v>
      </c>
      <c r="F2050">
        <f t="shared" si="133"/>
        <v>5</v>
      </c>
      <c r="G2050" t="str">
        <f t="shared" ref="G2050:G2113" si="134">IF(B2050="","",IF(E2050="Title","Title",IF(E2050="Column labels","Labels",IF(AND(F2050=1,B2050="Closed End"),"Header","Data"))))</f>
        <v>Data</v>
      </c>
      <c r="H2050" t="s">
        <v>781</v>
      </c>
      <c r="I2050" s="38" t="s">
        <v>660</v>
      </c>
      <c r="J2050" t="s">
        <v>108</v>
      </c>
      <c r="K2050" s="6" t="s">
        <v>33</v>
      </c>
      <c r="L2050" s="12">
        <v>0.17803339694366307</v>
      </c>
      <c r="M2050" s="13">
        <v>0.37292801260131453</v>
      </c>
      <c r="N2050" s="13">
        <v>0.32836995569379196</v>
      </c>
      <c r="O2050" s="13">
        <v>0.12066863476123046</v>
      </c>
      <c r="P2050" s="14">
        <v>293</v>
      </c>
    </row>
    <row r="2051" spans="1:16" x14ac:dyDescent="0.25">
      <c r="A2051">
        <v>2115</v>
      </c>
      <c r="B2051" t="str">
        <f t="shared" si="131"/>
        <v>Closed End</v>
      </c>
      <c r="C2051" t="s">
        <v>108</v>
      </c>
      <c r="D2051" t="s">
        <v>660</v>
      </c>
      <c r="E2051" t="str">
        <f t="shared" si="132"/>
        <v>Household income</v>
      </c>
      <c r="F2051">
        <f t="shared" si="133"/>
        <v>6</v>
      </c>
      <c r="G2051" t="str">
        <f t="shared" si="134"/>
        <v>Data</v>
      </c>
      <c r="H2051" t="s">
        <v>781</v>
      </c>
      <c r="I2051" s="38" t="s">
        <v>660</v>
      </c>
      <c r="J2051" t="s">
        <v>108</v>
      </c>
      <c r="K2051" s="6" t="s">
        <v>34</v>
      </c>
      <c r="L2051" s="12">
        <v>4.3640208170123179E-2</v>
      </c>
      <c r="M2051" s="13">
        <v>0.46770480474633103</v>
      </c>
      <c r="N2051" s="13">
        <v>0.39289433148167019</v>
      </c>
      <c r="O2051" s="13">
        <v>9.5760655601874148E-2</v>
      </c>
      <c r="P2051" s="14">
        <v>260.00000000000028</v>
      </c>
    </row>
    <row r="2052" spans="1:16" x14ac:dyDescent="0.25">
      <c r="A2052">
        <v>2116</v>
      </c>
      <c r="B2052" t="str">
        <f t="shared" si="131"/>
        <v>Closed End</v>
      </c>
      <c r="C2052" t="s">
        <v>108</v>
      </c>
      <c r="D2052" t="s">
        <v>660</v>
      </c>
      <c r="E2052" t="str">
        <f t="shared" si="132"/>
        <v>Household income</v>
      </c>
      <c r="F2052">
        <f t="shared" si="133"/>
        <v>7</v>
      </c>
      <c r="G2052" t="str">
        <f t="shared" si="134"/>
        <v>Data</v>
      </c>
      <c r="H2052" t="s">
        <v>781</v>
      </c>
      <c r="I2052" s="38" t="s">
        <v>660</v>
      </c>
      <c r="J2052" t="s">
        <v>108</v>
      </c>
      <c r="K2052" s="6" t="s">
        <v>35</v>
      </c>
      <c r="L2052" s="12">
        <v>7.4252700635699664E-2</v>
      </c>
      <c r="M2052" s="13">
        <v>0.40630604871809678</v>
      </c>
      <c r="N2052" s="13">
        <v>0.40727544499350155</v>
      </c>
      <c r="O2052" s="13">
        <v>0.11216580565270191</v>
      </c>
      <c r="P2052" s="14">
        <v>328.99999999999989</v>
      </c>
    </row>
    <row r="2053" spans="1:16" x14ac:dyDescent="0.25">
      <c r="A2053">
        <v>2117</v>
      </c>
      <c r="B2053" t="str">
        <f t="shared" si="131"/>
        <v>Closed End</v>
      </c>
      <c r="C2053" t="s">
        <v>108</v>
      </c>
      <c r="D2053" t="s">
        <v>660</v>
      </c>
      <c r="E2053" t="str">
        <f t="shared" si="132"/>
        <v>Household income</v>
      </c>
      <c r="F2053">
        <f t="shared" si="133"/>
        <v>8</v>
      </c>
      <c r="G2053" t="str">
        <f t="shared" si="134"/>
        <v>Data</v>
      </c>
      <c r="H2053" t="s">
        <v>781</v>
      </c>
      <c r="I2053" s="38" t="s">
        <v>660</v>
      </c>
      <c r="J2053" t="s">
        <v>108</v>
      </c>
      <c r="K2053" s="6" t="s">
        <v>36</v>
      </c>
      <c r="L2053" s="12">
        <v>8.4804742194145535E-2</v>
      </c>
      <c r="M2053" s="13">
        <v>0.51533478132422927</v>
      </c>
      <c r="N2053" s="13">
        <v>0.30657026655253783</v>
      </c>
      <c r="O2053" s="13">
        <v>9.3290209929086487E-2</v>
      </c>
      <c r="P2053" s="14">
        <v>253.00000000000045</v>
      </c>
    </row>
    <row r="2054" spans="1:16" x14ac:dyDescent="0.25">
      <c r="A2054">
        <v>2118</v>
      </c>
      <c r="B2054" t="str">
        <f t="shared" si="131"/>
        <v>Closed End</v>
      </c>
      <c r="C2054" t="s">
        <v>108</v>
      </c>
      <c r="D2054" t="s">
        <v>660</v>
      </c>
      <c r="E2054" t="str">
        <f t="shared" si="132"/>
        <v>Housing status</v>
      </c>
      <c r="F2054">
        <f t="shared" si="133"/>
        <v>1</v>
      </c>
      <c r="G2054" t="str">
        <f t="shared" si="134"/>
        <v>Header</v>
      </c>
      <c r="H2054" t="s">
        <v>781</v>
      </c>
      <c r="I2054" s="38" t="s">
        <v>660</v>
      </c>
      <c r="J2054" t="s">
        <v>108</v>
      </c>
      <c r="K2054" s="7" t="s">
        <v>37</v>
      </c>
      <c r="L2054" s="15" t="s">
        <v>8</v>
      </c>
      <c r="M2054" s="16" t="s">
        <v>8</v>
      </c>
      <c r="N2054" s="16" t="s">
        <v>8</v>
      </c>
      <c r="O2054" s="16" t="s">
        <v>8</v>
      </c>
      <c r="P2054" s="17" t="s">
        <v>8</v>
      </c>
    </row>
    <row r="2055" spans="1:16" x14ac:dyDescent="0.25">
      <c r="A2055">
        <v>2119</v>
      </c>
      <c r="B2055" t="str">
        <f t="shared" si="131"/>
        <v>Closed End</v>
      </c>
      <c r="C2055" t="s">
        <v>108</v>
      </c>
      <c r="D2055" t="s">
        <v>660</v>
      </c>
      <c r="E2055" t="str">
        <f t="shared" si="132"/>
        <v>Housing status</v>
      </c>
      <c r="F2055">
        <f t="shared" si="133"/>
        <v>2</v>
      </c>
      <c r="G2055" t="str">
        <f t="shared" si="134"/>
        <v>Data</v>
      </c>
      <c r="H2055" t="s">
        <v>781</v>
      </c>
      <c r="I2055" s="38" t="s">
        <v>660</v>
      </c>
      <c r="J2055" t="s">
        <v>108</v>
      </c>
      <c r="K2055" s="6" t="s">
        <v>38</v>
      </c>
      <c r="L2055" s="12">
        <v>8.9377955583317625E-2</v>
      </c>
      <c r="M2055" s="13">
        <v>0.45730338904339929</v>
      </c>
      <c r="N2055" s="13">
        <v>0.35320228181622509</v>
      </c>
      <c r="O2055" s="13">
        <v>0.10011637355705924</v>
      </c>
      <c r="P2055" s="14">
        <v>1868.000000000002</v>
      </c>
    </row>
    <row r="2056" spans="1:16" x14ac:dyDescent="0.25">
      <c r="A2056">
        <v>2120</v>
      </c>
      <c r="B2056" t="str">
        <f t="shared" si="131"/>
        <v>Closed End</v>
      </c>
      <c r="C2056" t="s">
        <v>108</v>
      </c>
      <c r="D2056" t="s">
        <v>660</v>
      </c>
      <c r="E2056" t="str">
        <f t="shared" si="132"/>
        <v>Housing status</v>
      </c>
      <c r="F2056">
        <f t="shared" si="133"/>
        <v>3</v>
      </c>
      <c r="G2056" t="str">
        <f t="shared" si="134"/>
        <v>Data</v>
      </c>
      <c r="H2056" t="s">
        <v>781</v>
      </c>
      <c r="I2056" s="38" t="s">
        <v>660</v>
      </c>
      <c r="J2056" t="s">
        <v>108</v>
      </c>
      <c r="K2056" s="6" t="s">
        <v>39</v>
      </c>
      <c r="L2056" s="12">
        <v>9.1515141999687979E-2</v>
      </c>
      <c r="M2056" s="13">
        <v>0.37192067199882872</v>
      </c>
      <c r="N2056" s="13">
        <v>0.36736225234098063</v>
      </c>
      <c r="O2056" s="13">
        <v>0.16920193366050162</v>
      </c>
      <c r="P2056" s="14">
        <v>938.99999999999943</v>
      </c>
    </row>
    <row r="2057" spans="1:16" ht="24.75" x14ac:dyDescent="0.25">
      <c r="A2057">
        <v>2121</v>
      </c>
      <c r="B2057" t="str">
        <f t="shared" si="131"/>
        <v>Closed End</v>
      </c>
      <c r="C2057" t="s">
        <v>108</v>
      </c>
      <c r="D2057" t="s">
        <v>660</v>
      </c>
      <c r="E2057" t="str">
        <f t="shared" si="132"/>
        <v>Housing status</v>
      </c>
      <c r="F2057">
        <f t="shared" si="133"/>
        <v>4</v>
      </c>
      <c r="G2057" t="str">
        <f t="shared" si="134"/>
        <v>Data</v>
      </c>
      <c r="H2057" t="s">
        <v>781</v>
      </c>
      <c r="I2057" s="38" t="s">
        <v>660</v>
      </c>
      <c r="J2057" t="s">
        <v>108</v>
      </c>
      <c r="K2057" s="6" t="s">
        <v>40</v>
      </c>
      <c r="L2057" s="12">
        <v>0.16586579883421065</v>
      </c>
      <c r="M2057" s="13">
        <v>0.19673377023317046</v>
      </c>
      <c r="N2057" s="13">
        <v>0.503585179276126</v>
      </c>
      <c r="O2057" s="13">
        <v>0.13381525165649313</v>
      </c>
      <c r="P2057" s="14">
        <v>61.999999999999964</v>
      </c>
    </row>
    <row r="2058" spans="1:16" x14ac:dyDescent="0.25">
      <c r="A2058">
        <v>2122</v>
      </c>
      <c r="B2058" t="str">
        <f t="shared" si="131"/>
        <v>Closed End</v>
      </c>
      <c r="C2058" t="s">
        <v>108</v>
      </c>
      <c r="D2058" t="s">
        <v>660</v>
      </c>
      <c r="E2058" t="str">
        <f t="shared" si="132"/>
        <v>Home language</v>
      </c>
      <c r="F2058">
        <f t="shared" si="133"/>
        <v>1</v>
      </c>
      <c r="G2058" t="str">
        <f t="shared" si="134"/>
        <v>Header</v>
      </c>
      <c r="H2058" t="s">
        <v>781</v>
      </c>
      <c r="I2058" s="38" t="s">
        <v>660</v>
      </c>
      <c r="J2058" t="s">
        <v>108</v>
      </c>
      <c r="K2058" s="7" t="s">
        <v>41</v>
      </c>
      <c r="L2058" s="15" t="s">
        <v>8</v>
      </c>
      <c r="M2058" s="16" t="s">
        <v>8</v>
      </c>
      <c r="N2058" s="16" t="s">
        <v>8</v>
      </c>
      <c r="O2058" s="16" t="s">
        <v>8</v>
      </c>
      <c r="P2058" s="17" t="s">
        <v>8</v>
      </c>
    </row>
    <row r="2059" spans="1:16" x14ac:dyDescent="0.25">
      <c r="A2059">
        <v>2123</v>
      </c>
      <c r="B2059" t="str">
        <f t="shared" si="131"/>
        <v>Closed End</v>
      </c>
      <c r="C2059" t="s">
        <v>108</v>
      </c>
      <c r="D2059" t="s">
        <v>660</v>
      </c>
      <c r="E2059" t="str">
        <f t="shared" si="132"/>
        <v>Home language</v>
      </c>
      <c r="F2059">
        <f t="shared" si="133"/>
        <v>2</v>
      </c>
      <c r="G2059" t="str">
        <f t="shared" si="134"/>
        <v>Data</v>
      </c>
      <c r="H2059" t="s">
        <v>781</v>
      </c>
      <c r="I2059" s="38" t="s">
        <v>660</v>
      </c>
      <c r="J2059" t="s">
        <v>108</v>
      </c>
      <c r="K2059" s="6" t="s">
        <v>42</v>
      </c>
      <c r="L2059" s="12">
        <v>8.6876750233952735E-2</v>
      </c>
      <c r="M2059" s="13">
        <v>0.44269549779931311</v>
      </c>
      <c r="N2059" s="13">
        <v>0.35911361199908609</v>
      </c>
      <c r="O2059" s="13">
        <v>0.11131413996764816</v>
      </c>
      <c r="P2059" s="14">
        <v>2453.0000000000036</v>
      </c>
    </row>
    <row r="2060" spans="1:16" x14ac:dyDescent="0.25">
      <c r="A2060">
        <v>2124</v>
      </c>
      <c r="B2060" t="str">
        <f t="shared" si="131"/>
        <v>Closed End</v>
      </c>
      <c r="C2060" t="s">
        <v>108</v>
      </c>
      <c r="D2060" t="s">
        <v>660</v>
      </c>
      <c r="E2060" t="str">
        <f t="shared" si="132"/>
        <v>Home language</v>
      </c>
      <c r="F2060">
        <f t="shared" si="133"/>
        <v>3</v>
      </c>
      <c r="G2060" t="str">
        <f t="shared" si="134"/>
        <v>Data</v>
      </c>
      <c r="H2060" t="s">
        <v>781</v>
      </c>
      <c r="I2060" s="38" t="s">
        <v>660</v>
      </c>
      <c r="J2060" t="s">
        <v>108</v>
      </c>
      <c r="K2060" s="6" t="s">
        <v>43</v>
      </c>
      <c r="L2060" s="12">
        <v>0.10084760516680345</v>
      </c>
      <c r="M2060" s="13">
        <v>0.38074877158016007</v>
      </c>
      <c r="N2060" s="13">
        <v>0.36681575630876673</v>
      </c>
      <c r="O2060" s="13">
        <v>0.15158786694426898</v>
      </c>
      <c r="P2060" s="14">
        <v>240.00000000000017</v>
      </c>
    </row>
    <row r="2061" spans="1:16" x14ac:dyDescent="0.25">
      <c r="A2061">
        <v>2125</v>
      </c>
      <c r="B2061" t="str">
        <f t="shared" si="131"/>
        <v>Closed End</v>
      </c>
      <c r="C2061" t="s">
        <v>108</v>
      </c>
      <c r="D2061" t="s">
        <v>660</v>
      </c>
      <c r="E2061" t="str">
        <f t="shared" si="132"/>
        <v>Home language</v>
      </c>
      <c r="F2061">
        <f t="shared" si="133"/>
        <v>4</v>
      </c>
      <c r="G2061" t="str">
        <f t="shared" si="134"/>
        <v>Data</v>
      </c>
      <c r="H2061" t="s">
        <v>781</v>
      </c>
      <c r="I2061" s="38" t="s">
        <v>660</v>
      </c>
      <c r="J2061" t="s">
        <v>108</v>
      </c>
      <c r="K2061" s="6" t="s">
        <v>44</v>
      </c>
      <c r="L2061" s="12">
        <v>0.14574643128794715</v>
      </c>
      <c r="M2061" s="13">
        <v>0.2459611551458051</v>
      </c>
      <c r="N2061" s="13">
        <v>0.48287779077023157</v>
      </c>
      <c r="O2061" s="13">
        <v>0.12541462279601567</v>
      </c>
      <c r="P2061" s="14">
        <v>96.000000000000071</v>
      </c>
    </row>
    <row r="2062" spans="1:16" x14ac:dyDescent="0.25">
      <c r="A2062">
        <v>2126</v>
      </c>
      <c r="B2062" t="str">
        <f t="shared" si="131"/>
        <v>Closed End</v>
      </c>
      <c r="C2062" t="s">
        <v>108</v>
      </c>
      <c r="D2062" t="s">
        <v>660</v>
      </c>
      <c r="E2062" t="str">
        <f t="shared" si="132"/>
        <v>Race / ethnicity</v>
      </c>
      <c r="F2062">
        <f t="shared" si="133"/>
        <v>1</v>
      </c>
      <c r="G2062" t="str">
        <f t="shared" si="134"/>
        <v>Header</v>
      </c>
      <c r="H2062" t="s">
        <v>781</v>
      </c>
      <c r="I2062" s="38" t="s">
        <v>660</v>
      </c>
      <c r="J2062" t="s">
        <v>108</v>
      </c>
      <c r="K2062" s="7" t="s">
        <v>45</v>
      </c>
      <c r="L2062" s="15" t="s">
        <v>8</v>
      </c>
      <c r="M2062" s="16" t="s">
        <v>8</v>
      </c>
      <c r="N2062" s="16" t="s">
        <v>8</v>
      </c>
      <c r="O2062" s="16" t="s">
        <v>8</v>
      </c>
      <c r="P2062" s="17" t="s">
        <v>8</v>
      </c>
    </row>
    <row r="2063" spans="1:16" x14ac:dyDescent="0.25">
      <c r="A2063">
        <v>2127</v>
      </c>
      <c r="B2063" t="str">
        <f t="shared" ref="B2063:B2126" si="135">IF(K2065="Results by region:","Closed End",IF(L2064="East Metro Overall","Open End",IF(AND(K2063="",K2065=""),"",B2062)))</f>
        <v>Closed End</v>
      </c>
      <c r="C2063" t="s">
        <v>108</v>
      </c>
      <c r="D2063" t="s">
        <v>660</v>
      </c>
      <c r="E2063" t="str">
        <f t="shared" ref="E2063:E2126" si="136">IF(AND(K2063="",K2064="Results by region:"),"Column labels",
IF(AND(K2063="",L2063="East Metro overall"),"Column labels",
IF(AND(K2063="",L2063=""),"",
IF(AND(B2063="Open End",K2063&lt;&gt;"",E2062="Column labels"),"Open end results",
IF(K2063="Results by region:","Region",
IF(K2063="Results by gender:","Gender",
IF(K2063="Results by age:","Age",
IF(K2063="Results by education level:","Education",
IF(K2063="Results by household income:","Household income",
IF(K2063="Results by housing status:","Housing status",
IF(K2063="Results by home language:","Home language",
IF(K2063="Results by race/ethnicity:","Race / ethnicity",
IF(ISERROR(FIND(".",K2063)),E2062,
IF(FIND(".",K2063)&lt;=4,"Title"))))))))))))))</f>
        <v>Race / ethnicity</v>
      </c>
      <c r="F2063">
        <f t="shared" ref="F2063:F2126" si="137">IF(B2063="","",IF(E2063&lt;&gt;E2062,1,SUM(F2062,1)))</f>
        <v>2</v>
      </c>
      <c r="G2063" t="str">
        <f t="shared" si="134"/>
        <v>Data</v>
      </c>
      <c r="H2063" t="s">
        <v>781</v>
      </c>
      <c r="I2063" s="38" t="s">
        <v>660</v>
      </c>
      <c r="J2063" t="s">
        <v>108</v>
      </c>
      <c r="K2063" s="6" t="s">
        <v>46</v>
      </c>
      <c r="L2063" s="12">
        <v>0.11532121034175451</v>
      </c>
      <c r="M2063" s="13">
        <v>0.36373799768722231</v>
      </c>
      <c r="N2063" s="13">
        <v>0.38413887190495527</v>
      </c>
      <c r="O2063" s="13">
        <v>0.13680192006606939</v>
      </c>
      <c r="P2063" s="14">
        <v>739.99999999999966</v>
      </c>
    </row>
    <row r="2064" spans="1:16" x14ac:dyDescent="0.25">
      <c r="A2064">
        <v>2128</v>
      </c>
      <c r="B2064" t="str">
        <f t="shared" si="135"/>
        <v>Closed End</v>
      </c>
      <c r="C2064" t="s">
        <v>108</v>
      </c>
      <c r="D2064" t="s">
        <v>660</v>
      </c>
      <c r="E2064" t="str">
        <f t="shared" si="136"/>
        <v>Race / ethnicity</v>
      </c>
      <c r="F2064">
        <f t="shared" si="137"/>
        <v>3</v>
      </c>
      <c r="G2064" t="str">
        <f t="shared" si="134"/>
        <v>Data</v>
      </c>
      <c r="H2064" t="s">
        <v>781</v>
      </c>
      <c r="I2064" s="38" t="s">
        <v>660</v>
      </c>
      <c r="J2064" t="s">
        <v>108</v>
      </c>
      <c r="K2064" s="6" t="s">
        <v>47</v>
      </c>
      <c r="L2064" s="12">
        <v>2.0915007124169785E-2</v>
      </c>
      <c r="M2064" s="13">
        <v>0.3743663911167151</v>
      </c>
      <c r="N2064" s="13">
        <v>0.43915834256178365</v>
      </c>
      <c r="O2064" s="13">
        <v>0.16556025919733081</v>
      </c>
      <c r="P2064" s="14">
        <v>129.00000000000009</v>
      </c>
    </row>
    <row r="2065" spans="1:16" x14ac:dyDescent="0.25">
      <c r="A2065">
        <v>2129</v>
      </c>
      <c r="B2065" t="str">
        <f t="shared" si="135"/>
        <v>Closed End</v>
      </c>
      <c r="C2065" t="s">
        <v>108</v>
      </c>
      <c r="D2065" t="s">
        <v>660</v>
      </c>
      <c r="E2065" t="str">
        <f t="shared" si="136"/>
        <v>Race / ethnicity</v>
      </c>
      <c r="F2065">
        <f t="shared" si="137"/>
        <v>4</v>
      </c>
      <c r="G2065" t="str">
        <f t="shared" si="134"/>
        <v>Data</v>
      </c>
      <c r="H2065" t="s">
        <v>781</v>
      </c>
      <c r="I2065" s="38" t="s">
        <v>660</v>
      </c>
      <c r="J2065" t="s">
        <v>108</v>
      </c>
      <c r="K2065" s="6" t="s">
        <v>48</v>
      </c>
      <c r="L2065" s="12">
        <v>6.1825663322296324E-2</v>
      </c>
      <c r="M2065" s="13">
        <v>0.46041817372311267</v>
      </c>
      <c r="N2065" s="13">
        <v>0.41266830499732798</v>
      </c>
      <c r="O2065" s="13">
        <v>6.5087857957262837E-2</v>
      </c>
      <c r="P2065" s="14">
        <v>202.99999999999994</v>
      </c>
    </row>
    <row r="2066" spans="1:16" x14ac:dyDescent="0.25">
      <c r="A2066">
        <v>2130</v>
      </c>
      <c r="B2066" t="str">
        <f t="shared" si="135"/>
        <v>Closed End</v>
      </c>
      <c r="C2066" t="s">
        <v>108</v>
      </c>
      <c r="D2066" t="s">
        <v>660</v>
      </c>
      <c r="E2066" t="str">
        <f t="shared" si="136"/>
        <v>Race / ethnicity</v>
      </c>
      <c r="F2066">
        <f t="shared" si="137"/>
        <v>5</v>
      </c>
      <c r="G2066" t="str">
        <f t="shared" si="134"/>
        <v>Data</v>
      </c>
      <c r="H2066" t="s">
        <v>781</v>
      </c>
      <c r="I2066" s="38" t="s">
        <v>660</v>
      </c>
      <c r="J2066" t="s">
        <v>108</v>
      </c>
      <c r="K2066" s="6" t="s">
        <v>49</v>
      </c>
      <c r="L2066" s="12">
        <v>0.21566814626646816</v>
      </c>
      <c r="M2066" s="13">
        <v>0.28118723076535351</v>
      </c>
      <c r="N2066" s="13">
        <v>0.35085584227592792</v>
      </c>
      <c r="O2066" s="13">
        <v>0.15228878069225102</v>
      </c>
      <c r="P2066" s="14">
        <v>331.99999999999972</v>
      </c>
    </row>
    <row r="2067" spans="1:16" x14ac:dyDescent="0.25">
      <c r="A2067">
        <v>2131</v>
      </c>
      <c r="B2067" t="str">
        <f t="shared" si="135"/>
        <v>Closed End</v>
      </c>
      <c r="C2067" t="s">
        <v>108</v>
      </c>
      <c r="D2067" t="s">
        <v>660</v>
      </c>
      <c r="E2067" t="str">
        <f t="shared" si="136"/>
        <v>Race / ethnicity</v>
      </c>
      <c r="F2067">
        <f t="shared" si="137"/>
        <v>6</v>
      </c>
      <c r="G2067" t="str">
        <f t="shared" si="134"/>
        <v>Data</v>
      </c>
      <c r="H2067" t="s">
        <v>781</v>
      </c>
      <c r="I2067" s="38" t="s">
        <v>660</v>
      </c>
      <c r="J2067" t="s">
        <v>108</v>
      </c>
      <c r="K2067" s="6" t="s">
        <v>50</v>
      </c>
      <c r="L2067" s="12">
        <v>6.8066186114175975E-2</v>
      </c>
      <c r="M2067" s="13">
        <v>0.29675181626973091</v>
      </c>
      <c r="N2067" s="13">
        <v>0.35568962550818595</v>
      </c>
      <c r="O2067" s="13">
        <v>0.27949237210790701</v>
      </c>
      <c r="P2067" s="14">
        <v>132</v>
      </c>
    </row>
    <row r="2068" spans="1:16" ht="15.75" thickBot="1" x14ac:dyDescent="0.3">
      <c r="A2068">
        <v>2132</v>
      </c>
      <c r="B2068" t="str">
        <f t="shared" si="135"/>
        <v>Closed End</v>
      </c>
      <c r="C2068" t="s">
        <v>108</v>
      </c>
      <c r="D2068" t="s">
        <v>660</v>
      </c>
      <c r="E2068" t="str">
        <f t="shared" si="136"/>
        <v>Race / ethnicity</v>
      </c>
      <c r="F2068">
        <f t="shared" si="137"/>
        <v>7</v>
      </c>
      <c r="G2068" t="str">
        <f t="shared" si="134"/>
        <v>Data</v>
      </c>
      <c r="H2068" t="s">
        <v>781</v>
      </c>
      <c r="I2068" s="38" t="s">
        <v>660</v>
      </c>
      <c r="J2068" t="s">
        <v>108</v>
      </c>
      <c r="K2068" s="8" t="s">
        <v>51</v>
      </c>
      <c r="L2068" s="18">
        <v>8.1786474946528631E-2</v>
      </c>
      <c r="M2068" s="19">
        <v>0.45378793565840231</v>
      </c>
      <c r="N2068" s="19">
        <v>0.35564205065221022</v>
      </c>
      <c r="O2068" s="19">
        <v>0.10878353874286245</v>
      </c>
      <c r="P2068" s="20">
        <v>1927.999999999998</v>
      </c>
    </row>
    <row r="2069" spans="1:16" ht="15.75" thickTop="1" x14ac:dyDescent="0.25">
      <c r="A2069">
        <v>2133</v>
      </c>
      <c r="B2069" t="str">
        <f t="shared" si="135"/>
        <v/>
      </c>
      <c r="C2069" t="s">
        <v>8</v>
      </c>
      <c r="D2069" t="s">
        <v>8</v>
      </c>
      <c r="E2069" t="str">
        <f t="shared" si="136"/>
        <v/>
      </c>
      <c r="F2069" t="str">
        <f t="shared" si="137"/>
        <v/>
      </c>
      <c r="G2069" t="str">
        <f t="shared" si="134"/>
        <v/>
      </c>
      <c r="H2069" t="s">
        <v>8</v>
      </c>
      <c r="K2069" s="42"/>
      <c r="L2069" s="42"/>
      <c r="M2069" s="42"/>
      <c r="N2069" s="42"/>
      <c r="O2069" s="42"/>
      <c r="P2069" s="42"/>
    </row>
    <row r="2070" spans="1:16" ht="30.75" thickBot="1" x14ac:dyDescent="0.3">
      <c r="A2070">
        <v>2134</v>
      </c>
      <c r="B2070" t="str">
        <f t="shared" si="135"/>
        <v>Closed End</v>
      </c>
      <c r="C2070" t="s">
        <v>108</v>
      </c>
      <c r="D2070" t="s">
        <v>661</v>
      </c>
      <c r="E2070" t="str">
        <f t="shared" si="136"/>
        <v>Title</v>
      </c>
      <c r="F2070">
        <f t="shared" si="137"/>
        <v>1</v>
      </c>
      <c r="G2070" t="str">
        <f t="shared" si="134"/>
        <v>Title</v>
      </c>
      <c r="H2070" t="s">
        <v>782</v>
      </c>
      <c r="I2070" s="38" t="s">
        <v>661</v>
      </c>
      <c r="J2070" t="s">
        <v>108</v>
      </c>
      <c r="K2070" s="37" t="s">
        <v>218</v>
      </c>
      <c r="L2070" s="37"/>
      <c r="M2070" s="37"/>
      <c r="N2070" s="37"/>
      <c r="O2070" s="37"/>
      <c r="P2070" s="37"/>
    </row>
    <row r="2071" spans="1:16" ht="38.25" thickTop="1" thickBot="1" x14ac:dyDescent="0.3">
      <c r="A2071">
        <v>2135</v>
      </c>
      <c r="B2071" t="str">
        <f t="shared" si="135"/>
        <v>Closed End</v>
      </c>
      <c r="C2071" t="s">
        <v>108</v>
      </c>
      <c r="D2071" t="s">
        <v>661</v>
      </c>
      <c r="E2071" t="str">
        <f t="shared" si="136"/>
        <v>Column labels</v>
      </c>
      <c r="F2071">
        <f t="shared" si="137"/>
        <v>1</v>
      </c>
      <c r="G2071" t="str">
        <f t="shared" si="134"/>
        <v>Labels</v>
      </c>
      <c r="H2071" t="s">
        <v>782</v>
      </c>
      <c r="I2071" s="38" t="s">
        <v>661</v>
      </c>
      <c r="J2071" t="s">
        <v>108</v>
      </c>
      <c r="K2071" s="39"/>
      <c r="L2071" s="1" t="s">
        <v>128</v>
      </c>
      <c r="M2071" s="2" t="s">
        <v>129</v>
      </c>
      <c r="N2071" s="2" t="s">
        <v>130</v>
      </c>
      <c r="O2071" s="2" t="s">
        <v>131</v>
      </c>
      <c r="P2071" s="3" t="s">
        <v>6</v>
      </c>
    </row>
    <row r="2072" spans="1:16" ht="15.75" thickTop="1" x14ac:dyDescent="0.25">
      <c r="A2072">
        <v>2136</v>
      </c>
      <c r="B2072" t="str">
        <f t="shared" si="135"/>
        <v>Closed End</v>
      </c>
      <c r="C2072" t="s">
        <v>108</v>
      </c>
      <c r="D2072" t="s">
        <v>661</v>
      </c>
      <c r="E2072" t="str">
        <f t="shared" si="136"/>
        <v>Region</v>
      </c>
      <c r="F2072">
        <f t="shared" si="137"/>
        <v>1</v>
      </c>
      <c r="G2072" t="str">
        <f t="shared" si="134"/>
        <v>Header</v>
      </c>
      <c r="H2072" t="s">
        <v>782</v>
      </c>
      <c r="I2072" s="38" t="s">
        <v>661</v>
      </c>
      <c r="J2072" t="s">
        <v>108</v>
      </c>
      <c r="K2072" s="5" t="s">
        <v>7</v>
      </c>
      <c r="L2072" s="9" t="s">
        <v>8</v>
      </c>
      <c r="M2072" s="10" t="s">
        <v>8</v>
      </c>
      <c r="N2072" s="10" t="s">
        <v>8</v>
      </c>
      <c r="O2072" s="10" t="s">
        <v>8</v>
      </c>
      <c r="P2072" s="11" t="s">
        <v>8</v>
      </c>
    </row>
    <row r="2073" spans="1:16" x14ac:dyDescent="0.25">
      <c r="A2073">
        <v>2137</v>
      </c>
      <c r="B2073" t="str">
        <f t="shared" si="135"/>
        <v>Closed End</v>
      </c>
      <c r="C2073" t="s">
        <v>108</v>
      </c>
      <c r="D2073" t="s">
        <v>661</v>
      </c>
      <c r="E2073" t="str">
        <f t="shared" si="136"/>
        <v>Region</v>
      </c>
      <c r="F2073">
        <f t="shared" si="137"/>
        <v>2</v>
      </c>
      <c r="G2073" t="str">
        <f t="shared" si="134"/>
        <v>Data</v>
      </c>
      <c r="H2073" t="s">
        <v>782</v>
      </c>
      <c r="I2073" s="38" t="s">
        <v>661</v>
      </c>
      <c r="J2073" t="s">
        <v>108</v>
      </c>
      <c r="K2073" s="6" t="s">
        <v>9</v>
      </c>
      <c r="L2073" s="12">
        <v>0.16198042137848948</v>
      </c>
      <c r="M2073" s="13">
        <v>0.44359492220397068</v>
      </c>
      <c r="N2073" s="13">
        <v>0.29684119789345875</v>
      </c>
      <c r="O2073" s="13">
        <v>9.7583458524081901E-2</v>
      </c>
      <c r="P2073" s="14">
        <v>2490.0000000000018</v>
      </c>
    </row>
    <row r="2074" spans="1:16" x14ac:dyDescent="0.25">
      <c r="A2074">
        <v>2138</v>
      </c>
      <c r="B2074" t="str">
        <f t="shared" si="135"/>
        <v>Closed End</v>
      </c>
      <c r="C2074" t="s">
        <v>108</v>
      </c>
      <c r="D2074" t="s">
        <v>661</v>
      </c>
      <c r="E2074" t="str">
        <f t="shared" si="136"/>
        <v>Region</v>
      </c>
      <c r="F2074">
        <f t="shared" si="137"/>
        <v>3</v>
      </c>
      <c r="G2074" t="str">
        <f t="shared" si="134"/>
        <v>Data</v>
      </c>
      <c r="H2074" t="s">
        <v>782</v>
      </c>
      <c r="I2074" s="38" t="s">
        <v>661</v>
      </c>
      <c r="J2074" t="s">
        <v>108</v>
      </c>
      <c r="K2074" s="6" t="s">
        <v>10</v>
      </c>
      <c r="L2074" s="12">
        <v>0.15390778022084137</v>
      </c>
      <c r="M2074" s="13">
        <v>0.51130208387795251</v>
      </c>
      <c r="N2074" s="13">
        <v>0.2797472366271429</v>
      </c>
      <c r="O2074" s="13">
        <v>5.5042899274063639E-2</v>
      </c>
      <c r="P2074" s="14">
        <v>327.99999999999994</v>
      </c>
    </row>
    <row r="2075" spans="1:16" x14ac:dyDescent="0.25">
      <c r="A2075">
        <v>2139</v>
      </c>
      <c r="B2075" t="str">
        <f t="shared" si="135"/>
        <v>Closed End</v>
      </c>
      <c r="C2075" t="s">
        <v>108</v>
      </c>
      <c r="D2075" t="s">
        <v>661</v>
      </c>
      <c r="E2075" t="str">
        <f t="shared" si="136"/>
        <v>Region</v>
      </c>
      <c r="F2075">
        <f t="shared" si="137"/>
        <v>4</v>
      </c>
      <c r="G2075" t="str">
        <f t="shared" si="134"/>
        <v>Data</v>
      </c>
      <c r="H2075" t="s">
        <v>782</v>
      </c>
      <c r="I2075" s="38" t="s">
        <v>661</v>
      </c>
      <c r="J2075" t="s">
        <v>108</v>
      </c>
      <c r="K2075" s="6" t="s">
        <v>11</v>
      </c>
      <c r="L2075" s="12">
        <v>0.15289631193816447</v>
      </c>
      <c r="M2075" s="13">
        <v>0.41361349559599525</v>
      </c>
      <c r="N2075" s="13">
        <v>0.30399924980131016</v>
      </c>
      <c r="O2075" s="13">
        <v>0.12949094266453315</v>
      </c>
      <c r="P2075" s="14">
        <v>1820.9999999999936</v>
      </c>
    </row>
    <row r="2076" spans="1:16" x14ac:dyDescent="0.25">
      <c r="A2076">
        <v>2140</v>
      </c>
      <c r="B2076" t="str">
        <f t="shared" si="135"/>
        <v>Closed End</v>
      </c>
      <c r="C2076" t="s">
        <v>108</v>
      </c>
      <c r="D2076" t="s">
        <v>661</v>
      </c>
      <c r="E2076" t="str">
        <f t="shared" si="136"/>
        <v>Region</v>
      </c>
      <c r="F2076">
        <f t="shared" si="137"/>
        <v>5</v>
      </c>
      <c r="G2076" t="str">
        <f t="shared" si="134"/>
        <v>Data</v>
      </c>
      <c r="H2076" t="s">
        <v>782</v>
      </c>
      <c r="I2076" s="38" t="s">
        <v>661</v>
      </c>
      <c r="J2076" t="s">
        <v>108</v>
      </c>
      <c r="K2076" s="6" t="s">
        <v>12</v>
      </c>
      <c r="L2076" s="12">
        <v>0.15670845082464493</v>
      </c>
      <c r="M2076" s="13">
        <v>0.40877226550674595</v>
      </c>
      <c r="N2076" s="13">
        <v>0.33665356823479742</v>
      </c>
      <c r="O2076" s="13">
        <v>9.7865715433810424E-2</v>
      </c>
      <c r="P2076" s="14">
        <v>1478.0000000000023</v>
      </c>
    </row>
    <row r="2077" spans="1:16" x14ac:dyDescent="0.25">
      <c r="A2077">
        <v>2141</v>
      </c>
      <c r="B2077" t="str">
        <f t="shared" si="135"/>
        <v>Closed End</v>
      </c>
      <c r="C2077" t="s">
        <v>108</v>
      </c>
      <c r="D2077" t="s">
        <v>661</v>
      </c>
      <c r="E2077" t="str">
        <f t="shared" si="136"/>
        <v>Region</v>
      </c>
      <c r="F2077">
        <f t="shared" si="137"/>
        <v>6</v>
      </c>
      <c r="G2077" t="str">
        <f t="shared" si="134"/>
        <v>Data</v>
      </c>
      <c r="H2077" t="s">
        <v>782</v>
      </c>
      <c r="I2077" s="38" t="s">
        <v>661</v>
      </c>
      <c r="J2077" t="s">
        <v>108</v>
      </c>
      <c r="K2077" s="6" t="s">
        <v>13</v>
      </c>
      <c r="L2077" s="12">
        <v>0.14842873599614856</v>
      </c>
      <c r="M2077" s="13">
        <v>0.41928709871501602</v>
      </c>
      <c r="N2077" s="13">
        <v>0.26573053720174644</v>
      </c>
      <c r="O2077" s="13">
        <v>0.16655362808708907</v>
      </c>
      <c r="P2077" s="14">
        <v>342.99999999999994</v>
      </c>
    </row>
    <row r="2078" spans="1:16" x14ac:dyDescent="0.25">
      <c r="A2078">
        <v>2142</v>
      </c>
      <c r="B2078" t="str">
        <f t="shared" si="135"/>
        <v>Closed End</v>
      </c>
      <c r="C2078" t="s">
        <v>108</v>
      </c>
      <c r="D2078" t="s">
        <v>661</v>
      </c>
      <c r="E2078" t="str">
        <f t="shared" si="136"/>
        <v>Region</v>
      </c>
      <c r="F2078">
        <f t="shared" si="137"/>
        <v>7</v>
      </c>
      <c r="G2078" t="str">
        <f t="shared" si="134"/>
        <v>Data</v>
      </c>
      <c r="H2078" t="s">
        <v>782</v>
      </c>
      <c r="I2078" s="38" t="s">
        <v>661</v>
      </c>
      <c r="J2078" t="s">
        <v>108</v>
      </c>
      <c r="K2078" s="6" t="s">
        <v>14</v>
      </c>
      <c r="L2078" s="12">
        <v>0.19310984467510184</v>
      </c>
      <c r="M2078" s="13">
        <v>0.40804115731314455</v>
      </c>
      <c r="N2078" s="13">
        <v>0.30669119031166142</v>
      </c>
      <c r="O2078" s="13">
        <v>9.2157807700091396E-2</v>
      </c>
      <c r="P2078" s="14">
        <v>340.99999999999972</v>
      </c>
    </row>
    <row r="2079" spans="1:16" x14ac:dyDescent="0.25">
      <c r="A2079">
        <v>2143</v>
      </c>
      <c r="B2079" t="str">
        <f t="shared" si="135"/>
        <v>Closed End</v>
      </c>
      <c r="C2079" t="s">
        <v>108</v>
      </c>
      <c r="D2079" t="s">
        <v>661</v>
      </c>
      <c r="E2079" t="str">
        <f t="shared" si="136"/>
        <v>Gender</v>
      </c>
      <c r="F2079">
        <f t="shared" si="137"/>
        <v>1</v>
      </c>
      <c r="G2079" t="str">
        <f t="shared" si="134"/>
        <v>Header</v>
      </c>
      <c r="H2079" t="s">
        <v>782</v>
      </c>
      <c r="I2079" s="38" t="s">
        <v>661</v>
      </c>
      <c r="J2079" t="s">
        <v>108</v>
      </c>
      <c r="K2079" s="7" t="s">
        <v>15</v>
      </c>
      <c r="L2079" s="15" t="s">
        <v>8</v>
      </c>
      <c r="M2079" s="16" t="s">
        <v>8</v>
      </c>
      <c r="N2079" s="16" t="s">
        <v>8</v>
      </c>
      <c r="O2079" s="16" t="s">
        <v>8</v>
      </c>
      <c r="P2079" s="17" t="s">
        <v>8</v>
      </c>
    </row>
    <row r="2080" spans="1:16" x14ac:dyDescent="0.25">
      <c r="A2080">
        <v>2144</v>
      </c>
      <c r="B2080" t="str">
        <f t="shared" si="135"/>
        <v>Closed End</v>
      </c>
      <c r="C2080" t="s">
        <v>108</v>
      </c>
      <c r="D2080" t="s">
        <v>661</v>
      </c>
      <c r="E2080" t="str">
        <f t="shared" si="136"/>
        <v>Gender</v>
      </c>
      <c r="F2080">
        <f t="shared" si="137"/>
        <v>2</v>
      </c>
      <c r="G2080" t="str">
        <f t="shared" si="134"/>
        <v>Data</v>
      </c>
      <c r="H2080" t="s">
        <v>782</v>
      </c>
      <c r="I2080" s="38" t="s">
        <v>661</v>
      </c>
      <c r="J2080" t="s">
        <v>108</v>
      </c>
      <c r="K2080" s="6" t="s">
        <v>16</v>
      </c>
      <c r="L2080" s="12">
        <v>0.16432003647065063</v>
      </c>
      <c r="M2080" s="13">
        <v>0.41946145532477397</v>
      </c>
      <c r="N2080" s="13">
        <v>0.323598449404497</v>
      </c>
      <c r="O2080" s="13">
        <v>9.2620058800078411E-2</v>
      </c>
      <c r="P2080" s="14">
        <v>1510.9999999999998</v>
      </c>
    </row>
    <row r="2081" spans="1:16" x14ac:dyDescent="0.25">
      <c r="A2081">
        <v>2145</v>
      </c>
      <c r="B2081" t="str">
        <f t="shared" si="135"/>
        <v>Closed End</v>
      </c>
      <c r="C2081" t="s">
        <v>108</v>
      </c>
      <c r="D2081" t="s">
        <v>661</v>
      </c>
      <c r="E2081" t="str">
        <f t="shared" si="136"/>
        <v>Gender</v>
      </c>
      <c r="F2081">
        <f t="shared" si="137"/>
        <v>3</v>
      </c>
      <c r="G2081" t="str">
        <f t="shared" si="134"/>
        <v>Data</v>
      </c>
      <c r="H2081" t="s">
        <v>782</v>
      </c>
      <c r="I2081" s="38" t="s">
        <v>661</v>
      </c>
      <c r="J2081" t="s">
        <v>108</v>
      </c>
      <c r="K2081" s="6" t="s">
        <v>17</v>
      </c>
      <c r="L2081" s="12">
        <v>0.15353520965705841</v>
      </c>
      <c r="M2081" s="13">
        <v>0.48167825018701188</v>
      </c>
      <c r="N2081" s="13">
        <v>0.27095584500126196</v>
      </c>
      <c r="O2081" s="13">
        <v>9.3830695154667562E-2</v>
      </c>
      <c r="P2081" s="14">
        <v>847.99999999999989</v>
      </c>
    </row>
    <row r="2082" spans="1:16" x14ac:dyDescent="0.25">
      <c r="A2082">
        <v>2146</v>
      </c>
      <c r="B2082" t="str">
        <f t="shared" si="135"/>
        <v>Closed End</v>
      </c>
      <c r="C2082" t="s">
        <v>108</v>
      </c>
      <c r="D2082" t="s">
        <v>661</v>
      </c>
      <c r="E2082" t="str">
        <f t="shared" si="136"/>
        <v>Age</v>
      </c>
      <c r="F2082">
        <f t="shared" si="137"/>
        <v>1</v>
      </c>
      <c r="G2082" t="str">
        <f t="shared" si="134"/>
        <v>Header</v>
      </c>
      <c r="H2082" t="s">
        <v>782</v>
      </c>
      <c r="I2082" s="38" t="s">
        <v>661</v>
      </c>
      <c r="J2082" t="s">
        <v>108</v>
      </c>
      <c r="K2082" s="7" t="s">
        <v>18</v>
      </c>
      <c r="L2082" s="15" t="s">
        <v>8</v>
      </c>
      <c r="M2082" s="16" t="s">
        <v>8</v>
      </c>
      <c r="N2082" s="16" t="s">
        <v>8</v>
      </c>
      <c r="O2082" s="16" t="s">
        <v>8</v>
      </c>
      <c r="P2082" s="17" t="s">
        <v>8</v>
      </c>
    </row>
    <row r="2083" spans="1:16" x14ac:dyDescent="0.25">
      <c r="A2083">
        <v>2147</v>
      </c>
      <c r="B2083" t="str">
        <f t="shared" si="135"/>
        <v>Closed End</v>
      </c>
      <c r="C2083" t="s">
        <v>108</v>
      </c>
      <c r="D2083" t="s">
        <v>661</v>
      </c>
      <c r="E2083" t="str">
        <f t="shared" si="136"/>
        <v>Age</v>
      </c>
      <c r="F2083">
        <f t="shared" si="137"/>
        <v>2</v>
      </c>
      <c r="G2083" t="str">
        <f t="shared" si="134"/>
        <v>Data</v>
      </c>
      <c r="H2083" t="s">
        <v>782</v>
      </c>
      <c r="I2083" s="38" t="s">
        <v>661</v>
      </c>
      <c r="J2083" t="s">
        <v>108</v>
      </c>
      <c r="K2083" s="6" t="s">
        <v>19</v>
      </c>
      <c r="L2083" s="12">
        <v>0.17104935515593353</v>
      </c>
      <c r="M2083" s="13">
        <v>0.35696788178406891</v>
      </c>
      <c r="N2083" s="13">
        <v>0.33985369974387258</v>
      </c>
      <c r="O2083" s="13">
        <v>0.13212906331612337</v>
      </c>
      <c r="P2083" s="14">
        <v>349.00000000000057</v>
      </c>
    </row>
    <row r="2084" spans="1:16" x14ac:dyDescent="0.25">
      <c r="A2084">
        <v>2148</v>
      </c>
      <c r="B2084" t="str">
        <f t="shared" si="135"/>
        <v>Closed End</v>
      </c>
      <c r="C2084" t="s">
        <v>108</v>
      </c>
      <c r="D2084" t="s">
        <v>661</v>
      </c>
      <c r="E2084" t="str">
        <f t="shared" si="136"/>
        <v>Age</v>
      </c>
      <c r="F2084">
        <f t="shared" si="137"/>
        <v>3</v>
      </c>
      <c r="G2084" t="str">
        <f t="shared" si="134"/>
        <v>Data</v>
      </c>
      <c r="H2084" t="s">
        <v>782</v>
      </c>
      <c r="I2084" s="38" t="s">
        <v>661</v>
      </c>
      <c r="J2084" t="s">
        <v>108</v>
      </c>
      <c r="K2084" s="6" t="s">
        <v>20</v>
      </c>
      <c r="L2084" s="12">
        <v>0.14030373156563924</v>
      </c>
      <c r="M2084" s="13">
        <v>0.44681062512084885</v>
      </c>
      <c r="N2084" s="13">
        <v>0.30155196411764057</v>
      </c>
      <c r="O2084" s="13">
        <v>0.11133367919587114</v>
      </c>
      <c r="P2084" s="14">
        <v>364.00000000000006</v>
      </c>
    </row>
    <row r="2085" spans="1:16" x14ac:dyDescent="0.25">
      <c r="A2085">
        <v>2149</v>
      </c>
      <c r="B2085" t="str">
        <f t="shared" si="135"/>
        <v>Closed End</v>
      </c>
      <c r="C2085" t="s">
        <v>108</v>
      </c>
      <c r="D2085" t="s">
        <v>661</v>
      </c>
      <c r="E2085" t="str">
        <f t="shared" si="136"/>
        <v>Age</v>
      </c>
      <c r="F2085">
        <f t="shared" si="137"/>
        <v>4</v>
      </c>
      <c r="G2085" t="str">
        <f t="shared" si="134"/>
        <v>Data</v>
      </c>
      <c r="H2085" t="s">
        <v>782</v>
      </c>
      <c r="I2085" s="38" t="s">
        <v>661</v>
      </c>
      <c r="J2085" t="s">
        <v>108</v>
      </c>
      <c r="K2085" s="6" t="s">
        <v>21</v>
      </c>
      <c r="L2085" s="12">
        <v>0.10290233933081155</v>
      </c>
      <c r="M2085" s="13">
        <v>0.52878998984029624</v>
      </c>
      <c r="N2085" s="13">
        <v>0.27920764394521813</v>
      </c>
      <c r="O2085" s="13">
        <v>8.9100026883672662E-2</v>
      </c>
      <c r="P2085" s="14">
        <v>319.00000000000028</v>
      </c>
    </row>
    <row r="2086" spans="1:16" x14ac:dyDescent="0.25">
      <c r="A2086">
        <v>2150</v>
      </c>
      <c r="B2086" t="str">
        <f t="shared" si="135"/>
        <v>Closed End</v>
      </c>
      <c r="C2086" t="s">
        <v>108</v>
      </c>
      <c r="D2086" t="s">
        <v>661</v>
      </c>
      <c r="E2086" t="str">
        <f t="shared" si="136"/>
        <v>Age</v>
      </c>
      <c r="F2086">
        <f t="shared" si="137"/>
        <v>5</v>
      </c>
      <c r="G2086" t="str">
        <f t="shared" si="134"/>
        <v>Data</v>
      </c>
      <c r="H2086" t="s">
        <v>782</v>
      </c>
      <c r="I2086" s="38" t="s">
        <v>661</v>
      </c>
      <c r="J2086" t="s">
        <v>108</v>
      </c>
      <c r="K2086" s="6" t="s">
        <v>22</v>
      </c>
      <c r="L2086" s="12">
        <v>0.20012888106237781</v>
      </c>
      <c r="M2086" s="13">
        <v>0.43498357847078156</v>
      </c>
      <c r="N2086" s="13">
        <v>0.27857976363801862</v>
      </c>
      <c r="O2086" s="13">
        <v>8.6307776828821792E-2</v>
      </c>
      <c r="P2086" s="14">
        <v>446.99999999999955</v>
      </c>
    </row>
    <row r="2087" spans="1:16" x14ac:dyDescent="0.25">
      <c r="A2087">
        <v>2151</v>
      </c>
      <c r="B2087" t="str">
        <f t="shared" si="135"/>
        <v>Closed End</v>
      </c>
      <c r="C2087" t="s">
        <v>108</v>
      </c>
      <c r="D2087" t="s">
        <v>661</v>
      </c>
      <c r="E2087" t="str">
        <f t="shared" si="136"/>
        <v>Age</v>
      </c>
      <c r="F2087">
        <f t="shared" si="137"/>
        <v>6</v>
      </c>
      <c r="G2087" t="str">
        <f t="shared" si="134"/>
        <v>Data</v>
      </c>
      <c r="H2087" t="s">
        <v>782</v>
      </c>
      <c r="I2087" s="38" t="s">
        <v>661</v>
      </c>
      <c r="J2087" t="s">
        <v>108</v>
      </c>
      <c r="K2087" s="6" t="s">
        <v>23</v>
      </c>
      <c r="L2087" s="12">
        <v>0.19386401629597727</v>
      </c>
      <c r="M2087" s="13">
        <v>0.5449465482782202</v>
      </c>
      <c r="N2087" s="13">
        <v>0.21198496343793433</v>
      </c>
      <c r="O2087" s="13">
        <v>4.9204471987870695E-2</v>
      </c>
      <c r="P2087" s="14">
        <v>635.99999999999886</v>
      </c>
    </row>
    <row r="2088" spans="1:16" x14ac:dyDescent="0.25">
      <c r="A2088">
        <v>2152</v>
      </c>
      <c r="B2088" t="str">
        <f t="shared" si="135"/>
        <v>Closed End</v>
      </c>
      <c r="C2088" t="s">
        <v>108</v>
      </c>
      <c r="D2088" t="s">
        <v>661</v>
      </c>
      <c r="E2088" t="str">
        <f t="shared" si="136"/>
        <v>Education</v>
      </c>
      <c r="F2088">
        <f t="shared" si="137"/>
        <v>1</v>
      </c>
      <c r="G2088" t="str">
        <f t="shared" si="134"/>
        <v>Header</v>
      </c>
      <c r="H2088" t="s">
        <v>782</v>
      </c>
      <c r="I2088" s="38" t="s">
        <v>661</v>
      </c>
      <c r="J2088" t="s">
        <v>108</v>
      </c>
      <c r="K2088" s="7" t="s">
        <v>24</v>
      </c>
      <c r="L2088" s="15" t="s">
        <v>8</v>
      </c>
      <c r="M2088" s="16" t="s">
        <v>8</v>
      </c>
      <c r="N2088" s="16" t="s">
        <v>8</v>
      </c>
      <c r="O2088" s="16" t="s">
        <v>8</v>
      </c>
      <c r="P2088" s="17" t="s">
        <v>8</v>
      </c>
    </row>
    <row r="2089" spans="1:16" x14ac:dyDescent="0.25">
      <c r="A2089">
        <v>2153</v>
      </c>
      <c r="B2089" t="str">
        <f t="shared" si="135"/>
        <v>Closed End</v>
      </c>
      <c r="C2089" t="s">
        <v>108</v>
      </c>
      <c r="D2089" t="s">
        <v>661</v>
      </c>
      <c r="E2089" t="str">
        <f t="shared" si="136"/>
        <v>Education</v>
      </c>
      <c r="F2089">
        <f t="shared" si="137"/>
        <v>2</v>
      </c>
      <c r="G2089" t="str">
        <f t="shared" si="134"/>
        <v>Data</v>
      </c>
      <c r="H2089" t="s">
        <v>782</v>
      </c>
      <c r="I2089" s="38" t="s">
        <v>661</v>
      </c>
      <c r="J2089" t="s">
        <v>108</v>
      </c>
      <c r="K2089" s="6" t="s">
        <v>25</v>
      </c>
      <c r="L2089" s="12">
        <v>8.0456766037157748E-2</v>
      </c>
      <c r="M2089" s="13">
        <v>0.24554750364349009</v>
      </c>
      <c r="N2089" s="13">
        <v>0.5125756565919245</v>
      </c>
      <c r="O2089" s="13">
        <v>0.16142007372742753</v>
      </c>
      <c r="P2089" s="14">
        <v>70</v>
      </c>
    </row>
    <row r="2090" spans="1:16" x14ac:dyDescent="0.25">
      <c r="A2090">
        <v>2154</v>
      </c>
      <c r="B2090" t="str">
        <f t="shared" si="135"/>
        <v>Closed End</v>
      </c>
      <c r="C2090" t="s">
        <v>108</v>
      </c>
      <c r="D2090" t="s">
        <v>661</v>
      </c>
      <c r="E2090" t="str">
        <f t="shared" si="136"/>
        <v>Education</v>
      </c>
      <c r="F2090">
        <f t="shared" si="137"/>
        <v>3</v>
      </c>
      <c r="G2090" t="str">
        <f t="shared" si="134"/>
        <v>Data</v>
      </c>
      <c r="H2090" t="s">
        <v>782</v>
      </c>
      <c r="I2090" s="38" t="s">
        <v>661</v>
      </c>
      <c r="J2090" t="s">
        <v>108</v>
      </c>
      <c r="K2090" s="6" t="s">
        <v>26</v>
      </c>
      <c r="L2090" s="12">
        <v>0.19447187226329729</v>
      </c>
      <c r="M2090" s="13">
        <v>0.39850795164494002</v>
      </c>
      <c r="N2090" s="13">
        <v>0.33318349606302777</v>
      </c>
      <c r="O2090" s="13">
        <v>7.3836680028734503E-2</v>
      </c>
      <c r="P2090" s="14">
        <v>274.00000000000011</v>
      </c>
    </row>
    <row r="2091" spans="1:16" x14ac:dyDescent="0.25">
      <c r="A2091">
        <v>2155</v>
      </c>
      <c r="B2091" t="str">
        <f t="shared" si="135"/>
        <v>Closed End</v>
      </c>
      <c r="C2091" t="s">
        <v>108</v>
      </c>
      <c r="D2091" t="s">
        <v>661</v>
      </c>
      <c r="E2091" t="str">
        <f t="shared" si="136"/>
        <v>Education</v>
      </c>
      <c r="F2091">
        <f t="shared" si="137"/>
        <v>4</v>
      </c>
      <c r="G2091" t="str">
        <f t="shared" si="134"/>
        <v>Data</v>
      </c>
      <c r="H2091" t="s">
        <v>782</v>
      </c>
      <c r="I2091" s="38" t="s">
        <v>661</v>
      </c>
      <c r="J2091" t="s">
        <v>108</v>
      </c>
      <c r="K2091" s="6" t="s">
        <v>27</v>
      </c>
      <c r="L2091" s="12">
        <v>0.15842435674843475</v>
      </c>
      <c r="M2091" s="13">
        <v>0.45687653073582224</v>
      </c>
      <c r="N2091" s="13">
        <v>0.29303128820760782</v>
      </c>
      <c r="O2091" s="13">
        <v>9.166782430813411E-2</v>
      </c>
      <c r="P2091" s="14">
        <v>789.00000000000136</v>
      </c>
    </row>
    <row r="2092" spans="1:16" x14ac:dyDescent="0.25">
      <c r="A2092">
        <v>2156</v>
      </c>
      <c r="B2092" t="str">
        <f t="shared" si="135"/>
        <v>Closed End</v>
      </c>
      <c r="C2092" t="s">
        <v>108</v>
      </c>
      <c r="D2092" t="s">
        <v>661</v>
      </c>
      <c r="E2092" t="str">
        <f t="shared" si="136"/>
        <v>Education</v>
      </c>
      <c r="F2092">
        <f t="shared" si="137"/>
        <v>5</v>
      </c>
      <c r="G2092" t="str">
        <f t="shared" si="134"/>
        <v>Data</v>
      </c>
      <c r="H2092" t="s">
        <v>782</v>
      </c>
      <c r="I2092" s="38" t="s">
        <v>661</v>
      </c>
      <c r="J2092" t="s">
        <v>108</v>
      </c>
      <c r="K2092" s="6" t="s">
        <v>28</v>
      </c>
      <c r="L2092" s="12">
        <v>0.15330534352844641</v>
      </c>
      <c r="M2092" s="13">
        <v>0.47378866516800533</v>
      </c>
      <c r="N2092" s="13">
        <v>0.27625957703015103</v>
      </c>
      <c r="O2092" s="13">
        <v>9.6646414273396222E-2</v>
      </c>
      <c r="P2092" s="14">
        <v>1274.0000000000011</v>
      </c>
    </row>
    <row r="2093" spans="1:16" x14ac:dyDescent="0.25">
      <c r="A2093">
        <v>2157</v>
      </c>
      <c r="B2093" t="str">
        <f t="shared" si="135"/>
        <v>Closed End</v>
      </c>
      <c r="C2093" t="s">
        <v>108</v>
      </c>
      <c r="D2093" t="s">
        <v>661</v>
      </c>
      <c r="E2093" t="str">
        <f t="shared" si="136"/>
        <v>Household income</v>
      </c>
      <c r="F2093">
        <f t="shared" si="137"/>
        <v>1</v>
      </c>
      <c r="G2093" t="str">
        <f t="shared" si="134"/>
        <v>Header</v>
      </c>
      <c r="H2093" t="s">
        <v>782</v>
      </c>
      <c r="I2093" s="38" t="s">
        <v>661</v>
      </c>
      <c r="J2093" t="s">
        <v>108</v>
      </c>
      <c r="K2093" s="7" t="s">
        <v>29</v>
      </c>
      <c r="L2093" s="15" t="s">
        <v>8</v>
      </c>
      <c r="M2093" s="16" t="s">
        <v>8</v>
      </c>
      <c r="N2093" s="16" t="s">
        <v>8</v>
      </c>
      <c r="O2093" s="16" t="s">
        <v>8</v>
      </c>
      <c r="P2093" s="17" t="s">
        <v>8</v>
      </c>
    </row>
    <row r="2094" spans="1:16" x14ac:dyDescent="0.25">
      <c r="A2094">
        <v>2158</v>
      </c>
      <c r="B2094" t="str">
        <f t="shared" si="135"/>
        <v>Closed End</v>
      </c>
      <c r="C2094" t="s">
        <v>108</v>
      </c>
      <c r="D2094" t="s">
        <v>661</v>
      </c>
      <c r="E2094" t="str">
        <f t="shared" si="136"/>
        <v>Household income</v>
      </c>
      <c r="F2094">
        <f t="shared" si="137"/>
        <v>2</v>
      </c>
      <c r="G2094" t="str">
        <f t="shared" si="134"/>
        <v>Data</v>
      </c>
      <c r="H2094" t="s">
        <v>782</v>
      </c>
      <c r="I2094" s="38" t="s">
        <v>661</v>
      </c>
      <c r="J2094" t="s">
        <v>108</v>
      </c>
      <c r="K2094" s="6" t="s">
        <v>30</v>
      </c>
      <c r="L2094" s="12">
        <v>0.14139460680707033</v>
      </c>
      <c r="M2094" s="13">
        <v>0.40882861993126451</v>
      </c>
      <c r="N2094" s="13">
        <v>0.35791710861275861</v>
      </c>
      <c r="O2094" s="13">
        <v>9.1859664648905243E-2</v>
      </c>
      <c r="P2094" s="14">
        <v>378.00000000000023</v>
      </c>
    </row>
    <row r="2095" spans="1:16" x14ac:dyDescent="0.25">
      <c r="A2095">
        <v>2159</v>
      </c>
      <c r="B2095" t="str">
        <f t="shared" si="135"/>
        <v>Closed End</v>
      </c>
      <c r="C2095" t="s">
        <v>108</v>
      </c>
      <c r="D2095" t="s">
        <v>661</v>
      </c>
      <c r="E2095" t="str">
        <f t="shared" si="136"/>
        <v>Household income</v>
      </c>
      <c r="F2095">
        <f t="shared" si="137"/>
        <v>3</v>
      </c>
      <c r="G2095" t="str">
        <f t="shared" si="134"/>
        <v>Data</v>
      </c>
      <c r="H2095" t="s">
        <v>782</v>
      </c>
      <c r="I2095" s="38" t="s">
        <v>661</v>
      </c>
      <c r="J2095" t="s">
        <v>108</v>
      </c>
      <c r="K2095" s="6" t="s">
        <v>31</v>
      </c>
      <c r="L2095" s="12">
        <v>0.18410015571232929</v>
      </c>
      <c r="M2095" s="13">
        <v>0.43993035725860724</v>
      </c>
      <c r="N2095" s="13">
        <v>0.31278343170391226</v>
      </c>
      <c r="O2095" s="13">
        <v>6.3186055325151549E-2</v>
      </c>
      <c r="P2095" s="14">
        <v>349.99999999999994</v>
      </c>
    </row>
    <row r="2096" spans="1:16" x14ac:dyDescent="0.25">
      <c r="A2096">
        <v>2160</v>
      </c>
      <c r="B2096" t="str">
        <f t="shared" si="135"/>
        <v>Closed End</v>
      </c>
      <c r="C2096" t="s">
        <v>108</v>
      </c>
      <c r="D2096" t="s">
        <v>661</v>
      </c>
      <c r="E2096" t="str">
        <f t="shared" si="136"/>
        <v>Household income</v>
      </c>
      <c r="F2096">
        <f t="shared" si="137"/>
        <v>4</v>
      </c>
      <c r="G2096" t="str">
        <f t="shared" si="134"/>
        <v>Data</v>
      </c>
      <c r="H2096" t="s">
        <v>782</v>
      </c>
      <c r="I2096" s="38" t="s">
        <v>661</v>
      </c>
      <c r="J2096" t="s">
        <v>108</v>
      </c>
      <c r="K2096" s="6" t="s">
        <v>32</v>
      </c>
      <c r="L2096" s="12">
        <v>0.14131926509272552</v>
      </c>
      <c r="M2096" s="13">
        <v>0.42959543826806462</v>
      </c>
      <c r="N2096" s="13">
        <v>0.3429597438143579</v>
      </c>
      <c r="O2096" s="13">
        <v>8.6125552824851889E-2</v>
      </c>
      <c r="P2096" s="14">
        <v>311.00000000000017</v>
      </c>
    </row>
    <row r="2097" spans="1:16" x14ac:dyDescent="0.25">
      <c r="A2097">
        <v>2161</v>
      </c>
      <c r="B2097" t="str">
        <f t="shared" si="135"/>
        <v>Closed End</v>
      </c>
      <c r="C2097" t="s">
        <v>108</v>
      </c>
      <c r="D2097" t="s">
        <v>661</v>
      </c>
      <c r="E2097" t="str">
        <f t="shared" si="136"/>
        <v>Household income</v>
      </c>
      <c r="F2097">
        <f t="shared" si="137"/>
        <v>5</v>
      </c>
      <c r="G2097" t="str">
        <f t="shared" si="134"/>
        <v>Data</v>
      </c>
      <c r="H2097" t="s">
        <v>782</v>
      </c>
      <c r="I2097" s="38" t="s">
        <v>661</v>
      </c>
      <c r="J2097" t="s">
        <v>108</v>
      </c>
      <c r="K2097" s="6" t="s">
        <v>33</v>
      </c>
      <c r="L2097" s="12">
        <v>0.22918412258559676</v>
      </c>
      <c r="M2097" s="13">
        <v>0.34241840801017259</v>
      </c>
      <c r="N2097" s="13">
        <v>0.26597567961006374</v>
      </c>
      <c r="O2097" s="13">
        <v>0.16242178979416663</v>
      </c>
      <c r="P2097" s="14">
        <v>263</v>
      </c>
    </row>
    <row r="2098" spans="1:16" x14ac:dyDescent="0.25">
      <c r="A2098">
        <v>2162</v>
      </c>
      <c r="B2098" t="str">
        <f t="shared" si="135"/>
        <v>Closed End</v>
      </c>
      <c r="C2098" t="s">
        <v>108</v>
      </c>
      <c r="D2098" t="s">
        <v>661</v>
      </c>
      <c r="E2098" t="str">
        <f t="shared" si="136"/>
        <v>Household income</v>
      </c>
      <c r="F2098">
        <f t="shared" si="137"/>
        <v>6</v>
      </c>
      <c r="G2098" t="str">
        <f t="shared" si="134"/>
        <v>Data</v>
      </c>
      <c r="H2098" t="s">
        <v>782</v>
      </c>
      <c r="I2098" s="38" t="s">
        <v>661</v>
      </c>
      <c r="J2098" t="s">
        <v>108</v>
      </c>
      <c r="K2098" s="6" t="s">
        <v>34</v>
      </c>
      <c r="L2098" s="12">
        <v>5.8086993580198018E-2</v>
      </c>
      <c r="M2098" s="13">
        <v>0.4817317308849019</v>
      </c>
      <c r="N2098" s="13">
        <v>0.36060765101020775</v>
      </c>
      <c r="O2098" s="13">
        <v>9.9573624524691789E-2</v>
      </c>
      <c r="P2098" s="14">
        <v>237.00000000000011</v>
      </c>
    </row>
    <row r="2099" spans="1:16" x14ac:dyDescent="0.25">
      <c r="A2099">
        <v>2163</v>
      </c>
      <c r="B2099" t="str">
        <f t="shared" si="135"/>
        <v>Closed End</v>
      </c>
      <c r="C2099" t="s">
        <v>108</v>
      </c>
      <c r="D2099" t="s">
        <v>661</v>
      </c>
      <c r="E2099" t="str">
        <f t="shared" si="136"/>
        <v>Household income</v>
      </c>
      <c r="F2099">
        <f t="shared" si="137"/>
        <v>7</v>
      </c>
      <c r="G2099" t="str">
        <f t="shared" si="134"/>
        <v>Data</v>
      </c>
      <c r="H2099" t="s">
        <v>782</v>
      </c>
      <c r="I2099" s="38" t="s">
        <v>661</v>
      </c>
      <c r="J2099" t="s">
        <v>108</v>
      </c>
      <c r="K2099" s="6" t="s">
        <v>35</v>
      </c>
      <c r="L2099" s="12">
        <v>0.14237612757935716</v>
      </c>
      <c r="M2099" s="13">
        <v>0.44038283069418521</v>
      </c>
      <c r="N2099" s="13">
        <v>0.31050828897621696</v>
      </c>
      <c r="O2099" s="13">
        <v>0.10673275275023936</v>
      </c>
      <c r="P2099" s="14">
        <v>293.00000000000045</v>
      </c>
    </row>
    <row r="2100" spans="1:16" x14ac:dyDescent="0.25">
      <c r="A2100">
        <v>2164</v>
      </c>
      <c r="B2100" t="str">
        <f t="shared" si="135"/>
        <v>Closed End</v>
      </c>
      <c r="C2100" t="s">
        <v>108</v>
      </c>
      <c r="D2100" t="s">
        <v>661</v>
      </c>
      <c r="E2100" t="str">
        <f t="shared" si="136"/>
        <v>Household income</v>
      </c>
      <c r="F2100">
        <f t="shared" si="137"/>
        <v>8</v>
      </c>
      <c r="G2100" t="str">
        <f t="shared" si="134"/>
        <v>Data</v>
      </c>
      <c r="H2100" t="s">
        <v>782</v>
      </c>
      <c r="I2100" s="38" t="s">
        <v>661</v>
      </c>
      <c r="J2100" t="s">
        <v>108</v>
      </c>
      <c r="K2100" s="6" t="s">
        <v>36</v>
      </c>
      <c r="L2100" s="12">
        <v>0.18872903254319018</v>
      </c>
      <c r="M2100" s="13">
        <v>0.55734157312390475</v>
      </c>
      <c r="N2100" s="13">
        <v>0.1894850881829456</v>
      </c>
      <c r="O2100" s="13">
        <v>6.444430614995883E-2</v>
      </c>
      <c r="P2100" s="14">
        <v>226.00000000000023</v>
      </c>
    </row>
    <row r="2101" spans="1:16" x14ac:dyDescent="0.25">
      <c r="A2101">
        <v>2165</v>
      </c>
      <c r="B2101" t="str">
        <f t="shared" si="135"/>
        <v>Closed End</v>
      </c>
      <c r="C2101" t="s">
        <v>108</v>
      </c>
      <c r="D2101" t="s">
        <v>661</v>
      </c>
      <c r="E2101" t="str">
        <f t="shared" si="136"/>
        <v>Housing status</v>
      </c>
      <c r="F2101">
        <f t="shared" si="137"/>
        <v>1</v>
      </c>
      <c r="G2101" t="str">
        <f t="shared" si="134"/>
        <v>Header</v>
      </c>
      <c r="H2101" t="s">
        <v>782</v>
      </c>
      <c r="I2101" s="38" t="s">
        <v>661</v>
      </c>
      <c r="J2101" t="s">
        <v>108</v>
      </c>
      <c r="K2101" s="7" t="s">
        <v>37</v>
      </c>
      <c r="L2101" s="15" t="s">
        <v>8</v>
      </c>
      <c r="M2101" s="16" t="s">
        <v>8</v>
      </c>
      <c r="N2101" s="16" t="s">
        <v>8</v>
      </c>
      <c r="O2101" s="16" t="s">
        <v>8</v>
      </c>
      <c r="P2101" s="17" t="s">
        <v>8</v>
      </c>
    </row>
    <row r="2102" spans="1:16" x14ac:dyDescent="0.25">
      <c r="A2102">
        <v>2166</v>
      </c>
      <c r="B2102" t="str">
        <f t="shared" si="135"/>
        <v>Closed End</v>
      </c>
      <c r="C2102" t="s">
        <v>108</v>
      </c>
      <c r="D2102" t="s">
        <v>661</v>
      </c>
      <c r="E2102" t="str">
        <f t="shared" si="136"/>
        <v>Housing status</v>
      </c>
      <c r="F2102">
        <f t="shared" si="137"/>
        <v>2</v>
      </c>
      <c r="G2102" t="str">
        <f t="shared" si="134"/>
        <v>Data</v>
      </c>
      <c r="H2102" t="s">
        <v>782</v>
      </c>
      <c r="I2102" s="38" t="s">
        <v>661</v>
      </c>
      <c r="J2102" t="s">
        <v>108</v>
      </c>
      <c r="K2102" s="6" t="s">
        <v>38</v>
      </c>
      <c r="L2102" s="12">
        <v>0.16413286466658009</v>
      </c>
      <c r="M2102" s="13">
        <v>0.46850094452606122</v>
      </c>
      <c r="N2102" s="13">
        <v>0.26927635701965458</v>
      </c>
      <c r="O2102" s="13">
        <v>9.808983378770654E-2</v>
      </c>
      <c r="P2102" s="14">
        <v>1633.9999999999986</v>
      </c>
    </row>
    <row r="2103" spans="1:16" x14ac:dyDescent="0.25">
      <c r="A2103">
        <v>2167</v>
      </c>
      <c r="B2103" t="str">
        <f t="shared" si="135"/>
        <v>Closed End</v>
      </c>
      <c r="C2103" t="s">
        <v>108</v>
      </c>
      <c r="D2103" t="s">
        <v>661</v>
      </c>
      <c r="E2103" t="str">
        <f t="shared" si="136"/>
        <v>Housing status</v>
      </c>
      <c r="F2103">
        <f t="shared" si="137"/>
        <v>3</v>
      </c>
      <c r="G2103" t="str">
        <f t="shared" si="134"/>
        <v>Data</v>
      </c>
      <c r="H2103" t="s">
        <v>782</v>
      </c>
      <c r="I2103" s="38" t="s">
        <v>661</v>
      </c>
      <c r="J2103" t="s">
        <v>108</v>
      </c>
      <c r="K2103" s="6" t="s">
        <v>39</v>
      </c>
      <c r="L2103" s="12">
        <v>0.15094928923024006</v>
      </c>
      <c r="M2103" s="13">
        <v>0.38159058533442825</v>
      </c>
      <c r="N2103" s="13">
        <v>0.37824180766745985</v>
      </c>
      <c r="O2103" s="13">
        <v>8.9218317767871452E-2</v>
      </c>
      <c r="P2103" s="14">
        <v>781.99999999999966</v>
      </c>
    </row>
    <row r="2104" spans="1:16" ht="24.75" x14ac:dyDescent="0.25">
      <c r="A2104">
        <v>2168</v>
      </c>
      <c r="B2104" t="str">
        <f t="shared" si="135"/>
        <v>Closed End</v>
      </c>
      <c r="C2104" t="s">
        <v>108</v>
      </c>
      <c r="D2104" t="s">
        <v>661</v>
      </c>
      <c r="E2104" t="str">
        <f t="shared" si="136"/>
        <v>Housing status</v>
      </c>
      <c r="F2104">
        <f t="shared" si="137"/>
        <v>4</v>
      </c>
      <c r="G2104" t="str">
        <f t="shared" si="134"/>
        <v>Data</v>
      </c>
      <c r="H2104" t="s">
        <v>782</v>
      </c>
      <c r="I2104" s="38" t="s">
        <v>661</v>
      </c>
      <c r="J2104" t="s">
        <v>108</v>
      </c>
      <c r="K2104" s="6" t="s">
        <v>40</v>
      </c>
      <c r="L2104" s="12">
        <v>0.22308975083528229</v>
      </c>
      <c r="M2104" s="13">
        <v>0.27489255194592649</v>
      </c>
      <c r="N2104" s="13">
        <v>0.33906196826460461</v>
      </c>
      <c r="O2104" s="13">
        <v>0.16295572895418683</v>
      </c>
      <c r="P2104" s="14">
        <v>61.999999999999972</v>
      </c>
    </row>
    <row r="2105" spans="1:16" x14ac:dyDescent="0.25">
      <c r="A2105">
        <v>2169</v>
      </c>
      <c r="B2105" t="str">
        <f t="shared" si="135"/>
        <v>Closed End</v>
      </c>
      <c r="C2105" t="s">
        <v>108</v>
      </c>
      <c r="D2105" t="s">
        <v>661</v>
      </c>
      <c r="E2105" t="str">
        <f t="shared" si="136"/>
        <v>Home language</v>
      </c>
      <c r="F2105">
        <f t="shared" si="137"/>
        <v>1</v>
      </c>
      <c r="G2105" t="str">
        <f t="shared" si="134"/>
        <v>Header</v>
      </c>
      <c r="H2105" t="s">
        <v>782</v>
      </c>
      <c r="I2105" s="38" t="s">
        <v>661</v>
      </c>
      <c r="J2105" t="s">
        <v>108</v>
      </c>
      <c r="K2105" s="7" t="s">
        <v>41</v>
      </c>
      <c r="L2105" s="15" t="s">
        <v>8</v>
      </c>
      <c r="M2105" s="16" t="s">
        <v>8</v>
      </c>
      <c r="N2105" s="16" t="s">
        <v>8</v>
      </c>
      <c r="O2105" s="16" t="s">
        <v>8</v>
      </c>
      <c r="P2105" s="17" t="s">
        <v>8</v>
      </c>
    </row>
    <row r="2106" spans="1:16" x14ac:dyDescent="0.25">
      <c r="A2106">
        <v>2170</v>
      </c>
      <c r="B2106" t="str">
        <f t="shared" si="135"/>
        <v>Closed End</v>
      </c>
      <c r="C2106" t="s">
        <v>108</v>
      </c>
      <c r="D2106" t="s">
        <v>661</v>
      </c>
      <c r="E2106" t="str">
        <f t="shared" si="136"/>
        <v>Home language</v>
      </c>
      <c r="F2106">
        <f t="shared" si="137"/>
        <v>2</v>
      </c>
      <c r="G2106" t="str">
        <f t="shared" si="134"/>
        <v>Data</v>
      </c>
      <c r="H2106" t="s">
        <v>782</v>
      </c>
      <c r="I2106" s="38" t="s">
        <v>661</v>
      </c>
      <c r="J2106" t="s">
        <v>108</v>
      </c>
      <c r="K2106" s="6" t="s">
        <v>42</v>
      </c>
      <c r="L2106" s="12">
        <v>0.1650324217525678</v>
      </c>
      <c r="M2106" s="13">
        <v>0.45645243926614465</v>
      </c>
      <c r="N2106" s="13">
        <v>0.28928325928576565</v>
      </c>
      <c r="O2106" s="13">
        <v>8.9231879695523819E-2</v>
      </c>
      <c r="P2106" s="14">
        <v>2101.9999999999955</v>
      </c>
    </row>
    <row r="2107" spans="1:16" x14ac:dyDescent="0.25">
      <c r="A2107">
        <v>2171</v>
      </c>
      <c r="B2107" t="str">
        <f t="shared" si="135"/>
        <v>Closed End</v>
      </c>
      <c r="C2107" t="s">
        <v>108</v>
      </c>
      <c r="D2107" t="s">
        <v>661</v>
      </c>
      <c r="E2107" t="str">
        <f t="shared" si="136"/>
        <v>Home language</v>
      </c>
      <c r="F2107">
        <f t="shared" si="137"/>
        <v>3</v>
      </c>
      <c r="G2107" t="str">
        <f t="shared" si="134"/>
        <v>Data</v>
      </c>
      <c r="H2107" t="s">
        <v>782</v>
      </c>
      <c r="I2107" s="38" t="s">
        <v>661</v>
      </c>
      <c r="J2107" t="s">
        <v>108</v>
      </c>
      <c r="K2107" s="6" t="s">
        <v>43</v>
      </c>
      <c r="L2107" s="12">
        <v>0.12945335841445851</v>
      </c>
      <c r="M2107" s="13">
        <v>0.33887332382411456</v>
      </c>
      <c r="N2107" s="13">
        <v>0.406258758834803</v>
      </c>
      <c r="O2107" s="13">
        <v>0.12541455892662359</v>
      </c>
      <c r="P2107" s="14">
        <v>222.00000000000014</v>
      </c>
    </row>
    <row r="2108" spans="1:16" x14ac:dyDescent="0.25">
      <c r="A2108">
        <v>2172</v>
      </c>
      <c r="B2108" t="str">
        <f t="shared" si="135"/>
        <v>Closed End</v>
      </c>
      <c r="C2108" t="s">
        <v>108</v>
      </c>
      <c r="D2108" t="s">
        <v>661</v>
      </c>
      <c r="E2108" t="str">
        <f t="shared" si="136"/>
        <v>Home language</v>
      </c>
      <c r="F2108">
        <f t="shared" si="137"/>
        <v>4</v>
      </c>
      <c r="G2108" t="str">
        <f t="shared" si="134"/>
        <v>Data</v>
      </c>
      <c r="H2108" t="s">
        <v>782</v>
      </c>
      <c r="I2108" s="38" t="s">
        <v>661</v>
      </c>
      <c r="J2108" t="s">
        <v>108</v>
      </c>
      <c r="K2108" s="6" t="s">
        <v>44</v>
      </c>
      <c r="L2108" s="12">
        <v>0.1312383485623064</v>
      </c>
      <c r="M2108" s="13">
        <v>0.46332693336372854</v>
      </c>
      <c r="N2108" s="13">
        <v>0.26819672122328442</v>
      </c>
      <c r="O2108" s="13">
        <v>0.13723799685068033</v>
      </c>
      <c r="P2108" s="14">
        <v>86.000000000000014</v>
      </c>
    </row>
    <row r="2109" spans="1:16" x14ac:dyDescent="0.25">
      <c r="A2109">
        <v>2173</v>
      </c>
      <c r="B2109" t="str">
        <f t="shared" si="135"/>
        <v>Closed End</v>
      </c>
      <c r="C2109" t="s">
        <v>108</v>
      </c>
      <c r="D2109" t="s">
        <v>661</v>
      </c>
      <c r="E2109" t="str">
        <f t="shared" si="136"/>
        <v>Race / ethnicity</v>
      </c>
      <c r="F2109">
        <f t="shared" si="137"/>
        <v>1</v>
      </c>
      <c r="G2109" t="str">
        <f t="shared" si="134"/>
        <v>Header</v>
      </c>
      <c r="H2109" t="s">
        <v>782</v>
      </c>
      <c r="I2109" s="38" t="s">
        <v>661</v>
      </c>
      <c r="J2109" t="s">
        <v>108</v>
      </c>
      <c r="K2109" s="7" t="s">
        <v>45</v>
      </c>
      <c r="L2109" s="15" t="s">
        <v>8</v>
      </c>
      <c r="M2109" s="16" t="s">
        <v>8</v>
      </c>
      <c r="N2109" s="16" t="s">
        <v>8</v>
      </c>
      <c r="O2109" s="16" t="s">
        <v>8</v>
      </c>
      <c r="P2109" s="17" t="s">
        <v>8</v>
      </c>
    </row>
    <row r="2110" spans="1:16" x14ac:dyDescent="0.25">
      <c r="A2110">
        <v>2174</v>
      </c>
      <c r="B2110" t="str">
        <f t="shared" si="135"/>
        <v>Closed End</v>
      </c>
      <c r="C2110" t="s">
        <v>108</v>
      </c>
      <c r="D2110" t="s">
        <v>661</v>
      </c>
      <c r="E2110" t="str">
        <f t="shared" si="136"/>
        <v>Race / ethnicity</v>
      </c>
      <c r="F2110">
        <f t="shared" si="137"/>
        <v>2</v>
      </c>
      <c r="G2110" t="str">
        <f t="shared" si="134"/>
        <v>Data</v>
      </c>
      <c r="H2110" t="s">
        <v>782</v>
      </c>
      <c r="I2110" s="38" t="s">
        <v>661</v>
      </c>
      <c r="J2110" t="s">
        <v>108</v>
      </c>
      <c r="K2110" s="6" t="s">
        <v>46</v>
      </c>
      <c r="L2110" s="12">
        <v>0.13600388541978459</v>
      </c>
      <c r="M2110" s="13">
        <v>0.35741318515579429</v>
      </c>
      <c r="N2110" s="13">
        <v>0.37939131947345656</v>
      </c>
      <c r="O2110" s="13">
        <v>0.12719160995096607</v>
      </c>
      <c r="P2110" s="14">
        <v>661.99999999999932</v>
      </c>
    </row>
    <row r="2111" spans="1:16" x14ac:dyDescent="0.25">
      <c r="A2111">
        <v>2175</v>
      </c>
      <c r="B2111" t="str">
        <f t="shared" si="135"/>
        <v>Closed End</v>
      </c>
      <c r="C2111" t="s">
        <v>108</v>
      </c>
      <c r="D2111" t="s">
        <v>661</v>
      </c>
      <c r="E2111" t="str">
        <f t="shared" si="136"/>
        <v>Race / ethnicity</v>
      </c>
      <c r="F2111">
        <f t="shared" si="137"/>
        <v>3</v>
      </c>
      <c r="G2111" t="str">
        <f t="shared" si="134"/>
        <v>Data</v>
      </c>
      <c r="H2111" t="s">
        <v>782</v>
      </c>
      <c r="I2111" s="38" t="s">
        <v>661</v>
      </c>
      <c r="J2111" t="s">
        <v>108</v>
      </c>
      <c r="K2111" s="6" t="s">
        <v>47</v>
      </c>
      <c r="L2111" s="12">
        <v>5.3314087610941592E-2</v>
      </c>
      <c r="M2111" s="13">
        <v>0.40900642983600916</v>
      </c>
      <c r="N2111" s="13">
        <v>0.37480838064044902</v>
      </c>
      <c r="O2111" s="13">
        <v>0.16287110191259971</v>
      </c>
      <c r="P2111" s="14">
        <v>112.00000000000006</v>
      </c>
    </row>
    <row r="2112" spans="1:16" x14ac:dyDescent="0.25">
      <c r="A2112">
        <v>2176</v>
      </c>
      <c r="B2112" t="str">
        <f t="shared" si="135"/>
        <v>Closed End</v>
      </c>
      <c r="C2112" t="s">
        <v>108</v>
      </c>
      <c r="D2112" t="s">
        <v>661</v>
      </c>
      <c r="E2112" t="str">
        <f t="shared" si="136"/>
        <v>Race / ethnicity</v>
      </c>
      <c r="F2112">
        <f t="shared" si="137"/>
        <v>4</v>
      </c>
      <c r="G2112" t="str">
        <f t="shared" si="134"/>
        <v>Data</v>
      </c>
      <c r="H2112" t="s">
        <v>782</v>
      </c>
      <c r="I2112" s="38" t="s">
        <v>661</v>
      </c>
      <c r="J2112" t="s">
        <v>108</v>
      </c>
      <c r="K2112" s="6" t="s">
        <v>48</v>
      </c>
      <c r="L2112" s="12">
        <v>6.5498097495427426E-2</v>
      </c>
      <c r="M2112" s="13">
        <v>0.42840742447810781</v>
      </c>
      <c r="N2112" s="13">
        <v>0.39265809028585791</v>
      </c>
      <c r="O2112" s="13">
        <v>0.11343638774060626</v>
      </c>
      <c r="P2112" s="14">
        <v>181.00000000000017</v>
      </c>
    </row>
    <row r="2113" spans="1:16" x14ac:dyDescent="0.25">
      <c r="A2113">
        <v>2177</v>
      </c>
      <c r="B2113" t="str">
        <f t="shared" si="135"/>
        <v>Closed End</v>
      </c>
      <c r="C2113" t="s">
        <v>108</v>
      </c>
      <c r="D2113" t="s">
        <v>661</v>
      </c>
      <c r="E2113" t="str">
        <f t="shared" si="136"/>
        <v>Race / ethnicity</v>
      </c>
      <c r="F2113">
        <f t="shared" si="137"/>
        <v>5</v>
      </c>
      <c r="G2113" t="str">
        <f t="shared" si="134"/>
        <v>Data</v>
      </c>
      <c r="H2113" t="s">
        <v>782</v>
      </c>
      <c r="I2113" s="38" t="s">
        <v>661</v>
      </c>
      <c r="J2113" t="s">
        <v>108</v>
      </c>
      <c r="K2113" s="6" t="s">
        <v>49</v>
      </c>
      <c r="L2113" s="12">
        <v>0.19025215788054506</v>
      </c>
      <c r="M2113" s="13">
        <v>0.35905271772782399</v>
      </c>
      <c r="N2113" s="13">
        <v>0.37618693488091032</v>
      </c>
      <c r="O2113" s="13">
        <v>7.4508189510721412E-2</v>
      </c>
      <c r="P2113" s="14">
        <v>300.99999999999989</v>
      </c>
    </row>
    <row r="2114" spans="1:16" x14ac:dyDescent="0.25">
      <c r="A2114">
        <v>2178</v>
      </c>
      <c r="B2114" t="str">
        <f t="shared" si="135"/>
        <v>Closed End</v>
      </c>
      <c r="C2114" t="s">
        <v>108</v>
      </c>
      <c r="D2114" t="s">
        <v>661</v>
      </c>
      <c r="E2114" t="str">
        <f t="shared" si="136"/>
        <v>Race / ethnicity</v>
      </c>
      <c r="F2114">
        <f t="shared" si="137"/>
        <v>6</v>
      </c>
      <c r="G2114" t="str">
        <f t="shared" ref="G2114:G2177" si="138">IF(B2114="","",IF(E2114="Title","Title",IF(E2114="Column labels","Labels",IF(AND(F2114=1,B2114="Closed End"),"Header","Data"))))</f>
        <v>Data</v>
      </c>
      <c r="H2114" t="s">
        <v>782</v>
      </c>
      <c r="I2114" s="38" t="s">
        <v>661</v>
      </c>
      <c r="J2114" t="s">
        <v>108</v>
      </c>
      <c r="K2114" s="6" t="s">
        <v>50</v>
      </c>
      <c r="L2114" s="12">
        <v>0.1845850431305639</v>
      </c>
      <c r="M2114" s="13">
        <v>0.2162001717437376</v>
      </c>
      <c r="N2114" s="13">
        <v>0.34615297615548357</v>
      </c>
      <c r="O2114" s="13">
        <v>0.25306180897021469</v>
      </c>
      <c r="P2114" s="14">
        <v>120.00000000000004</v>
      </c>
    </row>
    <row r="2115" spans="1:16" ht="15.75" thickBot="1" x14ac:dyDescent="0.3">
      <c r="A2115">
        <v>2179</v>
      </c>
      <c r="B2115" t="str">
        <f t="shared" si="135"/>
        <v>Closed End</v>
      </c>
      <c r="C2115" t="s">
        <v>108</v>
      </c>
      <c r="D2115" t="s">
        <v>661</v>
      </c>
      <c r="E2115" t="str">
        <f t="shared" si="136"/>
        <v>Race / ethnicity</v>
      </c>
      <c r="F2115">
        <f t="shared" si="137"/>
        <v>7</v>
      </c>
      <c r="G2115" t="str">
        <f t="shared" si="138"/>
        <v>Data</v>
      </c>
      <c r="H2115" t="s">
        <v>782</v>
      </c>
      <c r="I2115" s="38" t="s">
        <v>661</v>
      </c>
      <c r="J2115" t="s">
        <v>108</v>
      </c>
      <c r="K2115" s="8" t="s">
        <v>51</v>
      </c>
      <c r="L2115" s="18">
        <v>0.16907081591866266</v>
      </c>
      <c r="M2115" s="19">
        <v>0.47079396080734609</v>
      </c>
      <c r="N2115" s="19">
        <v>0.27501491056282262</v>
      </c>
      <c r="O2115" s="19">
        <v>8.5120312711170515E-2</v>
      </c>
      <c r="P2115" s="20">
        <v>1641</v>
      </c>
    </row>
    <row r="2116" spans="1:16" ht="15.75" thickTop="1" x14ac:dyDescent="0.25">
      <c r="A2116">
        <v>2180</v>
      </c>
      <c r="B2116" t="str">
        <f t="shared" si="135"/>
        <v/>
      </c>
      <c r="C2116" t="s">
        <v>8</v>
      </c>
      <c r="D2116" t="s">
        <v>8</v>
      </c>
      <c r="E2116" t="str">
        <f t="shared" si="136"/>
        <v/>
      </c>
      <c r="F2116" t="str">
        <f t="shared" si="137"/>
        <v/>
      </c>
      <c r="G2116" t="str">
        <f t="shared" si="138"/>
        <v/>
      </c>
      <c r="H2116" t="s">
        <v>8</v>
      </c>
    </row>
    <row r="2117" spans="1:16" ht="45.75" thickBot="1" x14ac:dyDescent="0.3">
      <c r="A2117">
        <v>2181</v>
      </c>
      <c r="B2117" t="str">
        <f t="shared" si="135"/>
        <v>Closed End</v>
      </c>
      <c r="C2117" t="s">
        <v>108</v>
      </c>
      <c r="D2117" t="s">
        <v>839</v>
      </c>
      <c r="E2117" t="str">
        <f t="shared" si="136"/>
        <v>Title</v>
      </c>
      <c r="F2117">
        <f t="shared" si="137"/>
        <v>1</v>
      </c>
      <c r="G2117" t="str">
        <f t="shared" si="138"/>
        <v>Title</v>
      </c>
      <c r="H2117" t="s">
        <v>783</v>
      </c>
      <c r="K2117" s="37" t="s">
        <v>219</v>
      </c>
      <c r="L2117" s="37"/>
      <c r="M2117" s="37"/>
      <c r="N2117" s="37"/>
      <c r="O2117" s="37"/>
      <c r="P2117" s="37"/>
    </row>
    <row r="2118" spans="1:16" ht="38.25" thickTop="1" thickBot="1" x14ac:dyDescent="0.3">
      <c r="A2118">
        <v>2182</v>
      </c>
      <c r="B2118" t="str">
        <f t="shared" si="135"/>
        <v>Closed End</v>
      </c>
      <c r="C2118" t="s">
        <v>108</v>
      </c>
      <c r="D2118" t="s">
        <v>839</v>
      </c>
      <c r="E2118" t="str">
        <f t="shared" si="136"/>
        <v>Column labels</v>
      </c>
      <c r="F2118">
        <f t="shared" si="137"/>
        <v>1</v>
      </c>
      <c r="G2118" t="str">
        <f t="shared" si="138"/>
        <v>Labels</v>
      </c>
      <c r="H2118" t="s">
        <v>783</v>
      </c>
      <c r="K2118" s="39"/>
      <c r="L2118" s="1" t="s">
        <v>128</v>
      </c>
      <c r="M2118" s="2" t="s">
        <v>129</v>
      </c>
      <c r="N2118" s="2" t="s">
        <v>130</v>
      </c>
      <c r="O2118" s="2" t="s">
        <v>131</v>
      </c>
      <c r="P2118" s="3" t="s">
        <v>6</v>
      </c>
    </row>
    <row r="2119" spans="1:16" ht="15.75" thickTop="1" x14ac:dyDescent="0.25">
      <c r="A2119">
        <v>2183</v>
      </c>
      <c r="B2119" t="str">
        <f t="shared" si="135"/>
        <v>Closed End</v>
      </c>
      <c r="C2119" t="s">
        <v>108</v>
      </c>
      <c r="D2119" t="s">
        <v>839</v>
      </c>
      <c r="E2119" t="str">
        <f t="shared" si="136"/>
        <v>Region</v>
      </c>
      <c r="F2119">
        <f t="shared" si="137"/>
        <v>1</v>
      </c>
      <c r="G2119" t="str">
        <f t="shared" si="138"/>
        <v>Header</v>
      </c>
      <c r="H2119" t="s">
        <v>783</v>
      </c>
      <c r="K2119" s="5" t="s">
        <v>7</v>
      </c>
      <c r="L2119" s="9" t="s">
        <v>8</v>
      </c>
      <c r="M2119" s="10" t="s">
        <v>8</v>
      </c>
      <c r="N2119" s="10" t="s">
        <v>8</v>
      </c>
      <c r="O2119" s="10" t="s">
        <v>8</v>
      </c>
      <c r="P2119" s="11" t="s">
        <v>8</v>
      </c>
    </row>
    <row r="2120" spans="1:16" x14ac:dyDescent="0.25">
      <c r="A2120">
        <v>2184</v>
      </c>
      <c r="B2120" t="str">
        <f t="shared" si="135"/>
        <v>Closed End</v>
      </c>
      <c r="C2120" t="s">
        <v>108</v>
      </c>
      <c r="D2120" t="s">
        <v>839</v>
      </c>
      <c r="E2120" t="str">
        <f t="shared" si="136"/>
        <v>Region</v>
      </c>
      <c r="F2120">
        <f t="shared" si="137"/>
        <v>2</v>
      </c>
      <c r="G2120" t="str">
        <f t="shared" si="138"/>
        <v>Data</v>
      </c>
      <c r="H2120" t="s">
        <v>783</v>
      </c>
      <c r="K2120" s="6" t="s">
        <v>9</v>
      </c>
      <c r="L2120" s="12">
        <v>9.9914910748840638E-2</v>
      </c>
      <c r="M2120" s="13">
        <v>0.33476919529752458</v>
      </c>
      <c r="N2120" s="13">
        <v>0.3575968442640669</v>
      </c>
      <c r="O2120" s="13">
        <v>0.20771904968956834</v>
      </c>
      <c r="P2120" s="14">
        <v>1592.9999999999998</v>
      </c>
    </row>
    <row r="2121" spans="1:16" x14ac:dyDescent="0.25">
      <c r="A2121">
        <v>2185</v>
      </c>
      <c r="B2121" t="str">
        <f t="shared" si="135"/>
        <v>Closed End</v>
      </c>
      <c r="C2121" t="s">
        <v>108</v>
      </c>
      <c r="D2121" t="s">
        <v>839</v>
      </c>
      <c r="E2121" t="str">
        <f t="shared" si="136"/>
        <v>Region</v>
      </c>
      <c r="F2121">
        <f t="shared" si="137"/>
        <v>3</v>
      </c>
      <c r="G2121" t="str">
        <f t="shared" si="138"/>
        <v>Data</v>
      </c>
      <c r="H2121" t="s">
        <v>783</v>
      </c>
      <c r="K2121" s="6" t="s">
        <v>10</v>
      </c>
      <c r="L2121" s="12">
        <v>0.10854671006821089</v>
      </c>
      <c r="M2121" s="13">
        <v>0.3966442068030932</v>
      </c>
      <c r="N2121" s="13">
        <v>0.33930033884982369</v>
      </c>
      <c r="O2121" s="13">
        <v>0.15550874427887251</v>
      </c>
      <c r="P2121" s="14">
        <v>156.99999999999989</v>
      </c>
    </row>
    <row r="2122" spans="1:16" x14ac:dyDescent="0.25">
      <c r="A2122">
        <v>2186</v>
      </c>
      <c r="B2122" t="str">
        <f t="shared" si="135"/>
        <v>Closed End</v>
      </c>
      <c r="C2122" t="s">
        <v>108</v>
      </c>
      <c r="D2122" t="s">
        <v>839</v>
      </c>
      <c r="E2122" t="str">
        <f t="shared" si="136"/>
        <v>Region</v>
      </c>
      <c r="F2122">
        <f t="shared" si="137"/>
        <v>4</v>
      </c>
      <c r="G2122" t="str">
        <f t="shared" si="138"/>
        <v>Data</v>
      </c>
      <c r="H2122" t="s">
        <v>783</v>
      </c>
      <c r="K2122" s="6" t="s">
        <v>11</v>
      </c>
      <c r="L2122" s="12">
        <v>0.10747777759941375</v>
      </c>
      <c r="M2122" s="13">
        <v>0.32455122955020316</v>
      </c>
      <c r="N2122" s="13">
        <v>0.35209520407106637</v>
      </c>
      <c r="O2122" s="13">
        <v>0.21587578877931635</v>
      </c>
      <c r="P2122" s="14">
        <v>1292.000000000002</v>
      </c>
    </row>
    <row r="2123" spans="1:16" x14ac:dyDescent="0.25">
      <c r="A2123">
        <v>2187</v>
      </c>
      <c r="B2123" t="str">
        <f t="shared" si="135"/>
        <v>Closed End</v>
      </c>
      <c r="C2123" t="s">
        <v>108</v>
      </c>
      <c r="D2123" t="s">
        <v>839</v>
      </c>
      <c r="E2123" t="str">
        <f t="shared" si="136"/>
        <v>Region</v>
      </c>
      <c r="F2123">
        <f t="shared" si="137"/>
        <v>5</v>
      </c>
      <c r="G2123" t="str">
        <f t="shared" si="138"/>
        <v>Data</v>
      </c>
      <c r="H2123" t="s">
        <v>783</v>
      </c>
      <c r="K2123" s="6" t="s">
        <v>12</v>
      </c>
      <c r="L2123" s="12">
        <v>0.11504559407371023</v>
      </c>
      <c r="M2123" s="13">
        <v>0.32277767015454129</v>
      </c>
      <c r="N2123" s="13">
        <v>0.39123515836195449</v>
      </c>
      <c r="O2123" s="13">
        <v>0.17094157740979432</v>
      </c>
      <c r="P2123" s="14">
        <v>1120.0000000000016</v>
      </c>
    </row>
    <row r="2124" spans="1:16" x14ac:dyDescent="0.25">
      <c r="A2124">
        <v>2188</v>
      </c>
      <c r="B2124" t="str">
        <f t="shared" si="135"/>
        <v>Closed End</v>
      </c>
      <c r="C2124" t="s">
        <v>108</v>
      </c>
      <c r="D2124" t="s">
        <v>839</v>
      </c>
      <c r="E2124" t="str">
        <f t="shared" si="136"/>
        <v>Region</v>
      </c>
      <c r="F2124">
        <f t="shared" si="137"/>
        <v>6</v>
      </c>
      <c r="G2124" t="str">
        <f t="shared" si="138"/>
        <v>Data</v>
      </c>
      <c r="H2124" t="s">
        <v>783</v>
      </c>
      <c r="K2124" s="6" t="s">
        <v>13</v>
      </c>
      <c r="L2124" s="12">
        <v>9.6252361462639602E-2</v>
      </c>
      <c r="M2124" s="13">
        <v>0.32718196753482615</v>
      </c>
      <c r="N2124" s="13">
        <v>0.29403852735568958</v>
      </c>
      <c r="O2124" s="13">
        <v>0.28252714364684406</v>
      </c>
      <c r="P2124" s="14">
        <v>172.0000000000002</v>
      </c>
    </row>
    <row r="2125" spans="1:16" x14ac:dyDescent="0.25">
      <c r="A2125">
        <v>2189</v>
      </c>
      <c r="B2125" t="str">
        <f t="shared" si="135"/>
        <v>Closed End</v>
      </c>
      <c r="C2125" t="s">
        <v>108</v>
      </c>
      <c r="D2125" t="s">
        <v>839</v>
      </c>
      <c r="E2125" t="str">
        <f t="shared" si="136"/>
        <v>Region</v>
      </c>
      <c r="F2125">
        <f t="shared" si="137"/>
        <v>7</v>
      </c>
      <c r="G2125" t="str">
        <f t="shared" si="138"/>
        <v>Data</v>
      </c>
      <c r="H2125" t="s">
        <v>783</v>
      </c>
      <c r="K2125" s="6" t="s">
        <v>14</v>
      </c>
      <c r="L2125" s="12">
        <v>6.0576818231838539E-2</v>
      </c>
      <c r="M2125" s="13">
        <v>0.282866873261649</v>
      </c>
      <c r="N2125" s="13">
        <v>0.40338066296447439</v>
      </c>
      <c r="O2125" s="13">
        <v>0.25317564554203792</v>
      </c>
      <c r="P2125" s="14">
        <v>143.99999999999994</v>
      </c>
    </row>
    <row r="2126" spans="1:16" x14ac:dyDescent="0.25">
      <c r="A2126">
        <v>2190</v>
      </c>
      <c r="B2126" t="str">
        <f t="shared" si="135"/>
        <v>Closed End</v>
      </c>
      <c r="C2126" t="s">
        <v>108</v>
      </c>
      <c r="D2126" t="s">
        <v>839</v>
      </c>
      <c r="E2126" t="str">
        <f t="shared" si="136"/>
        <v>Gender</v>
      </c>
      <c r="F2126">
        <f t="shared" si="137"/>
        <v>1</v>
      </c>
      <c r="G2126" t="str">
        <f t="shared" si="138"/>
        <v>Header</v>
      </c>
      <c r="H2126" t="s">
        <v>783</v>
      </c>
      <c r="K2126" s="7" t="s">
        <v>15</v>
      </c>
      <c r="L2126" s="15" t="s">
        <v>8</v>
      </c>
      <c r="M2126" s="16" t="s">
        <v>8</v>
      </c>
      <c r="N2126" s="16" t="s">
        <v>8</v>
      </c>
      <c r="O2126" s="16" t="s">
        <v>8</v>
      </c>
      <c r="P2126" s="17" t="s">
        <v>8</v>
      </c>
    </row>
    <row r="2127" spans="1:16" x14ac:dyDescent="0.25">
      <c r="A2127">
        <v>2191</v>
      </c>
      <c r="B2127" t="str">
        <f t="shared" ref="B2127:B2190" si="139">IF(K2129="Results by region:","Closed End",IF(L2128="East Metro Overall","Open End",IF(AND(K2127="",K2129=""),"",B2126)))</f>
        <v>Closed End</v>
      </c>
      <c r="C2127" t="s">
        <v>108</v>
      </c>
      <c r="D2127" t="s">
        <v>839</v>
      </c>
      <c r="E2127" t="str">
        <f t="shared" ref="E2127:E2190" si="140">IF(AND(K2127="",K2128="Results by region:"),"Column labels",
IF(AND(K2127="",L2127="East Metro overall"),"Column labels",
IF(AND(K2127="",L2127=""),"",
IF(AND(B2127="Open End",K2127&lt;&gt;"",E2126="Column labels"),"Open end results",
IF(K2127="Results by region:","Region",
IF(K2127="Results by gender:","Gender",
IF(K2127="Results by age:","Age",
IF(K2127="Results by education level:","Education",
IF(K2127="Results by household income:","Household income",
IF(K2127="Results by housing status:","Housing status",
IF(K2127="Results by home language:","Home language",
IF(K2127="Results by race/ethnicity:","Race / ethnicity",
IF(ISERROR(FIND(".",K2127)),E2126,
IF(FIND(".",K2127)&lt;=4,"Title"))))))))))))))</f>
        <v>Gender</v>
      </c>
      <c r="F2127">
        <f t="shared" ref="F2127:F2190" si="141">IF(B2127="","",IF(E2127&lt;&gt;E2126,1,SUM(F2126,1)))</f>
        <v>2</v>
      </c>
      <c r="G2127" t="str">
        <f t="shared" si="138"/>
        <v>Data</v>
      </c>
      <c r="H2127" t="s">
        <v>783</v>
      </c>
      <c r="K2127" s="6" t="s">
        <v>16</v>
      </c>
      <c r="L2127" s="12">
        <v>9.8740013448960509E-2</v>
      </c>
      <c r="M2127" s="13">
        <v>0.32803053237626079</v>
      </c>
      <c r="N2127" s="13">
        <v>0.36781399541027043</v>
      </c>
      <c r="O2127" s="13">
        <v>0.20541545876450812</v>
      </c>
      <c r="P2127" s="14">
        <v>941.00000000000114</v>
      </c>
    </row>
    <row r="2128" spans="1:16" x14ac:dyDescent="0.25">
      <c r="A2128">
        <v>2192</v>
      </c>
      <c r="B2128" t="str">
        <f t="shared" si="139"/>
        <v>Closed End</v>
      </c>
      <c r="C2128" t="s">
        <v>108</v>
      </c>
      <c r="D2128" t="s">
        <v>839</v>
      </c>
      <c r="E2128" t="str">
        <f t="shared" si="140"/>
        <v>Gender</v>
      </c>
      <c r="F2128">
        <f t="shared" si="141"/>
        <v>3</v>
      </c>
      <c r="G2128" t="str">
        <f t="shared" si="138"/>
        <v>Data</v>
      </c>
      <c r="H2128" t="s">
        <v>783</v>
      </c>
      <c r="K2128" s="6" t="s">
        <v>17</v>
      </c>
      <c r="L2128" s="12">
        <v>0.10148224395530375</v>
      </c>
      <c r="M2128" s="13">
        <v>0.34165418243262563</v>
      </c>
      <c r="N2128" s="13">
        <v>0.35804590327658042</v>
      </c>
      <c r="O2128" s="13">
        <v>0.1988176703354913</v>
      </c>
      <c r="P2128" s="14">
        <v>557.9999999999992</v>
      </c>
    </row>
    <row r="2129" spans="1:16" x14ac:dyDescent="0.25">
      <c r="A2129">
        <v>2193</v>
      </c>
      <c r="B2129" t="str">
        <f t="shared" si="139"/>
        <v>Closed End</v>
      </c>
      <c r="C2129" t="s">
        <v>108</v>
      </c>
      <c r="D2129" t="s">
        <v>839</v>
      </c>
      <c r="E2129" t="str">
        <f t="shared" si="140"/>
        <v>Age</v>
      </c>
      <c r="F2129">
        <f t="shared" si="141"/>
        <v>1</v>
      </c>
      <c r="G2129" t="str">
        <f t="shared" si="138"/>
        <v>Header</v>
      </c>
      <c r="H2129" t="s">
        <v>783</v>
      </c>
      <c r="K2129" s="7" t="s">
        <v>18</v>
      </c>
      <c r="L2129" s="15" t="s">
        <v>8</v>
      </c>
      <c r="M2129" s="16" t="s">
        <v>8</v>
      </c>
      <c r="N2129" s="16" t="s">
        <v>8</v>
      </c>
      <c r="O2129" s="16" t="s">
        <v>8</v>
      </c>
      <c r="P2129" s="17" t="s">
        <v>8</v>
      </c>
    </row>
    <row r="2130" spans="1:16" x14ac:dyDescent="0.25">
      <c r="A2130">
        <v>2194</v>
      </c>
      <c r="B2130" t="str">
        <f t="shared" si="139"/>
        <v>Closed End</v>
      </c>
      <c r="C2130" t="s">
        <v>108</v>
      </c>
      <c r="D2130" t="s">
        <v>839</v>
      </c>
      <c r="E2130" t="str">
        <f t="shared" si="140"/>
        <v>Age</v>
      </c>
      <c r="F2130">
        <f t="shared" si="141"/>
        <v>2</v>
      </c>
      <c r="G2130" t="str">
        <f t="shared" si="138"/>
        <v>Data</v>
      </c>
      <c r="H2130" t="s">
        <v>783</v>
      </c>
      <c r="K2130" s="6" t="s">
        <v>19</v>
      </c>
      <c r="L2130" s="12">
        <v>6.2924616397913136E-2</v>
      </c>
      <c r="M2130" s="13">
        <v>0.32318642992154922</v>
      </c>
      <c r="N2130" s="13">
        <v>0.39829540225760934</v>
      </c>
      <c r="O2130" s="13">
        <v>0.21559355142292799</v>
      </c>
      <c r="P2130" s="14">
        <v>164.00000000000017</v>
      </c>
    </row>
    <row r="2131" spans="1:16" x14ac:dyDescent="0.25">
      <c r="A2131">
        <v>2195</v>
      </c>
      <c r="B2131" t="str">
        <f t="shared" si="139"/>
        <v>Closed End</v>
      </c>
      <c r="C2131" t="s">
        <v>108</v>
      </c>
      <c r="D2131" t="s">
        <v>839</v>
      </c>
      <c r="E2131" t="str">
        <f t="shared" si="140"/>
        <v>Age</v>
      </c>
      <c r="F2131">
        <f t="shared" si="141"/>
        <v>3</v>
      </c>
      <c r="G2131" t="str">
        <f t="shared" si="138"/>
        <v>Data</v>
      </c>
      <c r="H2131" t="s">
        <v>783</v>
      </c>
      <c r="K2131" s="6" t="s">
        <v>20</v>
      </c>
      <c r="L2131" s="12">
        <v>0.12909209657941492</v>
      </c>
      <c r="M2131" s="13">
        <v>0.32833414307850634</v>
      </c>
      <c r="N2131" s="13">
        <v>0.37214091787553999</v>
      </c>
      <c r="O2131" s="13">
        <v>0.17043284246653961</v>
      </c>
      <c r="P2131" s="14">
        <v>178.99999999999972</v>
      </c>
    </row>
    <row r="2132" spans="1:16" x14ac:dyDescent="0.25">
      <c r="A2132">
        <v>2196</v>
      </c>
      <c r="B2132" t="str">
        <f t="shared" si="139"/>
        <v>Closed End</v>
      </c>
      <c r="C2132" t="s">
        <v>108</v>
      </c>
      <c r="D2132" t="s">
        <v>839</v>
      </c>
      <c r="E2132" t="str">
        <f t="shared" si="140"/>
        <v>Age</v>
      </c>
      <c r="F2132">
        <f t="shared" si="141"/>
        <v>4</v>
      </c>
      <c r="G2132" t="str">
        <f t="shared" si="138"/>
        <v>Data</v>
      </c>
      <c r="H2132" t="s">
        <v>783</v>
      </c>
      <c r="K2132" s="6" t="s">
        <v>21</v>
      </c>
      <c r="L2132" s="12">
        <v>0.12209382372185219</v>
      </c>
      <c r="M2132" s="13">
        <v>0.25901848520953313</v>
      </c>
      <c r="N2132" s="13">
        <v>0.3702969432092662</v>
      </c>
      <c r="O2132" s="13">
        <v>0.24859074785934837</v>
      </c>
      <c r="P2132" s="14">
        <v>182.00000000000003</v>
      </c>
    </row>
    <row r="2133" spans="1:16" x14ac:dyDescent="0.25">
      <c r="A2133">
        <v>2197</v>
      </c>
      <c r="B2133" t="str">
        <f t="shared" si="139"/>
        <v>Closed End</v>
      </c>
      <c r="C2133" t="s">
        <v>108</v>
      </c>
      <c r="D2133" t="s">
        <v>839</v>
      </c>
      <c r="E2133" t="str">
        <f t="shared" si="140"/>
        <v>Age</v>
      </c>
      <c r="F2133">
        <f t="shared" si="141"/>
        <v>5</v>
      </c>
      <c r="G2133" t="str">
        <f t="shared" si="138"/>
        <v>Data</v>
      </c>
      <c r="H2133" t="s">
        <v>783</v>
      </c>
      <c r="K2133" s="6" t="s">
        <v>22</v>
      </c>
      <c r="L2133" s="12">
        <v>0.11183584915781571</v>
      </c>
      <c r="M2133" s="13">
        <v>0.41194348134491238</v>
      </c>
      <c r="N2133" s="13">
        <v>0.2859320783396313</v>
      </c>
      <c r="O2133" s="13">
        <v>0.19028859115764005</v>
      </c>
      <c r="P2133" s="14">
        <v>302</v>
      </c>
    </row>
    <row r="2134" spans="1:16" x14ac:dyDescent="0.25">
      <c r="A2134">
        <v>2198</v>
      </c>
      <c r="B2134" t="str">
        <f t="shared" si="139"/>
        <v>Closed End</v>
      </c>
      <c r="C2134" t="s">
        <v>108</v>
      </c>
      <c r="D2134" t="s">
        <v>839</v>
      </c>
      <c r="E2134" t="str">
        <f t="shared" si="140"/>
        <v>Age</v>
      </c>
      <c r="F2134">
        <f t="shared" si="141"/>
        <v>6</v>
      </c>
      <c r="G2134" t="str">
        <f t="shared" si="138"/>
        <v>Data</v>
      </c>
      <c r="H2134" t="s">
        <v>783</v>
      </c>
      <c r="K2134" s="6" t="s">
        <v>23</v>
      </c>
      <c r="L2134" s="12">
        <v>9.5926176554882739E-2</v>
      </c>
      <c r="M2134" s="13">
        <v>0.32627490923670921</v>
      </c>
      <c r="N2134" s="13">
        <v>0.40433921565795067</v>
      </c>
      <c r="O2134" s="13">
        <v>0.17345969855045731</v>
      </c>
      <c r="P2134" s="14">
        <v>500.00000000000045</v>
      </c>
    </row>
    <row r="2135" spans="1:16" x14ac:dyDescent="0.25">
      <c r="A2135">
        <v>2199</v>
      </c>
      <c r="B2135" t="str">
        <f t="shared" si="139"/>
        <v>Closed End</v>
      </c>
      <c r="C2135" t="s">
        <v>108</v>
      </c>
      <c r="D2135" t="s">
        <v>839</v>
      </c>
      <c r="E2135" t="str">
        <f t="shared" si="140"/>
        <v>Education</v>
      </c>
      <c r="F2135">
        <f t="shared" si="141"/>
        <v>1</v>
      </c>
      <c r="G2135" t="str">
        <f t="shared" si="138"/>
        <v>Header</v>
      </c>
      <c r="H2135" t="s">
        <v>783</v>
      </c>
      <c r="K2135" s="7" t="s">
        <v>24</v>
      </c>
      <c r="L2135" s="15" t="s">
        <v>8</v>
      </c>
      <c r="M2135" s="16" t="s">
        <v>8</v>
      </c>
      <c r="N2135" s="16" t="s">
        <v>8</v>
      </c>
      <c r="O2135" s="16" t="s">
        <v>8</v>
      </c>
      <c r="P2135" s="17" t="s">
        <v>8</v>
      </c>
    </row>
    <row r="2136" spans="1:16" x14ac:dyDescent="0.25">
      <c r="A2136">
        <v>2200</v>
      </c>
      <c r="B2136" t="str">
        <f t="shared" si="139"/>
        <v>Closed End</v>
      </c>
      <c r="C2136" t="s">
        <v>108</v>
      </c>
      <c r="D2136" t="s">
        <v>839</v>
      </c>
      <c r="E2136" t="str">
        <f t="shared" si="140"/>
        <v>Education</v>
      </c>
      <c r="F2136">
        <f t="shared" si="141"/>
        <v>2</v>
      </c>
      <c r="G2136" t="str">
        <f t="shared" si="138"/>
        <v>Data</v>
      </c>
      <c r="H2136" t="s">
        <v>783</v>
      </c>
      <c r="K2136" s="6" t="s">
        <v>25</v>
      </c>
      <c r="L2136" s="12">
        <v>0.14307113466978713</v>
      </c>
      <c r="M2136" s="13">
        <v>0.28534367652041892</v>
      </c>
      <c r="N2136" s="13">
        <v>0.43152879396261939</v>
      </c>
      <c r="O2136" s="13">
        <v>0.1400563948471743</v>
      </c>
      <c r="P2136" s="14">
        <v>75.000000000000057</v>
      </c>
    </row>
    <row r="2137" spans="1:16" x14ac:dyDescent="0.25">
      <c r="A2137">
        <v>2201</v>
      </c>
      <c r="B2137" t="str">
        <f t="shared" si="139"/>
        <v>Closed End</v>
      </c>
      <c r="C2137" t="s">
        <v>108</v>
      </c>
      <c r="D2137" t="s">
        <v>839</v>
      </c>
      <c r="E2137" t="str">
        <f t="shared" si="140"/>
        <v>Education</v>
      </c>
      <c r="F2137">
        <f t="shared" si="141"/>
        <v>3</v>
      </c>
      <c r="G2137" t="str">
        <f t="shared" si="138"/>
        <v>Data</v>
      </c>
      <c r="H2137" t="s">
        <v>783</v>
      </c>
      <c r="K2137" s="6" t="s">
        <v>26</v>
      </c>
      <c r="L2137" s="12">
        <v>0.12922359362224464</v>
      </c>
      <c r="M2137" s="13">
        <v>0.36136358667788693</v>
      </c>
      <c r="N2137" s="13">
        <v>0.29708296495754039</v>
      </c>
      <c r="O2137" s="13">
        <v>0.21232985474232746</v>
      </c>
      <c r="P2137" s="14">
        <v>259.00000000000023</v>
      </c>
    </row>
    <row r="2138" spans="1:16" x14ac:dyDescent="0.25">
      <c r="A2138">
        <v>2202</v>
      </c>
      <c r="B2138" t="str">
        <f t="shared" si="139"/>
        <v>Closed End</v>
      </c>
      <c r="C2138" t="s">
        <v>108</v>
      </c>
      <c r="D2138" t="s">
        <v>839</v>
      </c>
      <c r="E2138" t="str">
        <f t="shared" si="140"/>
        <v>Education</v>
      </c>
      <c r="F2138">
        <f t="shared" si="141"/>
        <v>4</v>
      </c>
      <c r="G2138" t="str">
        <f t="shared" si="138"/>
        <v>Data</v>
      </c>
      <c r="H2138" t="s">
        <v>783</v>
      </c>
      <c r="K2138" s="6" t="s">
        <v>27</v>
      </c>
      <c r="L2138" s="12">
        <v>7.8200808379603928E-2</v>
      </c>
      <c r="M2138" s="13">
        <v>0.32784198584630153</v>
      </c>
      <c r="N2138" s="13">
        <v>0.39743783768498742</v>
      </c>
      <c r="O2138" s="13">
        <v>0.19651936808910925</v>
      </c>
      <c r="P2138" s="14">
        <v>554.99999999999886</v>
      </c>
    </row>
    <row r="2139" spans="1:16" x14ac:dyDescent="0.25">
      <c r="A2139">
        <v>2203</v>
      </c>
      <c r="B2139" t="str">
        <f t="shared" si="139"/>
        <v>Closed End</v>
      </c>
      <c r="C2139" t="s">
        <v>108</v>
      </c>
      <c r="D2139" t="s">
        <v>839</v>
      </c>
      <c r="E2139" t="str">
        <f t="shared" si="140"/>
        <v>Education</v>
      </c>
      <c r="F2139">
        <f t="shared" si="141"/>
        <v>5</v>
      </c>
      <c r="G2139" t="str">
        <f t="shared" si="138"/>
        <v>Data</v>
      </c>
      <c r="H2139" t="s">
        <v>783</v>
      </c>
      <c r="K2139" s="6" t="s">
        <v>28</v>
      </c>
      <c r="L2139" s="12">
        <v>9.7864414622483575E-2</v>
      </c>
      <c r="M2139" s="13">
        <v>0.33049103007333847</v>
      </c>
      <c r="N2139" s="13">
        <v>0.38088835762885287</v>
      </c>
      <c r="O2139" s="13">
        <v>0.19075619767532548</v>
      </c>
      <c r="P2139" s="14">
        <v>638.99999999999943</v>
      </c>
    </row>
    <row r="2140" spans="1:16" x14ac:dyDescent="0.25">
      <c r="A2140">
        <v>2204</v>
      </c>
      <c r="B2140" t="str">
        <f t="shared" si="139"/>
        <v>Closed End</v>
      </c>
      <c r="C2140" t="s">
        <v>108</v>
      </c>
      <c r="D2140" t="s">
        <v>839</v>
      </c>
      <c r="E2140" t="str">
        <f t="shared" si="140"/>
        <v>Household income</v>
      </c>
      <c r="F2140">
        <f t="shared" si="141"/>
        <v>1</v>
      </c>
      <c r="G2140" t="str">
        <f t="shared" si="138"/>
        <v>Header</v>
      </c>
      <c r="H2140" t="s">
        <v>783</v>
      </c>
      <c r="K2140" s="7" t="s">
        <v>29</v>
      </c>
      <c r="L2140" s="15" t="s">
        <v>8</v>
      </c>
      <c r="M2140" s="16" t="s">
        <v>8</v>
      </c>
      <c r="N2140" s="16" t="s">
        <v>8</v>
      </c>
      <c r="O2140" s="16" t="s">
        <v>8</v>
      </c>
      <c r="P2140" s="17" t="s">
        <v>8</v>
      </c>
    </row>
    <row r="2141" spans="1:16" x14ac:dyDescent="0.25">
      <c r="A2141">
        <v>2205</v>
      </c>
      <c r="B2141" t="str">
        <f t="shared" si="139"/>
        <v>Closed End</v>
      </c>
      <c r="C2141" t="s">
        <v>108</v>
      </c>
      <c r="D2141" t="s">
        <v>839</v>
      </c>
      <c r="E2141" t="str">
        <f t="shared" si="140"/>
        <v>Household income</v>
      </c>
      <c r="F2141">
        <f t="shared" si="141"/>
        <v>2</v>
      </c>
      <c r="G2141" t="str">
        <f t="shared" si="138"/>
        <v>Data</v>
      </c>
      <c r="H2141" t="s">
        <v>783</v>
      </c>
      <c r="K2141" s="6" t="s">
        <v>30</v>
      </c>
      <c r="L2141" s="12">
        <v>7.3518194530710221E-2</v>
      </c>
      <c r="M2141" s="13">
        <v>0.43223413816945144</v>
      </c>
      <c r="N2141" s="13">
        <v>0.28093796663125392</v>
      </c>
      <c r="O2141" s="13">
        <v>0.2133097006685841</v>
      </c>
      <c r="P2141" s="14">
        <v>386.99999999999972</v>
      </c>
    </row>
    <row r="2142" spans="1:16" x14ac:dyDescent="0.25">
      <c r="A2142">
        <v>2206</v>
      </c>
      <c r="B2142" t="str">
        <f t="shared" si="139"/>
        <v>Closed End</v>
      </c>
      <c r="C2142" t="s">
        <v>108</v>
      </c>
      <c r="D2142" t="s">
        <v>839</v>
      </c>
      <c r="E2142" t="str">
        <f t="shared" si="140"/>
        <v>Household income</v>
      </c>
      <c r="F2142">
        <f t="shared" si="141"/>
        <v>3</v>
      </c>
      <c r="G2142" t="str">
        <f t="shared" si="138"/>
        <v>Data</v>
      </c>
      <c r="H2142" t="s">
        <v>783</v>
      </c>
      <c r="K2142" s="6" t="s">
        <v>31</v>
      </c>
      <c r="L2142" s="12">
        <v>0.16965454310788428</v>
      </c>
      <c r="M2142" s="13">
        <v>0.27150280437095503</v>
      </c>
      <c r="N2142" s="13">
        <v>0.39698745123966789</v>
      </c>
      <c r="O2142" s="13">
        <v>0.16185520128149325</v>
      </c>
      <c r="P2142" s="14">
        <v>269.99999999999994</v>
      </c>
    </row>
    <row r="2143" spans="1:16" x14ac:dyDescent="0.25">
      <c r="A2143">
        <v>2207</v>
      </c>
      <c r="B2143" t="str">
        <f t="shared" si="139"/>
        <v>Closed End</v>
      </c>
      <c r="C2143" t="s">
        <v>108</v>
      </c>
      <c r="D2143" t="s">
        <v>839</v>
      </c>
      <c r="E2143" t="str">
        <f t="shared" si="140"/>
        <v>Household income</v>
      </c>
      <c r="F2143">
        <f t="shared" si="141"/>
        <v>4</v>
      </c>
      <c r="G2143" t="str">
        <f t="shared" si="138"/>
        <v>Data</v>
      </c>
      <c r="H2143" t="s">
        <v>783</v>
      </c>
      <c r="K2143" s="6" t="s">
        <v>32</v>
      </c>
      <c r="L2143" s="12">
        <v>0.12615162930223739</v>
      </c>
      <c r="M2143" s="13">
        <v>0.29319434331201449</v>
      </c>
      <c r="N2143" s="13">
        <v>0.43106923402356367</v>
      </c>
      <c r="O2143" s="13">
        <v>0.14958479336218458</v>
      </c>
      <c r="P2143" s="14">
        <v>200.99999999999989</v>
      </c>
    </row>
    <row r="2144" spans="1:16" x14ac:dyDescent="0.25">
      <c r="A2144">
        <v>2208</v>
      </c>
      <c r="B2144" t="str">
        <f t="shared" si="139"/>
        <v>Closed End</v>
      </c>
      <c r="C2144" t="s">
        <v>108</v>
      </c>
      <c r="D2144" t="s">
        <v>839</v>
      </c>
      <c r="E2144" t="str">
        <f t="shared" si="140"/>
        <v>Household income</v>
      </c>
      <c r="F2144">
        <f t="shared" si="141"/>
        <v>5</v>
      </c>
      <c r="G2144" t="str">
        <f t="shared" si="138"/>
        <v>Data</v>
      </c>
      <c r="H2144" t="s">
        <v>783</v>
      </c>
      <c r="K2144" s="6" t="s">
        <v>33</v>
      </c>
      <c r="L2144" s="12">
        <v>7.4320289871205536E-2</v>
      </c>
      <c r="M2144" s="13">
        <v>0.34107962027823241</v>
      </c>
      <c r="N2144" s="13">
        <v>0.36978182180997071</v>
      </c>
      <c r="O2144" s="13">
        <v>0.21481826804059193</v>
      </c>
      <c r="P2144" s="14">
        <v>146.99999999999989</v>
      </c>
    </row>
    <row r="2145" spans="1:16" x14ac:dyDescent="0.25">
      <c r="A2145">
        <v>2209</v>
      </c>
      <c r="B2145" t="str">
        <f t="shared" si="139"/>
        <v>Closed End</v>
      </c>
      <c r="C2145" t="s">
        <v>108</v>
      </c>
      <c r="D2145" t="s">
        <v>839</v>
      </c>
      <c r="E2145" t="str">
        <f t="shared" si="140"/>
        <v>Household income</v>
      </c>
      <c r="F2145">
        <f t="shared" si="141"/>
        <v>6</v>
      </c>
      <c r="G2145" t="str">
        <f t="shared" si="138"/>
        <v>Data</v>
      </c>
      <c r="H2145" t="s">
        <v>783</v>
      </c>
      <c r="K2145" s="6" t="s">
        <v>34</v>
      </c>
      <c r="L2145" s="12">
        <v>6.0472418969715488E-2</v>
      </c>
      <c r="M2145" s="13">
        <v>0.4181727937475454</v>
      </c>
      <c r="N2145" s="13">
        <v>0.2778849732711548</v>
      </c>
      <c r="O2145" s="13">
        <v>0.24346981401158449</v>
      </c>
      <c r="P2145" s="14">
        <v>106.00000000000001</v>
      </c>
    </row>
    <row r="2146" spans="1:16" x14ac:dyDescent="0.25">
      <c r="A2146">
        <v>2210</v>
      </c>
      <c r="B2146" t="str">
        <f t="shared" si="139"/>
        <v>Closed End</v>
      </c>
      <c r="C2146" t="s">
        <v>108</v>
      </c>
      <c r="D2146" t="s">
        <v>839</v>
      </c>
      <c r="E2146" t="str">
        <f t="shared" si="140"/>
        <v>Household income</v>
      </c>
      <c r="F2146">
        <f t="shared" si="141"/>
        <v>7</v>
      </c>
      <c r="G2146" t="str">
        <f t="shared" si="138"/>
        <v>Data</v>
      </c>
      <c r="H2146" t="s">
        <v>783</v>
      </c>
      <c r="K2146" s="6" t="s">
        <v>35</v>
      </c>
      <c r="L2146" s="12">
        <v>5.2391859663026882E-2</v>
      </c>
      <c r="M2146" s="13">
        <v>0.38092054736166941</v>
      </c>
      <c r="N2146" s="13">
        <v>0.39002371514370293</v>
      </c>
      <c r="O2146" s="13">
        <v>0.17666387783160067</v>
      </c>
      <c r="P2146" s="14">
        <v>109.99999999999999</v>
      </c>
    </row>
    <row r="2147" spans="1:16" x14ac:dyDescent="0.25">
      <c r="A2147">
        <v>2211</v>
      </c>
      <c r="B2147" t="str">
        <f t="shared" si="139"/>
        <v>Closed End</v>
      </c>
      <c r="C2147" t="s">
        <v>108</v>
      </c>
      <c r="D2147" t="s">
        <v>839</v>
      </c>
      <c r="E2147" t="str">
        <f t="shared" si="140"/>
        <v>Household income</v>
      </c>
      <c r="F2147">
        <f t="shared" si="141"/>
        <v>8</v>
      </c>
      <c r="G2147" t="str">
        <f t="shared" si="138"/>
        <v>Data</v>
      </c>
      <c r="H2147" t="s">
        <v>783</v>
      </c>
      <c r="K2147" s="6" t="s">
        <v>36</v>
      </c>
      <c r="L2147" s="12">
        <v>0.14556207703505628</v>
      </c>
      <c r="M2147" s="13">
        <v>0.36911871117151596</v>
      </c>
      <c r="N2147" s="13">
        <v>0.26800888673504147</v>
      </c>
      <c r="O2147" s="13">
        <v>0.21731032505838621</v>
      </c>
      <c r="P2147" s="14">
        <v>85.000000000000028</v>
      </c>
    </row>
    <row r="2148" spans="1:16" x14ac:dyDescent="0.25">
      <c r="A2148">
        <v>2212</v>
      </c>
      <c r="B2148" t="str">
        <f t="shared" si="139"/>
        <v>Closed End</v>
      </c>
      <c r="C2148" t="s">
        <v>108</v>
      </c>
      <c r="D2148" t="s">
        <v>839</v>
      </c>
      <c r="E2148" t="str">
        <f t="shared" si="140"/>
        <v>Housing status</v>
      </c>
      <c r="F2148">
        <f t="shared" si="141"/>
        <v>1</v>
      </c>
      <c r="G2148" t="str">
        <f t="shared" si="138"/>
        <v>Header</v>
      </c>
      <c r="H2148" t="s">
        <v>783</v>
      </c>
      <c r="K2148" s="7" t="s">
        <v>37</v>
      </c>
      <c r="L2148" s="15" t="s">
        <v>8</v>
      </c>
      <c r="M2148" s="16" t="s">
        <v>8</v>
      </c>
      <c r="N2148" s="16" t="s">
        <v>8</v>
      </c>
      <c r="O2148" s="16" t="s">
        <v>8</v>
      </c>
      <c r="P2148" s="17" t="s">
        <v>8</v>
      </c>
    </row>
    <row r="2149" spans="1:16" x14ac:dyDescent="0.25">
      <c r="A2149">
        <v>2213</v>
      </c>
      <c r="B2149" t="str">
        <f t="shared" si="139"/>
        <v>Closed End</v>
      </c>
      <c r="C2149" t="s">
        <v>108</v>
      </c>
      <c r="D2149" t="s">
        <v>839</v>
      </c>
      <c r="E2149" t="str">
        <f t="shared" si="140"/>
        <v>Housing status</v>
      </c>
      <c r="F2149">
        <f t="shared" si="141"/>
        <v>2</v>
      </c>
      <c r="G2149" t="str">
        <f t="shared" si="138"/>
        <v>Data</v>
      </c>
      <c r="H2149" t="s">
        <v>783</v>
      </c>
      <c r="K2149" s="6" t="s">
        <v>38</v>
      </c>
      <c r="L2149" s="12">
        <v>8.2846301884688694E-2</v>
      </c>
      <c r="M2149" s="13">
        <v>0.32473067053229643</v>
      </c>
      <c r="N2149" s="13">
        <v>0.3606652988941822</v>
      </c>
      <c r="O2149" s="13">
        <v>0.23175772868883196</v>
      </c>
      <c r="P2149" s="14">
        <v>858.00000000000068</v>
      </c>
    </row>
    <row r="2150" spans="1:16" x14ac:dyDescent="0.25">
      <c r="A2150">
        <v>2214</v>
      </c>
      <c r="B2150" t="str">
        <f t="shared" si="139"/>
        <v>Closed End</v>
      </c>
      <c r="C2150" t="s">
        <v>108</v>
      </c>
      <c r="D2150" t="s">
        <v>839</v>
      </c>
      <c r="E2150" t="str">
        <f t="shared" si="140"/>
        <v>Housing status</v>
      </c>
      <c r="F2150">
        <f t="shared" si="141"/>
        <v>3</v>
      </c>
      <c r="G2150" t="str">
        <f t="shared" si="138"/>
        <v>Data</v>
      </c>
      <c r="H2150" t="s">
        <v>783</v>
      </c>
      <c r="K2150" s="6" t="s">
        <v>39</v>
      </c>
      <c r="L2150" s="12">
        <v>0.12771240994741823</v>
      </c>
      <c r="M2150" s="13">
        <v>0.36312144179763628</v>
      </c>
      <c r="N2150" s="13">
        <v>0.34693441839690481</v>
      </c>
      <c r="O2150" s="13">
        <v>0.16223172985804235</v>
      </c>
      <c r="P2150" s="14">
        <v>684.99999999999955</v>
      </c>
    </row>
    <row r="2151" spans="1:16" ht="24.75" x14ac:dyDescent="0.25">
      <c r="A2151">
        <v>2215</v>
      </c>
      <c r="B2151" t="str">
        <f t="shared" si="139"/>
        <v>Closed End</v>
      </c>
      <c r="C2151" t="s">
        <v>108</v>
      </c>
      <c r="D2151" t="s">
        <v>839</v>
      </c>
      <c r="E2151" t="str">
        <f t="shared" si="140"/>
        <v>Housing status</v>
      </c>
      <c r="F2151">
        <f t="shared" si="141"/>
        <v>4</v>
      </c>
      <c r="G2151" t="str">
        <f t="shared" si="138"/>
        <v>Data</v>
      </c>
      <c r="H2151" t="s">
        <v>783</v>
      </c>
      <c r="K2151" s="6" t="s">
        <v>40</v>
      </c>
      <c r="L2151" s="12">
        <v>0.23814056588525712</v>
      </c>
      <c r="M2151" s="13">
        <v>0.18971772429416631</v>
      </c>
      <c r="N2151" s="13">
        <v>0.36955611909211861</v>
      </c>
      <c r="O2151" s="13">
        <v>0.20258559072845808</v>
      </c>
      <c r="P2151" s="14">
        <v>41</v>
      </c>
    </row>
    <row r="2152" spans="1:16" x14ac:dyDescent="0.25">
      <c r="A2152">
        <v>2216</v>
      </c>
      <c r="B2152" t="str">
        <f t="shared" si="139"/>
        <v>Closed End</v>
      </c>
      <c r="C2152" t="s">
        <v>108</v>
      </c>
      <c r="D2152" t="s">
        <v>839</v>
      </c>
      <c r="E2152" t="str">
        <f t="shared" si="140"/>
        <v>Home language</v>
      </c>
      <c r="F2152">
        <f t="shared" si="141"/>
        <v>1</v>
      </c>
      <c r="G2152" t="str">
        <f t="shared" si="138"/>
        <v>Header</v>
      </c>
      <c r="H2152" t="s">
        <v>783</v>
      </c>
      <c r="K2152" s="7" t="s">
        <v>41</v>
      </c>
      <c r="L2152" s="15" t="s">
        <v>8</v>
      </c>
      <c r="M2152" s="16" t="s">
        <v>8</v>
      </c>
      <c r="N2152" s="16" t="s">
        <v>8</v>
      </c>
      <c r="O2152" s="16" t="s">
        <v>8</v>
      </c>
      <c r="P2152" s="17" t="s">
        <v>8</v>
      </c>
    </row>
    <row r="2153" spans="1:16" x14ac:dyDescent="0.25">
      <c r="A2153">
        <v>2217</v>
      </c>
      <c r="B2153" t="str">
        <f t="shared" si="139"/>
        <v>Closed End</v>
      </c>
      <c r="C2153" t="s">
        <v>108</v>
      </c>
      <c r="D2153" t="s">
        <v>839</v>
      </c>
      <c r="E2153" t="str">
        <f t="shared" si="140"/>
        <v>Home language</v>
      </c>
      <c r="F2153">
        <f t="shared" si="141"/>
        <v>2</v>
      </c>
      <c r="G2153" t="str">
        <f t="shared" si="138"/>
        <v>Data</v>
      </c>
      <c r="H2153" t="s">
        <v>783</v>
      </c>
      <c r="K2153" s="6" t="s">
        <v>42</v>
      </c>
      <c r="L2153" s="12">
        <v>9.8403363427933932E-2</v>
      </c>
      <c r="M2153" s="13">
        <v>0.34733974869440765</v>
      </c>
      <c r="N2153" s="13">
        <v>0.35217255771386713</v>
      </c>
      <c r="O2153" s="13">
        <v>0.20208433016378968</v>
      </c>
      <c r="P2153" s="14">
        <v>1298.0000000000045</v>
      </c>
    </row>
    <row r="2154" spans="1:16" x14ac:dyDescent="0.25">
      <c r="A2154">
        <v>2218</v>
      </c>
      <c r="B2154" t="str">
        <f t="shared" si="139"/>
        <v>Closed End</v>
      </c>
      <c r="C2154" t="s">
        <v>108</v>
      </c>
      <c r="D2154" t="s">
        <v>839</v>
      </c>
      <c r="E2154" t="str">
        <f t="shared" si="140"/>
        <v>Home language</v>
      </c>
      <c r="F2154">
        <f t="shared" si="141"/>
        <v>3</v>
      </c>
      <c r="G2154" t="str">
        <f t="shared" si="138"/>
        <v>Data</v>
      </c>
      <c r="H2154" t="s">
        <v>783</v>
      </c>
      <c r="K2154" s="6" t="s">
        <v>43</v>
      </c>
      <c r="L2154" s="12">
        <v>0.1066363726724518</v>
      </c>
      <c r="M2154" s="13">
        <v>0.25186841665718301</v>
      </c>
      <c r="N2154" s="13">
        <v>0.4406804622221101</v>
      </c>
      <c r="O2154" s="13">
        <v>0.20081474844825523</v>
      </c>
      <c r="P2154" s="14">
        <v>162.99999999999997</v>
      </c>
    </row>
    <row r="2155" spans="1:16" x14ac:dyDescent="0.25">
      <c r="A2155">
        <v>2219</v>
      </c>
      <c r="B2155" t="str">
        <f t="shared" si="139"/>
        <v>Closed End</v>
      </c>
      <c r="C2155" t="s">
        <v>108</v>
      </c>
      <c r="D2155" t="s">
        <v>839</v>
      </c>
      <c r="E2155" t="str">
        <f t="shared" si="140"/>
        <v>Home language</v>
      </c>
      <c r="F2155">
        <f t="shared" si="141"/>
        <v>4</v>
      </c>
      <c r="G2155" t="str">
        <f t="shared" si="138"/>
        <v>Data</v>
      </c>
      <c r="H2155" t="s">
        <v>783</v>
      </c>
      <c r="K2155" s="6" t="s">
        <v>44</v>
      </c>
      <c r="L2155" s="12">
        <v>0.13812361781423829</v>
      </c>
      <c r="M2155" s="13">
        <v>0.38371102318710887</v>
      </c>
      <c r="N2155" s="13">
        <v>0.38122462145014746</v>
      </c>
      <c r="O2155" s="13">
        <v>9.6940737548505268E-2</v>
      </c>
      <c r="P2155" s="14">
        <v>71.000000000000028</v>
      </c>
    </row>
    <row r="2156" spans="1:16" x14ac:dyDescent="0.25">
      <c r="A2156">
        <v>2220</v>
      </c>
      <c r="B2156" t="str">
        <f t="shared" si="139"/>
        <v>Closed End</v>
      </c>
      <c r="C2156" t="s">
        <v>108</v>
      </c>
      <c r="D2156" t="s">
        <v>839</v>
      </c>
      <c r="E2156" t="str">
        <f t="shared" si="140"/>
        <v>Race / ethnicity</v>
      </c>
      <c r="F2156">
        <f t="shared" si="141"/>
        <v>1</v>
      </c>
      <c r="G2156" t="str">
        <f t="shared" si="138"/>
        <v>Header</v>
      </c>
      <c r="H2156" t="s">
        <v>783</v>
      </c>
      <c r="K2156" s="7" t="s">
        <v>45</v>
      </c>
      <c r="L2156" s="15" t="s">
        <v>8</v>
      </c>
      <c r="M2156" s="16" t="s">
        <v>8</v>
      </c>
      <c r="N2156" s="16" t="s">
        <v>8</v>
      </c>
      <c r="O2156" s="16" t="s">
        <v>8</v>
      </c>
      <c r="P2156" s="17" t="s">
        <v>8</v>
      </c>
    </row>
    <row r="2157" spans="1:16" x14ac:dyDescent="0.25">
      <c r="A2157">
        <v>2221</v>
      </c>
      <c r="B2157" t="str">
        <f t="shared" si="139"/>
        <v>Closed End</v>
      </c>
      <c r="C2157" t="s">
        <v>108</v>
      </c>
      <c r="D2157" t="s">
        <v>839</v>
      </c>
      <c r="E2157" t="str">
        <f t="shared" si="140"/>
        <v>Race / ethnicity</v>
      </c>
      <c r="F2157">
        <f t="shared" si="141"/>
        <v>2</v>
      </c>
      <c r="G2157" t="str">
        <f t="shared" si="138"/>
        <v>Data</v>
      </c>
      <c r="H2157" t="s">
        <v>783</v>
      </c>
      <c r="K2157" s="6" t="s">
        <v>46</v>
      </c>
      <c r="L2157" s="12">
        <v>0.10495893470729209</v>
      </c>
      <c r="M2157" s="13">
        <v>0.26523706276452974</v>
      </c>
      <c r="N2157" s="13">
        <v>0.46122078871942823</v>
      </c>
      <c r="O2157" s="13">
        <v>0.1685832138087506</v>
      </c>
      <c r="P2157" s="14">
        <v>543</v>
      </c>
    </row>
    <row r="2158" spans="1:16" x14ac:dyDescent="0.25">
      <c r="A2158">
        <v>2222</v>
      </c>
      <c r="B2158" t="str">
        <f t="shared" si="139"/>
        <v>Closed End</v>
      </c>
      <c r="C2158" t="s">
        <v>108</v>
      </c>
      <c r="D2158" t="s">
        <v>839</v>
      </c>
      <c r="E2158" t="str">
        <f t="shared" si="140"/>
        <v>Race / ethnicity</v>
      </c>
      <c r="F2158">
        <f t="shared" si="141"/>
        <v>3</v>
      </c>
      <c r="G2158" t="str">
        <f t="shared" si="138"/>
        <v>Data</v>
      </c>
      <c r="H2158" t="s">
        <v>783</v>
      </c>
      <c r="K2158" s="6" t="s">
        <v>47</v>
      </c>
      <c r="L2158" s="12">
        <v>2.9163176292338607E-2</v>
      </c>
      <c r="M2158" s="13">
        <v>0.3400496595426401</v>
      </c>
      <c r="N2158" s="13">
        <v>0.38151841018139537</v>
      </c>
      <c r="O2158" s="13">
        <v>0.2492687539836258</v>
      </c>
      <c r="P2158" s="14">
        <v>99.000000000000028</v>
      </c>
    </row>
    <row r="2159" spans="1:16" x14ac:dyDescent="0.25">
      <c r="A2159">
        <v>2223</v>
      </c>
      <c r="B2159" t="str">
        <f t="shared" si="139"/>
        <v>Closed End</v>
      </c>
      <c r="C2159" t="s">
        <v>108</v>
      </c>
      <c r="D2159" t="s">
        <v>839</v>
      </c>
      <c r="E2159" t="str">
        <f t="shared" si="140"/>
        <v>Race / ethnicity</v>
      </c>
      <c r="F2159">
        <f t="shared" si="141"/>
        <v>4</v>
      </c>
      <c r="G2159" t="str">
        <f t="shared" si="138"/>
        <v>Data</v>
      </c>
      <c r="H2159" t="s">
        <v>783</v>
      </c>
      <c r="K2159" s="6" t="s">
        <v>48</v>
      </c>
      <c r="L2159" s="12">
        <v>9.5019041413705277E-2</v>
      </c>
      <c r="M2159" s="13">
        <v>0.28928264317615648</v>
      </c>
      <c r="N2159" s="13">
        <v>0.43568342872591903</v>
      </c>
      <c r="O2159" s="13">
        <v>0.18001488668421917</v>
      </c>
      <c r="P2159" s="14">
        <v>131</v>
      </c>
    </row>
    <row r="2160" spans="1:16" x14ac:dyDescent="0.25">
      <c r="A2160">
        <v>2224</v>
      </c>
      <c r="B2160" t="str">
        <f t="shared" si="139"/>
        <v>Closed End</v>
      </c>
      <c r="C2160" t="s">
        <v>108</v>
      </c>
      <c r="D2160" t="s">
        <v>839</v>
      </c>
      <c r="E2160" t="str">
        <f t="shared" si="140"/>
        <v>Race / ethnicity</v>
      </c>
      <c r="F2160">
        <f t="shared" si="141"/>
        <v>5</v>
      </c>
      <c r="G2160" t="str">
        <f t="shared" si="138"/>
        <v>Data</v>
      </c>
      <c r="H2160" t="s">
        <v>783</v>
      </c>
      <c r="K2160" s="6" t="s">
        <v>49</v>
      </c>
      <c r="L2160" s="12">
        <v>9.2902223016665869E-2</v>
      </c>
      <c r="M2160" s="13">
        <v>0.2950735123667399</v>
      </c>
      <c r="N2160" s="13">
        <v>0.46126058163149108</v>
      </c>
      <c r="O2160" s="13">
        <v>0.15076368298510265</v>
      </c>
      <c r="P2160" s="14">
        <v>276</v>
      </c>
    </row>
    <row r="2161" spans="1:16" x14ac:dyDescent="0.25">
      <c r="A2161">
        <v>2225</v>
      </c>
      <c r="B2161" t="str">
        <f t="shared" si="139"/>
        <v>Closed End</v>
      </c>
      <c r="C2161" t="s">
        <v>108</v>
      </c>
      <c r="D2161" t="s">
        <v>839</v>
      </c>
      <c r="E2161" t="str">
        <f t="shared" si="140"/>
        <v>Race / ethnicity</v>
      </c>
      <c r="F2161">
        <f t="shared" si="141"/>
        <v>6</v>
      </c>
      <c r="G2161" t="str">
        <f t="shared" si="138"/>
        <v>Data</v>
      </c>
      <c r="H2161" t="s">
        <v>783</v>
      </c>
      <c r="K2161" s="6" t="s">
        <v>50</v>
      </c>
      <c r="L2161" s="12">
        <v>0.16316169339639855</v>
      </c>
      <c r="M2161" s="13">
        <v>0.1881004875780006</v>
      </c>
      <c r="N2161" s="13">
        <v>0.49181064794979773</v>
      </c>
      <c r="O2161" s="13">
        <v>0.15692717107580303</v>
      </c>
      <c r="P2161" s="14">
        <v>86</v>
      </c>
    </row>
    <row r="2162" spans="1:16" ht="15.75" thickBot="1" x14ac:dyDescent="0.3">
      <c r="A2162">
        <v>2226</v>
      </c>
      <c r="B2162" t="str">
        <f t="shared" si="139"/>
        <v>Closed End</v>
      </c>
      <c r="C2162" t="s">
        <v>108</v>
      </c>
      <c r="D2162" t="s">
        <v>839</v>
      </c>
      <c r="E2162" t="str">
        <f t="shared" si="140"/>
        <v>Race / ethnicity</v>
      </c>
      <c r="F2162">
        <f t="shared" si="141"/>
        <v>7</v>
      </c>
      <c r="G2162" t="str">
        <f t="shared" si="138"/>
        <v>Data</v>
      </c>
      <c r="H2162" t="s">
        <v>783</v>
      </c>
      <c r="K2162" s="8" t="s">
        <v>51</v>
      </c>
      <c r="L2162" s="18">
        <v>0.10198347807094255</v>
      </c>
      <c r="M2162" s="19">
        <v>0.36099821643191354</v>
      </c>
      <c r="N2162" s="19">
        <v>0.32687782743367449</v>
      </c>
      <c r="O2162" s="19">
        <v>0.21014047806346856</v>
      </c>
      <c r="P2162" s="20">
        <v>914.00000000000091</v>
      </c>
    </row>
    <row r="2163" spans="1:16" ht="15.75" thickTop="1" x14ac:dyDescent="0.25">
      <c r="A2163">
        <v>2227</v>
      </c>
      <c r="B2163" t="str">
        <f t="shared" si="139"/>
        <v/>
      </c>
      <c r="C2163" t="s">
        <v>8</v>
      </c>
      <c r="D2163" t="s">
        <v>8</v>
      </c>
      <c r="E2163" t="str">
        <f t="shared" si="140"/>
        <v/>
      </c>
      <c r="F2163" t="str">
        <f t="shared" si="141"/>
        <v/>
      </c>
      <c r="G2163" t="str">
        <f t="shared" si="138"/>
        <v/>
      </c>
      <c r="H2163" t="s">
        <v>8</v>
      </c>
      <c r="K2163" s="42"/>
      <c r="L2163" s="42"/>
      <c r="M2163" s="42"/>
      <c r="N2163" s="42"/>
      <c r="O2163" s="42"/>
      <c r="P2163" s="42"/>
    </row>
    <row r="2164" spans="1:16" ht="60.75" thickBot="1" x14ac:dyDescent="0.3">
      <c r="A2164">
        <v>2228</v>
      </c>
      <c r="B2164" t="str">
        <f t="shared" si="139"/>
        <v>Closed End</v>
      </c>
      <c r="C2164" t="s">
        <v>108</v>
      </c>
      <c r="D2164" t="s">
        <v>840</v>
      </c>
      <c r="E2164" t="str">
        <f t="shared" si="140"/>
        <v>Title</v>
      </c>
      <c r="F2164">
        <f t="shared" si="141"/>
        <v>1</v>
      </c>
      <c r="G2164" t="str">
        <f t="shared" si="138"/>
        <v>Title</v>
      </c>
      <c r="H2164" t="s">
        <v>784</v>
      </c>
      <c r="K2164" s="37" t="s">
        <v>622</v>
      </c>
      <c r="L2164" s="37"/>
      <c r="M2164" s="37"/>
      <c r="N2164" s="37"/>
      <c r="O2164" s="37"/>
      <c r="P2164" s="37"/>
    </row>
    <row r="2165" spans="1:16" ht="38.25" thickTop="1" thickBot="1" x14ac:dyDescent="0.3">
      <c r="A2165">
        <v>2229</v>
      </c>
      <c r="B2165" t="str">
        <f t="shared" si="139"/>
        <v>Closed End</v>
      </c>
      <c r="C2165" t="s">
        <v>108</v>
      </c>
      <c r="D2165" t="s">
        <v>840</v>
      </c>
      <c r="E2165" t="str">
        <f t="shared" si="140"/>
        <v>Column labels</v>
      </c>
      <c r="F2165">
        <f t="shared" si="141"/>
        <v>1</v>
      </c>
      <c r="G2165" t="str">
        <f t="shared" si="138"/>
        <v>Labels</v>
      </c>
      <c r="H2165" t="s">
        <v>784</v>
      </c>
      <c r="K2165" s="39"/>
      <c r="L2165" s="1" t="s">
        <v>128</v>
      </c>
      <c r="M2165" s="2" t="s">
        <v>129</v>
      </c>
      <c r="N2165" s="2" t="s">
        <v>130</v>
      </c>
      <c r="O2165" s="2" t="s">
        <v>131</v>
      </c>
      <c r="P2165" s="3" t="s">
        <v>6</v>
      </c>
    </row>
    <row r="2166" spans="1:16" ht="15.75" thickTop="1" x14ac:dyDescent="0.25">
      <c r="A2166">
        <v>2230</v>
      </c>
      <c r="B2166" t="str">
        <f t="shared" si="139"/>
        <v>Closed End</v>
      </c>
      <c r="C2166" t="s">
        <v>108</v>
      </c>
      <c r="D2166" t="s">
        <v>840</v>
      </c>
      <c r="E2166" t="str">
        <f t="shared" si="140"/>
        <v>Region</v>
      </c>
      <c r="F2166">
        <f t="shared" si="141"/>
        <v>1</v>
      </c>
      <c r="G2166" t="str">
        <f t="shared" si="138"/>
        <v>Header</v>
      </c>
      <c r="H2166" t="s">
        <v>784</v>
      </c>
      <c r="K2166" s="5" t="s">
        <v>7</v>
      </c>
      <c r="L2166" s="9" t="s">
        <v>8</v>
      </c>
      <c r="M2166" s="10" t="s">
        <v>8</v>
      </c>
      <c r="N2166" s="10" t="s">
        <v>8</v>
      </c>
      <c r="O2166" s="10" t="s">
        <v>8</v>
      </c>
      <c r="P2166" s="11" t="s">
        <v>8</v>
      </c>
    </row>
    <row r="2167" spans="1:16" x14ac:dyDescent="0.25">
      <c r="A2167">
        <v>2231</v>
      </c>
      <c r="B2167" t="str">
        <f t="shared" si="139"/>
        <v>Closed End</v>
      </c>
      <c r="C2167" t="s">
        <v>108</v>
      </c>
      <c r="D2167" t="s">
        <v>840</v>
      </c>
      <c r="E2167" t="str">
        <f t="shared" si="140"/>
        <v>Region</v>
      </c>
      <c r="F2167">
        <f t="shared" si="141"/>
        <v>2</v>
      </c>
      <c r="G2167" t="str">
        <f t="shared" si="138"/>
        <v>Data</v>
      </c>
      <c r="H2167" t="s">
        <v>784</v>
      </c>
      <c r="K2167" s="6" t="s">
        <v>9</v>
      </c>
      <c r="L2167" s="12">
        <v>8.7822492720161266E-2</v>
      </c>
      <c r="M2167" s="13">
        <v>0.3328266061154832</v>
      </c>
      <c r="N2167" s="13">
        <v>0.39477248786755598</v>
      </c>
      <c r="O2167" s="13">
        <v>0.18457841329680022</v>
      </c>
      <c r="P2167" s="14">
        <v>1686.9999999999948</v>
      </c>
    </row>
    <row r="2168" spans="1:16" x14ac:dyDescent="0.25">
      <c r="A2168">
        <v>2232</v>
      </c>
      <c r="B2168" t="str">
        <f t="shared" si="139"/>
        <v>Closed End</v>
      </c>
      <c r="C2168" t="s">
        <v>108</v>
      </c>
      <c r="D2168" t="s">
        <v>840</v>
      </c>
      <c r="E2168" t="str">
        <f t="shared" si="140"/>
        <v>Region</v>
      </c>
      <c r="F2168">
        <f t="shared" si="141"/>
        <v>3</v>
      </c>
      <c r="G2168" t="str">
        <f t="shared" si="138"/>
        <v>Data</v>
      </c>
      <c r="H2168" t="s">
        <v>784</v>
      </c>
      <c r="K2168" s="6" t="s">
        <v>10</v>
      </c>
      <c r="L2168" s="12">
        <v>0.1304881678512832</v>
      </c>
      <c r="M2168" s="13">
        <v>0.29552815929504067</v>
      </c>
      <c r="N2168" s="13">
        <v>0.42162138847399722</v>
      </c>
      <c r="O2168" s="13">
        <v>0.15236228437967914</v>
      </c>
      <c r="P2168" s="14">
        <v>149.99999999999994</v>
      </c>
    </row>
    <row r="2169" spans="1:16" x14ac:dyDescent="0.25">
      <c r="A2169">
        <v>2233</v>
      </c>
      <c r="B2169" t="str">
        <f t="shared" si="139"/>
        <v>Closed End</v>
      </c>
      <c r="C2169" t="s">
        <v>108</v>
      </c>
      <c r="D2169" t="s">
        <v>840</v>
      </c>
      <c r="E2169" t="str">
        <f t="shared" si="140"/>
        <v>Region</v>
      </c>
      <c r="F2169">
        <f t="shared" si="141"/>
        <v>4</v>
      </c>
      <c r="G2169" t="str">
        <f t="shared" si="138"/>
        <v>Data</v>
      </c>
      <c r="H2169" t="s">
        <v>784</v>
      </c>
      <c r="K2169" s="6" t="s">
        <v>11</v>
      </c>
      <c r="L2169" s="12">
        <v>8.5579051159195604E-2</v>
      </c>
      <c r="M2169" s="13">
        <v>0.39186610890401607</v>
      </c>
      <c r="N2169" s="13">
        <v>0.373354035276866</v>
      </c>
      <c r="O2169" s="13">
        <v>0.14920080465992169</v>
      </c>
      <c r="P2169" s="14">
        <v>1414.0000000000025</v>
      </c>
    </row>
    <row r="2170" spans="1:16" x14ac:dyDescent="0.25">
      <c r="A2170">
        <v>2234</v>
      </c>
      <c r="B2170" t="str">
        <f t="shared" si="139"/>
        <v>Closed End</v>
      </c>
      <c r="C2170" t="s">
        <v>108</v>
      </c>
      <c r="D2170" t="s">
        <v>840</v>
      </c>
      <c r="E2170" t="str">
        <f t="shared" si="140"/>
        <v>Region</v>
      </c>
      <c r="F2170">
        <f t="shared" si="141"/>
        <v>5</v>
      </c>
      <c r="G2170" t="str">
        <f t="shared" si="138"/>
        <v>Data</v>
      </c>
      <c r="H2170" t="s">
        <v>784</v>
      </c>
      <c r="K2170" s="6" t="s">
        <v>12</v>
      </c>
      <c r="L2170" s="12">
        <v>9.9938741247417195E-2</v>
      </c>
      <c r="M2170" s="13">
        <v>0.40015108110344544</v>
      </c>
      <c r="N2170" s="13">
        <v>0.35904639456511311</v>
      </c>
      <c r="O2170" s="13">
        <v>0.140863783084024</v>
      </c>
      <c r="P2170" s="14">
        <v>1242.0000000000007</v>
      </c>
    </row>
    <row r="2171" spans="1:16" x14ac:dyDescent="0.25">
      <c r="A2171">
        <v>2235</v>
      </c>
      <c r="B2171" t="str">
        <f t="shared" si="139"/>
        <v>Closed End</v>
      </c>
      <c r="C2171" t="s">
        <v>108</v>
      </c>
      <c r="D2171" t="s">
        <v>840</v>
      </c>
      <c r="E2171" t="str">
        <f t="shared" si="140"/>
        <v>Region</v>
      </c>
      <c r="F2171">
        <f t="shared" si="141"/>
        <v>6</v>
      </c>
      <c r="G2171" t="str">
        <f t="shared" si="138"/>
        <v>Data</v>
      </c>
      <c r="H2171" t="s">
        <v>784</v>
      </c>
      <c r="K2171" s="6" t="s">
        <v>13</v>
      </c>
      <c r="L2171" s="12">
        <v>6.0962594737862232E-2</v>
      </c>
      <c r="M2171" s="13">
        <v>0.37766338893957224</v>
      </c>
      <c r="N2171" s="13">
        <v>0.39788126475808283</v>
      </c>
      <c r="O2171" s="13">
        <v>0.16349275156448231</v>
      </c>
      <c r="P2171" s="14">
        <v>172.00000000000009</v>
      </c>
    </row>
    <row r="2172" spans="1:16" x14ac:dyDescent="0.25">
      <c r="A2172">
        <v>2236</v>
      </c>
      <c r="B2172" t="str">
        <f t="shared" si="139"/>
        <v>Closed End</v>
      </c>
      <c r="C2172" t="s">
        <v>108</v>
      </c>
      <c r="D2172" t="s">
        <v>840</v>
      </c>
      <c r="E2172" t="str">
        <f t="shared" si="140"/>
        <v>Region</v>
      </c>
      <c r="F2172">
        <f t="shared" si="141"/>
        <v>7</v>
      </c>
      <c r="G2172" t="str">
        <f t="shared" si="138"/>
        <v>Data</v>
      </c>
      <c r="H2172" t="s">
        <v>784</v>
      </c>
      <c r="K2172" s="6" t="s">
        <v>14</v>
      </c>
      <c r="L2172" s="12">
        <v>3.6867227098725627E-2</v>
      </c>
      <c r="M2172" s="13">
        <v>0.13958151585476022</v>
      </c>
      <c r="N2172" s="13">
        <v>0.44605569603378215</v>
      </c>
      <c r="O2172" s="13">
        <v>0.37749556101273252</v>
      </c>
      <c r="P2172" s="14">
        <v>122.99999999999991</v>
      </c>
    </row>
    <row r="2173" spans="1:16" x14ac:dyDescent="0.25">
      <c r="A2173">
        <v>2237</v>
      </c>
      <c r="B2173" t="str">
        <f t="shared" si="139"/>
        <v>Closed End</v>
      </c>
      <c r="C2173" t="s">
        <v>108</v>
      </c>
      <c r="D2173" t="s">
        <v>840</v>
      </c>
      <c r="E2173" t="str">
        <f t="shared" si="140"/>
        <v>Gender</v>
      </c>
      <c r="F2173">
        <f t="shared" si="141"/>
        <v>1</v>
      </c>
      <c r="G2173" t="str">
        <f t="shared" si="138"/>
        <v>Header</v>
      </c>
      <c r="H2173" t="s">
        <v>784</v>
      </c>
      <c r="K2173" s="7" t="s">
        <v>15</v>
      </c>
      <c r="L2173" s="15" t="s">
        <v>8</v>
      </c>
      <c r="M2173" s="16" t="s">
        <v>8</v>
      </c>
      <c r="N2173" s="16" t="s">
        <v>8</v>
      </c>
      <c r="O2173" s="16" t="s">
        <v>8</v>
      </c>
      <c r="P2173" s="17" t="s">
        <v>8</v>
      </c>
    </row>
    <row r="2174" spans="1:16" x14ac:dyDescent="0.25">
      <c r="A2174">
        <v>2238</v>
      </c>
      <c r="B2174" t="str">
        <f t="shared" si="139"/>
        <v>Closed End</v>
      </c>
      <c r="C2174" t="s">
        <v>108</v>
      </c>
      <c r="D2174" t="s">
        <v>840</v>
      </c>
      <c r="E2174" t="str">
        <f t="shared" si="140"/>
        <v>Gender</v>
      </c>
      <c r="F2174">
        <f t="shared" si="141"/>
        <v>2</v>
      </c>
      <c r="G2174" t="str">
        <f t="shared" si="138"/>
        <v>Data</v>
      </c>
      <c r="H2174" t="s">
        <v>784</v>
      </c>
      <c r="K2174" s="6" t="s">
        <v>16</v>
      </c>
      <c r="L2174" s="12">
        <v>7.5762783931495409E-2</v>
      </c>
      <c r="M2174" s="13">
        <v>0.33972308726722811</v>
      </c>
      <c r="N2174" s="13">
        <v>0.39333781950469288</v>
      </c>
      <c r="O2174" s="13">
        <v>0.19117630929658297</v>
      </c>
      <c r="P2174" s="14">
        <v>994.00000000000102</v>
      </c>
    </row>
    <row r="2175" spans="1:16" x14ac:dyDescent="0.25">
      <c r="A2175">
        <v>2239</v>
      </c>
      <c r="B2175" t="str">
        <f t="shared" si="139"/>
        <v>Closed End</v>
      </c>
      <c r="C2175" t="s">
        <v>108</v>
      </c>
      <c r="D2175" t="s">
        <v>840</v>
      </c>
      <c r="E2175" t="str">
        <f t="shared" si="140"/>
        <v>Gender</v>
      </c>
      <c r="F2175">
        <f t="shared" si="141"/>
        <v>3</v>
      </c>
      <c r="G2175" t="str">
        <f t="shared" si="138"/>
        <v>Data</v>
      </c>
      <c r="H2175" t="s">
        <v>784</v>
      </c>
      <c r="K2175" s="6" t="s">
        <v>17</v>
      </c>
      <c r="L2175" s="12">
        <v>9.0941077150271402E-2</v>
      </c>
      <c r="M2175" s="13">
        <v>0.33398147364632363</v>
      </c>
      <c r="N2175" s="13">
        <v>0.4054210490701457</v>
      </c>
      <c r="O2175" s="13">
        <v>0.16965640013325889</v>
      </c>
      <c r="P2175" s="14">
        <v>599.00000000000057</v>
      </c>
    </row>
    <row r="2176" spans="1:16" x14ac:dyDescent="0.25">
      <c r="A2176">
        <v>2240</v>
      </c>
      <c r="B2176" t="str">
        <f t="shared" si="139"/>
        <v>Closed End</v>
      </c>
      <c r="C2176" t="s">
        <v>108</v>
      </c>
      <c r="D2176" t="s">
        <v>840</v>
      </c>
      <c r="E2176" t="str">
        <f t="shared" si="140"/>
        <v>Age</v>
      </c>
      <c r="F2176">
        <f t="shared" si="141"/>
        <v>1</v>
      </c>
      <c r="G2176" t="str">
        <f t="shared" si="138"/>
        <v>Header</v>
      </c>
      <c r="H2176" t="s">
        <v>784</v>
      </c>
      <c r="K2176" s="7" t="s">
        <v>18</v>
      </c>
      <c r="L2176" s="15" t="s">
        <v>8</v>
      </c>
      <c r="M2176" s="16" t="s">
        <v>8</v>
      </c>
      <c r="N2176" s="16" t="s">
        <v>8</v>
      </c>
      <c r="O2176" s="16" t="s">
        <v>8</v>
      </c>
      <c r="P2176" s="17" t="s">
        <v>8</v>
      </c>
    </row>
    <row r="2177" spans="1:16" x14ac:dyDescent="0.25">
      <c r="A2177">
        <v>2241</v>
      </c>
      <c r="B2177" t="str">
        <f t="shared" si="139"/>
        <v>Closed End</v>
      </c>
      <c r="C2177" t="s">
        <v>108</v>
      </c>
      <c r="D2177" t="s">
        <v>840</v>
      </c>
      <c r="E2177" t="str">
        <f t="shared" si="140"/>
        <v>Age</v>
      </c>
      <c r="F2177">
        <f t="shared" si="141"/>
        <v>2</v>
      </c>
      <c r="G2177" t="str">
        <f t="shared" si="138"/>
        <v>Data</v>
      </c>
      <c r="H2177" t="s">
        <v>784</v>
      </c>
      <c r="K2177" s="6" t="s">
        <v>19</v>
      </c>
      <c r="L2177" s="12">
        <v>3.8415363228213276E-2</v>
      </c>
      <c r="M2177" s="13">
        <v>0.37810631168088393</v>
      </c>
      <c r="N2177" s="13">
        <v>0.41842931023851887</v>
      </c>
      <c r="O2177" s="13">
        <v>0.16504901485238313</v>
      </c>
      <c r="P2177" s="14">
        <v>223.00000000000026</v>
      </c>
    </row>
    <row r="2178" spans="1:16" x14ac:dyDescent="0.25">
      <c r="A2178">
        <v>2242</v>
      </c>
      <c r="B2178" t="str">
        <f t="shared" si="139"/>
        <v>Closed End</v>
      </c>
      <c r="C2178" t="s">
        <v>108</v>
      </c>
      <c r="D2178" t="s">
        <v>840</v>
      </c>
      <c r="E2178" t="str">
        <f t="shared" si="140"/>
        <v>Age</v>
      </c>
      <c r="F2178">
        <f t="shared" si="141"/>
        <v>3</v>
      </c>
      <c r="G2178" t="str">
        <f t="shared" ref="G2178:G2241" si="142">IF(B2178="","",IF(E2178="Title","Title",IF(E2178="Column labels","Labels",IF(AND(F2178=1,B2178="Closed End"),"Header","Data"))))</f>
        <v>Data</v>
      </c>
      <c r="H2178" t="s">
        <v>784</v>
      </c>
      <c r="K2178" s="6" t="s">
        <v>20</v>
      </c>
      <c r="L2178" s="12">
        <v>0.11687411948310189</v>
      </c>
      <c r="M2178" s="13">
        <v>0.3001537350536943</v>
      </c>
      <c r="N2178" s="13">
        <v>0.38821912890192967</v>
      </c>
      <c r="O2178" s="13">
        <v>0.19475301656127506</v>
      </c>
      <c r="P2178" s="14">
        <v>238.99999999999963</v>
      </c>
    </row>
    <row r="2179" spans="1:16" x14ac:dyDescent="0.25">
      <c r="A2179">
        <v>2243</v>
      </c>
      <c r="B2179" t="str">
        <f t="shared" si="139"/>
        <v>Closed End</v>
      </c>
      <c r="C2179" t="s">
        <v>108</v>
      </c>
      <c r="D2179" t="s">
        <v>840</v>
      </c>
      <c r="E2179" t="str">
        <f t="shared" si="140"/>
        <v>Age</v>
      </c>
      <c r="F2179">
        <f t="shared" si="141"/>
        <v>4</v>
      </c>
      <c r="G2179" t="str">
        <f t="shared" si="142"/>
        <v>Data</v>
      </c>
      <c r="H2179" t="s">
        <v>784</v>
      </c>
      <c r="K2179" s="6" t="s">
        <v>21</v>
      </c>
      <c r="L2179" s="12">
        <v>8.7597367721704719E-2</v>
      </c>
      <c r="M2179" s="13">
        <v>0.31519120948366447</v>
      </c>
      <c r="N2179" s="13">
        <v>0.33372080417472899</v>
      </c>
      <c r="O2179" s="13">
        <v>0.26349061861990197</v>
      </c>
      <c r="P2179" s="14">
        <v>204.00000000000003</v>
      </c>
    </row>
    <row r="2180" spans="1:16" x14ac:dyDescent="0.25">
      <c r="A2180">
        <v>2244</v>
      </c>
      <c r="B2180" t="str">
        <f t="shared" si="139"/>
        <v>Closed End</v>
      </c>
      <c r="C2180" t="s">
        <v>108</v>
      </c>
      <c r="D2180" t="s">
        <v>840</v>
      </c>
      <c r="E2180" t="str">
        <f t="shared" si="140"/>
        <v>Age</v>
      </c>
      <c r="F2180">
        <f t="shared" si="141"/>
        <v>5</v>
      </c>
      <c r="G2180" t="str">
        <f t="shared" si="142"/>
        <v>Data</v>
      </c>
      <c r="H2180" t="s">
        <v>784</v>
      </c>
      <c r="K2180" s="6" t="s">
        <v>22</v>
      </c>
      <c r="L2180" s="12">
        <v>0.11707751259129383</v>
      </c>
      <c r="M2180" s="13">
        <v>0.32279783632713349</v>
      </c>
      <c r="N2180" s="13">
        <v>0.37540015316703029</v>
      </c>
      <c r="O2180" s="13">
        <v>0.18472449791454218</v>
      </c>
      <c r="P2180" s="14">
        <v>321</v>
      </c>
    </row>
    <row r="2181" spans="1:16" x14ac:dyDescent="0.25">
      <c r="A2181">
        <v>2245</v>
      </c>
      <c r="B2181" t="str">
        <f t="shared" si="139"/>
        <v>Closed End</v>
      </c>
      <c r="C2181" t="s">
        <v>108</v>
      </c>
      <c r="D2181" t="s">
        <v>840</v>
      </c>
      <c r="E2181" t="str">
        <f t="shared" si="140"/>
        <v>Age</v>
      </c>
      <c r="F2181">
        <f t="shared" si="141"/>
        <v>6</v>
      </c>
      <c r="G2181" t="str">
        <f t="shared" si="142"/>
        <v>Data</v>
      </c>
      <c r="H2181" t="s">
        <v>784</v>
      </c>
      <c r="K2181" s="6" t="s">
        <v>23</v>
      </c>
      <c r="L2181" s="12">
        <v>7.4454824427164182E-2</v>
      </c>
      <c r="M2181" s="13">
        <v>0.3313300819178176</v>
      </c>
      <c r="N2181" s="13">
        <v>0.42499608161534819</v>
      </c>
      <c r="O2181" s="13">
        <v>0.1692190120396693</v>
      </c>
      <c r="P2181" s="14">
        <v>426.00000000000011</v>
      </c>
    </row>
    <row r="2182" spans="1:16" x14ac:dyDescent="0.25">
      <c r="A2182">
        <v>2246</v>
      </c>
      <c r="B2182" t="str">
        <f t="shared" si="139"/>
        <v>Closed End</v>
      </c>
      <c r="C2182" t="s">
        <v>108</v>
      </c>
      <c r="D2182" t="s">
        <v>840</v>
      </c>
      <c r="E2182" t="str">
        <f t="shared" si="140"/>
        <v>Education</v>
      </c>
      <c r="F2182">
        <f t="shared" si="141"/>
        <v>1</v>
      </c>
      <c r="G2182" t="str">
        <f t="shared" si="142"/>
        <v>Header</v>
      </c>
      <c r="H2182" t="s">
        <v>784</v>
      </c>
      <c r="K2182" s="7" t="s">
        <v>24</v>
      </c>
      <c r="L2182" s="15" t="s">
        <v>8</v>
      </c>
      <c r="M2182" s="16" t="s">
        <v>8</v>
      </c>
      <c r="N2182" s="16" t="s">
        <v>8</v>
      </c>
      <c r="O2182" s="16" t="s">
        <v>8</v>
      </c>
      <c r="P2182" s="17" t="s">
        <v>8</v>
      </c>
    </row>
    <row r="2183" spans="1:16" x14ac:dyDescent="0.25">
      <c r="A2183">
        <v>2247</v>
      </c>
      <c r="B2183" t="str">
        <f t="shared" si="139"/>
        <v>Closed End</v>
      </c>
      <c r="C2183" t="s">
        <v>108</v>
      </c>
      <c r="D2183" t="s">
        <v>840</v>
      </c>
      <c r="E2183" t="str">
        <f t="shared" si="140"/>
        <v>Education</v>
      </c>
      <c r="F2183">
        <f t="shared" si="141"/>
        <v>2</v>
      </c>
      <c r="G2183" t="str">
        <f t="shared" si="142"/>
        <v>Data</v>
      </c>
      <c r="H2183" t="s">
        <v>784</v>
      </c>
      <c r="K2183" s="6" t="s">
        <v>25</v>
      </c>
      <c r="L2183" s="12">
        <v>0.13321276183322678</v>
      </c>
      <c r="M2183" s="13">
        <v>0.34774356598064815</v>
      </c>
      <c r="N2183" s="13">
        <v>0.26619948575255969</v>
      </c>
      <c r="O2183" s="13">
        <v>0.25284418643356504</v>
      </c>
      <c r="P2183" s="14">
        <v>73.000000000000014</v>
      </c>
    </row>
    <row r="2184" spans="1:16" x14ac:dyDescent="0.25">
      <c r="A2184">
        <v>2248</v>
      </c>
      <c r="B2184" t="str">
        <f t="shared" si="139"/>
        <v>Closed End</v>
      </c>
      <c r="C2184" t="s">
        <v>108</v>
      </c>
      <c r="D2184" t="s">
        <v>840</v>
      </c>
      <c r="E2184" t="str">
        <f t="shared" si="140"/>
        <v>Education</v>
      </c>
      <c r="F2184">
        <f t="shared" si="141"/>
        <v>3</v>
      </c>
      <c r="G2184" t="str">
        <f t="shared" si="142"/>
        <v>Data</v>
      </c>
      <c r="H2184" t="s">
        <v>784</v>
      </c>
      <c r="K2184" s="6" t="s">
        <v>26</v>
      </c>
      <c r="L2184" s="12">
        <v>0.10482835370904875</v>
      </c>
      <c r="M2184" s="13">
        <v>0.31095800076880437</v>
      </c>
      <c r="N2184" s="13">
        <v>0.42014092550891596</v>
      </c>
      <c r="O2184" s="13">
        <v>0.16407272001323026</v>
      </c>
      <c r="P2184" s="14">
        <v>236.00000000000028</v>
      </c>
    </row>
    <row r="2185" spans="1:16" x14ac:dyDescent="0.25">
      <c r="A2185">
        <v>2249</v>
      </c>
      <c r="B2185" t="str">
        <f t="shared" si="139"/>
        <v>Closed End</v>
      </c>
      <c r="C2185" t="s">
        <v>108</v>
      </c>
      <c r="D2185" t="s">
        <v>840</v>
      </c>
      <c r="E2185" t="str">
        <f t="shared" si="140"/>
        <v>Education</v>
      </c>
      <c r="F2185">
        <f t="shared" si="141"/>
        <v>4</v>
      </c>
      <c r="G2185" t="str">
        <f t="shared" si="142"/>
        <v>Data</v>
      </c>
      <c r="H2185" t="s">
        <v>784</v>
      </c>
      <c r="K2185" s="6" t="s">
        <v>27</v>
      </c>
      <c r="L2185" s="12">
        <v>8.126260836474776E-2</v>
      </c>
      <c r="M2185" s="13">
        <v>0.34089113240880919</v>
      </c>
      <c r="N2185" s="13">
        <v>0.43189545863307727</v>
      </c>
      <c r="O2185" s="13">
        <v>0.1459508005933676</v>
      </c>
      <c r="P2185" s="14">
        <v>534.99999999999818</v>
      </c>
    </row>
    <row r="2186" spans="1:16" x14ac:dyDescent="0.25">
      <c r="A2186">
        <v>2250</v>
      </c>
      <c r="B2186" t="str">
        <f t="shared" si="139"/>
        <v>Closed End</v>
      </c>
      <c r="C2186" t="s">
        <v>108</v>
      </c>
      <c r="D2186" t="s">
        <v>840</v>
      </c>
      <c r="E2186" t="str">
        <f t="shared" si="140"/>
        <v>Education</v>
      </c>
      <c r="F2186">
        <f t="shared" si="141"/>
        <v>5</v>
      </c>
      <c r="G2186" t="str">
        <f t="shared" si="142"/>
        <v>Data</v>
      </c>
      <c r="H2186" t="s">
        <v>784</v>
      </c>
      <c r="K2186" s="6" t="s">
        <v>28</v>
      </c>
      <c r="L2186" s="12">
        <v>8.0450152080849116E-2</v>
      </c>
      <c r="M2186" s="13">
        <v>0.34523303110784115</v>
      </c>
      <c r="N2186" s="13">
        <v>0.39225982836292078</v>
      </c>
      <c r="O2186" s="13">
        <v>0.18205698844838764</v>
      </c>
      <c r="P2186" s="14">
        <v>778.00000000000057</v>
      </c>
    </row>
    <row r="2187" spans="1:16" x14ac:dyDescent="0.25">
      <c r="A2187">
        <v>2251</v>
      </c>
      <c r="B2187" t="str">
        <f t="shared" si="139"/>
        <v>Closed End</v>
      </c>
      <c r="C2187" t="s">
        <v>108</v>
      </c>
      <c r="D2187" t="s">
        <v>840</v>
      </c>
      <c r="E2187" t="str">
        <f t="shared" si="140"/>
        <v>Household income</v>
      </c>
      <c r="F2187">
        <f t="shared" si="141"/>
        <v>1</v>
      </c>
      <c r="G2187" t="str">
        <f t="shared" si="142"/>
        <v>Header</v>
      </c>
      <c r="H2187" t="s">
        <v>784</v>
      </c>
      <c r="K2187" s="7" t="s">
        <v>29</v>
      </c>
      <c r="L2187" s="15" t="s">
        <v>8</v>
      </c>
      <c r="M2187" s="16" t="s">
        <v>8</v>
      </c>
      <c r="N2187" s="16" t="s">
        <v>8</v>
      </c>
      <c r="O2187" s="16" t="s">
        <v>8</v>
      </c>
      <c r="P2187" s="17" t="s">
        <v>8</v>
      </c>
    </row>
    <row r="2188" spans="1:16" x14ac:dyDescent="0.25">
      <c r="A2188">
        <v>2252</v>
      </c>
      <c r="B2188" t="str">
        <f t="shared" si="139"/>
        <v>Closed End</v>
      </c>
      <c r="C2188" t="s">
        <v>108</v>
      </c>
      <c r="D2188" t="s">
        <v>840</v>
      </c>
      <c r="E2188" t="str">
        <f t="shared" si="140"/>
        <v>Household income</v>
      </c>
      <c r="F2188">
        <f t="shared" si="141"/>
        <v>2</v>
      </c>
      <c r="G2188" t="str">
        <f t="shared" si="142"/>
        <v>Data</v>
      </c>
      <c r="H2188" t="s">
        <v>784</v>
      </c>
      <c r="K2188" s="6" t="s">
        <v>30</v>
      </c>
      <c r="L2188" s="12">
        <v>6.3521382931761877E-2</v>
      </c>
      <c r="M2188" s="13">
        <v>0.30178608544901531</v>
      </c>
      <c r="N2188" s="13">
        <v>0.34502857945431925</v>
      </c>
      <c r="O2188" s="13">
        <v>0.28966395216490276</v>
      </c>
      <c r="P2188" s="14">
        <v>383.00000000000017</v>
      </c>
    </row>
    <row r="2189" spans="1:16" x14ac:dyDescent="0.25">
      <c r="A2189">
        <v>2253</v>
      </c>
      <c r="B2189" t="str">
        <f t="shared" si="139"/>
        <v>Closed End</v>
      </c>
      <c r="C2189" t="s">
        <v>108</v>
      </c>
      <c r="D2189" t="s">
        <v>840</v>
      </c>
      <c r="E2189" t="str">
        <f t="shared" si="140"/>
        <v>Household income</v>
      </c>
      <c r="F2189">
        <f t="shared" si="141"/>
        <v>3</v>
      </c>
      <c r="G2189" t="str">
        <f t="shared" si="142"/>
        <v>Data</v>
      </c>
      <c r="H2189" t="s">
        <v>784</v>
      </c>
      <c r="K2189" s="6" t="s">
        <v>31</v>
      </c>
      <c r="L2189" s="12">
        <v>0.13716444797526797</v>
      </c>
      <c r="M2189" s="13">
        <v>0.28633980869018516</v>
      </c>
      <c r="N2189" s="13">
        <v>0.43010443963072281</v>
      </c>
      <c r="O2189" s="13">
        <v>0.14639130370382486</v>
      </c>
      <c r="P2189" s="14">
        <v>268.99999999999977</v>
      </c>
    </row>
    <row r="2190" spans="1:16" x14ac:dyDescent="0.25">
      <c r="A2190">
        <v>2254</v>
      </c>
      <c r="B2190" t="str">
        <f t="shared" si="139"/>
        <v>Closed End</v>
      </c>
      <c r="C2190" t="s">
        <v>108</v>
      </c>
      <c r="D2190" t="s">
        <v>840</v>
      </c>
      <c r="E2190" t="str">
        <f t="shared" si="140"/>
        <v>Household income</v>
      </c>
      <c r="F2190">
        <f t="shared" si="141"/>
        <v>4</v>
      </c>
      <c r="G2190" t="str">
        <f t="shared" si="142"/>
        <v>Data</v>
      </c>
      <c r="H2190" t="s">
        <v>784</v>
      </c>
      <c r="K2190" s="6" t="s">
        <v>32</v>
      </c>
      <c r="L2190" s="12">
        <v>8.0489974567854047E-2</v>
      </c>
      <c r="M2190" s="13">
        <v>0.44462011844885113</v>
      </c>
      <c r="N2190" s="13">
        <v>0.26437613812758382</v>
      </c>
      <c r="O2190" s="13">
        <v>0.21051376885571199</v>
      </c>
      <c r="P2190" s="14">
        <v>218.99999999999969</v>
      </c>
    </row>
    <row r="2191" spans="1:16" x14ac:dyDescent="0.25">
      <c r="A2191">
        <v>2255</v>
      </c>
      <c r="B2191" t="str">
        <f t="shared" ref="B2191:B2254" si="143">IF(K2193="Results by region:","Closed End",IF(L2192="East Metro Overall","Open End",IF(AND(K2191="",K2193=""),"",B2190)))</f>
        <v>Closed End</v>
      </c>
      <c r="C2191" t="s">
        <v>108</v>
      </c>
      <c r="D2191" t="s">
        <v>840</v>
      </c>
      <c r="E2191" t="str">
        <f t="shared" ref="E2191:E2254" si="144">IF(AND(K2191="",K2192="Results by region:"),"Column labels",
IF(AND(K2191="",L2191="East Metro overall"),"Column labels",
IF(AND(K2191="",L2191=""),"",
IF(AND(B2191="Open End",K2191&lt;&gt;"",E2190="Column labels"),"Open end results",
IF(K2191="Results by region:","Region",
IF(K2191="Results by gender:","Gender",
IF(K2191="Results by age:","Age",
IF(K2191="Results by education level:","Education",
IF(K2191="Results by household income:","Household income",
IF(K2191="Results by housing status:","Housing status",
IF(K2191="Results by home language:","Home language",
IF(K2191="Results by race/ethnicity:","Race / ethnicity",
IF(ISERROR(FIND(".",K2191)),E2190,
IF(FIND(".",K2191)&lt;=4,"Title"))))))))))))))</f>
        <v>Household income</v>
      </c>
      <c r="F2191">
        <f t="shared" ref="F2191:F2254" si="145">IF(B2191="","",IF(E2191&lt;&gt;E2190,1,SUM(F2190,1)))</f>
        <v>5</v>
      </c>
      <c r="G2191" t="str">
        <f t="shared" si="142"/>
        <v>Data</v>
      </c>
      <c r="H2191" t="s">
        <v>784</v>
      </c>
      <c r="K2191" s="6" t="s">
        <v>33</v>
      </c>
      <c r="L2191" s="12">
        <v>4.4004164048684631E-2</v>
      </c>
      <c r="M2191" s="13">
        <v>0.41482700585595483</v>
      </c>
      <c r="N2191" s="13">
        <v>0.38670363212358388</v>
      </c>
      <c r="O2191" s="13">
        <v>0.1544651979717768</v>
      </c>
      <c r="P2191" s="14">
        <v>160.00000000000006</v>
      </c>
    </row>
    <row r="2192" spans="1:16" x14ac:dyDescent="0.25">
      <c r="A2192">
        <v>2256</v>
      </c>
      <c r="B2192" t="str">
        <f t="shared" si="143"/>
        <v>Closed End</v>
      </c>
      <c r="C2192" t="s">
        <v>108</v>
      </c>
      <c r="D2192" t="s">
        <v>840</v>
      </c>
      <c r="E2192" t="str">
        <f t="shared" si="144"/>
        <v>Household income</v>
      </c>
      <c r="F2192">
        <f t="shared" si="145"/>
        <v>6</v>
      </c>
      <c r="G2192" t="str">
        <f t="shared" si="142"/>
        <v>Data</v>
      </c>
      <c r="H2192" t="s">
        <v>784</v>
      </c>
      <c r="K2192" s="6" t="s">
        <v>34</v>
      </c>
      <c r="L2192" s="12">
        <v>4.7128858649694426E-2</v>
      </c>
      <c r="M2192" s="13">
        <v>0.27728336183082647</v>
      </c>
      <c r="N2192" s="13">
        <v>0.46593680457994152</v>
      </c>
      <c r="O2192" s="13">
        <v>0.20965097493953777</v>
      </c>
      <c r="P2192" s="14">
        <v>124.00000000000001</v>
      </c>
    </row>
    <row r="2193" spans="1:16" x14ac:dyDescent="0.25">
      <c r="A2193">
        <v>2257</v>
      </c>
      <c r="B2193" t="str">
        <f t="shared" si="143"/>
        <v>Closed End</v>
      </c>
      <c r="C2193" t="s">
        <v>108</v>
      </c>
      <c r="D2193" t="s">
        <v>840</v>
      </c>
      <c r="E2193" t="str">
        <f t="shared" si="144"/>
        <v>Household income</v>
      </c>
      <c r="F2193">
        <f t="shared" si="145"/>
        <v>7</v>
      </c>
      <c r="G2193" t="str">
        <f t="shared" si="142"/>
        <v>Data</v>
      </c>
      <c r="H2193" t="s">
        <v>784</v>
      </c>
      <c r="K2193" s="6" t="s">
        <v>35</v>
      </c>
      <c r="L2193" s="12">
        <v>4.3588126018503592E-2</v>
      </c>
      <c r="M2193" s="13">
        <v>0.2845375501033563</v>
      </c>
      <c r="N2193" s="13">
        <v>0.55583892779453858</v>
      </c>
      <c r="O2193" s="13">
        <v>0.1160353960836014</v>
      </c>
      <c r="P2193" s="14">
        <v>143.00000000000003</v>
      </c>
    </row>
    <row r="2194" spans="1:16" x14ac:dyDescent="0.25">
      <c r="A2194">
        <v>2258</v>
      </c>
      <c r="B2194" t="str">
        <f t="shared" si="143"/>
        <v>Closed End</v>
      </c>
      <c r="C2194" t="s">
        <v>108</v>
      </c>
      <c r="D2194" t="s">
        <v>840</v>
      </c>
      <c r="E2194" t="str">
        <f t="shared" si="144"/>
        <v>Household income</v>
      </c>
      <c r="F2194">
        <f t="shared" si="145"/>
        <v>8</v>
      </c>
      <c r="G2194" t="str">
        <f t="shared" si="142"/>
        <v>Data</v>
      </c>
      <c r="H2194" t="s">
        <v>784</v>
      </c>
      <c r="K2194" s="6" t="s">
        <v>36</v>
      </c>
      <c r="L2194" s="12">
        <v>0.18362821421415723</v>
      </c>
      <c r="M2194" s="13">
        <v>0.35735295983259863</v>
      </c>
      <c r="N2194" s="13">
        <v>0.30018207355277032</v>
      </c>
      <c r="O2194" s="13">
        <v>0.15883675240047357</v>
      </c>
      <c r="P2194" s="14">
        <v>114.00000000000007</v>
      </c>
    </row>
    <row r="2195" spans="1:16" x14ac:dyDescent="0.25">
      <c r="A2195">
        <v>2259</v>
      </c>
      <c r="B2195" t="str">
        <f t="shared" si="143"/>
        <v>Closed End</v>
      </c>
      <c r="C2195" t="s">
        <v>108</v>
      </c>
      <c r="D2195" t="s">
        <v>840</v>
      </c>
      <c r="E2195" t="str">
        <f t="shared" si="144"/>
        <v>Housing status</v>
      </c>
      <c r="F2195">
        <f t="shared" si="145"/>
        <v>1</v>
      </c>
      <c r="G2195" t="str">
        <f t="shared" si="142"/>
        <v>Header</v>
      </c>
      <c r="H2195" t="s">
        <v>784</v>
      </c>
      <c r="K2195" s="7" t="s">
        <v>37</v>
      </c>
      <c r="L2195" s="15" t="s">
        <v>8</v>
      </c>
      <c r="M2195" s="16" t="s">
        <v>8</v>
      </c>
      <c r="N2195" s="16" t="s">
        <v>8</v>
      </c>
      <c r="O2195" s="16" t="s">
        <v>8</v>
      </c>
      <c r="P2195" s="17" t="s">
        <v>8</v>
      </c>
    </row>
    <row r="2196" spans="1:16" x14ac:dyDescent="0.25">
      <c r="A2196">
        <v>2260</v>
      </c>
      <c r="B2196" t="str">
        <f t="shared" si="143"/>
        <v>Closed End</v>
      </c>
      <c r="C2196" t="s">
        <v>108</v>
      </c>
      <c r="D2196" t="s">
        <v>840</v>
      </c>
      <c r="E2196" t="str">
        <f t="shared" si="144"/>
        <v>Housing status</v>
      </c>
      <c r="F2196">
        <f t="shared" si="145"/>
        <v>2</v>
      </c>
      <c r="G2196" t="str">
        <f t="shared" si="142"/>
        <v>Data</v>
      </c>
      <c r="H2196" t="s">
        <v>784</v>
      </c>
      <c r="K2196" s="6" t="s">
        <v>38</v>
      </c>
      <c r="L2196" s="12">
        <v>7.1438808183108479E-2</v>
      </c>
      <c r="M2196" s="13">
        <v>0.31250260027601118</v>
      </c>
      <c r="N2196" s="13">
        <v>0.41691393071793198</v>
      </c>
      <c r="O2196" s="13">
        <v>0.19914466082294829</v>
      </c>
      <c r="P2196" s="14">
        <v>909.00000000000102</v>
      </c>
    </row>
    <row r="2197" spans="1:16" x14ac:dyDescent="0.25">
      <c r="A2197">
        <v>2261</v>
      </c>
      <c r="B2197" t="str">
        <f t="shared" si="143"/>
        <v>Closed End</v>
      </c>
      <c r="C2197" t="s">
        <v>108</v>
      </c>
      <c r="D2197" t="s">
        <v>840</v>
      </c>
      <c r="E2197" t="str">
        <f t="shared" si="144"/>
        <v>Housing status</v>
      </c>
      <c r="F2197">
        <f t="shared" si="145"/>
        <v>3</v>
      </c>
      <c r="G2197" t="str">
        <f t="shared" si="142"/>
        <v>Data</v>
      </c>
      <c r="H2197" t="s">
        <v>784</v>
      </c>
      <c r="K2197" s="6" t="s">
        <v>39</v>
      </c>
      <c r="L2197" s="12">
        <v>0.11860426641125614</v>
      </c>
      <c r="M2197" s="13">
        <v>0.37943408441783399</v>
      </c>
      <c r="N2197" s="13">
        <v>0.34098030569660104</v>
      </c>
      <c r="O2197" s="13">
        <v>0.1609813434743094</v>
      </c>
      <c r="P2197" s="14">
        <v>724.99999999999966</v>
      </c>
    </row>
    <row r="2198" spans="1:16" ht="24.75" x14ac:dyDescent="0.25">
      <c r="A2198">
        <v>2262</v>
      </c>
      <c r="B2198" t="str">
        <f t="shared" si="143"/>
        <v>Closed End</v>
      </c>
      <c r="C2198" t="s">
        <v>108</v>
      </c>
      <c r="D2198" t="s">
        <v>840</v>
      </c>
      <c r="E2198" t="str">
        <f t="shared" si="144"/>
        <v>Housing status</v>
      </c>
      <c r="F2198">
        <f t="shared" si="145"/>
        <v>4</v>
      </c>
      <c r="G2198" t="str">
        <f t="shared" si="142"/>
        <v>Data</v>
      </c>
      <c r="H2198" t="s">
        <v>784</v>
      </c>
      <c r="K2198" s="6" t="s">
        <v>40</v>
      </c>
      <c r="L2198" s="12">
        <v>0.10798408388047913</v>
      </c>
      <c r="M2198" s="13">
        <v>0.23780592041059986</v>
      </c>
      <c r="N2198" s="13">
        <v>0.50819155403585015</v>
      </c>
      <c r="O2198" s="13">
        <v>0.14601844167307099</v>
      </c>
      <c r="P2198" s="14">
        <v>44</v>
      </c>
    </row>
    <row r="2199" spans="1:16" x14ac:dyDescent="0.25">
      <c r="A2199">
        <v>2263</v>
      </c>
      <c r="B2199" t="str">
        <f t="shared" si="143"/>
        <v>Closed End</v>
      </c>
      <c r="C2199" t="s">
        <v>108</v>
      </c>
      <c r="D2199" t="s">
        <v>840</v>
      </c>
      <c r="E2199" t="str">
        <f t="shared" si="144"/>
        <v>Home language</v>
      </c>
      <c r="F2199">
        <f t="shared" si="145"/>
        <v>1</v>
      </c>
      <c r="G2199" t="str">
        <f t="shared" si="142"/>
        <v>Header</v>
      </c>
      <c r="H2199" t="s">
        <v>784</v>
      </c>
      <c r="K2199" s="7" t="s">
        <v>41</v>
      </c>
      <c r="L2199" s="15" t="s">
        <v>8</v>
      </c>
      <c r="M2199" s="16" t="s">
        <v>8</v>
      </c>
      <c r="N2199" s="16" t="s">
        <v>8</v>
      </c>
      <c r="O2199" s="16" t="s">
        <v>8</v>
      </c>
      <c r="P2199" s="17" t="s">
        <v>8</v>
      </c>
    </row>
    <row r="2200" spans="1:16" x14ac:dyDescent="0.25">
      <c r="A2200">
        <v>2264</v>
      </c>
      <c r="B2200" t="str">
        <f t="shared" si="143"/>
        <v>Closed End</v>
      </c>
      <c r="C2200" t="s">
        <v>108</v>
      </c>
      <c r="D2200" t="s">
        <v>840</v>
      </c>
      <c r="E2200" t="str">
        <f t="shared" si="144"/>
        <v>Home language</v>
      </c>
      <c r="F2200">
        <f t="shared" si="145"/>
        <v>2</v>
      </c>
      <c r="G2200" t="str">
        <f t="shared" si="142"/>
        <v>Data</v>
      </c>
      <c r="H2200" t="s">
        <v>784</v>
      </c>
      <c r="K2200" s="6" t="s">
        <v>42</v>
      </c>
      <c r="L2200" s="12">
        <v>8.4543630188729846E-2</v>
      </c>
      <c r="M2200" s="13">
        <v>0.3288177498697864</v>
      </c>
      <c r="N2200" s="13">
        <v>0.40241670790782164</v>
      </c>
      <c r="O2200" s="13">
        <v>0.18422191203366051</v>
      </c>
      <c r="P2200" s="14">
        <v>1377.0000000000005</v>
      </c>
    </row>
    <row r="2201" spans="1:16" x14ac:dyDescent="0.25">
      <c r="A2201">
        <v>2265</v>
      </c>
      <c r="B2201" t="str">
        <f t="shared" si="143"/>
        <v>Closed End</v>
      </c>
      <c r="C2201" t="s">
        <v>108</v>
      </c>
      <c r="D2201" t="s">
        <v>840</v>
      </c>
      <c r="E2201" t="str">
        <f t="shared" si="144"/>
        <v>Home language</v>
      </c>
      <c r="F2201">
        <f t="shared" si="145"/>
        <v>3</v>
      </c>
      <c r="G2201" t="str">
        <f t="shared" si="142"/>
        <v>Data</v>
      </c>
      <c r="H2201" t="s">
        <v>784</v>
      </c>
      <c r="K2201" s="6" t="s">
        <v>43</v>
      </c>
      <c r="L2201" s="12">
        <v>6.8112646489305581E-2</v>
      </c>
      <c r="M2201" s="13">
        <v>0.34517355638887581</v>
      </c>
      <c r="N2201" s="13">
        <v>0.43761537786502719</v>
      </c>
      <c r="O2201" s="13">
        <v>0.1490984192567916</v>
      </c>
      <c r="P2201" s="14">
        <v>168</v>
      </c>
    </row>
    <row r="2202" spans="1:16" x14ac:dyDescent="0.25">
      <c r="A2202">
        <v>2266</v>
      </c>
      <c r="B2202" t="str">
        <f t="shared" si="143"/>
        <v>Closed End</v>
      </c>
      <c r="C2202" t="s">
        <v>108</v>
      </c>
      <c r="D2202" t="s">
        <v>840</v>
      </c>
      <c r="E2202" t="str">
        <f t="shared" si="144"/>
        <v>Home language</v>
      </c>
      <c r="F2202">
        <f t="shared" si="145"/>
        <v>4</v>
      </c>
      <c r="G2202" t="str">
        <f t="shared" si="142"/>
        <v>Data</v>
      </c>
      <c r="H2202" t="s">
        <v>784</v>
      </c>
      <c r="K2202" s="6" t="s">
        <v>44</v>
      </c>
      <c r="L2202" s="12">
        <v>0.14934100205601</v>
      </c>
      <c r="M2202" s="13">
        <v>0.47027643179087769</v>
      </c>
      <c r="N2202" s="13">
        <v>0.30722533063803542</v>
      </c>
      <c r="O2202" s="13">
        <v>7.315723551507701E-2</v>
      </c>
      <c r="P2202" s="14">
        <v>79.000000000000014</v>
      </c>
    </row>
    <row r="2203" spans="1:16" x14ac:dyDescent="0.25">
      <c r="A2203">
        <v>2267</v>
      </c>
      <c r="B2203" t="str">
        <f t="shared" si="143"/>
        <v>Closed End</v>
      </c>
      <c r="C2203" t="s">
        <v>108</v>
      </c>
      <c r="D2203" t="s">
        <v>840</v>
      </c>
      <c r="E2203" t="str">
        <f t="shared" si="144"/>
        <v>Race / ethnicity</v>
      </c>
      <c r="F2203">
        <f t="shared" si="145"/>
        <v>1</v>
      </c>
      <c r="G2203" t="str">
        <f t="shared" si="142"/>
        <v>Header</v>
      </c>
      <c r="H2203" t="s">
        <v>784</v>
      </c>
      <c r="K2203" s="7" t="s">
        <v>45</v>
      </c>
      <c r="L2203" s="15" t="s">
        <v>8</v>
      </c>
      <c r="M2203" s="16" t="s">
        <v>8</v>
      </c>
      <c r="N2203" s="16" t="s">
        <v>8</v>
      </c>
      <c r="O2203" s="16" t="s">
        <v>8</v>
      </c>
      <c r="P2203" s="17" t="s">
        <v>8</v>
      </c>
    </row>
    <row r="2204" spans="1:16" x14ac:dyDescent="0.25">
      <c r="A2204">
        <v>2268</v>
      </c>
      <c r="B2204" t="str">
        <f t="shared" si="143"/>
        <v>Closed End</v>
      </c>
      <c r="C2204" t="s">
        <v>108</v>
      </c>
      <c r="D2204" t="s">
        <v>840</v>
      </c>
      <c r="E2204" t="str">
        <f t="shared" si="144"/>
        <v>Race / ethnicity</v>
      </c>
      <c r="F2204">
        <f t="shared" si="145"/>
        <v>2</v>
      </c>
      <c r="G2204" t="str">
        <f t="shared" si="142"/>
        <v>Data</v>
      </c>
      <c r="H2204" t="s">
        <v>784</v>
      </c>
      <c r="K2204" s="6" t="s">
        <v>46</v>
      </c>
      <c r="L2204" s="12">
        <v>8.2683246282575465E-2</v>
      </c>
      <c r="M2204" s="13">
        <v>0.3504877651350719</v>
      </c>
      <c r="N2204" s="13">
        <v>0.38645457629480973</v>
      </c>
      <c r="O2204" s="13">
        <v>0.18037441228754297</v>
      </c>
      <c r="P2204" s="14">
        <v>560.99999999999989</v>
      </c>
    </row>
    <row r="2205" spans="1:16" x14ac:dyDescent="0.25">
      <c r="A2205">
        <v>2269</v>
      </c>
      <c r="B2205" t="str">
        <f t="shared" si="143"/>
        <v>Closed End</v>
      </c>
      <c r="C2205" t="s">
        <v>108</v>
      </c>
      <c r="D2205" t="s">
        <v>840</v>
      </c>
      <c r="E2205" t="str">
        <f t="shared" si="144"/>
        <v>Race / ethnicity</v>
      </c>
      <c r="F2205">
        <f t="shared" si="145"/>
        <v>3</v>
      </c>
      <c r="G2205" t="str">
        <f t="shared" si="142"/>
        <v>Data</v>
      </c>
      <c r="H2205" t="s">
        <v>784</v>
      </c>
      <c r="K2205" s="6" t="s">
        <v>47</v>
      </c>
      <c r="L2205" s="12">
        <v>0.13021901228894317</v>
      </c>
      <c r="M2205" s="13">
        <v>0.4141447751927696</v>
      </c>
      <c r="N2205" s="13">
        <v>0.16830776968746813</v>
      </c>
      <c r="O2205" s="13">
        <v>0.28732844283081893</v>
      </c>
      <c r="P2205" s="14">
        <v>100.00000000000007</v>
      </c>
    </row>
    <row r="2206" spans="1:16" x14ac:dyDescent="0.25">
      <c r="A2206">
        <v>2270</v>
      </c>
      <c r="B2206" t="str">
        <f t="shared" si="143"/>
        <v>Closed End</v>
      </c>
      <c r="C2206" t="s">
        <v>108</v>
      </c>
      <c r="D2206" t="s">
        <v>840</v>
      </c>
      <c r="E2206" t="str">
        <f t="shared" si="144"/>
        <v>Race / ethnicity</v>
      </c>
      <c r="F2206">
        <f t="shared" si="145"/>
        <v>4</v>
      </c>
      <c r="G2206" t="str">
        <f t="shared" si="142"/>
        <v>Data</v>
      </c>
      <c r="H2206" t="s">
        <v>784</v>
      </c>
      <c r="K2206" s="6" t="s">
        <v>48</v>
      </c>
      <c r="L2206" s="12">
        <v>8.9685387684466378E-2</v>
      </c>
      <c r="M2206" s="13">
        <v>0.40454130224536411</v>
      </c>
      <c r="N2206" s="13">
        <v>0.34675139503961605</v>
      </c>
      <c r="O2206" s="13">
        <v>0.15902191503055382</v>
      </c>
      <c r="P2206" s="14">
        <v>140.99999999999994</v>
      </c>
    </row>
    <row r="2207" spans="1:16" x14ac:dyDescent="0.25">
      <c r="A2207">
        <v>2271</v>
      </c>
      <c r="B2207" t="str">
        <f t="shared" si="143"/>
        <v>Closed End</v>
      </c>
      <c r="C2207" t="s">
        <v>108</v>
      </c>
      <c r="D2207" t="s">
        <v>840</v>
      </c>
      <c r="E2207" t="str">
        <f t="shared" si="144"/>
        <v>Race / ethnicity</v>
      </c>
      <c r="F2207">
        <f t="shared" si="145"/>
        <v>5</v>
      </c>
      <c r="G2207" t="str">
        <f t="shared" si="142"/>
        <v>Data</v>
      </c>
      <c r="H2207" t="s">
        <v>784</v>
      </c>
      <c r="K2207" s="6" t="s">
        <v>49</v>
      </c>
      <c r="L2207" s="12">
        <v>9.9678205778397769E-2</v>
      </c>
      <c r="M2207" s="13">
        <v>0.27762738384269908</v>
      </c>
      <c r="N2207" s="13">
        <v>0.46610853323283252</v>
      </c>
      <c r="O2207" s="13">
        <v>0.15658587714607086</v>
      </c>
      <c r="P2207" s="14">
        <v>276.99999999999994</v>
      </c>
    </row>
    <row r="2208" spans="1:16" x14ac:dyDescent="0.25">
      <c r="A2208">
        <v>2272</v>
      </c>
      <c r="B2208" t="str">
        <f t="shared" si="143"/>
        <v>Closed End</v>
      </c>
      <c r="C2208" t="s">
        <v>108</v>
      </c>
      <c r="D2208" t="s">
        <v>840</v>
      </c>
      <c r="E2208" t="str">
        <f t="shared" si="144"/>
        <v>Race / ethnicity</v>
      </c>
      <c r="F2208">
        <f t="shared" si="145"/>
        <v>6</v>
      </c>
      <c r="G2208" t="str">
        <f t="shared" si="142"/>
        <v>Data</v>
      </c>
      <c r="H2208" t="s">
        <v>784</v>
      </c>
      <c r="K2208" s="6" t="s">
        <v>50</v>
      </c>
      <c r="L2208" s="12">
        <v>4.8854054514164511E-2</v>
      </c>
      <c r="M2208" s="13">
        <v>0.37208541577128101</v>
      </c>
      <c r="N2208" s="13">
        <v>0.33296941136569363</v>
      </c>
      <c r="O2208" s="13">
        <v>0.24609111834886049</v>
      </c>
      <c r="P2208" s="14">
        <v>89.000000000000028</v>
      </c>
    </row>
    <row r="2209" spans="1:16" ht="15.75" thickBot="1" x14ac:dyDescent="0.3">
      <c r="A2209">
        <v>2273</v>
      </c>
      <c r="B2209" t="str">
        <f t="shared" si="143"/>
        <v>Closed End</v>
      </c>
      <c r="C2209" t="s">
        <v>108</v>
      </c>
      <c r="D2209" t="s">
        <v>840</v>
      </c>
      <c r="E2209" t="str">
        <f t="shared" si="144"/>
        <v>Race / ethnicity</v>
      </c>
      <c r="F2209">
        <f t="shared" si="145"/>
        <v>7</v>
      </c>
      <c r="G2209" t="str">
        <f t="shared" si="142"/>
        <v>Data</v>
      </c>
      <c r="H2209" t="s">
        <v>784</v>
      </c>
      <c r="K2209" s="8" t="s">
        <v>51</v>
      </c>
      <c r="L2209" s="18">
        <v>8.6883073061569741E-2</v>
      </c>
      <c r="M2209" s="19">
        <v>0.33190169282147508</v>
      </c>
      <c r="N2209" s="19">
        <v>0.4083680277779323</v>
      </c>
      <c r="O2209" s="19">
        <v>0.17284720633902162</v>
      </c>
      <c r="P2209" s="20">
        <v>989.00000000000261</v>
      </c>
    </row>
    <row r="2210" spans="1:16" ht="15.75" thickTop="1" x14ac:dyDescent="0.25">
      <c r="A2210">
        <v>2274</v>
      </c>
      <c r="B2210" t="str">
        <f t="shared" si="143"/>
        <v/>
      </c>
      <c r="C2210" t="s">
        <v>8</v>
      </c>
      <c r="D2210" t="s">
        <v>8</v>
      </c>
      <c r="E2210" t="str">
        <f t="shared" si="144"/>
        <v/>
      </c>
      <c r="F2210" t="str">
        <f t="shared" si="145"/>
        <v/>
      </c>
      <c r="G2210" t="str">
        <f t="shared" si="142"/>
        <v/>
      </c>
      <c r="H2210" t="s">
        <v>8</v>
      </c>
      <c r="K2210" s="42"/>
      <c r="L2210" s="42"/>
      <c r="M2210" s="42"/>
      <c r="N2210" s="42"/>
      <c r="O2210" s="42"/>
      <c r="P2210" s="42"/>
    </row>
    <row r="2211" spans="1:16" ht="30.75" thickBot="1" x14ac:dyDescent="0.3">
      <c r="A2211">
        <v>2275</v>
      </c>
      <c r="B2211" t="str">
        <f t="shared" si="143"/>
        <v>Closed End</v>
      </c>
      <c r="C2211" t="s">
        <v>108</v>
      </c>
      <c r="D2211" t="s">
        <v>662</v>
      </c>
      <c r="E2211" t="str">
        <f t="shared" si="144"/>
        <v>Title</v>
      </c>
      <c r="F2211">
        <f t="shared" si="145"/>
        <v>1</v>
      </c>
      <c r="G2211" t="str">
        <f t="shared" si="142"/>
        <v>Title</v>
      </c>
      <c r="H2211" t="s">
        <v>785</v>
      </c>
      <c r="I2211" s="38" t="s">
        <v>662</v>
      </c>
      <c r="J2211" t="s">
        <v>108</v>
      </c>
      <c r="K2211" s="37" t="s">
        <v>220</v>
      </c>
      <c r="L2211" s="37"/>
      <c r="M2211" s="37"/>
      <c r="N2211" s="37"/>
      <c r="O2211" s="37"/>
      <c r="P2211" s="37"/>
    </row>
    <row r="2212" spans="1:16" ht="38.25" thickTop="1" thickBot="1" x14ac:dyDescent="0.3">
      <c r="A2212">
        <v>2276</v>
      </c>
      <c r="B2212" t="str">
        <f t="shared" si="143"/>
        <v>Closed End</v>
      </c>
      <c r="C2212" t="s">
        <v>108</v>
      </c>
      <c r="D2212" t="s">
        <v>662</v>
      </c>
      <c r="E2212" t="str">
        <f t="shared" si="144"/>
        <v>Column labels</v>
      </c>
      <c r="F2212">
        <f t="shared" si="145"/>
        <v>1</v>
      </c>
      <c r="G2212" t="str">
        <f t="shared" si="142"/>
        <v>Labels</v>
      </c>
      <c r="H2212" t="s">
        <v>785</v>
      </c>
      <c r="I2212" s="38" t="s">
        <v>662</v>
      </c>
      <c r="J2212" t="s">
        <v>108</v>
      </c>
      <c r="K2212" s="39"/>
      <c r="L2212" s="1" t="s">
        <v>128</v>
      </c>
      <c r="M2212" s="2" t="s">
        <v>129</v>
      </c>
      <c r="N2212" s="2" t="s">
        <v>130</v>
      </c>
      <c r="O2212" s="2" t="s">
        <v>131</v>
      </c>
      <c r="P2212" s="3" t="s">
        <v>6</v>
      </c>
    </row>
    <row r="2213" spans="1:16" ht="15.75" thickTop="1" x14ac:dyDescent="0.25">
      <c r="A2213">
        <v>2277</v>
      </c>
      <c r="B2213" t="str">
        <f t="shared" si="143"/>
        <v>Closed End</v>
      </c>
      <c r="C2213" t="s">
        <v>108</v>
      </c>
      <c r="D2213" t="s">
        <v>662</v>
      </c>
      <c r="E2213" t="str">
        <f t="shared" si="144"/>
        <v>Region</v>
      </c>
      <c r="F2213">
        <f t="shared" si="145"/>
        <v>1</v>
      </c>
      <c r="G2213" t="str">
        <f t="shared" si="142"/>
        <v>Header</v>
      </c>
      <c r="H2213" t="s">
        <v>785</v>
      </c>
      <c r="I2213" s="38" t="s">
        <v>662</v>
      </c>
      <c r="J2213" t="s">
        <v>108</v>
      </c>
      <c r="K2213" s="5" t="s">
        <v>7</v>
      </c>
      <c r="L2213" s="9" t="s">
        <v>8</v>
      </c>
      <c r="M2213" s="10" t="s">
        <v>8</v>
      </c>
      <c r="N2213" s="10" t="s">
        <v>8</v>
      </c>
      <c r="O2213" s="10" t="s">
        <v>8</v>
      </c>
      <c r="P2213" s="11" t="s">
        <v>8</v>
      </c>
    </row>
    <row r="2214" spans="1:16" x14ac:dyDescent="0.25">
      <c r="A2214">
        <v>2278</v>
      </c>
      <c r="B2214" t="str">
        <f t="shared" si="143"/>
        <v>Closed End</v>
      </c>
      <c r="C2214" t="s">
        <v>108</v>
      </c>
      <c r="D2214" t="s">
        <v>662</v>
      </c>
      <c r="E2214" t="str">
        <f t="shared" si="144"/>
        <v>Region</v>
      </c>
      <c r="F2214">
        <f t="shared" si="145"/>
        <v>2</v>
      </c>
      <c r="G2214" t="str">
        <f t="shared" si="142"/>
        <v>Data</v>
      </c>
      <c r="H2214" t="s">
        <v>785</v>
      </c>
      <c r="I2214" s="38" t="s">
        <v>662</v>
      </c>
      <c r="J2214" t="s">
        <v>108</v>
      </c>
      <c r="K2214" s="6" t="s">
        <v>9</v>
      </c>
      <c r="L2214" s="12">
        <v>0.12379680440275145</v>
      </c>
      <c r="M2214" s="13">
        <v>0.53222974188673111</v>
      </c>
      <c r="N2214" s="13">
        <v>0.30538537363696944</v>
      </c>
      <c r="O2214" s="13">
        <v>3.858808007354831E-2</v>
      </c>
      <c r="P2214" s="14">
        <v>2906.0000000000045</v>
      </c>
    </row>
    <row r="2215" spans="1:16" x14ac:dyDescent="0.25">
      <c r="A2215">
        <v>2279</v>
      </c>
      <c r="B2215" t="str">
        <f t="shared" si="143"/>
        <v>Closed End</v>
      </c>
      <c r="C2215" t="s">
        <v>108</v>
      </c>
      <c r="D2215" t="s">
        <v>662</v>
      </c>
      <c r="E2215" t="str">
        <f t="shared" si="144"/>
        <v>Region</v>
      </c>
      <c r="F2215">
        <f t="shared" si="145"/>
        <v>3</v>
      </c>
      <c r="G2215" t="str">
        <f t="shared" si="142"/>
        <v>Data</v>
      </c>
      <c r="H2215" t="s">
        <v>785</v>
      </c>
      <c r="I2215" s="38" t="s">
        <v>662</v>
      </c>
      <c r="J2215" t="s">
        <v>108</v>
      </c>
      <c r="K2215" s="6" t="s">
        <v>10</v>
      </c>
      <c r="L2215" s="12">
        <v>0.1481149189310183</v>
      </c>
      <c r="M2215" s="13">
        <v>0.57448650925534239</v>
      </c>
      <c r="N2215" s="13">
        <v>0.26105220884522423</v>
      </c>
      <c r="O2215" s="13">
        <v>1.6346362968415625E-2</v>
      </c>
      <c r="P2215" s="14">
        <v>389.00000000000017</v>
      </c>
    </row>
    <row r="2216" spans="1:16" x14ac:dyDescent="0.25">
      <c r="A2216">
        <v>2280</v>
      </c>
      <c r="B2216" t="str">
        <f t="shared" si="143"/>
        <v>Closed End</v>
      </c>
      <c r="C2216" t="s">
        <v>108</v>
      </c>
      <c r="D2216" t="s">
        <v>662</v>
      </c>
      <c r="E2216" t="str">
        <f t="shared" si="144"/>
        <v>Region</v>
      </c>
      <c r="F2216">
        <f t="shared" si="145"/>
        <v>4</v>
      </c>
      <c r="G2216" t="str">
        <f t="shared" si="142"/>
        <v>Data</v>
      </c>
      <c r="H2216" t="s">
        <v>785</v>
      </c>
      <c r="I2216" s="38" t="s">
        <v>662</v>
      </c>
      <c r="J2216" t="s">
        <v>108</v>
      </c>
      <c r="K2216" s="6" t="s">
        <v>11</v>
      </c>
      <c r="L2216" s="12">
        <v>0.11256717257178978</v>
      </c>
      <c r="M2216" s="13">
        <v>0.49369839001009402</v>
      </c>
      <c r="N2216" s="13">
        <v>0.34602361651706476</v>
      </c>
      <c r="O2216" s="13">
        <v>4.7710820901053504E-2</v>
      </c>
      <c r="P2216" s="14">
        <v>2143.9999999999995</v>
      </c>
    </row>
    <row r="2217" spans="1:16" x14ac:dyDescent="0.25">
      <c r="A2217">
        <v>2281</v>
      </c>
      <c r="B2217" t="str">
        <f t="shared" si="143"/>
        <v>Closed End</v>
      </c>
      <c r="C2217" t="s">
        <v>108</v>
      </c>
      <c r="D2217" t="s">
        <v>662</v>
      </c>
      <c r="E2217" t="str">
        <f t="shared" si="144"/>
        <v>Region</v>
      </c>
      <c r="F2217">
        <f t="shared" si="145"/>
        <v>5</v>
      </c>
      <c r="G2217" t="str">
        <f t="shared" si="142"/>
        <v>Data</v>
      </c>
      <c r="H2217" t="s">
        <v>785</v>
      </c>
      <c r="I2217" s="38" t="s">
        <v>662</v>
      </c>
      <c r="J2217" t="s">
        <v>108</v>
      </c>
      <c r="K2217" s="6" t="s">
        <v>12</v>
      </c>
      <c r="L2217" s="12">
        <v>9.9735782629091205E-2</v>
      </c>
      <c r="M2217" s="13">
        <v>0.51120151113995627</v>
      </c>
      <c r="N2217" s="13">
        <v>0.33921340981190551</v>
      </c>
      <c r="O2217" s="13">
        <v>4.9849296419047187E-2</v>
      </c>
      <c r="P2217" s="14">
        <v>1747.000000000003</v>
      </c>
    </row>
    <row r="2218" spans="1:16" x14ac:dyDescent="0.25">
      <c r="A2218">
        <v>2282</v>
      </c>
      <c r="B2218" t="str">
        <f t="shared" si="143"/>
        <v>Closed End</v>
      </c>
      <c r="C2218" t="s">
        <v>108</v>
      </c>
      <c r="D2218" t="s">
        <v>662</v>
      </c>
      <c r="E2218" t="str">
        <f t="shared" si="144"/>
        <v>Region</v>
      </c>
      <c r="F2218">
        <f t="shared" si="145"/>
        <v>6</v>
      </c>
      <c r="G2218" t="str">
        <f t="shared" si="142"/>
        <v>Data</v>
      </c>
      <c r="H2218" t="s">
        <v>785</v>
      </c>
      <c r="I2218" s="38" t="s">
        <v>662</v>
      </c>
      <c r="J2218" t="s">
        <v>108</v>
      </c>
      <c r="K2218" s="6" t="s">
        <v>13</v>
      </c>
      <c r="L2218" s="12">
        <v>0.12849468037377829</v>
      </c>
      <c r="M2218" s="13">
        <v>0.47197189743212553</v>
      </c>
      <c r="N2218" s="13">
        <v>0.35447707486522101</v>
      </c>
      <c r="O2218" s="13">
        <v>4.5056347328875E-2</v>
      </c>
      <c r="P2218" s="14">
        <v>397.00000000000011</v>
      </c>
    </row>
    <row r="2219" spans="1:16" x14ac:dyDescent="0.25">
      <c r="A2219">
        <v>2283</v>
      </c>
      <c r="B2219" t="str">
        <f t="shared" si="143"/>
        <v>Closed End</v>
      </c>
      <c r="C2219" t="s">
        <v>108</v>
      </c>
      <c r="D2219" t="s">
        <v>662</v>
      </c>
      <c r="E2219" t="str">
        <f t="shared" si="144"/>
        <v>Region</v>
      </c>
      <c r="F2219">
        <f t="shared" si="145"/>
        <v>7</v>
      </c>
      <c r="G2219" t="str">
        <f t="shared" si="142"/>
        <v>Data</v>
      </c>
      <c r="H2219" t="s">
        <v>785</v>
      </c>
      <c r="I2219" s="38" t="s">
        <v>662</v>
      </c>
      <c r="J2219" t="s">
        <v>108</v>
      </c>
      <c r="K2219" s="6" t="s">
        <v>14</v>
      </c>
      <c r="L2219" s="12">
        <v>0.10889450225298969</v>
      </c>
      <c r="M2219" s="13">
        <v>0.54832766015471202</v>
      </c>
      <c r="N2219" s="13">
        <v>0.2880249039622173</v>
      </c>
      <c r="O2219" s="13">
        <v>5.4752933630080304E-2</v>
      </c>
      <c r="P2219" s="14">
        <v>372.99999999999994</v>
      </c>
    </row>
    <row r="2220" spans="1:16" x14ac:dyDescent="0.25">
      <c r="A2220">
        <v>2284</v>
      </c>
      <c r="B2220" t="str">
        <f t="shared" si="143"/>
        <v>Closed End</v>
      </c>
      <c r="C2220" t="s">
        <v>108</v>
      </c>
      <c r="D2220" t="s">
        <v>662</v>
      </c>
      <c r="E2220" t="str">
        <f t="shared" si="144"/>
        <v>Gender</v>
      </c>
      <c r="F2220">
        <f t="shared" si="145"/>
        <v>1</v>
      </c>
      <c r="G2220" t="str">
        <f t="shared" si="142"/>
        <v>Header</v>
      </c>
      <c r="H2220" t="s">
        <v>785</v>
      </c>
      <c r="I2220" s="38" t="s">
        <v>662</v>
      </c>
      <c r="J2220" t="s">
        <v>108</v>
      </c>
      <c r="K2220" s="7" t="s">
        <v>15</v>
      </c>
      <c r="L2220" s="15" t="s">
        <v>8</v>
      </c>
      <c r="M2220" s="16" t="s">
        <v>8</v>
      </c>
      <c r="N2220" s="16" t="s">
        <v>8</v>
      </c>
      <c r="O2220" s="16" t="s">
        <v>8</v>
      </c>
      <c r="P2220" s="17" t="s">
        <v>8</v>
      </c>
    </row>
    <row r="2221" spans="1:16" x14ac:dyDescent="0.25">
      <c r="A2221">
        <v>2285</v>
      </c>
      <c r="B2221" t="str">
        <f t="shared" si="143"/>
        <v>Closed End</v>
      </c>
      <c r="C2221" t="s">
        <v>108</v>
      </c>
      <c r="D2221" t="s">
        <v>662</v>
      </c>
      <c r="E2221" t="str">
        <f t="shared" si="144"/>
        <v>Gender</v>
      </c>
      <c r="F2221">
        <f t="shared" si="145"/>
        <v>2</v>
      </c>
      <c r="G2221" t="str">
        <f t="shared" si="142"/>
        <v>Data</v>
      </c>
      <c r="H2221" t="s">
        <v>785</v>
      </c>
      <c r="I2221" s="38" t="s">
        <v>662</v>
      </c>
      <c r="J2221" t="s">
        <v>108</v>
      </c>
      <c r="K2221" s="6" t="s">
        <v>16</v>
      </c>
      <c r="L2221" s="12">
        <v>0.12218253203531529</v>
      </c>
      <c r="M2221" s="13">
        <v>0.54104277768718834</v>
      </c>
      <c r="N2221" s="13">
        <v>0.30503560274931713</v>
      </c>
      <c r="O2221" s="13">
        <v>3.1739087528180443E-2</v>
      </c>
      <c r="P2221" s="14">
        <v>1797.0000000000034</v>
      </c>
    </row>
    <row r="2222" spans="1:16" x14ac:dyDescent="0.25">
      <c r="A2222">
        <v>2286</v>
      </c>
      <c r="B2222" t="str">
        <f t="shared" si="143"/>
        <v>Closed End</v>
      </c>
      <c r="C2222" t="s">
        <v>108</v>
      </c>
      <c r="D2222" t="s">
        <v>662</v>
      </c>
      <c r="E2222" t="str">
        <f t="shared" si="144"/>
        <v>Gender</v>
      </c>
      <c r="F2222">
        <f t="shared" si="145"/>
        <v>3</v>
      </c>
      <c r="G2222" t="str">
        <f t="shared" si="142"/>
        <v>Data</v>
      </c>
      <c r="H2222" t="s">
        <v>785</v>
      </c>
      <c r="I2222" s="38" t="s">
        <v>662</v>
      </c>
      <c r="J2222" t="s">
        <v>108</v>
      </c>
      <c r="K2222" s="6" t="s">
        <v>17</v>
      </c>
      <c r="L2222" s="12">
        <v>0.12118917752859967</v>
      </c>
      <c r="M2222" s="13">
        <v>0.52706330486712372</v>
      </c>
      <c r="N2222" s="13">
        <v>0.3091671628943416</v>
      </c>
      <c r="O2222" s="13">
        <v>4.2580354709934862E-2</v>
      </c>
      <c r="P2222" s="14">
        <v>967.0000000000008</v>
      </c>
    </row>
    <row r="2223" spans="1:16" x14ac:dyDescent="0.25">
      <c r="A2223">
        <v>2287</v>
      </c>
      <c r="B2223" t="str">
        <f t="shared" si="143"/>
        <v>Closed End</v>
      </c>
      <c r="C2223" t="s">
        <v>108</v>
      </c>
      <c r="D2223" t="s">
        <v>662</v>
      </c>
      <c r="E2223" t="str">
        <f t="shared" si="144"/>
        <v>Age</v>
      </c>
      <c r="F2223">
        <f t="shared" si="145"/>
        <v>1</v>
      </c>
      <c r="G2223" t="str">
        <f t="shared" si="142"/>
        <v>Header</v>
      </c>
      <c r="H2223" t="s">
        <v>785</v>
      </c>
      <c r="I2223" s="38" t="s">
        <v>662</v>
      </c>
      <c r="J2223" t="s">
        <v>108</v>
      </c>
      <c r="K2223" s="7" t="s">
        <v>18</v>
      </c>
      <c r="L2223" s="15" t="s">
        <v>8</v>
      </c>
      <c r="M2223" s="16" t="s">
        <v>8</v>
      </c>
      <c r="N2223" s="16" t="s">
        <v>8</v>
      </c>
      <c r="O2223" s="16" t="s">
        <v>8</v>
      </c>
      <c r="P2223" s="17" t="s">
        <v>8</v>
      </c>
    </row>
    <row r="2224" spans="1:16" x14ac:dyDescent="0.25">
      <c r="A2224">
        <v>2288</v>
      </c>
      <c r="B2224" t="str">
        <f t="shared" si="143"/>
        <v>Closed End</v>
      </c>
      <c r="C2224" t="s">
        <v>108</v>
      </c>
      <c r="D2224" t="s">
        <v>662</v>
      </c>
      <c r="E2224" t="str">
        <f t="shared" si="144"/>
        <v>Age</v>
      </c>
      <c r="F2224">
        <f t="shared" si="145"/>
        <v>2</v>
      </c>
      <c r="G2224" t="str">
        <f t="shared" si="142"/>
        <v>Data</v>
      </c>
      <c r="H2224" t="s">
        <v>785</v>
      </c>
      <c r="I2224" s="38" t="s">
        <v>662</v>
      </c>
      <c r="J2224" t="s">
        <v>108</v>
      </c>
      <c r="K2224" s="6" t="s">
        <v>19</v>
      </c>
      <c r="L2224" s="12">
        <v>9.5368702382559706E-2</v>
      </c>
      <c r="M2224" s="13">
        <v>0.49656443876025785</v>
      </c>
      <c r="N2224" s="13">
        <v>0.37777168350399171</v>
      </c>
      <c r="O2224" s="13">
        <v>3.0295175353189787E-2</v>
      </c>
      <c r="P2224" s="14">
        <v>395.00000000000045</v>
      </c>
    </row>
    <row r="2225" spans="1:16" x14ac:dyDescent="0.25">
      <c r="A2225">
        <v>2289</v>
      </c>
      <c r="B2225" t="str">
        <f t="shared" si="143"/>
        <v>Closed End</v>
      </c>
      <c r="C2225" t="s">
        <v>108</v>
      </c>
      <c r="D2225" t="s">
        <v>662</v>
      </c>
      <c r="E2225" t="str">
        <f t="shared" si="144"/>
        <v>Age</v>
      </c>
      <c r="F2225">
        <f t="shared" si="145"/>
        <v>3</v>
      </c>
      <c r="G2225" t="str">
        <f t="shared" si="142"/>
        <v>Data</v>
      </c>
      <c r="H2225" t="s">
        <v>785</v>
      </c>
      <c r="I2225" s="38" t="s">
        <v>662</v>
      </c>
      <c r="J2225" t="s">
        <v>108</v>
      </c>
      <c r="K2225" s="6" t="s">
        <v>20</v>
      </c>
      <c r="L2225" s="12">
        <v>0.13961681225239275</v>
      </c>
      <c r="M2225" s="13">
        <v>0.53677361879110308</v>
      </c>
      <c r="N2225" s="13">
        <v>0.27733182219869806</v>
      </c>
      <c r="O2225" s="13">
        <v>4.6277746757805202E-2</v>
      </c>
      <c r="P2225" s="14">
        <v>409.00000000000017</v>
      </c>
    </row>
    <row r="2226" spans="1:16" x14ac:dyDescent="0.25">
      <c r="A2226">
        <v>2290</v>
      </c>
      <c r="B2226" t="str">
        <f t="shared" si="143"/>
        <v>Closed End</v>
      </c>
      <c r="C2226" t="s">
        <v>108</v>
      </c>
      <c r="D2226" t="s">
        <v>662</v>
      </c>
      <c r="E2226" t="str">
        <f t="shared" si="144"/>
        <v>Age</v>
      </c>
      <c r="F2226">
        <f t="shared" si="145"/>
        <v>4</v>
      </c>
      <c r="G2226" t="str">
        <f t="shared" si="142"/>
        <v>Data</v>
      </c>
      <c r="H2226" t="s">
        <v>785</v>
      </c>
      <c r="I2226" s="38" t="s">
        <v>662</v>
      </c>
      <c r="J2226" t="s">
        <v>108</v>
      </c>
      <c r="K2226" s="6" t="s">
        <v>21</v>
      </c>
      <c r="L2226" s="12">
        <v>7.3231688371832235E-2</v>
      </c>
      <c r="M2226" s="13">
        <v>0.55056141168607942</v>
      </c>
      <c r="N2226" s="13">
        <v>0.32426706462610594</v>
      </c>
      <c r="O2226" s="13">
        <v>5.1939835315981744E-2</v>
      </c>
      <c r="P2226" s="14">
        <v>354.00000000000063</v>
      </c>
    </row>
    <row r="2227" spans="1:16" x14ac:dyDescent="0.25">
      <c r="A2227">
        <v>2291</v>
      </c>
      <c r="B2227" t="str">
        <f t="shared" si="143"/>
        <v>Closed End</v>
      </c>
      <c r="C2227" t="s">
        <v>108</v>
      </c>
      <c r="D2227" t="s">
        <v>662</v>
      </c>
      <c r="E2227" t="str">
        <f t="shared" si="144"/>
        <v>Age</v>
      </c>
      <c r="F2227">
        <f t="shared" si="145"/>
        <v>5</v>
      </c>
      <c r="G2227" t="str">
        <f t="shared" si="142"/>
        <v>Data</v>
      </c>
      <c r="H2227" t="s">
        <v>785</v>
      </c>
      <c r="I2227" s="38" t="s">
        <v>662</v>
      </c>
      <c r="J2227" t="s">
        <v>108</v>
      </c>
      <c r="K2227" s="6" t="s">
        <v>22</v>
      </c>
      <c r="L2227" s="12">
        <v>0.19881357614180989</v>
      </c>
      <c r="M2227" s="13">
        <v>0.53185183402281577</v>
      </c>
      <c r="N2227" s="13">
        <v>0.25199936508027493</v>
      </c>
      <c r="O2227" s="13">
        <v>1.7335224755099538E-2</v>
      </c>
      <c r="P2227" s="14">
        <v>495.99999999999943</v>
      </c>
    </row>
    <row r="2228" spans="1:16" x14ac:dyDescent="0.25">
      <c r="A2228">
        <v>2292</v>
      </c>
      <c r="B2228" t="str">
        <f t="shared" si="143"/>
        <v>Closed End</v>
      </c>
      <c r="C2228" t="s">
        <v>108</v>
      </c>
      <c r="D2228" t="s">
        <v>662</v>
      </c>
      <c r="E2228" t="str">
        <f t="shared" si="144"/>
        <v>Age</v>
      </c>
      <c r="F2228">
        <f t="shared" si="145"/>
        <v>6</v>
      </c>
      <c r="G2228" t="str">
        <f t="shared" si="142"/>
        <v>Data</v>
      </c>
      <c r="H2228" t="s">
        <v>785</v>
      </c>
      <c r="I2228" s="38" t="s">
        <v>662</v>
      </c>
      <c r="J2228" t="s">
        <v>108</v>
      </c>
      <c r="K2228" s="6" t="s">
        <v>23</v>
      </c>
      <c r="L2228" s="12">
        <v>0.11685358921684777</v>
      </c>
      <c r="M2228" s="13">
        <v>0.5996480299397916</v>
      </c>
      <c r="N2228" s="13">
        <v>0.25084954266971243</v>
      </c>
      <c r="O2228" s="13">
        <v>3.2648838173650115E-2</v>
      </c>
      <c r="P2228" s="14">
        <v>815.99999999999864</v>
      </c>
    </row>
    <row r="2229" spans="1:16" x14ac:dyDescent="0.25">
      <c r="A2229">
        <v>2293</v>
      </c>
      <c r="B2229" t="str">
        <f t="shared" si="143"/>
        <v>Closed End</v>
      </c>
      <c r="C2229" t="s">
        <v>108</v>
      </c>
      <c r="D2229" t="s">
        <v>662</v>
      </c>
      <c r="E2229" t="str">
        <f t="shared" si="144"/>
        <v>Education</v>
      </c>
      <c r="F2229">
        <f t="shared" si="145"/>
        <v>1</v>
      </c>
      <c r="G2229" t="str">
        <f t="shared" si="142"/>
        <v>Header</v>
      </c>
      <c r="H2229" t="s">
        <v>785</v>
      </c>
      <c r="I2229" s="38" t="s">
        <v>662</v>
      </c>
      <c r="J2229" t="s">
        <v>108</v>
      </c>
      <c r="K2229" s="7" t="s">
        <v>24</v>
      </c>
      <c r="L2229" s="15" t="s">
        <v>8</v>
      </c>
      <c r="M2229" s="16" t="s">
        <v>8</v>
      </c>
      <c r="N2229" s="16" t="s">
        <v>8</v>
      </c>
      <c r="O2229" s="16" t="s">
        <v>8</v>
      </c>
      <c r="P2229" s="17" t="s">
        <v>8</v>
      </c>
    </row>
    <row r="2230" spans="1:16" x14ac:dyDescent="0.25">
      <c r="A2230">
        <v>2294</v>
      </c>
      <c r="B2230" t="str">
        <f t="shared" si="143"/>
        <v>Closed End</v>
      </c>
      <c r="C2230" t="s">
        <v>108</v>
      </c>
      <c r="D2230" t="s">
        <v>662</v>
      </c>
      <c r="E2230" t="str">
        <f t="shared" si="144"/>
        <v>Education</v>
      </c>
      <c r="F2230">
        <f t="shared" si="145"/>
        <v>2</v>
      </c>
      <c r="G2230" t="str">
        <f t="shared" si="142"/>
        <v>Data</v>
      </c>
      <c r="H2230" t="s">
        <v>785</v>
      </c>
      <c r="I2230" s="38" t="s">
        <v>662</v>
      </c>
      <c r="J2230" t="s">
        <v>108</v>
      </c>
      <c r="K2230" s="6" t="s">
        <v>25</v>
      </c>
      <c r="L2230" s="12">
        <v>0.21258869949185616</v>
      </c>
      <c r="M2230" s="13">
        <v>0.20752201700104286</v>
      </c>
      <c r="N2230" s="13">
        <v>0.42338489619844638</v>
      </c>
      <c r="O2230" s="13">
        <v>0.15650438730865451</v>
      </c>
      <c r="P2230" s="14">
        <v>92.000000000000028</v>
      </c>
    </row>
    <row r="2231" spans="1:16" x14ac:dyDescent="0.25">
      <c r="A2231">
        <v>2295</v>
      </c>
      <c r="B2231" t="str">
        <f t="shared" si="143"/>
        <v>Closed End</v>
      </c>
      <c r="C2231" t="s">
        <v>108</v>
      </c>
      <c r="D2231" t="s">
        <v>662</v>
      </c>
      <c r="E2231" t="str">
        <f t="shared" si="144"/>
        <v>Education</v>
      </c>
      <c r="F2231">
        <f t="shared" si="145"/>
        <v>3</v>
      </c>
      <c r="G2231" t="str">
        <f t="shared" si="142"/>
        <v>Data</v>
      </c>
      <c r="H2231" t="s">
        <v>785</v>
      </c>
      <c r="I2231" s="38" t="s">
        <v>662</v>
      </c>
      <c r="J2231" t="s">
        <v>108</v>
      </c>
      <c r="K2231" s="6" t="s">
        <v>26</v>
      </c>
      <c r="L2231" s="12">
        <v>0.12968580878464339</v>
      </c>
      <c r="M2231" s="13">
        <v>0.46292583368678231</v>
      </c>
      <c r="N2231" s="13">
        <v>0.35796511423677768</v>
      </c>
      <c r="O2231" s="13">
        <v>4.9423243291797148E-2</v>
      </c>
      <c r="P2231" s="14">
        <v>335.99999999999989</v>
      </c>
    </row>
    <row r="2232" spans="1:16" x14ac:dyDescent="0.25">
      <c r="A2232">
        <v>2296</v>
      </c>
      <c r="B2232" t="str">
        <f t="shared" si="143"/>
        <v>Closed End</v>
      </c>
      <c r="C2232" t="s">
        <v>108</v>
      </c>
      <c r="D2232" t="s">
        <v>662</v>
      </c>
      <c r="E2232" t="str">
        <f t="shared" si="144"/>
        <v>Education</v>
      </c>
      <c r="F2232">
        <f t="shared" si="145"/>
        <v>4</v>
      </c>
      <c r="G2232" t="str">
        <f t="shared" si="142"/>
        <v>Data</v>
      </c>
      <c r="H2232" t="s">
        <v>785</v>
      </c>
      <c r="I2232" s="38" t="s">
        <v>662</v>
      </c>
      <c r="J2232" t="s">
        <v>108</v>
      </c>
      <c r="K2232" s="6" t="s">
        <v>27</v>
      </c>
      <c r="L2232" s="12">
        <v>0.13659380647539307</v>
      </c>
      <c r="M2232" s="13">
        <v>0.51427847417351347</v>
      </c>
      <c r="N2232" s="13">
        <v>0.31251159791790867</v>
      </c>
      <c r="O2232" s="13">
        <v>3.6616121433182436E-2</v>
      </c>
      <c r="P2232" s="14">
        <v>929.00000000000114</v>
      </c>
    </row>
    <row r="2233" spans="1:16" x14ac:dyDescent="0.25">
      <c r="A2233">
        <v>2297</v>
      </c>
      <c r="B2233" t="str">
        <f t="shared" si="143"/>
        <v>Closed End</v>
      </c>
      <c r="C2233" t="s">
        <v>108</v>
      </c>
      <c r="D2233" t="s">
        <v>662</v>
      </c>
      <c r="E2233" t="str">
        <f t="shared" si="144"/>
        <v>Education</v>
      </c>
      <c r="F2233">
        <f t="shared" si="145"/>
        <v>5</v>
      </c>
      <c r="G2233" t="str">
        <f t="shared" si="142"/>
        <v>Data</v>
      </c>
      <c r="H2233" t="s">
        <v>785</v>
      </c>
      <c r="I2233" s="38" t="s">
        <v>662</v>
      </c>
      <c r="J2233" t="s">
        <v>108</v>
      </c>
      <c r="K2233" s="6" t="s">
        <v>28</v>
      </c>
      <c r="L2233" s="12">
        <v>0.10235182810029907</v>
      </c>
      <c r="M2233" s="13">
        <v>0.61275465858617884</v>
      </c>
      <c r="N2233" s="13">
        <v>0.26538696468559991</v>
      </c>
      <c r="O2233" s="13">
        <v>1.9506548627923448E-2</v>
      </c>
      <c r="P2233" s="14">
        <v>1460.0000000000002</v>
      </c>
    </row>
    <row r="2234" spans="1:16" x14ac:dyDescent="0.25">
      <c r="A2234">
        <v>2298</v>
      </c>
      <c r="B2234" t="str">
        <f t="shared" si="143"/>
        <v>Closed End</v>
      </c>
      <c r="C2234" t="s">
        <v>108</v>
      </c>
      <c r="D2234" t="s">
        <v>662</v>
      </c>
      <c r="E2234" t="str">
        <f t="shared" si="144"/>
        <v>Household income</v>
      </c>
      <c r="F2234">
        <f t="shared" si="145"/>
        <v>1</v>
      </c>
      <c r="G2234" t="str">
        <f t="shared" si="142"/>
        <v>Header</v>
      </c>
      <c r="H2234" t="s">
        <v>785</v>
      </c>
      <c r="I2234" s="38" t="s">
        <v>662</v>
      </c>
      <c r="J2234" t="s">
        <v>108</v>
      </c>
      <c r="K2234" s="7" t="s">
        <v>29</v>
      </c>
      <c r="L2234" s="15" t="s">
        <v>8</v>
      </c>
      <c r="M2234" s="16" t="s">
        <v>8</v>
      </c>
      <c r="N2234" s="16" t="s">
        <v>8</v>
      </c>
      <c r="O2234" s="16" t="s">
        <v>8</v>
      </c>
      <c r="P2234" s="17" t="s">
        <v>8</v>
      </c>
    </row>
    <row r="2235" spans="1:16" x14ac:dyDescent="0.25">
      <c r="A2235">
        <v>2299</v>
      </c>
      <c r="B2235" t="str">
        <f t="shared" si="143"/>
        <v>Closed End</v>
      </c>
      <c r="C2235" t="s">
        <v>108</v>
      </c>
      <c r="D2235" t="s">
        <v>662</v>
      </c>
      <c r="E2235" t="str">
        <f t="shared" si="144"/>
        <v>Household income</v>
      </c>
      <c r="F2235">
        <f t="shared" si="145"/>
        <v>2</v>
      </c>
      <c r="G2235" t="str">
        <f t="shared" si="142"/>
        <v>Data</v>
      </c>
      <c r="H2235" t="s">
        <v>785</v>
      </c>
      <c r="I2235" s="38" t="s">
        <v>662</v>
      </c>
      <c r="J2235" t="s">
        <v>108</v>
      </c>
      <c r="K2235" s="6" t="s">
        <v>30</v>
      </c>
      <c r="L2235" s="12">
        <v>0.10055476512436722</v>
      </c>
      <c r="M2235" s="13">
        <v>0.33994043550012198</v>
      </c>
      <c r="N2235" s="13">
        <v>0.41928975772219496</v>
      </c>
      <c r="O2235" s="13">
        <v>0.14021504165331503</v>
      </c>
      <c r="P2235" s="14">
        <v>463.00000000000068</v>
      </c>
    </row>
    <row r="2236" spans="1:16" x14ac:dyDescent="0.25">
      <c r="A2236">
        <v>2300</v>
      </c>
      <c r="B2236" t="str">
        <f t="shared" si="143"/>
        <v>Closed End</v>
      </c>
      <c r="C2236" t="s">
        <v>108</v>
      </c>
      <c r="D2236" t="s">
        <v>662</v>
      </c>
      <c r="E2236" t="str">
        <f t="shared" si="144"/>
        <v>Household income</v>
      </c>
      <c r="F2236">
        <f t="shared" si="145"/>
        <v>3</v>
      </c>
      <c r="G2236" t="str">
        <f t="shared" si="142"/>
        <v>Data</v>
      </c>
      <c r="H2236" t="s">
        <v>785</v>
      </c>
      <c r="I2236" s="38" t="s">
        <v>662</v>
      </c>
      <c r="J2236" t="s">
        <v>108</v>
      </c>
      <c r="K2236" s="6" t="s">
        <v>31</v>
      </c>
      <c r="L2236" s="12">
        <v>0.13755578272899496</v>
      </c>
      <c r="M2236" s="13">
        <v>0.45615377381128847</v>
      </c>
      <c r="N2236" s="13">
        <v>0.37831355113435383</v>
      </c>
      <c r="O2236" s="13">
        <v>2.7976892325364548E-2</v>
      </c>
      <c r="P2236" s="14">
        <v>414.99999999999943</v>
      </c>
    </row>
    <row r="2237" spans="1:16" x14ac:dyDescent="0.25">
      <c r="A2237">
        <v>2301</v>
      </c>
      <c r="B2237" t="str">
        <f t="shared" si="143"/>
        <v>Closed End</v>
      </c>
      <c r="C2237" t="s">
        <v>108</v>
      </c>
      <c r="D2237" t="s">
        <v>662</v>
      </c>
      <c r="E2237" t="str">
        <f t="shared" si="144"/>
        <v>Household income</v>
      </c>
      <c r="F2237">
        <f t="shared" si="145"/>
        <v>4</v>
      </c>
      <c r="G2237" t="str">
        <f t="shared" si="142"/>
        <v>Data</v>
      </c>
      <c r="H2237" t="s">
        <v>785</v>
      </c>
      <c r="I2237" s="38" t="s">
        <v>662</v>
      </c>
      <c r="J2237" t="s">
        <v>108</v>
      </c>
      <c r="K2237" s="6" t="s">
        <v>32</v>
      </c>
      <c r="L2237" s="12">
        <v>0.12679046712446768</v>
      </c>
      <c r="M2237" s="13">
        <v>0.54402480950030296</v>
      </c>
      <c r="N2237" s="13">
        <v>0.28920962285660939</v>
      </c>
      <c r="O2237" s="13">
        <v>3.9975100518620188E-2</v>
      </c>
      <c r="P2237" s="14">
        <v>385</v>
      </c>
    </row>
    <row r="2238" spans="1:16" x14ac:dyDescent="0.25">
      <c r="A2238">
        <v>2302</v>
      </c>
      <c r="B2238" t="str">
        <f t="shared" si="143"/>
        <v>Closed End</v>
      </c>
      <c r="C2238" t="s">
        <v>108</v>
      </c>
      <c r="D2238" t="s">
        <v>662</v>
      </c>
      <c r="E2238" t="str">
        <f t="shared" si="144"/>
        <v>Household income</v>
      </c>
      <c r="F2238">
        <f t="shared" si="145"/>
        <v>5</v>
      </c>
      <c r="G2238" t="str">
        <f t="shared" si="142"/>
        <v>Data</v>
      </c>
      <c r="H2238" t="s">
        <v>785</v>
      </c>
      <c r="I2238" s="38" t="s">
        <v>662</v>
      </c>
      <c r="J2238" t="s">
        <v>108</v>
      </c>
      <c r="K2238" s="6" t="s">
        <v>33</v>
      </c>
      <c r="L2238" s="12">
        <v>7.6075522693249256E-2</v>
      </c>
      <c r="M2238" s="13">
        <v>0.5803842555044626</v>
      </c>
      <c r="N2238" s="13">
        <v>0.31779195982215186</v>
      </c>
      <c r="O2238" s="13">
        <v>2.5748261980136723E-2</v>
      </c>
      <c r="P2238" s="14">
        <v>292.99999999999977</v>
      </c>
    </row>
    <row r="2239" spans="1:16" x14ac:dyDescent="0.25">
      <c r="A2239">
        <v>2303</v>
      </c>
      <c r="B2239" t="str">
        <f t="shared" si="143"/>
        <v>Closed End</v>
      </c>
      <c r="C2239" t="s">
        <v>108</v>
      </c>
      <c r="D2239" t="s">
        <v>662</v>
      </c>
      <c r="E2239" t="str">
        <f t="shared" si="144"/>
        <v>Household income</v>
      </c>
      <c r="F2239">
        <f t="shared" si="145"/>
        <v>6</v>
      </c>
      <c r="G2239" t="str">
        <f t="shared" si="142"/>
        <v>Data</v>
      </c>
      <c r="H2239" t="s">
        <v>785</v>
      </c>
      <c r="I2239" s="38" t="s">
        <v>662</v>
      </c>
      <c r="J2239" t="s">
        <v>108</v>
      </c>
      <c r="K2239" s="6" t="s">
        <v>34</v>
      </c>
      <c r="L2239" s="12">
        <v>0.13174804491126804</v>
      </c>
      <c r="M2239" s="13">
        <v>0.54043478246806365</v>
      </c>
      <c r="N2239" s="13">
        <v>0.30750158773106201</v>
      </c>
      <c r="O2239" s="13">
        <v>2.0315584889605064E-2</v>
      </c>
      <c r="P2239" s="14">
        <v>256.00000000000028</v>
      </c>
    </row>
    <row r="2240" spans="1:16" x14ac:dyDescent="0.25">
      <c r="A2240">
        <v>2304</v>
      </c>
      <c r="B2240" t="str">
        <f t="shared" si="143"/>
        <v>Closed End</v>
      </c>
      <c r="C2240" t="s">
        <v>108</v>
      </c>
      <c r="D2240" t="s">
        <v>662</v>
      </c>
      <c r="E2240" t="str">
        <f t="shared" si="144"/>
        <v>Household income</v>
      </c>
      <c r="F2240">
        <f t="shared" si="145"/>
        <v>7</v>
      </c>
      <c r="G2240" t="str">
        <f t="shared" si="142"/>
        <v>Data</v>
      </c>
      <c r="H2240" t="s">
        <v>785</v>
      </c>
      <c r="I2240" s="38" t="s">
        <v>662</v>
      </c>
      <c r="J2240" t="s">
        <v>108</v>
      </c>
      <c r="K2240" s="6" t="s">
        <v>35</v>
      </c>
      <c r="L2240" s="12">
        <v>0.10074958038312853</v>
      </c>
      <c r="M2240" s="13">
        <v>0.59980470774325845</v>
      </c>
      <c r="N2240" s="13">
        <v>0.27729727263918108</v>
      </c>
      <c r="O2240" s="13">
        <v>2.2148439234431602E-2</v>
      </c>
      <c r="P2240" s="14">
        <v>328.00000000000028</v>
      </c>
    </row>
    <row r="2241" spans="1:24" x14ac:dyDescent="0.25">
      <c r="A2241">
        <v>2305</v>
      </c>
      <c r="B2241" t="str">
        <f t="shared" si="143"/>
        <v>Closed End</v>
      </c>
      <c r="C2241" t="s">
        <v>108</v>
      </c>
      <c r="D2241" t="s">
        <v>662</v>
      </c>
      <c r="E2241" t="str">
        <f t="shared" si="144"/>
        <v>Household income</v>
      </c>
      <c r="F2241">
        <f t="shared" si="145"/>
        <v>8</v>
      </c>
      <c r="G2241" t="str">
        <f t="shared" si="142"/>
        <v>Data</v>
      </c>
      <c r="H2241" t="s">
        <v>785</v>
      </c>
      <c r="I2241" s="38" t="s">
        <v>662</v>
      </c>
      <c r="J2241" t="s">
        <v>108</v>
      </c>
      <c r="K2241" s="6" t="s">
        <v>36</v>
      </c>
      <c r="L2241" s="12">
        <v>0.13815885777065323</v>
      </c>
      <c r="M2241" s="13">
        <v>0.62655465889405726</v>
      </c>
      <c r="N2241" s="13">
        <v>0.21477852871498157</v>
      </c>
      <c r="O2241" s="13">
        <v>2.0507954620307502E-2</v>
      </c>
      <c r="P2241" s="14">
        <v>250.00000000000014</v>
      </c>
    </row>
    <row r="2242" spans="1:24" x14ac:dyDescent="0.25">
      <c r="A2242">
        <v>2306</v>
      </c>
      <c r="B2242" t="str">
        <f t="shared" si="143"/>
        <v>Closed End</v>
      </c>
      <c r="C2242" t="s">
        <v>108</v>
      </c>
      <c r="D2242" t="s">
        <v>662</v>
      </c>
      <c r="E2242" t="str">
        <f t="shared" si="144"/>
        <v>Housing status</v>
      </c>
      <c r="F2242">
        <f t="shared" si="145"/>
        <v>1</v>
      </c>
      <c r="G2242" t="str">
        <f t="shared" ref="G2242:G2305" si="146">IF(B2242="","",IF(E2242="Title","Title",IF(E2242="Column labels","Labels",IF(AND(F2242=1,B2242="Closed End"),"Header","Data"))))</f>
        <v>Header</v>
      </c>
      <c r="H2242" t="s">
        <v>785</v>
      </c>
      <c r="I2242" s="38" t="s">
        <v>662</v>
      </c>
      <c r="J2242" t="s">
        <v>108</v>
      </c>
      <c r="K2242" s="7" t="s">
        <v>37</v>
      </c>
      <c r="L2242" s="15" t="s">
        <v>8</v>
      </c>
      <c r="M2242" s="16" t="s">
        <v>8</v>
      </c>
      <c r="N2242" s="16" t="s">
        <v>8</v>
      </c>
      <c r="O2242" s="16" t="s">
        <v>8</v>
      </c>
      <c r="P2242" s="17" t="s">
        <v>8</v>
      </c>
    </row>
    <row r="2243" spans="1:24" x14ac:dyDescent="0.25">
      <c r="A2243">
        <v>2307</v>
      </c>
      <c r="B2243" t="str">
        <f t="shared" si="143"/>
        <v>Closed End</v>
      </c>
      <c r="C2243" t="s">
        <v>108</v>
      </c>
      <c r="D2243" t="s">
        <v>662</v>
      </c>
      <c r="E2243" t="str">
        <f t="shared" si="144"/>
        <v>Housing status</v>
      </c>
      <c r="F2243">
        <f t="shared" si="145"/>
        <v>2</v>
      </c>
      <c r="G2243" t="str">
        <f t="shared" si="146"/>
        <v>Data</v>
      </c>
      <c r="H2243" t="s">
        <v>785</v>
      </c>
      <c r="I2243" s="38" t="s">
        <v>662</v>
      </c>
      <c r="J2243" t="s">
        <v>108</v>
      </c>
      <c r="K2243" s="6" t="s">
        <v>38</v>
      </c>
      <c r="L2243" s="12">
        <v>0.11844685121649197</v>
      </c>
      <c r="M2243" s="13">
        <v>0.5802247236757655</v>
      </c>
      <c r="N2243" s="13">
        <v>0.27178182809262014</v>
      </c>
      <c r="O2243" s="13">
        <v>2.9546597015123754E-2</v>
      </c>
      <c r="P2243" s="14">
        <v>1870.0000000000007</v>
      </c>
    </row>
    <row r="2244" spans="1:24" x14ac:dyDescent="0.25">
      <c r="A2244">
        <v>2308</v>
      </c>
      <c r="B2244" t="str">
        <f t="shared" si="143"/>
        <v>Closed End</v>
      </c>
      <c r="C2244" t="s">
        <v>108</v>
      </c>
      <c r="D2244" t="s">
        <v>662</v>
      </c>
      <c r="E2244" t="str">
        <f t="shared" si="144"/>
        <v>Housing status</v>
      </c>
      <c r="F2244">
        <f t="shared" si="145"/>
        <v>3</v>
      </c>
      <c r="G2244" t="str">
        <f t="shared" si="146"/>
        <v>Data</v>
      </c>
      <c r="H2244" t="s">
        <v>785</v>
      </c>
      <c r="I2244" s="38" t="s">
        <v>662</v>
      </c>
      <c r="J2244" t="s">
        <v>108</v>
      </c>
      <c r="K2244" s="6" t="s">
        <v>39</v>
      </c>
      <c r="L2244" s="12">
        <v>0.14330290739846482</v>
      </c>
      <c r="M2244" s="13">
        <v>0.40778281183635628</v>
      </c>
      <c r="N2244" s="13">
        <v>0.3824316388952253</v>
      </c>
      <c r="O2244" s="13">
        <v>6.6482641869952661E-2</v>
      </c>
      <c r="P2244" s="14">
        <v>959.0000000000008</v>
      </c>
    </row>
    <row r="2245" spans="1:24" ht="24.75" x14ac:dyDescent="0.25">
      <c r="A2245">
        <v>2309</v>
      </c>
      <c r="B2245" t="str">
        <f t="shared" si="143"/>
        <v>Closed End</v>
      </c>
      <c r="C2245" t="s">
        <v>108</v>
      </c>
      <c r="D2245" t="s">
        <v>662</v>
      </c>
      <c r="E2245" t="str">
        <f t="shared" si="144"/>
        <v>Housing status</v>
      </c>
      <c r="F2245">
        <f t="shared" si="145"/>
        <v>4</v>
      </c>
      <c r="G2245" t="str">
        <f t="shared" si="146"/>
        <v>Data</v>
      </c>
      <c r="H2245" t="s">
        <v>785</v>
      </c>
      <c r="I2245" s="38" t="s">
        <v>662</v>
      </c>
      <c r="J2245" t="s">
        <v>108</v>
      </c>
      <c r="K2245" s="6" t="s">
        <v>40</v>
      </c>
      <c r="L2245" s="12">
        <v>9.2498732561979935E-2</v>
      </c>
      <c r="M2245" s="13">
        <v>0.28514803311122228</v>
      </c>
      <c r="N2245" s="13">
        <v>0.59390724588936306</v>
      </c>
      <c r="O2245" s="13">
        <v>2.8445988437434996E-2</v>
      </c>
      <c r="P2245" s="14">
        <v>64.999999999999986</v>
      </c>
    </row>
    <row r="2246" spans="1:24" x14ac:dyDescent="0.25">
      <c r="A2246">
        <v>2310</v>
      </c>
      <c r="B2246" t="str">
        <f t="shared" si="143"/>
        <v>Closed End</v>
      </c>
      <c r="C2246" t="s">
        <v>108</v>
      </c>
      <c r="D2246" t="s">
        <v>662</v>
      </c>
      <c r="E2246" t="str">
        <f t="shared" si="144"/>
        <v>Home language</v>
      </c>
      <c r="F2246">
        <f t="shared" si="145"/>
        <v>1</v>
      </c>
      <c r="G2246" t="str">
        <f t="shared" si="146"/>
        <v>Header</v>
      </c>
      <c r="H2246" t="s">
        <v>785</v>
      </c>
      <c r="I2246" s="38" t="s">
        <v>662</v>
      </c>
      <c r="J2246" t="s">
        <v>108</v>
      </c>
      <c r="K2246" s="7" t="s">
        <v>41</v>
      </c>
      <c r="L2246" s="15" t="s">
        <v>8</v>
      </c>
      <c r="M2246" s="16" t="s">
        <v>8</v>
      </c>
      <c r="N2246" s="16" t="s">
        <v>8</v>
      </c>
      <c r="O2246" s="16" t="s">
        <v>8</v>
      </c>
      <c r="P2246" s="17" t="s">
        <v>8</v>
      </c>
    </row>
    <row r="2247" spans="1:24" x14ac:dyDescent="0.25">
      <c r="A2247">
        <v>2311</v>
      </c>
      <c r="B2247" t="str">
        <f t="shared" si="143"/>
        <v>Closed End</v>
      </c>
      <c r="C2247" t="s">
        <v>108</v>
      </c>
      <c r="D2247" t="s">
        <v>662</v>
      </c>
      <c r="E2247" t="str">
        <f t="shared" si="144"/>
        <v>Home language</v>
      </c>
      <c r="F2247">
        <f t="shared" si="145"/>
        <v>2</v>
      </c>
      <c r="G2247" t="str">
        <f t="shared" si="146"/>
        <v>Data</v>
      </c>
      <c r="H2247" t="s">
        <v>785</v>
      </c>
      <c r="I2247" s="38" t="s">
        <v>662</v>
      </c>
      <c r="J2247" t="s">
        <v>108</v>
      </c>
      <c r="K2247" s="6" t="s">
        <v>42</v>
      </c>
      <c r="L2247" s="12">
        <v>0.12248993256829092</v>
      </c>
      <c r="M2247" s="13">
        <v>0.55948191190191787</v>
      </c>
      <c r="N2247" s="13">
        <v>0.28405086061734197</v>
      </c>
      <c r="O2247" s="13">
        <v>3.39772949124484E-2</v>
      </c>
      <c r="P2247" s="14">
        <v>2485.0000000000055</v>
      </c>
    </row>
    <row r="2248" spans="1:24" x14ac:dyDescent="0.25">
      <c r="A2248">
        <v>2312</v>
      </c>
      <c r="B2248" t="str">
        <f t="shared" si="143"/>
        <v>Closed End</v>
      </c>
      <c r="C2248" t="s">
        <v>108</v>
      </c>
      <c r="D2248" t="s">
        <v>662</v>
      </c>
      <c r="E2248" t="str">
        <f t="shared" si="144"/>
        <v>Home language</v>
      </c>
      <c r="F2248">
        <f t="shared" si="145"/>
        <v>3</v>
      </c>
      <c r="G2248" t="str">
        <f t="shared" si="146"/>
        <v>Data</v>
      </c>
      <c r="H2248" t="s">
        <v>785</v>
      </c>
      <c r="I2248" s="38" t="s">
        <v>662</v>
      </c>
      <c r="J2248" t="s">
        <v>108</v>
      </c>
      <c r="K2248" s="6" t="s">
        <v>43</v>
      </c>
      <c r="L2248" s="12">
        <v>0.11875852384037304</v>
      </c>
      <c r="M2248" s="13">
        <v>0.34435284654357723</v>
      </c>
      <c r="N2248" s="13">
        <v>0.47686357930151507</v>
      </c>
      <c r="O2248" s="13">
        <v>6.0025050314534048E-2</v>
      </c>
      <c r="P2248" s="14">
        <v>236.00000000000017</v>
      </c>
    </row>
    <row r="2249" spans="1:24" x14ac:dyDescent="0.25">
      <c r="A2249">
        <v>2313</v>
      </c>
      <c r="B2249" t="str">
        <f t="shared" si="143"/>
        <v>Closed End</v>
      </c>
      <c r="C2249" t="s">
        <v>108</v>
      </c>
      <c r="D2249" t="s">
        <v>662</v>
      </c>
      <c r="E2249" t="str">
        <f t="shared" si="144"/>
        <v>Home language</v>
      </c>
      <c r="F2249">
        <f t="shared" si="145"/>
        <v>4</v>
      </c>
      <c r="G2249" t="str">
        <f t="shared" si="146"/>
        <v>Data</v>
      </c>
      <c r="H2249" t="s">
        <v>785</v>
      </c>
      <c r="I2249" s="38" t="s">
        <v>662</v>
      </c>
      <c r="J2249" t="s">
        <v>108</v>
      </c>
      <c r="K2249" s="6" t="s">
        <v>44</v>
      </c>
      <c r="L2249" s="12">
        <v>0.10945022995491312</v>
      </c>
      <c r="M2249" s="13">
        <v>0.45850095411389263</v>
      </c>
      <c r="N2249" s="13">
        <v>0.39335998311334225</v>
      </c>
      <c r="O2249" s="13">
        <v>3.8688832817852029E-2</v>
      </c>
      <c r="P2249" s="14">
        <v>96.000000000000043</v>
      </c>
    </row>
    <row r="2250" spans="1:24" x14ac:dyDescent="0.25">
      <c r="A2250">
        <v>2314</v>
      </c>
      <c r="B2250" t="str">
        <f t="shared" si="143"/>
        <v>Closed End</v>
      </c>
      <c r="C2250" t="s">
        <v>108</v>
      </c>
      <c r="D2250" t="s">
        <v>662</v>
      </c>
      <c r="E2250" t="str">
        <f t="shared" si="144"/>
        <v>Race / ethnicity</v>
      </c>
      <c r="F2250">
        <f t="shared" si="145"/>
        <v>1</v>
      </c>
      <c r="G2250" t="str">
        <f t="shared" si="146"/>
        <v>Header</v>
      </c>
      <c r="H2250" t="s">
        <v>785</v>
      </c>
      <c r="I2250" s="38" t="s">
        <v>662</v>
      </c>
      <c r="J2250" t="s">
        <v>108</v>
      </c>
      <c r="K2250" s="7" t="s">
        <v>45</v>
      </c>
      <c r="L2250" s="15" t="s">
        <v>8</v>
      </c>
      <c r="M2250" s="16" t="s">
        <v>8</v>
      </c>
      <c r="N2250" s="16" t="s">
        <v>8</v>
      </c>
      <c r="O2250" s="16" t="s">
        <v>8</v>
      </c>
      <c r="P2250" s="17" t="s">
        <v>8</v>
      </c>
    </row>
    <row r="2251" spans="1:24" x14ac:dyDescent="0.25">
      <c r="A2251">
        <v>2315</v>
      </c>
      <c r="B2251" t="str">
        <f t="shared" si="143"/>
        <v>Closed End</v>
      </c>
      <c r="C2251" t="s">
        <v>108</v>
      </c>
      <c r="D2251" t="s">
        <v>662</v>
      </c>
      <c r="E2251" t="str">
        <f t="shared" si="144"/>
        <v>Race / ethnicity</v>
      </c>
      <c r="F2251">
        <f t="shared" si="145"/>
        <v>2</v>
      </c>
      <c r="G2251" t="str">
        <f t="shared" si="146"/>
        <v>Data</v>
      </c>
      <c r="H2251" t="s">
        <v>785</v>
      </c>
      <c r="I2251" s="38" t="s">
        <v>662</v>
      </c>
      <c r="J2251" t="s">
        <v>108</v>
      </c>
      <c r="K2251" s="6" t="s">
        <v>46</v>
      </c>
      <c r="L2251" s="12">
        <v>0.14269817889878345</v>
      </c>
      <c r="M2251" s="13">
        <v>0.43513692609953092</v>
      </c>
      <c r="N2251" s="13">
        <v>0.38750396291263739</v>
      </c>
      <c r="O2251" s="13">
        <v>3.4660932089049662E-2</v>
      </c>
      <c r="P2251" s="14">
        <v>730.99999999999886</v>
      </c>
    </row>
    <row r="2252" spans="1:24" x14ac:dyDescent="0.25">
      <c r="A2252">
        <v>2316</v>
      </c>
      <c r="B2252" t="str">
        <f t="shared" si="143"/>
        <v>Closed End</v>
      </c>
      <c r="C2252" t="s">
        <v>108</v>
      </c>
      <c r="D2252" t="s">
        <v>662</v>
      </c>
      <c r="E2252" t="str">
        <f t="shared" si="144"/>
        <v>Race / ethnicity</v>
      </c>
      <c r="F2252">
        <f t="shared" si="145"/>
        <v>3</v>
      </c>
      <c r="G2252" t="str">
        <f t="shared" si="146"/>
        <v>Data</v>
      </c>
      <c r="H2252" t="s">
        <v>785</v>
      </c>
      <c r="I2252" s="38" t="s">
        <v>662</v>
      </c>
      <c r="J2252" t="s">
        <v>108</v>
      </c>
      <c r="K2252" s="6" t="s">
        <v>47</v>
      </c>
      <c r="L2252" s="12">
        <v>0.1942693115800414</v>
      </c>
      <c r="M2252" s="13">
        <v>0.36549592807686893</v>
      </c>
      <c r="N2252" s="13">
        <v>0.36974507317617245</v>
      </c>
      <c r="O2252" s="13">
        <v>7.0489687166916615E-2</v>
      </c>
      <c r="P2252" s="14">
        <v>124.00000000000004</v>
      </c>
    </row>
    <row r="2253" spans="1:24" x14ac:dyDescent="0.25">
      <c r="A2253">
        <v>2317</v>
      </c>
      <c r="B2253" t="str">
        <f t="shared" si="143"/>
        <v>Closed End</v>
      </c>
      <c r="C2253" t="s">
        <v>108</v>
      </c>
      <c r="D2253" t="s">
        <v>662</v>
      </c>
      <c r="E2253" t="str">
        <f t="shared" si="144"/>
        <v>Race / ethnicity</v>
      </c>
      <c r="F2253">
        <f t="shared" si="145"/>
        <v>4</v>
      </c>
      <c r="G2253" t="str">
        <f t="shared" si="146"/>
        <v>Data</v>
      </c>
      <c r="H2253" t="s">
        <v>785</v>
      </c>
      <c r="I2253" s="38" t="s">
        <v>662</v>
      </c>
      <c r="J2253" t="s">
        <v>108</v>
      </c>
      <c r="K2253" s="6" t="s">
        <v>48</v>
      </c>
      <c r="L2253" s="12">
        <v>5.5851642787308101E-2</v>
      </c>
      <c r="M2253" s="13">
        <v>0.57892982245729885</v>
      </c>
      <c r="N2253" s="13">
        <v>0.33519696766399076</v>
      </c>
      <c r="O2253" s="13">
        <v>3.0021567091402034E-2</v>
      </c>
      <c r="P2253" s="14">
        <v>200.00000000000011</v>
      </c>
    </row>
    <row r="2254" spans="1:24" x14ac:dyDescent="0.25">
      <c r="A2254">
        <v>2318</v>
      </c>
      <c r="B2254" t="str">
        <f t="shared" si="143"/>
        <v>Closed End</v>
      </c>
      <c r="C2254" t="s">
        <v>108</v>
      </c>
      <c r="D2254" t="s">
        <v>662</v>
      </c>
      <c r="E2254" t="str">
        <f t="shared" si="144"/>
        <v>Race / ethnicity</v>
      </c>
      <c r="F2254">
        <f t="shared" si="145"/>
        <v>5</v>
      </c>
      <c r="G2254" t="str">
        <f t="shared" si="146"/>
        <v>Data</v>
      </c>
      <c r="H2254" t="s">
        <v>785</v>
      </c>
      <c r="I2254" s="38" t="s">
        <v>662</v>
      </c>
      <c r="J2254" t="s">
        <v>108</v>
      </c>
      <c r="K2254" s="6" t="s">
        <v>49</v>
      </c>
      <c r="L2254" s="12">
        <v>0.20795338428238319</v>
      </c>
      <c r="M2254" s="13">
        <v>0.35907051449561889</v>
      </c>
      <c r="N2254" s="13">
        <v>0.38280463066157772</v>
      </c>
      <c r="O2254" s="13">
        <v>5.0171470560421046E-2</v>
      </c>
      <c r="P2254" s="14">
        <v>331.99999999999977</v>
      </c>
    </row>
    <row r="2255" spans="1:24" x14ac:dyDescent="0.25">
      <c r="A2255">
        <v>2319</v>
      </c>
      <c r="B2255" t="str">
        <f t="shared" ref="B2255:B2301" si="147">IF(K2257="Results by region:","Closed End",IF(L2256="East Metro Overall","Open End",IF(AND(K2255="",K2257=""),"",B2254)))</f>
        <v>Closed End</v>
      </c>
      <c r="C2255" t="s">
        <v>108</v>
      </c>
      <c r="D2255" t="s">
        <v>662</v>
      </c>
      <c r="E2255" t="str">
        <f t="shared" ref="E2255:E2302" si="148">IF(AND(K2255="",K2256="Results by region:"),"Column labels",
IF(AND(K2255="",L2255="East Metro overall"),"Column labels",
IF(AND(K2255="",L2255=""),"",
IF(AND(B2255="Open End",K2255&lt;&gt;"",E2254="Column labels"),"Open end results",
IF(K2255="Results by region:","Region",
IF(K2255="Results by gender:","Gender",
IF(K2255="Results by age:","Age",
IF(K2255="Results by education level:","Education",
IF(K2255="Results by household income:","Household income",
IF(K2255="Results by housing status:","Housing status",
IF(K2255="Results by home language:","Home language",
IF(K2255="Results by race/ethnicity:","Race / ethnicity",
IF(ISERROR(FIND(".",K2255)),E2254,
IF(FIND(".",K2255)&lt;=4,"Title"))))))))))))))</f>
        <v>Race / ethnicity</v>
      </c>
      <c r="F2255">
        <f t="shared" ref="F2255:F2303" si="149">IF(B2255="","",IF(E2255&lt;&gt;E2254,1,SUM(F2254,1)))</f>
        <v>6</v>
      </c>
      <c r="G2255" t="str">
        <f t="shared" si="146"/>
        <v>Data</v>
      </c>
      <c r="H2255" t="s">
        <v>785</v>
      </c>
      <c r="I2255" s="38" t="s">
        <v>662</v>
      </c>
      <c r="J2255" t="s">
        <v>108</v>
      </c>
      <c r="K2255" s="6" t="s">
        <v>50</v>
      </c>
      <c r="L2255" s="12">
        <v>0.20538693590815549</v>
      </c>
      <c r="M2255" s="13">
        <v>0.28837666161804554</v>
      </c>
      <c r="N2255" s="13">
        <v>0.47798600144045922</v>
      </c>
      <c r="O2255" s="13">
        <v>2.825040103333953E-2</v>
      </c>
      <c r="P2255" s="14">
        <v>130.00000000000003</v>
      </c>
    </row>
    <row r="2256" spans="1:24" ht="15.75" thickBot="1" x14ac:dyDescent="0.3">
      <c r="A2256">
        <v>2320</v>
      </c>
      <c r="B2256" t="str">
        <f t="shared" si="147"/>
        <v>Closed End</v>
      </c>
      <c r="C2256" t="s">
        <v>108</v>
      </c>
      <c r="D2256" t="s">
        <v>662</v>
      </c>
      <c r="E2256" t="str">
        <f t="shared" si="148"/>
        <v>Race / ethnicity</v>
      </c>
      <c r="F2256">
        <f t="shared" si="149"/>
        <v>7</v>
      </c>
      <c r="G2256" t="str">
        <f t="shared" si="146"/>
        <v>Data</v>
      </c>
      <c r="H2256" t="s">
        <v>785</v>
      </c>
      <c r="I2256" s="38" t="s">
        <v>662</v>
      </c>
      <c r="J2256" t="s">
        <v>108</v>
      </c>
      <c r="K2256" s="8" t="s">
        <v>51</v>
      </c>
      <c r="L2256" s="18">
        <v>0.11562209249826698</v>
      </c>
      <c r="M2256" s="19">
        <v>0.57140754655333148</v>
      </c>
      <c r="N2256" s="19">
        <v>0.28028160072772762</v>
      </c>
      <c r="O2256" s="19">
        <v>3.2688760220677716E-2</v>
      </c>
      <c r="P2256" s="20">
        <v>1965.9999999999957</v>
      </c>
      <c r="Q2256" s="42"/>
      <c r="R2256" s="42"/>
      <c r="S2256" s="42"/>
      <c r="T2256" s="42"/>
      <c r="U2256" s="42"/>
      <c r="V2256" s="42"/>
      <c r="W2256" s="42"/>
      <c r="X2256" s="42"/>
    </row>
    <row r="2257" spans="1:24" ht="15.75" thickTop="1" x14ac:dyDescent="0.25">
      <c r="A2257">
        <v>2321</v>
      </c>
      <c r="B2257" t="str">
        <f t="shared" si="147"/>
        <v/>
      </c>
      <c r="C2257" t="s">
        <v>8</v>
      </c>
      <c r="D2257" t="s">
        <v>8</v>
      </c>
      <c r="E2257" t="str">
        <f t="shared" si="148"/>
        <v/>
      </c>
      <c r="F2257" t="str">
        <f t="shared" si="149"/>
        <v/>
      </c>
      <c r="G2257" t="str">
        <f t="shared" si="146"/>
        <v/>
      </c>
      <c r="H2257" t="s">
        <v>8</v>
      </c>
      <c r="K2257" s="42"/>
      <c r="L2257" s="42"/>
      <c r="M2257" s="42"/>
      <c r="N2257" s="42"/>
      <c r="O2257" s="42"/>
      <c r="P2257" s="42"/>
      <c r="Q2257" s="42"/>
      <c r="R2257" s="42"/>
      <c r="S2257" s="42"/>
      <c r="T2257" s="42"/>
    </row>
    <row r="2258" spans="1:24" ht="45.75" thickBot="1" x14ac:dyDescent="0.3">
      <c r="A2258">
        <v>2322</v>
      </c>
      <c r="B2258" t="str">
        <f t="shared" si="147"/>
        <v>Closed End</v>
      </c>
      <c r="C2258" t="s">
        <v>108</v>
      </c>
      <c r="D2258" t="s">
        <v>663</v>
      </c>
      <c r="E2258" t="str">
        <f t="shared" si="148"/>
        <v>Title</v>
      </c>
      <c r="F2258">
        <f t="shared" si="149"/>
        <v>1</v>
      </c>
      <c r="G2258" t="str">
        <f t="shared" si="146"/>
        <v>Title</v>
      </c>
      <c r="H2258" t="s">
        <v>665</v>
      </c>
      <c r="I2258" s="38" t="s">
        <v>663</v>
      </c>
      <c r="J2258" t="s">
        <v>108</v>
      </c>
      <c r="K2258" s="37" t="s">
        <v>221</v>
      </c>
      <c r="L2258" s="37"/>
      <c r="M2258" s="37"/>
      <c r="N2258" s="37"/>
      <c r="O2258" s="37"/>
      <c r="P2258" s="37"/>
      <c r="Q2258" s="37"/>
      <c r="R2258" s="37"/>
      <c r="S2258" s="37"/>
      <c r="T2258" s="37"/>
      <c r="U2258" s="37"/>
      <c r="V2258" s="37"/>
      <c r="W2258" s="37"/>
      <c r="X2258" s="37"/>
    </row>
    <row r="2259" spans="1:24" ht="86.25" thickTop="1" thickBot="1" x14ac:dyDescent="0.3">
      <c r="A2259">
        <v>2323</v>
      </c>
      <c r="B2259" t="str">
        <f t="shared" si="147"/>
        <v>Closed End</v>
      </c>
      <c r="C2259" t="s">
        <v>108</v>
      </c>
      <c r="D2259" t="s">
        <v>663</v>
      </c>
      <c r="E2259" t="str">
        <f t="shared" si="148"/>
        <v>Column labels</v>
      </c>
      <c r="F2259">
        <f t="shared" si="149"/>
        <v>1</v>
      </c>
      <c r="G2259" t="str">
        <f t="shared" si="146"/>
        <v>Labels</v>
      </c>
      <c r="H2259" t="s">
        <v>665</v>
      </c>
      <c r="I2259" s="38" t="s">
        <v>663</v>
      </c>
      <c r="J2259" t="s">
        <v>108</v>
      </c>
      <c r="K2259" s="39"/>
      <c r="L2259" s="1" t="s">
        <v>222</v>
      </c>
      <c r="M2259" s="2" t="s">
        <v>223</v>
      </c>
      <c r="N2259" s="2" t="s">
        <v>224</v>
      </c>
      <c r="O2259" s="2" t="s">
        <v>225</v>
      </c>
      <c r="P2259" s="2" t="s">
        <v>226</v>
      </c>
      <c r="Q2259" s="2" t="s">
        <v>227</v>
      </c>
      <c r="R2259" s="2" t="s">
        <v>228</v>
      </c>
      <c r="S2259" s="2" t="s">
        <v>229</v>
      </c>
      <c r="T2259" s="2" t="s">
        <v>230</v>
      </c>
      <c r="U2259" s="2" t="s">
        <v>231</v>
      </c>
      <c r="V2259" s="2" t="s">
        <v>232</v>
      </c>
      <c r="W2259" s="2" t="s">
        <v>162</v>
      </c>
      <c r="X2259" s="3" t="s">
        <v>6</v>
      </c>
    </row>
    <row r="2260" spans="1:24" ht="15.75" thickTop="1" x14ac:dyDescent="0.25">
      <c r="A2260">
        <v>2324</v>
      </c>
      <c r="B2260" t="str">
        <f t="shared" si="147"/>
        <v>Closed End</v>
      </c>
      <c r="C2260" t="s">
        <v>108</v>
      </c>
      <c r="D2260" t="s">
        <v>663</v>
      </c>
      <c r="E2260" t="str">
        <f t="shared" si="148"/>
        <v>Region</v>
      </c>
      <c r="F2260">
        <f t="shared" si="149"/>
        <v>1</v>
      </c>
      <c r="G2260" t="str">
        <f t="shared" si="146"/>
        <v>Header</v>
      </c>
      <c r="H2260" t="s">
        <v>665</v>
      </c>
      <c r="I2260" s="38" t="s">
        <v>663</v>
      </c>
      <c r="J2260" t="s">
        <v>108</v>
      </c>
      <c r="K2260" s="5" t="s">
        <v>7</v>
      </c>
      <c r="L2260" s="9" t="s">
        <v>8</v>
      </c>
      <c r="M2260" s="10" t="s">
        <v>8</v>
      </c>
      <c r="N2260" s="10" t="s">
        <v>8</v>
      </c>
      <c r="O2260" s="10" t="s">
        <v>8</v>
      </c>
      <c r="P2260" s="10" t="s">
        <v>8</v>
      </c>
      <c r="Q2260" s="10" t="s">
        <v>8</v>
      </c>
      <c r="R2260" s="10" t="s">
        <v>8</v>
      </c>
      <c r="S2260" s="10" t="s">
        <v>8</v>
      </c>
      <c r="T2260" s="10" t="s">
        <v>8</v>
      </c>
      <c r="U2260" s="10" t="s">
        <v>8</v>
      </c>
      <c r="V2260" s="10" t="s">
        <v>8</v>
      </c>
      <c r="W2260" s="10" t="s">
        <v>8</v>
      </c>
      <c r="X2260" s="11" t="s">
        <v>8</v>
      </c>
    </row>
    <row r="2261" spans="1:24" x14ac:dyDescent="0.25">
      <c r="A2261">
        <v>2325</v>
      </c>
      <c r="B2261" t="str">
        <f t="shared" si="147"/>
        <v>Closed End</v>
      </c>
      <c r="C2261" t="s">
        <v>108</v>
      </c>
      <c r="D2261" t="s">
        <v>663</v>
      </c>
      <c r="E2261" t="str">
        <f t="shared" si="148"/>
        <v>Region</v>
      </c>
      <c r="F2261">
        <f t="shared" si="149"/>
        <v>2</v>
      </c>
      <c r="G2261" t="str">
        <f t="shared" si="146"/>
        <v>Data</v>
      </c>
      <c r="H2261" t="s">
        <v>665</v>
      </c>
      <c r="I2261" s="38" t="s">
        <v>663</v>
      </c>
      <c r="J2261" t="s">
        <v>108</v>
      </c>
      <c r="K2261" s="6" t="s">
        <v>9</v>
      </c>
      <c r="L2261" s="12">
        <v>0.16680425516926412</v>
      </c>
      <c r="M2261" s="13">
        <v>6.9460884360233136E-2</v>
      </c>
      <c r="N2261" s="13">
        <v>0.25489458537311238</v>
      </c>
      <c r="O2261" s="13">
        <v>5.9128529940876903E-2</v>
      </c>
      <c r="P2261" s="13">
        <v>5.2329549591243335E-2</v>
      </c>
      <c r="Q2261" s="13">
        <v>0.58834478840943549</v>
      </c>
      <c r="R2261" s="13">
        <v>0.42806445573227153</v>
      </c>
      <c r="S2261" s="13">
        <v>0.23566653018732453</v>
      </c>
      <c r="T2261" s="13">
        <v>0.11307731592065066</v>
      </c>
      <c r="U2261" s="13">
        <v>7.8360440851287572E-2</v>
      </c>
      <c r="V2261" s="13">
        <v>5.8065921202661054E-2</v>
      </c>
      <c r="W2261" s="13">
        <v>1.9520631822057422E-2</v>
      </c>
      <c r="X2261" s="14">
        <v>3078.9999999999977</v>
      </c>
    </row>
    <row r="2262" spans="1:24" x14ac:dyDescent="0.25">
      <c r="A2262">
        <v>2326</v>
      </c>
      <c r="B2262" t="str">
        <f t="shared" si="147"/>
        <v>Closed End</v>
      </c>
      <c r="C2262" t="s">
        <v>108</v>
      </c>
      <c r="D2262" t="s">
        <v>663</v>
      </c>
      <c r="E2262" t="str">
        <f t="shared" si="148"/>
        <v>Region</v>
      </c>
      <c r="F2262">
        <f t="shared" si="149"/>
        <v>3</v>
      </c>
      <c r="G2262" t="str">
        <f t="shared" si="146"/>
        <v>Data</v>
      </c>
      <c r="H2262" t="s">
        <v>665</v>
      </c>
      <c r="I2262" s="38" t="s">
        <v>663</v>
      </c>
      <c r="J2262" t="s">
        <v>108</v>
      </c>
      <c r="K2262" s="6" t="s">
        <v>10</v>
      </c>
      <c r="L2262" s="12">
        <v>0.13687256945935564</v>
      </c>
      <c r="M2262" s="13">
        <v>3.6584202665955481E-2</v>
      </c>
      <c r="N2262" s="13">
        <v>0.18444702976344327</v>
      </c>
      <c r="O2262" s="13">
        <v>2.8497271523371417E-2</v>
      </c>
      <c r="P2262" s="13">
        <v>3.7787324574118424E-2</v>
      </c>
      <c r="Q2262" s="13">
        <v>0.64854727271798174</v>
      </c>
      <c r="R2262" s="13">
        <v>0.49711999226357023</v>
      </c>
      <c r="S2262" s="13">
        <v>0.24120882141043562</v>
      </c>
      <c r="T2262" s="13">
        <v>0.11307166463128722</v>
      </c>
      <c r="U2262" s="13">
        <v>7.9787995444894982E-2</v>
      </c>
      <c r="V2262" s="13">
        <v>4.5628938816218836E-2</v>
      </c>
      <c r="W2262" s="27" t="s">
        <v>69</v>
      </c>
      <c r="X2262" s="14">
        <v>418.00000000000006</v>
      </c>
    </row>
    <row r="2263" spans="1:24" x14ac:dyDescent="0.25">
      <c r="A2263">
        <v>2327</v>
      </c>
      <c r="B2263" t="str">
        <f t="shared" si="147"/>
        <v>Closed End</v>
      </c>
      <c r="C2263" t="s">
        <v>108</v>
      </c>
      <c r="D2263" t="s">
        <v>663</v>
      </c>
      <c r="E2263" t="str">
        <f t="shared" si="148"/>
        <v>Region</v>
      </c>
      <c r="F2263">
        <f t="shared" si="149"/>
        <v>4</v>
      </c>
      <c r="G2263" t="str">
        <f t="shared" si="146"/>
        <v>Data</v>
      </c>
      <c r="H2263" t="s">
        <v>665</v>
      </c>
      <c r="I2263" s="38" t="s">
        <v>663</v>
      </c>
      <c r="J2263" t="s">
        <v>108</v>
      </c>
      <c r="K2263" s="6" t="s">
        <v>11</v>
      </c>
      <c r="L2263" s="12">
        <v>0.19501072352674106</v>
      </c>
      <c r="M2263" s="13">
        <v>9.8542474480808245E-2</v>
      </c>
      <c r="N2263" s="13">
        <v>0.32378986054795478</v>
      </c>
      <c r="O2263" s="13">
        <v>8.0151716713203439E-2</v>
      </c>
      <c r="P2263" s="13">
        <v>6.1089710306076732E-2</v>
      </c>
      <c r="Q2263" s="13">
        <v>0.52515105502958359</v>
      </c>
      <c r="R2263" s="13">
        <v>0.32831894126478611</v>
      </c>
      <c r="S2263" s="13">
        <v>0.248541839338068</v>
      </c>
      <c r="T2263" s="13">
        <v>0.13102363655858504</v>
      </c>
      <c r="U2263" s="13">
        <v>8.4136482923652847E-2</v>
      </c>
      <c r="V2263" s="13">
        <v>6.6519616512600507E-2</v>
      </c>
      <c r="W2263" s="13">
        <v>3.5396618436986403E-2</v>
      </c>
      <c r="X2263" s="14">
        <v>2258.9999999999941</v>
      </c>
    </row>
    <row r="2264" spans="1:24" x14ac:dyDescent="0.25">
      <c r="A2264">
        <v>2328</v>
      </c>
      <c r="B2264" t="str">
        <f t="shared" si="147"/>
        <v>Closed End</v>
      </c>
      <c r="C2264" t="s">
        <v>108</v>
      </c>
      <c r="D2264" t="s">
        <v>663</v>
      </c>
      <c r="E2264" t="str">
        <f t="shared" si="148"/>
        <v>Region</v>
      </c>
      <c r="F2264">
        <f t="shared" si="149"/>
        <v>5</v>
      </c>
      <c r="G2264" t="str">
        <f t="shared" si="146"/>
        <v>Data</v>
      </c>
      <c r="H2264" t="s">
        <v>665</v>
      </c>
      <c r="I2264" s="38" t="s">
        <v>663</v>
      </c>
      <c r="J2264" t="s">
        <v>108</v>
      </c>
      <c r="K2264" s="6" t="s">
        <v>12</v>
      </c>
      <c r="L2264" s="12">
        <v>0.24971232466376478</v>
      </c>
      <c r="M2264" s="13">
        <v>0.13216229191253287</v>
      </c>
      <c r="N2264" s="13">
        <v>0.41409997540151511</v>
      </c>
      <c r="O2264" s="13">
        <v>9.5763906208348987E-2</v>
      </c>
      <c r="P2264" s="13">
        <v>7.4683903434885776E-2</v>
      </c>
      <c r="Q2264" s="13">
        <v>0.4627508697998276</v>
      </c>
      <c r="R2264" s="13">
        <v>0.20599766868054392</v>
      </c>
      <c r="S2264" s="13">
        <v>0.22818061675853263</v>
      </c>
      <c r="T2264" s="13">
        <v>0.10349532962032361</v>
      </c>
      <c r="U2264" s="13">
        <v>0.10302443452017522</v>
      </c>
      <c r="V2264" s="13">
        <v>7.9692133590212239E-2</v>
      </c>
      <c r="W2264" s="13">
        <v>3.1846394013652191E-2</v>
      </c>
      <c r="X2264" s="14">
        <v>1837.0000000000007</v>
      </c>
    </row>
    <row r="2265" spans="1:24" x14ac:dyDescent="0.25">
      <c r="A2265">
        <v>2329</v>
      </c>
      <c r="B2265" t="str">
        <f t="shared" si="147"/>
        <v>Closed End</v>
      </c>
      <c r="C2265" t="s">
        <v>108</v>
      </c>
      <c r="D2265" t="s">
        <v>663</v>
      </c>
      <c r="E2265" t="str">
        <f t="shared" si="148"/>
        <v>Region</v>
      </c>
      <c r="F2265">
        <f t="shared" si="149"/>
        <v>6</v>
      </c>
      <c r="G2265" t="str">
        <f t="shared" si="146"/>
        <v>Data</v>
      </c>
      <c r="H2265" t="s">
        <v>665</v>
      </c>
      <c r="I2265" s="38" t="s">
        <v>663</v>
      </c>
      <c r="J2265" t="s">
        <v>108</v>
      </c>
      <c r="K2265" s="6" t="s">
        <v>13</v>
      </c>
      <c r="L2265" s="12">
        <v>0.12775019803125953</v>
      </c>
      <c r="M2265" s="13">
        <v>5.7203893150152597E-2</v>
      </c>
      <c r="N2265" s="13">
        <v>0.21274547324762658</v>
      </c>
      <c r="O2265" s="13">
        <v>6.0955129268749131E-2</v>
      </c>
      <c r="P2265" s="13">
        <v>4.4374430414353377E-2</v>
      </c>
      <c r="Q2265" s="13">
        <v>0.60187768025313459</v>
      </c>
      <c r="R2265" s="13">
        <v>0.47872391849173906</v>
      </c>
      <c r="S2265" s="13">
        <v>0.27357778896227353</v>
      </c>
      <c r="T2265" s="13">
        <v>0.1648721593107848</v>
      </c>
      <c r="U2265" s="13">
        <v>6.0912052129880975E-2</v>
      </c>
      <c r="V2265" s="13">
        <v>5.0322825151429405E-2</v>
      </c>
      <c r="W2265" s="13">
        <v>3.9761937831242954E-2</v>
      </c>
      <c r="X2265" s="14">
        <v>421.9999999999996</v>
      </c>
    </row>
    <row r="2266" spans="1:24" x14ac:dyDescent="0.25">
      <c r="A2266">
        <v>2330</v>
      </c>
      <c r="B2266" t="str">
        <f t="shared" si="147"/>
        <v>Closed End</v>
      </c>
      <c r="C2266" t="s">
        <v>108</v>
      </c>
      <c r="D2266" t="s">
        <v>663</v>
      </c>
      <c r="E2266" t="str">
        <f t="shared" si="148"/>
        <v>Region</v>
      </c>
      <c r="F2266">
        <f t="shared" si="149"/>
        <v>7</v>
      </c>
      <c r="G2266" t="str">
        <f t="shared" si="146"/>
        <v>Data</v>
      </c>
      <c r="H2266" t="s">
        <v>665</v>
      </c>
      <c r="I2266" s="38" t="s">
        <v>663</v>
      </c>
      <c r="J2266" t="s">
        <v>108</v>
      </c>
      <c r="K2266" s="6" t="s">
        <v>14</v>
      </c>
      <c r="L2266" s="12">
        <v>0.15459274866726597</v>
      </c>
      <c r="M2266" s="13">
        <v>6.0126025645665299E-2</v>
      </c>
      <c r="N2266" s="13">
        <v>0.2207702068928063</v>
      </c>
      <c r="O2266" s="13">
        <v>6.3463617573845998E-2</v>
      </c>
      <c r="P2266" s="13">
        <v>5.7007391332424551E-2</v>
      </c>
      <c r="Q2266" s="13">
        <v>0.62677354288066511</v>
      </c>
      <c r="R2266" s="13">
        <v>0.53064854556741203</v>
      </c>
      <c r="S2266" s="13">
        <v>0.19908458014824368</v>
      </c>
      <c r="T2266" s="13">
        <v>7.4569215893476565E-2</v>
      </c>
      <c r="U2266" s="13">
        <v>6.3658758413325051E-2</v>
      </c>
      <c r="V2266" s="13">
        <v>6.000247127106368E-2</v>
      </c>
      <c r="W2266" s="13">
        <v>9.5711830293815758E-3</v>
      </c>
      <c r="X2266" s="14">
        <v>402.00000000000051</v>
      </c>
    </row>
    <row r="2267" spans="1:24" x14ac:dyDescent="0.25">
      <c r="A2267">
        <v>2331</v>
      </c>
      <c r="B2267" t="str">
        <f t="shared" si="147"/>
        <v>Closed End</v>
      </c>
      <c r="C2267" t="s">
        <v>108</v>
      </c>
      <c r="D2267" t="s">
        <v>663</v>
      </c>
      <c r="E2267" t="str">
        <f t="shared" si="148"/>
        <v>Gender</v>
      </c>
      <c r="F2267">
        <f t="shared" si="149"/>
        <v>1</v>
      </c>
      <c r="G2267" t="str">
        <f t="shared" si="146"/>
        <v>Header</v>
      </c>
      <c r="H2267" t="s">
        <v>665</v>
      </c>
      <c r="I2267" s="38" t="s">
        <v>663</v>
      </c>
      <c r="J2267" t="s">
        <v>108</v>
      </c>
      <c r="K2267" s="7" t="s">
        <v>15</v>
      </c>
      <c r="L2267" s="15" t="s">
        <v>8</v>
      </c>
      <c r="M2267" s="16" t="s">
        <v>8</v>
      </c>
      <c r="N2267" s="16" t="s">
        <v>8</v>
      </c>
      <c r="O2267" s="16" t="s">
        <v>8</v>
      </c>
      <c r="P2267" s="16" t="s">
        <v>8</v>
      </c>
      <c r="Q2267" s="16" t="s">
        <v>8</v>
      </c>
      <c r="R2267" s="16" t="s">
        <v>8</v>
      </c>
      <c r="S2267" s="16" t="s">
        <v>8</v>
      </c>
      <c r="T2267" s="16" t="s">
        <v>8</v>
      </c>
      <c r="U2267" s="16" t="s">
        <v>8</v>
      </c>
      <c r="V2267" s="16" t="s">
        <v>8</v>
      </c>
      <c r="W2267" s="16" t="s">
        <v>8</v>
      </c>
      <c r="X2267" s="17" t="s">
        <v>8</v>
      </c>
    </row>
    <row r="2268" spans="1:24" x14ac:dyDescent="0.25">
      <c r="A2268">
        <v>2332</v>
      </c>
      <c r="B2268" t="str">
        <f t="shared" si="147"/>
        <v>Closed End</v>
      </c>
      <c r="C2268" t="s">
        <v>108</v>
      </c>
      <c r="D2268" t="s">
        <v>663</v>
      </c>
      <c r="E2268" t="str">
        <f t="shared" si="148"/>
        <v>Gender</v>
      </c>
      <c r="F2268">
        <f t="shared" si="149"/>
        <v>2</v>
      </c>
      <c r="G2268" t="str">
        <f t="shared" si="146"/>
        <v>Data</v>
      </c>
      <c r="H2268" t="s">
        <v>665</v>
      </c>
      <c r="I2268" s="38" t="s">
        <v>663</v>
      </c>
      <c r="J2268" t="s">
        <v>108</v>
      </c>
      <c r="K2268" s="6" t="s">
        <v>16</v>
      </c>
      <c r="L2268" s="12">
        <v>0.16522839277572202</v>
      </c>
      <c r="M2268" s="13">
        <v>8.3116698210958934E-2</v>
      </c>
      <c r="N2268" s="13">
        <v>0.2723046921300854</v>
      </c>
      <c r="O2268" s="13">
        <v>7.9288312408293038E-2</v>
      </c>
      <c r="P2268" s="13">
        <v>6.0918072596685142E-2</v>
      </c>
      <c r="Q2268" s="13">
        <v>0.53743293501463496</v>
      </c>
      <c r="R2268" s="13">
        <v>0.41956862051689892</v>
      </c>
      <c r="S2268" s="13">
        <v>0.30004376844283226</v>
      </c>
      <c r="T2268" s="13">
        <v>0.10283631445426587</v>
      </c>
      <c r="U2268" s="13">
        <v>9.3129225342482705E-2</v>
      </c>
      <c r="V2268" s="13">
        <v>7.2073002567250521E-2</v>
      </c>
      <c r="W2268" s="13">
        <v>1.3384091411267786E-2</v>
      </c>
      <c r="X2268" s="14">
        <v>1907.9999999999927</v>
      </c>
    </row>
    <row r="2269" spans="1:24" x14ac:dyDescent="0.25">
      <c r="A2269">
        <v>2333</v>
      </c>
      <c r="B2269" t="str">
        <f t="shared" si="147"/>
        <v>Closed End</v>
      </c>
      <c r="C2269" t="s">
        <v>108</v>
      </c>
      <c r="D2269" t="s">
        <v>663</v>
      </c>
      <c r="E2269" t="str">
        <f t="shared" si="148"/>
        <v>Gender</v>
      </c>
      <c r="F2269">
        <f t="shared" si="149"/>
        <v>3</v>
      </c>
      <c r="G2269" t="str">
        <f t="shared" si="146"/>
        <v>Data</v>
      </c>
      <c r="H2269" t="s">
        <v>665</v>
      </c>
      <c r="I2269" s="38" t="s">
        <v>663</v>
      </c>
      <c r="J2269" t="s">
        <v>108</v>
      </c>
      <c r="K2269" s="6" t="s">
        <v>17</v>
      </c>
      <c r="L2269" s="12">
        <v>0.17901607612475806</v>
      </c>
      <c r="M2269" s="13">
        <v>5.0609673418383128E-2</v>
      </c>
      <c r="N2269" s="13">
        <v>0.23045541619375814</v>
      </c>
      <c r="O2269" s="13">
        <v>3.6564794052372965E-2</v>
      </c>
      <c r="P2269" s="13">
        <v>3.6679862036251114E-2</v>
      </c>
      <c r="Q2269" s="13">
        <v>0.65310654778674471</v>
      </c>
      <c r="R2269" s="13">
        <v>0.44395945488863953</v>
      </c>
      <c r="S2269" s="13">
        <v>0.16353101123495142</v>
      </c>
      <c r="T2269" s="13">
        <v>0.12974892881792427</v>
      </c>
      <c r="U2269" s="13">
        <v>5.6923955305067976E-2</v>
      </c>
      <c r="V2269" s="13">
        <v>3.8238925497225712E-2</v>
      </c>
      <c r="W2269" s="13">
        <v>2.2295412133797682E-2</v>
      </c>
      <c r="X2269" s="14">
        <v>1010.9999999999987</v>
      </c>
    </row>
    <row r="2270" spans="1:24" x14ac:dyDescent="0.25">
      <c r="A2270">
        <v>2334</v>
      </c>
      <c r="B2270" t="str">
        <f t="shared" si="147"/>
        <v>Closed End</v>
      </c>
      <c r="C2270" t="s">
        <v>108</v>
      </c>
      <c r="D2270" t="s">
        <v>663</v>
      </c>
      <c r="E2270" t="str">
        <f t="shared" si="148"/>
        <v>Age</v>
      </c>
      <c r="F2270">
        <f t="shared" si="149"/>
        <v>1</v>
      </c>
      <c r="G2270" t="str">
        <f t="shared" si="146"/>
        <v>Header</v>
      </c>
      <c r="H2270" t="s">
        <v>665</v>
      </c>
      <c r="I2270" s="38" t="s">
        <v>663</v>
      </c>
      <c r="J2270" t="s">
        <v>108</v>
      </c>
      <c r="K2270" s="7" t="s">
        <v>18</v>
      </c>
      <c r="L2270" s="15" t="s">
        <v>8</v>
      </c>
      <c r="M2270" s="16" t="s">
        <v>8</v>
      </c>
      <c r="N2270" s="16" t="s">
        <v>8</v>
      </c>
      <c r="O2270" s="16" t="s">
        <v>8</v>
      </c>
      <c r="P2270" s="16" t="s">
        <v>8</v>
      </c>
      <c r="Q2270" s="16" t="s">
        <v>8</v>
      </c>
      <c r="R2270" s="16" t="s">
        <v>8</v>
      </c>
      <c r="S2270" s="16" t="s">
        <v>8</v>
      </c>
      <c r="T2270" s="16" t="s">
        <v>8</v>
      </c>
      <c r="U2270" s="16" t="s">
        <v>8</v>
      </c>
      <c r="V2270" s="16" t="s">
        <v>8</v>
      </c>
      <c r="W2270" s="16" t="s">
        <v>8</v>
      </c>
      <c r="X2270" s="17" t="s">
        <v>8</v>
      </c>
    </row>
    <row r="2271" spans="1:24" x14ac:dyDescent="0.25">
      <c r="A2271">
        <v>2335</v>
      </c>
      <c r="B2271" t="str">
        <f t="shared" si="147"/>
        <v>Closed End</v>
      </c>
      <c r="C2271" t="s">
        <v>108</v>
      </c>
      <c r="D2271" t="s">
        <v>663</v>
      </c>
      <c r="E2271" t="str">
        <f t="shared" si="148"/>
        <v>Age</v>
      </c>
      <c r="F2271">
        <f t="shared" si="149"/>
        <v>2</v>
      </c>
      <c r="G2271" t="str">
        <f t="shared" si="146"/>
        <v>Data</v>
      </c>
      <c r="H2271" t="s">
        <v>665</v>
      </c>
      <c r="I2271" s="38" t="s">
        <v>663</v>
      </c>
      <c r="J2271" t="s">
        <v>108</v>
      </c>
      <c r="K2271" s="6" t="s">
        <v>19</v>
      </c>
      <c r="L2271" s="12">
        <v>0.16980342088120934</v>
      </c>
      <c r="M2271" s="13">
        <v>8.6662287673070645E-2</v>
      </c>
      <c r="N2271" s="13">
        <v>0.29435379927621136</v>
      </c>
      <c r="O2271" s="13">
        <v>6.132060084492006E-2</v>
      </c>
      <c r="P2271" s="13">
        <v>7.7058608673686149E-2</v>
      </c>
      <c r="Q2271" s="13">
        <v>0.55704709609247127</v>
      </c>
      <c r="R2271" s="13">
        <v>0.39164239249799787</v>
      </c>
      <c r="S2271" s="13">
        <v>0.27231692244405437</v>
      </c>
      <c r="T2271" s="13">
        <v>0.1254544481256758</v>
      </c>
      <c r="U2271" s="13">
        <v>5.6517237255398263E-2</v>
      </c>
      <c r="V2271" s="13">
        <v>5.8009342890070315E-2</v>
      </c>
      <c r="W2271" s="13">
        <v>2.2925814932437595E-2</v>
      </c>
      <c r="X2271" s="14">
        <v>415.00000000000051</v>
      </c>
    </row>
    <row r="2272" spans="1:24" x14ac:dyDescent="0.25">
      <c r="A2272">
        <v>2336</v>
      </c>
      <c r="B2272" t="str">
        <f t="shared" si="147"/>
        <v>Closed End</v>
      </c>
      <c r="C2272" t="s">
        <v>108</v>
      </c>
      <c r="D2272" t="s">
        <v>663</v>
      </c>
      <c r="E2272" t="str">
        <f t="shared" si="148"/>
        <v>Age</v>
      </c>
      <c r="F2272">
        <f t="shared" si="149"/>
        <v>3</v>
      </c>
      <c r="G2272" t="str">
        <f t="shared" si="146"/>
        <v>Data</v>
      </c>
      <c r="H2272" t="s">
        <v>665</v>
      </c>
      <c r="I2272" s="38" t="s">
        <v>663</v>
      </c>
      <c r="J2272" t="s">
        <v>108</v>
      </c>
      <c r="K2272" s="6" t="s">
        <v>20</v>
      </c>
      <c r="L2272" s="12">
        <v>0.21066870000210541</v>
      </c>
      <c r="M2272" s="13">
        <v>5.7724896094667605E-2</v>
      </c>
      <c r="N2272" s="13">
        <v>0.19891182874745741</v>
      </c>
      <c r="O2272" s="13">
        <v>4.6415688309578124E-2</v>
      </c>
      <c r="P2272" s="13">
        <v>3.8881632078789106E-2</v>
      </c>
      <c r="Q2272" s="13">
        <v>0.57536305717862313</v>
      </c>
      <c r="R2272" s="13">
        <v>0.4232075101030881</v>
      </c>
      <c r="S2272" s="13">
        <v>0.28878903904596981</v>
      </c>
      <c r="T2272" s="13">
        <v>0.13988719801027183</v>
      </c>
      <c r="U2272" s="13">
        <v>4.626334604456811E-2</v>
      </c>
      <c r="V2272" s="13">
        <v>5.7646012388817176E-2</v>
      </c>
      <c r="W2272" s="13">
        <v>1.4028368920413693E-2</v>
      </c>
      <c r="X2272" s="14">
        <v>426.00000000000006</v>
      </c>
    </row>
    <row r="2273" spans="1:24" x14ac:dyDescent="0.25">
      <c r="A2273">
        <v>2337</v>
      </c>
      <c r="B2273" t="str">
        <f t="shared" si="147"/>
        <v>Closed End</v>
      </c>
      <c r="C2273" t="s">
        <v>108</v>
      </c>
      <c r="D2273" t="s">
        <v>663</v>
      </c>
      <c r="E2273" t="str">
        <f t="shared" si="148"/>
        <v>Age</v>
      </c>
      <c r="F2273">
        <f t="shared" si="149"/>
        <v>4</v>
      </c>
      <c r="G2273" t="str">
        <f t="shared" si="146"/>
        <v>Data</v>
      </c>
      <c r="H2273" t="s">
        <v>665</v>
      </c>
      <c r="I2273" s="38" t="s">
        <v>663</v>
      </c>
      <c r="J2273" t="s">
        <v>108</v>
      </c>
      <c r="K2273" s="6" t="s">
        <v>21</v>
      </c>
      <c r="L2273" s="12">
        <v>0.17933663413906017</v>
      </c>
      <c r="M2273" s="13">
        <v>6.2343269262108245E-2</v>
      </c>
      <c r="N2273" s="13">
        <v>0.24566587011962754</v>
      </c>
      <c r="O2273" s="13">
        <v>3.814258240154695E-2</v>
      </c>
      <c r="P2273" s="13">
        <v>2.586517622465823E-2</v>
      </c>
      <c r="Q2273" s="13">
        <v>0.61595630307824567</v>
      </c>
      <c r="R2273" s="13">
        <v>0.4921646251142564</v>
      </c>
      <c r="S2273" s="13">
        <v>0.15782695551968973</v>
      </c>
      <c r="T2273" s="13">
        <v>0.10112044014861191</v>
      </c>
      <c r="U2273" s="13">
        <v>7.0070436828855373E-2</v>
      </c>
      <c r="V2273" s="13">
        <v>4.1937364124105321E-2</v>
      </c>
      <c r="W2273" s="27" t="s">
        <v>69</v>
      </c>
      <c r="X2273" s="14">
        <v>370.00000000000045</v>
      </c>
    </row>
    <row r="2274" spans="1:24" x14ac:dyDescent="0.25">
      <c r="A2274">
        <v>2338</v>
      </c>
      <c r="B2274" t="str">
        <f t="shared" si="147"/>
        <v>Closed End</v>
      </c>
      <c r="C2274" t="s">
        <v>108</v>
      </c>
      <c r="D2274" t="s">
        <v>663</v>
      </c>
      <c r="E2274" t="str">
        <f t="shared" si="148"/>
        <v>Age</v>
      </c>
      <c r="F2274">
        <f t="shared" si="149"/>
        <v>5</v>
      </c>
      <c r="G2274" t="str">
        <f t="shared" si="146"/>
        <v>Data</v>
      </c>
      <c r="H2274" t="s">
        <v>665</v>
      </c>
      <c r="I2274" s="38" t="s">
        <v>663</v>
      </c>
      <c r="J2274" t="s">
        <v>108</v>
      </c>
      <c r="K2274" s="6" t="s">
        <v>22</v>
      </c>
      <c r="L2274" s="12">
        <v>0.16498077168366007</v>
      </c>
      <c r="M2274" s="13">
        <v>5.0917405423553191E-2</v>
      </c>
      <c r="N2274" s="13">
        <v>0.25837252322153442</v>
      </c>
      <c r="O2274" s="13">
        <v>6.6295942294921834E-2</v>
      </c>
      <c r="P2274" s="13">
        <v>4.7327411497752499E-2</v>
      </c>
      <c r="Q2274" s="13">
        <v>0.62214257572660703</v>
      </c>
      <c r="R2274" s="13">
        <v>0.40383750257965007</v>
      </c>
      <c r="S2274" s="13">
        <v>0.25393592915892416</v>
      </c>
      <c r="T2274" s="13">
        <v>0.14018849851706494</v>
      </c>
      <c r="U2274" s="13">
        <v>6.7226540567588464E-2</v>
      </c>
      <c r="V2274" s="13">
        <v>4.2536957917491437E-2</v>
      </c>
      <c r="W2274" s="13">
        <v>1.1879606053341945E-2</v>
      </c>
      <c r="X2274" s="14">
        <v>526.99999999999943</v>
      </c>
    </row>
    <row r="2275" spans="1:24" x14ac:dyDescent="0.25">
      <c r="A2275">
        <v>2339</v>
      </c>
      <c r="B2275" t="str">
        <f t="shared" si="147"/>
        <v>Closed End</v>
      </c>
      <c r="C2275" t="s">
        <v>108</v>
      </c>
      <c r="D2275" t="s">
        <v>663</v>
      </c>
      <c r="E2275" t="str">
        <f t="shared" si="148"/>
        <v>Age</v>
      </c>
      <c r="F2275">
        <f t="shared" si="149"/>
        <v>6</v>
      </c>
      <c r="G2275" t="str">
        <f t="shared" si="146"/>
        <v>Data</v>
      </c>
      <c r="H2275" t="s">
        <v>665</v>
      </c>
      <c r="I2275" s="38" t="s">
        <v>663</v>
      </c>
      <c r="J2275" t="s">
        <v>108</v>
      </c>
      <c r="K2275" s="6" t="s">
        <v>23</v>
      </c>
      <c r="L2275" s="12">
        <v>0.12538186295866532</v>
      </c>
      <c r="M2275" s="13">
        <v>5.005519267637637E-2</v>
      </c>
      <c r="N2275" s="13">
        <v>0.20643840428247359</v>
      </c>
      <c r="O2275" s="13">
        <v>4.458525181379551E-2</v>
      </c>
      <c r="P2275" s="13">
        <v>3.5589914372348319E-2</v>
      </c>
      <c r="Q2275" s="13">
        <v>0.63099741347923621</v>
      </c>
      <c r="R2275" s="13">
        <v>0.475707961372205</v>
      </c>
      <c r="S2275" s="13">
        <v>0.25446988928278275</v>
      </c>
      <c r="T2275" s="13">
        <v>8.0795158696023675E-2</v>
      </c>
      <c r="U2275" s="13">
        <v>0.13074089234661976</v>
      </c>
      <c r="V2275" s="13">
        <v>6.8018166326009391E-2</v>
      </c>
      <c r="W2275" s="13">
        <v>1.6071717962956693E-2</v>
      </c>
      <c r="X2275" s="14">
        <v>866.99999999999852</v>
      </c>
    </row>
    <row r="2276" spans="1:24" x14ac:dyDescent="0.25">
      <c r="A2276">
        <v>2340</v>
      </c>
      <c r="B2276" t="str">
        <f t="shared" si="147"/>
        <v>Closed End</v>
      </c>
      <c r="C2276" t="s">
        <v>108</v>
      </c>
      <c r="D2276" t="s">
        <v>663</v>
      </c>
      <c r="E2276" t="str">
        <f t="shared" si="148"/>
        <v>Education</v>
      </c>
      <c r="F2276">
        <f t="shared" si="149"/>
        <v>1</v>
      </c>
      <c r="G2276" t="str">
        <f t="shared" si="146"/>
        <v>Header</v>
      </c>
      <c r="H2276" t="s">
        <v>665</v>
      </c>
      <c r="I2276" s="38" t="s">
        <v>663</v>
      </c>
      <c r="J2276" t="s">
        <v>108</v>
      </c>
      <c r="K2276" s="7" t="s">
        <v>24</v>
      </c>
      <c r="L2276" s="15" t="s">
        <v>8</v>
      </c>
      <c r="M2276" s="16" t="s">
        <v>8</v>
      </c>
      <c r="N2276" s="16" t="s">
        <v>8</v>
      </c>
      <c r="O2276" s="16" t="s">
        <v>8</v>
      </c>
      <c r="P2276" s="16" t="s">
        <v>8</v>
      </c>
      <c r="Q2276" s="16" t="s">
        <v>8</v>
      </c>
      <c r="R2276" s="16" t="s">
        <v>8</v>
      </c>
      <c r="S2276" s="16" t="s">
        <v>8</v>
      </c>
      <c r="T2276" s="16" t="s">
        <v>8</v>
      </c>
      <c r="U2276" s="16" t="s">
        <v>8</v>
      </c>
      <c r="V2276" s="16" t="s">
        <v>8</v>
      </c>
      <c r="W2276" s="16" t="s">
        <v>8</v>
      </c>
      <c r="X2276" s="17" t="s">
        <v>8</v>
      </c>
    </row>
    <row r="2277" spans="1:24" x14ac:dyDescent="0.25">
      <c r="A2277">
        <v>2341</v>
      </c>
      <c r="B2277" t="str">
        <f t="shared" si="147"/>
        <v>Closed End</v>
      </c>
      <c r="C2277" t="s">
        <v>108</v>
      </c>
      <c r="D2277" t="s">
        <v>663</v>
      </c>
      <c r="E2277" t="str">
        <f t="shared" si="148"/>
        <v>Education</v>
      </c>
      <c r="F2277">
        <f t="shared" si="149"/>
        <v>2</v>
      </c>
      <c r="G2277" t="str">
        <f t="shared" si="146"/>
        <v>Data</v>
      </c>
      <c r="H2277" t="s">
        <v>665</v>
      </c>
      <c r="I2277" s="38" t="s">
        <v>663</v>
      </c>
      <c r="J2277" t="s">
        <v>108</v>
      </c>
      <c r="K2277" s="6" t="s">
        <v>25</v>
      </c>
      <c r="L2277" s="12">
        <v>0.22279607734381049</v>
      </c>
      <c r="M2277" s="13">
        <v>0.26570198890877422</v>
      </c>
      <c r="N2277" s="13">
        <v>0.39463502391716271</v>
      </c>
      <c r="O2277" s="13">
        <v>9.1277566971939283E-2</v>
      </c>
      <c r="P2277" s="13">
        <v>8.9830098075415546E-2</v>
      </c>
      <c r="Q2277" s="13">
        <v>0.56315416638161264</v>
      </c>
      <c r="R2277" s="13">
        <v>0.30979918825845504</v>
      </c>
      <c r="S2277" s="13">
        <v>0.11961051324799868</v>
      </c>
      <c r="T2277" s="13">
        <v>2.0886988603693785E-2</v>
      </c>
      <c r="U2277" s="13">
        <v>0.10912508526157919</v>
      </c>
      <c r="V2277" s="13">
        <v>0.11077752327917732</v>
      </c>
      <c r="W2277" s="13">
        <v>2.8271329281303097E-2</v>
      </c>
      <c r="X2277" s="14">
        <v>102.99999999999999</v>
      </c>
    </row>
    <row r="2278" spans="1:24" x14ac:dyDescent="0.25">
      <c r="A2278">
        <v>2342</v>
      </c>
      <c r="B2278" t="str">
        <f t="shared" si="147"/>
        <v>Closed End</v>
      </c>
      <c r="C2278" t="s">
        <v>108</v>
      </c>
      <c r="D2278" t="s">
        <v>663</v>
      </c>
      <c r="E2278" t="str">
        <f t="shared" si="148"/>
        <v>Education</v>
      </c>
      <c r="F2278">
        <f t="shared" si="149"/>
        <v>3</v>
      </c>
      <c r="G2278" t="str">
        <f t="shared" si="146"/>
        <v>Data</v>
      </c>
      <c r="H2278" t="s">
        <v>665</v>
      </c>
      <c r="I2278" s="38" t="s">
        <v>663</v>
      </c>
      <c r="J2278" t="s">
        <v>108</v>
      </c>
      <c r="K2278" s="6" t="s">
        <v>26</v>
      </c>
      <c r="L2278" s="12">
        <v>0.17577932814173611</v>
      </c>
      <c r="M2278" s="13">
        <v>8.7020985433332088E-2</v>
      </c>
      <c r="N2278" s="13">
        <v>0.25870288974337324</v>
      </c>
      <c r="O2278" s="13">
        <v>6.6097593224494711E-2</v>
      </c>
      <c r="P2278" s="13">
        <v>5.3146691249705905E-2</v>
      </c>
      <c r="Q2278" s="13">
        <v>0.50235128657106654</v>
      </c>
      <c r="R2278" s="13">
        <v>0.40694365358970969</v>
      </c>
      <c r="S2278" s="13">
        <v>0.30889946655740441</v>
      </c>
      <c r="T2278" s="13">
        <v>9.9516812085535658E-2</v>
      </c>
      <c r="U2278" s="13">
        <v>0.11250395933360563</v>
      </c>
      <c r="V2278" s="13">
        <v>6.5555521612601586E-2</v>
      </c>
      <c r="W2278" s="13">
        <v>2.3638592093149849E-2</v>
      </c>
      <c r="X2278" s="14">
        <v>371</v>
      </c>
    </row>
    <row r="2279" spans="1:24" x14ac:dyDescent="0.25">
      <c r="A2279">
        <v>2343</v>
      </c>
      <c r="B2279" t="str">
        <f t="shared" si="147"/>
        <v>Closed End</v>
      </c>
      <c r="C2279" t="s">
        <v>108</v>
      </c>
      <c r="D2279" t="s">
        <v>663</v>
      </c>
      <c r="E2279" t="str">
        <f t="shared" si="148"/>
        <v>Education</v>
      </c>
      <c r="F2279">
        <f t="shared" si="149"/>
        <v>4</v>
      </c>
      <c r="G2279" t="str">
        <f t="shared" si="146"/>
        <v>Data</v>
      </c>
      <c r="H2279" t="s">
        <v>665</v>
      </c>
      <c r="I2279" s="38" t="s">
        <v>663</v>
      </c>
      <c r="J2279" t="s">
        <v>108</v>
      </c>
      <c r="K2279" s="6" t="s">
        <v>27</v>
      </c>
      <c r="L2279" s="12">
        <v>0.13677614448381856</v>
      </c>
      <c r="M2279" s="13">
        <v>6.1344552195025812E-2</v>
      </c>
      <c r="N2279" s="13">
        <v>0.26016517507052167</v>
      </c>
      <c r="O2279" s="13">
        <v>6.5515526217976058E-2</v>
      </c>
      <c r="P2279" s="13">
        <v>3.6186089769686638E-2</v>
      </c>
      <c r="Q2279" s="13">
        <v>0.6754565718531883</v>
      </c>
      <c r="R2279" s="13">
        <v>0.42223882527821233</v>
      </c>
      <c r="S2279" s="13">
        <v>0.22191930182866737</v>
      </c>
      <c r="T2279" s="13">
        <v>0.10880507498688209</v>
      </c>
      <c r="U2279" s="13">
        <v>7.8891162790583919E-2</v>
      </c>
      <c r="V2279" s="13">
        <v>6.150377366226422E-2</v>
      </c>
      <c r="W2279" s="13">
        <v>2.145713617126236E-2</v>
      </c>
      <c r="X2279" s="14">
        <v>981.00000000000193</v>
      </c>
    </row>
    <row r="2280" spans="1:24" x14ac:dyDescent="0.25">
      <c r="A2280">
        <v>2344</v>
      </c>
      <c r="B2280" t="str">
        <f t="shared" si="147"/>
        <v>Closed End</v>
      </c>
      <c r="C2280" t="s">
        <v>108</v>
      </c>
      <c r="D2280" t="s">
        <v>663</v>
      </c>
      <c r="E2280" t="str">
        <f t="shared" si="148"/>
        <v>Education</v>
      </c>
      <c r="F2280">
        <f t="shared" si="149"/>
        <v>5</v>
      </c>
      <c r="G2280" t="str">
        <f t="shared" si="146"/>
        <v>Data</v>
      </c>
      <c r="H2280" t="s">
        <v>665</v>
      </c>
      <c r="I2280" s="38" t="s">
        <v>663</v>
      </c>
      <c r="J2280" t="s">
        <v>108</v>
      </c>
      <c r="K2280" s="6" t="s">
        <v>28</v>
      </c>
      <c r="L2280" s="12">
        <v>0.17445460916247174</v>
      </c>
      <c r="M2280" s="13">
        <v>4.9291132609398824E-2</v>
      </c>
      <c r="N2280" s="13">
        <v>0.231379813905676</v>
      </c>
      <c r="O2280" s="13">
        <v>4.6112156565448495E-2</v>
      </c>
      <c r="P2280" s="13">
        <v>6.2596832624236071E-2</v>
      </c>
      <c r="Q2280" s="13">
        <v>0.57731839743920321</v>
      </c>
      <c r="R2280" s="13">
        <v>0.46074475803813664</v>
      </c>
      <c r="S2280" s="13">
        <v>0.2221289903268496</v>
      </c>
      <c r="T2280" s="13">
        <v>0.13268653693314592</v>
      </c>
      <c r="U2280" s="13">
        <v>5.3930514553731351E-2</v>
      </c>
      <c r="V2280" s="13">
        <v>4.6844521815573963E-2</v>
      </c>
      <c r="W2280" s="13">
        <v>1.4449611483813386E-2</v>
      </c>
      <c r="X2280" s="14">
        <v>1520.9999999999984</v>
      </c>
    </row>
    <row r="2281" spans="1:24" x14ac:dyDescent="0.25">
      <c r="A2281">
        <v>2345</v>
      </c>
      <c r="B2281" t="str">
        <f t="shared" si="147"/>
        <v>Closed End</v>
      </c>
      <c r="C2281" t="s">
        <v>108</v>
      </c>
      <c r="D2281" t="s">
        <v>663</v>
      </c>
      <c r="E2281" t="str">
        <f t="shared" si="148"/>
        <v>Household income</v>
      </c>
      <c r="F2281">
        <f t="shared" si="149"/>
        <v>1</v>
      </c>
      <c r="G2281" t="str">
        <f t="shared" si="146"/>
        <v>Header</v>
      </c>
      <c r="H2281" t="s">
        <v>665</v>
      </c>
      <c r="I2281" s="38" t="s">
        <v>663</v>
      </c>
      <c r="J2281" t="s">
        <v>108</v>
      </c>
      <c r="K2281" s="7" t="s">
        <v>29</v>
      </c>
      <c r="L2281" s="15" t="s">
        <v>8</v>
      </c>
      <c r="M2281" s="16" t="s">
        <v>8</v>
      </c>
      <c r="N2281" s="16" t="s">
        <v>8</v>
      </c>
      <c r="O2281" s="16" t="s">
        <v>8</v>
      </c>
      <c r="P2281" s="16" t="s">
        <v>8</v>
      </c>
      <c r="Q2281" s="16" t="s">
        <v>8</v>
      </c>
      <c r="R2281" s="16" t="s">
        <v>8</v>
      </c>
      <c r="S2281" s="16" t="s">
        <v>8</v>
      </c>
      <c r="T2281" s="16" t="s">
        <v>8</v>
      </c>
      <c r="U2281" s="16" t="s">
        <v>8</v>
      </c>
      <c r="V2281" s="16" t="s">
        <v>8</v>
      </c>
      <c r="W2281" s="16" t="s">
        <v>8</v>
      </c>
      <c r="X2281" s="17" t="s">
        <v>8</v>
      </c>
    </row>
    <row r="2282" spans="1:24" x14ac:dyDescent="0.25">
      <c r="A2282">
        <v>2346</v>
      </c>
      <c r="B2282" t="str">
        <f t="shared" si="147"/>
        <v>Closed End</v>
      </c>
      <c r="C2282" t="s">
        <v>108</v>
      </c>
      <c r="D2282" t="s">
        <v>663</v>
      </c>
      <c r="E2282" t="str">
        <f t="shared" si="148"/>
        <v>Household income</v>
      </c>
      <c r="F2282">
        <f t="shared" si="149"/>
        <v>2</v>
      </c>
      <c r="G2282" t="str">
        <f t="shared" si="146"/>
        <v>Data</v>
      </c>
      <c r="H2282" t="s">
        <v>665</v>
      </c>
      <c r="I2282" s="38" t="s">
        <v>663</v>
      </c>
      <c r="J2282" t="s">
        <v>108</v>
      </c>
      <c r="K2282" s="6" t="s">
        <v>30</v>
      </c>
      <c r="L2282" s="12">
        <v>0.34509797518191493</v>
      </c>
      <c r="M2282" s="13">
        <v>0.13188646669326354</v>
      </c>
      <c r="N2282" s="13">
        <v>0.38225156767898882</v>
      </c>
      <c r="O2282" s="13">
        <v>0.12977530684986402</v>
      </c>
      <c r="P2282" s="13">
        <v>0.1645127654050216</v>
      </c>
      <c r="Q2282" s="13">
        <v>0.44934888842179971</v>
      </c>
      <c r="R2282" s="13">
        <v>0.21613156459799479</v>
      </c>
      <c r="S2282" s="13">
        <v>0.21631988983773154</v>
      </c>
      <c r="T2282" s="13">
        <v>3.0021962099198739E-2</v>
      </c>
      <c r="U2282" s="13">
        <v>0.23290831807358617</v>
      </c>
      <c r="V2282" s="13">
        <v>0.15747648056358676</v>
      </c>
      <c r="W2282" s="13">
        <v>2.288203215069394E-2</v>
      </c>
      <c r="X2282" s="14">
        <v>496.00000000000057</v>
      </c>
    </row>
    <row r="2283" spans="1:24" x14ac:dyDescent="0.25">
      <c r="A2283">
        <v>2347</v>
      </c>
      <c r="B2283" t="str">
        <f t="shared" si="147"/>
        <v>Closed End</v>
      </c>
      <c r="C2283" t="s">
        <v>108</v>
      </c>
      <c r="D2283" t="s">
        <v>663</v>
      </c>
      <c r="E2283" t="str">
        <f t="shared" si="148"/>
        <v>Household income</v>
      </c>
      <c r="F2283">
        <f t="shared" si="149"/>
        <v>3</v>
      </c>
      <c r="G2283" t="str">
        <f t="shared" si="146"/>
        <v>Data</v>
      </c>
      <c r="H2283" t="s">
        <v>665</v>
      </c>
      <c r="I2283" s="38" t="s">
        <v>663</v>
      </c>
      <c r="J2283" t="s">
        <v>108</v>
      </c>
      <c r="K2283" s="6" t="s">
        <v>31</v>
      </c>
      <c r="L2283" s="12">
        <v>0.21008441008983422</v>
      </c>
      <c r="M2283" s="13">
        <v>0.11412108155176356</v>
      </c>
      <c r="N2283" s="13">
        <v>0.37074582455038557</v>
      </c>
      <c r="O2283" s="13">
        <v>0.12280824075615322</v>
      </c>
      <c r="P2283" s="13">
        <v>6.6301602121807218E-2</v>
      </c>
      <c r="Q2283" s="13">
        <v>0.51828020355984561</v>
      </c>
      <c r="R2283" s="13">
        <v>0.34959432460231843</v>
      </c>
      <c r="S2283" s="13">
        <v>0.29125022377492632</v>
      </c>
      <c r="T2283" s="13">
        <v>0.11227989419608146</v>
      </c>
      <c r="U2283" s="13">
        <v>0.15233776249457334</v>
      </c>
      <c r="V2283" s="13">
        <v>0.10042247296023937</v>
      </c>
      <c r="W2283" s="13">
        <v>8.9425089726115712E-3</v>
      </c>
      <c r="X2283" s="14">
        <v>431.99999999999966</v>
      </c>
    </row>
    <row r="2284" spans="1:24" x14ac:dyDescent="0.25">
      <c r="A2284">
        <v>2348</v>
      </c>
      <c r="B2284" t="str">
        <f t="shared" si="147"/>
        <v>Closed End</v>
      </c>
      <c r="C2284" t="s">
        <v>108</v>
      </c>
      <c r="D2284" t="s">
        <v>663</v>
      </c>
      <c r="E2284" t="str">
        <f t="shared" si="148"/>
        <v>Household income</v>
      </c>
      <c r="F2284">
        <f t="shared" si="149"/>
        <v>4</v>
      </c>
      <c r="G2284" t="str">
        <f t="shared" si="146"/>
        <v>Data</v>
      </c>
      <c r="H2284" t="s">
        <v>665</v>
      </c>
      <c r="I2284" s="38" t="s">
        <v>663</v>
      </c>
      <c r="J2284" t="s">
        <v>108</v>
      </c>
      <c r="K2284" s="6" t="s">
        <v>32</v>
      </c>
      <c r="L2284" s="12">
        <v>0.1597402870683291</v>
      </c>
      <c r="M2284" s="13">
        <v>6.7953228311618E-2</v>
      </c>
      <c r="N2284" s="13">
        <v>0.23825765424640466</v>
      </c>
      <c r="O2284" s="13">
        <v>1.8916517862980101E-2</v>
      </c>
      <c r="P2284" s="13">
        <v>8.1708253468523701E-2</v>
      </c>
      <c r="Q2284" s="13">
        <v>0.59537076418527368</v>
      </c>
      <c r="R2284" s="13">
        <v>0.32812303717099234</v>
      </c>
      <c r="S2284" s="13">
        <v>0.33901460662861915</v>
      </c>
      <c r="T2284" s="13">
        <v>6.3334522412187136E-2</v>
      </c>
      <c r="U2284" s="13">
        <v>6.5653155977851402E-2</v>
      </c>
      <c r="V2284" s="13">
        <v>4.6857878353357411E-2</v>
      </c>
      <c r="W2284" s="13">
        <v>1.9880285700277802E-2</v>
      </c>
      <c r="X2284" s="14">
        <v>404.00000000000023</v>
      </c>
    </row>
    <row r="2285" spans="1:24" x14ac:dyDescent="0.25">
      <c r="A2285">
        <v>2349</v>
      </c>
      <c r="B2285" t="str">
        <f t="shared" si="147"/>
        <v>Closed End</v>
      </c>
      <c r="C2285" t="s">
        <v>108</v>
      </c>
      <c r="D2285" t="s">
        <v>663</v>
      </c>
      <c r="E2285" t="str">
        <f t="shared" si="148"/>
        <v>Household income</v>
      </c>
      <c r="F2285">
        <f t="shared" si="149"/>
        <v>5</v>
      </c>
      <c r="G2285" t="str">
        <f t="shared" si="146"/>
        <v>Data</v>
      </c>
      <c r="H2285" t="s">
        <v>665</v>
      </c>
      <c r="I2285" s="38" t="s">
        <v>663</v>
      </c>
      <c r="J2285" t="s">
        <v>108</v>
      </c>
      <c r="K2285" s="6" t="s">
        <v>33</v>
      </c>
      <c r="L2285" s="12">
        <v>0.127858866155243</v>
      </c>
      <c r="M2285" s="13">
        <v>8.1255410343090292E-2</v>
      </c>
      <c r="N2285" s="13">
        <v>0.27479297219757881</v>
      </c>
      <c r="O2285" s="13">
        <v>5.3052456868320809E-2</v>
      </c>
      <c r="P2285" s="13">
        <v>3.4261944159319921E-2</v>
      </c>
      <c r="Q2285" s="13">
        <v>0.49624487269300488</v>
      </c>
      <c r="R2285" s="13">
        <v>0.3991686460365933</v>
      </c>
      <c r="S2285" s="13">
        <v>0.24560882771805417</v>
      </c>
      <c r="T2285" s="13">
        <v>0.13923392083106439</v>
      </c>
      <c r="U2285" s="13">
        <v>5.8134762642683864E-2</v>
      </c>
      <c r="V2285" s="13">
        <v>5.0243047512249221E-2</v>
      </c>
      <c r="W2285" s="13">
        <v>2.2873471702866272E-2</v>
      </c>
      <c r="X2285" s="14">
        <v>314.99999999999983</v>
      </c>
    </row>
    <row r="2286" spans="1:24" x14ac:dyDescent="0.25">
      <c r="A2286">
        <v>2350</v>
      </c>
      <c r="B2286" t="str">
        <f t="shared" si="147"/>
        <v>Closed End</v>
      </c>
      <c r="C2286" t="s">
        <v>108</v>
      </c>
      <c r="D2286" t="s">
        <v>663</v>
      </c>
      <c r="E2286" t="str">
        <f t="shared" si="148"/>
        <v>Household income</v>
      </c>
      <c r="F2286">
        <f t="shared" si="149"/>
        <v>6</v>
      </c>
      <c r="G2286" t="str">
        <f t="shared" si="146"/>
        <v>Data</v>
      </c>
      <c r="H2286" t="s">
        <v>665</v>
      </c>
      <c r="I2286" s="38" t="s">
        <v>663</v>
      </c>
      <c r="J2286" t="s">
        <v>108</v>
      </c>
      <c r="K2286" s="6" t="s">
        <v>34</v>
      </c>
      <c r="L2286" s="12">
        <v>0.14614542156737154</v>
      </c>
      <c r="M2286" s="13">
        <v>5.0582726651403336E-2</v>
      </c>
      <c r="N2286" s="13">
        <v>0.2316137418938794</v>
      </c>
      <c r="O2286" s="13">
        <v>9.0658175720835565E-2</v>
      </c>
      <c r="P2286" s="13">
        <v>3.8155412317033149E-2</v>
      </c>
      <c r="Q2286" s="13">
        <v>0.72685504328741646</v>
      </c>
      <c r="R2286" s="13">
        <v>0.43289607794456098</v>
      </c>
      <c r="S2286" s="13">
        <v>0.22947248016896821</v>
      </c>
      <c r="T2286" s="13">
        <v>0.15062291114152823</v>
      </c>
      <c r="U2286" s="13">
        <v>3.9582020101559305E-2</v>
      </c>
      <c r="V2286" s="13">
        <v>1.9298937333652594E-2</v>
      </c>
      <c r="W2286" s="13">
        <v>3.3068209584767125E-2</v>
      </c>
      <c r="X2286" s="14">
        <v>272.00000000000034</v>
      </c>
    </row>
    <row r="2287" spans="1:24" x14ac:dyDescent="0.25">
      <c r="A2287">
        <v>2351</v>
      </c>
      <c r="B2287" t="str">
        <f t="shared" si="147"/>
        <v>Closed End</v>
      </c>
      <c r="C2287" t="s">
        <v>108</v>
      </c>
      <c r="D2287" t="s">
        <v>663</v>
      </c>
      <c r="E2287" t="str">
        <f t="shared" si="148"/>
        <v>Household income</v>
      </c>
      <c r="F2287">
        <f t="shared" si="149"/>
        <v>7</v>
      </c>
      <c r="G2287" t="str">
        <f t="shared" si="146"/>
        <v>Data</v>
      </c>
      <c r="H2287" t="s">
        <v>665</v>
      </c>
      <c r="I2287" s="38" t="s">
        <v>663</v>
      </c>
      <c r="J2287" t="s">
        <v>108</v>
      </c>
      <c r="K2287" s="6" t="s">
        <v>35</v>
      </c>
      <c r="L2287" s="12">
        <v>0.16200119638976804</v>
      </c>
      <c r="M2287" s="13">
        <v>4.6681359706938236E-2</v>
      </c>
      <c r="N2287" s="13">
        <v>0.23794320056764084</v>
      </c>
      <c r="O2287" s="13">
        <v>2.7013514504342272E-2</v>
      </c>
      <c r="P2287" s="13">
        <v>5.1947710452639191E-2</v>
      </c>
      <c r="Q2287" s="13">
        <v>0.6101120647516316</v>
      </c>
      <c r="R2287" s="13">
        <v>0.50943622775688002</v>
      </c>
      <c r="S2287" s="13">
        <v>0.19546513834971058</v>
      </c>
      <c r="T2287" s="13">
        <v>0.12876882287584726</v>
      </c>
      <c r="U2287" s="13">
        <v>5.2275694485366682E-2</v>
      </c>
      <c r="V2287" s="13">
        <v>5.3874458738225404E-2</v>
      </c>
      <c r="W2287" s="13">
        <v>5.2126163553804731E-3</v>
      </c>
      <c r="X2287" s="14">
        <v>342.00000000000006</v>
      </c>
    </row>
    <row r="2288" spans="1:24" x14ac:dyDescent="0.25">
      <c r="A2288">
        <v>2352</v>
      </c>
      <c r="B2288" t="str">
        <f t="shared" si="147"/>
        <v>Closed End</v>
      </c>
      <c r="C2288" t="s">
        <v>108</v>
      </c>
      <c r="D2288" t="s">
        <v>663</v>
      </c>
      <c r="E2288" t="str">
        <f t="shared" si="148"/>
        <v>Household income</v>
      </c>
      <c r="F2288">
        <f t="shared" si="149"/>
        <v>8</v>
      </c>
      <c r="G2288" t="str">
        <f t="shared" si="146"/>
        <v>Data</v>
      </c>
      <c r="H2288" t="s">
        <v>665</v>
      </c>
      <c r="I2288" s="38" t="s">
        <v>663</v>
      </c>
      <c r="J2288" t="s">
        <v>108</v>
      </c>
      <c r="K2288" s="6" t="s">
        <v>36</v>
      </c>
      <c r="L2288" s="12">
        <v>0.12281962868852307</v>
      </c>
      <c r="M2288" s="13">
        <v>3.7583091180843312E-2</v>
      </c>
      <c r="N2288" s="13">
        <v>0.16050352937020138</v>
      </c>
      <c r="O2288" s="13">
        <v>8.5391582154702422E-3</v>
      </c>
      <c r="P2288" s="13">
        <v>2.3712005655062204E-2</v>
      </c>
      <c r="Q2288" s="13">
        <v>0.62161300950536436</v>
      </c>
      <c r="R2288" s="13">
        <v>0.56880763993980099</v>
      </c>
      <c r="S2288" s="13">
        <v>0.26986444473919063</v>
      </c>
      <c r="T2288" s="13">
        <v>0.14362028879073216</v>
      </c>
      <c r="U2288" s="13">
        <v>2.7158652688208818E-2</v>
      </c>
      <c r="V2288" s="13">
        <v>2.8849015899018914E-2</v>
      </c>
      <c r="W2288" s="13">
        <v>1.4825092939025836E-2</v>
      </c>
      <c r="X2288" s="14">
        <v>261.0000000000004</v>
      </c>
    </row>
    <row r="2289" spans="1:24" x14ac:dyDescent="0.25">
      <c r="A2289">
        <v>2353</v>
      </c>
      <c r="B2289" t="str">
        <f t="shared" si="147"/>
        <v>Closed End</v>
      </c>
      <c r="C2289" t="s">
        <v>108</v>
      </c>
      <c r="D2289" t="s">
        <v>663</v>
      </c>
      <c r="E2289" t="str">
        <f t="shared" si="148"/>
        <v>Housing status</v>
      </c>
      <c r="F2289">
        <f t="shared" si="149"/>
        <v>1</v>
      </c>
      <c r="G2289" t="str">
        <f t="shared" si="146"/>
        <v>Header</v>
      </c>
      <c r="H2289" t="s">
        <v>665</v>
      </c>
      <c r="I2289" s="38" t="s">
        <v>663</v>
      </c>
      <c r="J2289" t="s">
        <v>108</v>
      </c>
      <c r="K2289" s="7" t="s">
        <v>37</v>
      </c>
      <c r="L2289" s="15" t="s">
        <v>8</v>
      </c>
      <c r="M2289" s="16" t="s">
        <v>8</v>
      </c>
      <c r="N2289" s="16" t="s">
        <v>8</v>
      </c>
      <c r="O2289" s="16" t="s">
        <v>8</v>
      </c>
      <c r="P2289" s="16" t="s">
        <v>8</v>
      </c>
      <c r="Q2289" s="16" t="s">
        <v>8</v>
      </c>
      <c r="R2289" s="16" t="s">
        <v>8</v>
      </c>
      <c r="S2289" s="16" t="s">
        <v>8</v>
      </c>
      <c r="T2289" s="16" t="s">
        <v>8</v>
      </c>
      <c r="U2289" s="16" t="s">
        <v>8</v>
      </c>
      <c r="V2289" s="16" t="s">
        <v>8</v>
      </c>
      <c r="W2289" s="16" t="s">
        <v>8</v>
      </c>
      <c r="X2289" s="17" t="s">
        <v>8</v>
      </c>
    </row>
    <row r="2290" spans="1:24" x14ac:dyDescent="0.25">
      <c r="A2290">
        <v>2354</v>
      </c>
      <c r="B2290" t="str">
        <f t="shared" si="147"/>
        <v>Closed End</v>
      </c>
      <c r="C2290" t="s">
        <v>108</v>
      </c>
      <c r="D2290" t="s">
        <v>663</v>
      </c>
      <c r="E2290" t="str">
        <f t="shared" si="148"/>
        <v>Housing status</v>
      </c>
      <c r="F2290">
        <f t="shared" si="149"/>
        <v>2</v>
      </c>
      <c r="G2290" t="str">
        <f t="shared" si="146"/>
        <v>Data</v>
      </c>
      <c r="H2290" t="s">
        <v>665</v>
      </c>
      <c r="I2290" s="38" t="s">
        <v>663</v>
      </c>
      <c r="J2290" t="s">
        <v>108</v>
      </c>
      <c r="K2290" s="6" t="s">
        <v>38</v>
      </c>
      <c r="L2290" s="12">
        <v>0.13605232780528417</v>
      </c>
      <c r="M2290" s="13">
        <v>4.8233061938042804E-2</v>
      </c>
      <c r="N2290" s="13">
        <v>0.20282788817162412</v>
      </c>
      <c r="O2290" s="13">
        <v>3.9849599895278802E-2</v>
      </c>
      <c r="P2290" s="13">
        <v>4.0583199476661308E-2</v>
      </c>
      <c r="Q2290" s="13">
        <v>0.64078244151920283</v>
      </c>
      <c r="R2290" s="13">
        <v>0.47832170553972891</v>
      </c>
      <c r="S2290" s="13">
        <v>0.22737502184097236</v>
      </c>
      <c r="T2290" s="13">
        <v>0.12452981184785301</v>
      </c>
      <c r="U2290" s="13">
        <v>5.9212146782789583E-2</v>
      </c>
      <c r="V2290" s="13">
        <v>4.387935754633826E-2</v>
      </c>
      <c r="W2290" s="13">
        <v>2.1458352528746692E-2</v>
      </c>
      <c r="X2290" s="14">
        <v>1980.9999999999943</v>
      </c>
    </row>
    <row r="2291" spans="1:24" x14ac:dyDescent="0.25">
      <c r="A2291">
        <v>2355</v>
      </c>
      <c r="B2291" t="str">
        <f t="shared" si="147"/>
        <v>Closed End</v>
      </c>
      <c r="C2291" t="s">
        <v>108</v>
      </c>
      <c r="D2291" t="s">
        <v>663</v>
      </c>
      <c r="E2291" t="str">
        <f t="shared" si="148"/>
        <v>Housing status</v>
      </c>
      <c r="F2291">
        <f t="shared" si="149"/>
        <v>3</v>
      </c>
      <c r="G2291" t="str">
        <f t="shared" si="146"/>
        <v>Data</v>
      </c>
      <c r="H2291" t="s">
        <v>665</v>
      </c>
      <c r="I2291" s="38" t="s">
        <v>663</v>
      </c>
      <c r="J2291" t="s">
        <v>108</v>
      </c>
      <c r="K2291" s="6" t="s">
        <v>39</v>
      </c>
      <c r="L2291" s="12">
        <v>0.26084764975899749</v>
      </c>
      <c r="M2291" s="13">
        <v>0.13579624031212373</v>
      </c>
      <c r="N2291" s="13">
        <v>0.41947504291679438</v>
      </c>
      <c r="O2291" s="13">
        <v>0.1184778405460854</v>
      </c>
      <c r="P2291" s="13">
        <v>8.7241634541210158E-2</v>
      </c>
      <c r="Q2291" s="13">
        <v>0.42217217929183759</v>
      </c>
      <c r="R2291" s="13">
        <v>0.26548365080784331</v>
      </c>
      <c r="S2291" s="13">
        <v>0.27306617350945511</v>
      </c>
      <c r="T2291" s="13">
        <v>8.5656320092364999E-2</v>
      </c>
      <c r="U2291" s="13">
        <v>0.14063682849443873</v>
      </c>
      <c r="V2291" s="13">
        <v>9.8383060560080893E-2</v>
      </c>
      <c r="W2291" s="13">
        <v>1.3185738994110827E-2</v>
      </c>
      <c r="X2291" s="14">
        <v>1014.9999999999981</v>
      </c>
    </row>
    <row r="2292" spans="1:24" ht="24.75" x14ac:dyDescent="0.25">
      <c r="A2292">
        <v>2356</v>
      </c>
      <c r="B2292" t="str">
        <f t="shared" si="147"/>
        <v>Closed End</v>
      </c>
      <c r="C2292" t="s">
        <v>108</v>
      </c>
      <c r="D2292" t="s">
        <v>663</v>
      </c>
      <c r="E2292" t="str">
        <f t="shared" si="148"/>
        <v>Housing status</v>
      </c>
      <c r="F2292">
        <f t="shared" si="149"/>
        <v>4</v>
      </c>
      <c r="G2292" t="str">
        <f t="shared" si="146"/>
        <v>Data</v>
      </c>
      <c r="H2292" t="s">
        <v>665</v>
      </c>
      <c r="I2292" s="38" t="s">
        <v>663</v>
      </c>
      <c r="J2292" t="s">
        <v>108</v>
      </c>
      <c r="K2292" s="6" t="s">
        <v>40</v>
      </c>
      <c r="L2292" s="12">
        <v>0.12791882485408421</v>
      </c>
      <c r="M2292" s="13">
        <v>4.6965087781763358E-2</v>
      </c>
      <c r="N2292" s="13">
        <v>0.12942170485371499</v>
      </c>
      <c r="O2292" s="13">
        <v>1.8012209587597874E-2</v>
      </c>
      <c r="P2292" s="13">
        <v>6.373365751030384E-2</v>
      </c>
      <c r="Q2292" s="13">
        <v>0.71643930309590065</v>
      </c>
      <c r="R2292" s="13">
        <v>0.58670977399425361</v>
      </c>
      <c r="S2292" s="13">
        <v>9.0768467301228575E-2</v>
      </c>
      <c r="T2292" s="13">
        <v>3.3170410717437322E-2</v>
      </c>
      <c r="U2292" s="13">
        <v>1.9336280437471154E-2</v>
      </c>
      <c r="V2292" s="13">
        <v>9.3962407216208299E-2</v>
      </c>
      <c r="W2292" s="13">
        <v>2.7756992250082612E-2</v>
      </c>
      <c r="X2292" s="14">
        <v>69</v>
      </c>
    </row>
    <row r="2293" spans="1:24" x14ac:dyDescent="0.25">
      <c r="A2293">
        <v>2357</v>
      </c>
      <c r="B2293" t="str">
        <f t="shared" si="147"/>
        <v>Closed End</v>
      </c>
      <c r="C2293" t="s">
        <v>108</v>
      </c>
      <c r="D2293" t="s">
        <v>663</v>
      </c>
      <c r="E2293" t="str">
        <f t="shared" si="148"/>
        <v>Home language</v>
      </c>
      <c r="F2293">
        <f t="shared" si="149"/>
        <v>1</v>
      </c>
      <c r="G2293" t="str">
        <f t="shared" si="146"/>
        <v>Header</v>
      </c>
      <c r="H2293" t="s">
        <v>665</v>
      </c>
      <c r="I2293" s="38" t="s">
        <v>663</v>
      </c>
      <c r="J2293" t="s">
        <v>108</v>
      </c>
      <c r="K2293" s="7" t="s">
        <v>41</v>
      </c>
      <c r="L2293" s="15" t="s">
        <v>8</v>
      </c>
      <c r="M2293" s="16" t="s">
        <v>8</v>
      </c>
      <c r="N2293" s="16" t="s">
        <v>8</v>
      </c>
      <c r="O2293" s="16" t="s">
        <v>8</v>
      </c>
      <c r="P2293" s="16" t="s">
        <v>8</v>
      </c>
      <c r="Q2293" s="16" t="s">
        <v>8</v>
      </c>
      <c r="R2293" s="16" t="s">
        <v>8</v>
      </c>
      <c r="S2293" s="16" t="s">
        <v>8</v>
      </c>
      <c r="T2293" s="16" t="s">
        <v>8</v>
      </c>
      <c r="U2293" s="16" t="s">
        <v>8</v>
      </c>
      <c r="V2293" s="16" t="s">
        <v>8</v>
      </c>
      <c r="W2293" s="16" t="s">
        <v>8</v>
      </c>
      <c r="X2293" s="17" t="s">
        <v>8</v>
      </c>
    </row>
    <row r="2294" spans="1:24" x14ac:dyDescent="0.25">
      <c r="A2294">
        <v>2358</v>
      </c>
      <c r="B2294" t="str">
        <f t="shared" si="147"/>
        <v>Closed End</v>
      </c>
      <c r="C2294" t="s">
        <v>108</v>
      </c>
      <c r="D2294" t="s">
        <v>663</v>
      </c>
      <c r="E2294" t="str">
        <f t="shared" si="148"/>
        <v>Home language</v>
      </c>
      <c r="F2294">
        <f t="shared" si="149"/>
        <v>2</v>
      </c>
      <c r="G2294" t="str">
        <f t="shared" si="146"/>
        <v>Data</v>
      </c>
      <c r="H2294" t="s">
        <v>665</v>
      </c>
      <c r="I2294" s="38" t="s">
        <v>663</v>
      </c>
      <c r="J2294" t="s">
        <v>108</v>
      </c>
      <c r="K2294" s="6" t="s">
        <v>42</v>
      </c>
      <c r="L2294" s="12">
        <v>0.15423875620152239</v>
      </c>
      <c r="M2294" s="13">
        <v>5.6328048280526302E-2</v>
      </c>
      <c r="N2294" s="13">
        <v>0.23507656997019225</v>
      </c>
      <c r="O2294" s="13">
        <v>4.9813052431394889E-2</v>
      </c>
      <c r="P2294" s="13">
        <v>4.6803755159688307E-2</v>
      </c>
      <c r="Q2294" s="13">
        <v>0.60666412131017844</v>
      </c>
      <c r="R2294" s="13">
        <v>0.44738693798463541</v>
      </c>
      <c r="S2294" s="13">
        <v>0.24324232028012097</v>
      </c>
      <c r="T2294" s="13">
        <v>0.12193861183014583</v>
      </c>
      <c r="U2294" s="13">
        <v>7.7421757543774464E-2</v>
      </c>
      <c r="V2294" s="13">
        <v>5.6025190544015988E-2</v>
      </c>
      <c r="W2294" s="13">
        <v>1.8963951464189117E-2</v>
      </c>
      <c r="X2294" s="14">
        <v>2623.0000000000064</v>
      </c>
    </row>
    <row r="2295" spans="1:24" x14ac:dyDescent="0.25">
      <c r="A2295">
        <v>2359</v>
      </c>
      <c r="B2295" t="str">
        <f t="shared" si="147"/>
        <v>Closed End</v>
      </c>
      <c r="C2295" t="s">
        <v>108</v>
      </c>
      <c r="D2295" t="s">
        <v>663</v>
      </c>
      <c r="E2295" t="str">
        <f t="shared" si="148"/>
        <v>Home language</v>
      </c>
      <c r="F2295">
        <f t="shared" si="149"/>
        <v>3</v>
      </c>
      <c r="G2295" t="str">
        <f t="shared" si="146"/>
        <v>Data</v>
      </c>
      <c r="H2295" t="s">
        <v>665</v>
      </c>
      <c r="I2295" s="38" t="s">
        <v>663</v>
      </c>
      <c r="J2295" t="s">
        <v>108</v>
      </c>
      <c r="K2295" s="6" t="s">
        <v>43</v>
      </c>
      <c r="L2295" s="12">
        <v>0.21171299448606459</v>
      </c>
      <c r="M2295" s="13">
        <v>0.15781809598911309</v>
      </c>
      <c r="N2295" s="13">
        <v>0.38578560491491926</v>
      </c>
      <c r="O2295" s="13">
        <v>0.10547618446816415</v>
      </c>
      <c r="P2295" s="13">
        <v>9.6465982462842714E-2</v>
      </c>
      <c r="Q2295" s="13">
        <v>0.49334697952251327</v>
      </c>
      <c r="R2295" s="13">
        <v>0.30990704509605971</v>
      </c>
      <c r="S2295" s="13">
        <v>0.21680312487880518</v>
      </c>
      <c r="T2295" s="13">
        <v>7.1049087804318831E-2</v>
      </c>
      <c r="U2295" s="13">
        <v>5.3808332646219988E-2</v>
      </c>
      <c r="V2295" s="13">
        <v>8.8741626562879164E-2</v>
      </c>
      <c r="W2295" s="13">
        <v>6.1212957602748575E-3</v>
      </c>
      <c r="X2295" s="14">
        <v>247.99999999999994</v>
      </c>
    </row>
    <row r="2296" spans="1:24" x14ac:dyDescent="0.25">
      <c r="A2296">
        <v>2360</v>
      </c>
      <c r="B2296" t="str">
        <f t="shared" si="147"/>
        <v>Closed End</v>
      </c>
      <c r="C2296" t="s">
        <v>108</v>
      </c>
      <c r="D2296" t="s">
        <v>663</v>
      </c>
      <c r="E2296" t="str">
        <f t="shared" si="148"/>
        <v>Home language</v>
      </c>
      <c r="F2296">
        <f t="shared" si="149"/>
        <v>4</v>
      </c>
      <c r="G2296" t="str">
        <f t="shared" si="146"/>
        <v>Data</v>
      </c>
      <c r="H2296" t="s">
        <v>665</v>
      </c>
      <c r="I2296" s="38" t="s">
        <v>663</v>
      </c>
      <c r="J2296" t="s">
        <v>108</v>
      </c>
      <c r="K2296" s="6" t="s">
        <v>44</v>
      </c>
      <c r="L2296" s="12">
        <v>0.39332155000261976</v>
      </c>
      <c r="M2296" s="13">
        <v>0.16898130712982476</v>
      </c>
      <c r="N2296" s="13">
        <v>0.35917658171211203</v>
      </c>
      <c r="O2296" s="13">
        <v>0.15611464590319418</v>
      </c>
      <c r="P2296" s="13">
        <v>7.7527153722921252E-2</v>
      </c>
      <c r="Q2296" s="13">
        <v>0.42606824805448373</v>
      </c>
      <c r="R2296" s="13">
        <v>0.18536740863556223</v>
      </c>
      <c r="S2296" s="13">
        <v>0.16743123178971467</v>
      </c>
      <c r="T2296" s="13">
        <v>7.3920479605063649E-2</v>
      </c>
      <c r="U2296" s="13">
        <v>0.14007118738202592</v>
      </c>
      <c r="V2296" s="13">
        <v>5.8348702294325913E-2</v>
      </c>
      <c r="W2296" s="13">
        <v>2.7774155092143527E-2</v>
      </c>
      <c r="X2296" s="14">
        <v>107.00000000000003</v>
      </c>
    </row>
    <row r="2297" spans="1:24" x14ac:dyDescent="0.25">
      <c r="A2297">
        <v>2361</v>
      </c>
      <c r="B2297" t="str">
        <f t="shared" si="147"/>
        <v>Closed End</v>
      </c>
      <c r="C2297" t="s">
        <v>108</v>
      </c>
      <c r="D2297" t="s">
        <v>663</v>
      </c>
      <c r="E2297" t="str">
        <f t="shared" si="148"/>
        <v>Race / ethnicity</v>
      </c>
      <c r="F2297">
        <f t="shared" si="149"/>
        <v>1</v>
      </c>
      <c r="G2297" t="str">
        <f t="shared" si="146"/>
        <v>Header</v>
      </c>
      <c r="H2297" t="s">
        <v>665</v>
      </c>
      <c r="I2297" s="38" t="s">
        <v>663</v>
      </c>
      <c r="J2297" t="s">
        <v>108</v>
      </c>
      <c r="K2297" s="7" t="s">
        <v>45</v>
      </c>
      <c r="L2297" s="15" t="s">
        <v>8</v>
      </c>
      <c r="M2297" s="16" t="s">
        <v>8</v>
      </c>
      <c r="N2297" s="16" t="s">
        <v>8</v>
      </c>
      <c r="O2297" s="16" t="s">
        <v>8</v>
      </c>
      <c r="P2297" s="16" t="s">
        <v>8</v>
      </c>
      <c r="Q2297" s="16" t="s">
        <v>8</v>
      </c>
      <c r="R2297" s="16" t="s">
        <v>8</v>
      </c>
      <c r="S2297" s="16" t="s">
        <v>8</v>
      </c>
      <c r="T2297" s="16" t="s">
        <v>8</v>
      </c>
      <c r="U2297" s="16" t="s">
        <v>8</v>
      </c>
      <c r="V2297" s="16" t="s">
        <v>8</v>
      </c>
      <c r="W2297" s="16" t="s">
        <v>8</v>
      </c>
      <c r="X2297" s="17" t="s">
        <v>8</v>
      </c>
    </row>
    <row r="2298" spans="1:24" x14ac:dyDescent="0.25">
      <c r="A2298">
        <v>2362</v>
      </c>
      <c r="B2298" t="str">
        <f t="shared" si="147"/>
        <v>Closed End</v>
      </c>
      <c r="C2298" t="s">
        <v>108</v>
      </c>
      <c r="D2298" t="s">
        <v>663</v>
      </c>
      <c r="E2298" t="str">
        <f t="shared" si="148"/>
        <v>Race / ethnicity</v>
      </c>
      <c r="F2298">
        <f t="shared" si="149"/>
        <v>2</v>
      </c>
      <c r="G2298" t="str">
        <f t="shared" si="146"/>
        <v>Data</v>
      </c>
      <c r="H2298" t="s">
        <v>665</v>
      </c>
      <c r="I2298" s="38" t="s">
        <v>663</v>
      </c>
      <c r="J2298" t="s">
        <v>108</v>
      </c>
      <c r="K2298" s="6" t="s">
        <v>46</v>
      </c>
      <c r="L2298" s="12">
        <v>0.26269222474551929</v>
      </c>
      <c r="M2298" s="13">
        <v>0.13955244061247871</v>
      </c>
      <c r="N2298" s="13">
        <v>0.39574632047346259</v>
      </c>
      <c r="O2298" s="13">
        <v>0.13294607210475989</v>
      </c>
      <c r="P2298" s="13">
        <v>0.10387695046635821</v>
      </c>
      <c r="Q2298" s="13">
        <v>0.49005693419961188</v>
      </c>
      <c r="R2298" s="13">
        <v>0.30221505609913574</v>
      </c>
      <c r="S2298" s="13">
        <v>0.20291109336198804</v>
      </c>
      <c r="T2298" s="13">
        <v>3.9901707306138123E-2</v>
      </c>
      <c r="U2298" s="13">
        <v>8.7011180742220418E-2</v>
      </c>
      <c r="V2298" s="13">
        <v>9.8414530741661899E-2</v>
      </c>
      <c r="W2298" s="13">
        <v>1.3523391352144214E-2</v>
      </c>
      <c r="X2298" s="14">
        <v>782.99999999999943</v>
      </c>
    </row>
    <row r="2299" spans="1:24" x14ac:dyDescent="0.25">
      <c r="A2299">
        <v>2363</v>
      </c>
      <c r="B2299" t="str">
        <f t="shared" si="147"/>
        <v>Closed End</v>
      </c>
      <c r="C2299" t="s">
        <v>108</v>
      </c>
      <c r="D2299" t="s">
        <v>663</v>
      </c>
      <c r="E2299" t="str">
        <f t="shared" si="148"/>
        <v>Race / ethnicity</v>
      </c>
      <c r="F2299">
        <f t="shared" si="149"/>
        <v>3</v>
      </c>
      <c r="G2299" t="str">
        <f t="shared" si="146"/>
        <v>Data</v>
      </c>
      <c r="H2299" t="s">
        <v>665</v>
      </c>
      <c r="I2299" s="38" t="s">
        <v>663</v>
      </c>
      <c r="J2299" t="s">
        <v>108</v>
      </c>
      <c r="K2299" s="6" t="s">
        <v>47</v>
      </c>
      <c r="L2299" s="12">
        <v>0.24291741029713609</v>
      </c>
      <c r="M2299" s="13">
        <v>0.20533940320552665</v>
      </c>
      <c r="N2299" s="13">
        <v>0.49039041209764028</v>
      </c>
      <c r="O2299" s="13">
        <v>0.25753823217176125</v>
      </c>
      <c r="P2299" s="13">
        <v>8.2586373793667067E-2</v>
      </c>
      <c r="Q2299" s="13">
        <v>0.31929441010951071</v>
      </c>
      <c r="R2299" s="13">
        <v>0.25036862175814906</v>
      </c>
      <c r="S2299" s="13">
        <v>0.18678834150229856</v>
      </c>
      <c r="T2299" s="13">
        <v>0.1203233588472167</v>
      </c>
      <c r="U2299" s="13">
        <v>0.11570871274222289</v>
      </c>
      <c r="V2299" s="13">
        <v>0.12475350020546623</v>
      </c>
      <c r="W2299" s="13">
        <v>3.635595227519909E-2</v>
      </c>
      <c r="X2299" s="14">
        <v>132</v>
      </c>
    </row>
    <row r="2300" spans="1:24" x14ac:dyDescent="0.25">
      <c r="A2300">
        <v>2364</v>
      </c>
      <c r="B2300" t="str">
        <f t="shared" si="147"/>
        <v>Closed End</v>
      </c>
      <c r="C2300" t="s">
        <v>108</v>
      </c>
      <c r="D2300" t="s">
        <v>663</v>
      </c>
      <c r="E2300" t="str">
        <f t="shared" si="148"/>
        <v>Race / ethnicity</v>
      </c>
      <c r="F2300">
        <f t="shared" si="149"/>
        <v>4</v>
      </c>
      <c r="G2300" t="str">
        <f t="shared" si="146"/>
        <v>Data</v>
      </c>
      <c r="H2300" t="s">
        <v>665</v>
      </c>
      <c r="I2300" s="38" t="s">
        <v>663</v>
      </c>
      <c r="J2300" t="s">
        <v>108</v>
      </c>
      <c r="K2300" s="6" t="s">
        <v>48</v>
      </c>
      <c r="L2300" s="12">
        <v>0.27451266248093131</v>
      </c>
      <c r="M2300" s="13">
        <v>0.15395196433548522</v>
      </c>
      <c r="N2300" s="13">
        <v>0.33396806420050473</v>
      </c>
      <c r="O2300" s="13">
        <v>0.11651387815390254</v>
      </c>
      <c r="P2300" s="13">
        <v>0.15457793008620457</v>
      </c>
      <c r="Q2300" s="13">
        <v>0.5569889800413077</v>
      </c>
      <c r="R2300" s="13">
        <v>0.38256046984959646</v>
      </c>
      <c r="S2300" s="13">
        <v>0.13030338754480136</v>
      </c>
      <c r="T2300" s="13">
        <v>2.8887864649819895E-2</v>
      </c>
      <c r="U2300" s="13">
        <v>7.1124108063300134E-2</v>
      </c>
      <c r="V2300" s="13">
        <v>9.8104417493799237E-2</v>
      </c>
      <c r="W2300" s="13">
        <v>6.5906884762937665E-3</v>
      </c>
      <c r="X2300" s="14">
        <v>216.00000000000009</v>
      </c>
    </row>
    <row r="2301" spans="1:24" x14ac:dyDescent="0.25">
      <c r="A2301">
        <v>2365</v>
      </c>
      <c r="B2301" t="str">
        <f t="shared" si="147"/>
        <v>Closed End</v>
      </c>
      <c r="C2301" t="s">
        <v>108</v>
      </c>
      <c r="D2301" t="s">
        <v>663</v>
      </c>
      <c r="E2301" t="str">
        <f t="shared" si="148"/>
        <v>Race / ethnicity</v>
      </c>
      <c r="F2301">
        <f t="shared" si="149"/>
        <v>5</v>
      </c>
      <c r="G2301" t="str">
        <f t="shared" si="146"/>
        <v>Data</v>
      </c>
      <c r="H2301" t="s">
        <v>665</v>
      </c>
      <c r="I2301" s="38" t="s">
        <v>663</v>
      </c>
      <c r="J2301" t="s">
        <v>108</v>
      </c>
      <c r="K2301" s="6" t="s">
        <v>49</v>
      </c>
      <c r="L2301" s="12">
        <v>0.31942179284151601</v>
      </c>
      <c r="M2301" s="13">
        <v>0.14168214622905784</v>
      </c>
      <c r="N2301" s="13">
        <v>0.42957936270968167</v>
      </c>
      <c r="O2301" s="13">
        <v>0.16964041542582262</v>
      </c>
      <c r="P2301" s="13">
        <v>9.9869052296692157E-2</v>
      </c>
      <c r="Q2301" s="13">
        <v>0.43065700080973279</v>
      </c>
      <c r="R2301" s="13">
        <v>0.15223545062800367</v>
      </c>
      <c r="S2301" s="13">
        <v>0.29953984566974234</v>
      </c>
      <c r="T2301" s="13">
        <v>3.9903597171734292E-2</v>
      </c>
      <c r="U2301" s="13">
        <v>0.13161889284201608</v>
      </c>
      <c r="V2301" s="13">
        <v>0.10939832787298079</v>
      </c>
      <c r="W2301" s="13">
        <v>2.2591081156182007E-2</v>
      </c>
      <c r="X2301" s="14">
        <v>351.99999999999955</v>
      </c>
    </row>
    <row r="2302" spans="1:24" x14ac:dyDescent="0.25">
      <c r="A2302">
        <v>2366</v>
      </c>
      <c r="B2302" t="str">
        <f>IF(Removed!K69="Results by region:","Closed End",IF(L2303="East Metro Overall","Open End",IF(AND(K2302="",Removed!K69=""),"",B2301)))</f>
        <v>Closed End</v>
      </c>
      <c r="C2302" t="s">
        <v>108</v>
      </c>
      <c r="D2302" t="s">
        <v>663</v>
      </c>
      <c r="E2302" t="str">
        <f t="shared" si="148"/>
        <v>Race / ethnicity</v>
      </c>
      <c r="F2302">
        <f t="shared" si="149"/>
        <v>6</v>
      </c>
      <c r="G2302" t="str">
        <f t="shared" si="146"/>
        <v>Data</v>
      </c>
      <c r="H2302" t="s">
        <v>665</v>
      </c>
      <c r="I2302" s="38" t="s">
        <v>663</v>
      </c>
      <c r="J2302" t="s">
        <v>108</v>
      </c>
      <c r="K2302" s="6" t="s">
        <v>50</v>
      </c>
      <c r="L2302" s="12">
        <v>0.15424228604317461</v>
      </c>
      <c r="M2302" s="13">
        <v>0.13238604894764316</v>
      </c>
      <c r="N2302" s="13">
        <v>0.44181706516785163</v>
      </c>
      <c r="O2302" s="13">
        <v>0.10185624858856163</v>
      </c>
      <c r="P2302" s="13">
        <v>4.1700316979505242E-2</v>
      </c>
      <c r="Q2302" s="13">
        <v>0.45548053516118858</v>
      </c>
      <c r="R2302" s="13">
        <v>0.38072237145954557</v>
      </c>
      <c r="S2302" s="13">
        <v>0.20821565587322016</v>
      </c>
      <c r="T2302" s="13">
        <v>5.4849813930844829E-2</v>
      </c>
      <c r="U2302" s="13">
        <v>5.6119118609253185E-2</v>
      </c>
      <c r="V2302" s="13">
        <v>9.1235400979905526E-2</v>
      </c>
      <c r="W2302" s="13">
        <v>1.6867351026773211E-2</v>
      </c>
      <c r="X2302" s="14">
        <v>141.00000000000011</v>
      </c>
    </row>
    <row r="2303" spans="1:24" ht="15.75" thickBot="1" x14ac:dyDescent="0.3">
      <c r="A2303">
        <v>2367</v>
      </c>
      <c r="B2303" t="str">
        <f>IF(Removed!K70="Results by region:","Closed End",IF(Removed!L69="East Metro Overall","Open End",IF(AND(K2303="",Removed!K70=""),"",B2302)))</f>
        <v>Closed End</v>
      </c>
      <c r="C2303" t="s">
        <v>108</v>
      </c>
      <c r="D2303" t="s">
        <v>663</v>
      </c>
      <c r="E2303" t="str">
        <f>IF(AND(K2303="",Removed!K69="Results by region:"),"Column labels",
IF(AND(K2303="",L2303="East Metro overall"),"Column labels",
IF(AND(K2303="",L2303=""),"",
IF(AND(B2303="Open End",K2303&lt;&gt;"",E2302="Column labels"),"Open end results",
IF(K2303="Results by region:","Region",
IF(K2303="Results by gender:","Gender",
IF(K2303="Results by age:","Age",
IF(K2303="Results by education level:","Education",
IF(K2303="Results by household income:","Household income",
IF(K2303="Results by housing status:","Housing status",
IF(K2303="Results by home language:","Home language",
IF(K2303="Results by race/ethnicity:","Race / ethnicity",
IF(ISERROR(FIND(".",K2303)),E2302,
IF(FIND(".",K2303)&lt;=4,"Title"))))))))))))))</f>
        <v>Race / ethnicity</v>
      </c>
      <c r="F2303">
        <f t="shared" si="149"/>
        <v>7</v>
      </c>
      <c r="G2303" t="str">
        <f t="shared" si="146"/>
        <v>Data</v>
      </c>
      <c r="H2303" t="s">
        <v>665</v>
      </c>
      <c r="I2303" s="38" t="s">
        <v>663</v>
      </c>
      <c r="J2303" t="s">
        <v>108</v>
      </c>
      <c r="K2303" s="8" t="s">
        <v>51</v>
      </c>
      <c r="L2303" s="18">
        <v>0.14218713777397435</v>
      </c>
      <c r="M2303" s="19">
        <v>4.9574834473632506E-2</v>
      </c>
      <c r="N2303" s="19">
        <v>0.21007485606416135</v>
      </c>
      <c r="O2303" s="19">
        <v>3.7035977957807907E-2</v>
      </c>
      <c r="P2303" s="19">
        <v>3.8087400212813108E-2</v>
      </c>
      <c r="Q2303" s="19">
        <v>0.61819040122162305</v>
      </c>
      <c r="R2303" s="19">
        <v>0.46304328731365529</v>
      </c>
      <c r="S2303" s="19">
        <v>0.25200048716705353</v>
      </c>
      <c r="T2303" s="19">
        <v>0.1378236002331103</v>
      </c>
      <c r="U2303" s="19">
        <v>7.0886938502707553E-2</v>
      </c>
      <c r="V2303" s="19">
        <v>4.7781893533407685E-2</v>
      </c>
      <c r="W2303" s="19">
        <v>1.8692202505829845E-2</v>
      </c>
      <c r="X2303" s="20">
        <v>2066.9999999999982</v>
      </c>
    </row>
    <row r="2304" spans="1:24" ht="15.75" thickTop="1" x14ac:dyDescent="0.25">
      <c r="A2304">
        <v>2397</v>
      </c>
      <c r="B2304" t="str">
        <f>IF(K2306="Results by region:","Closed End",IF(L2305="East Metro Overall","Open End",IF(AND(K2304="",K2306=""),"",Removed!B97)))</f>
        <v/>
      </c>
      <c r="C2304" t="s">
        <v>8</v>
      </c>
      <c r="D2304" t="s">
        <v>8</v>
      </c>
      <c r="E2304" t="str">
        <f>IF(AND(K2304="",K2305="Results by region:"),"Column labels",
IF(AND(K2304="",L2304="East Metro overall"),"Column labels",
IF(AND(K2304="",L2304=""),"",
IF(AND(B2304="Open End",K2304&lt;&gt;"",Removed!E97="Column labels"),"Open end results",
IF(K2304="Results by region:","Region",
IF(K2304="Results by gender:","Gender",
IF(K2304="Results by age:","Age",
IF(K2304="Results by education level:","Education",
IF(K2304="Results by household income:","Household income",
IF(K2304="Results by housing status:","Housing status",
IF(K2304="Results by home language:","Home language",
IF(K2304="Results by race/ethnicity:","Race / ethnicity",
IF(ISERROR(FIND(".",K2304)),Removed!E97,
IF(FIND(".",K2304)&lt;=4,"Title"))))))))))))))</f>
        <v/>
      </c>
      <c r="F2304" t="str">
        <f>IF(B2304="","",IF(E2304&lt;&gt;Removed!E97,1,SUM(Removed!F97,1)))</f>
        <v/>
      </c>
      <c r="G2304" t="str">
        <f t="shared" si="146"/>
        <v/>
      </c>
      <c r="H2304" t="s">
        <v>8</v>
      </c>
      <c r="K2304" s="42"/>
      <c r="L2304" s="42"/>
      <c r="M2304" s="42"/>
      <c r="N2304" s="42"/>
      <c r="O2304" s="42"/>
      <c r="P2304" s="42"/>
      <c r="Q2304" s="42"/>
    </row>
    <row r="2305" spans="1:17" ht="30.75" thickBot="1" x14ac:dyDescent="0.3">
      <c r="A2305">
        <v>2398</v>
      </c>
      <c r="B2305" t="str">
        <f t="shared" ref="B2305:B2368" si="150">IF(K2307="Results by region:","Closed End",IF(L2306="East Metro Overall","Open End",IF(AND(K2305="",K2307=""),"",B2304)))</f>
        <v>Closed End</v>
      </c>
      <c r="C2305" t="s">
        <v>58</v>
      </c>
      <c r="D2305" t="s">
        <v>665</v>
      </c>
      <c r="E2305" t="str">
        <f t="shared" ref="E2305:E2368" si="151">IF(AND(K2305="",K2306="Results by region:"),"Column labels",
IF(AND(K2305="",L2305="East Metro overall"),"Column labels",
IF(AND(K2305="",L2305=""),"",
IF(AND(B2305="Open End",K2305&lt;&gt;"",E2304="Column labels"),"Open end results",
IF(K2305="Results by region:","Region",
IF(K2305="Results by gender:","Gender",
IF(K2305="Results by age:","Age",
IF(K2305="Results by education level:","Education",
IF(K2305="Results by household income:","Household income",
IF(K2305="Results by housing status:","Housing status",
IF(K2305="Results by home language:","Home language",
IF(K2305="Results by race/ethnicity:","Race / ethnicity",
IF(ISERROR(FIND(".",K2305)),E2304,
IF(FIND(".",K2305)&lt;=4,"Title"))))))))))))))</f>
        <v>Title</v>
      </c>
      <c r="F2305">
        <f t="shared" ref="F2305:F2368" si="152">IF(B2305="","",IF(E2305&lt;&gt;E2304,1,SUM(F2304,1)))</f>
        <v>1</v>
      </c>
      <c r="G2305" t="str">
        <f t="shared" si="146"/>
        <v>Title</v>
      </c>
      <c r="H2305" t="s">
        <v>786</v>
      </c>
      <c r="I2305" s="38" t="s">
        <v>665</v>
      </c>
      <c r="J2305" t="s">
        <v>58</v>
      </c>
      <c r="K2305" s="37" t="s">
        <v>253</v>
      </c>
      <c r="L2305" s="37"/>
      <c r="M2305" s="37"/>
      <c r="N2305" s="37"/>
      <c r="O2305" s="42"/>
      <c r="P2305" s="42"/>
      <c r="Q2305" s="42"/>
    </row>
    <row r="2306" spans="1:17" ht="38.25" thickTop="1" thickBot="1" x14ac:dyDescent="0.3">
      <c r="A2306">
        <v>2399</v>
      </c>
      <c r="B2306" t="str">
        <f t="shared" si="150"/>
        <v>Closed End</v>
      </c>
      <c r="C2306" t="s">
        <v>58</v>
      </c>
      <c r="D2306" t="s">
        <v>665</v>
      </c>
      <c r="E2306" t="str">
        <f t="shared" si="151"/>
        <v>Column labels</v>
      </c>
      <c r="F2306">
        <f t="shared" si="152"/>
        <v>1</v>
      </c>
      <c r="G2306" t="str">
        <f t="shared" ref="G2306:G2369" si="153">IF(B2306="","",IF(E2306="Title","Title",IF(E2306="Column labels","Labels",IF(AND(F2306=1,B2306="Closed End"),"Header","Data"))))</f>
        <v>Labels</v>
      </c>
      <c r="H2306" t="s">
        <v>786</v>
      </c>
      <c r="I2306" s="38" t="s">
        <v>665</v>
      </c>
      <c r="J2306" t="s">
        <v>58</v>
      </c>
      <c r="K2306" s="39"/>
      <c r="L2306" s="1" t="s">
        <v>178</v>
      </c>
      <c r="M2306" s="2" t="s">
        <v>179</v>
      </c>
      <c r="N2306" s="3" t="s">
        <v>6</v>
      </c>
      <c r="O2306" s="42"/>
      <c r="P2306" s="42"/>
      <c r="Q2306" s="42"/>
    </row>
    <row r="2307" spans="1:17" ht="15.75" thickTop="1" x14ac:dyDescent="0.25">
      <c r="A2307">
        <v>2400</v>
      </c>
      <c r="B2307" t="str">
        <f t="shared" si="150"/>
        <v>Closed End</v>
      </c>
      <c r="C2307" t="s">
        <v>58</v>
      </c>
      <c r="D2307" t="s">
        <v>665</v>
      </c>
      <c r="E2307" t="str">
        <f t="shared" si="151"/>
        <v>Region</v>
      </c>
      <c r="F2307">
        <f t="shared" si="152"/>
        <v>1</v>
      </c>
      <c r="G2307" t="str">
        <f t="shared" si="153"/>
        <v>Header</v>
      </c>
      <c r="H2307" t="s">
        <v>786</v>
      </c>
      <c r="I2307" s="38" t="s">
        <v>665</v>
      </c>
      <c r="J2307" t="s">
        <v>58</v>
      </c>
      <c r="K2307" s="5" t="s">
        <v>7</v>
      </c>
      <c r="L2307" s="9" t="s">
        <v>8</v>
      </c>
      <c r="M2307" s="10" t="s">
        <v>8</v>
      </c>
      <c r="N2307" s="11" t="s">
        <v>8</v>
      </c>
    </row>
    <row r="2308" spans="1:17" x14ac:dyDescent="0.25">
      <c r="A2308">
        <v>2401</v>
      </c>
      <c r="B2308" t="str">
        <f t="shared" si="150"/>
        <v>Closed End</v>
      </c>
      <c r="C2308" t="s">
        <v>58</v>
      </c>
      <c r="D2308" t="s">
        <v>665</v>
      </c>
      <c r="E2308" t="str">
        <f t="shared" si="151"/>
        <v>Region</v>
      </c>
      <c r="F2308">
        <f t="shared" si="152"/>
        <v>2</v>
      </c>
      <c r="G2308" t="str">
        <f t="shared" si="153"/>
        <v>Data</v>
      </c>
      <c r="H2308" t="s">
        <v>786</v>
      </c>
      <c r="I2308" s="38" t="s">
        <v>665</v>
      </c>
      <c r="J2308" t="s">
        <v>58</v>
      </c>
      <c r="K2308" s="6" t="s">
        <v>9</v>
      </c>
      <c r="L2308" s="12">
        <v>0.96345291711180348</v>
      </c>
      <c r="M2308" s="13">
        <v>3.6547082888196879E-2</v>
      </c>
      <c r="N2308" s="14">
        <v>3102.9999999999986</v>
      </c>
    </row>
    <row r="2309" spans="1:17" x14ac:dyDescent="0.25">
      <c r="A2309">
        <v>2402</v>
      </c>
      <c r="B2309" t="str">
        <f t="shared" si="150"/>
        <v>Closed End</v>
      </c>
      <c r="C2309" t="s">
        <v>58</v>
      </c>
      <c r="D2309" t="s">
        <v>665</v>
      </c>
      <c r="E2309" t="str">
        <f t="shared" si="151"/>
        <v>Region</v>
      </c>
      <c r="F2309">
        <f t="shared" si="152"/>
        <v>3</v>
      </c>
      <c r="G2309" t="str">
        <f t="shared" si="153"/>
        <v>Data</v>
      </c>
      <c r="H2309" t="s">
        <v>786</v>
      </c>
      <c r="I2309" s="38" t="s">
        <v>665</v>
      </c>
      <c r="J2309" t="s">
        <v>58</v>
      </c>
      <c r="K2309" s="6" t="s">
        <v>10</v>
      </c>
      <c r="L2309" s="12">
        <v>0.96514648502761002</v>
      </c>
      <c r="M2309" s="13">
        <v>3.4853514972389914E-2</v>
      </c>
      <c r="N2309" s="14">
        <v>422.00000000000017</v>
      </c>
    </row>
    <row r="2310" spans="1:17" x14ac:dyDescent="0.25">
      <c r="A2310">
        <v>2403</v>
      </c>
      <c r="B2310" t="str">
        <f t="shared" si="150"/>
        <v>Closed End</v>
      </c>
      <c r="C2310" t="s">
        <v>58</v>
      </c>
      <c r="D2310" t="s">
        <v>665</v>
      </c>
      <c r="E2310" t="str">
        <f t="shared" si="151"/>
        <v>Region</v>
      </c>
      <c r="F2310">
        <f t="shared" si="152"/>
        <v>4</v>
      </c>
      <c r="G2310" t="str">
        <f t="shared" si="153"/>
        <v>Data</v>
      </c>
      <c r="H2310" t="s">
        <v>786</v>
      </c>
      <c r="I2310" s="38" t="s">
        <v>665</v>
      </c>
      <c r="J2310" t="s">
        <v>58</v>
      </c>
      <c r="K2310" s="6" t="s">
        <v>11</v>
      </c>
      <c r="L2310" s="12">
        <v>0.95640741374494509</v>
      </c>
      <c r="M2310" s="13">
        <v>4.359258625505482E-2</v>
      </c>
      <c r="N2310" s="14">
        <v>2277.9999999999968</v>
      </c>
    </row>
    <row r="2311" spans="1:17" x14ac:dyDescent="0.25">
      <c r="A2311">
        <v>2404</v>
      </c>
      <c r="B2311" t="str">
        <f t="shared" si="150"/>
        <v>Closed End</v>
      </c>
      <c r="C2311" t="s">
        <v>58</v>
      </c>
      <c r="D2311" t="s">
        <v>665</v>
      </c>
      <c r="E2311" t="str">
        <f t="shared" si="151"/>
        <v>Region</v>
      </c>
      <c r="F2311">
        <f t="shared" si="152"/>
        <v>5</v>
      </c>
      <c r="G2311" t="str">
        <f t="shared" si="153"/>
        <v>Data</v>
      </c>
      <c r="H2311" t="s">
        <v>786</v>
      </c>
      <c r="I2311" s="38" t="s">
        <v>665</v>
      </c>
      <c r="J2311" t="s">
        <v>58</v>
      </c>
      <c r="K2311" s="6" t="s">
        <v>12</v>
      </c>
      <c r="L2311" s="12">
        <v>0.9438834966181685</v>
      </c>
      <c r="M2311" s="13">
        <v>5.611650338183205E-2</v>
      </c>
      <c r="N2311" s="14">
        <v>1845.0000000000034</v>
      </c>
    </row>
    <row r="2312" spans="1:17" x14ac:dyDescent="0.25">
      <c r="A2312">
        <v>2405</v>
      </c>
      <c r="B2312" t="str">
        <f t="shared" si="150"/>
        <v>Closed End</v>
      </c>
      <c r="C2312" t="s">
        <v>58</v>
      </c>
      <c r="D2312" t="s">
        <v>665</v>
      </c>
      <c r="E2312" t="str">
        <f t="shared" si="151"/>
        <v>Region</v>
      </c>
      <c r="F2312">
        <f t="shared" si="152"/>
        <v>6</v>
      </c>
      <c r="G2312" t="str">
        <f t="shared" si="153"/>
        <v>Data</v>
      </c>
      <c r="H2312" t="s">
        <v>786</v>
      </c>
      <c r="I2312" s="38" t="s">
        <v>665</v>
      </c>
      <c r="J2312" t="s">
        <v>58</v>
      </c>
      <c r="K2312" s="6" t="s">
        <v>13</v>
      </c>
      <c r="L2312" s="12">
        <v>0.97144579528261343</v>
      </c>
      <c r="M2312" s="13">
        <v>2.8554204717386594E-2</v>
      </c>
      <c r="N2312" s="14">
        <v>432.99999999999989</v>
      </c>
    </row>
    <row r="2313" spans="1:17" x14ac:dyDescent="0.25">
      <c r="A2313">
        <v>2406</v>
      </c>
      <c r="B2313" t="str">
        <f t="shared" si="150"/>
        <v>Closed End</v>
      </c>
      <c r="C2313" t="s">
        <v>58</v>
      </c>
      <c r="D2313" t="s">
        <v>665</v>
      </c>
      <c r="E2313" t="str">
        <f t="shared" si="151"/>
        <v>Region</v>
      </c>
      <c r="F2313">
        <f t="shared" si="152"/>
        <v>7</v>
      </c>
      <c r="G2313" t="str">
        <f t="shared" si="153"/>
        <v>Data</v>
      </c>
      <c r="H2313" t="s">
        <v>786</v>
      </c>
      <c r="I2313" s="38" t="s">
        <v>665</v>
      </c>
      <c r="J2313" t="s">
        <v>58</v>
      </c>
      <c r="K2313" s="6" t="s">
        <v>14</v>
      </c>
      <c r="L2313" s="12">
        <v>0.97584358026615792</v>
      </c>
      <c r="M2313" s="13">
        <v>2.4156419733842652E-2</v>
      </c>
      <c r="N2313" s="14">
        <v>403.00000000000034</v>
      </c>
    </row>
    <row r="2314" spans="1:17" x14ac:dyDescent="0.25">
      <c r="A2314">
        <v>2407</v>
      </c>
      <c r="B2314" t="str">
        <f t="shared" si="150"/>
        <v>Closed End</v>
      </c>
      <c r="C2314" t="s">
        <v>58</v>
      </c>
      <c r="D2314" t="s">
        <v>665</v>
      </c>
      <c r="E2314" t="str">
        <f t="shared" si="151"/>
        <v>Gender</v>
      </c>
      <c r="F2314">
        <f t="shared" si="152"/>
        <v>1</v>
      </c>
      <c r="G2314" t="str">
        <f t="shared" si="153"/>
        <v>Header</v>
      </c>
      <c r="H2314" t="s">
        <v>786</v>
      </c>
      <c r="I2314" s="38" t="s">
        <v>665</v>
      </c>
      <c r="J2314" t="s">
        <v>58</v>
      </c>
      <c r="K2314" s="7" t="s">
        <v>15</v>
      </c>
      <c r="L2314" s="15" t="s">
        <v>8</v>
      </c>
      <c r="M2314" s="16" t="s">
        <v>8</v>
      </c>
      <c r="N2314" s="17" t="s">
        <v>8</v>
      </c>
    </row>
    <row r="2315" spans="1:17" x14ac:dyDescent="0.25">
      <c r="A2315">
        <v>2408</v>
      </c>
      <c r="B2315" t="str">
        <f t="shared" si="150"/>
        <v>Closed End</v>
      </c>
      <c r="C2315" t="s">
        <v>58</v>
      </c>
      <c r="D2315" t="s">
        <v>665</v>
      </c>
      <c r="E2315" t="str">
        <f t="shared" si="151"/>
        <v>Gender</v>
      </c>
      <c r="F2315">
        <f t="shared" si="152"/>
        <v>2</v>
      </c>
      <c r="G2315" t="str">
        <f t="shared" si="153"/>
        <v>Data</v>
      </c>
      <c r="H2315" t="s">
        <v>786</v>
      </c>
      <c r="I2315" s="38" t="s">
        <v>665</v>
      </c>
      <c r="J2315" t="s">
        <v>58</v>
      </c>
      <c r="K2315" s="6" t="s">
        <v>16</v>
      </c>
      <c r="L2315" s="12">
        <v>0.97247804578879593</v>
      </c>
      <c r="M2315" s="13">
        <v>2.752195421120417E-2</v>
      </c>
      <c r="N2315" s="14">
        <v>1926.9999999999993</v>
      </c>
    </row>
    <row r="2316" spans="1:17" x14ac:dyDescent="0.25">
      <c r="A2316">
        <v>2409</v>
      </c>
      <c r="B2316" t="str">
        <f t="shared" si="150"/>
        <v>Closed End</v>
      </c>
      <c r="C2316" t="s">
        <v>58</v>
      </c>
      <c r="D2316" t="s">
        <v>665</v>
      </c>
      <c r="E2316" t="str">
        <f t="shared" si="151"/>
        <v>Gender</v>
      </c>
      <c r="F2316">
        <f t="shared" si="152"/>
        <v>3</v>
      </c>
      <c r="G2316" t="str">
        <f t="shared" si="153"/>
        <v>Data</v>
      </c>
      <c r="H2316" t="s">
        <v>786</v>
      </c>
      <c r="I2316" s="38" t="s">
        <v>665</v>
      </c>
      <c r="J2316" t="s">
        <v>58</v>
      </c>
      <c r="K2316" s="6" t="s">
        <v>17</v>
      </c>
      <c r="L2316" s="12">
        <v>0.95245766665805087</v>
      </c>
      <c r="M2316" s="13">
        <v>4.7542333341948219E-2</v>
      </c>
      <c r="N2316" s="14">
        <v>1016.0000000000002</v>
      </c>
    </row>
    <row r="2317" spans="1:17" x14ac:dyDescent="0.25">
      <c r="A2317">
        <v>2410</v>
      </c>
      <c r="B2317" t="str">
        <f t="shared" si="150"/>
        <v>Closed End</v>
      </c>
      <c r="C2317" t="s">
        <v>58</v>
      </c>
      <c r="D2317" t="s">
        <v>665</v>
      </c>
      <c r="E2317" t="str">
        <f t="shared" si="151"/>
        <v>Age</v>
      </c>
      <c r="F2317">
        <f t="shared" si="152"/>
        <v>1</v>
      </c>
      <c r="G2317" t="str">
        <f t="shared" si="153"/>
        <v>Header</v>
      </c>
      <c r="H2317" t="s">
        <v>786</v>
      </c>
      <c r="I2317" s="38" t="s">
        <v>665</v>
      </c>
      <c r="J2317" t="s">
        <v>58</v>
      </c>
      <c r="K2317" s="7" t="s">
        <v>18</v>
      </c>
      <c r="L2317" s="15" t="s">
        <v>8</v>
      </c>
      <c r="M2317" s="16" t="s">
        <v>8</v>
      </c>
      <c r="N2317" s="17" t="s">
        <v>8</v>
      </c>
    </row>
    <row r="2318" spans="1:17" x14ac:dyDescent="0.25">
      <c r="A2318">
        <v>2411</v>
      </c>
      <c r="B2318" t="str">
        <f t="shared" si="150"/>
        <v>Closed End</v>
      </c>
      <c r="C2318" t="s">
        <v>58</v>
      </c>
      <c r="D2318" t="s">
        <v>665</v>
      </c>
      <c r="E2318" t="str">
        <f t="shared" si="151"/>
        <v>Age</v>
      </c>
      <c r="F2318">
        <f t="shared" si="152"/>
        <v>2</v>
      </c>
      <c r="G2318" t="str">
        <f t="shared" si="153"/>
        <v>Data</v>
      </c>
      <c r="H2318" t="s">
        <v>786</v>
      </c>
      <c r="I2318" s="38" t="s">
        <v>665</v>
      </c>
      <c r="J2318" t="s">
        <v>58</v>
      </c>
      <c r="K2318" s="6" t="s">
        <v>19</v>
      </c>
      <c r="L2318" s="12">
        <v>0.94634042695521448</v>
      </c>
      <c r="M2318" s="13">
        <v>5.3659573044785754E-2</v>
      </c>
      <c r="N2318" s="14">
        <v>414.00000000000057</v>
      </c>
    </row>
    <row r="2319" spans="1:17" x14ac:dyDescent="0.25">
      <c r="A2319">
        <v>2412</v>
      </c>
      <c r="B2319" t="str">
        <f t="shared" si="150"/>
        <v>Closed End</v>
      </c>
      <c r="C2319" t="s">
        <v>58</v>
      </c>
      <c r="D2319" t="s">
        <v>665</v>
      </c>
      <c r="E2319" t="str">
        <f t="shared" si="151"/>
        <v>Age</v>
      </c>
      <c r="F2319">
        <f t="shared" si="152"/>
        <v>3</v>
      </c>
      <c r="G2319" t="str">
        <f t="shared" si="153"/>
        <v>Data</v>
      </c>
      <c r="H2319" t="s">
        <v>786</v>
      </c>
      <c r="I2319" s="38" t="s">
        <v>665</v>
      </c>
      <c r="J2319" t="s">
        <v>58</v>
      </c>
      <c r="K2319" s="6" t="s">
        <v>20</v>
      </c>
      <c r="L2319" s="12">
        <v>0.98310828918071447</v>
      </c>
      <c r="M2319" s="13">
        <v>1.6891710819285689E-2</v>
      </c>
      <c r="N2319" s="14">
        <v>424.99999999999994</v>
      </c>
    </row>
    <row r="2320" spans="1:17" x14ac:dyDescent="0.25">
      <c r="A2320">
        <v>2413</v>
      </c>
      <c r="B2320" t="str">
        <f t="shared" si="150"/>
        <v>Closed End</v>
      </c>
      <c r="C2320" t="s">
        <v>58</v>
      </c>
      <c r="D2320" t="s">
        <v>665</v>
      </c>
      <c r="E2320" t="str">
        <f t="shared" si="151"/>
        <v>Age</v>
      </c>
      <c r="F2320">
        <f t="shared" si="152"/>
        <v>4</v>
      </c>
      <c r="G2320" t="str">
        <f t="shared" si="153"/>
        <v>Data</v>
      </c>
      <c r="H2320" t="s">
        <v>786</v>
      </c>
      <c r="I2320" s="38" t="s">
        <v>665</v>
      </c>
      <c r="J2320" t="s">
        <v>58</v>
      </c>
      <c r="K2320" s="6" t="s">
        <v>21</v>
      </c>
      <c r="L2320" s="12">
        <v>0.98021868096723952</v>
      </c>
      <c r="M2320" s="13">
        <v>1.9781319032760605E-2</v>
      </c>
      <c r="N2320" s="14">
        <v>369.0000000000004</v>
      </c>
    </row>
    <row r="2321" spans="1:14" x14ac:dyDescent="0.25">
      <c r="A2321">
        <v>2414</v>
      </c>
      <c r="B2321" t="str">
        <f t="shared" si="150"/>
        <v>Closed End</v>
      </c>
      <c r="C2321" t="s">
        <v>58</v>
      </c>
      <c r="D2321" t="s">
        <v>665</v>
      </c>
      <c r="E2321" t="str">
        <f t="shared" si="151"/>
        <v>Age</v>
      </c>
      <c r="F2321">
        <f t="shared" si="152"/>
        <v>5</v>
      </c>
      <c r="G2321" t="str">
        <f t="shared" si="153"/>
        <v>Data</v>
      </c>
      <c r="H2321" t="s">
        <v>786</v>
      </c>
      <c r="I2321" s="38" t="s">
        <v>665</v>
      </c>
      <c r="J2321" t="s">
        <v>58</v>
      </c>
      <c r="K2321" s="6" t="s">
        <v>22</v>
      </c>
      <c r="L2321" s="12">
        <v>0.96346378508629482</v>
      </c>
      <c r="M2321" s="13">
        <v>3.653621491370538E-2</v>
      </c>
      <c r="N2321" s="14">
        <v>530.99999999999966</v>
      </c>
    </row>
    <row r="2322" spans="1:14" x14ac:dyDescent="0.25">
      <c r="A2322">
        <v>2415</v>
      </c>
      <c r="B2322" t="str">
        <f t="shared" si="150"/>
        <v>Closed End</v>
      </c>
      <c r="C2322" t="s">
        <v>58</v>
      </c>
      <c r="D2322" t="s">
        <v>665</v>
      </c>
      <c r="E2322" t="str">
        <f t="shared" si="151"/>
        <v>Age</v>
      </c>
      <c r="F2322">
        <f t="shared" si="152"/>
        <v>6</v>
      </c>
      <c r="G2322" t="str">
        <f t="shared" si="153"/>
        <v>Data</v>
      </c>
      <c r="H2322" t="s">
        <v>786</v>
      </c>
      <c r="I2322" s="38" t="s">
        <v>665</v>
      </c>
      <c r="J2322" t="s">
        <v>58</v>
      </c>
      <c r="K2322" s="6" t="s">
        <v>23</v>
      </c>
      <c r="L2322" s="12">
        <v>0.97667550748933318</v>
      </c>
      <c r="M2322" s="13">
        <v>2.332449251066647E-2</v>
      </c>
      <c r="N2322" s="14">
        <v>884.99999999999989</v>
      </c>
    </row>
    <row r="2323" spans="1:14" x14ac:dyDescent="0.25">
      <c r="A2323">
        <v>2416</v>
      </c>
      <c r="B2323" t="str">
        <f t="shared" si="150"/>
        <v>Closed End</v>
      </c>
      <c r="C2323" t="s">
        <v>58</v>
      </c>
      <c r="D2323" t="s">
        <v>665</v>
      </c>
      <c r="E2323" t="str">
        <f t="shared" si="151"/>
        <v>Education</v>
      </c>
      <c r="F2323">
        <f t="shared" si="152"/>
        <v>1</v>
      </c>
      <c r="G2323" t="str">
        <f t="shared" si="153"/>
        <v>Header</v>
      </c>
      <c r="H2323" t="s">
        <v>786</v>
      </c>
      <c r="I2323" s="38" t="s">
        <v>665</v>
      </c>
      <c r="J2323" t="s">
        <v>58</v>
      </c>
      <c r="K2323" s="7" t="s">
        <v>24</v>
      </c>
      <c r="L2323" s="15" t="s">
        <v>8</v>
      </c>
      <c r="M2323" s="16" t="s">
        <v>8</v>
      </c>
      <c r="N2323" s="17" t="s">
        <v>8</v>
      </c>
    </row>
    <row r="2324" spans="1:14" x14ac:dyDescent="0.25">
      <c r="A2324">
        <v>2417</v>
      </c>
      <c r="B2324" t="str">
        <f t="shared" si="150"/>
        <v>Closed End</v>
      </c>
      <c r="C2324" t="s">
        <v>58</v>
      </c>
      <c r="D2324" t="s">
        <v>665</v>
      </c>
      <c r="E2324" t="str">
        <f t="shared" si="151"/>
        <v>Education</v>
      </c>
      <c r="F2324">
        <f t="shared" si="152"/>
        <v>2</v>
      </c>
      <c r="G2324" t="str">
        <f t="shared" si="153"/>
        <v>Data</v>
      </c>
      <c r="H2324" t="s">
        <v>786</v>
      </c>
      <c r="I2324" s="38" t="s">
        <v>665</v>
      </c>
      <c r="J2324" t="s">
        <v>58</v>
      </c>
      <c r="K2324" s="6" t="s">
        <v>25</v>
      </c>
      <c r="L2324" s="12">
        <v>0.92777173108920818</v>
      </c>
      <c r="M2324" s="13">
        <v>7.2228268910791732E-2</v>
      </c>
      <c r="N2324" s="14">
        <v>103.00000000000003</v>
      </c>
    </row>
    <row r="2325" spans="1:14" x14ac:dyDescent="0.25">
      <c r="A2325">
        <v>2418</v>
      </c>
      <c r="B2325" t="str">
        <f t="shared" si="150"/>
        <v>Closed End</v>
      </c>
      <c r="C2325" t="s">
        <v>58</v>
      </c>
      <c r="D2325" t="s">
        <v>665</v>
      </c>
      <c r="E2325" t="str">
        <f t="shared" si="151"/>
        <v>Education</v>
      </c>
      <c r="F2325">
        <f t="shared" si="152"/>
        <v>3</v>
      </c>
      <c r="G2325" t="str">
        <f t="shared" si="153"/>
        <v>Data</v>
      </c>
      <c r="H2325" t="s">
        <v>786</v>
      </c>
      <c r="I2325" s="38" t="s">
        <v>665</v>
      </c>
      <c r="J2325" t="s">
        <v>58</v>
      </c>
      <c r="K2325" s="6" t="s">
        <v>26</v>
      </c>
      <c r="L2325" s="12">
        <v>0.93564541606915441</v>
      </c>
      <c r="M2325" s="13">
        <v>6.4354583930845796E-2</v>
      </c>
      <c r="N2325" s="14">
        <v>381.00000000000017</v>
      </c>
    </row>
    <row r="2326" spans="1:14" x14ac:dyDescent="0.25">
      <c r="A2326">
        <v>2419</v>
      </c>
      <c r="B2326" t="str">
        <f t="shared" si="150"/>
        <v>Closed End</v>
      </c>
      <c r="C2326" t="s">
        <v>58</v>
      </c>
      <c r="D2326" t="s">
        <v>665</v>
      </c>
      <c r="E2326" t="str">
        <f t="shared" si="151"/>
        <v>Education</v>
      </c>
      <c r="F2326">
        <f t="shared" si="152"/>
        <v>4</v>
      </c>
      <c r="G2326" t="str">
        <f t="shared" si="153"/>
        <v>Data</v>
      </c>
      <c r="H2326" t="s">
        <v>786</v>
      </c>
      <c r="I2326" s="38" t="s">
        <v>665</v>
      </c>
      <c r="J2326" t="s">
        <v>58</v>
      </c>
      <c r="K2326" s="6" t="s">
        <v>27</v>
      </c>
      <c r="L2326" s="12">
        <v>0.96976784691872131</v>
      </c>
      <c r="M2326" s="13">
        <v>3.0232153081278773E-2</v>
      </c>
      <c r="N2326" s="14">
        <v>987.00000000000205</v>
      </c>
    </row>
    <row r="2327" spans="1:14" x14ac:dyDescent="0.25">
      <c r="A2327">
        <v>2420</v>
      </c>
      <c r="B2327" t="str">
        <f t="shared" si="150"/>
        <v>Closed End</v>
      </c>
      <c r="C2327" t="s">
        <v>58</v>
      </c>
      <c r="D2327" t="s">
        <v>665</v>
      </c>
      <c r="E2327" t="str">
        <f t="shared" si="151"/>
        <v>Education</v>
      </c>
      <c r="F2327">
        <f t="shared" si="152"/>
        <v>5</v>
      </c>
      <c r="G2327" t="str">
        <f t="shared" si="153"/>
        <v>Data</v>
      </c>
      <c r="H2327" t="s">
        <v>786</v>
      </c>
      <c r="I2327" s="38" t="s">
        <v>665</v>
      </c>
      <c r="J2327" t="s">
        <v>58</v>
      </c>
      <c r="K2327" s="6" t="s">
        <v>28</v>
      </c>
      <c r="L2327" s="12">
        <v>0.97596065492409478</v>
      </c>
      <c r="M2327" s="13">
        <v>2.4039345075905296E-2</v>
      </c>
      <c r="N2327" s="14">
        <v>1525.9999999999975</v>
      </c>
    </row>
    <row r="2328" spans="1:14" x14ac:dyDescent="0.25">
      <c r="A2328">
        <v>2421</v>
      </c>
      <c r="B2328" t="str">
        <f t="shared" si="150"/>
        <v>Closed End</v>
      </c>
      <c r="C2328" t="s">
        <v>58</v>
      </c>
      <c r="D2328" t="s">
        <v>665</v>
      </c>
      <c r="E2328" t="str">
        <f t="shared" si="151"/>
        <v>Household income</v>
      </c>
      <c r="F2328">
        <f t="shared" si="152"/>
        <v>1</v>
      </c>
      <c r="G2328" t="str">
        <f t="shared" si="153"/>
        <v>Header</v>
      </c>
      <c r="H2328" t="s">
        <v>786</v>
      </c>
      <c r="I2328" s="38" t="s">
        <v>665</v>
      </c>
      <c r="J2328" t="s">
        <v>58</v>
      </c>
      <c r="K2328" s="7" t="s">
        <v>29</v>
      </c>
      <c r="L2328" s="15" t="s">
        <v>8</v>
      </c>
      <c r="M2328" s="16" t="s">
        <v>8</v>
      </c>
      <c r="N2328" s="17" t="s">
        <v>8</v>
      </c>
    </row>
    <row r="2329" spans="1:14" x14ac:dyDescent="0.25">
      <c r="A2329">
        <v>2422</v>
      </c>
      <c r="B2329" t="str">
        <f t="shared" si="150"/>
        <v>Closed End</v>
      </c>
      <c r="C2329" t="s">
        <v>58</v>
      </c>
      <c r="D2329" t="s">
        <v>665</v>
      </c>
      <c r="E2329" t="str">
        <f t="shared" si="151"/>
        <v>Household income</v>
      </c>
      <c r="F2329">
        <f t="shared" si="152"/>
        <v>2</v>
      </c>
      <c r="G2329" t="str">
        <f t="shared" si="153"/>
        <v>Data</v>
      </c>
      <c r="H2329" t="s">
        <v>786</v>
      </c>
      <c r="I2329" s="38" t="s">
        <v>665</v>
      </c>
      <c r="J2329" t="s">
        <v>58</v>
      </c>
      <c r="K2329" s="6" t="s">
        <v>30</v>
      </c>
      <c r="L2329" s="12">
        <v>0.93540201562302816</v>
      </c>
      <c r="M2329" s="13">
        <v>6.4597984376972464E-2</v>
      </c>
      <c r="N2329" s="14">
        <v>506.00000000000006</v>
      </c>
    </row>
    <row r="2330" spans="1:14" x14ac:dyDescent="0.25">
      <c r="A2330">
        <v>2423</v>
      </c>
      <c r="B2330" t="str">
        <f t="shared" si="150"/>
        <v>Closed End</v>
      </c>
      <c r="C2330" t="s">
        <v>58</v>
      </c>
      <c r="D2330" t="s">
        <v>665</v>
      </c>
      <c r="E2330" t="str">
        <f t="shared" si="151"/>
        <v>Household income</v>
      </c>
      <c r="F2330">
        <f t="shared" si="152"/>
        <v>3</v>
      </c>
      <c r="G2330" t="str">
        <f t="shared" si="153"/>
        <v>Data</v>
      </c>
      <c r="H2330" t="s">
        <v>786</v>
      </c>
      <c r="I2330" s="38" t="s">
        <v>665</v>
      </c>
      <c r="J2330" t="s">
        <v>58</v>
      </c>
      <c r="K2330" s="6" t="s">
        <v>31</v>
      </c>
      <c r="L2330" s="12">
        <v>0.89151277944316698</v>
      </c>
      <c r="M2330" s="13">
        <v>0.10848722055683306</v>
      </c>
      <c r="N2330" s="14">
        <v>433.9999999999992</v>
      </c>
    </row>
    <row r="2331" spans="1:14" x14ac:dyDescent="0.25">
      <c r="A2331">
        <v>2424</v>
      </c>
      <c r="B2331" t="str">
        <f t="shared" si="150"/>
        <v>Closed End</v>
      </c>
      <c r="C2331" t="s">
        <v>58</v>
      </c>
      <c r="D2331" t="s">
        <v>665</v>
      </c>
      <c r="E2331" t="str">
        <f t="shared" si="151"/>
        <v>Household income</v>
      </c>
      <c r="F2331">
        <f t="shared" si="152"/>
        <v>4</v>
      </c>
      <c r="G2331" t="str">
        <f t="shared" si="153"/>
        <v>Data</v>
      </c>
      <c r="H2331" t="s">
        <v>786</v>
      </c>
      <c r="I2331" s="38" t="s">
        <v>665</v>
      </c>
      <c r="J2331" t="s">
        <v>58</v>
      </c>
      <c r="K2331" s="6" t="s">
        <v>32</v>
      </c>
      <c r="L2331" s="12">
        <v>0.9698405983814653</v>
      </c>
      <c r="M2331" s="13">
        <v>3.015940161853483E-2</v>
      </c>
      <c r="N2331" s="14">
        <v>406.99999999999955</v>
      </c>
    </row>
    <row r="2332" spans="1:14" x14ac:dyDescent="0.25">
      <c r="A2332">
        <v>2425</v>
      </c>
      <c r="B2332" t="str">
        <f t="shared" si="150"/>
        <v>Closed End</v>
      </c>
      <c r="C2332" t="s">
        <v>58</v>
      </c>
      <c r="D2332" t="s">
        <v>665</v>
      </c>
      <c r="E2332" t="str">
        <f t="shared" si="151"/>
        <v>Household income</v>
      </c>
      <c r="F2332">
        <f t="shared" si="152"/>
        <v>5</v>
      </c>
      <c r="G2332" t="str">
        <f t="shared" si="153"/>
        <v>Data</v>
      </c>
      <c r="H2332" t="s">
        <v>786</v>
      </c>
      <c r="I2332" s="38" t="s">
        <v>665</v>
      </c>
      <c r="J2332" t="s">
        <v>58</v>
      </c>
      <c r="K2332" s="6" t="s">
        <v>33</v>
      </c>
      <c r="L2332" s="12">
        <v>0.94203644388772323</v>
      </c>
      <c r="M2332" s="13">
        <v>5.7963556112276812E-2</v>
      </c>
      <c r="N2332" s="14">
        <v>314</v>
      </c>
    </row>
    <row r="2333" spans="1:14" x14ac:dyDescent="0.25">
      <c r="A2333">
        <v>2426</v>
      </c>
      <c r="B2333" t="str">
        <f t="shared" si="150"/>
        <v>Closed End</v>
      </c>
      <c r="C2333" t="s">
        <v>58</v>
      </c>
      <c r="D2333" t="s">
        <v>665</v>
      </c>
      <c r="E2333" t="str">
        <f t="shared" si="151"/>
        <v>Household income</v>
      </c>
      <c r="F2333">
        <f t="shared" si="152"/>
        <v>6</v>
      </c>
      <c r="G2333" t="str">
        <f t="shared" si="153"/>
        <v>Data</v>
      </c>
      <c r="H2333" t="s">
        <v>786</v>
      </c>
      <c r="I2333" s="38" t="s">
        <v>665</v>
      </c>
      <c r="J2333" t="s">
        <v>58</v>
      </c>
      <c r="K2333" s="6" t="s">
        <v>34</v>
      </c>
      <c r="L2333" s="12">
        <v>0.97424127277487271</v>
      </c>
      <c r="M2333" s="13">
        <v>2.5758727225127301E-2</v>
      </c>
      <c r="N2333" s="14">
        <v>274.00000000000023</v>
      </c>
    </row>
    <row r="2334" spans="1:14" x14ac:dyDescent="0.25">
      <c r="A2334">
        <v>2427</v>
      </c>
      <c r="B2334" t="str">
        <f t="shared" si="150"/>
        <v>Closed End</v>
      </c>
      <c r="C2334" t="s">
        <v>58</v>
      </c>
      <c r="D2334" t="s">
        <v>665</v>
      </c>
      <c r="E2334" t="str">
        <f t="shared" si="151"/>
        <v>Household income</v>
      </c>
      <c r="F2334">
        <f t="shared" si="152"/>
        <v>7</v>
      </c>
      <c r="G2334" t="str">
        <f t="shared" si="153"/>
        <v>Data</v>
      </c>
      <c r="H2334" t="s">
        <v>786</v>
      </c>
      <c r="I2334" s="38" t="s">
        <v>665</v>
      </c>
      <c r="J2334" t="s">
        <v>58</v>
      </c>
      <c r="K2334" s="6" t="s">
        <v>35</v>
      </c>
      <c r="L2334" s="12">
        <v>0.99896679671602195</v>
      </c>
      <c r="M2334" s="27" t="s">
        <v>69</v>
      </c>
      <c r="N2334" s="14">
        <v>343.00000000000028</v>
      </c>
    </row>
    <row r="2335" spans="1:14" x14ac:dyDescent="0.25">
      <c r="A2335">
        <v>2428</v>
      </c>
      <c r="B2335" t="str">
        <f t="shared" si="150"/>
        <v>Closed End</v>
      </c>
      <c r="C2335" t="s">
        <v>58</v>
      </c>
      <c r="D2335" t="s">
        <v>665</v>
      </c>
      <c r="E2335" t="str">
        <f t="shared" si="151"/>
        <v>Household income</v>
      </c>
      <c r="F2335">
        <f t="shared" si="152"/>
        <v>8</v>
      </c>
      <c r="G2335" t="str">
        <f t="shared" si="153"/>
        <v>Data</v>
      </c>
      <c r="H2335" t="s">
        <v>786</v>
      </c>
      <c r="I2335" s="38" t="s">
        <v>665</v>
      </c>
      <c r="J2335" t="s">
        <v>58</v>
      </c>
      <c r="K2335" s="6" t="s">
        <v>36</v>
      </c>
      <c r="L2335" s="12">
        <v>0.97455221854522112</v>
      </c>
      <c r="M2335" s="13">
        <v>2.5447781454778926E-2</v>
      </c>
      <c r="N2335" s="14">
        <v>262.00000000000006</v>
      </c>
    </row>
    <row r="2336" spans="1:14" x14ac:dyDescent="0.25">
      <c r="A2336">
        <v>2429</v>
      </c>
      <c r="B2336" t="str">
        <f t="shared" si="150"/>
        <v>Closed End</v>
      </c>
      <c r="C2336" t="s">
        <v>58</v>
      </c>
      <c r="D2336" t="s">
        <v>665</v>
      </c>
      <c r="E2336" t="str">
        <f t="shared" si="151"/>
        <v>Housing status</v>
      </c>
      <c r="F2336">
        <f t="shared" si="152"/>
        <v>1</v>
      </c>
      <c r="G2336" t="str">
        <f t="shared" si="153"/>
        <v>Header</v>
      </c>
      <c r="H2336" t="s">
        <v>786</v>
      </c>
      <c r="I2336" s="38" t="s">
        <v>665</v>
      </c>
      <c r="J2336" t="s">
        <v>58</v>
      </c>
      <c r="K2336" s="7" t="s">
        <v>37</v>
      </c>
      <c r="L2336" s="15" t="s">
        <v>8</v>
      </c>
      <c r="M2336" s="16" t="s">
        <v>8</v>
      </c>
      <c r="N2336" s="17" t="s">
        <v>8</v>
      </c>
    </row>
    <row r="2337" spans="1:16" x14ac:dyDescent="0.25">
      <c r="A2337">
        <v>2430</v>
      </c>
      <c r="B2337" t="str">
        <f t="shared" si="150"/>
        <v>Closed End</v>
      </c>
      <c r="C2337" t="s">
        <v>58</v>
      </c>
      <c r="D2337" t="s">
        <v>665</v>
      </c>
      <c r="E2337" t="str">
        <f t="shared" si="151"/>
        <v>Housing status</v>
      </c>
      <c r="F2337">
        <f t="shared" si="152"/>
        <v>2</v>
      </c>
      <c r="G2337" t="str">
        <f t="shared" si="153"/>
        <v>Data</v>
      </c>
      <c r="H2337" t="s">
        <v>786</v>
      </c>
      <c r="I2337" s="38" t="s">
        <v>665</v>
      </c>
      <c r="J2337" t="s">
        <v>58</v>
      </c>
      <c r="K2337" s="6" t="s">
        <v>38</v>
      </c>
      <c r="L2337" s="12">
        <v>0.97573790328822085</v>
      </c>
      <c r="M2337" s="13">
        <v>2.4262096711779146E-2</v>
      </c>
      <c r="N2337" s="14">
        <v>1995.9999999999925</v>
      </c>
    </row>
    <row r="2338" spans="1:16" x14ac:dyDescent="0.25">
      <c r="A2338">
        <v>2431</v>
      </c>
      <c r="B2338" t="str">
        <f t="shared" si="150"/>
        <v>Closed End</v>
      </c>
      <c r="C2338" t="s">
        <v>58</v>
      </c>
      <c r="D2338" t="s">
        <v>665</v>
      </c>
      <c r="E2338" t="str">
        <f t="shared" si="151"/>
        <v>Housing status</v>
      </c>
      <c r="F2338">
        <f t="shared" si="152"/>
        <v>3</v>
      </c>
      <c r="G2338" t="str">
        <f t="shared" si="153"/>
        <v>Data</v>
      </c>
      <c r="H2338" t="s">
        <v>786</v>
      </c>
      <c r="I2338" s="38" t="s">
        <v>665</v>
      </c>
      <c r="J2338" t="s">
        <v>58</v>
      </c>
      <c r="K2338" s="6" t="s">
        <v>39</v>
      </c>
      <c r="L2338" s="12">
        <v>0.93289976205475611</v>
      </c>
      <c r="M2338" s="13">
        <v>6.7100237945243432E-2</v>
      </c>
      <c r="N2338" s="14">
        <v>1023.000000000002</v>
      </c>
    </row>
    <row r="2339" spans="1:16" ht="24.75" x14ac:dyDescent="0.25">
      <c r="A2339">
        <v>2432</v>
      </c>
      <c r="B2339" t="str">
        <f t="shared" si="150"/>
        <v>Closed End</v>
      </c>
      <c r="C2339" t="s">
        <v>58</v>
      </c>
      <c r="D2339" t="s">
        <v>665</v>
      </c>
      <c r="E2339" t="str">
        <f t="shared" si="151"/>
        <v>Housing status</v>
      </c>
      <c r="F2339">
        <f t="shared" si="152"/>
        <v>4</v>
      </c>
      <c r="G2339" t="str">
        <f t="shared" si="153"/>
        <v>Data</v>
      </c>
      <c r="H2339" t="s">
        <v>786</v>
      </c>
      <c r="I2339" s="38" t="s">
        <v>665</v>
      </c>
      <c r="J2339" t="s">
        <v>58</v>
      </c>
      <c r="K2339" s="6" t="s">
        <v>40</v>
      </c>
      <c r="L2339" s="12">
        <v>0.87767288569166324</v>
      </c>
      <c r="M2339" s="13">
        <v>0.12232711430833661</v>
      </c>
      <c r="N2339" s="14">
        <v>68.999999999999972</v>
      </c>
    </row>
    <row r="2340" spans="1:16" x14ac:dyDescent="0.25">
      <c r="A2340">
        <v>2433</v>
      </c>
      <c r="B2340" t="str">
        <f t="shared" si="150"/>
        <v>Closed End</v>
      </c>
      <c r="C2340" t="s">
        <v>58</v>
      </c>
      <c r="D2340" t="s">
        <v>665</v>
      </c>
      <c r="E2340" t="str">
        <f t="shared" si="151"/>
        <v>Home language</v>
      </c>
      <c r="F2340">
        <f t="shared" si="152"/>
        <v>1</v>
      </c>
      <c r="G2340" t="str">
        <f t="shared" si="153"/>
        <v>Header</v>
      </c>
      <c r="H2340" t="s">
        <v>786</v>
      </c>
      <c r="I2340" s="38" t="s">
        <v>665</v>
      </c>
      <c r="J2340" t="s">
        <v>58</v>
      </c>
      <c r="K2340" s="7" t="s">
        <v>41</v>
      </c>
      <c r="L2340" s="15" t="s">
        <v>8</v>
      </c>
      <c r="M2340" s="16" t="s">
        <v>8</v>
      </c>
      <c r="N2340" s="17" t="s">
        <v>8</v>
      </c>
    </row>
    <row r="2341" spans="1:16" x14ac:dyDescent="0.25">
      <c r="A2341">
        <v>2434</v>
      </c>
      <c r="B2341" t="str">
        <f t="shared" si="150"/>
        <v>Closed End</v>
      </c>
      <c r="C2341" t="s">
        <v>58</v>
      </c>
      <c r="D2341" t="s">
        <v>665</v>
      </c>
      <c r="E2341" t="str">
        <f t="shared" si="151"/>
        <v>Home language</v>
      </c>
      <c r="F2341">
        <f t="shared" si="152"/>
        <v>2</v>
      </c>
      <c r="G2341" t="str">
        <f t="shared" si="153"/>
        <v>Data</v>
      </c>
      <c r="H2341" t="s">
        <v>786</v>
      </c>
      <c r="I2341" s="38" t="s">
        <v>665</v>
      </c>
      <c r="J2341" t="s">
        <v>58</v>
      </c>
      <c r="K2341" s="6" t="s">
        <v>42</v>
      </c>
      <c r="L2341" s="12">
        <v>0.97891992674279815</v>
      </c>
      <c r="M2341" s="13">
        <v>2.1080073257201917E-2</v>
      </c>
      <c r="N2341" s="14">
        <v>2649.0000000000064</v>
      </c>
    </row>
    <row r="2342" spans="1:16" x14ac:dyDescent="0.25">
      <c r="A2342">
        <v>2435</v>
      </c>
      <c r="B2342" t="str">
        <f t="shared" si="150"/>
        <v>Closed End</v>
      </c>
      <c r="C2342" t="s">
        <v>58</v>
      </c>
      <c r="D2342" t="s">
        <v>665</v>
      </c>
      <c r="E2342" t="str">
        <f t="shared" si="151"/>
        <v>Home language</v>
      </c>
      <c r="F2342">
        <f t="shared" si="152"/>
        <v>3</v>
      </c>
      <c r="G2342" t="str">
        <f t="shared" si="153"/>
        <v>Data</v>
      </c>
      <c r="H2342" t="s">
        <v>786</v>
      </c>
      <c r="I2342" s="38" t="s">
        <v>665</v>
      </c>
      <c r="J2342" t="s">
        <v>58</v>
      </c>
      <c r="K2342" s="6" t="s">
        <v>43</v>
      </c>
      <c r="L2342" s="12">
        <v>0.87576983143347542</v>
      </c>
      <c r="M2342" s="13">
        <v>0.12423016856652494</v>
      </c>
      <c r="N2342" s="14">
        <v>245.00000000000011</v>
      </c>
    </row>
    <row r="2343" spans="1:16" x14ac:dyDescent="0.25">
      <c r="A2343">
        <v>2436</v>
      </c>
      <c r="B2343" t="str">
        <f t="shared" si="150"/>
        <v>Closed End</v>
      </c>
      <c r="C2343" t="s">
        <v>58</v>
      </c>
      <c r="D2343" t="s">
        <v>665</v>
      </c>
      <c r="E2343" t="str">
        <f t="shared" si="151"/>
        <v>Home language</v>
      </c>
      <c r="F2343">
        <f t="shared" si="152"/>
        <v>4</v>
      </c>
      <c r="G2343" t="str">
        <f t="shared" si="153"/>
        <v>Data</v>
      </c>
      <c r="H2343" t="s">
        <v>786</v>
      </c>
      <c r="I2343" s="38" t="s">
        <v>665</v>
      </c>
      <c r="J2343" t="s">
        <v>58</v>
      </c>
      <c r="K2343" s="6" t="s">
        <v>44</v>
      </c>
      <c r="L2343" s="12">
        <v>0.86582698151441218</v>
      </c>
      <c r="M2343" s="13">
        <v>0.13417301848558771</v>
      </c>
      <c r="N2343" s="14">
        <v>108.00000000000003</v>
      </c>
    </row>
    <row r="2344" spans="1:16" x14ac:dyDescent="0.25">
      <c r="A2344">
        <v>2437</v>
      </c>
      <c r="B2344" t="str">
        <f t="shared" si="150"/>
        <v>Closed End</v>
      </c>
      <c r="C2344" t="s">
        <v>58</v>
      </c>
      <c r="D2344" t="s">
        <v>665</v>
      </c>
      <c r="E2344" t="str">
        <f t="shared" si="151"/>
        <v>Race / ethnicity</v>
      </c>
      <c r="F2344">
        <f t="shared" si="152"/>
        <v>1</v>
      </c>
      <c r="G2344" t="str">
        <f t="shared" si="153"/>
        <v>Header</v>
      </c>
      <c r="H2344" t="s">
        <v>786</v>
      </c>
      <c r="I2344" s="38" t="s">
        <v>665</v>
      </c>
      <c r="J2344" t="s">
        <v>58</v>
      </c>
      <c r="K2344" s="7" t="s">
        <v>45</v>
      </c>
      <c r="L2344" s="15" t="s">
        <v>8</v>
      </c>
      <c r="M2344" s="16" t="s">
        <v>8</v>
      </c>
      <c r="N2344" s="17" t="s">
        <v>8</v>
      </c>
    </row>
    <row r="2345" spans="1:16" x14ac:dyDescent="0.25">
      <c r="A2345">
        <v>2438</v>
      </c>
      <c r="B2345" t="str">
        <f t="shared" si="150"/>
        <v>Closed End</v>
      </c>
      <c r="C2345" t="s">
        <v>58</v>
      </c>
      <c r="D2345" t="s">
        <v>665</v>
      </c>
      <c r="E2345" t="str">
        <f t="shared" si="151"/>
        <v>Race / ethnicity</v>
      </c>
      <c r="F2345">
        <f t="shared" si="152"/>
        <v>2</v>
      </c>
      <c r="G2345" t="str">
        <f t="shared" si="153"/>
        <v>Data</v>
      </c>
      <c r="H2345" t="s">
        <v>786</v>
      </c>
      <c r="I2345" s="38" t="s">
        <v>665</v>
      </c>
      <c r="J2345" t="s">
        <v>58</v>
      </c>
      <c r="K2345" s="6" t="s">
        <v>46</v>
      </c>
      <c r="L2345" s="12">
        <v>0.91158697892862339</v>
      </c>
      <c r="M2345" s="13">
        <v>8.8413021071376885E-2</v>
      </c>
      <c r="N2345" s="14">
        <v>786</v>
      </c>
    </row>
    <row r="2346" spans="1:16" x14ac:dyDescent="0.25">
      <c r="A2346">
        <v>2439</v>
      </c>
      <c r="B2346" t="str">
        <f t="shared" si="150"/>
        <v>Closed End</v>
      </c>
      <c r="C2346" t="s">
        <v>58</v>
      </c>
      <c r="D2346" t="s">
        <v>665</v>
      </c>
      <c r="E2346" t="str">
        <f t="shared" si="151"/>
        <v>Race / ethnicity</v>
      </c>
      <c r="F2346">
        <f t="shared" si="152"/>
        <v>3</v>
      </c>
      <c r="G2346" t="str">
        <f t="shared" si="153"/>
        <v>Data</v>
      </c>
      <c r="H2346" t="s">
        <v>786</v>
      </c>
      <c r="I2346" s="38" t="s">
        <v>665</v>
      </c>
      <c r="J2346" t="s">
        <v>58</v>
      </c>
      <c r="K2346" s="6" t="s">
        <v>47</v>
      </c>
      <c r="L2346" s="12">
        <v>0.99549009323988547</v>
      </c>
      <c r="M2346" s="27" t="s">
        <v>69</v>
      </c>
      <c r="N2346" s="14">
        <v>132.00000000000003</v>
      </c>
    </row>
    <row r="2347" spans="1:16" x14ac:dyDescent="0.25">
      <c r="A2347">
        <v>2440</v>
      </c>
      <c r="B2347" t="str">
        <f t="shared" si="150"/>
        <v>Closed End</v>
      </c>
      <c r="C2347" t="s">
        <v>58</v>
      </c>
      <c r="D2347" t="s">
        <v>665</v>
      </c>
      <c r="E2347" t="str">
        <f t="shared" si="151"/>
        <v>Race / ethnicity</v>
      </c>
      <c r="F2347">
        <f t="shared" si="152"/>
        <v>4</v>
      </c>
      <c r="G2347" t="str">
        <f t="shared" si="153"/>
        <v>Data</v>
      </c>
      <c r="H2347" t="s">
        <v>786</v>
      </c>
      <c r="I2347" s="38" t="s">
        <v>665</v>
      </c>
      <c r="J2347" t="s">
        <v>58</v>
      </c>
      <c r="K2347" s="6" t="s">
        <v>48</v>
      </c>
      <c r="L2347" s="12">
        <v>0.9515486775375368</v>
      </c>
      <c r="M2347" s="13">
        <v>4.8451322462463177E-2</v>
      </c>
      <c r="N2347" s="14">
        <v>217.00000000000014</v>
      </c>
    </row>
    <row r="2348" spans="1:16" x14ac:dyDescent="0.25">
      <c r="A2348">
        <v>2441</v>
      </c>
      <c r="B2348" t="str">
        <f t="shared" si="150"/>
        <v>Closed End</v>
      </c>
      <c r="C2348" t="s">
        <v>58</v>
      </c>
      <c r="D2348" t="s">
        <v>665</v>
      </c>
      <c r="E2348" t="str">
        <f t="shared" si="151"/>
        <v>Race / ethnicity</v>
      </c>
      <c r="F2348">
        <f t="shared" si="152"/>
        <v>5</v>
      </c>
      <c r="G2348" t="str">
        <f t="shared" si="153"/>
        <v>Data</v>
      </c>
      <c r="H2348" t="s">
        <v>786</v>
      </c>
      <c r="I2348" s="38" t="s">
        <v>665</v>
      </c>
      <c r="J2348" t="s">
        <v>58</v>
      </c>
      <c r="K2348" s="6" t="s">
        <v>49</v>
      </c>
      <c r="L2348" s="12">
        <v>0.93971015600304331</v>
      </c>
      <c r="M2348" s="13">
        <v>6.0289843996956936E-2</v>
      </c>
      <c r="N2348" s="14">
        <v>356.99999999999983</v>
      </c>
    </row>
    <row r="2349" spans="1:16" x14ac:dyDescent="0.25">
      <c r="A2349">
        <v>2442</v>
      </c>
      <c r="B2349" t="str">
        <f t="shared" si="150"/>
        <v>Closed End</v>
      </c>
      <c r="C2349" t="s">
        <v>58</v>
      </c>
      <c r="D2349" t="s">
        <v>665</v>
      </c>
      <c r="E2349" t="str">
        <f t="shared" si="151"/>
        <v>Race / ethnicity</v>
      </c>
      <c r="F2349">
        <f t="shared" si="152"/>
        <v>6</v>
      </c>
      <c r="G2349" t="str">
        <f t="shared" si="153"/>
        <v>Data</v>
      </c>
      <c r="H2349" t="s">
        <v>786</v>
      </c>
      <c r="I2349" s="38" t="s">
        <v>665</v>
      </c>
      <c r="J2349" t="s">
        <v>58</v>
      </c>
      <c r="K2349" s="6" t="s">
        <v>50</v>
      </c>
      <c r="L2349" s="12">
        <v>0.78951714616691315</v>
      </c>
      <c r="M2349" s="13">
        <v>0.2104828538330864</v>
      </c>
      <c r="N2349" s="14">
        <v>138.00000000000006</v>
      </c>
    </row>
    <row r="2350" spans="1:16" ht="15.75" thickBot="1" x14ac:dyDescent="0.3">
      <c r="A2350">
        <v>2443</v>
      </c>
      <c r="B2350" t="str">
        <f t="shared" si="150"/>
        <v>Closed End</v>
      </c>
      <c r="C2350" t="s">
        <v>58</v>
      </c>
      <c r="D2350" t="s">
        <v>665</v>
      </c>
      <c r="E2350" t="str">
        <f t="shared" si="151"/>
        <v>Race / ethnicity</v>
      </c>
      <c r="F2350">
        <f t="shared" si="152"/>
        <v>7</v>
      </c>
      <c r="G2350" t="str">
        <f t="shared" si="153"/>
        <v>Data</v>
      </c>
      <c r="H2350" t="s">
        <v>786</v>
      </c>
      <c r="I2350" s="38" t="s">
        <v>665</v>
      </c>
      <c r="J2350" t="s">
        <v>58</v>
      </c>
      <c r="K2350" s="8" t="s">
        <v>51</v>
      </c>
      <c r="L2350" s="18">
        <v>0.97843757462789127</v>
      </c>
      <c r="M2350" s="19">
        <v>2.1562425372109398E-2</v>
      </c>
      <c r="N2350" s="20">
        <v>2089.9999999999945</v>
      </c>
    </row>
    <row r="2351" spans="1:16" ht="15.75" thickTop="1" x14ac:dyDescent="0.25">
      <c r="A2351">
        <v>2444</v>
      </c>
      <c r="B2351" t="str">
        <f t="shared" si="150"/>
        <v/>
      </c>
      <c r="C2351" t="s">
        <v>8</v>
      </c>
      <c r="D2351" t="s">
        <v>8</v>
      </c>
      <c r="E2351" t="str">
        <f t="shared" si="151"/>
        <v/>
      </c>
      <c r="F2351" t="str">
        <f t="shared" si="152"/>
        <v/>
      </c>
      <c r="G2351" t="str">
        <f t="shared" si="153"/>
        <v/>
      </c>
      <c r="H2351" t="s">
        <v>8</v>
      </c>
      <c r="K2351" s="42"/>
      <c r="L2351" s="42"/>
      <c r="M2351" s="42"/>
      <c r="N2351" s="42"/>
      <c r="O2351" s="42"/>
      <c r="P2351" s="42"/>
    </row>
    <row r="2352" spans="1:16" ht="45.75" thickBot="1" x14ac:dyDescent="0.3">
      <c r="A2352">
        <v>2445</v>
      </c>
      <c r="B2352" t="str">
        <f t="shared" si="150"/>
        <v>Closed End</v>
      </c>
      <c r="C2352" t="s">
        <v>58</v>
      </c>
      <c r="D2352" t="s">
        <v>666</v>
      </c>
      <c r="E2352" t="str">
        <f t="shared" si="151"/>
        <v>Title</v>
      </c>
      <c r="F2352">
        <f t="shared" si="152"/>
        <v>1</v>
      </c>
      <c r="G2352" t="str">
        <f t="shared" si="153"/>
        <v>Title</v>
      </c>
      <c r="H2352" t="s">
        <v>666</v>
      </c>
      <c r="I2352" s="38" t="s">
        <v>666</v>
      </c>
      <c r="J2352" t="s">
        <v>58</v>
      </c>
      <c r="K2352" s="37" t="s">
        <v>254</v>
      </c>
      <c r="L2352" s="37"/>
      <c r="M2352" s="37"/>
      <c r="N2352" s="37"/>
      <c r="O2352" s="37"/>
      <c r="P2352" s="37"/>
    </row>
    <row r="2353" spans="1:16" ht="38.25" thickTop="1" thickBot="1" x14ac:dyDescent="0.3">
      <c r="A2353">
        <v>2446</v>
      </c>
      <c r="B2353" t="str">
        <f t="shared" si="150"/>
        <v>Closed End</v>
      </c>
      <c r="C2353" t="s">
        <v>58</v>
      </c>
      <c r="D2353" t="s">
        <v>666</v>
      </c>
      <c r="E2353" t="str">
        <f t="shared" si="151"/>
        <v>Column labels</v>
      </c>
      <c r="F2353">
        <f t="shared" si="152"/>
        <v>1</v>
      </c>
      <c r="G2353" t="str">
        <f t="shared" si="153"/>
        <v>Labels</v>
      </c>
      <c r="H2353" t="s">
        <v>666</v>
      </c>
      <c r="I2353" s="38" t="s">
        <v>666</v>
      </c>
      <c r="J2353" t="s">
        <v>58</v>
      </c>
      <c r="K2353" s="39"/>
      <c r="L2353" s="1" t="s">
        <v>193</v>
      </c>
      <c r="M2353" s="2" t="s">
        <v>194</v>
      </c>
      <c r="N2353" s="2" t="s">
        <v>195</v>
      </c>
      <c r="O2353" s="2" t="s">
        <v>255</v>
      </c>
      <c r="P2353" s="3" t="s">
        <v>6</v>
      </c>
    </row>
    <row r="2354" spans="1:16" ht="15.75" thickTop="1" x14ac:dyDescent="0.25">
      <c r="A2354">
        <v>2447</v>
      </c>
      <c r="B2354" t="str">
        <f t="shared" si="150"/>
        <v>Closed End</v>
      </c>
      <c r="C2354" t="s">
        <v>58</v>
      </c>
      <c r="D2354" t="s">
        <v>666</v>
      </c>
      <c r="E2354" t="str">
        <f t="shared" si="151"/>
        <v>Region</v>
      </c>
      <c r="F2354">
        <f t="shared" si="152"/>
        <v>1</v>
      </c>
      <c r="G2354" t="str">
        <f t="shared" si="153"/>
        <v>Header</v>
      </c>
      <c r="H2354" t="s">
        <v>666</v>
      </c>
      <c r="I2354" s="38" t="s">
        <v>666</v>
      </c>
      <c r="J2354" t="s">
        <v>58</v>
      </c>
      <c r="K2354" s="5" t="s">
        <v>7</v>
      </c>
      <c r="L2354" s="9" t="s">
        <v>8</v>
      </c>
      <c r="M2354" s="10" t="s">
        <v>8</v>
      </c>
      <c r="N2354" s="10" t="s">
        <v>8</v>
      </c>
      <c r="O2354" s="10" t="s">
        <v>8</v>
      </c>
      <c r="P2354" s="11" t="s">
        <v>8</v>
      </c>
    </row>
    <row r="2355" spans="1:16" x14ac:dyDescent="0.25">
      <c r="A2355">
        <v>2448</v>
      </c>
      <c r="B2355" t="str">
        <f t="shared" si="150"/>
        <v>Closed End</v>
      </c>
      <c r="C2355" t="s">
        <v>58</v>
      </c>
      <c r="D2355" t="s">
        <v>666</v>
      </c>
      <c r="E2355" t="str">
        <f t="shared" si="151"/>
        <v>Region</v>
      </c>
      <c r="F2355">
        <f t="shared" si="152"/>
        <v>2</v>
      </c>
      <c r="G2355" t="str">
        <f t="shared" si="153"/>
        <v>Data</v>
      </c>
      <c r="H2355" t="s">
        <v>666</v>
      </c>
      <c r="I2355" s="38" t="s">
        <v>666</v>
      </c>
      <c r="J2355" t="s">
        <v>58</v>
      </c>
      <c r="K2355" s="6" t="s">
        <v>9</v>
      </c>
      <c r="L2355" s="12">
        <v>5.4309061672888903E-2</v>
      </c>
      <c r="M2355" s="13">
        <v>5.0799521761826331E-2</v>
      </c>
      <c r="N2355" s="13">
        <v>0.17220593508560467</v>
      </c>
      <c r="O2355" s="13">
        <v>0.72268548147968081</v>
      </c>
      <c r="P2355" s="14">
        <v>2910.9999999999959</v>
      </c>
    </row>
    <row r="2356" spans="1:16" x14ac:dyDescent="0.25">
      <c r="A2356">
        <v>2449</v>
      </c>
      <c r="B2356" t="str">
        <f t="shared" si="150"/>
        <v>Closed End</v>
      </c>
      <c r="C2356" t="s">
        <v>58</v>
      </c>
      <c r="D2356" t="s">
        <v>666</v>
      </c>
      <c r="E2356" t="str">
        <f t="shared" si="151"/>
        <v>Region</v>
      </c>
      <c r="F2356">
        <f t="shared" si="152"/>
        <v>3</v>
      </c>
      <c r="G2356" t="str">
        <f t="shared" si="153"/>
        <v>Data</v>
      </c>
      <c r="H2356" t="s">
        <v>666</v>
      </c>
      <c r="I2356" s="38" t="s">
        <v>666</v>
      </c>
      <c r="J2356" t="s">
        <v>58</v>
      </c>
      <c r="K2356" s="6" t="s">
        <v>10</v>
      </c>
      <c r="L2356" s="12">
        <v>3.8715148732098061E-2</v>
      </c>
      <c r="M2356" s="13">
        <v>2.5510383919152849E-2</v>
      </c>
      <c r="N2356" s="13">
        <v>0.14811435090134875</v>
      </c>
      <c r="O2356" s="13">
        <v>0.78766011644740075</v>
      </c>
      <c r="P2356" s="14">
        <v>402.99999999999966</v>
      </c>
    </row>
    <row r="2357" spans="1:16" x14ac:dyDescent="0.25">
      <c r="A2357">
        <v>2450</v>
      </c>
      <c r="B2357" t="str">
        <f t="shared" si="150"/>
        <v>Closed End</v>
      </c>
      <c r="C2357" t="s">
        <v>58</v>
      </c>
      <c r="D2357" t="s">
        <v>666</v>
      </c>
      <c r="E2357" t="str">
        <f t="shared" si="151"/>
        <v>Region</v>
      </c>
      <c r="F2357">
        <f t="shared" si="152"/>
        <v>4</v>
      </c>
      <c r="G2357" t="str">
        <f t="shared" si="153"/>
        <v>Data</v>
      </c>
      <c r="H2357" t="s">
        <v>666</v>
      </c>
      <c r="I2357" s="38" t="s">
        <v>666</v>
      </c>
      <c r="J2357" t="s">
        <v>58</v>
      </c>
      <c r="K2357" s="6" t="s">
        <v>11</v>
      </c>
      <c r="L2357" s="12">
        <v>7.4083089973849867E-2</v>
      </c>
      <c r="M2357" s="13">
        <v>6.3041620420016181E-2</v>
      </c>
      <c r="N2357" s="13">
        <v>0.19647414451221276</v>
      </c>
      <c r="O2357" s="13">
        <v>0.66640114509392423</v>
      </c>
      <c r="P2357" s="14">
        <v>2120</v>
      </c>
    </row>
    <row r="2358" spans="1:16" x14ac:dyDescent="0.25">
      <c r="A2358">
        <v>2451</v>
      </c>
      <c r="B2358" t="str">
        <f t="shared" si="150"/>
        <v>Closed End</v>
      </c>
      <c r="C2358" t="s">
        <v>58</v>
      </c>
      <c r="D2358" t="s">
        <v>666</v>
      </c>
      <c r="E2358" t="str">
        <f t="shared" si="151"/>
        <v>Region</v>
      </c>
      <c r="F2358">
        <f t="shared" si="152"/>
        <v>5</v>
      </c>
      <c r="G2358" t="str">
        <f t="shared" si="153"/>
        <v>Data</v>
      </c>
      <c r="H2358" t="s">
        <v>666</v>
      </c>
      <c r="I2358" s="38" t="s">
        <v>666</v>
      </c>
      <c r="J2358" t="s">
        <v>58</v>
      </c>
      <c r="K2358" s="6" t="s">
        <v>12</v>
      </c>
      <c r="L2358" s="12">
        <v>9.9662384197344356E-2</v>
      </c>
      <c r="M2358" s="13">
        <v>8.9579224137207814E-2</v>
      </c>
      <c r="N2358" s="13">
        <v>0.18763150672836068</v>
      </c>
      <c r="O2358" s="13">
        <v>0.62312688493708723</v>
      </c>
      <c r="P2358" s="14">
        <v>1698.9999999999961</v>
      </c>
    </row>
    <row r="2359" spans="1:16" x14ac:dyDescent="0.25">
      <c r="A2359">
        <v>2452</v>
      </c>
      <c r="B2359" t="str">
        <f t="shared" si="150"/>
        <v>Closed End</v>
      </c>
      <c r="C2359" t="s">
        <v>58</v>
      </c>
      <c r="D2359" t="s">
        <v>666</v>
      </c>
      <c r="E2359" t="str">
        <f t="shared" si="151"/>
        <v>Region</v>
      </c>
      <c r="F2359">
        <f t="shared" si="152"/>
        <v>6</v>
      </c>
      <c r="G2359" t="str">
        <f t="shared" si="153"/>
        <v>Data</v>
      </c>
      <c r="H2359" t="s">
        <v>666</v>
      </c>
      <c r="I2359" s="38" t="s">
        <v>666</v>
      </c>
      <c r="J2359" t="s">
        <v>58</v>
      </c>
      <c r="K2359" s="6" t="s">
        <v>13</v>
      </c>
      <c r="L2359" s="12">
        <v>4.4460359283231193E-2</v>
      </c>
      <c r="M2359" s="13">
        <v>3.2309095854632257E-2</v>
      </c>
      <c r="N2359" s="13">
        <v>0.20671457864526699</v>
      </c>
      <c r="O2359" s="13">
        <v>0.71651596621686897</v>
      </c>
      <c r="P2359" s="14">
        <v>421.00000000000045</v>
      </c>
    </row>
    <row r="2360" spans="1:16" x14ac:dyDescent="0.25">
      <c r="A2360">
        <v>2453</v>
      </c>
      <c r="B2360" t="str">
        <f t="shared" si="150"/>
        <v>Closed End</v>
      </c>
      <c r="C2360" t="s">
        <v>58</v>
      </c>
      <c r="D2360" t="s">
        <v>666</v>
      </c>
      <c r="E2360" t="str">
        <f t="shared" si="151"/>
        <v>Region</v>
      </c>
      <c r="F2360">
        <f t="shared" si="152"/>
        <v>7</v>
      </c>
      <c r="G2360" t="str">
        <f t="shared" si="153"/>
        <v>Data</v>
      </c>
      <c r="H2360" t="s">
        <v>666</v>
      </c>
      <c r="I2360" s="38" t="s">
        <v>666</v>
      </c>
      <c r="J2360" t="s">
        <v>58</v>
      </c>
      <c r="K2360" s="6" t="s">
        <v>14</v>
      </c>
      <c r="L2360" s="12">
        <v>3.7776259629721906E-2</v>
      </c>
      <c r="M2360" s="13">
        <v>6.5890531850813047E-2</v>
      </c>
      <c r="N2360" s="13">
        <v>0.15993965195919321</v>
      </c>
      <c r="O2360" s="13">
        <v>0.73639355656027117</v>
      </c>
      <c r="P2360" s="14">
        <v>388.0000000000008</v>
      </c>
    </row>
    <row r="2361" spans="1:16" x14ac:dyDescent="0.25">
      <c r="A2361">
        <v>2454</v>
      </c>
      <c r="B2361" t="str">
        <f t="shared" si="150"/>
        <v>Closed End</v>
      </c>
      <c r="C2361" t="s">
        <v>58</v>
      </c>
      <c r="D2361" t="s">
        <v>666</v>
      </c>
      <c r="E2361" t="str">
        <f t="shared" si="151"/>
        <v>Gender</v>
      </c>
      <c r="F2361">
        <f t="shared" si="152"/>
        <v>1</v>
      </c>
      <c r="G2361" t="str">
        <f t="shared" si="153"/>
        <v>Header</v>
      </c>
      <c r="H2361" t="s">
        <v>666</v>
      </c>
      <c r="I2361" s="38" t="s">
        <v>666</v>
      </c>
      <c r="J2361" t="s">
        <v>58</v>
      </c>
      <c r="K2361" s="7" t="s">
        <v>15</v>
      </c>
      <c r="L2361" s="15" t="s">
        <v>8</v>
      </c>
      <c r="M2361" s="16" t="s">
        <v>8</v>
      </c>
      <c r="N2361" s="16" t="s">
        <v>8</v>
      </c>
      <c r="O2361" s="16" t="s">
        <v>8</v>
      </c>
      <c r="P2361" s="17" t="s">
        <v>8</v>
      </c>
    </row>
    <row r="2362" spans="1:16" x14ac:dyDescent="0.25">
      <c r="A2362">
        <v>2455</v>
      </c>
      <c r="B2362" t="str">
        <f t="shared" si="150"/>
        <v>Closed End</v>
      </c>
      <c r="C2362" t="s">
        <v>58</v>
      </c>
      <c r="D2362" t="s">
        <v>666</v>
      </c>
      <c r="E2362" t="str">
        <f t="shared" si="151"/>
        <v>Gender</v>
      </c>
      <c r="F2362">
        <f t="shared" si="152"/>
        <v>2</v>
      </c>
      <c r="G2362" t="str">
        <f t="shared" si="153"/>
        <v>Data</v>
      </c>
      <c r="H2362" t="s">
        <v>666</v>
      </c>
      <c r="I2362" s="38" t="s">
        <v>666</v>
      </c>
      <c r="J2362" t="s">
        <v>58</v>
      </c>
      <c r="K2362" s="6" t="s">
        <v>16</v>
      </c>
      <c r="L2362" s="12">
        <v>4.5795768654412677E-2</v>
      </c>
      <c r="M2362" s="13">
        <v>5.304527526899571E-2</v>
      </c>
      <c r="N2362" s="13">
        <v>0.16011066090541332</v>
      </c>
      <c r="O2362" s="13">
        <v>0.74104829517118032</v>
      </c>
      <c r="P2362" s="14">
        <v>1819.0000000000036</v>
      </c>
    </row>
    <row r="2363" spans="1:16" x14ac:dyDescent="0.25">
      <c r="A2363">
        <v>2456</v>
      </c>
      <c r="B2363" t="str">
        <f t="shared" si="150"/>
        <v>Closed End</v>
      </c>
      <c r="C2363" t="s">
        <v>58</v>
      </c>
      <c r="D2363" t="s">
        <v>666</v>
      </c>
      <c r="E2363" t="str">
        <f t="shared" si="151"/>
        <v>Gender</v>
      </c>
      <c r="F2363">
        <f t="shared" si="152"/>
        <v>3</v>
      </c>
      <c r="G2363" t="str">
        <f t="shared" si="153"/>
        <v>Data</v>
      </c>
      <c r="H2363" t="s">
        <v>666</v>
      </c>
      <c r="I2363" s="38" t="s">
        <v>666</v>
      </c>
      <c r="J2363" t="s">
        <v>58</v>
      </c>
      <c r="K2363" s="6" t="s">
        <v>17</v>
      </c>
      <c r="L2363" s="12">
        <v>5.8344329938282667E-2</v>
      </c>
      <c r="M2363" s="13">
        <v>4.9624337297643747E-2</v>
      </c>
      <c r="N2363" s="13">
        <v>0.18355226532087976</v>
      </c>
      <c r="O2363" s="13">
        <v>0.70847906744319422</v>
      </c>
      <c r="P2363" s="14">
        <v>945.00000000000136</v>
      </c>
    </row>
    <row r="2364" spans="1:16" x14ac:dyDescent="0.25">
      <c r="A2364">
        <v>2457</v>
      </c>
      <c r="B2364" t="str">
        <f t="shared" si="150"/>
        <v>Closed End</v>
      </c>
      <c r="C2364" t="s">
        <v>58</v>
      </c>
      <c r="D2364" t="s">
        <v>666</v>
      </c>
      <c r="E2364" t="str">
        <f t="shared" si="151"/>
        <v>Age</v>
      </c>
      <c r="F2364">
        <f t="shared" si="152"/>
        <v>1</v>
      </c>
      <c r="G2364" t="str">
        <f t="shared" si="153"/>
        <v>Header</v>
      </c>
      <c r="H2364" t="s">
        <v>666</v>
      </c>
      <c r="I2364" s="38" t="s">
        <v>666</v>
      </c>
      <c r="J2364" t="s">
        <v>58</v>
      </c>
      <c r="K2364" s="7" t="s">
        <v>18</v>
      </c>
      <c r="L2364" s="15" t="s">
        <v>8</v>
      </c>
      <c r="M2364" s="16" t="s">
        <v>8</v>
      </c>
      <c r="N2364" s="16" t="s">
        <v>8</v>
      </c>
      <c r="O2364" s="16" t="s">
        <v>8</v>
      </c>
      <c r="P2364" s="17" t="s">
        <v>8</v>
      </c>
    </row>
    <row r="2365" spans="1:16" x14ac:dyDescent="0.25">
      <c r="A2365">
        <v>2458</v>
      </c>
      <c r="B2365" t="str">
        <f t="shared" si="150"/>
        <v>Closed End</v>
      </c>
      <c r="C2365" t="s">
        <v>58</v>
      </c>
      <c r="D2365" t="s">
        <v>666</v>
      </c>
      <c r="E2365" t="str">
        <f t="shared" si="151"/>
        <v>Age</v>
      </c>
      <c r="F2365">
        <f t="shared" si="152"/>
        <v>2</v>
      </c>
      <c r="G2365" t="str">
        <f t="shared" si="153"/>
        <v>Data</v>
      </c>
      <c r="H2365" t="s">
        <v>666</v>
      </c>
      <c r="I2365" s="38" t="s">
        <v>666</v>
      </c>
      <c r="J2365" t="s">
        <v>58</v>
      </c>
      <c r="K2365" s="6" t="s">
        <v>19</v>
      </c>
      <c r="L2365" s="12">
        <v>3.5251912702715139E-2</v>
      </c>
      <c r="M2365" s="13">
        <v>3.3056014964541955E-2</v>
      </c>
      <c r="N2365" s="13">
        <v>0.1807386115960668</v>
      </c>
      <c r="O2365" s="13">
        <v>0.75095346073667568</v>
      </c>
      <c r="P2365" s="14">
        <v>391.0000000000004</v>
      </c>
    </row>
    <row r="2366" spans="1:16" x14ac:dyDescent="0.25">
      <c r="A2366">
        <v>2459</v>
      </c>
      <c r="B2366" t="str">
        <f t="shared" si="150"/>
        <v>Closed End</v>
      </c>
      <c r="C2366" t="s">
        <v>58</v>
      </c>
      <c r="D2366" t="s">
        <v>666</v>
      </c>
      <c r="E2366" t="str">
        <f t="shared" si="151"/>
        <v>Age</v>
      </c>
      <c r="F2366">
        <f t="shared" si="152"/>
        <v>3</v>
      </c>
      <c r="G2366" t="str">
        <f t="shared" si="153"/>
        <v>Data</v>
      </c>
      <c r="H2366" t="s">
        <v>666</v>
      </c>
      <c r="I2366" s="38" t="s">
        <v>666</v>
      </c>
      <c r="J2366" t="s">
        <v>58</v>
      </c>
      <c r="K2366" s="6" t="s">
        <v>20</v>
      </c>
      <c r="L2366" s="12">
        <v>8.0951705460810791E-2</v>
      </c>
      <c r="M2366" s="13">
        <v>7.935458087643997E-2</v>
      </c>
      <c r="N2366" s="13">
        <v>0.15569573538620338</v>
      </c>
      <c r="O2366" s="13">
        <v>0.68399797827654507</v>
      </c>
      <c r="P2366" s="14">
        <v>405.00000000000034</v>
      </c>
    </row>
    <row r="2367" spans="1:16" x14ac:dyDescent="0.25">
      <c r="A2367">
        <v>2460</v>
      </c>
      <c r="B2367" t="str">
        <f t="shared" si="150"/>
        <v>Closed End</v>
      </c>
      <c r="C2367" t="s">
        <v>58</v>
      </c>
      <c r="D2367" t="s">
        <v>666</v>
      </c>
      <c r="E2367" t="str">
        <f t="shared" si="151"/>
        <v>Age</v>
      </c>
      <c r="F2367">
        <f t="shared" si="152"/>
        <v>4</v>
      </c>
      <c r="G2367" t="str">
        <f t="shared" si="153"/>
        <v>Data</v>
      </c>
      <c r="H2367" t="s">
        <v>666</v>
      </c>
      <c r="I2367" s="38" t="s">
        <v>666</v>
      </c>
      <c r="J2367" t="s">
        <v>58</v>
      </c>
      <c r="K2367" s="6" t="s">
        <v>21</v>
      </c>
      <c r="L2367" s="12">
        <v>2.9439724703461723E-2</v>
      </c>
      <c r="M2367" s="13">
        <v>5.6362467217023475E-2</v>
      </c>
      <c r="N2367" s="13">
        <v>0.14427481242585555</v>
      </c>
      <c r="O2367" s="13">
        <v>0.76992299565365974</v>
      </c>
      <c r="P2367" s="14">
        <v>344</v>
      </c>
    </row>
    <row r="2368" spans="1:16" x14ac:dyDescent="0.25">
      <c r="A2368">
        <v>2461</v>
      </c>
      <c r="B2368" t="str">
        <f t="shared" si="150"/>
        <v>Closed End</v>
      </c>
      <c r="C2368" t="s">
        <v>58</v>
      </c>
      <c r="D2368" t="s">
        <v>666</v>
      </c>
      <c r="E2368" t="str">
        <f t="shared" si="151"/>
        <v>Age</v>
      </c>
      <c r="F2368">
        <f t="shared" si="152"/>
        <v>5</v>
      </c>
      <c r="G2368" t="str">
        <f t="shared" si="153"/>
        <v>Data</v>
      </c>
      <c r="H2368" t="s">
        <v>666</v>
      </c>
      <c r="I2368" s="38" t="s">
        <v>666</v>
      </c>
      <c r="J2368" t="s">
        <v>58</v>
      </c>
      <c r="K2368" s="6" t="s">
        <v>22</v>
      </c>
      <c r="L2368" s="12">
        <v>8.654976405480036E-2</v>
      </c>
      <c r="M2368" s="13">
        <v>6.4701453407112253E-2</v>
      </c>
      <c r="N2368" s="13">
        <v>0.21475289660843516</v>
      </c>
      <c r="O2368" s="13">
        <v>0.63399588592965339</v>
      </c>
      <c r="P2368" s="14">
        <v>501.99999999999983</v>
      </c>
    </row>
    <row r="2369" spans="1:16" x14ac:dyDescent="0.25">
      <c r="A2369">
        <v>2462</v>
      </c>
      <c r="B2369" t="str">
        <f t="shared" ref="B2369:B2432" si="154">IF(K2371="Results by region:","Closed End",IF(L2370="East Metro Overall","Open End",IF(AND(K2369="",K2371=""),"",B2368)))</f>
        <v>Closed End</v>
      </c>
      <c r="C2369" t="s">
        <v>58</v>
      </c>
      <c r="D2369" t="s">
        <v>666</v>
      </c>
      <c r="E2369" t="str">
        <f t="shared" ref="E2369:E2432" si="155">IF(AND(K2369="",K2370="Results by region:"),"Column labels",
IF(AND(K2369="",L2369="East Metro overall"),"Column labels",
IF(AND(K2369="",L2369=""),"",
IF(AND(B2369="Open End",K2369&lt;&gt;"",E2368="Column labels"),"Open end results",
IF(K2369="Results by region:","Region",
IF(K2369="Results by gender:","Gender",
IF(K2369="Results by age:","Age",
IF(K2369="Results by education level:","Education",
IF(K2369="Results by household income:","Household income",
IF(K2369="Results by housing status:","Housing status",
IF(K2369="Results by home language:","Home language",
IF(K2369="Results by race/ethnicity:","Race / ethnicity",
IF(ISERROR(FIND(".",K2369)),E2368,
IF(FIND(".",K2369)&lt;=4,"Title"))))))))))))))</f>
        <v>Age</v>
      </c>
      <c r="F2369">
        <f t="shared" ref="F2369:F2432" si="156">IF(B2369="","",IF(E2369&lt;&gt;E2368,1,SUM(F2368,1)))</f>
        <v>6</v>
      </c>
      <c r="G2369" t="str">
        <f t="shared" si="153"/>
        <v>Data</v>
      </c>
      <c r="H2369" t="s">
        <v>666</v>
      </c>
      <c r="I2369" s="38" t="s">
        <v>666</v>
      </c>
      <c r="J2369" t="s">
        <v>58</v>
      </c>
      <c r="K2369" s="6" t="s">
        <v>23</v>
      </c>
      <c r="L2369" s="12">
        <v>3.6933663866039433E-2</v>
      </c>
      <c r="M2369" s="13">
        <v>3.1516830415632392E-2</v>
      </c>
      <c r="N2369" s="13">
        <v>0.15518107340199297</v>
      </c>
      <c r="O2369" s="13">
        <v>0.77636843231633601</v>
      </c>
      <c r="P2369" s="14">
        <v>834.99999999999773</v>
      </c>
    </row>
    <row r="2370" spans="1:16" x14ac:dyDescent="0.25">
      <c r="A2370">
        <v>2463</v>
      </c>
      <c r="B2370" t="str">
        <f t="shared" si="154"/>
        <v>Closed End</v>
      </c>
      <c r="C2370" t="s">
        <v>58</v>
      </c>
      <c r="D2370" t="s">
        <v>666</v>
      </c>
      <c r="E2370" t="str">
        <f t="shared" si="155"/>
        <v>Education</v>
      </c>
      <c r="F2370">
        <f t="shared" si="156"/>
        <v>1</v>
      </c>
      <c r="G2370" t="str">
        <f t="shared" ref="G2370:G2433" si="157">IF(B2370="","",IF(E2370="Title","Title",IF(E2370="Column labels","Labels",IF(AND(F2370=1,B2370="Closed End"),"Header","Data"))))</f>
        <v>Header</v>
      </c>
      <c r="H2370" t="s">
        <v>666</v>
      </c>
      <c r="I2370" s="38" t="s">
        <v>666</v>
      </c>
      <c r="J2370" t="s">
        <v>58</v>
      </c>
      <c r="K2370" s="7" t="s">
        <v>24</v>
      </c>
      <c r="L2370" s="15" t="s">
        <v>8</v>
      </c>
      <c r="M2370" s="16" t="s">
        <v>8</v>
      </c>
      <c r="N2370" s="16" t="s">
        <v>8</v>
      </c>
      <c r="O2370" s="16" t="s">
        <v>8</v>
      </c>
      <c r="P2370" s="17" t="s">
        <v>8</v>
      </c>
    </row>
    <row r="2371" spans="1:16" x14ac:dyDescent="0.25">
      <c r="A2371">
        <v>2464</v>
      </c>
      <c r="B2371" t="str">
        <f t="shared" si="154"/>
        <v>Closed End</v>
      </c>
      <c r="C2371" t="s">
        <v>58</v>
      </c>
      <c r="D2371" t="s">
        <v>666</v>
      </c>
      <c r="E2371" t="str">
        <f t="shared" si="155"/>
        <v>Education</v>
      </c>
      <c r="F2371">
        <f t="shared" si="156"/>
        <v>2</v>
      </c>
      <c r="G2371" t="str">
        <f t="shared" si="157"/>
        <v>Data</v>
      </c>
      <c r="H2371" t="s">
        <v>666</v>
      </c>
      <c r="I2371" s="38" t="s">
        <v>666</v>
      </c>
      <c r="J2371" t="s">
        <v>58</v>
      </c>
      <c r="K2371" s="6" t="s">
        <v>25</v>
      </c>
      <c r="L2371" s="12">
        <v>0.22860357385210717</v>
      </c>
      <c r="M2371" s="13">
        <v>0.10874633511313854</v>
      </c>
      <c r="N2371" s="13">
        <v>0.3486589910170973</v>
      </c>
      <c r="O2371" s="13">
        <v>0.3139911000176569</v>
      </c>
      <c r="P2371" s="14">
        <v>88.000000000000043</v>
      </c>
    </row>
    <row r="2372" spans="1:16" x14ac:dyDescent="0.25">
      <c r="A2372">
        <v>2465</v>
      </c>
      <c r="B2372" t="str">
        <f t="shared" si="154"/>
        <v>Closed End</v>
      </c>
      <c r="C2372" t="s">
        <v>58</v>
      </c>
      <c r="D2372" t="s">
        <v>666</v>
      </c>
      <c r="E2372" t="str">
        <f t="shared" si="155"/>
        <v>Education</v>
      </c>
      <c r="F2372">
        <f t="shared" si="156"/>
        <v>3</v>
      </c>
      <c r="G2372" t="str">
        <f t="shared" si="157"/>
        <v>Data</v>
      </c>
      <c r="H2372" t="s">
        <v>666</v>
      </c>
      <c r="I2372" s="38" t="s">
        <v>666</v>
      </c>
      <c r="J2372" t="s">
        <v>58</v>
      </c>
      <c r="K2372" s="6" t="s">
        <v>26</v>
      </c>
      <c r="L2372" s="12">
        <v>9.980420856680064E-2</v>
      </c>
      <c r="M2372" s="13">
        <v>6.296771838760612E-2</v>
      </c>
      <c r="N2372" s="13">
        <v>0.17281360982761665</v>
      </c>
      <c r="O2372" s="13">
        <v>0.66441446321797704</v>
      </c>
      <c r="P2372" s="14">
        <v>337.99999999999966</v>
      </c>
    </row>
    <row r="2373" spans="1:16" x14ac:dyDescent="0.25">
      <c r="A2373">
        <v>2466</v>
      </c>
      <c r="B2373" t="str">
        <f t="shared" si="154"/>
        <v>Closed End</v>
      </c>
      <c r="C2373" t="s">
        <v>58</v>
      </c>
      <c r="D2373" t="s">
        <v>666</v>
      </c>
      <c r="E2373" t="str">
        <f t="shared" si="155"/>
        <v>Education</v>
      </c>
      <c r="F2373">
        <f t="shared" si="156"/>
        <v>4</v>
      </c>
      <c r="G2373" t="str">
        <f t="shared" si="157"/>
        <v>Data</v>
      </c>
      <c r="H2373" t="s">
        <v>666</v>
      </c>
      <c r="I2373" s="38" t="s">
        <v>666</v>
      </c>
      <c r="J2373" t="s">
        <v>58</v>
      </c>
      <c r="K2373" s="6" t="s">
        <v>27</v>
      </c>
      <c r="L2373" s="12">
        <v>4.5639839940408967E-2</v>
      </c>
      <c r="M2373" s="13">
        <v>6.0281696963106361E-2</v>
      </c>
      <c r="N2373" s="13">
        <v>0.17286102150999053</v>
      </c>
      <c r="O2373" s="13">
        <v>0.72121744158649259</v>
      </c>
      <c r="P2373" s="14">
        <v>921.00000000000102</v>
      </c>
    </row>
    <row r="2374" spans="1:16" x14ac:dyDescent="0.25">
      <c r="A2374">
        <v>2467</v>
      </c>
      <c r="B2374" t="str">
        <f t="shared" si="154"/>
        <v>Closed End</v>
      </c>
      <c r="C2374" t="s">
        <v>58</v>
      </c>
      <c r="D2374" t="s">
        <v>666</v>
      </c>
      <c r="E2374" t="str">
        <f t="shared" si="155"/>
        <v>Education</v>
      </c>
      <c r="F2374">
        <f t="shared" si="156"/>
        <v>5</v>
      </c>
      <c r="G2374" t="str">
        <f t="shared" si="157"/>
        <v>Data</v>
      </c>
      <c r="H2374" t="s">
        <v>666</v>
      </c>
      <c r="I2374" s="38" t="s">
        <v>666</v>
      </c>
      <c r="J2374" t="s">
        <v>58</v>
      </c>
      <c r="K2374" s="6" t="s">
        <v>28</v>
      </c>
      <c r="L2374" s="12">
        <v>2.3482739021595055E-2</v>
      </c>
      <c r="M2374" s="13">
        <v>2.8733266259816342E-2</v>
      </c>
      <c r="N2374" s="13">
        <v>0.16035019882753565</v>
      </c>
      <c r="O2374" s="13">
        <v>0.78743379589105578</v>
      </c>
      <c r="P2374" s="14">
        <v>1469.0000000000025</v>
      </c>
    </row>
    <row r="2375" spans="1:16" x14ac:dyDescent="0.25">
      <c r="A2375">
        <v>2468</v>
      </c>
      <c r="B2375" t="str">
        <f t="shared" si="154"/>
        <v>Closed End</v>
      </c>
      <c r="C2375" t="s">
        <v>58</v>
      </c>
      <c r="D2375" t="s">
        <v>666</v>
      </c>
      <c r="E2375" t="str">
        <f t="shared" si="155"/>
        <v>Household income</v>
      </c>
      <c r="F2375">
        <f t="shared" si="156"/>
        <v>1</v>
      </c>
      <c r="G2375" t="str">
        <f t="shared" si="157"/>
        <v>Header</v>
      </c>
      <c r="H2375" t="s">
        <v>666</v>
      </c>
      <c r="I2375" s="38" t="s">
        <v>666</v>
      </c>
      <c r="J2375" t="s">
        <v>58</v>
      </c>
      <c r="K2375" s="7" t="s">
        <v>29</v>
      </c>
      <c r="L2375" s="15" t="s">
        <v>8</v>
      </c>
      <c r="M2375" s="16" t="s">
        <v>8</v>
      </c>
      <c r="N2375" s="16" t="s">
        <v>8</v>
      </c>
      <c r="O2375" s="16" t="s">
        <v>8</v>
      </c>
      <c r="P2375" s="17" t="s">
        <v>8</v>
      </c>
    </row>
    <row r="2376" spans="1:16" x14ac:dyDescent="0.25">
      <c r="A2376">
        <v>2469</v>
      </c>
      <c r="B2376" t="str">
        <f t="shared" si="154"/>
        <v>Closed End</v>
      </c>
      <c r="C2376" t="s">
        <v>58</v>
      </c>
      <c r="D2376" t="s">
        <v>666</v>
      </c>
      <c r="E2376" t="str">
        <f t="shared" si="155"/>
        <v>Household income</v>
      </c>
      <c r="F2376">
        <f t="shared" si="156"/>
        <v>2</v>
      </c>
      <c r="G2376" t="str">
        <f t="shared" si="157"/>
        <v>Data</v>
      </c>
      <c r="H2376" t="s">
        <v>666</v>
      </c>
      <c r="I2376" s="38" t="s">
        <v>666</v>
      </c>
      <c r="J2376" t="s">
        <v>58</v>
      </c>
      <c r="K2376" s="6" t="s">
        <v>30</v>
      </c>
      <c r="L2376" s="12">
        <v>0.14190143052502233</v>
      </c>
      <c r="M2376" s="13">
        <v>8.6418123815733411E-2</v>
      </c>
      <c r="N2376" s="13">
        <v>0.29447326845240518</v>
      </c>
      <c r="O2376" s="13">
        <v>0.47720717720683803</v>
      </c>
      <c r="P2376" s="14">
        <v>443.00000000000097</v>
      </c>
    </row>
    <row r="2377" spans="1:16" x14ac:dyDescent="0.25">
      <c r="A2377">
        <v>2470</v>
      </c>
      <c r="B2377" t="str">
        <f t="shared" si="154"/>
        <v>Closed End</v>
      </c>
      <c r="C2377" t="s">
        <v>58</v>
      </c>
      <c r="D2377" t="s">
        <v>666</v>
      </c>
      <c r="E2377" t="str">
        <f t="shared" si="155"/>
        <v>Household income</v>
      </c>
      <c r="F2377">
        <f t="shared" si="156"/>
        <v>3</v>
      </c>
      <c r="G2377" t="str">
        <f t="shared" si="157"/>
        <v>Data</v>
      </c>
      <c r="H2377" t="s">
        <v>666</v>
      </c>
      <c r="I2377" s="38" t="s">
        <v>666</v>
      </c>
      <c r="J2377" t="s">
        <v>58</v>
      </c>
      <c r="K2377" s="6" t="s">
        <v>31</v>
      </c>
      <c r="L2377" s="12">
        <v>9.6985553306026956E-2</v>
      </c>
      <c r="M2377" s="13">
        <v>6.3479431261017974E-2</v>
      </c>
      <c r="N2377" s="13">
        <v>0.30856582465149313</v>
      </c>
      <c r="O2377" s="13">
        <v>0.5309691907814631</v>
      </c>
      <c r="P2377" s="14">
        <v>392.99999999999966</v>
      </c>
    </row>
    <row r="2378" spans="1:16" x14ac:dyDescent="0.25">
      <c r="A2378">
        <v>2471</v>
      </c>
      <c r="B2378" t="str">
        <f t="shared" si="154"/>
        <v>Closed End</v>
      </c>
      <c r="C2378" t="s">
        <v>58</v>
      </c>
      <c r="D2378" t="s">
        <v>666</v>
      </c>
      <c r="E2378" t="str">
        <f t="shared" si="155"/>
        <v>Household income</v>
      </c>
      <c r="F2378">
        <f t="shared" si="156"/>
        <v>4</v>
      </c>
      <c r="G2378" t="str">
        <f t="shared" si="157"/>
        <v>Data</v>
      </c>
      <c r="H2378" t="s">
        <v>666</v>
      </c>
      <c r="I2378" s="38" t="s">
        <v>666</v>
      </c>
      <c r="J2378" t="s">
        <v>58</v>
      </c>
      <c r="K2378" s="6" t="s">
        <v>32</v>
      </c>
      <c r="L2378" s="12">
        <v>4.7835108335273262E-2</v>
      </c>
      <c r="M2378" s="13">
        <v>9.7156758946719476E-2</v>
      </c>
      <c r="N2378" s="13">
        <v>0.21459280766429395</v>
      </c>
      <c r="O2378" s="13">
        <v>0.64041532505371346</v>
      </c>
      <c r="P2378" s="14">
        <v>391</v>
      </c>
    </row>
    <row r="2379" spans="1:16" x14ac:dyDescent="0.25">
      <c r="A2379">
        <v>2472</v>
      </c>
      <c r="B2379" t="str">
        <f t="shared" si="154"/>
        <v>Closed End</v>
      </c>
      <c r="C2379" t="s">
        <v>58</v>
      </c>
      <c r="D2379" t="s">
        <v>666</v>
      </c>
      <c r="E2379" t="str">
        <f t="shared" si="155"/>
        <v>Household income</v>
      </c>
      <c r="F2379">
        <f t="shared" si="156"/>
        <v>5</v>
      </c>
      <c r="G2379" t="str">
        <f t="shared" si="157"/>
        <v>Data</v>
      </c>
      <c r="H2379" t="s">
        <v>666</v>
      </c>
      <c r="I2379" s="38" t="s">
        <v>666</v>
      </c>
      <c r="J2379" t="s">
        <v>58</v>
      </c>
      <c r="K2379" s="6" t="s">
        <v>33</v>
      </c>
      <c r="L2379" s="12">
        <v>0.11285974304506466</v>
      </c>
      <c r="M2379" s="13">
        <v>4.7102654237829979E-2</v>
      </c>
      <c r="N2379" s="13">
        <v>0.12544226579514597</v>
      </c>
      <c r="O2379" s="13">
        <v>0.71459533692195942</v>
      </c>
      <c r="P2379" s="14">
        <v>295.9999999999996</v>
      </c>
    </row>
    <row r="2380" spans="1:16" x14ac:dyDescent="0.25">
      <c r="A2380">
        <v>2473</v>
      </c>
      <c r="B2380" t="str">
        <f t="shared" si="154"/>
        <v>Closed End</v>
      </c>
      <c r="C2380" t="s">
        <v>58</v>
      </c>
      <c r="D2380" t="s">
        <v>666</v>
      </c>
      <c r="E2380" t="str">
        <f t="shared" si="155"/>
        <v>Household income</v>
      </c>
      <c r="F2380">
        <f t="shared" si="156"/>
        <v>6</v>
      </c>
      <c r="G2380" t="str">
        <f t="shared" si="157"/>
        <v>Data</v>
      </c>
      <c r="H2380" t="s">
        <v>666</v>
      </c>
      <c r="I2380" s="38" t="s">
        <v>666</v>
      </c>
      <c r="J2380" t="s">
        <v>58</v>
      </c>
      <c r="K2380" s="6" t="s">
        <v>34</v>
      </c>
      <c r="L2380" s="12">
        <v>4.7760714128572912E-2</v>
      </c>
      <c r="M2380" s="13">
        <v>3.3717808711741223E-2</v>
      </c>
      <c r="N2380" s="13">
        <v>0.18388775803435015</v>
      </c>
      <c r="O2380" s="13">
        <v>0.73463371912533437</v>
      </c>
      <c r="P2380" s="14">
        <v>261.00000000000028</v>
      </c>
    </row>
    <row r="2381" spans="1:16" x14ac:dyDescent="0.25">
      <c r="A2381">
        <v>2474</v>
      </c>
      <c r="B2381" t="str">
        <f t="shared" si="154"/>
        <v>Closed End</v>
      </c>
      <c r="C2381" t="s">
        <v>58</v>
      </c>
      <c r="D2381" t="s">
        <v>666</v>
      </c>
      <c r="E2381" t="str">
        <f t="shared" si="155"/>
        <v>Household income</v>
      </c>
      <c r="F2381">
        <f t="shared" si="156"/>
        <v>7</v>
      </c>
      <c r="G2381" t="str">
        <f t="shared" si="157"/>
        <v>Data</v>
      </c>
      <c r="H2381" t="s">
        <v>666</v>
      </c>
      <c r="I2381" s="38" t="s">
        <v>666</v>
      </c>
      <c r="J2381" t="s">
        <v>58</v>
      </c>
      <c r="K2381" s="6" t="s">
        <v>35</v>
      </c>
      <c r="L2381" s="12">
        <v>2.2164012217478976E-2</v>
      </c>
      <c r="M2381" s="13">
        <v>1.4877005580997858E-2</v>
      </c>
      <c r="N2381" s="13">
        <v>0.10253473062163625</v>
      </c>
      <c r="O2381" s="13">
        <v>0.86042425157988722</v>
      </c>
      <c r="P2381" s="14">
        <v>340.00000000000006</v>
      </c>
    </row>
    <row r="2382" spans="1:16" x14ac:dyDescent="0.25">
      <c r="A2382">
        <v>2475</v>
      </c>
      <c r="B2382" t="str">
        <f t="shared" si="154"/>
        <v>Closed End</v>
      </c>
      <c r="C2382" t="s">
        <v>58</v>
      </c>
      <c r="D2382" t="s">
        <v>666</v>
      </c>
      <c r="E2382" t="str">
        <f t="shared" si="155"/>
        <v>Household income</v>
      </c>
      <c r="F2382">
        <f t="shared" si="156"/>
        <v>8</v>
      </c>
      <c r="G2382" t="str">
        <f t="shared" si="157"/>
        <v>Data</v>
      </c>
      <c r="H2382" t="s">
        <v>666</v>
      </c>
      <c r="I2382" s="38" t="s">
        <v>666</v>
      </c>
      <c r="J2382" t="s">
        <v>58</v>
      </c>
      <c r="K2382" s="6" t="s">
        <v>36</v>
      </c>
      <c r="L2382" s="12">
        <v>5.4235753369257077E-3</v>
      </c>
      <c r="M2382" s="13">
        <v>4.3774626475430393E-2</v>
      </c>
      <c r="N2382" s="13">
        <v>0.12107001611549634</v>
      </c>
      <c r="O2382" s="13">
        <v>0.82973178207214726</v>
      </c>
      <c r="P2382" s="14">
        <v>258.00000000000011</v>
      </c>
    </row>
    <row r="2383" spans="1:16" x14ac:dyDescent="0.25">
      <c r="A2383">
        <v>2476</v>
      </c>
      <c r="B2383" t="str">
        <f t="shared" si="154"/>
        <v>Closed End</v>
      </c>
      <c r="C2383" t="s">
        <v>58</v>
      </c>
      <c r="D2383" t="s">
        <v>666</v>
      </c>
      <c r="E2383" t="str">
        <f t="shared" si="155"/>
        <v>Housing status</v>
      </c>
      <c r="F2383">
        <f t="shared" si="156"/>
        <v>1</v>
      </c>
      <c r="G2383" t="str">
        <f t="shared" si="157"/>
        <v>Header</v>
      </c>
      <c r="H2383" t="s">
        <v>666</v>
      </c>
      <c r="I2383" s="38" t="s">
        <v>666</v>
      </c>
      <c r="J2383" t="s">
        <v>58</v>
      </c>
      <c r="K2383" s="7" t="s">
        <v>37</v>
      </c>
      <c r="L2383" s="15" t="s">
        <v>8</v>
      </c>
      <c r="M2383" s="16" t="s">
        <v>8</v>
      </c>
      <c r="N2383" s="16" t="s">
        <v>8</v>
      </c>
      <c r="O2383" s="16" t="s">
        <v>8</v>
      </c>
      <c r="P2383" s="17" t="s">
        <v>8</v>
      </c>
    </row>
    <row r="2384" spans="1:16" x14ac:dyDescent="0.25">
      <c r="A2384">
        <v>2477</v>
      </c>
      <c r="B2384" t="str">
        <f t="shared" si="154"/>
        <v>Closed End</v>
      </c>
      <c r="C2384" t="s">
        <v>58</v>
      </c>
      <c r="D2384" t="s">
        <v>666</v>
      </c>
      <c r="E2384" t="str">
        <f t="shared" si="155"/>
        <v>Housing status</v>
      </c>
      <c r="F2384">
        <f t="shared" si="156"/>
        <v>2</v>
      </c>
      <c r="G2384" t="str">
        <f t="shared" si="157"/>
        <v>Data</v>
      </c>
      <c r="H2384" t="s">
        <v>666</v>
      </c>
      <c r="I2384" s="38" t="s">
        <v>666</v>
      </c>
      <c r="J2384" t="s">
        <v>58</v>
      </c>
      <c r="K2384" s="6" t="s">
        <v>38</v>
      </c>
      <c r="L2384" s="12">
        <v>3.7564378515974536E-2</v>
      </c>
      <c r="M2384" s="13">
        <v>4.4110123046835724E-2</v>
      </c>
      <c r="N2384" s="13">
        <v>0.16062375338851848</v>
      </c>
      <c r="O2384" s="13">
        <v>0.75770174504867205</v>
      </c>
      <c r="P2384" s="14">
        <v>1922.9999999999982</v>
      </c>
    </row>
    <row r="2385" spans="1:16" x14ac:dyDescent="0.25">
      <c r="A2385">
        <v>2478</v>
      </c>
      <c r="B2385" t="str">
        <f t="shared" si="154"/>
        <v>Closed End</v>
      </c>
      <c r="C2385" t="s">
        <v>58</v>
      </c>
      <c r="D2385" t="s">
        <v>666</v>
      </c>
      <c r="E2385" t="str">
        <f t="shared" si="155"/>
        <v>Housing status</v>
      </c>
      <c r="F2385">
        <f t="shared" si="156"/>
        <v>3</v>
      </c>
      <c r="G2385" t="str">
        <f t="shared" si="157"/>
        <v>Data</v>
      </c>
      <c r="H2385" t="s">
        <v>666</v>
      </c>
      <c r="I2385" s="38" t="s">
        <v>666</v>
      </c>
      <c r="J2385" t="s">
        <v>58</v>
      </c>
      <c r="K2385" s="6" t="s">
        <v>39</v>
      </c>
      <c r="L2385" s="12">
        <v>0.10133684957485579</v>
      </c>
      <c r="M2385" s="13">
        <v>6.8748517576310952E-2</v>
      </c>
      <c r="N2385" s="13">
        <v>0.20466540287386814</v>
      </c>
      <c r="O2385" s="13">
        <v>0.62524922997496435</v>
      </c>
      <c r="P2385" s="14">
        <v>910.99999999999932</v>
      </c>
    </row>
    <row r="2386" spans="1:16" ht="24.75" x14ac:dyDescent="0.25">
      <c r="A2386">
        <v>2479</v>
      </c>
      <c r="B2386" t="str">
        <f t="shared" si="154"/>
        <v>Closed End</v>
      </c>
      <c r="C2386" t="s">
        <v>58</v>
      </c>
      <c r="D2386" t="s">
        <v>666</v>
      </c>
      <c r="E2386" t="str">
        <f t="shared" si="155"/>
        <v>Housing status</v>
      </c>
      <c r="F2386">
        <f t="shared" si="156"/>
        <v>4</v>
      </c>
      <c r="G2386" t="str">
        <f t="shared" si="157"/>
        <v>Data</v>
      </c>
      <c r="H2386" t="s">
        <v>666</v>
      </c>
      <c r="I2386" s="38" t="s">
        <v>666</v>
      </c>
      <c r="J2386" t="s">
        <v>58</v>
      </c>
      <c r="K2386" s="6" t="s">
        <v>40</v>
      </c>
      <c r="L2386" s="12">
        <v>0.13724578007367058</v>
      </c>
      <c r="M2386" s="13">
        <v>5.2518329184432881E-2</v>
      </c>
      <c r="N2386" s="13">
        <v>0.22498227822724826</v>
      </c>
      <c r="O2386" s="13">
        <v>0.58525361251464847</v>
      </c>
      <c r="P2386" s="14">
        <v>62.000000000000007</v>
      </c>
    </row>
    <row r="2387" spans="1:16" x14ac:dyDescent="0.25">
      <c r="A2387">
        <v>2480</v>
      </c>
      <c r="B2387" t="str">
        <f t="shared" si="154"/>
        <v>Closed End</v>
      </c>
      <c r="C2387" t="s">
        <v>58</v>
      </c>
      <c r="D2387" t="s">
        <v>666</v>
      </c>
      <c r="E2387" t="str">
        <f t="shared" si="155"/>
        <v>Home language</v>
      </c>
      <c r="F2387">
        <f t="shared" si="156"/>
        <v>1</v>
      </c>
      <c r="G2387" t="str">
        <f t="shared" si="157"/>
        <v>Header</v>
      </c>
      <c r="H2387" t="s">
        <v>666</v>
      </c>
      <c r="I2387" s="38" t="s">
        <v>666</v>
      </c>
      <c r="J2387" t="s">
        <v>58</v>
      </c>
      <c r="K2387" s="7" t="s">
        <v>41</v>
      </c>
      <c r="L2387" s="15" t="s">
        <v>8</v>
      </c>
      <c r="M2387" s="16" t="s">
        <v>8</v>
      </c>
      <c r="N2387" s="16" t="s">
        <v>8</v>
      </c>
      <c r="O2387" s="16" t="s">
        <v>8</v>
      </c>
      <c r="P2387" s="17" t="s">
        <v>8</v>
      </c>
    </row>
    <row r="2388" spans="1:16" x14ac:dyDescent="0.25">
      <c r="A2388">
        <v>2481</v>
      </c>
      <c r="B2388" t="str">
        <f t="shared" si="154"/>
        <v>Closed End</v>
      </c>
      <c r="C2388" t="s">
        <v>58</v>
      </c>
      <c r="D2388" t="s">
        <v>666</v>
      </c>
      <c r="E2388" t="str">
        <f t="shared" si="155"/>
        <v>Home language</v>
      </c>
      <c r="F2388">
        <f t="shared" si="156"/>
        <v>2</v>
      </c>
      <c r="G2388" t="str">
        <f t="shared" si="157"/>
        <v>Data</v>
      </c>
      <c r="H2388" t="s">
        <v>666</v>
      </c>
      <c r="I2388" s="38" t="s">
        <v>666</v>
      </c>
      <c r="J2388" t="s">
        <v>58</v>
      </c>
      <c r="K2388" s="6" t="s">
        <v>42</v>
      </c>
      <c r="L2388" s="12">
        <v>3.8254227957955807E-2</v>
      </c>
      <c r="M2388" s="13">
        <v>4.7944878405420527E-2</v>
      </c>
      <c r="N2388" s="13">
        <v>0.15992793716559114</v>
      </c>
      <c r="O2388" s="13">
        <v>0.75387295647103025</v>
      </c>
      <c r="P2388" s="14">
        <v>2509.0000000000014</v>
      </c>
    </row>
    <row r="2389" spans="1:16" x14ac:dyDescent="0.25">
      <c r="A2389">
        <v>2482</v>
      </c>
      <c r="B2389" t="str">
        <f t="shared" si="154"/>
        <v>Closed End</v>
      </c>
      <c r="C2389" t="s">
        <v>58</v>
      </c>
      <c r="D2389" t="s">
        <v>666</v>
      </c>
      <c r="E2389" t="str">
        <f t="shared" si="155"/>
        <v>Home language</v>
      </c>
      <c r="F2389">
        <f t="shared" si="156"/>
        <v>3</v>
      </c>
      <c r="G2389" t="str">
        <f t="shared" si="157"/>
        <v>Data</v>
      </c>
      <c r="H2389" t="s">
        <v>666</v>
      </c>
      <c r="I2389" s="38" t="s">
        <v>666</v>
      </c>
      <c r="J2389" t="s">
        <v>58</v>
      </c>
      <c r="K2389" s="6" t="s">
        <v>43</v>
      </c>
      <c r="L2389" s="12">
        <v>0.14727813100861017</v>
      </c>
      <c r="M2389" s="13">
        <v>6.1983530031484921E-2</v>
      </c>
      <c r="N2389" s="13">
        <v>0.25229999307297152</v>
      </c>
      <c r="O2389" s="13">
        <v>0.53843834588693285</v>
      </c>
      <c r="P2389" s="14">
        <v>222.00000000000011</v>
      </c>
    </row>
    <row r="2390" spans="1:16" x14ac:dyDescent="0.25">
      <c r="A2390">
        <v>2483</v>
      </c>
      <c r="B2390" t="str">
        <f t="shared" si="154"/>
        <v>Closed End</v>
      </c>
      <c r="C2390" t="s">
        <v>58</v>
      </c>
      <c r="D2390" t="s">
        <v>666</v>
      </c>
      <c r="E2390" t="str">
        <f t="shared" si="155"/>
        <v>Home language</v>
      </c>
      <c r="F2390">
        <f t="shared" si="156"/>
        <v>4</v>
      </c>
      <c r="G2390" t="str">
        <f t="shared" si="157"/>
        <v>Data</v>
      </c>
      <c r="H2390" t="s">
        <v>666</v>
      </c>
      <c r="I2390" s="38" t="s">
        <v>666</v>
      </c>
      <c r="J2390" t="s">
        <v>58</v>
      </c>
      <c r="K2390" s="6" t="s">
        <v>44</v>
      </c>
      <c r="L2390" s="12">
        <v>0.19978772408337023</v>
      </c>
      <c r="M2390" s="13">
        <v>0.14414335204921841</v>
      </c>
      <c r="N2390" s="13">
        <v>0.26542370434758722</v>
      </c>
      <c r="O2390" s="13">
        <v>0.39064521951982423</v>
      </c>
      <c r="P2390" s="14">
        <v>93.000000000000028</v>
      </c>
    </row>
    <row r="2391" spans="1:16" x14ac:dyDescent="0.25">
      <c r="A2391">
        <v>2484</v>
      </c>
      <c r="B2391" t="str">
        <f t="shared" si="154"/>
        <v>Closed End</v>
      </c>
      <c r="C2391" t="s">
        <v>58</v>
      </c>
      <c r="D2391" t="s">
        <v>666</v>
      </c>
      <c r="E2391" t="str">
        <f t="shared" si="155"/>
        <v>Race / ethnicity</v>
      </c>
      <c r="F2391">
        <f t="shared" si="156"/>
        <v>1</v>
      </c>
      <c r="G2391" t="str">
        <f t="shared" si="157"/>
        <v>Header</v>
      </c>
      <c r="H2391" t="s">
        <v>666</v>
      </c>
      <c r="I2391" s="38" t="s">
        <v>666</v>
      </c>
      <c r="J2391" t="s">
        <v>58</v>
      </c>
      <c r="K2391" s="7" t="s">
        <v>45</v>
      </c>
      <c r="L2391" s="15" t="s">
        <v>8</v>
      </c>
      <c r="M2391" s="16" t="s">
        <v>8</v>
      </c>
      <c r="N2391" s="16" t="s">
        <v>8</v>
      </c>
      <c r="O2391" s="16" t="s">
        <v>8</v>
      </c>
      <c r="P2391" s="17" t="s">
        <v>8</v>
      </c>
    </row>
    <row r="2392" spans="1:16" x14ac:dyDescent="0.25">
      <c r="A2392">
        <v>2485</v>
      </c>
      <c r="B2392" t="str">
        <f t="shared" si="154"/>
        <v>Closed End</v>
      </c>
      <c r="C2392" t="s">
        <v>58</v>
      </c>
      <c r="D2392" t="s">
        <v>666</v>
      </c>
      <c r="E2392" t="str">
        <f t="shared" si="155"/>
        <v>Race / ethnicity</v>
      </c>
      <c r="F2392">
        <f t="shared" si="156"/>
        <v>2</v>
      </c>
      <c r="G2392" t="str">
        <f t="shared" si="157"/>
        <v>Data</v>
      </c>
      <c r="H2392" t="s">
        <v>666</v>
      </c>
      <c r="I2392" s="38" t="s">
        <v>666</v>
      </c>
      <c r="J2392" t="s">
        <v>58</v>
      </c>
      <c r="K2392" s="6" t="s">
        <v>46</v>
      </c>
      <c r="L2392" s="12">
        <v>0.14258918310566696</v>
      </c>
      <c r="M2392" s="13">
        <v>9.0616268027927035E-2</v>
      </c>
      <c r="N2392" s="13">
        <v>0.2331112310183712</v>
      </c>
      <c r="O2392" s="13">
        <v>0.53368331784803469</v>
      </c>
      <c r="P2392" s="14">
        <v>705.99999999999977</v>
      </c>
    </row>
    <row r="2393" spans="1:16" x14ac:dyDescent="0.25">
      <c r="A2393">
        <v>2486</v>
      </c>
      <c r="B2393" t="str">
        <f t="shared" si="154"/>
        <v>Closed End</v>
      </c>
      <c r="C2393" t="s">
        <v>58</v>
      </c>
      <c r="D2393" t="s">
        <v>666</v>
      </c>
      <c r="E2393" t="str">
        <f t="shared" si="155"/>
        <v>Race / ethnicity</v>
      </c>
      <c r="F2393">
        <f t="shared" si="156"/>
        <v>3</v>
      </c>
      <c r="G2393" t="str">
        <f t="shared" si="157"/>
        <v>Data</v>
      </c>
      <c r="H2393" t="s">
        <v>666</v>
      </c>
      <c r="I2393" s="38" t="s">
        <v>666</v>
      </c>
      <c r="J2393" t="s">
        <v>58</v>
      </c>
      <c r="K2393" s="6" t="s">
        <v>47</v>
      </c>
      <c r="L2393" s="12">
        <v>9.5086232468856571E-2</v>
      </c>
      <c r="M2393" s="13">
        <v>0.15097965647251177</v>
      </c>
      <c r="N2393" s="13">
        <v>0.36263079833800793</v>
      </c>
      <c r="O2393" s="13">
        <v>0.3913033127206233</v>
      </c>
      <c r="P2393" s="14">
        <v>126.00000000000014</v>
      </c>
    </row>
    <row r="2394" spans="1:16" x14ac:dyDescent="0.25">
      <c r="A2394">
        <v>2487</v>
      </c>
      <c r="B2394" t="str">
        <f t="shared" si="154"/>
        <v>Closed End</v>
      </c>
      <c r="C2394" t="s">
        <v>58</v>
      </c>
      <c r="D2394" t="s">
        <v>666</v>
      </c>
      <c r="E2394" t="str">
        <f t="shared" si="155"/>
        <v>Race / ethnicity</v>
      </c>
      <c r="F2394">
        <f t="shared" si="156"/>
        <v>4</v>
      </c>
      <c r="G2394" t="str">
        <f t="shared" si="157"/>
        <v>Data</v>
      </c>
      <c r="H2394" t="s">
        <v>666</v>
      </c>
      <c r="I2394" s="38" t="s">
        <v>666</v>
      </c>
      <c r="J2394" t="s">
        <v>58</v>
      </c>
      <c r="K2394" s="6" t="s">
        <v>48</v>
      </c>
      <c r="L2394" s="12">
        <v>0.18265031449689989</v>
      </c>
      <c r="M2394" s="13">
        <v>8.9891675329430779E-2</v>
      </c>
      <c r="N2394" s="13">
        <v>0.24253020710042988</v>
      </c>
      <c r="O2394" s="13">
        <v>0.48492780307323946</v>
      </c>
      <c r="P2394" s="14">
        <v>204</v>
      </c>
    </row>
    <row r="2395" spans="1:16" x14ac:dyDescent="0.25">
      <c r="A2395">
        <v>2488</v>
      </c>
      <c r="B2395" t="str">
        <f t="shared" si="154"/>
        <v>Closed End</v>
      </c>
      <c r="C2395" t="s">
        <v>58</v>
      </c>
      <c r="D2395" t="s">
        <v>666</v>
      </c>
      <c r="E2395" t="str">
        <f t="shared" si="155"/>
        <v>Race / ethnicity</v>
      </c>
      <c r="F2395">
        <f t="shared" si="156"/>
        <v>5</v>
      </c>
      <c r="G2395" t="str">
        <f t="shared" si="157"/>
        <v>Data</v>
      </c>
      <c r="H2395" t="s">
        <v>666</v>
      </c>
      <c r="I2395" s="38" t="s">
        <v>666</v>
      </c>
      <c r="J2395" t="s">
        <v>58</v>
      </c>
      <c r="K2395" s="6" t="s">
        <v>49</v>
      </c>
      <c r="L2395" s="12">
        <v>0.14890729111243473</v>
      </c>
      <c r="M2395" s="13">
        <v>9.739721455783186E-2</v>
      </c>
      <c r="N2395" s="13">
        <v>0.1474804892542097</v>
      </c>
      <c r="O2395" s="13">
        <v>0.60621500507552428</v>
      </c>
      <c r="P2395" s="14">
        <v>312.99999999999972</v>
      </c>
    </row>
    <row r="2396" spans="1:16" x14ac:dyDescent="0.25">
      <c r="A2396">
        <v>2489</v>
      </c>
      <c r="B2396" t="str">
        <f t="shared" si="154"/>
        <v>Closed End</v>
      </c>
      <c r="C2396" t="s">
        <v>58</v>
      </c>
      <c r="D2396" t="s">
        <v>666</v>
      </c>
      <c r="E2396" t="str">
        <f t="shared" si="155"/>
        <v>Race / ethnicity</v>
      </c>
      <c r="F2396">
        <f t="shared" si="156"/>
        <v>6</v>
      </c>
      <c r="G2396" t="str">
        <f t="shared" si="157"/>
        <v>Data</v>
      </c>
      <c r="H2396" t="s">
        <v>666</v>
      </c>
      <c r="I2396" s="38" t="s">
        <v>666</v>
      </c>
      <c r="J2396" t="s">
        <v>58</v>
      </c>
      <c r="K2396" s="6" t="s">
        <v>50</v>
      </c>
      <c r="L2396" s="12">
        <v>4.5187381710981599E-2</v>
      </c>
      <c r="M2396" s="13">
        <v>7.5908697721459625E-2</v>
      </c>
      <c r="N2396" s="13">
        <v>0.32424255411261022</v>
      </c>
      <c r="O2396" s="13">
        <v>0.55466136645494835</v>
      </c>
      <c r="P2396" s="14">
        <v>120.0000000000001</v>
      </c>
    </row>
    <row r="2397" spans="1:16" ht="15.75" thickBot="1" x14ac:dyDescent="0.3">
      <c r="A2397">
        <v>2490</v>
      </c>
      <c r="B2397" t="str">
        <f t="shared" si="154"/>
        <v>Closed End</v>
      </c>
      <c r="C2397" t="s">
        <v>58</v>
      </c>
      <c r="D2397" t="s">
        <v>666</v>
      </c>
      <c r="E2397" t="str">
        <f t="shared" si="155"/>
        <v>Race / ethnicity</v>
      </c>
      <c r="F2397">
        <f t="shared" si="156"/>
        <v>7</v>
      </c>
      <c r="G2397" t="str">
        <f t="shared" si="157"/>
        <v>Data</v>
      </c>
      <c r="H2397" t="s">
        <v>666</v>
      </c>
      <c r="I2397" s="38" t="s">
        <v>666</v>
      </c>
      <c r="J2397" t="s">
        <v>58</v>
      </c>
      <c r="K2397" s="8" t="s">
        <v>51</v>
      </c>
      <c r="L2397" s="18">
        <v>2.8904641330183275E-2</v>
      </c>
      <c r="M2397" s="19">
        <v>4.1663467879014121E-2</v>
      </c>
      <c r="N2397" s="19">
        <v>0.15225035511620524</v>
      </c>
      <c r="O2397" s="19">
        <v>0.77718153567459969</v>
      </c>
      <c r="P2397" s="20">
        <v>2003.9999999999984</v>
      </c>
    </row>
    <row r="2398" spans="1:16" ht="15.75" thickTop="1" x14ac:dyDescent="0.25">
      <c r="A2398">
        <v>2491</v>
      </c>
      <c r="B2398" t="str">
        <f t="shared" si="154"/>
        <v/>
      </c>
      <c r="C2398" t="s">
        <v>8</v>
      </c>
      <c r="D2398" t="s">
        <v>8</v>
      </c>
      <c r="E2398" t="str">
        <f t="shared" si="155"/>
        <v/>
      </c>
      <c r="F2398" t="str">
        <f t="shared" si="156"/>
        <v/>
      </c>
      <c r="G2398" t="str">
        <f t="shared" si="157"/>
        <v/>
      </c>
      <c r="H2398" t="s">
        <v>8</v>
      </c>
      <c r="K2398" s="42"/>
      <c r="L2398" s="42"/>
      <c r="M2398" s="42"/>
      <c r="N2398" s="42"/>
      <c r="O2398" s="42"/>
      <c r="P2398" s="42"/>
    </row>
    <row r="2399" spans="1:16" ht="45.75" thickBot="1" x14ac:dyDescent="0.3">
      <c r="A2399">
        <v>2492</v>
      </c>
      <c r="B2399" t="str">
        <f t="shared" si="154"/>
        <v>Closed End</v>
      </c>
      <c r="C2399" t="s">
        <v>58</v>
      </c>
      <c r="D2399" t="s">
        <v>667</v>
      </c>
      <c r="E2399" t="str">
        <f t="shared" si="155"/>
        <v>Title</v>
      </c>
      <c r="F2399">
        <f t="shared" si="156"/>
        <v>1</v>
      </c>
      <c r="G2399" t="str">
        <f t="shared" si="157"/>
        <v>Title</v>
      </c>
      <c r="H2399" t="s">
        <v>667</v>
      </c>
      <c r="I2399" s="38" t="s">
        <v>667</v>
      </c>
      <c r="J2399" t="s">
        <v>58</v>
      </c>
      <c r="K2399" s="37" t="s">
        <v>256</v>
      </c>
      <c r="L2399" s="37"/>
      <c r="M2399" s="37"/>
      <c r="N2399" s="37"/>
      <c r="O2399" s="37"/>
      <c r="P2399" s="37"/>
    </row>
    <row r="2400" spans="1:16" ht="38.25" thickTop="1" thickBot="1" x14ac:dyDescent="0.3">
      <c r="A2400">
        <v>2493</v>
      </c>
      <c r="B2400" t="str">
        <f t="shared" si="154"/>
        <v>Closed End</v>
      </c>
      <c r="C2400" t="s">
        <v>58</v>
      </c>
      <c r="D2400" t="s">
        <v>667</v>
      </c>
      <c r="E2400" t="str">
        <f t="shared" si="155"/>
        <v>Column labels</v>
      </c>
      <c r="F2400">
        <f t="shared" si="156"/>
        <v>1</v>
      </c>
      <c r="G2400" t="str">
        <f t="shared" si="157"/>
        <v>Labels</v>
      </c>
      <c r="H2400" t="s">
        <v>667</v>
      </c>
      <c r="I2400" s="38" t="s">
        <v>667</v>
      </c>
      <c r="J2400" t="s">
        <v>58</v>
      </c>
      <c r="K2400" s="39"/>
      <c r="L2400" s="1" t="s">
        <v>193</v>
      </c>
      <c r="M2400" s="2" t="s">
        <v>194</v>
      </c>
      <c r="N2400" s="2" t="s">
        <v>195</v>
      </c>
      <c r="O2400" s="2" t="s">
        <v>255</v>
      </c>
      <c r="P2400" s="3" t="s">
        <v>6</v>
      </c>
    </row>
    <row r="2401" spans="1:16" ht="15.75" thickTop="1" x14ac:dyDescent="0.25">
      <c r="A2401">
        <v>2494</v>
      </c>
      <c r="B2401" t="str">
        <f t="shared" si="154"/>
        <v>Closed End</v>
      </c>
      <c r="C2401" t="s">
        <v>58</v>
      </c>
      <c r="D2401" t="s">
        <v>667</v>
      </c>
      <c r="E2401" t="str">
        <f t="shared" si="155"/>
        <v>Region</v>
      </c>
      <c r="F2401">
        <f t="shared" si="156"/>
        <v>1</v>
      </c>
      <c r="G2401" t="str">
        <f t="shared" si="157"/>
        <v>Header</v>
      </c>
      <c r="H2401" t="s">
        <v>667</v>
      </c>
      <c r="I2401" s="38" t="s">
        <v>667</v>
      </c>
      <c r="J2401" t="s">
        <v>58</v>
      </c>
      <c r="K2401" s="5" t="s">
        <v>7</v>
      </c>
      <c r="L2401" s="9" t="s">
        <v>8</v>
      </c>
      <c r="M2401" s="10" t="s">
        <v>8</v>
      </c>
      <c r="N2401" s="10" t="s">
        <v>8</v>
      </c>
      <c r="O2401" s="10" t="s">
        <v>8</v>
      </c>
      <c r="P2401" s="11" t="s">
        <v>8</v>
      </c>
    </row>
    <row r="2402" spans="1:16" x14ac:dyDescent="0.25">
      <c r="A2402">
        <v>2495</v>
      </c>
      <c r="B2402" t="str">
        <f t="shared" si="154"/>
        <v>Closed End</v>
      </c>
      <c r="C2402" t="s">
        <v>58</v>
      </c>
      <c r="D2402" t="s">
        <v>667</v>
      </c>
      <c r="E2402" t="str">
        <f t="shared" si="155"/>
        <v>Region</v>
      </c>
      <c r="F2402">
        <f t="shared" si="156"/>
        <v>2</v>
      </c>
      <c r="G2402" t="str">
        <f t="shared" si="157"/>
        <v>Data</v>
      </c>
      <c r="H2402" t="s">
        <v>667</v>
      </c>
      <c r="I2402" s="38" t="s">
        <v>667</v>
      </c>
      <c r="J2402" t="s">
        <v>58</v>
      </c>
      <c r="K2402" s="6" t="s">
        <v>9</v>
      </c>
      <c r="L2402" s="12">
        <v>0.10754784274287102</v>
      </c>
      <c r="M2402" s="13">
        <v>0.13620353190915527</v>
      </c>
      <c r="N2402" s="13">
        <v>0.3290125916991723</v>
      </c>
      <c r="O2402" s="13">
        <v>0.42723603364880247</v>
      </c>
      <c r="P2402" s="14">
        <v>2771.9999999999977</v>
      </c>
    </row>
    <row r="2403" spans="1:16" x14ac:dyDescent="0.25">
      <c r="A2403">
        <v>2496</v>
      </c>
      <c r="B2403" t="str">
        <f t="shared" si="154"/>
        <v>Closed End</v>
      </c>
      <c r="C2403" t="s">
        <v>58</v>
      </c>
      <c r="D2403" t="s">
        <v>667</v>
      </c>
      <c r="E2403" t="str">
        <f t="shared" si="155"/>
        <v>Region</v>
      </c>
      <c r="F2403">
        <f t="shared" si="156"/>
        <v>3</v>
      </c>
      <c r="G2403" t="str">
        <f t="shared" si="157"/>
        <v>Data</v>
      </c>
      <c r="H2403" t="s">
        <v>667</v>
      </c>
      <c r="I2403" s="38" t="s">
        <v>667</v>
      </c>
      <c r="J2403" t="s">
        <v>58</v>
      </c>
      <c r="K2403" s="6" t="s">
        <v>10</v>
      </c>
      <c r="L2403" s="12">
        <v>7.3903444875542901E-2</v>
      </c>
      <c r="M2403" s="13">
        <v>0.10951312880196755</v>
      </c>
      <c r="N2403" s="13">
        <v>0.34414670603245834</v>
      </c>
      <c r="O2403" s="13">
        <v>0.47243672029003181</v>
      </c>
      <c r="P2403" s="14">
        <v>381.99999999999994</v>
      </c>
    </row>
    <row r="2404" spans="1:16" x14ac:dyDescent="0.25">
      <c r="A2404">
        <v>2497</v>
      </c>
      <c r="B2404" t="str">
        <f t="shared" si="154"/>
        <v>Closed End</v>
      </c>
      <c r="C2404" t="s">
        <v>58</v>
      </c>
      <c r="D2404" t="s">
        <v>667</v>
      </c>
      <c r="E2404" t="str">
        <f t="shared" si="155"/>
        <v>Region</v>
      </c>
      <c r="F2404">
        <f t="shared" si="156"/>
        <v>4</v>
      </c>
      <c r="G2404" t="str">
        <f t="shared" si="157"/>
        <v>Data</v>
      </c>
      <c r="H2404" t="s">
        <v>667</v>
      </c>
      <c r="I2404" s="38" t="s">
        <v>667</v>
      </c>
      <c r="J2404" t="s">
        <v>58</v>
      </c>
      <c r="K2404" s="6" t="s">
        <v>11</v>
      </c>
      <c r="L2404" s="12">
        <v>0.14479184654785618</v>
      </c>
      <c r="M2404" s="13">
        <v>0.15476133033416761</v>
      </c>
      <c r="N2404" s="13">
        <v>0.30751680612506843</v>
      </c>
      <c r="O2404" s="13">
        <v>0.39293001699291097</v>
      </c>
      <c r="P2404" s="14">
        <v>2026.9999999999914</v>
      </c>
    </row>
    <row r="2405" spans="1:16" x14ac:dyDescent="0.25">
      <c r="A2405">
        <v>2498</v>
      </c>
      <c r="B2405" t="str">
        <f t="shared" si="154"/>
        <v>Closed End</v>
      </c>
      <c r="C2405" t="s">
        <v>58</v>
      </c>
      <c r="D2405" t="s">
        <v>667</v>
      </c>
      <c r="E2405" t="str">
        <f t="shared" si="155"/>
        <v>Region</v>
      </c>
      <c r="F2405">
        <f t="shared" si="156"/>
        <v>5</v>
      </c>
      <c r="G2405" t="str">
        <f t="shared" si="157"/>
        <v>Data</v>
      </c>
      <c r="H2405" t="s">
        <v>667</v>
      </c>
      <c r="I2405" s="38" t="s">
        <v>667</v>
      </c>
      <c r="J2405" t="s">
        <v>58</v>
      </c>
      <c r="K2405" s="6" t="s">
        <v>12</v>
      </c>
      <c r="L2405" s="12">
        <v>0.1546644657547934</v>
      </c>
      <c r="M2405" s="13">
        <v>0.1631909725449846</v>
      </c>
      <c r="N2405" s="13">
        <v>0.31213762086824076</v>
      </c>
      <c r="O2405" s="13">
        <v>0.37000694083198099</v>
      </c>
      <c r="P2405" s="14">
        <v>1631.9999999999991</v>
      </c>
    </row>
    <row r="2406" spans="1:16" x14ac:dyDescent="0.25">
      <c r="A2406">
        <v>2499</v>
      </c>
      <c r="B2406" t="str">
        <f t="shared" si="154"/>
        <v>Closed End</v>
      </c>
      <c r="C2406" t="s">
        <v>58</v>
      </c>
      <c r="D2406" t="s">
        <v>667</v>
      </c>
      <c r="E2406" t="str">
        <f t="shared" si="155"/>
        <v>Region</v>
      </c>
      <c r="F2406">
        <f t="shared" si="156"/>
        <v>6</v>
      </c>
      <c r="G2406" t="str">
        <f t="shared" si="157"/>
        <v>Data</v>
      </c>
      <c r="H2406" t="s">
        <v>667</v>
      </c>
      <c r="I2406" s="38" t="s">
        <v>667</v>
      </c>
      <c r="J2406" t="s">
        <v>58</v>
      </c>
      <c r="K2406" s="6" t="s">
        <v>13</v>
      </c>
      <c r="L2406" s="12">
        <v>0.13314100649059038</v>
      </c>
      <c r="M2406" s="13">
        <v>0.14481337112703091</v>
      </c>
      <c r="N2406" s="13">
        <v>0.30206370676222216</v>
      </c>
      <c r="O2406" s="13">
        <v>0.41998191562015619</v>
      </c>
      <c r="P2406" s="14">
        <v>395.00000000000023</v>
      </c>
    </row>
    <row r="2407" spans="1:16" x14ac:dyDescent="0.25">
      <c r="A2407">
        <v>2500</v>
      </c>
      <c r="B2407" t="str">
        <f t="shared" si="154"/>
        <v>Closed End</v>
      </c>
      <c r="C2407" t="s">
        <v>58</v>
      </c>
      <c r="D2407" t="s">
        <v>667</v>
      </c>
      <c r="E2407" t="str">
        <f t="shared" si="155"/>
        <v>Region</v>
      </c>
      <c r="F2407">
        <f t="shared" si="156"/>
        <v>7</v>
      </c>
      <c r="G2407" t="str">
        <f t="shared" si="157"/>
        <v>Data</v>
      </c>
      <c r="H2407" t="s">
        <v>667</v>
      </c>
      <c r="I2407" s="38" t="s">
        <v>667</v>
      </c>
      <c r="J2407" t="s">
        <v>58</v>
      </c>
      <c r="K2407" s="6" t="s">
        <v>14</v>
      </c>
      <c r="L2407" s="12">
        <v>8.2913395961519143E-2</v>
      </c>
      <c r="M2407" s="13">
        <v>0.13998086068836638</v>
      </c>
      <c r="N2407" s="13">
        <v>0.35015866507894494</v>
      </c>
      <c r="O2407" s="13">
        <v>0.42694707827116851</v>
      </c>
      <c r="P2407" s="14">
        <v>362.99999999999989</v>
      </c>
    </row>
    <row r="2408" spans="1:16" x14ac:dyDescent="0.25">
      <c r="A2408">
        <v>2501</v>
      </c>
      <c r="B2408" t="str">
        <f t="shared" si="154"/>
        <v>Closed End</v>
      </c>
      <c r="C2408" t="s">
        <v>58</v>
      </c>
      <c r="D2408" t="s">
        <v>667</v>
      </c>
      <c r="E2408" t="str">
        <f t="shared" si="155"/>
        <v>Gender</v>
      </c>
      <c r="F2408">
        <f t="shared" si="156"/>
        <v>1</v>
      </c>
      <c r="G2408" t="str">
        <f t="shared" si="157"/>
        <v>Header</v>
      </c>
      <c r="H2408" t="s">
        <v>667</v>
      </c>
      <c r="I2408" s="38" t="s">
        <v>667</v>
      </c>
      <c r="J2408" t="s">
        <v>58</v>
      </c>
      <c r="K2408" s="7" t="s">
        <v>15</v>
      </c>
      <c r="L2408" s="15" t="s">
        <v>8</v>
      </c>
      <c r="M2408" s="16" t="s">
        <v>8</v>
      </c>
      <c r="N2408" s="16" t="s">
        <v>8</v>
      </c>
      <c r="O2408" s="16" t="s">
        <v>8</v>
      </c>
      <c r="P2408" s="17" t="s">
        <v>8</v>
      </c>
    </row>
    <row r="2409" spans="1:16" x14ac:dyDescent="0.25">
      <c r="A2409">
        <v>2502</v>
      </c>
      <c r="B2409" t="str">
        <f t="shared" si="154"/>
        <v>Closed End</v>
      </c>
      <c r="C2409" t="s">
        <v>58</v>
      </c>
      <c r="D2409" t="s">
        <v>667</v>
      </c>
      <c r="E2409" t="str">
        <f t="shared" si="155"/>
        <v>Gender</v>
      </c>
      <c r="F2409">
        <f t="shared" si="156"/>
        <v>2</v>
      </c>
      <c r="G2409" t="str">
        <f t="shared" si="157"/>
        <v>Data</v>
      </c>
      <c r="H2409" t="s">
        <v>667</v>
      </c>
      <c r="I2409" s="38" t="s">
        <v>667</v>
      </c>
      <c r="J2409" t="s">
        <v>58</v>
      </c>
      <c r="K2409" s="6" t="s">
        <v>16</v>
      </c>
      <c r="L2409" s="12">
        <v>9.7828862915901732E-2</v>
      </c>
      <c r="M2409" s="13">
        <v>0.1200135813242364</v>
      </c>
      <c r="N2409" s="13">
        <v>0.36069159241391074</v>
      </c>
      <c r="O2409" s="13">
        <v>0.42146596334595166</v>
      </c>
      <c r="P2409" s="14">
        <v>1725.0000000000039</v>
      </c>
    </row>
    <row r="2410" spans="1:16" x14ac:dyDescent="0.25">
      <c r="A2410">
        <v>2503</v>
      </c>
      <c r="B2410" t="str">
        <f t="shared" si="154"/>
        <v>Closed End</v>
      </c>
      <c r="C2410" t="s">
        <v>58</v>
      </c>
      <c r="D2410" t="s">
        <v>667</v>
      </c>
      <c r="E2410" t="str">
        <f t="shared" si="155"/>
        <v>Gender</v>
      </c>
      <c r="F2410">
        <f t="shared" si="156"/>
        <v>3</v>
      </c>
      <c r="G2410" t="str">
        <f t="shared" si="157"/>
        <v>Data</v>
      </c>
      <c r="H2410" t="s">
        <v>667</v>
      </c>
      <c r="I2410" s="38" t="s">
        <v>667</v>
      </c>
      <c r="J2410" t="s">
        <v>58</v>
      </c>
      <c r="K2410" s="6" t="s">
        <v>17</v>
      </c>
      <c r="L2410" s="12">
        <v>0.10998763664754332</v>
      </c>
      <c r="M2410" s="13">
        <v>0.15371480275208257</v>
      </c>
      <c r="N2410" s="13">
        <v>0.2876428796633243</v>
      </c>
      <c r="O2410" s="13">
        <v>0.44865468093704969</v>
      </c>
      <c r="P2410" s="14">
        <v>903.99999999999909</v>
      </c>
    </row>
    <row r="2411" spans="1:16" x14ac:dyDescent="0.25">
      <c r="A2411">
        <v>2504</v>
      </c>
      <c r="B2411" t="str">
        <f t="shared" si="154"/>
        <v>Closed End</v>
      </c>
      <c r="C2411" t="s">
        <v>58</v>
      </c>
      <c r="D2411" t="s">
        <v>667</v>
      </c>
      <c r="E2411" t="str">
        <f t="shared" si="155"/>
        <v>Age</v>
      </c>
      <c r="F2411">
        <f t="shared" si="156"/>
        <v>1</v>
      </c>
      <c r="G2411" t="str">
        <f t="shared" si="157"/>
        <v>Header</v>
      </c>
      <c r="H2411" t="s">
        <v>667</v>
      </c>
      <c r="I2411" s="38" t="s">
        <v>667</v>
      </c>
      <c r="J2411" t="s">
        <v>58</v>
      </c>
      <c r="K2411" s="7" t="s">
        <v>18</v>
      </c>
      <c r="L2411" s="15" t="s">
        <v>8</v>
      </c>
      <c r="M2411" s="16" t="s">
        <v>8</v>
      </c>
      <c r="N2411" s="16" t="s">
        <v>8</v>
      </c>
      <c r="O2411" s="16" t="s">
        <v>8</v>
      </c>
      <c r="P2411" s="17" t="s">
        <v>8</v>
      </c>
    </row>
    <row r="2412" spans="1:16" x14ac:dyDescent="0.25">
      <c r="A2412">
        <v>2505</v>
      </c>
      <c r="B2412" t="str">
        <f t="shared" si="154"/>
        <v>Closed End</v>
      </c>
      <c r="C2412" t="s">
        <v>58</v>
      </c>
      <c r="D2412" t="s">
        <v>667</v>
      </c>
      <c r="E2412" t="str">
        <f t="shared" si="155"/>
        <v>Age</v>
      </c>
      <c r="F2412">
        <f t="shared" si="156"/>
        <v>2</v>
      </c>
      <c r="G2412" t="str">
        <f t="shared" si="157"/>
        <v>Data</v>
      </c>
      <c r="H2412" t="s">
        <v>667</v>
      </c>
      <c r="I2412" s="38" t="s">
        <v>667</v>
      </c>
      <c r="J2412" t="s">
        <v>58</v>
      </c>
      <c r="K2412" s="6" t="s">
        <v>19</v>
      </c>
      <c r="L2412" s="12">
        <v>0.10703591402942343</v>
      </c>
      <c r="M2412" s="13">
        <v>0.16729508410531857</v>
      </c>
      <c r="N2412" s="13">
        <v>0.3446730749195544</v>
      </c>
      <c r="O2412" s="13">
        <v>0.38099592694570233</v>
      </c>
      <c r="P2412" s="14">
        <v>384.00000000000068</v>
      </c>
    </row>
    <row r="2413" spans="1:16" x14ac:dyDescent="0.25">
      <c r="A2413">
        <v>2506</v>
      </c>
      <c r="B2413" t="str">
        <f t="shared" si="154"/>
        <v>Closed End</v>
      </c>
      <c r="C2413" t="s">
        <v>58</v>
      </c>
      <c r="D2413" t="s">
        <v>667</v>
      </c>
      <c r="E2413" t="str">
        <f t="shared" si="155"/>
        <v>Age</v>
      </c>
      <c r="F2413">
        <f t="shared" si="156"/>
        <v>3</v>
      </c>
      <c r="G2413" t="str">
        <f t="shared" si="157"/>
        <v>Data</v>
      </c>
      <c r="H2413" t="s">
        <v>667</v>
      </c>
      <c r="I2413" s="38" t="s">
        <v>667</v>
      </c>
      <c r="J2413" t="s">
        <v>58</v>
      </c>
      <c r="K2413" s="6" t="s">
        <v>20</v>
      </c>
      <c r="L2413" s="12">
        <v>0.12036300691953006</v>
      </c>
      <c r="M2413" s="13">
        <v>0.21569533409761152</v>
      </c>
      <c r="N2413" s="13">
        <v>0.28206730129738866</v>
      </c>
      <c r="O2413" s="13">
        <v>0.38187435768546896</v>
      </c>
      <c r="P2413" s="14">
        <v>396.00000000000045</v>
      </c>
    </row>
    <row r="2414" spans="1:16" x14ac:dyDescent="0.25">
      <c r="A2414">
        <v>2507</v>
      </c>
      <c r="B2414" t="str">
        <f t="shared" si="154"/>
        <v>Closed End</v>
      </c>
      <c r="C2414" t="s">
        <v>58</v>
      </c>
      <c r="D2414" t="s">
        <v>667</v>
      </c>
      <c r="E2414" t="str">
        <f t="shared" si="155"/>
        <v>Age</v>
      </c>
      <c r="F2414">
        <f t="shared" si="156"/>
        <v>4</v>
      </c>
      <c r="G2414" t="str">
        <f t="shared" si="157"/>
        <v>Data</v>
      </c>
      <c r="H2414" t="s">
        <v>667</v>
      </c>
      <c r="I2414" s="38" t="s">
        <v>667</v>
      </c>
      <c r="J2414" t="s">
        <v>58</v>
      </c>
      <c r="K2414" s="6" t="s">
        <v>21</v>
      </c>
      <c r="L2414" s="12">
        <v>8.0462249931841534E-2</v>
      </c>
      <c r="M2414" s="13">
        <v>8.9714524448781544E-2</v>
      </c>
      <c r="N2414" s="13">
        <v>0.31362126024769416</v>
      </c>
      <c r="O2414" s="13">
        <v>0.51620196537168161</v>
      </c>
      <c r="P2414" s="14">
        <v>332.00000000000023</v>
      </c>
    </row>
    <row r="2415" spans="1:16" x14ac:dyDescent="0.25">
      <c r="A2415">
        <v>2508</v>
      </c>
      <c r="B2415" t="str">
        <f t="shared" si="154"/>
        <v>Closed End</v>
      </c>
      <c r="C2415" t="s">
        <v>58</v>
      </c>
      <c r="D2415" t="s">
        <v>667</v>
      </c>
      <c r="E2415" t="str">
        <f t="shared" si="155"/>
        <v>Age</v>
      </c>
      <c r="F2415">
        <f t="shared" si="156"/>
        <v>5</v>
      </c>
      <c r="G2415" t="str">
        <f t="shared" si="157"/>
        <v>Data</v>
      </c>
      <c r="H2415" t="s">
        <v>667</v>
      </c>
      <c r="I2415" s="38" t="s">
        <v>667</v>
      </c>
      <c r="J2415" t="s">
        <v>58</v>
      </c>
      <c r="K2415" s="6" t="s">
        <v>22</v>
      </c>
      <c r="L2415" s="12">
        <v>0.14691643078720326</v>
      </c>
      <c r="M2415" s="13">
        <v>0.13197441111856664</v>
      </c>
      <c r="N2415" s="13">
        <v>0.3219551942984038</v>
      </c>
      <c r="O2415" s="13">
        <v>0.39915396379582657</v>
      </c>
      <c r="P2415" s="14">
        <v>477.00000000000034</v>
      </c>
    </row>
    <row r="2416" spans="1:16" x14ac:dyDescent="0.25">
      <c r="A2416">
        <v>2509</v>
      </c>
      <c r="B2416" t="str">
        <f t="shared" si="154"/>
        <v>Closed End</v>
      </c>
      <c r="C2416" t="s">
        <v>58</v>
      </c>
      <c r="D2416" t="s">
        <v>667</v>
      </c>
      <c r="E2416" t="str">
        <f t="shared" si="155"/>
        <v>Age</v>
      </c>
      <c r="F2416">
        <f t="shared" si="156"/>
        <v>6</v>
      </c>
      <c r="G2416" t="str">
        <f t="shared" si="157"/>
        <v>Data</v>
      </c>
      <c r="H2416" t="s">
        <v>667</v>
      </c>
      <c r="I2416" s="38" t="s">
        <v>667</v>
      </c>
      <c r="J2416" t="s">
        <v>58</v>
      </c>
      <c r="K2416" s="6" t="s">
        <v>23</v>
      </c>
      <c r="L2416" s="12">
        <v>5.2383560839445092E-2</v>
      </c>
      <c r="M2416" s="13">
        <v>7.3528538444230018E-2</v>
      </c>
      <c r="N2416" s="13">
        <v>0.32737541216557808</v>
      </c>
      <c r="O2416" s="13">
        <v>0.54671248855074939</v>
      </c>
      <c r="P2416" s="14">
        <v>771.99999999999784</v>
      </c>
    </row>
    <row r="2417" spans="1:16" x14ac:dyDescent="0.25">
      <c r="A2417">
        <v>2510</v>
      </c>
      <c r="B2417" t="str">
        <f t="shared" si="154"/>
        <v>Closed End</v>
      </c>
      <c r="C2417" t="s">
        <v>58</v>
      </c>
      <c r="D2417" t="s">
        <v>667</v>
      </c>
      <c r="E2417" t="str">
        <f t="shared" si="155"/>
        <v>Education</v>
      </c>
      <c r="F2417">
        <f t="shared" si="156"/>
        <v>1</v>
      </c>
      <c r="G2417" t="str">
        <f t="shared" si="157"/>
        <v>Header</v>
      </c>
      <c r="H2417" t="s">
        <v>667</v>
      </c>
      <c r="I2417" s="38" t="s">
        <v>667</v>
      </c>
      <c r="J2417" t="s">
        <v>58</v>
      </c>
      <c r="K2417" s="7" t="s">
        <v>24</v>
      </c>
      <c r="L2417" s="15" t="s">
        <v>8</v>
      </c>
      <c r="M2417" s="16" t="s">
        <v>8</v>
      </c>
      <c r="N2417" s="16" t="s">
        <v>8</v>
      </c>
      <c r="O2417" s="16" t="s">
        <v>8</v>
      </c>
      <c r="P2417" s="17" t="s">
        <v>8</v>
      </c>
    </row>
    <row r="2418" spans="1:16" x14ac:dyDescent="0.25">
      <c r="A2418">
        <v>2511</v>
      </c>
      <c r="B2418" t="str">
        <f t="shared" si="154"/>
        <v>Closed End</v>
      </c>
      <c r="C2418" t="s">
        <v>58</v>
      </c>
      <c r="D2418" t="s">
        <v>667</v>
      </c>
      <c r="E2418" t="str">
        <f t="shared" si="155"/>
        <v>Education</v>
      </c>
      <c r="F2418">
        <f t="shared" si="156"/>
        <v>2</v>
      </c>
      <c r="G2418" t="str">
        <f t="shared" si="157"/>
        <v>Data</v>
      </c>
      <c r="H2418" t="s">
        <v>667</v>
      </c>
      <c r="I2418" s="38" t="s">
        <v>667</v>
      </c>
      <c r="J2418" t="s">
        <v>58</v>
      </c>
      <c r="K2418" s="6" t="s">
        <v>25</v>
      </c>
      <c r="L2418" s="12">
        <v>0.3180890975953517</v>
      </c>
      <c r="M2418" s="13">
        <v>0.21893719337628817</v>
      </c>
      <c r="N2418" s="13">
        <v>0.1804175156159252</v>
      </c>
      <c r="O2418" s="13">
        <v>0.28255619341243482</v>
      </c>
      <c r="P2418" s="14">
        <v>86</v>
      </c>
    </row>
    <row r="2419" spans="1:16" x14ac:dyDescent="0.25">
      <c r="A2419">
        <v>2512</v>
      </c>
      <c r="B2419" t="str">
        <f t="shared" si="154"/>
        <v>Closed End</v>
      </c>
      <c r="C2419" t="s">
        <v>58</v>
      </c>
      <c r="D2419" t="s">
        <v>667</v>
      </c>
      <c r="E2419" t="str">
        <f t="shared" si="155"/>
        <v>Education</v>
      </c>
      <c r="F2419">
        <f t="shared" si="156"/>
        <v>3</v>
      </c>
      <c r="G2419" t="str">
        <f t="shared" si="157"/>
        <v>Data</v>
      </c>
      <c r="H2419" t="s">
        <v>667</v>
      </c>
      <c r="I2419" s="38" t="s">
        <v>667</v>
      </c>
      <c r="J2419" t="s">
        <v>58</v>
      </c>
      <c r="K2419" s="6" t="s">
        <v>26</v>
      </c>
      <c r="L2419" s="12">
        <v>0.14801024141834787</v>
      </c>
      <c r="M2419" s="13">
        <v>0.14817245517358507</v>
      </c>
      <c r="N2419" s="13">
        <v>0.24456446162213716</v>
      </c>
      <c r="O2419" s="13">
        <v>0.45925284178593018</v>
      </c>
      <c r="P2419" s="14">
        <v>316</v>
      </c>
    </row>
    <row r="2420" spans="1:16" x14ac:dyDescent="0.25">
      <c r="A2420">
        <v>2513</v>
      </c>
      <c r="B2420" t="str">
        <f t="shared" si="154"/>
        <v>Closed End</v>
      </c>
      <c r="C2420" t="s">
        <v>58</v>
      </c>
      <c r="D2420" t="s">
        <v>667</v>
      </c>
      <c r="E2420" t="str">
        <f t="shared" si="155"/>
        <v>Education</v>
      </c>
      <c r="F2420">
        <f t="shared" si="156"/>
        <v>4</v>
      </c>
      <c r="G2420" t="str">
        <f t="shared" si="157"/>
        <v>Data</v>
      </c>
      <c r="H2420" t="s">
        <v>667</v>
      </c>
      <c r="I2420" s="38" t="s">
        <v>667</v>
      </c>
      <c r="J2420" t="s">
        <v>58</v>
      </c>
      <c r="K2420" s="6" t="s">
        <v>27</v>
      </c>
      <c r="L2420" s="12">
        <v>0.11708032986121966</v>
      </c>
      <c r="M2420" s="13">
        <v>0.13048589304514474</v>
      </c>
      <c r="N2420" s="13">
        <v>0.34090242831588752</v>
      </c>
      <c r="O2420" s="13">
        <v>0.411531348777747</v>
      </c>
      <c r="P2420" s="14">
        <v>889.00000000000045</v>
      </c>
    </row>
    <row r="2421" spans="1:16" x14ac:dyDescent="0.25">
      <c r="A2421">
        <v>2514</v>
      </c>
      <c r="B2421" t="str">
        <f t="shared" si="154"/>
        <v>Closed End</v>
      </c>
      <c r="C2421" t="s">
        <v>58</v>
      </c>
      <c r="D2421" t="s">
        <v>667</v>
      </c>
      <c r="E2421" t="str">
        <f t="shared" si="155"/>
        <v>Education</v>
      </c>
      <c r="F2421">
        <f t="shared" si="156"/>
        <v>5</v>
      </c>
      <c r="G2421" t="str">
        <f t="shared" si="157"/>
        <v>Data</v>
      </c>
      <c r="H2421" t="s">
        <v>667</v>
      </c>
      <c r="I2421" s="38" t="s">
        <v>667</v>
      </c>
      <c r="J2421" t="s">
        <v>58</v>
      </c>
      <c r="K2421" s="6" t="s">
        <v>28</v>
      </c>
      <c r="L2421" s="12">
        <v>6.2614904456814072E-2</v>
      </c>
      <c r="M2421" s="13">
        <v>0.13307539833638546</v>
      </c>
      <c r="N2421" s="13">
        <v>0.36837439704470237</v>
      </c>
      <c r="O2421" s="13">
        <v>0.43593530016209919</v>
      </c>
      <c r="P2421" s="14">
        <v>1392.9999999999986</v>
      </c>
    </row>
    <row r="2422" spans="1:16" x14ac:dyDescent="0.25">
      <c r="A2422">
        <v>2515</v>
      </c>
      <c r="B2422" t="str">
        <f t="shared" si="154"/>
        <v>Closed End</v>
      </c>
      <c r="C2422" t="s">
        <v>58</v>
      </c>
      <c r="D2422" t="s">
        <v>667</v>
      </c>
      <c r="E2422" t="str">
        <f t="shared" si="155"/>
        <v>Household income</v>
      </c>
      <c r="F2422">
        <f t="shared" si="156"/>
        <v>1</v>
      </c>
      <c r="G2422" t="str">
        <f t="shared" si="157"/>
        <v>Header</v>
      </c>
      <c r="H2422" t="s">
        <v>667</v>
      </c>
      <c r="I2422" s="38" t="s">
        <v>667</v>
      </c>
      <c r="J2422" t="s">
        <v>58</v>
      </c>
      <c r="K2422" s="7" t="s">
        <v>29</v>
      </c>
      <c r="L2422" s="15" t="s">
        <v>8</v>
      </c>
      <c r="M2422" s="16" t="s">
        <v>8</v>
      </c>
      <c r="N2422" s="16" t="s">
        <v>8</v>
      </c>
      <c r="O2422" s="16" t="s">
        <v>8</v>
      </c>
      <c r="P2422" s="17" t="s">
        <v>8</v>
      </c>
    </row>
    <row r="2423" spans="1:16" x14ac:dyDescent="0.25">
      <c r="A2423">
        <v>2516</v>
      </c>
      <c r="B2423" t="str">
        <f t="shared" si="154"/>
        <v>Closed End</v>
      </c>
      <c r="C2423" t="s">
        <v>58</v>
      </c>
      <c r="D2423" t="s">
        <v>667</v>
      </c>
      <c r="E2423" t="str">
        <f t="shared" si="155"/>
        <v>Household income</v>
      </c>
      <c r="F2423">
        <f t="shared" si="156"/>
        <v>2</v>
      </c>
      <c r="G2423" t="str">
        <f t="shared" si="157"/>
        <v>Data</v>
      </c>
      <c r="H2423" t="s">
        <v>667</v>
      </c>
      <c r="I2423" s="38" t="s">
        <v>667</v>
      </c>
      <c r="J2423" t="s">
        <v>58</v>
      </c>
      <c r="K2423" s="6" t="s">
        <v>30</v>
      </c>
      <c r="L2423" s="12">
        <v>0.21265188551171477</v>
      </c>
      <c r="M2423" s="13">
        <v>0.1484328028835307</v>
      </c>
      <c r="N2423" s="13">
        <v>0.31910314276601681</v>
      </c>
      <c r="O2423" s="13">
        <v>0.31981216883873709</v>
      </c>
      <c r="P2423" s="14">
        <v>432.00000000000074</v>
      </c>
    </row>
    <row r="2424" spans="1:16" x14ac:dyDescent="0.25">
      <c r="A2424">
        <v>2517</v>
      </c>
      <c r="B2424" t="str">
        <f t="shared" si="154"/>
        <v>Closed End</v>
      </c>
      <c r="C2424" t="s">
        <v>58</v>
      </c>
      <c r="D2424" t="s">
        <v>667</v>
      </c>
      <c r="E2424" t="str">
        <f t="shared" si="155"/>
        <v>Household income</v>
      </c>
      <c r="F2424">
        <f t="shared" si="156"/>
        <v>3</v>
      </c>
      <c r="G2424" t="str">
        <f t="shared" si="157"/>
        <v>Data</v>
      </c>
      <c r="H2424" t="s">
        <v>667</v>
      </c>
      <c r="I2424" s="38" t="s">
        <v>667</v>
      </c>
      <c r="J2424" t="s">
        <v>58</v>
      </c>
      <c r="K2424" s="6" t="s">
        <v>31</v>
      </c>
      <c r="L2424" s="12">
        <v>0.17185193632329449</v>
      </c>
      <c r="M2424" s="13">
        <v>0.1575472640806185</v>
      </c>
      <c r="N2424" s="13">
        <v>0.28508200496358499</v>
      </c>
      <c r="O2424" s="13">
        <v>0.38551879463250399</v>
      </c>
      <c r="P2424" s="14">
        <v>376.99999999999898</v>
      </c>
    </row>
    <row r="2425" spans="1:16" x14ac:dyDescent="0.25">
      <c r="A2425">
        <v>2518</v>
      </c>
      <c r="B2425" t="str">
        <f t="shared" si="154"/>
        <v>Closed End</v>
      </c>
      <c r="C2425" t="s">
        <v>58</v>
      </c>
      <c r="D2425" t="s">
        <v>667</v>
      </c>
      <c r="E2425" t="str">
        <f t="shared" si="155"/>
        <v>Household income</v>
      </c>
      <c r="F2425">
        <f t="shared" si="156"/>
        <v>4</v>
      </c>
      <c r="G2425" t="str">
        <f t="shared" si="157"/>
        <v>Data</v>
      </c>
      <c r="H2425" t="s">
        <v>667</v>
      </c>
      <c r="I2425" s="38" t="s">
        <v>667</v>
      </c>
      <c r="J2425" t="s">
        <v>58</v>
      </c>
      <c r="K2425" s="6" t="s">
        <v>32</v>
      </c>
      <c r="L2425" s="12">
        <v>0.15072983863025</v>
      </c>
      <c r="M2425" s="13">
        <v>0.18640969859836518</v>
      </c>
      <c r="N2425" s="13">
        <v>0.35045712876232393</v>
      </c>
      <c r="O2425" s="13">
        <v>0.31240333400906101</v>
      </c>
      <c r="P2425" s="14">
        <v>371.99999999999983</v>
      </c>
    </row>
    <row r="2426" spans="1:16" x14ac:dyDescent="0.25">
      <c r="A2426">
        <v>2519</v>
      </c>
      <c r="B2426" t="str">
        <f t="shared" si="154"/>
        <v>Closed End</v>
      </c>
      <c r="C2426" t="s">
        <v>58</v>
      </c>
      <c r="D2426" t="s">
        <v>667</v>
      </c>
      <c r="E2426" t="str">
        <f t="shared" si="155"/>
        <v>Household income</v>
      </c>
      <c r="F2426">
        <f t="shared" si="156"/>
        <v>5</v>
      </c>
      <c r="G2426" t="str">
        <f t="shared" si="157"/>
        <v>Data</v>
      </c>
      <c r="H2426" t="s">
        <v>667</v>
      </c>
      <c r="I2426" s="38" t="s">
        <v>667</v>
      </c>
      <c r="J2426" t="s">
        <v>58</v>
      </c>
      <c r="K2426" s="6" t="s">
        <v>33</v>
      </c>
      <c r="L2426" s="12">
        <v>0.11236984140848402</v>
      </c>
      <c r="M2426" s="13">
        <v>0.2259325587731523</v>
      </c>
      <c r="N2426" s="13">
        <v>0.28305648925470189</v>
      </c>
      <c r="O2426" s="13">
        <v>0.37864111056366212</v>
      </c>
      <c r="P2426" s="14">
        <v>281.99999999999989</v>
      </c>
    </row>
    <row r="2427" spans="1:16" x14ac:dyDescent="0.25">
      <c r="A2427">
        <v>2520</v>
      </c>
      <c r="B2427" t="str">
        <f t="shared" si="154"/>
        <v>Closed End</v>
      </c>
      <c r="C2427" t="s">
        <v>58</v>
      </c>
      <c r="D2427" t="s">
        <v>667</v>
      </c>
      <c r="E2427" t="str">
        <f t="shared" si="155"/>
        <v>Household income</v>
      </c>
      <c r="F2427">
        <f t="shared" si="156"/>
        <v>6</v>
      </c>
      <c r="G2427" t="str">
        <f t="shared" si="157"/>
        <v>Data</v>
      </c>
      <c r="H2427" t="s">
        <v>667</v>
      </c>
      <c r="I2427" s="38" t="s">
        <v>667</v>
      </c>
      <c r="J2427" t="s">
        <v>58</v>
      </c>
      <c r="K2427" s="6" t="s">
        <v>34</v>
      </c>
      <c r="L2427" s="12">
        <v>0.16132999289202318</v>
      </c>
      <c r="M2427" s="13">
        <v>0.1291472558383672</v>
      </c>
      <c r="N2427" s="13">
        <v>0.31062952379551811</v>
      </c>
      <c r="O2427" s="13">
        <v>0.39889322747409017</v>
      </c>
      <c r="P2427" s="14">
        <v>247.00000000000037</v>
      </c>
    </row>
    <row r="2428" spans="1:16" x14ac:dyDescent="0.25">
      <c r="A2428">
        <v>2521</v>
      </c>
      <c r="B2428" t="str">
        <f t="shared" si="154"/>
        <v>Closed End</v>
      </c>
      <c r="C2428" t="s">
        <v>58</v>
      </c>
      <c r="D2428" t="s">
        <v>667</v>
      </c>
      <c r="E2428" t="str">
        <f t="shared" si="155"/>
        <v>Household income</v>
      </c>
      <c r="F2428">
        <f t="shared" si="156"/>
        <v>7</v>
      </c>
      <c r="G2428" t="str">
        <f t="shared" si="157"/>
        <v>Data</v>
      </c>
      <c r="H2428" t="s">
        <v>667</v>
      </c>
      <c r="I2428" s="38" t="s">
        <v>667</v>
      </c>
      <c r="J2428" t="s">
        <v>58</v>
      </c>
      <c r="K2428" s="6" t="s">
        <v>35</v>
      </c>
      <c r="L2428" s="12">
        <v>3.8554263180806667E-2</v>
      </c>
      <c r="M2428" s="13">
        <v>7.8730461753540995E-2</v>
      </c>
      <c r="N2428" s="13">
        <v>0.35262803358049299</v>
      </c>
      <c r="O2428" s="13">
        <v>0.5300872414851594</v>
      </c>
      <c r="P2428" s="14">
        <v>326.00000000000028</v>
      </c>
    </row>
    <row r="2429" spans="1:16" x14ac:dyDescent="0.25">
      <c r="A2429">
        <v>2522</v>
      </c>
      <c r="B2429" t="str">
        <f t="shared" si="154"/>
        <v>Closed End</v>
      </c>
      <c r="C2429" t="s">
        <v>58</v>
      </c>
      <c r="D2429" t="s">
        <v>667</v>
      </c>
      <c r="E2429" t="str">
        <f t="shared" si="155"/>
        <v>Household income</v>
      </c>
      <c r="F2429">
        <f t="shared" si="156"/>
        <v>8</v>
      </c>
      <c r="G2429" t="str">
        <f t="shared" si="157"/>
        <v>Data</v>
      </c>
      <c r="H2429" t="s">
        <v>667</v>
      </c>
      <c r="I2429" s="38" t="s">
        <v>667</v>
      </c>
      <c r="J2429" t="s">
        <v>58</v>
      </c>
      <c r="K2429" s="6" t="s">
        <v>36</v>
      </c>
      <c r="L2429" s="12">
        <v>5.4678927070053417E-2</v>
      </c>
      <c r="M2429" s="13">
        <v>0.13836002374956299</v>
      </c>
      <c r="N2429" s="13">
        <v>0.29050393409245989</v>
      </c>
      <c r="O2429" s="13">
        <v>0.5164571150879228</v>
      </c>
      <c r="P2429" s="14">
        <v>249.00000000000026</v>
      </c>
    </row>
    <row r="2430" spans="1:16" x14ac:dyDescent="0.25">
      <c r="A2430">
        <v>2523</v>
      </c>
      <c r="B2430" t="str">
        <f t="shared" si="154"/>
        <v>Closed End</v>
      </c>
      <c r="C2430" t="s">
        <v>58</v>
      </c>
      <c r="D2430" t="s">
        <v>667</v>
      </c>
      <c r="E2430" t="str">
        <f t="shared" si="155"/>
        <v>Housing status</v>
      </c>
      <c r="F2430">
        <f t="shared" si="156"/>
        <v>1</v>
      </c>
      <c r="G2430" t="str">
        <f t="shared" si="157"/>
        <v>Header</v>
      </c>
      <c r="H2430" t="s">
        <v>667</v>
      </c>
      <c r="I2430" s="38" t="s">
        <v>667</v>
      </c>
      <c r="J2430" t="s">
        <v>58</v>
      </c>
      <c r="K2430" s="7" t="s">
        <v>37</v>
      </c>
      <c r="L2430" s="15" t="s">
        <v>8</v>
      </c>
      <c r="M2430" s="16" t="s">
        <v>8</v>
      </c>
      <c r="N2430" s="16" t="s">
        <v>8</v>
      </c>
      <c r="O2430" s="16" t="s">
        <v>8</v>
      </c>
      <c r="P2430" s="17" t="s">
        <v>8</v>
      </c>
    </row>
    <row r="2431" spans="1:16" x14ac:dyDescent="0.25">
      <c r="A2431">
        <v>2524</v>
      </c>
      <c r="B2431" t="str">
        <f t="shared" si="154"/>
        <v>Closed End</v>
      </c>
      <c r="C2431" t="s">
        <v>58</v>
      </c>
      <c r="D2431" t="s">
        <v>667</v>
      </c>
      <c r="E2431" t="str">
        <f t="shared" si="155"/>
        <v>Housing status</v>
      </c>
      <c r="F2431">
        <f t="shared" si="156"/>
        <v>2</v>
      </c>
      <c r="G2431" t="str">
        <f t="shared" si="157"/>
        <v>Data</v>
      </c>
      <c r="H2431" t="s">
        <v>667</v>
      </c>
      <c r="I2431" s="38" t="s">
        <v>667</v>
      </c>
      <c r="J2431" t="s">
        <v>58</v>
      </c>
      <c r="K2431" s="6" t="s">
        <v>38</v>
      </c>
      <c r="L2431" s="12">
        <v>8.6894917516637624E-2</v>
      </c>
      <c r="M2431" s="13">
        <v>0.12131395958361631</v>
      </c>
      <c r="N2431" s="13">
        <v>0.33829019682170136</v>
      </c>
      <c r="O2431" s="13">
        <v>0.45350092607804549</v>
      </c>
      <c r="P2431" s="14">
        <v>1819</v>
      </c>
    </row>
    <row r="2432" spans="1:16" x14ac:dyDescent="0.25">
      <c r="A2432">
        <v>2525</v>
      </c>
      <c r="B2432" t="str">
        <f t="shared" si="154"/>
        <v>Closed End</v>
      </c>
      <c r="C2432" t="s">
        <v>58</v>
      </c>
      <c r="D2432" t="s">
        <v>667</v>
      </c>
      <c r="E2432" t="str">
        <f t="shared" si="155"/>
        <v>Housing status</v>
      </c>
      <c r="F2432">
        <f t="shared" si="156"/>
        <v>3</v>
      </c>
      <c r="G2432" t="str">
        <f t="shared" si="157"/>
        <v>Data</v>
      </c>
      <c r="H2432" t="s">
        <v>667</v>
      </c>
      <c r="I2432" s="38" t="s">
        <v>667</v>
      </c>
      <c r="J2432" t="s">
        <v>58</v>
      </c>
      <c r="K2432" s="6" t="s">
        <v>39</v>
      </c>
      <c r="L2432" s="12">
        <v>0.17454385394610855</v>
      </c>
      <c r="M2432" s="13">
        <v>0.17312840298900298</v>
      </c>
      <c r="N2432" s="13">
        <v>0.29571393067864782</v>
      </c>
      <c r="O2432" s="13">
        <v>0.35661381238623929</v>
      </c>
      <c r="P2432" s="14">
        <v>881.00000000000352</v>
      </c>
    </row>
    <row r="2433" spans="1:16" ht="24.75" x14ac:dyDescent="0.25">
      <c r="A2433">
        <v>2526</v>
      </c>
      <c r="B2433" t="str">
        <f t="shared" ref="B2433:B2496" si="158">IF(K2435="Results by region:","Closed End",IF(L2434="East Metro Overall","Open End",IF(AND(K2433="",K2435=""),"",B2432)))</f>
        <v>Closed End</v>
      </c>
      <c r="C2433" t="s">
        <v>58</v>
      </c>
      <c r="D2433" t="s">
        <v>667</v>
      </c>
      <c r="E2433" t="str">
        <f t="shared" ref="E2433:E2496" si="159">IF(AND(K2433="",K2434="Results by region:"),"Column labels",
IF(AND(K2433="",L2433="East Metro overall"),"Column labels",
IF(AND(K2433="",L2433=""),"",
IF(AND(B2433="Open End",K2433&lt;&gt;"",E2432="Column labels"),"Open end results",
IF(K2433="Results by region:","Region",
IF(K2433="Results by gender:","Gender",
IF(K2433="Results by age:","Age",
IF(K2433="Results by education level:","Education",
IF(K2433="Results by household income:","Household income",
IF(K2433="Results by housing status:","Housing status",
IF(K2433="Results by home language:","Home language",
IF(K2433="Results by race/ethnicity:","Race / ethnicity",
IF(ISERROR(FIND(".",K2433)),E2432,
IF(FIND(".",K2433)&lt;=4,"Title"))))))))))))))</f>
        <v>Housing status</v>
      </c>
      <c r="F2433">
        <f t="shared" ref="F2433:F2496" si="160">IF(B2433="","",IF(E2433&lt;&gt;E2432,1,SUM(F2432,1)))</f>
        <v>4</v>
      </c>
      <c r="G2433" t="str">
        <f t="shared" si="157"/>
        <v>Data</v>
      </c>
      <c r="H2433" t="s">
        <v>667</v>
      </c>
      <c r="I2433" s="38" t="s">
        <v>667</v>
      </c>
      <c r="J2433" t="s">
        <v>58</v>
      </c>
      <c r="K2433" s="6" t="s">
        <v>40</v>
      </c>
      <c r="L2433" s="12">
        <v>9.6898524419043855E-2</v>
      </c>
      <c r="M2433" s="13">
        <v>0.25433327751521523</v>
      </c>
      <c r="N2433" s="13">
        <v>0.34980405631252642</v>
      </c>
      <c r="O2433" s="13">
        <v>0.29896414175321467</v>
      </c>
      <c r="P2433" s="14">
        <v>59.000000000000007</v>
      </c>
    </row>
    <row r="2434" spans="1:16" x14ac:dyDescent="0.25">
      <c r="A2434">
        <v>2527</v>
      </c>
      <c r="B2434" t="str">
        <f t="shared" si="158"/>
        <v>Closed End</v>
      </c>
      <c r="C2434" t="s">
        <v>58</v>
      </c>
      <c r="D2434" t="s">
        <v>667</v>
      </c>
      <c r="E2434" t="str">
        <f t="shared" si="159"/>
        <v>Home language</v>
      </c>
      <c r="F2434">
        <f t="shared" si="160"/>
        <v>1</v>
      </c>
      <c r="G2434" t="str">
        <f t="shared" ref="G2434:G2497" si="161">IF(B2434="","",IF(E2434="Title","Title",IF(E2434="Column labels","Labels",IF(AND(F2434=1,B2434="Closed End"),"Header","Data"))))</f>
        <v>Header</v>
      </c>
      <c r="H2434" t="s">
        <v>667</v>
      </c>
      <c r="I2434" s="38" t="s">
        <v>667</v>
      </c>
      <c r="J2434" t="s">
        <v>58</v>
      </c>
      <c r="K2434" s="7" t="s">
        <v>41</v>
      </c>
      <c r="L2434" s="15" t="s">
        <v>8</v>
      </c>
      <c r="M2434" s="16" t="s">
        <v>8</v>
      </c>
      <c r="N2434" s="16" t="s">
        <v>8</v>
      </c>
      <c r="O2434" s="16" t="s">
        <v>8</v>
      </c>
      <c r="P2434" s="17" t="s">
        <v>8</v>
      </c>
    </row>
    <row r="2435" spans="1:16" x14ac:dyDescent="0.25">
      <c r="A2435">
        <v>2528</v>
      </c>
      <c r="B2435" t="str">
        <f t="shared" si="158"/>
        <v>Closed End</v>
      </c>
      <c r="C2435" t="s">
        <v>58</v>
      </c>
      <c r="D2435" t="s">
        <v>667</v>
      </c>
      <c r="E2435" t="str">
        <f t="shared" si="159"/>
        <v>Home language</v>
      </c>
      <c r="F2435">
        <f t="shared" si="160"/>
        <v>2</v>
      </c>
      <c r="G2435" t="str">
        <f t="shared" si="161"/>
        <v>Data</v>
      </c>
      <c r="H2435" t="s">
        <v>667</v>
      </c>
      <c r="I2435" s="38" t="s">
        <v>667</v>
      </c>
      <c r="J2435" t="s">
        <v>58</v>
      </c>
      <c r="K2435" s="6" t="s">
        <v>42</v>
      </c>
      <c r="L2435" s="12">
        <v>9.58760631716567E-2</v>
      </c>
      <c r="M2435" s="13">
        <v>0.11885735550018031</v>
      </c>
      <c r="N2435" s="13">
        <v>0.33385820767810259</v>
      </c>
      <c r="O2435" s="13">
        <v>0.45140837365006087</v>
      </c>
      <c r="P2435" s="14">
        <v>2395.0000000000027</v>
      </c>
    </row>
    <row r="2436" spans="1:16" x14ac:dyDescent="0.25">
      <c r="A2436">
        <v>2529</v>
      </c>
      <c r="B2436" t="str">
        <f t="shared" si="158"/>
        <v>Closed End</v>
      </c>
      <c r="C2436" t="s">
        <v>58</v>
      </c>
      <c r="D2436" t="s">
        <v>667</v>
      </c>
      <c r="E2436" t="str">
        <f t="shared" si="159"/>
        <v>Home language</v>
      </c>
      <c r="F2436">
        <f t="shared" si="160"/>
        <v>3</v>
      </c>
      <c r="G2436" t="str">
        <f t="shared" si="161"/>
        <v>Data</v>
      </c>
      <c r="H2436" t="s">
        <v>667</v>
      </c>
      <c r="I2436" s="38" t="s">
        <v>667</v>
      </c>
      <c r="J2436" t="s">
        <v>58</v>
      </c>
      <c r="K2436" s="6" t="s">
        <v>43</v>
      </c>
      <c r="L2436" s="12">
        <v>0.16585966623527404</v>
      </c>
      <c r="M2436" s="13">
        <v>0.25941244138138125</v>
      </c>
      <c r="N2436" s="13">
        <v>0.33196680142966928</v>
      </c>
      <c r="O2436" s="13">
        <v>0.24276109095367501</v>
      </c>
      <c r="P2436" s="14">
        <v>209.00000000000011</v>
      </c>
    </row>
    <row r="2437" spans="1:16" x14ac:dyDescent="0.25">
      <c r="A2437">
        <v>2530</v>
      </c>
      <c r="B2437" t="str">
        <f t="shared" si="158"/>
        <v>Closed End</v>
      </c>
      <c r="C2437" t="s">
        <v>58</v>
      </c>
      <c r="D2437" t="s">
        <v>667</v>
      </c>
      <c r="E2437" t="str">
        <f t="shared" si="159"/>
        <v>Home language</v>
      </c>
      <c r="F2437">
        <f t="shared" si="160"/>
        <v>4</v>
      </c>
      <c r="G2437" t="str">
        <f t="shared" si="161"/>
        <v>Data</v>
      </c>
      <c r="H2437" t="s">
        <v>667</v>
      </c>
      <c r="I2437" s="38" t="s">
        <v>667</v>
      </c>
      <c r="J2437" t="s">
        <v>58</v>
      </c>
      <c r="K2437" s="6" t="s">
        <v>44</v>
      </c>
      <c r="L2437" s="12">
        <v>0.2462797230935784</v>
      </c>
      <c r="M2437" s="13">
        <v>0.26845285070971175</v>
      </c>
      <c r="N2437" s="13">
        <v>0.23872807824439024</v>
      </c>
      <c r="O2437" s="13">
        <v>0.24653934795231952</v>
      </c>
      <c r="P2437" s="14">
        <v>83</v>
      </c>
    </row>
    <row r="2438" spans="1:16" x14ac:dyDescent="0.25">
      <c r="A2438">
        <v>2531</v>
      </c>
      <c r="B2438" t="str">
        <f t="shared" si="158"/>
        <v>Closed End</v>
      </c>
      <c r="C2438" t="s">
        <v>58</v>
      </c>
      <c r="D2438" t="s">
        <v>667</v>
      </c>
      <c r="E2438" t="str">
        <f t="shared" si="159"/>
        <v>Race / ethnicity</v>
      </c>
      <c r="F2438">
        <f t="shared" si="160"/>
        <v>1</v>
      </c>
      <c r="G2438" t="str">
        <f t="shared" si="161"/>
        <v>Header</v>
      </c>
      <c r="H2438" t="s">
        <v>667</v>
      </c>
      <c r="I2438" s="38" t="s">
        <v>667</v>
      </c>
      <c r="J2438" t="s">
        <v>58</v>
      </c>
      <c r="K2438" s="7" t="s">
        <v>45</v>
      </c>
      <c r="L2438" s="15" t="s">
        <v>8</v>
      </c>
      <c r="M2438" s="16" t="s">
        <v>8</v>
      </c>
      <c r="N2438" s="16" t="s">
        <v>8</v>
      </c>
      <c r="O2438" s="16" t="s">
        <v>8</v>
      </c>
      <c r="P2438" s="17" t="s">
        <v>8</v>
      </c>
    </row>
    <row r="2439" spans="1:16" x14ac:dyDescent="0.25">
      <c r="A2439">
        <v>2532</v>
      </c>
      <c r="B2439" t="str">
        <f t="shared" si="158"/>
        <v>Closed End</v>
      </c>
      <c r="C2439" t="s">
        <v>58</v>
      </c>
      <c r="D2439" t="s">
        <v>667</v>
      </c>
      <c r="E2439" t="str">
        <f t="shared" si="159"/>
        <v>Race / ethnicity</v>
      </c>
      <c r="F2439">
        <f t="shared" si="160"/>
        <v>2</v>
      </c>
      <c r="G2439" t="str">
        <f t="shared" si="161"/>
        <v>Data</v>
      </c>
      <c r="H2439" t="s">
        <v>667</v>
      </c>
      <c r="I2439" s="38" t="s">
        <v>667</v>
      </c>
      <c r="J2439" t="s">
        <v>58</v>
      </c>
      <c r="K2439" s="6" t="s">
        <v>46</v>
      </c>
      <c r="L2439" s="12">
        <v>0.17184062872239259</v>
      </c>
      <c r="M2439" s="13">
        <v>0.20894429983431348</v>
      </c>
      <c r="N2439" s="13">
        <v>0.29060198355784145</v>
      </c>
      <c r="O2439" s="13">
        <v>0.32861308788545301</v>
      </c>
      <c r="P2439" s="14">
        <v>683.99999999999943</v>
      </c>
    </row>
    <row r="2440" spans="1:16" x14ac:dyDescent="0.25">
      <c r="A2440">
        <v>2533</v>
      </c>
      <c r="B2440" t="str">
        <f t="shared" si="158"/>
        <v>Closed End</v>
      </c>
      <c r="C2440" t="s">
        <v>58</v>
      </c>
      <c r="D2440" t="s">
        <v>667</v>
      </c>
      <c r="E2440" t="str">
        <f t="shared" si="159"/>
        <v>Race / ethnicity</v>
      </c>
      <c r="F2440">
        <f t="shared" si="160"/>
        <v>3</v>
      </c>
      <c r="G2440" t="str">
        <f t="shared" si="161"/>
        <v>Data</v>
      </c>
      <c r="H2440" t="s">
        <v>667</v>
      </c>
      <c r="I2440" s="38" t="s">
        <v>667</v>
      </c>
      <c r="J2440" t="s">
        <v>58</v>
      </c>
      <c r="K2440" s="6" t="s">
        <v>47</v>
      </c>
      <c r="L2440" s="12">
        <v>0.26790768105747997</v>
      </c>
      <c r="M2440" s="13">
        <v>0.18400153803141261</v>
      </c>
      <c r="N2440" s="13">
        <v>0.28461266106849792</v>
      </c>
      <c r="O2440" s="13">
        <v>0.26347811984260899</v>
      </c>
      <c r="P2440" s="14">
        <v>123.99999999999999</v>
      </c>
    </row>
    <row r="2441" spans="1:16" x14ac:dyDescent="0.25">
      <c r="A2441">
        <v>2534</v>
      </c>
      <c r="B2441" t="str">
        <f t="shared" si="158"/>
        <v>Closed End</v>
      </c>
      <c r="C2441" t="s">
        <v>58</v>
      </c>
      <c r="D2441" t="s">
        <v>667</v>
      </c>
      <c r="E2441" t="str">
        <f t="shared" si="159"/>
        <v>Race / ethnicity</v>
      </c>
      <c r="F2441">
        <f t="shared" si="160"/>
        <v>4</v>
      </c>
      <c r="G2441" t="str">
        <f t="shared" si="161"/>
        <v>Data</v>
      </c>
      <c r="H2441" t="s">
        <v>667</v>
      </c>
      <c r="I2441" s="38" t="s">
        <v>667</v>
      </c>
      <c r="J2441" t="s">
        <v>58</v>
      </c>
      <c r="K2441" s="6" t="s">
        <v>48</v>
      </c>
      <c r="L2441" s="12">
        <v>0.20605024959089868</v>
      </c>
      <c r="M2441" s="13">
        <v>0.22657025049528337</v>
      </c>
      <c r="N2441" s="13">
        <v>0.34752080862575724</v>
      </c>
      <c r="O2441" s="13">
        <v>0.2198586912880604</v>
      </c>
      <c r="P2441" s="14">
        <v>191.99999999999997</v>
      </c>
    </row>
    <row r="2442" spans="1:16" x14ac:dyDescent="0.25">
      <c r="A2442">
        <v>2535</v>
      </c>
      <c r="B2442" t="str">
        <f t="shared" si="158"/>
        <v>Closed End</v>
      </c>
      <c r="C2442" t="s">
        <v>58</v>
      </c>
      <c r="D2442" t="s">
        <v>667</v>
      </c>
      <c r="E2442" t="str">
        <f t="shared" si="159"/>
        <v>Race / ethnicity</v>
      </c>
      <c r="F2442">
        <f t="shared" si="160"/>
        <v>5</v>
      </c>
      <c r="G2442" t="str">
        <f t="shared" si="161"/>
        <v>Data</v>
      </c>
      <c r="H2442" t="s">
        <v>667</v>
      </c>
      <c r="I2442" s="38" t="s">
        <v>667</v>
      </c>
      <c r="J2442" t="s">
        <v>58</v>
      </c>
      <c r="K2442" s="6" t="s">
        <v>49</v>
      </c>
      <c r="L2442" s="12">
        <v>0.15853698661382606</v>
      </c>
      <c r="M2442" s="13">
        <v>0.1877149786134131</v>
      </c>
      <c r="N2442" s="13">
        <v>0.25112756218838617</v>
      </c>
      <c r="O2442" s="13">
        <v>0.40262047258437489</v>
      </c>
      <c r="P2442" s="14">
        <v>308.99999999999983</v>
      </c>
    </row>
    <row r="2443" spans="1:16" x14ac:dyDescent="0.25">
      <c r="A2443">
        <v>2536</v>
      </c>
      <c r="B2443" t="str">
        <f t="shared" si="158"/>
        <v>Closed End</v>
      </c>
      <c r="C2443" t="s">
        <v>58</v>
      </c>
      <c r="D2443" t="s">
        <v>667</v>
      </c>
      <c r="E2443" t="str">
        <f t="shared" si="159"/>
        <v>Race / ethnicity</v>
      </c>
      <c r="F2443">
        <f t="shared" si="160"/>
        <v>6</v>
      </c>
      <c r="G2443" t="str">
        <f t="shared" si="161"/>
        <v>Data</v>
      </c>
      <c r="H2443" t="s">
        <v>667</v>
      </c>
      <c r="I2443" s="38" t="s">
        <v>667</v>
      </c>
      <c r="J2443" t="s">
        <v>58</v>
      </c>
      <c r="K2443" s="6" t="s">
        <v>50</v>
      </c>
      <c r="L2443" s="12">
        <v>0.12683718856865658</v>
      </c>
      <c r="M2443" s="13">
        <v>0.19732196428260529</v>
      </c>
      <c r="N2443" s="13">
        <v>0.23405549280514124</v>
      </c>
      <c r="O2443" s="13">
        <v>0.44178535434359639</v>
      </c>
      <c r="P2443" s="14">
        <v>116.00000000000003</v>
      </c>
    </row>
    <row r="2444" spans="1:16" ht="15.75" thickBot="1" x14ac:dyDescent="0.3">
      <c r="A2444">
        <v>2537</v>
      </c>
      <c r="B2444" t="str">
        <f t="shared" si="158"/>
        <v>Closed End</v>
      </c>
      <c r="C2444" t="s">
        <v>58</v>
      </c>
      <c r="D2444" t="s">
        <v>667</v>
      </c>
      <c r="E2444" t="str">
        <f t="shared" si="159"/>
        <v>Race / ethnicity</v>
      </c>
      <c r="F2444">
        <f t="shared" si="160"/>
        <v>7</v>
      </c>
      <c r="G2444" t="str">
        <f t="shared" si="161"/>
        <v>Data</v>
      </c>
      <c r="H2444" t="s">
        <v>667</v>
      </c>
      <c r="I2444" s="38" t="s">
        <v>667</v>
      </c>
      <c r="J2444" t="s">
        <v>58</v>
      </c>
      <c r="K2444" s="8" t="s">
        <v>51</v>
      </c>
      <c r="L2444" s="18">
        <v>8.7130418672756546E-2</v>
      </c>
      <c r="M2444" s="19">
        <v>0.11884797529164012</v>
      </c>
      <c r="N2444" s="19">
        <v>0.33385430851211256</v>
      </c>
      <c r="O2444" s="19">
        <v>0.46016729752349372</v>
      </c>
      <c r="P2444" s="20">
        <v>1891.999999999998</v>
      </c>
    </row>
    <row r="2445" spans="1:16" ht="15.75" thickTop="1" x14ac:dyDescent="0.25">
      <c r="A2445">
        <v>2538</v>
      </c>
      <c r="B2445" t="str">
        <f t="shared" si="158"/>
        <v/>
      </c>
      <c r="C2445" t="s">
        <v>8</v>
      </c>
      <c r="D2445" t="s">
        <v>8</v>
      </c>
      <c r="E2445" t="str">
        <f t="shared" si="159"/>
        <v/>
      </c>
      <c r="F2445" t="str">
        <f t="shared" si="160"/>
        <v/>
      </c>
      <c r="G2445" t="str">
        <f t="shared" si="161"/>
        <v/>
      </c>
      <c r="H2445" t="s">
        <v>8</v>
      </c>
      <c r="K2445" s="42"/>
      <c r="L2445" s="42"/>
      <c r="M2445" s="42"/>
      <c r="N2445" s="42"/>
      <c r="O2445" s="42"/>
      <c r="P2445" s="42"/>
    </row>
    <row r="2446" spans="1:16" ht="60.75" thickBot="1" x14ac:dyDescent="0.3">
      <c r="A2446">
        <v>2539</v>
      </c>
      <c r="B2446" t="str">
        <f t="shared" si="158"/>
        <v>Closed End</v>
      </c>
      <c r="C2446" t="s">
        <v>58</v>
      </c>
      <c r="D2446" t="s">
        <v>668</v>
      </c>
      <c r="E2446" t="str">
        <f t="shared" si="159"/>
        <v>Title</v>
      </c>
      <c r="F2446">
        <f t="shared" si="160"/>
        <v>1</v>
      </c>
      <c r="G2446" t="str">
        <f t="shared" si="161"/>
        <v>Title</v>
      </c>
      <c r="H2446" t="s">
        <v>668</v>
      </c>
      <c r="I2446" s="38" t="s">
        <v>668</v>
      </c>
      <c r="J2446" t="s">
        <v>58</v>
      </c>
      <c r="K2446" s="37" t="s">
        <v>257</v>
      </c>
      <c r="L2446" s="37"/>
      <c r="M2446" s="37"/>
      <c r="N2446" s="37"/>
      <c r="O2446" s="37"/>
      <c r="P2446" s="37"/>
    </row>
    <row r="2447" spans="1:16" ht="38.25" thickTop="1" thickBot="1" x14ac:dyDescent="0.3">
      <c r="A2447">
        <v>2540</v>
      </c>
      <c r="B2447" t="str">
        <f t="shared" si="158"/>
        <v>Closed End</v>
      </c>
      <c r="C2447" t="s">
        <v>58</v>
      </c>
      <c r="D2447" t="s">
        <v>668</v>
      </c>
      <c r="E2447" t="str">
        <f t="shared" si="159"/>
        <v>Column labels</v>
      </c>
      <c r="F2447">
        <f t="shared" si="160"/>
        <v>1</v>
      </c>
      <c r="G2447" t="str">
        <f t="shared" si="161"/>
        <v>Labels</v>
      </c>
      <c r="H2447" t="s">
        <v>668</v>
      </c>
      <c r="I2447" s="38" t="s">
        <v>668</v>
      </c>
      <c r="J2447" t="s">
        <v>58</v>
      </c>
      <c r="K2447" s="39"/>
      <c r="L2447" s="1" t="s">
        <v>193</v>
      </c>
      <c r="M2447" s="2" t="s">
        <v>194</v>
      </c>
      <c r="N2447" s="2" t="s">
        <v>195</v>
      </c>
      <c r="O2447" s="2" t="s">
        <v>255</v>
      </c>
      <c r="P2447" s="3" t="s">
        <v>6</v>
      </c>
    </row>
    <row r="2448" spans="1:16" ht="15.75" thickTop="1" x14ac:dyDescent="0.25">
      <c r="A2448">
        <v>2541</v>
      </c>
      <c r="B2448" t="str">
        <f t="shared" si="158"/>
        <v>Closed End</v>
      </c>
      <c r="C2448" t="s">
        <v>58</v>
      </c>
      <c r="D2448" t="s">
        <v>668</v>
      </c>
      <c r="E2448" t="str">
        <f t="shared" si="159"/>
        <v>Region</v>
      </c>
      <c r="F2448">
        <f t="shared" si="160"/>
        <v>1</v>
      </c>
      <c r="G2448" t="str">
        <f t="shared" si="161"/>
        <v>Header</v>
      </c>
      <c r="H2448" t="s">
        <v>668</v>
      </c>
      <c r="I2448" s="38" t="s">
        <v>668</v>
      </c>
      <c r="J2448" t="s">
        <v>58</v>
      </c>
      <c r="K2448" s="5" t="s">
        <v>7</v>
      </c>
      <c r="L2448" s="9" t="s">
        <v>8</v>
      </c>
      <c r="M2448" s="10" t="s">
        <v>8</v>
      </c>
      <c r="N2448" s="10" t="s">
        <v>8</v>
      </c>
      <c r="O2448" s="10" t="s">
        <v>8</v>
      </c>
      <c r="P2448" s="11" t="s">
        <v>8</v>
      </c>
    </row>
    <row r="2449" spans="1:16" x14ac:dyDescent="0.25">
      <c r="A2449">
        <v>2542</v>
      </c>
      <c r="B2449" t="str">
        <f t="shared" si="158"/>
        <v>Closed End</v>
      </c>
      <c r="C2449" t="s">
        <v>58</v>
      </c>
      <c r="D2449" t="s">
        <v>668</v>
      </c>
      <c r="E2449" t="str">
        <f t="shared" si="159"/>
        <v>Region</v>
      </c>
      <c r="F2449">
        <f t="shared" si="160"/>
        <v>2</v>
      </c>
      <c r="G2449" t="str">
        <f t="shared" si="161"/>
        <v>Data</v>
      </c>
      <c r="H2449" t="s">
        <v>668</v>
      </c>
      <c r="I2449" s="38" t="s">
        <v>668</v>
      </c>
      <c r="J2449" t="s">
        <v>58</v>
      </c>
      <c r="K2449" s="6" t="s">
        <v>9</v>
      </c>
      <c r="L2449" s="12">
        <v>7.9316381899701457E-2</v>
      </c>
      <c r="M2449" s="13">
        <v>9.4897738214351962E-2</v>
      </c>
      <c r="N2449" s="13">
        <v>0.23864057109487341</v>
      </c>
      <c r="O2449" s="13">
        <v>0.58714530879107363</v>
      </c>
      <c r="P2449" s="14">
        <v>2770.0000000000041</v>
      </c>
    </row>
    <row r="2450" spans="1:16" x14ac:dyDescent="0.25">
      <c r="A2450">
        <v>2543</v>
      </c>
      <c r="B2450" t="str">
        <f t="shared" si="158"/>
        <v>Closed End</v>
      </c>
      <c r="C2450" t="s">
        <v>58</v>
      </c>
      <c r="D2450" t="s">
        <v>668</v>
      </c>
      <c r="E2450" t="str">
        <f t="shared" si="159"/>
        <v>Region</v>
      </c>
      <c r="F2450">
        <f t="shared" si="160"/>
        <v>3</v>
      </c>
      <c r="G2450" t="str">
        <f t="shared" si="161"/>
        <v>Data</v>
      </c>
      <c r="H2450" t="s">
        <v>668</v>
      </c>
      <c r="I2450" s="38" t="s">
        <v>668</v>
      </c>
      <c r="J2450" t="s">
        <v>58</v>
      </c>
      <c r="K2450" s="6" t="s">
        <v>10</v>
      </c>
      <c r="L2450" s="12">
        <v>4.6767565439238525E-2</v>
      </c>
      <c r="M2450" s="13">
        <v>7.1923171985748491E-2</v>
      </c>
      <c r="N2450" s="13">
        <v>0.2322061577753034</v>
      </c>
      <c r="O2450" s="13">
        <v>0.64910310479971012</v>
      </c>
      <c r="P2450" s="14">
        <v>382</v>
      </c>
    </row>
    <row r="2451" spans="1:16" x14ac:dyDescent="0.25">
      <c r="A2451">
        <v>2544</v>
      </c>
      <c r="B2451" t="str">
        <f t="shared" si="158"/>
        <v>Closed End</v>
      </c>
      <c r="C2451" t="s">
        <v>58</v>
      </c>
      <c r="D2451" t="s">
        <v>668</v>
      </c>
      <c r="E2451" t="str">
        <f t="shared" si="159"/>
        <v>Region</v>
      </c>
      <c r="F2451">
        <f t="shared" si="160"/>
        <v>4</v>
      </c>
      <c r="G2451" t="str">
        <f t="shared" si="161"/>
        <v>Data</v>
      </c>
      <c r="H2451" t="s">
        <v>668</v>
      </c>
      <c r="I2451" s="38" t="s">
        <v>668</v>
      </c>
      <c r="J2451" t="s">
        <v>58</v>
      </c>
      <c r="K2451" s="6" t="s">
        <v>11</v>
      </c>
      <c r="L2451" s="12">
        <v>0.11746805974392086</v>
      </c>
      <c r="M2451" s="13">
        <v>0.11029166098144887</v>
      </c>
      <c r="N2451" s="13">
        <v>0.2219042170182485</v>
      </c>
      <c r="O2451" s="13">
        <v>0.55033606225638454</v>
      </c>
      <c r="P2451" s="14">
        <v>2023.9999999999973</v>
      </c>
    </row>
    <row r="2452" spans="1:16" x14ac:dyDescent="0.25">
      <c r="A2452">
        <v>2545</v>
      </c>
      <c r="B2452" t="str">
        <f t="shared" si="158"/>
        <v>Closed End</v>
      </c>
      <c r="C2452" t="s">
        <v>58</v>
      </c>
      <c r="D2452" t="s">
        <v>668</v>
      </c>
      <c r="E2452" t="str">
        <f t="shared" si="159"/>
        <v>Region</v>
      </c>
      <c r="F2452">
        <f t="shared" si="160"/>
        <v>5</v>
      </c>
      <c r="G2452" t="str">
        <f t="shared" si="161"/>
        <v>Data</v>
      </c>
      <c r="H2452" t="s">
        <v>668</v>
      </c>
      <c r="I2452" s="38" t="s">
        <v>668</v>
      </c>
      <c r="J2452" t="s">
        <v>58</v>
      </c>
      <c r="K2452" s="6" t="s">
        <v>12</v>
      </c>
      <c r="L2452" s="12">
        <v>0.12780286173879646</v>
      </c>
      <c r="M2452" s="13">
        <v>0.10764872195493014</v>
      </c>
      <c r="N2452" s="13">
        <v>0.23078479329821086</v>
      </c>
      <c r="O2452" s="13">
        <v>0.53376362300806235</v>
      </c>
      <c r="P2452" s="14">
        <v>1627.0000000000043</v>
      </c>
    </row>
    <row r="2453" spans="1:16" x14ac:dyDescent="0.25">
      <c r="A2453">
        <v>2546</v>
      </c>
      <c r="B2453" t="str">
        <f t="shared" si="158"/>
        <v>Closed End</v>
      </c>
      <c r="C2453" t="s">
        <v>58</v>
      </c>
      <c r="D2453" t="s">
        <v>668</v>
      </c>
      <c r="E2453" t="str">
        <f t="shared" si="159"/>
        <v>Region</v>
      </c>
      <c r="F2453">
        <f t="shared" si="160"/>
        <v>6</v>
      </c>
      <c r="G2453" t="str">
        <f t="shared" si="161"/>
        <v>Data</v>
      </c>
      <c r="H2453" t="s">
        <v>668</v>
      </c>
      <c r="I2453" s="38" t="s">
        <v>668</v>
      </c>
      <c r="J2453" t="s">
        <v>58</v>
      </c>
      <c r="K2453" s="6" t="s">
        <v>13</v>
      </c>
      <c r="L2453" s="12">
        <v>0.10535913080666813</v>
      </c>
      <c r="M2453" s="13">
        <v>0.11338830094353675</v>
      </c>
      <c r="N2453" s="13">
        <v>0.21149915389761556</v>
      </c>
      <c r="O2453" s="13">
        <v>0.5697534143521793</v>
      </c>
      <c r="P2453" s="14">
        <v>397.00000000000051</v>
      </c>
    </row>
    <row r="2454" spans="1:16" x14ac:dyDescent="0.25">
      <c r="A2454">
        <v>2547</v>
      </c>
      <c r="B2454" t="str">
        <f t="shared" si="158"/>
        <v>Closed End</v>
      </c>
      <c r="C2454" t="s">
        <v>58</v>
      </c>
      <c r="D2454" t="s">
        <v>668</v>
      </c>
      <c r="E2454" t="str">
        <f t="shared" si="159"/>
        <v>Region</v>
      </c>
      <c r="F2454">
        <f t="shared" si="160"/>
        <v>7</v>
      </c>
      <c r="G2454" t="str">
        <f t="shared" si="161"/>
        <v>Data</v>
      </c>
      <c r="H2454" t="s">
        <v>668</v>
      </c>
      <c r="I2454" s="38" t="s">
        <v>668</v>
      </c>
      <c r="J2454" t="s">
        <v>58</v>
      </c>
      <c r="K2454" s="6" t="s">
        <v>14</v>
      </c>
      <c r="L2454" s="12">
        <v>5.1565522340327678E-2</v>
      </c>
      <c r="M2454" s="13">
        <v>9.9685167804029848E-2</v>
      </c>
      <c r="N2454" s="13">
        <v>0.28445697619838911</v>
      </c>
      <c r="O2454" s="13">
        <v>0.56429233365725262</v>
      </c>
      <c r="P2454" s="14">
        <v>364.00000000000011</v>
      </c>
    </row>
    <row r="2455" spans="1:16" x14ac:dyDescent="0.25">
      <c r="A2455">
        <v>2548</v>
      </c>
      <c r="B2455" t="str">
        <f t="shared" si="158"/>
        <v>Closed End</v>
      </c>
      <c r="C2455" t="s">
        <v>58</v>
      </c>
      <c r="D2455" t="s">
        <v>668</v>
      </c>
      <c r="E2455" t="str">
        <f t="shared" si="159"/>
        <v>Gender</v>
      </c>
      <c r="F2455">
        <f t="shared" si="160"/>
        <v>1</v>
      </c>
      <c r="G2455" t="str">
        <f t="shared" si="161"/>
        <v>Header</v>
      </c>
      <c r="H2455" t="s">
        <v>668</v>
      </c>
      <c r="I2455" s="38" t="s">
        <v>668</v>
      </c>
      <c r="J2455" t="s">
        <v>58</v>
      </c>
      <c r="K2455" s="7" t="s">
        <v>15</v>
      </c>
      <c r="L2455" s="15" t="s">
        <v>8</v>
      </c>
      <c r="M2455" s="16" t="s">
        <v>8</v>
      </c>
      <c r="N2455" s="16" t="s">
        <v>8</v>
      </c>
      <c r="O2455" s="16" t="s">
        <v>8</v>
      </c>
      <c r="P2455" s="17" t="s">
        <v>8</v>
      </c>
    </row>
    <row r="2456" spans="1:16" x14ac:dyDescent="0.25">
      <c r="A2456">
        <v>2549</v>
      </c>
      <c r="B2456" t="str">
        <f t="shared" si="158"/>
        <v>Closed End</v>
      </c>
      <c r="C2456" t="s">
        <v>58</v>
      </c>
      <c r="D2456" t="s">
        <v>668</v>
      </c>
      <c r="E2456" t="str">
        <f t="shared" si="159"/>
        <v>Gender</v>
      </c>
      <c r="F2456">
        <f t="shared" si="160"/>
        <v>2</v>
      </c>
      <c r="G2456" t="str">
        <f t="shared" si="161"/>
        <v>Data</v>
      </c>
      <c r="H2456" t="s">
        <v>668</v>
      </c>
      <c r="I2456" s="38" t="s">
        <v>668</v>
      </c>
      <c r="J2456" t="s">
        <v>58</v>
      </c>
      <c r="K2456" s="6" t="s">
        <v>16</v>
      </c>
      <c r="L2456" s="12">
        <v>7.2378452180210592E-2</v>
      </c>
      <c r="M2456" s="13">
        <v>8.0555665351839056E-2</v>
      </c>
      <c r="N2456" s="13">
        <v>0.26499006959223192</v>
      </c>
      <c r="O2456" s="13">
        <v>0.5820758128757183</v>
      </c>
      <c r="P2456" s="14">
        <v>1724.9999999999989</v>
      </c>
    </row>
    <row r="2457" spans="1:16" x14ac:dyDescent="0.25">
      <c r="A2457">
        <v>2550</v>
      </c>
      <c r="B2457" t="str">
        <f t="shared" si="158"/>
        <v>Closed End</v>
      </c>
      <c r="C2457" t="s">
        <v>58</v>
      </c>
      <c r="D2457" t="s">
        <v>668</v>
      </c>
      <c r="E2457" t="str">
        <f t="shared" si="159"/>
        <v>Gender</v>
      </c>
      <c r="F2457">
        <f t="shared" si="160"/>
        <v>3</v>
      </c>
      <c r="G2457" t="str">
        <f t="shared" si="161"/>
        <v>Data</v>
      </c>
      <c r="H2457" t="s">
        <v>668</v>
      </c>
      <c r="I2457" s="38" t="s">
        <v>668</v>
      </c>
      <c r="J2457" t="s">
        <v>58</v>
      </c>
      <c r="K2457" s="6" t="s">
        <v>17</v>
      </c>
      <c r="L2457" s="12">
        <v>8.8230158026581615E-2</v>
      </c>
      <c r="M2457" s="13">
        <v>0.11228997459076392</v>
      </c>
      <c r="N2457" s="13">
        <v>0.20074186532610047</v>
      </c>
      <c r="O2457" s="13">
        <v>0.5987380020565547</v>
      </c>
      <c r="P2457" s="14">
        <v>902.99999999999955</v>
      </c>
    </row>
    <row r="2458" spans="1:16" x14ac:dyDescent="0.25">
      <c r="A2458">
        <v>2551</v>
      </c>
      <c r="B2458" t="str">
        <f t="shared" si="158"/>
        <v>Closed End</v>
      </c>
      <c r="C2458" t="s">
        <v>58</v>
      </c>
      <c r="D2458" t="s">
        <v>668</v>
      </c>
      <c r="E2458" t="str">
        <f t="shared" si="159"/>
        <v>Age</v>
      </c>
      <c r="F2458">
        <f t="shared" si="160"/>
        <v>1</v>
      </c>
      <c r="G2458" t="str">
        <f t="shared" si="161"/>
        <v>Header</v>
      </c>
      <c r="H2458" t="s">
        <v>668</v>
      </c>
      <c r="I2458" s="38" t="s">
        <v>668</v>
      </c>
      <c r="J2458" t="s">
        <v>58</v>
      </c>
      <c r="K2458" s="7" t="s">
        <v>18</v>
      </c>
      <c r="L2458" s="15" t="s">
        <v>8</v>
      </c>
      <c r="M2458" s="16" t="s">
        <v>8</v>
      </c>
      <c r="N2458" s="16" t="s">
        <v>8</v>
      </c>
      <c r="O2458" s="16" t="s">
        <v>8</v>
      </c>
      <c r="P2458" s="17" t="s">
        <v>8</v>
      </c>
    </row>
    <row r="2459" spans="1:16" x14ac:dyDescent="0.25">
      <c r="A2459">
        <v>2552</v>
      </c>
      <c r="B2459" t="str">
        <f t="shared" si="158"/>
        <v>Closed End</v>
      </c>
      <c r="C2459" t="s">
        <v>58</v>
      </c>
      <c r="D2459" t="s">
        <v>668</v>
      </c>
      <c r="E2459" t="str">
        <f t="shared" si="159"/>
        <v>Age</v>
      </c>
      <c r="F2459">
        <f t="shared" si="160"/>
        <v>2</v>
      </c>
      <c r="G2459" t="str">
        <f t="shared" si="161"/>
        <v>Data</v>
      </c>
      <c r="H2459" t="s">
        <v>668</v>
      </c>
      <c r="I2459" s="38" t="s">
        <v>668</v>
      </c>
      <c r="J2459" t="s">
        <v>58</v>
      </c>
      <c r="K2459" s="6" t="s">
        <v>19</v>
      </c>
      <c r="L2459" s="12">
        <v>7.3314444516484584E-2</v>
      </c>
      <c r="M2459" s="13">
        <v>9.5378743898434551E-2</v>
      </c>
      <c r="N2459" s="13">
        <v>0.25934208885366061</v>
      </c>
      <c r="O2459" s="13">
        <v>0.57196472273141918</v>
      </c>
      <c r="P2459" s="14">
        <v>382.00000000000063</v>
      </c>
    </row>
    <row r="2460" spans="1:16" x14ac:dyDescent="0.25">
      <c r="A2460">
        <v>2553</v>
      </c>
      <c r="B2460" t="str">
        <f t="shared" si="158"/>
        <v>Closed End</v>
      </c>
      <c r="C2460" t="s">
        <v>58</v>
      </c>
      <c r="D2460" t="s">
        <v>668</v>
      </c>
      <c r="E2460" t="str">
        <f t="shared" si="159"/>
        <v>Age</v>
      </c>
      <c r="F2460">
        <f t="shared" si="160"/>
        <v>3</v>
      </c>
      <c r="G2460" t="str">
        <f t="shared" si="161"/>
        <v>Data</v>
      </c>
      <c r="H2460" t="s">
        <v>668</v>
      </c>
      <c r="I2460" s="38" t="s">
        <v>668</v>
      </c>
      <c r="J2460" t="s">
        <v>58</v>
      </c>
      <c r="K2460" s="6" t="s">
        <v>20</v>
      </c>
      <c r="L2460" s="12">
        <v>0.10874424951848974</v>
      </c>
      <c r="M2460" s="13">
        <v>0.12814999866586116</v>
      </c>
      <c r="N2460" s="13">
        <v>0.20888797062189016</v>
      </c>
      <c r="O2460" s="13">
        <v>0.5542177811937582</v>
      </c>
      <c r="P2460" s="14">
        <v>396.00000000000045</v>
      </c>
    </row>
    <row r="2461" spans="1:16" x14ac:dyDescent="0.25">
      <c r="A2461">
        <v>2554</v>
      </c>
      <c r="B2461" t="str">
        <f t="shared" si="158"/>
        <v>Closed End</v>
      </c>
      <c r="C2461" t="s">
        <v>58</v>
      </c>
      <c r="D2461" t="s">
        <v>668</v>
      </c>
      <c r="E2461" t="str">
        <f t="shared" si="159"/>
        <v>Age</v>
      </c>
      <c r="F2461">
        <f t="shared" si="160"/>
        <v>4</v>
      </c>
      <c r="G2461" t="str">
        <f t="shared" si="161"/>
        <v>Data</v>
      </c>
      <c r="H2461" t="s">
        <v>668</v>
      </c>
      <c r="I2461" s="38" t="s">
        <v>668</v>
      </c>
      <c r="J2461" t="s">
        <v>58</v>
      </c>
      <c r="K2461" s="6" t="s">
        <v>21</v>
      </c>
      <c r="L2461" s="12">
        <v>5.543517823171628E-2</v>
      </c>
      <c r="M2461" s="13">
        <v>5.3692859548674955E-2</v>
      </c>
      <c r="N2461" s="13">
        <v>0.22769750082731968</v>
      </c>
      <c r="O2461" s="13">
        <v>0.66317446139228897</v>
      </c>
      <c r="P2461" s="14">
        <v>332.00000000000006</v>
      </c>
    </row>
    <row r="2462" spans="1:16" x14ac:dyDescent="0.25">
      <c r="A2462">
        <v>2555</v>
      </c>
      <c r="B2462" t="str">
        <f t="shared" si="158"/>
        <v>Closed End</v>
      </c>
      <c r="C2462" t="s">
        <v>58</v>
      </c>
      <c r="D2462" t="s">
        <v>668</v>
      </c>
      <c r="E2462" t="str">
        <f t="shared" si="159"/>
        <v>Age</v>
      </c>
      <c r="F2462">
        <f t="shared" si="160"/>
        <v>5</v>
      </c>
      <c r="G2462" t="str">
        <f t="shared" si="161"/>
        <v>Data</v>
      </c>
      <c r="H2462" t="s">
        <v>668</v>
      </c>
      <c r="I2462" s="38" t="s">
        <v>668</v>
      </c>
      <c r="J2462" t="s">
        <v>58</v>
      </c>
      <c r="K2462" s="6" t="s">
        <v>22</v>
      </c>
      <c r="L2462" s="12">
        <v>0.11837364794284203</v>
      </c>
      <c r="M2462" s="13">
        <v>0.11298706298061571</v>
      </c>
      <c r="N2462" s="13">
        <v>0.29222388674683047</v>
      </c>
      <c r="O2462" s="13">
        <v>0.47641540232971219</v>
      </c>
      <c r="P2462" s="14">
        <v>476.00000000000085</v>
      </c>
    </row>
    <row r="2463" spans="1:16" x14ac:dyDescent="0.25">
      <c r="A2463">
        <v>2556</v>
      </c>
      <c r="B2463" t="str">
        <f t="shared" si="158"/>
        <v>Closed End</v>
      </c>
      <c r="C2463" t="s">
        <v>58</v>
      </c>
      <c r="D2463" t="s">
        <v>668</v>
      </c>
      <c r="E2463" t="str">
        <f t="shared" si="159"/>
        <v>Age</v>
      </c>
      <c r="F2463">
        <f t="shared" si="160"/>
        <v>6</v>
      </c>
      <c r="G2463" t="str">
        <f t="shared" si="161"/>
        <v>Data</v>
      </c>
      <c r="H2463" t="s">
        <v>668</v>
      </c>
      <c r="I2463" s="38" t="s">
        <v>668</v>
      </c>
      <c r="J2463" t="s">
        <v>58</v>
      </c>
      <c r="K2463" s="6" t="s">
        <v>23</v>
      </c>
      <c r="L2463" s="12">
        <v>3.67193767422892E-2</v>
      </c>
      <c r="M2463" s="13">
        <v>5.9688622490994631E-2</v>
      </c>
      <c r="N2463" s="13">
        <v>0.18709728351950106</v>
      </c>
      <c r="O2463" s="13">
        <v>0.71649471724721692</v>
      </c>
      <c r="P2463" s="14">
        <v>773.99999999999773</v>
      </c>
    </row>
    <row r="2464" spans="1:16" x14ac:dyDescent="0.25">
      <c r="A2464">
        <v>2557</v>
      </c>
      <c r="B2464" t="str">
        <f t="shared" si="158"/>
        <v>Closed End</v>
      </c>
      <c r="C2464" t="s">
        <v>58</v>
      </c>
      <c r="D2464" t="s">
        <v>668</v>
      </c>
      <c r="E2464" t="str">
        <f t="shared" si="159"/>
        <v>Education</v>
      </c>
      <c r="F2464">
        <f t="shared" si="160"/>
        <v>1</v>
      </c>
      <c r="G2464" t="str">
        <f t="shared" si="161"/>
        <v>Header</v>
      </c>
      <c r="H2464" t="s">
        <v>668</v>
      </c>
      <c r="I2464" s="38" t="s">
        <v>668</v>
      </c>
      <c r="J2464" t="s">
        <v>58</v>
      </c>
      <c r="K2464" s="7" t="s">
        <v>24</v>
      </c>
      <c r="L2464" s="15" t="s">
        <v>8</v>
      </c>
      <c r="M2464" s="16" t="s">
        <v>8</v>
      </c>
      <c r="N2464" s="16" t="s">
        <v>8</v>
      </c>
      <c r="O2464" s="16" t="s">
        <v>8</v>
      </c>
      <c r="P2464" s="17" t="s">
        <v>8</v>
      </c>
    </row>
    <row r="2465" spans="1:16" x14ac:dyDescent="0.25">
      <c r="A2465">
        <v>2558</v>
      </c>
      <c r="B2465" t="str">
        <f t="shared" si="158"/>
        <v>Closed End</v>
      </c>
      <c r="C2465" t="s">
        <v>58</v>
      </c>
      <c r="D2465" t="s">
        <v>668</v>
      </c>
      <c r="E2465" t="str">
        <f t="shared" si="159"/>
        <v>Education</v>
      </c>
      <c r="F2465">
        <f t="shared" si="160"/>
        <v>2</v>
      </c>
      <c r="G2465" t="str">
        <f t="shared" si="161"/>
        <v>Data</v>
      </c>
      <c r="H2465" t="s">
        <v>668</v>
      </c>
      <c r="I2465" s="38" t="s">
        <v>668</v>
      </c>
      <c r="J2465" t="s">
        <v>58</v>
      </c>
      <c r="K2465" s="6" t="s">
        <v>25</v>
      </c>
      <c r="L2465" s="12">
        <v>0.26018759046849094</v>
      </c>
      <c r="M2465" s="13">
        <v>0.25256641062023455</v>
      </c>
      <c r="N2465" s="13">
        <v>4.7505511509395318E-2</v>
      </c>
      <c r="O2465" s="13">
        <v>0.43974048740187915</v>
      </c>
      <c r="P2465" s="14">
        <v>85.000000000000028</v>
      </c>
    </row>
    <row r="2466" spans="1:16" x14ac:dyDescent="0.25">
      <c r="A2466">
        <v>2559</v>
      </c>
      <c r="B2466" t="str">
        <f t="shared" si="158"/>
        <v>Closed End</v>
      </c>
      <c r="C2466" t="s">
        <v>58</v>
      </c>
      <c r="D2466" t="s">
        <v>668</v>
      </c>
      <c r="E2466" t="str">
        <f t="shared" si="159"/>
        <v>Education</v>
      </c>
      <c r="F2466">
        <f t="shared" si="160"/>
        <v>3</v>
      </c>
      <c r="G2466" t="str">
        <f t="shared" si="161"/>
        <v>Data</v>
      </c>
      <c r="H2466" t="s">
        <v>668</v>
      </c>
      <c r="I2466" s="38" t="s">
        <v>668</v>
      </c>
      <c r="J2466" t="s">
        <v>58</v>
      </c>
      <c r="K2466" s="6" t="s">
        <v>26</v>
      </c>
      <c r="L2466" s="12">
        <v>0.12167614018013363</v>
      </c>
      <c r="M2466" s="13">
        <v>0.10895044931640888</v>
      </c>
      <c r="N2466" s="13">
        <v>0.20076220316657556</v>
      </c>
      <c r="O2466" s="13">
        <v>0.56861120733688275</v>
      </c>
      <c r="P2466" s="14">
        <v>314.9999999999996</v>
      </c>
    </row>
    <row r="2467" spans="1:16" x14ac:dyDescent="0.25">
      <c r="A2467">
        <v>2560</v>
      </c>
      <c r="B2467" t="str">
        <f t="shared" si="158"/>
        <v>Closed End</v>
      </c>
      <c r="C2467" t="s">
        <v>58</v>
      </c>
      <c r="D2467" t="s">
        <v>668</v>
      </c>
      <c r="E2467" t="str">
        <f t="shared" si="159"/>
        <v>Education</v>
      </c>
      <c r="F2467">
        <f t="shared" si="160"/>
        <v>4</v>
      </c>
      <c r="G2467" t="str">
        <f t="shared" si="161"/>
        <v>Data</v>
      </c>
      <c r="H2467" t="s">
        <v>668</v>
      </c>
      <c r="I2467" s="38" t="s">
        <v>668</v>
      </c>
      <c r="J2467" t="s">
        <v>58</v>
      </c>
      <c r="K2467" s="6" t="s">
        <v>27</v>
      </c>
      <c r="L2467" s="12">
        <v>7.4642229475077274E-2</v>
      </c>
      <c r="M2467" s="13">
        <v>9.8550488170458361E-2</v>
      </c>
      <c r="N2467" s="13">
        <v>0.27952190253780129</v>
      </c>
      <c r="O2467" s="13">
        <v>0.54728537981666148</v>
      </c>
      <c r="P2467" s="14">
        <v>888.00000000000171</v>
      </c>
    </row>
    <row r="2468" spans="1:16" x14ac:dyDescent="0.25">
      <c r="A2468">
        <v>2561</v>
      </c>
      <c r="B2468" t="str">
        <f t="shared" si="158"/>
        <v>Closed End</v>
      </c>
      <c r="C2468" t="s">
        <v>58</v>
      </c>
      <c r="D2468" t="s">
        <v>668</v>
      </c>
      <c r="E2468" t="str">
        <f t="shared" si="159"/>
        <v>Education</v>
      </c>
      <c r="F2468">
        <f t="shared" si="160"/>
        <v>5</v>
      </c>
      <c r="G2468" t="str">
        <f t="shared" si="161"/>
        <v>Data</v>
      </c>
      <c r="H2468" t="s">
        <v>668</v>
      </c>
      <c r="I2468" s="38" t="s">
        <v>668</v>
      </c>
      <c r="J2468" t="s">
        <v>58</v>
      </c>
      <c r="K2468" s="6" t="s">
        <v>28</v>
      </c>
      <c r="L2468" s="12">
        <v>4.518910282295413E-2</v>
      </c>
      <c r="M2468" s="13">
        <v>7.726405517150077E-2</v>
      </c>
      <c r="N2468" s="13">
        <v>0.23847270625576913</v>
      </c>
      <c r="O2468" s="13">
        <v>0.63907413574977745</v>
      </c>
      <c r="P2468" s="14">
        <v>1395.0000000000011</v>
      </c>
    </row>
    <row r="2469" spans="1:16" x14ac:dyDescent="0.25">
      <c r="A2469">
        <v>2562</v>
      </c>
      <c r="B2469" t="str">
        <f t="shared" si="158"/>
        <v>Closed End</v>
      </c>
      <c r="C2469" t="s">
        <v>58</v>
      </c>
      <c r="D2469" t="s">
        <v>668</v>
      </c>
      <c r="E2469" t="str">
        <f t="shared" si="159"/>
        <v>Household income</v>
      </c>
      <c r="F2469">
        <f t="shared" si="160"/>
        <v>1</v>
      </c>
      <c r="G2469" t="str">
        <f t="shared" si="161"/>
        <v>Header</v>
      </c>
      <c r="H2469" t="s">
        <v>668</v>
      </c>
      <c r="I2469" s="38" t="s">
        <v>668</v>
      </c>
      <c r="J2469" t="s">
        <v>58</v>
      </c>
      <c r="K2469" s="7" t="s">
        <v>29</v>
      </c>
      <c r="L2469" s="15" t="s">
        <v>8</v>
      </c>
      <c r="M2469" s="16" t="s">
        <v>8</v>
      </c>
      <c r="N2469" s="16" t="s">
        <v>8</v>
      </c>
      <c r="O2469" s="16" t="s">
        <v>8</v>
      </c>
      <c r="P2469" s="17" t="s">
        <v>8</v>
      </c>
    </row>
    <row r="2470" spans="1:16" x14ac:dyDescent="0.25">
      <c r="A2470">
        <v>2563</v>
      </c>
      <c r="B2470" t="str">
        <f t="shared" si="158"/>
        <v>Closed End</v>
      </c>
      <c r="C2470" t="s">
        <v>58</v>
      </c>
      <c r="D2470" t="s">
        <v>668</v>
      </c>
      <c r="E2470" t="str">
        <f t="shared" si="159"/>
        <v>Household income</v>
      </c>
      <c r="F2470">
        <f t="shared" si="160"/>
        <v>2</v>
      </c>
      <c r="G2470" t="str">
        <f t="shared" si="161"/>
        <v>Data</v>
      </c>
      <c r="H2470" t="s">
        <v>668</v>
      </c>
      <c r="I2470" s="38" t="s">
        <v>668</v>
      </c>
      <c r="J2470" t="s">
        <v>58</v>
      </c>
      <c r="K2470" s="6" t="s">
        <v>30</v>
      </c>
      <c r="L2470" s="12">
        <v>0.16153431074963034</v>
      </c>
      <c r="M2470" s="13">
        <v>0.10641313229553545</v>
      </c>
      <c r="N2470" s="13">
        <v>0.2324826042601664</v>
      </c>
      <c r="O2470" s="13">
        <v>0.49956995269466681</v>
      </c>
      <c r="P2470" s="14">
        <v>431.00000000000023</v>
      </c>
    </row>
    <row r="2471" spans="1:16" x14ac:dyDescent="0.25">
      <c r="A2471">
        <v>2564</v>
      </c>
      <c r="B2471" t="str">
        <f t="shared" si="158"/>
        <v>Closed End</v>
      </c>
      <c r="C2471" t="s">
        <v>58</v>
      </c>
      <c r="D2471" t="s">
        <v>668</v>
      </c>
      <c r="E2471" t="str">
        <f t="shared" si="159"/>
        <v>Household income</v>
      </c>
      <c r="F2471">
        <f t="shared" si="160"/>
        <v>3</v>
      </c>
      <c r="G2471" t="str">
        <f t="shared" si="161"/>
        <v>Data</v>
      </c>
      <c r="H2471" t="s">
        <v>668</v>
      </c>
      <c r="I2471" s="38" t="s">
        <v>668</v>
      </c>
      <c r="J2471" t="s">
        <v>58</v>
      </c>
      <c r="K2471" s="6" t="s">
        <v>31</v>
      </c>
      <c r="L2471" s="12">
        <v>0.15923469123193698</v>
      </c>
      <c r="M2471" s="13">
        <v>0.10894046995945375</v>
      </c>
      <c r="N2471" s="13">
        <v>0.27297507082233241</v>
      </c>
      <c r="O2471" s="13">
        <v>0.45884976798627852</v>
      </c>
      <c r="P2471" s="14">
        <v>376.99999999999898</v>
      </c>
    </row>
    <row r="2472" spans="1:16" x14ac:dyDescent="0.25">
      <c r="A2472">
        <v>2565</v>
      </c>
      <c r="B2472" t="str">
        <f t="shared" si="158"/>
        <v>Closed End</v>
      </c>
      <c r="C2472" t="s">
        <v>58</v>
      </c>
      <c r="D2472" t="s">
        <v>668</v>
      </c>
      <c r="E2472" t="str">
        <f t="shared" si="159"/>
        <v>Household income</v>
      </c>
      <c r="F2472">
        <f t="shared" si="160"/>
        <v>4</v>
      </c>
      <c r="G2472" t="str">
        <f t="shared" si="161"/>
        <v>Data</v>
      </c>
      <c r="H2472" t="s">
        <v>668</v>
      </c>
      <c r="I2472" s="38" t="s">
        <v>668</v>
      </c>
      <c r="J2472" t="s">
        <v>58</v>
      </c>
      <c r="K2472" s="6" t="s">
        <v>32</v>
      </c>
      <c r="L2472" s="12">
        <v>9.4212718806696405E-2</v>
      </c>
      <c r="M2472" s="13">
        <v>0.19016753242406992</v>
      </c>
      <c r="N2472" s="13">
        <v>0.2316446112271015</v>
      </c>
      <c r="O2472" s="13">
        <v>0.48397513754213184</v>
      </c>
      <c r="P2472" s="14">
        <v>371.00000000000017</v>
      </c>
    </row>
    <row r="2473" spans="1:16" x14ac:dyDescent="0.25">
      <c r="A2473">
        <v>2566</v>
      </c>
      <c r="B2473" t="str">
        <f t="shared" si="158"/>
        <v>Closed End</v>
      </c>
      <c r="C2473" t="s">
        <v>58</v>
      </c>
      <c r="D2473" t="s">
        <v>668</v>
      </c>
      <c r="E2473" t="str">
        <f t="shared" si="159"/>
        <v>Household income</v>
      </c>
      <c r="F2473">
        <f t="shared" si="160"/>
        <v>5</v>
      </c>
      <c r="G2473" t="str">
        <f t="shared" si="161"/>
        <v>Data</v>
      </c>
      <c r="H2473" t="s">
        <v>668</v>
      </c>
      <c r="I2473" s="38" t="s">
        <v>668</v>
      </c>
      <c r="J2473" t="s">
        <v>58</v>
      </c>
      <c r="K2473" s="6" t="s">
        <v>33</v>
      </c>
      <c r="L2473" s="12">
        <v>0.11288337095338313</v>
      </c>
      <c r="M2473" s="13">
        <v>0.11331094240275212</v>
      </c>
      <c r="N2473" s="13">
        <v>0.27506320129930723</v>
      </c>
      <c r="O2473" s="13">
        <v>0.49874248534455801</v>
      </c>
      <c r="P2473" s="14">
        <v>281.99999999999989</v>
      </c>
    </row>
    <row r="2474" spans="1:16" x14ac:dyDescent="0.25">
      <c r="A2474">
        <v>2567</v>
      </c>
      <c r="B2474" t="str">
        <f t="shared" si="158"/>
        <v>Closed End</v>
      </c>
      <c r="C2474" t="s">
        <v>58</v>
      </c>
      <c r="D2474" t="s">
        <v>668</v>
      </c>
      <c r="E2474" t="str">
        <f t="shared" si="159"/>
        <v>Household income</v>
      </c>
      <c r="F2474">
        <f t="shared" si="160"/>
        <v>6</v>
      </c>
      <c r="G2474" t="str">
        <f t="shared" si="161"/>
        <v>Data</v>
      </c>
      <c r="H2474" t="s">
        <v>668</v>
      </c>
      <c r="I2474" s="38" t="s">
        <v>668</v>
      </c>
      <c r="J2474" t="s">
        <v>58</v>
      </c>
      <c r="K2474" s="6" t="s">
        <v>34</v>
      </c>
      <c r="L2474" s="12">
        <v>7.4405559215460035E-2</v>
      </c>
      <c r="M2474" s="13">
        <v>0.1036756502164828</v>
      </c>
      <c r="N2474" s="13">
        <v>0.30332463048926289</v>
      </c>
      <c r="O2474" s="13">
        <v>0.51859416007879289</v>
      </c>
      <c r="P2474" s="14">
        <v>248.00000000000031</v>
      </c>
    </row>
    <row r="2475" spans="1:16" x14ac:dyDescent="0.25">
      <c r="A2475">
        <v>2568</v>
      </c>
      <c r="B2475" t="str">
        <f t="shared" si="158"/>
        <v>Closed End</v>
      </c>
      <c r="C2475" t="s">
        <v>58</v>
      </c>
      <c r="D2475" t="s">
        <v>668</v>
      </c>
      <c r="E2475" t="str">
        <f t="shared" si="159"/>
        <v>Household income</v>
      </c>
      <c r="F2475">
        <f t="shared" si="160"/>
        <v>7</v>
      </c>
      <c r="G2475" t="str">
        <f t="shared" si="161"/>
        <v>Data</v>
      </c>
      <c r="H2475" t="s">
        <v>668</v>
      </c>
      <c r="I2475" s="38" t="s">
        <v>668</v>
      </c>
      <c r="J2475" t="s">
        <v>58</v>
      </c>
      <c r="K2475" s="6" t="s">
        <v>35</v>
      </c>
      <c r="L2475" s="12">
        <v>2.6852648595074288E-2</v>
      </c>
      <c r="M2475" s="13">
        <v>5.6390994945742519E-2</v>
      </c>
      <c r="N2475" s="13">
        <v>0.22893344186813791</v>
      </c>
      <c r="O2475" s="13">
        <v>0.68782291459104561</v>
      </c>
      <c r="P2475" s="14">
        <v>326.00000000000028</v>
      </c>
    </row>
    <row r="2476" spans="1:16" x14ac:dyDescent="0.25">
      <c r="A2476">
        <v>2569</v>
      </c>
      <c r="B2476" t="str">
        <f t="shared" si="158"/>
        <v>Closed End</v>
      </c>
      <c r="C2476" t="s">
        <v>58</v>
      </c>
      <c r="D2476" t="s">
        <v>668</v>
      </c>
      <c r="E2476" t="str">
        <f t="shared" si="159"/>
        <v>Household income</v>
      </c>
      <c r="F2476">
        <f t="shared" si="160"/>
        <v>8</v>
      </c>
      <c r="G2476" t="str">
        <f t="shared" si="161"/>
        <v>Data</v>
      </c>
      <c r="H2476" t="s">
        <v>668</v>
      </c>
      <c r="I2476" s="38" t="s">
        <v>668</v>
      </c>
      <c r="J2476" t="s">
        <v>58</v>
      </c>
      <c r="K2476" s="6" t="s">
        <v>36</v>
      </c>
      <c r="L2476" s="12">
        <v>2.4976802374011994E-2</v>
      </c>
      <c r="M2476" s="13">
        <v>5.7877006089782954E-2</v>
      </c>
      <c r="N2476" s="13">
        <v>0.16094554504725397</v>
      </c>
      <c r="O2476" s="13">
        <v>0.75620064648895058</v>
      </c>
      <c r="P2476" s="14">
        <v>249.00000000000026</v>
      </c>
    </row>
    <row r="2477" spans="1:16" x14ac:dyDescent="0.25">
      <c r="A2477">
        <v>2570</v>
      </c>
      <c r="B2477" t="str">
        <f t="shared" si="158"/>
        <v>Closed End</v>
      </c>
      <c r="C2477" t="s">
        <v>58</v>
      </c>
      <c r="D2477" t="s">
        <v>668</v>
      </c>
      <c r="E2477" t="str">
        <f t="shared" si="159"/>
        <v>Housing status</v>
      </c>
      <c r="F2477">
        <f t="shared" si="160"/>
        <v>1</v>
      </c>
      <c r="G2477" t="str">
        <f t="shared" si="161"/>
        <v>Header</v>
      </c>
      <c r="H2477" t="s">
        <v>668</v>
      </c>
      <c r="I2477" s="38" t="s">
        <v>668</v>
      </c>
      <c r="J2477" t="s">
        <v>58</v>
      </c>
      <c r="K2477" s="7" t="s">
        <v>37</v>
      </c>
      <c r="L2477" s="15" t="s">
        <v>8</v>
      </c>
      <c r="M2477" s="16" t="s">
        <v>8</v>
      </c>
      <c r="N2477" s="16" t="s">
        <v>8</v>
      </c>
      <c r="O2477" s="16" t="s">
        <v>8</v>
      </c>
      <c r="P2477" s="17" t="s">
        <v>8</v>
      </c>
    </row>
    <row r="2478" spans="1:16" x14ac:dyDescent="0.25">
      <c r="A2478">
        <v>2571</v>
      </c>
      <c r="B2478" t="str">
        <f t="shared" si="158"/>
        <v>Closed End</v>
      </c>
      <c r="C2478" t="s">
        <v>58</v>
      </c>
      <c r="D2478" t="s">
        <v>668</v>
      </c>
      <c r="E2478" t="str">
        <f t="shared" si="159"/>
        <v>Housing status</v>
      </c>
      <c r="F2478">
        <f t="shared" si="160"/>
        <v>2</v>
      </c>
      <c r="G2478" t="str">
        <f t="shared" si="161"/>
        <v>Data</v>
      </c>
      <c r="H2478" t="s">
        <v>668</v>
      </c>
      <c r="I2478" s="38" t="s">
        <v>668</v>
      </c>
      <c r="J2478" t="s">
        <v>58</v>
      </c>
      <c r="K2478" s="6" t="s">
        <v>38</v>
      </c>
      <c r="L2478" s="12">
        <v>6.5670329148425549E-2</v>
      </c>
      <c r="M2478" s="13">
        <v>8.5017362604596858E-2</v>
      </c>
      <c r="N2478" s="13">
        <v>0.2474812018519956</v>
      </c>
      <c r="O2478" s="13">
        <v>0.60183110639498194</v>
      </c>
      <c r="P2478" s="14">
        <v>1820.9999999999998</v>
      </c>
    </row>
    <row r="2479" spans="1:16" x14ac:dyDescent="0.25">
      <c r="A2479">
        <v>2572</v>
      </c>
      <c r="B2479" t="str">
        <f t="shared" si="158"/>
        <v>Closed End</v>
      </c>
      <c r="C2479" t="s">
        <v>58</v>
      </c>
      <c r="D2479" t="s">
        <v>668</v>
      </c>
      <c r="E2479" t="str">
        <f t="shared" si="159"/>
        <v>Housing status</v>
      </c>
      <c r="F2479">
        <f t="shared" si="160"/>
        <v>3</v>
      </c>
      <c r="G2479" t="str">
        <f t="shared" si="161"/>
        <v>Data</v>
      </c>
      <c r="H2479" t="s">
        <v>668</v>
      </c>
      <c r="I2479" s="38" t="s">
        <v>668</v>
      </c>
      <c r="J2479" t="s">
        <v>58</v>
      </c>
      <c r="K2479" s="6" t="s">
        <v>39</v>
      </c>
      <c r="L2479" s="12">
        <v>0.12250439961889713</v>
      </c>
      <c r="M2479" s="13">
        <v>0.11589486337196403</v>
      </c>
      <c r="N2479" s="13">
        <v>0.22391397627731266</v>
      </c>
      <c r="O2479" s="13">
        <v>0.53768676073182475</v>
      </c>
      <c r="P2479" s="14">
        <v>877.00000000000171</v>
      </c>
    </row>
    <row r="2480" spans="1:16" ht="24.75" x14ac:dyDescent="0.25">
      <c r="A2480">
        <v>2573</v>
      </c>
      <c r="B2480" t="str">
        <f t="shared" si="158"/>
        <v>Closed End</v>
      </c>
      <c r="C2480" t="s">
        <v>58</v>
      </c>
      <c r="D2480" t="s">
        <v>668</v>
      </c>
      <c r="E2480" t="str">
        <f t="shared" si="159"/>
        <v>Housing status</v>
      </c>
      <c r="F2480">
        <f t="shared" si="160"/>
        <v>4</v>
      </c>
      <c r="G2480" t="str">
        <f t="shared" si="161"/>
        <v>Data</v>
      </c>
      <c r="H2480" t="s">
        <v>668</v>
      </c>
      <c r="I2480" s="38" t="s">
        <v>668</v>
      </c>
      <c r="J2480" t="s">
        <v>58</v>
      </c>
      <c r="K2480" s="6" t="s">
        <v>40</v>
      </c>
      <c r="L2480" s="12">
        <v>7.9983822130840251E-2</v>
      </c>
      <c r="M2480" s="13">
        <v>0.22870759388464651</v>
      </c>
      <c r="N2480" s="13">
        <v>9.7418225211967122E-2</v>
      </c>
      <c r="O2480" s="13">
        <v>0.59389035877254637</v>
      </c>
      <c r="P2480" s="14">
        <v>59.000000000000007</v>
      </c>
    </row>
    <row r="2481" spans="1:16" x14ac:dyDescent="0.25">
      <c r="A2481">
        <v>2574</v>
      </c>
      <c r="B2481" t="str">
        <f t="shared" si="158"/>
        <v>Closed End</v>
      </c>
      <c r="C2481" t="s">
        <v>58</v>
      </c>
      <c r="D2481" t="s">
        <v>668</v>
      </c>
      <c r="E2481" t="str">
        <f t="shared" si="159"/>
        <v>Home language</v>
      </c>
      <c r="F2481">
        <f t="shared" si="160"/>
        <v>1</v>
      </c>
      <c r="G2481" t="str">
        <f t="shared" si="161"/>
        <v>Header</v>
      </c>
      <c r="H2481" t="s">
        <v>668</v>
      </c>
      <c r="I2481" s="38" t="s">
        <v>668</v>
      </c>
      <c r="J2481" t="s">
        <v>58</v>
      </c>
      <c r="K2481" s="7" t="s">
        <v>41</v>
      </c>
      <c r="L2481" s="15" t="s">
        <v>8</v>
      </c>
      <c r="M2481" s="16" t="s">
        <v>8</v>
      </c>
      <c r="N2481" s="16" t="s">
        <v>8</v>
      </c>
      <c r="O2481" s="16" t="s">
        <v>8</v>
      </c>
      <c r="P2481" s="17" t="s">
        <v>8</v>
      </c>
    </row>
    <row r="2482" spans="1:16" x14ac:dyDescent="0.25">
      <c r="A2482">
        <v>2575</v>
      </c>
      <c r="B2482" t="str">
        <f t="shared" si="158"/>
        <v>Closed End</v>
      </c>
      <c r="C2482" t="s">
        <v>58</v>
      </c>
      <c r="D2482" t="s">
        <v>668</v>
      </c>
      <c r="E2482" t="str">
        <f t="shared" si="159"/>
        <v>Home language</v>
      </c>
      <c r="F2482">
        <f t="shared" si="160"/>
        <v>2</v>
      </c>
      <c r="G2482" t="str">
        <f t="shared" si="161"/>
        <v>Data</v>
      </c>
      <c r="H2482" t="s">
        <v>668</v>
      </c>
      <c r="I2482" s="38" t="s">
        <v>668</v>
      </c>
      <c r="J2482" t="s">
        <v>58</v>
      </c>
      <c r="K2482" s="6" t="s">
        <v>42</v>
      </c>
      <c r="L2482" s="12">
        <v>6.0679727733707098E-2</v>
      </c>
      <c r="M2482" s="13">
        <v>8.9089262314029957E-2</v>
      </c>
      <c r="N2482" s="13">
        <v>0.23417159255071102</v>
      </c>
      <c r="O2482" s="13">
        <v>0.61605941740155157</v>
      </c>
      <c r="P2482" s="14">
        <v>2392.0000000000032</v>
      </c>
    </row>
    <row r="2483" spans="1:16" x14ac:dyDescent="0.25">
      <c r="A2483">
        <v>2576</v>
      </c>
      <c r="B2483" t="str">
        <f t="shared" si="158"/>
        <v>Closed End</v>
      </c>
      <c r="C2483" t="s">
        <v>58</v>
      </c>
      <c r="D2483" t="s">
        <v>668</v>
      </c>
      <c r="E2483" t="str">
        <f t="shared" si="159"/>
        <v>Home language</v>
      </c>
      <c r="F2483">
        <f t="shared" si="160"/>
        <v>3</v>
      </c>
      <c r="G2483" t="str">
        <f t="shared" si="161"/>
        <v>Data</v>
      </c>
      <c r="H2483" t="s">
        <v>668</v>
      </c>
      <c r="I2483" s="38" t="s">
        <v>668</v>
      </c>
      <c r="J2483" t="s">
        <v>58</v>
      </c>
      <c r="K2483" s="6" t="s">
        <v>43</v>
      </c>
      <c r="L2483" s="12">
        <v>0.23303591509810018</v>
      </c>
      <c r="M2483" s="13">
        <v>0.12681381427558414</v>
      </c>
      <c r="N2483" s="13">
        <v>0.2509597668030582</v>
      </c>
      <c r="O2483" s="13">
        <v>0.38919050382325709</v>
      </c>
      <c r="P2483" s="14">
        <v>211.00000000000011</v>
      </c>
    </row>
    <row r="2484" spans="1:16" x14ac:dyDescent="0.25">
      <c r="A2484">
        <v>2577</v>
      </c>
      <c r="B2484" t="str">
        <f t="shared" si="158"/>
        <v>Closed End</v>
      </c>
      <c r="C2484" t="s">
        <v>58</v>
      </c>
      <c r="D2484" t="s">
        <v>668</v>
      </c>
      <c r="E2484" t="str">
        <f t="shared" si="159"/>
        <v>Home language</v>
      </c>
      <c r="F2484">
        <f t="shared" si="160"/>
        <v>4</v>
      </c>
      <c r="G2484" t="str">
        <f t="shared" si="161"/>
        <v>Data</v>
      </c>
      <c r="H2484" t="s">
        <v>668</v>
      </c>
      <c r="I2484" s="38" t="s">
        <v>668</v>
      </c>
      <c r="J2484" t="s">
        <v>58</v>
      </c>
      <c r="K2484" s="6" t="s">
        <v>44</v>
      </c>
      <c r="L2484" s="12">
        <v>0.20804212720472515</v>
      </c>
      <c r="M2484" s="13">
        <v>0.17841445793582067</v>
      </c>
      <c r="N2484" s="13">
        <v>0.30423418666711954</v>
      </c>
      <c r="O2484" s="13">
        <v>0.30930922819233442</v>
      </c>
      <c r="P2484" s="14">
        <v>81.999999999999986</v>
      </c>
    </row>
    <row r="2485" spans="1:16" x14ac:dyDescent="0.25">
      <c r="A2485">
        <v>2578</v>
      </c>
      <c r="B2485" t="str">
        <f t="shared" si="158"/>
        <v>Closed End</v>
      </c>
      <c r="C2485" t="s">
        <v>58</v>
      </c>
      <c r="D2485" t="s">
        <v>668</v>
      </c>
      <c r="E2485" t="str">
        <f t="shared" si="159"/>
        <v>Race / ethnicity</v>
      </c>
      <c r="F2485">
        <f t="shared" si="160"/>
        <v>1</v>
      </c>
      <c r="G2485" t="str">
        <f t="shared" si="161"/>
        <v>Header</v>
      </c>
      <c r="H2485" t="s">
        <v>668</v>
      </c>
      <c r="I2485" s="38" t="s">
        <v>668</v>
      </c>
      <c r="J2485" t="s">
        <v>58</v>
      </c>
      <c r="K2485" s="7" t="s">
        <v>45</v>
      </c>
      <c r="L2485" s="15" t="s">
        <v>8</v>
      </c>
      <c r="M2485" s="16" t="s">
        <v>8</v>
      </c>
      <c r="N2485" s="16" t="s">
        <v>8</v>
      </c>
      <c r="O2485" s="16" t="s">
        <v>8</v>
      </c>
      <c r="P2485" s="17" t="s">
        <v>8</v>
      </c>
    </row>
    <row r="2486" spans="1:16" x14ac:dyDescent="0.25">
      <c r="A2486">
        <v>2579</v>
      </c>
      <c r="B2486" t="str">
        <f t="shared" si="158"/>
        <v>Closed End</v>
      </c>
      <c r="C2486" t="s">
        <v>58</v>
      </c>
      <c r="D2486" t="s">
        <v>668</v>
      </c>
      <c r="E2486" t="str">
        <f t="shared" si="159"/>
        <v>Race / ethnicity</v>
      </c>
      <c r="F2486">
        <f t="shared" si="160"/>
        <v>2</v>
      </c>
      <c r="G2486" t="str">
        <f t="shared" si="161"/>
        <v>Data</v>
      </c>
      <c r="H2486" t="s">
        <v>668</v>
      </c>
      <c r="I2486" s="38" t="s">
        <v>668</v>
      </c>
      <c r="J2486" t="s">
        <v>58</v>
      </c>
      <c r="K2486" s="6" t="s">
        <v>46</v>
      </c>
      <c r="L2486" s="12">
        <v>0.17803055507284393</v>
      </c>
      <c r="M2486" s="13">
        <v>0.13259888781483661</v>
      </c>
      <c r="N2486" s="13">
        <v>0.22350357148005251</v>
      </c>
      <c r="O2486" s="13">
        <v>0.46586698563226731</v>
      </c>
      <c r="P2486" s="14">
        <v>682.99999999999977</v>
      </c>
    </row>
    <row r="2487" spans="1:16" x14ac:dyDescent="0.25">
      <c r="A2487">
        <v>2580</v>
      </c>
      <c r="B2487" t="str">
        <f t="shared" si="158"/>
        <v>Closed End</v>
      </c>
      <c r="C2487" t="s">
        <v>58</v>
      </c>
      <c r="D2487" t="s">
        <v>668</v>
      </c>
      <c r="E2487" t="str">
        <f t="shared" si="159"/>
        <v>Race / ethnicity</v>
      </c>
      <c r="F2487">
        <f t="shared" si="160"/>
        <v>3</v>
      </c>
      <c r="G2487" t="str">
        <f t="shared" si="161"/>
        <v>Data</v>
      </c>
      <c r="H2487" t="s">
        <v>668</v>
      </c>
      <c r="I2487" s="38" t="s">
        <v>668</v>
      </c>
      <c r="J2487" t="s">
        <v>58</v>
      </c>
      <c r="K2487" s="6" t="s">
        <v>47</v>
      </c>
      <c r="L2487" s="12">
        <v>0.10956541484020159</v>
      </c>
      <c r="M2487" s="13">
        <v>0.14711626767623501</v>
      </c>
      <c r="N2487" s="13">
        <v>0.27589148566189831</v>
      </c>
      <c r="O2487" s="13">
        <v>0.46742683182166461</v>
      </c>
      <c r="P2487" s="14">
        <v>123.00000000000007</v>
      </c>
    </row>
    <row r="2488" spans="1:16" x14ac:dyDescent="0.25">
      <c r="A2488">
        <v>2581</v>
      </c>
      <c r="B2488" t="str">
        <f t="shared" si="158"/>
        <v>Closed End</v>
      </c>
      <c r="C2488" t="s">
        <v>58</v>
      </c>
      <c r="D2488" t="s">
        <v>668</v>
      </c>
      <c r="E2488" t="str">
        <f t="shared" si="159"/>
        <v>Race / ethnicity</v>
      </c>
      <c r="F2488">
        <f t="shared" si="160"/>
        <v>4</v>
      </c>
      <c r="G2488" t="str">
        <f t="shared" si="161"/>
        <v>Data</v>
      </c>
      <c r="H2488" t="s">
        <v>668</v>
      </c>
      <c r="I2488" s="38" t="s">
        <v>668</v>
      </c>
      <c r="J2488" t="s">
        <v>58</v>
      </c>
      <c r="K2488" s="6" t="s">
        <v>48</v>
      </c>
      <c r="L2488" s="12">
        <v>0.20373194347333129</v>
      </c>
      <c r="M2488" s="13">
        <v>0.10872086903739862</v>
      </c>
      <c r="N2488" s="13">
        <v>0.28906970595481479</v>
      </c>
      <c r="O2488" s="13">
        <v>0.39847748153445528</v>
      </c>
      <c r="P2488" s="14">
        <v>189.99999999999997</v>
      </c>
    </row>
    <row r="2489" spans="1:16" x14ac:dyDescent="0.25">
      <c r="A2489">
        <v>2582</v>
      </c>
      <c r="B2489" t="str">
        <f t="shared" si="158"/>
        <v>Closed End</v>
      </c>
      <c r="C2489" t="s">
        <v>58</v>
      </c>
      <c r="D2489" t="s">
        <v>668</v>
      </c>
      <c r="E2489" t="str">
        <f t="shared" si="159"/>
        <v>Race / ethnicity</v>
      </c>
      <c r="F2489">
        <f t="shared" si="160"/>
        <v>5</v>
      </c>
      <c r="G2489" t="str">
        <f t="shared" si="161"/>
        <v>Data</v>
      </c>
      <c r="H2489" t="s">
        <v>668</v>
      </c>
      <c r="I2489" s="38" t="s">
        <v>668</v>
      </c>
      <c r="J2489" t="s">
        <v>58</v>
      </c>
      <c r="K2489" s="6" t="s">
        <v>49</v>
      </c>
      <c r="L2489" s="12">
        <v>0.17927083358186655</v>
      </c>
      <c r="M2489" s="13">
        <v>0.14269040520501799</v>
      </c>
      <c r="N2489" s="13">
        <v>0.1710265417944562</v>
      </c>
      <c r="O2489" s="13">
        <v>0.5070122194186597</v>
      </c>
      <c r="P2489" s="14">
        <v>308</v>
      </c>
    </row>
    <row r="2490" spans="1:16" x14ac:dyDescent="0.25">
      <c r="A2490">
        <v>2583</v>
      </c>
      <c r="B2490" t="str">
        <f t="shared" si="158"/>
        <v>Closed End</v>
      </c>
      <c r="C2490" t="s">
        <v>58</v>
      </c>
      <c r="D2490" t="s">
        <v>668</v>
      </c>
      <c r="E2490" t="str">
        <f t="shared" si="159"/>
        <v>Race / ethnicity</v>
      </c>
      <c r="F2490">
        <f t="shared" si="160"/>
        <v>6</v>
      </c>
      <c r="G2490" t="str">
        <f t="shared" si="161"/>
        <v>Data</v>
      </c>
      <c r="H2490" t="s">
        <v>668</v>
      </c>
      <c r="I2490" s="38" t="s">
        <v>668</v>
      </c>
      <c r="J2490" t="s">
        <v>58</v>
      </c>
      <c r="K2490" s="6" t="s">
        <v>50</v>
      </c>
      <c r="L2490" s="12">
        <v>0.1102666380320043</v>
      </c>
      <c r="M2490" s="13">
        <v>0.16348165874633952</v>
      </c>
      <c r="N2490" s="13">
        <v>0.15213624778952287</v>
      </c>
      <c r="O2490" s="13">
        <v>0.57411545543213294</v>
      </c>
      <c r="P2490" s="14">
        <v>116.00000000000007</v>
      </c>
    </row>
    <row r="2491" spans="1:16" ht="15.75" thickBot="1" x14ac:dyDescent="0.3">
      <c r="A2491">
        <v>2584</v>
      </c>
      <c r="B2491" t="str">
        <f t="shared" si="158"/>
        <v>Closed End</v>
      </c>
      <c r="C2491" t="s">
        <v>58</v>
      </c>
      <c r="D2491" t="s">
        <v>668</v>
      </c>
      <c r="E2491" t="str">
        <f t="shared" si="159"/>
        <v>Race / ethnicity</v>
      </c>
      <c r="F2491">
        <f t="shared" si="160"/>
        <v>7</v>
      </c>
      <c r="G2491" t="str">
        <f t="shared" si="161"/>
        <v>Data</v>
      </c>
      <c r="H2491" t="s">
        <v>668</v>
      </c>
      <c r="I2491" s="38" t="s">
        <v>668</v>
      </c>
      <c r="J2491" t="s">
        <v>58</v>
      </c>
      <c r="K2491" s="8" t="s">
        <v>51</v>
      </c>
      <c r="L2491" s="18">
        <v>5.4344127048886894E-2</v>
      </c>
      <c r="M2491" s="19">
        <v>8.4562691613558977E-2</v>
      </c>
      <c r="N2491" s="19">
        <v>0.23624434007459269</v>
      </c>
      <c r="O2491" s="19">
        <v>0.62484884126296436</v>
      </c>
      <c r="P2491" s="20">
        <v>1892.0000000000016</v>
      </c>
    </row>
    <row r="2492" spans="1:16" ht="15.75" thickTop="1" x14ac:dyDescent="0.25">
      <c r="A2492">
        <v>2585</v>
      </c>
      <c r="B2492" t="str">
        <f t="shared" si="158"/>
        <v/>
      </c>
      <c r="C2492" t="s">
        <v>8</v>
      </c>
      <c r="D2492" t="s">
        <v>8</v>
      </c>
      <c r="E2492" t="str">
        <f t="shared" si="159"/>
        <v/>
      </c>
      <c r="F2492" t="str">
        <f t="shared" si="160"/>
        <v/>
      </c>
      <c r="G2492" t="str">
        <f t="shared" si="161"/>
        <v/>
      </c>
      <c r="H2492" t="s">
        <v>8</v>
      </c>
      <c r="K2492" s="42"/>
      <c r="L2492" s="42"/>
      <c r="M2492" s="42"/>
      <c r="N2492" s="42"/>
      <c r="O2492" s="42"/>
      <c r="P2492" s="42"/>
    </row>
    <row r="2493" spans="1:16" ht="60.75" thickBot="1" x14ac:dyDescent="0.3">
      <c r="A2493">
        <v>2586</v>
      </c>
      <c r="B2493" t="str">
        <f t="shared" si="158"/>
        <v>Closed End</v>
      </c>
      <c r="C2493" t="s">
        <v>58</v>
      </c>
      <c r="D2493" t="s">
        <v>841</v>
      </c>
      <c r="E2493" t="str">
        <f t="shared" si="159"/>
        <v>Title</v>
      </c>
      <c r="F2493">
        <f t="shared" si="160"/>
        <v>1</v>
      </c>
      <c r="G2493" t="str">
        <f t="shared" si="161"/>
        <v>Title</v>
      </c>
      <c r="H2493" t="s">
        <v>787</v>
      </c>
      <c r="K2493" s="37" t="s">
        <v>258</v>
      </c>
      <c r="L2493" s="37"/>
      <c r="M2493" s="37"/>
      <c r="N2493" s="37"/>
      <c r="O2493" s="37"/>
      <c r="P2493" s="37"/>
    </row>
    <row r="2494" spans="1:16" ht="38.25" thickTop="1" thickBot="1" x14ac:dyDescent="0.3">
      <c r="A2494">
        <v>2587</v>
      </c>
      <c r="B2494" t="str">
        <f t="shared" si="158"/>
        <v>Closed End</v>
      </c>
      <c r="C2494" t="s">
        <v>58</v>
      </c>
      <c r="D2494" t="s">
        <v>841</v>
      </c>
      <c r="E2494" t="str">
        <f t="shared" si="159"/>
        <v>Column labels</v>
      </c>
      <c r="F2494">
        <f t="shared" si="160"/>
        <v>1</v>
      </c>
      <c r="G2494" t="str">
        <f t="shared" si="161"/>
        <v>Labels</v>
      </c>
      <c r="H2494" t="s">
        <v>787</v>
      </c>
      <c r="K2494" s="39"/>
      <c r="L2494" s="1" t="s">
        <v>193</v>
      </c>
      <c r="M2494" s="2" t="s">
        <v>194</v>
      </c>
      <c r="N2494" s="2" t="s">
        <v>195</v>
      </c>
      <c r="O2494" s="2" t="s">
        <v>255</v>
      </c>
      <c r="P2494" s="3" t="s">
        <v>6</v>
      </c>
    </row>
    <row r="2495" spans="1:16" ht="15.75" thickTop="1" x14ac:dyDescent="0.25">
      <c r="A2495">
        <v>2588</v>
      </c>
      <c r="B2495" t="str">
        <f t="shared" si="158"/>
        <v>Closed End</v>
      </c>
      <c r="C2495" t="s">
        <v>58</v>
      </c>
      <c r="D2495" t="s">
        <v>841</v>
      </c>
      <c r="E2495" t="str">
        <f t="shared" si="159"/>
        <v>Region</v>
      </c>
      <c r="F2495">
        <f t="shared" si="160"/>
        <v>1</v>
      </c>
      <c r="G2495" t="str">
        <f t="shared" si="161"/>
        <v>Header</v>
      </c>
      <c r="H2495" t="s">
        <v>787</v>
      </c>
      <c r="K2495" s="5" t="s">
        <v>7</v>
      </c>
      <c r="L2495" s="9" t="s">
        <v>8</v>
      </c>
      <c r="M2495" s="10" t="s">
        <v>8</v>
      </c>
      <c r="N2495" s="10" t="s">
        <v>8</v>
      </c>
      <c r="O2495" s="10" t="s">
        <v>8</v>
      </c>
      <c r="P2495" s="11" t="s">
        <v>8</v>
      </c>
    </row>
    <row r="2496" spans="1:16" x14ac:dyDescent="0.25">
      <c r="A2496">
        <v>2589</v>
      </c>
      <c r="B2496" t="str">
        <f t="shared" si="158"/>
        <v>Closed End</v>
      </c>
      <c r="C2496" t="s">
        <v>58</v>
      </c>
      <c r="D2496" t="s">
        <v>841</v>
      </c>
      <c r="E2496" t="str">
        <f t="shared" si="159"/>
        <v>Region</v>
      </c>
      <c r="F2496">
        <f t="shared" si="160"/>
        <v>2</v>
      </c>
      <c r="G2496" t="str">
        <f t="shared" si="161"/>
        <v>Data</v>
      </c>
      <c r="H2496" t="s">
        <v>787</v>
      </c>
      <c r="K2496" s="6" t="s">
        <v>9</v>
      </c>
      <c r="L2496" s="12">
        <v>0.11835706895401238</v>
      </c>
      <c r="M2496" s="13">
        <v>0.12236047087530962</v>
      </c>
      <c r="N2496" s="13">
        <v>0.27821931971726632</v>
      </c>
      <c r="O2496" s="13">
        <v>0.48106314045341231</v>
      </c>
      <c r="P2496" s="14">
        <v>2767.0000000000005</v>
      </c>
    </row>
    <row r="2497" spans="1:16" x14ac:dyDescent="0.25">
      <c r="A2497">
        <v>2590</v>
      </c>
      <c r="B2497" t="str">
        <f t="shared" ref="B2497:B2560" si="162">IF(K2499="Results by region:","Closed End",IF(L2498="East Metro Overall","Open End",IF(AND(K2497="",K2499=""),"",B2496)))</f>
        <v>Closed End</v>
      </c>
      <c r="C2497" t="s">
        <v>58</v>
      </c>
      <c r="D2497" t="s">
        <v>841</v>
      </c>
      <c r="E2497" t="str">
        <f t="shared" ref="E2497:E2560" si="163">IF(AND(K2497="",K2498="Results by region:"),"Column labels",
IF(AND(K2497="",L2497="East Metro overall"),"Column labels",
IF(AND(K2497="",L2497=""),"",
IF(AND(B2497="Open End",K2497&lt;&gt;"",E2496="Column labels"),"Open end results",
IF(K2497="Results by region:","Region",
IF(K2497="Results by gender:","Gender",
IF(K2497="Results by age:","Age",
IF(K2497="Results by education level:","Education",
IF(K2497="Results by household income:","Household income",
IF(K2497="Results by housing status:","Housing status",
IF(K2497="Results by home language:","Home language",
IF(K2497="Results by race/ethnicity:","Race / ethnicity",
IF(ISERROR(FIND(".",K2497)),E2496,
IF(FIND(".",K2497)&lt;=4,"Title"))))))))))))))</f>
        <v>Region</v>
      </c>
      <c r="F2497">
        <f t="shared" ref="F2497:F2560" si="164">IF(B2497="","",IF(E2497&lt;&gt;E2496,1,SUM(F2496,1)))</f>
        <v>3</v>
      </c>
      <c r="G2497" t="str">
        <f t="shared" si="161"/>
        <v>Data</v>
      </c>
      <c r="H2497" t="s">
        <v>787</v>
      </c>
      <c r="K2497" s="6" t="s">
        <v>10</v>
      </c>
      <c r="L2497" s="12">
        <v>8.2130277218640038E-2</v>
      </c>
      <c r="M2497" s="13">
        <v>0.11496000637821081</v>
      </c>
      <c r="N2497" s="13">
        <v>0.28845992323093028</v>
      </c>
      <c r="O2497" s="13">
        <v>0.51444979317221928</v>
      </c>
      <c r="P2497" s="14">
        <v>382</v>
      </c>
    </row>
    <row r="2498" spans="1:16" x14ac:dyDescent="0.25">
      <c r="A2498">
        <v>2591</v>
      </c>
      <c r="B2498" t="str">
        <f t="shared" si="162"/>
        <v>Closed End</v>
      </c>
      <c r="C2498" t="s">
        <v>58</v>
      </c>
      <c r="D2498" t="s">
        <v>841</v>
      </c>
      <c r="E2498" t="str">
        <f t="shared" si="163"/>
        <v>Region</v>
      </c>
      <c r="F2498">
        <f t="shared" si="164"/>
        <v>4</v>
      </c>
      <c r="G2498" t="str">
        <f t="shared" ref="G2498:G2561" si="165">IF(B2498="","",IF(E2498="Title","Title",IF(E2498="Column labels","Labels",IF(AND(F2498=1,B2498="Closed End"),"Header","Data"))))</f>
        <v>Data</v>
      </c>
      <c r="H2498" t="s">
        <v>787</v>
      </c>
      <c r="K2498" s="6" t="s">
        <v>11</v>
      </c>
      <c r="L2498" s="12">
        <v>0.15324866026135789</v>
      </c>
      <c r="M2498" s="13">
        <v>0.12757118572703113</v>
      </c>
      <c r="N2498" s="13">
        <v>0.25323656282554297</v>
      </c>
      <c r="O2498" s="13">
        <v>0.46594359118607087</v>
      </c>
      <c r="P2498" s="14">
        <v>2021</v>
      </c>
    </row>
    <row r="2499" spans="1:16" x14ac:dyDescent="0.25">
      <c r="A2499">
        <v>2592</v>
      </c>
      <c r="B2499" t="str">
        <f t="shared" si="162"/>
        <v>Closed End</v>
      </c>
      <c r="C2499" t="s">
        <v>58</v>
      </c>
      <c r="D2499" t="s">
        <v>841</v>
      </c>
      <c r="E2499" t="str">
        <f t="shared" si="163"/>
        <v>Region</v>
      </c>
      <c r="F2499">
        <f t="shared" si="164"/>
        <v>5</v>
      </c>
      <c r="G2499" t="str">
        <f t="shared" si="165"/>
        <v>Data</v>
      </c>
      <c r="H2499" t="s">
        <v>787</v>
      </c>
      <c r="K2499" s="6" t="s">
        <v>12</v>
      </c>
      <c r="L2499" s="12">
        <v>0.15319806734673241</v>
      </c>
      <c r="M2499" s="13">
        <v>0.15227426815531969</v>
      </c>
      <c r="N2499" s="13">
        <v>0.25470873981275954</v>
      </c>
      <c r="O2499" s="13">
        <v>0.43981892468518796</v>
      </c>
      <c r="P2499" s="14">
        <v>1626.000000000003</v>
      </c>
    </row>
    <row r="2500" spans="1:16" x14ac:dyDescent="0.25">
      <c r="A2500">
        <v>2593</v>
      </c>
      <c r="B2500" t="str">
        <f t="shared" si="162"/>
        <v>Closed End</v>
      </c>
      <c r="C2500" t="s">
        <v>58</v>
      </c>
      <c r="D2500" t="s">
        <v>841</v>
      </c>
      <c r="E2500" t="str">
        <f t="shared" si="163"/>
        <v>Region</v>
      </c>
      <c r="F2500">
        <f t="shared" si="164"/>
        <v>6</v>
      </c>
      <c r="G2500" t="str">
        <f t="shared" si="165"/>
        <v>Data</v>
      </c>
      <c r="H2500" t="s">
        <v>787</v>
      </c>
      <c r="K2500" s="6" t="s">
        <v>13</v>
      </c>
      <c r="L2500" s="12">
        <v>0.15330837174382647</v>
      </c>
      <c r="M2500" s="13">
        <v>9.8415765758061949E-2</v>
      </c>
      <c r="N2500" s="13">
        <v>0.25149904936115591</v>
      </c>
      <c r="O2500" s="13">
        <v>0.49677681313695515</v>
      </c>
      <c r="P2500" s="14">
        <v>395.00000000000057</v>
      </c>
    </row>
    <row r="2501" spans="1:16" x14ac:dyDescent="0.25">
      <c r="A2501">
        <v>2594</v>
      </c>
      <c r="B2501" t="str">
        <f t="shared" si="162"/>
        <v>Closed End</v>
      </c>
      <c r="C2501" t="s">
        <v>58</v>
      </c>
      <c r="D2501" t="s">
        <v>841</v>
      </c>
      <c r="E2501" t="str">
        <f t="shared" si="163"/>
        <v>Region</v>
      </c>
      <c r="F2501">
        <f t="shared" si="164"/>
        <v>7</v>
      </c>
      <c r="G2501" t="str">
        <f t="shared" si="165"/>
        <v>Data</v>
      </c>
      <c r="H2501" t="s">
        <v>787</v>
      </c>
      <c r="K2501" s="6" t="s">
        <v>14</v>
      </c>
      <c r="L2501" s="12">
        <v>0.10375811764060876</v>
      </c>
      <c r="M2501" s="13">
        <v>0.12341306313202444</v>
      </c>
      <c r="N2501" s="13">
        <v>0.31416988087434078</v>
      </c>
      <c r="O2501" s="13">
        <v>0.45865893835302485</v>
      </c>
      <c r="P2501" s="14">
        <v>364.00000000000011</v>
      </c>
    </row>
    <row r="2502" spans="1:16" x14ac:dyDescent="0.25">
      <c r="A2502">
        <v>2595</v>
      </c>
      <c r="B2502" t="str">
        <f t="shared" si="162"/>
        <v>Closed End</v>
      </c>
      <c r="C2502" t="s">
        <v>58</v>
      </c>
      <c r="D2502" t="s">
        <v>841</v>
      </c>
      <c r="E2502" t="str">
        <f t="shared" si="163"/>
        <v>Gender</v>
      </c>
      <c r="F2502">
        <f t="shared" si="164"/>
        <v>1</v>
      </c>
      <c r="G2502" t="str">
        <f t="shared" si="165"/>
        <v>Header</v>
      </c>
      <c r="H2502" t="s">
        <v>787</v>
      </c>
      <c r="K2502" s="7" t="s">
        <v>15</v>
      </c>
      <c r="L2502" s="15" t="s">
        <v>8</v>
      </c>
      <c r="M2502" s="16" t="s">
        <v>8</v>
      </c>
      <c r="N2502" s="16" t="s">
        <v>8</v>
      </c>
      <c r="O2502" s="16" t="s">
        <v>8</v>
      </c>
      <c r="P2502" s="17" t="s">
        <v>8</v>
      </c>
    </row>
    <row r="2503" spans="1:16" x14ac:dyDescent="0.25">
      <c r="A2503">
        <v>2596</v>
      </c>
      <c r="B2503" t="str">
        <f t="shared" si="162"/>
        <v>Closed End</v>
      </c>
      <c r="C2503" t="s">
        <v>58</v>
      </c>
      <c r="D2503" t="s">
        <v>841</v>
      </c>
      <c r="E2503" t="str">
        <f t="shared" si="163"/>
        <v>Gender</v>
      </c>
      <c r="F2503">
        <f t="shared" si="164"/>
        <v>2</v>
      </c>
      <c r="G2503" t="str">
        <f t="shared" si="165"/>
        <v>Data</v>
      </c>
      <c r="H2503" t="s">
        <v>787</v>
      </c>
      <c r="K2503" s="6" t="s">
        <v>16</v>
      </c>
      <c r="L2503" s="12">
        <v>0.11843694330152246</v>
      </c>
      <c r="M2503" s="13">
        <v>0.11001033701802321</v>
      </c>
      <c r="N2503" s="13">
        <v>0.29789151133075709</v>
      </c>
      <c r="O2503" s="13">
        <v>0.47366120834969716</v>
      </c>
      <c r="P2503" s="14">
        <v>1723.000000000003</v>
      </c>
    </row>
    <row r="2504" spans="1:16" x14ac:dyDescent="0.25">
      <c r="A2504">
        <v>2597</v>
      </c>
      <c r="B2504" t="str">
        <f t="shared" si="162"/>
        <v>Closed End</v>
      </c>
      <c r="C2504" t="s">
        <v>58</v>
      </c>
      <c r="D2504" t="s">
        <v>841</v>
      </c>
      <c r="E2504" t="str">
        <f t="shared" si="163"/>
        <v>Gender</v>
      </c>
      <c r="F2504">
        <f t="shared" si="164"/>
        <v>3</v>
      </c>
      <c r="G2504" t="str">
        <f t="shared" si="165"/>
        <v>Data</v>
      </c>
      <c r="H2504" t="s">
        <v>787</v>
      </c>
      <c r="K2504" s="6" t="s">
        <v>17</v>
      </c>
      <c r="L2504" s="12">
        <v>0.11990088246374617</v>
      </c>
      <c r="M2504" s="13">
        <v>0.14298412783886003</v>
      </c>
      <c r="N2504" s="13">
        <v>0.23272892954145688</v>
      </c>
      <c r="O2504" s="13">
        <v>0.50438606015593745</v>
      </c>
      <c r="P2504" s="14">
        <v>901.99999999999966</v>
      </c>
    </row>
    <row r="2505" spans="1:16" x14ac:dyDescent="0.25">
      <c r="A2505">
        <v>2598</v>
      </c>
      <c r="B2505" t="str">
        <f t="shared" si="162"/>
        <v>Closed End</v>
      </c>
      <c r="C2505" t="s">
        <v>58</v>
      </c>
      <c r="D2505" t="s">
        <v>841</v>
      </c>
      <c r="E2505" t="str">
        <f t="shared" si="163"/>
        <v>Age</v>
      </c>
      <c r="F2505">
        <f t="shared" si="164"/>
        <v>1</v>
      </c>
      <c r="G2505" t="str">
        <f t="shared" si="165"/>
        <v>Header</v>
      </c>
      <c r="H2505" t="s">
        <v>787</v>
      </c>
      <c r="K2505" s="7" t="s">
        <v>18</v>
      </c>
      <c r="L2505" s="15" t="s">
        <v>8</v>
      </c>
      <c r="M2505" s="16" t="s">
        <v>8</v>
      </c>
      <c r="N2505" s="16" t="s">
        <v>8</v>
      </c>
      <c r="O2505" s="16" t="s">
        <v>8</v>
      </c>
      <c r="P2505" s="17" t="s">
        <v>8</v>
      </c>
    </row>
    <row r="2506" spans="1:16" x14ac:dyDescent="0.25">
      <c r="A2506">
        <v>2599</v>
      </c>
      <c r="B2506" t="str">
        <f t="shared" si="162"/>
        <v>Closed End</v>
      </c>
      <c r="C2506" t="s">
        <v>58</v>
      </c>
      <c r="D2506" t="s">
        <v>841</v>
      </c>
      <c r="E2506" t="str">
        <f t="shared" si="163"/>
        <v>Age</v>
      </c>
      <c r="F2506">
        <f t="shared" si="164"/>
        <v>2</v>
      </c>
      <c r="G2506" t="str">
        <f t="shared" si="165"/>
        <v>Data</v>
      </c>
      <c r="H2506" t="s">
        <v>787</v>
      </c>
      <c r="K2506" s="6" t="s">
        <v>19</v>
      </c>
      <c r="L2506" s="12">
        <v>0.11928689185486795</v>
      </c>
      <c r="M2506" s="13">
        <v>0.14451553916104318</v>
      </c>
      <c r="N2506" s="13">
        <v>0.28346013158535904</v>
      </c>
      <c r="O2506" s="13">
        <v>0.45273743739872835</v>
      </c>
      <c r="P2506" s="14">
        <v>382.00000000000063</v>
      </c>
    </row>
    <row r="2507" spans="1:16" x14ac:dyDescent="0.25">
      <c r="A2507">
        <v>2600</v>
      </c>
      <c r="B2507" t="str">
        <f t="shared" si="162"/>
        <v>Closed End</v>
      </c>
      <c r="C2507" t="s">
        <v>58</v>
      </c>
      <c r="D2507" t="s">
        <v>841</v>
      </c>
      <c r="E2507" t="str">
        <f t="shared" si="163"/>
        <v>Age</v>
      </c>
      <c r="F2507">
        <f t="shared" si="164"/>
        <v>3</v>
      </c>
      <c r="G2507" t="str">
        <f t="shared" si="165"/>
        <v>Data</v>
      </c>
      <c r="H2507" t="s">
        <v>787</v>
      </c>
      <c r="K2507" s="6" t="s">
        <v>20</v>
      </c>
      <c r="L2507" s="12">
        <v>0.17325268024621279</v>
      </c>
      <c r="M2507" s="13">
        <v>0.15816514988623101</v>
      </c>
      <c r="N2507" s="13">
        <v>0.21908137250120135</v>
      </c>
      <c r="O2507" s="13">
        <v>0.44950079736635407</v>
      </c>
      <c r="P2507" s="14">
        <v>396.00000000000045</v>
      </c>
    </row>
    <row r="2508" spans="1:16" x14ac:dyDescent="0.25">
      <c r="A2508">
        <v>2601</v>
      </c>
      <c r="B2508" t="str">
        <f t="shared" si="162"/>
        <v>Closed End</v>
      </c>
      <c r="C2508" t="s">
        <v>58</v>
      </c>
      <c r="D2508" t="s">
        <v>841</v>
      </c>
      <c r="E2508" t="str">
        <f t="shared" si="163"/>
        <v>Age</v>
      </c>
      <c r="F2508">
        <f t="shared" si="164"/>
        <v>4</v>
      </c>
      <c r="G2508" t="str">
        <f t="shared" si="165"/>
        <v>Data</v>
      </c>
      <c r="H2508" t="s">
        <v>787</v>
      </c>
      <c r="K2508" s="6" t="s">
        <v>21</v>
      </c>
      <c r="L2508" s="12">
        <v>7.7611955282021167E-2</v>
      </c>
      <c r="M2508" s="13">
        <v>0.10278537410125815</v>
      </c>
      <c r="N2508" s="13">
        <v>0.29448657492141955</v>
      </c>
      <c r="O2508" s="13">
        <v>0.52511609569530004</v>
      </c>
      <c r="P2508" s="14">
        <v>332.00000000000023</v>
      </c>
    </row>
    <row r="2509" spans="1:16" x14ac:dyDescent="0.25">
      <c r="A2509">
        <v>2602</v>
      </c>
      <c r="B2509" t="str">
        <f t="shared" si="162"/>
        <v>Closed End</v>
      </c>
      <c r="C2509" t="s">
        <v>58</v>
      </c>
      <c r="D2509" t="s">
        <v>841</v>
      </c>
      <c r="E2509" t="str">
        <f t="shared" si="163"/>
        <v>Age</v>
      </c>
      <c r="F2509">
        <f t="shared" si="164"/>
        <v>5</v>
      </c>
      <c r="G2509" t="str">
        <f t="shared" si="165"/>
        <v>Data</v>
      </c>
      <c r="H2509" t="s">
        <v>787</v>
      </c>
      <c r="K2509" s="6" t="s">
        <v>22</v>
      </c>
      <c r="L2509" s="12">
        <v>0.15883983876604715</v>
      </c>
      <c r="M2509" s="13">
        <v>0.15422738337218603</v>
      </c>
      <c r="N2509" s="13">
        <v>0.32629360708379679</v>
      </c>
      <c r="O2509" s="13">
        <v>0.36063917077797036</v>
      </c>
      <c r="P2509" s="14">
        <v>473.9999999999996</v>
      </c>
    </row>
    <row r="2510" spans="1:16" x14ac:dyDescent="0.25">
      <c r="A2510">
        <v>2603</v>
      </c>
      <c r="B2510" t="str">
        <f t="shared" si="162"/>
        <v>Closed End</v>
      </c>
      <c r="C2510" t="s">
        <v>58</v>
      </c>
      <c r="D2510" t="s">
        <v>841</v>
      </c>
      <c r="E2510" t="str">
        <f t="shared" si="163"/>
        <v>Age</v>
      </c>
      <c r="F2510">
        <f t="shared" si="164"/>
        <v>6</v>
      </c>
      <c r="G2510" t="str">
        <f t="shared" si="165"/>
        <v>Data</v>
      </c>
      <c r="H2510" t="s">
        <v>787</v>
      </c>
      <c r="K2510" s="6" t="s">
        <v>23</v>
      </c>
      <c r="L2510" s="12">
        <v>4.5391223383406398E-2</v>
      </c>
      <c r="M2510" s="13">
        <v>7.4760838770442775E-2</v>
      </c>
      <c r="N2510" s="13">
        <v>0.23756031975501857</v>
      </c>
      <c r="O2510" s="13">
        <v>0.64228761809113422</v>
      </c>
      <c r="P2510" s="14">
        <v>772.99999999999807</v>
      </c>
    </row>
    <row r="2511" spans="1:16" x14ac:dyDescent="0.25">
      <c r="A2511">
        <v>2604</v>
      </c>
      <c r="B2511" t="str">
        <f t="shared" si="162"/>
        <v>Closed End</v>
      </c>
      <c r="C2511" t="s">
        <v>58</v>
      </c>
      <c r="D2511" t="s">
        <v>841</v>
      </c>
      <c r="E2511" t="str">
        <f t="shared" si="163"/>
        <v>Education</v>
      </c>
      <c r="F2511">
        <f t="shared" si="164"/>
        <v>1</v>
      </c>
      <c r="G2511" t="str">
        <f t="shared" si="165"/>
        <v>Header</v>
      </c>
      <c r="H2511" t="s">
        <v>787</v>
      </c>
      <c r="K2511" s="7" t="s">
        <v>24</v>
      </c>
      <c r="L2511" s="15" t="s">
        <v>8</v>
      </c>
      <c r="M2511" s="16" t="s">
        <v>8</v>
      </c>
      <c r="N2511" s="16" t="s">
        <v>8</v>
      </c>
      <c r="O2511" s="16" t="s">
        <v>8</v>
      </c>
      <c r="P2511" s="17" t="s">
        <v>8</v>
      </c>
    </row>
    <row r="2512" spans="1:16" x14ac:dyDescent="0.25">
      <c r="A2512">
        <v>2605</v>
      </c>
      <c r="B2512" t="str">
        <f t="shared" si="162"/>
        <v>Closed End</v>
      </c>
      <c r="C2512" t="s">
        <v>58</v>
      </c>
      <c r="D2512" t="s">
        <v>841</v>
      </c>
      <c r="E2512" t="str">
        <f t="shared" si="163"/>
        <v>Education</v>
      </c>
      <c r="F2512">
        <f t="shared" si="164"/>
        <v>2</v>
      </c>
      <c r="G2512" t="str">
        <f t="shared" si="165"/>
        <v>Data</v>
      </c>
      <c r="H2512" t="s">
        <v>787</v>
      </c>
      <c r="K2512" s="6" t="s">
        <v>25</v>
      </c>
      <c r="L2512" s="12">
        <v>0.34488480742879513</v>
      </c>
      <c r="M2512" s="13">
        <v>0.17023416870007782</v>
      </c>
      <c r="N2512" s="13">
        <v>4.7141303596055784E-2</v>
      </c>
      <c r="O2512" s="13">
        <v>0.43773972027507119</v>
      </c>
      <c r="P2512" s="14">
        <v>85</v>
      </c>
    </row>
    <row r="2513" spans="1:16" x14ac:dyDescent="0.25">
      <c r="A2513">
        <v>2606</v>
      </c>
      <c r="B2513" t="str">
        <f t="shared" si="162"/>
        <v>Closed End</v>
      </c>
      <c r="C2513" t="s">
        <v>58</v>
      </c>
      <c r="D2513" t="s">
        <v>841</v>
      </c>
      <c r="E2513" t="str">
        <f t="shared" si="163"/>
        <v>Education</v>
      </c>
      <c r="F2513">
        <f t="shared" si="164"/>
        <v>3</v>
      </c>
      <c r="G2513" t="str">
        <f t="shared" si="165"/>
        <v>Data</v>
      </c>
      <c r="H2513" t="s">
        <v>787</v>
      </c>
      <c r="K2513" s="6" t="s">
        <v>26</v>
      </c>
      <c r="L2513" s="12">
        <v>0.17199484328811276</v>
      </c>
      <c r="M2513" s="13">
        <v>9.8761643189882592E-2</v>
      </c>
      <c r="N2513" s="13">
        <v>0.22948929577099822</v>
      </c>
      <c r="O2513" s="13">
        <v>0.49975421775100687</v>
      </c>
      <c r="P2513" s="14">
        <v>311.99999999999943</v>
      </c>
    </row>
    <row r="2514" spans="1:16" x14ac:dyDescent="0.25">
      <c r="A2514">
        <v>2607</v>
      </c>
      <c r="B2514" t="str">
        <f t="shared" si="162"/>
        <v>Closed End</v>
      </c>
      <c r="C2514" t="s">
        <v>58</v>
      </c>
      <c r="D2514" t="s">
        <v>841</v>
      </c>
      <c r="E2514" t="str">
        <f t="shared" si="163"/>
        <v>Education</v>
      </c>
      <c r="F2514">
        <f t="shared" si="164"/>
        <v>4</v>
      </c>
      <c r="G2514" t="str">
        <f t="shared" si="165"/>
        <v>Data</v>
      </c>
      <c r="H2514" t="s">
        <v>787</v>
      </c>
      <c r="K2514" s="6" t="s">
        <v>27</v>
      </c>
      <c r="L2514" s="12">
        <v>0.11944132326900495</v>
      </c>
      <c r="M2514" s="13">
        <v>0.14574634413418255</v>
      </c>
      <c r="N2514" s="13">
        <v>0.29722955495774017</v>
      </c>
      <c r="O2514" s="13">
        <v>0.43758277763907105</v>
      </c>
      <c r="P2514" s="14">
        <v>886.00000000000068</v>
      </c>
    </row>
    <row r="2515" spans="1:16" x14ac:dyDescent="0.25">
      <c r="A2515">
        <v>2608</v>
      </c>
      <c r="B2515" t="str">
        <f t="shared" si="162"/>
        <v>Closed End</v>
      </c>
      <c r="C2515" t="s">
        <v>58</v>
      </c>
      <c r="D2515" t="s">
        <v>841</v>
      </c>
      <c r="E2515" t="str">
        <f t="shared" si="163"/>
        <v>Education</v>
      </c>
      <c r="F2515">
        <f t="shared" si="164"/>
        <v>5</v>
      </c>
      <c r="G2515" t="str">
        <f t="shared" si="165"/>
        <v>Data</v>
      </c>
      <c r="H2515" t="s">
        <v>787</v>
      </c>
      <c r="K2515" s="6" t="s">
        <v>28</v>
      </c>
      <c r="L2515" s="12">
        <v>7.2694905288066533E-2</v>
      </c>
      <c r="M2515" s="13">
        <v>0.11632739777049739</v>
      </c>
      <c r="N2515" s="13">
        <v>0.29919489154244328</v>
      </c>
      <c r="O2515" s="13">
        <v>0.5117828053989939</v>
      </c>
      <c r="P2515" s="14">
        <v>1397.0000000000014</v>
      </c>
    </row>
    <row r="2516" spans="1:16" x14ac:dyDescent="0.25">
      <c r="A2516">
        <v>2609</v>
      </c>
      <c r="B2516" t="str">
        <f t="shared" si="162"/>
        <v>Closed End</v>
      </c>
      <c r="C2516" t="s">
        <v>58</v>
      </c>
      <c r="D2516" t="s">
        <v>841</v>
      </c>
      <c r="E2516" t="str">
        <f t="shared" si="163"/>
        <v>Household income</v>
      </c>
      <c r="F2516">
        <f t="shared" si="164"/>
        <v>1</v>
      </c>
      <c r="G2516" t="str">
        <f t="shared" si="165"/>
        <v>Header</v>
      </c>
      <c r="H2516" t="s">
        <v>787</v>
      </c>
      <c r="K2516" s="7" t="s">
        <v>29</v>
      </c>
      <c r="L2516" s="15" t="s">
        <v>8</v>
      </c>
      <c r="M2516" s="16" t="s">
        <v>8</v>
      </c>
      <c r="N2516" s="16" t="s">
        <v>8</v>
      </c>
      <c r="O2516" s="16" t="s">
        <v>8</v>
      </c>
      <c r="P2516" s="17" t="s">
        <v>8</v>
      </c>
    </row>
    <row r="2517" spans="1:16" x14ac:dyDescent="0.25">
      <c r="A2517">
        <v>2610</v>
      </c>
      <c r="B2517" t="str">
        <f t="shared" si="162"/>
        <v>Closed End</v>
      </c>
      <c r="C2517" t="s">
        <v>58</v>
      </c>
      <c r="D2517" t="s">
        <v>841</v>
      </c>
      <c r="E2517" t="str">
        <f t="shared" si="163"/>
        <v>Household income</v>
      </c>
      <c r="F2517">
        <f t="shared" si="164"/>
        <v>2</v>
      </c>
      <c r="G2517" t="str">
        <f t="shared" si="165"/>
        <v>Data</v>
      </c>
      <c r="H2517" t="s">
        <v>787</v>
      </c>
      <c r="K2517" s="6" t="s">
        <v>30</v>
      </c>
      <c r="L2517" s="12">
        <v>0.16199816224982735</v>
      </c>
      <c r="M2517" s="13">
        <v>0.13534213287643823</v>
      </c>
      <c r="N2517" s="13">
        <v>0.21895180363797606</v>
      </c>
      <c r="O2517" s="13">
        <v>0.48370790123575735</v>
      </c>
      <c r="P2517" s="14">
        <v>431.0000000000004</v>
      </c>
    </row>
    <row r="2518" spans="1:16" x14ac:dyDescent="0.25">
      <c r="A2518">
        <v>2611</v>
      </c>
      <c r="B2518" t="str">
        <f t="shared" si="162"/>
        <v>Closed End</v>
      </c>
      <c r="C2518" t="s">
        <v>58</v>
      </c>
      <c r="D2518" t="s">
        <v>841</v>
      </c>
      <c r="E2518" t="str">
        <f t="shared" si="163"/>
        <v>Household income</v>
      </c>
      <c r="F2518">
        <f t="shared" si="164"/>
        <v>3</v>
      </c>
      <c r="G2518" t="str">
        <f t="shared" si="165"/>
        <v>Data</v>
      </c>
      <c r="H2518" t="s">
        <v>787</v>
      </c>
      <c r="K2518" s="6" t="s">
        <v>31</v>
      </c>
      <c r="L2518" s="12">
        <v>0.20492980770344332</v>
      </c>
      <c r="M2518" s="13">
        <v>0.15758760944245429</v>
      </c>
      <c r="N2518" s="13">
        <v>0.24757772110250881</v>
      </c>
      <c r="O2518" s="13">
        <v>0.38990486175159561</v>
      </c>
      <c r="P2518" s="14">
        <v>375.99999999999932</v>
      </c>
    </row>
    <row r="2519" spans="1:16" x14ac:dyDescent="0.25">
      <c r="A2519">
        <v>2612</v>
      </c>
      <c r="B2519" t="str">
        <f t="shared" si="162"/>
        <v>Closed End</v>
      </c>
      <c r="C2519" t="s">
        <v>58</v>
      </c>
      <c r="D2519" t="s">
        <v>841</v>
      </c>
      <c r="E2519" t="str">
        <f t="shared" si="163"/>
        <v>Household income</v>
      </c>
      <c r="F2519">
        <f t="shared" si="164"/>
        <v>4</v>
      </c>
      <c r="G2519" t="str">
        <f t="shared" si="165"/>
        <v>Data</v>
      </c>
      <c r="H2519" t="s">
        <v>787</v>
      </c>
      <c r="K2519" s="6" t="s">
        <v>32</v>
      </c>
      <c r="L2519" s="12">
        <v>0.2309253478222375</v>
      </c>
      <c r="M2519" s="13">
        <v>0.19418573588787916</v>
      </c>
      <c r="N2519" s="13">
        <v>0.26211444563830055</v>
      </c>
      <c r="O2519" s="13">
        <v>0.31277447065158281</v>
      </c>
      <c r="P2519" s="14">
        <v>371.00000000000017</v>
      </c>
    </row>
    <row r="2520" spans="1:16" x14ac:dyDescent="0.25">
      <c r="A2520">
        <v>2613</v>
      </c>
      <c r="B2520" t="str">
        <f t="shared" si="162"/>
        <v>Closed End</v>
      </c>
      <c r="C2520" t="s">
        <v>58</v>
      </c>
      <c r="D2520" t="s">
        <v>841</v>
      </c>
      <c r="E2520" t="str">
        <f t="shared" si="163"/>
        <v>Household income</v>
      </c>
      <c r="F2520">
        <f t="shared" si="164"/>
        <v>5</v>
      </c>
      <c r="G2520" t="str">
        <f t="shared" si="165"/>
        <v>Data</v>
      </c>
      <c r="H2520" t="s">
        <v>787</v>
      </c>
      <c r="K2520" s="6" t="s">
        <v>33</v>
      </c>
      <c r="L2520" s="12">
        <v>0.18180055095253236</v>
      </c>
      <c r="M2520" s="13">
        <v>0.12713651663146411</v>
      </c>
      <c r="N2520" s="13">
        <v>0.27483054542577057</v>
      </c>
      <c r="O2520" s="13">
        <v>0.41623238699023318</v>
      </c>
      <c r="P2520" s="14">
        <v>280.99999999999983</v>
      </c>
    </row>
    <row r="2521" spans="1:16" x14ac:dyDescent="0.25">
      <c r="A2521">
        <v>2614</v>
      </c>
      <c r="B2521" t="str">
        <f t="shared" si="162"/>
        <v>Closed End</v>
      </c>
      <c r="C2521" t="s">
        <v>58</v>
      </c>
      <c r="D2521" t="s">
        <v>841</v>
      </c>
      <c r="E2521" t="str">
        <f t="shared" si="163"/>
        <v>Household income</v>
      </c>
      <c r="F2521">
        <f t="shared" si="164"/>
        <v>6</v>
      </c>
      <c r="G2521" t="str">
        <f t="shared" si="165"/>
        <v>Data</v>
      </c>
      <c r="H2521" t="s">
        <v>787</v>
      </c>
      <c r="K2521" s="6" t="s">
        <v>34</v>
      </c>
      <c r="L2521" s="12">
        <v>0.1310517582445983</v>
      </c>
      <c r="M2521" s="13">
        <v>0.16983951560004262</v>
      </c>
      <c r="N2521" s="13">
        <v>0.30844095403341637</v>
      </c>
      <c r="O2521" s="13">
        <v>0.39066777212194148</v>
      </c>
      <c r="P2521" s="14">
        <v>248.00000000000031</v>
      </c>
    </row>
    <row r="2522" spans="1:16" x14ac:dyDescent="0.25">
      <c r="A2522">
        <v>2615</v>
      </c>
      <c r="B2522" t="str">
        <f t="shared" si="162"/>
        <v>Closed End</v>
      </c>
      <c r="C2522" t="s">
        <v>58</v>
      </c>
      <c r="D2522" t="s">
        <v>841</v>
      </c>
      <c r="E2522" t="str">
        <f t="shared" si="163"/>
        <v>Household income</v>
      </c>
      <c r="F2522">
        <f t="shared" si="164"/>
        <v>7</v>
      </c>
      <c r="G2522" t="str">
        <f t="shared" si="165"/>
        <v>Data</v>
      </c>
      <c r="H2522" t="s">
        <v>787</v>
      </c>
      <c r="K2522" s="6" t="s">
        <v>35</v>
      </c>
      <c r="L2522" s="12">
        <v>4.388608772834629E-2</v>
      </c>
      <c r="M2522" s="13">
        <v>8.661261629627455E-2</v>
      </c>
      <c r="N2522" s="13">
        <v>0.30494189108312952</v>
      </c>
      <c r="O2522" s="13">
        <v>0.56455940489224932</v>
      </c>
      <c r="P2522" s="14">
        <v>327.00000000000023</v>
      </c>
    </row>
    <row r="2523" spans="1:16" x14ac:dyDescent="0.25">
      <c r="A2523">
        <v>2616</v>
      </c>
      <c r="B2523" t="str">
        <f t="shared" si="162"/>
        <v>Closed End</v>
      </c>
      <c r="C2523" t="s">
        <v>58</v>
      </c>
      <c r="D2523" t="s">
        <v>841</v>
      </c>
      <c r="E2523" t="str">
        <f t="shared" si="163"/>
        <v>Household income</v>
      </c>
      <c r="F2523">
        <f t="shared" si="164"/>
        <v>8</v>
      </c>
      <c r="G2523" t="str">
        <f t="shared" si="165"/>
        <v>Data</v>
      </c>
      <c r="H2523" t="s">
        <v>787</v>
      </c>
      <c r="K2523" s="6" t="s">
        <v>36</v>
      </c>
      <c r="L2523" s="12">
        <v>3.0453754213695478E-2</v>
      </c>
      <c r="M2523" s="13">
        <v>0.10281027440625551</v>
      </c>
      <c r="N2523" s="13">
        <v>0.230227647875103</v>
      </c>
      <c r="O2523" s="13">
        <v>0.63650832350494535</v>
      </c>
      <c r="P2523" s="14">
        <v>249.00000000000026</v>
      </c>
    </row>
    <row r="2524" spans="1:16" x14ac:dyDescent="0.25">
      <c r="A2524">
        <v>2617</v>
      </c>
      <c r="B2524" t="str">
        <f t="shared" si="162"/>
        <v>Closed End</v>
      </c>
      <c r="C2524" t="s">
        <v>58</v>
      </c>
      <c r="D2524" t="s">
        <v>841</v>
      </c>
      <c r="E2524" t="str">
        <f t="shared" si="163"/>
        <v>Housing status</v>
      </c>
      <c r="F2524">
        <f t="shared" si="164"/>
        <v>1</v>
      </c>
      <c r="G2524" t="str">
        <f t="shared" si="165"/>
        <v>Header</v>
      </c>
      <c r="H2524" t="s">
        <v>787</v>
      </c>
      <c r="K2524" s="7" t="s">
        <v>37</v>
      </c>
      <c r="L2524" s="15" t="s">
        <v>8</v>
      </c>
      <c r="M2524" s="16" t="s">
        <v>8</v>
      </c>
      <c r="N2524" s="16" t="s">
        <v>8</v>
      </c>
      <c r="O2524" s="16" t="s">
        <v>8</v>
      </c>
      <c r="P2524" s="17" t="s">
        <v>8</v>
      </c>
    </row>
    <row r="2525" spans="1:16" x14ac:dyDescent="0.25">
      <c r="A2525">
        <v>2618</v>
      </c>
      <c r="B2525" t="str">
        <f t="shared" si="162"/>
        <v>Closed End</v>
      </c>
      <c r="C2525" t="s">
        <v>58</v>
      </c>
      <c r="D2525" t="s">
        <v>841</v>
      </c>
      <c r="E2525" t="str">
        <f t="shared" si="163"/>
        <v>Housing status</v>
      </c>
      <c r="F2525">
        <f t="shared" si="164"/>
        <v>2</v>
      </c>
      <c r="G2525" t="str">
        <f t="shared" si="165"/>
        <v>Data</v>
      </c>
      <c r="H2525" t="s">
        <v>787</v>
      </c>
      <c r="K2525" s="6" t="s">
        <v>38</v>
      </c>
      <c r="L2525" s="12">
        <v>9.5649451789061229E-2</v>
      </c>
      <c r="M2525" s="13">
        <v>0.10452072444870859</v>
      </c>
      <c r="N2525" s="13">
        <v>0.30582368503913387</v>
      </c>
      <c r="O2525" s="13">
        <v>0.49400613872309718</v>
      </c>
      <c r="P2525" s="14">
        <v>1817.9999999999973</v>
      </c>
    </row>
    <row r="2526" spans="1:16" x14ac:dyDescent="0.25">
      <c r="A2526">
        <v>2619</v>
      </c>
      <c r="B2526" t="str">
        <f t="shared" si="162"/>
        <v>Closed End</v>
      </c>
      <c r="C2526" t="s">
        <v>58</v>
      </c>
      <c r="D2526" t="s">
        <v>841</v>
      </c>
      <c r="E2526" t="str">
        <f t="shared" si="163"/>
        <v>Housing status</v>
      </c>
      <c r="F2526">
        <f t="shared" si="164"/>
        <v>3</v>
      </c>
      <c r="G2526" t="str">
        <f t="shared" si="165"/>
        <v>Data</v>
      </c>
      <c r="H2526" t="s">
        <v>787</v>
      </c>
      <c r="K2526" s="6" t="s">
        <v>39</v>
      </c>
      <c r="L2526" s="12">
        <v>0.19041332869390135</v>
      </c>
      <c r="M2526" s="13">
        <v>0.17214889159182778</v>
      </c>
      <c r="N2526" s="13">
        <v>0.20590220799045547</v>
      </c>
      <c r="O2526" s="13">
        <v>0.43153557172381385</v>
      </c>
      <c r="P2526" s="14">
        <v>877.00000000000216</v>
      </c>
    </row>
    <row r="2527" spans="1:16" ht="24.75" x14ac:dyDescent="0.25">
      <c r="A2527">
        <v>2620</v>
      </c>
      <c r="B2527" t="str">
        <f t="shared" si="162"/>
        <v>Closed End</v>
      </c>
      <c r="C2527" t="s">
        <v>58</v>
      </c>
      <c r="D2527" t="s">
        <v>841</v>
      </c>
      <c r="E2527" t="str">
        <f t="shared" si="163"/>
        <v>Housing status</v>
      </c>
      <c r="F2527">
        <f t="shared" si="164"/>
        <v>4</v>
      </c>
      <c r="G2527" t="str">
        <f t="shared" si="165"/>
        <v>Data</v>
      </c>
      <c r="H2527" t="s">
        <v>787</v>
      </c>
      <c r="K2527" s="6" t="s">
        <v>40</v>
      </c>
      <c r="L2527" s="12">
        <v>0.12131496929693096</v>
      </c>
      <c r="M2527" s="13">
        <v>0.21233491820987294</v>
      </c>
      <c r="N2527" s="13">
        <v>0.10151297705024827</v>
      </c>
      <c r="O2527" s="13">
        <v>0.564837135442948</v>
      </c>
      <c r="P2527" s="14">
        <v>59.000000000000007</v>
      </c>
    </row>
    <row r="2528" spans="1:16" x14ac:dyDescent="0.25">
      <c r="A2528">
        <v>2621</v>
      </c>
      <c r="B2528" t="str">
        <f t="shared" si="162"/>
        <v>Closed End</v>
      </c>
      <c r="C2528" t="s">
        <v>58</v>
      </c>
      <c r="D2528" t="s">
        <v>841</v>
      </c>
      <c r="E2528" t="str">
        <f t="shared" si="163"/>
        <v>Home language</v>
      </c>
      <c r="F2528">
        <f t="shared" si="164"/>
        <v>1</v>
      </c>
      <c r="G2528" t="str">
        <f t="shared" si="165"/>
        <v>Header</v>
      </c>
      <c r="H2528" t="s">
        <v>787</v>
      </c>
      <c r="K2528" s="7" t="s">
        <v>41</v>
      </c>
      <c r="L2528" s="15" t="s">
        <v>8</v>
      </c>
      <c r="M2528" s="16" t="s">
        <v>8</v>
      </c>
      <c r="N2528" s="16" t="s">
        <v>8</v>
      </c>
      <c r="O2528" s="16" t="s">
        <v>8</v>
      </c>
      <c r="P2528" s="17" t="s">
        <v>8</v>
      </c>
    </row>
    <row r="2529" spans="1:16" x14ac:dyDescent="0.25">
      <c r="A2529">
        <v>2622</v>
      </c>
      <c r="B2529" t="str">
        <f t="shared" si="162"/>
        <v>Closed End</v>
      </c>
      <c r="C2529" t="s">
        <v>58</v>
      </c>
      <c r="D2529" t="s">
        <v>841</v>
      </c>
      <c r="E2529" t="str">
        <f t="shared" si="163"/>
        <v>Home language</v>
      </c>
      <c r="F2529">
        <f t="shared" si="164"/>
        <v>2</v>
      </c>
      <c r="G2529" t="str">
        <f t="shared" si="165"/>
        <v>Data</v>
      </c>
      <c r="H2529" t="s">
        <v>787</v>
      </c>
      <c r="K2529" s="6" t="s">
        <v>42</v>
      </c>
      <c r="L2529" s="12">
        <v>9.9941002229878992E-2</v>
      </c>
      <c r="M2529" s="13">
        <v>0.11692138796244303</v>
      </c>
      <c r="N2529" s="13">
        <v>0.27813391550266564</v>
      </c>
      <c r="O2529" s="13">
        <v>0.50500369430501191</v>
      </c>
      <c r="P2529" s="14">
        <v>2390.0000000000005</v>
      </c>
    </row>
    <row r="2530" spans="1:16" x14ac:dyDescent="0.25">
      <c r="A2530">
        <v>2623</v>
      </c>
      <c r="B2530" t="str">
        <f t="shared" si="162"/>
        <v>Closed End</v>
      </c>
      <c r="C2530" t="s">
        <v>58</v>
      </c>
      <c r="D2530" t="s">
        <v>841</v>
      </c>
      <c r="E2530" t="str">
        <f t="shared" si="163"/>
        <v>Home language</v>
      </c>
      <c r="F2530">
        <f t="shared" si="164"/>
        <v>3</v>
      </c>
      <c r="G2530" t="str">
        <f t="shared" si="165"/>
        <v>Data</v>
      </c>
      <c r="H2530" t="s">
        <v>787</v>
      </c>
      <c r="K2530" s="6" t="s">
        <v>43</v>
      </c>
      <c r="L2530" s="12">
        <v>0.27776799447697581</v>
      </c>
      <c r="M2530" s="13">
        <v>0.1384797191900124</v>
      </c>
      <c r="N2530" s="13">
        <v>0.29276831402030645</v>
      </c>
      <c r="O2530" s="13">
        <v>0.29098397231270484</v>
      </c>
      <c r="P2530" s="14">
        <v>209.0000000000002</v>
      </c>
    </row>
    <row r="2531" spans="1:16" x14ac:dyDescent="0.25">
      <c r="A2531">
        <v>2624</v>
      </c>
      <c r="B2531" t="str">
        <f t="shared" si="162"/>
        <v>Closed End</v>
      </c>
      <c r="C2531" t="s">
        <v>58</v>
      </c>
      <c r="D2531" t="s">
        <v>841</v>
      </c>
      <c r="E2531" t="str">
        <f t="shared" si="163"/>
        <v>Home language</v>
      </c>
      <c r="F2531">
        <f t="shared" si="164"/>
        <v>4</v>
      </c>
      <c r="G2531" t="str">
        <f t="shared" si="165"/>
        <v>Data</v>
      </c>
      <c r="H2531" t="s">
        <v>787</v>
      </c>
      <c r="K2531" s="6" t="s">
        <v>44</v>
      </c>
      <c r="L2531" s="12">
        <v>0.26123976882969252</v>
      </c>
      <c r="M2531" s="13">
        <v>0.29744744383694027</v>
      </c>
      <c r="N2531" s="13">
        <v>0.14202109998402801</v>
      </c>
      <c r="O2531" s="13">
        <v>0.29929168734933925</v>
      </c>
      <c r="P2531" s="14">
        <v>82.999999999999986</v>
      </c>
    </row>
    <row r="2532" spans="1:16" x14ac:dyDescent="0.25">
      <c r="A2532">
        <v>2625</v>
      </c>
      <c r="B2532" t="str">
        <f t="shared" si="162"/>
        <v>Closed End</v>
      </c>
      <c r="C2532" t="s">
        <v>58</v>
      </c>
      <c r="D2532" t="s">
        <v>841</v>
      </c>
      <c r="E2532" t="str">
        <f t="shared" si="163"/>
        <v>Race / ethnicity</v>
      </c>
      <c r="F2532">
        <f t="shared" si="164"/>
        <v>1</v>
      </c>
      <c r="G2532" t="str">
        <f t="shared" si="165"/>
        <v>Header</v>
      </c>
      <c r="H2532" t="s">
        <v>787</v>
      </c>
      <c r="K2532" s="7" t="s">
        <v>45</v>
      </c>
      <c r="L2532" s="15" t="s">
        <v>8</v>
      </c>
      <c r="M2532" s="16" t="s">
        <v>8</v>
      </c>
      <c r="N2532" s="16" t="s">
        <v>8</v>
      </c>
      <c r="O2532" s="16" t="s">
        <v>8</v>
      </c>
      <c r="P2532" s="17" t="s">
        <v>8</v>
      </c>
    </row>
    <row r="2533" spans="1:16" x14ac:dyDescent="0.25">
      <c r="A2533">
        <v>2626</v>
      </c>
      <c r="B2533" t="str">
        <f t="shared" si="162"/>
        <v>Closed End</v>
      </c>
      <c r="C2533" t="s">
        <v>58</v>
      </c>
      <c r="D2533" t="s">
        <v>841</v>
      </c>
      <c r="E2533" t="str">
        <f t="shared" si="163"/>
        <v>Race / ethnicity</v>
      </c>
      <c r="F2533">
        <f t="shared" si="164"/>
        <v>2</v>
      </c>
      <c r="G2533" t="str">
        <f t="shared" si="165"/>
        <v>Data</v>
      </c>
      <c r="H2533" t="s">
        <v>787</v>
      </c>
      <c r="K2533" s="6" t="s">
        <v>46</v>
      </c>
      <c r="L2533" s="12">
        <v>0.22268513956318736</v>
      </c>
      <c r="M2533" s="13">
        <v>0.15102591498871334</v>
      </c>
      <c r="N2533" s="13">
        <v>0.23414744481886196</v>
      </c>
      <c r="O2533" s="13">
        <v>0.39214150062923792</v>
      </c>
      <c r="P2533" s="14">
        <v>682.99999999999852</v>
      </c>
    </row>
    <row r="2534" spans="1:16" x14ac:dyDescent="0.25">
      <c r="A2534">
        <v>2627</v>
      </c>
      <c r="B2534" t="str">
        <f t="shared" si="162"/>
        <v>Closed End</v>
      </c>
      <c r="C2534" t="s">
        <v>58</v>
      </c>
      <c r="D2534" t="s">
        <v>841</v>
      </c>
      <c r="E2534" t="str">
        <f t="shared" si="163"/>
        <v>Race / ethnicity</v>
      </c>
      <c r="F2534">
        <f t="shared" si="164"/>
        <v>3</v>
      </c>
      <c r="G2534" t="str">
        <f t="shared" si="165"/>
        <v>Data</v>
      </c>
      <c r="H2534" t="s">
        <v>787</v>
      </c>
      <c r="K2534" s="6" t="s">
        <v>47</v>
      </c>
      <c r="L2534" s="12">
        <v>0.11031825341288934</v>
      </c>
      <c r="M2534" s="13">
        <v>0.31565893688016922</v>
      </c>
      <c r="N2534" s="13">
        <v>0.15624661867775236</v>
      </c>
      <c r="O2534" s="13">
        <v>0.4177761910291885</v>
      </c>
      <c r="P2534" s="14">
        <v>123.99999999999999</v>
      </c>
    </row>
    <row r="2535" spans="1:16" x14ac:dyDescent="0.25">
      <c r="A2535">
        <v>2628</v>
      </c>
      <c r="B2535" t="str">
        <f t="shared" si="162"/>
        <v>Closed End</v>
      </c>
      <c r="C2535" t="s">
        <v>58</v>
      </c>
      <c r="D2535" t="s">
        <v>841</v>
      </c>
      <c r="E2535" t="str">
        <f t="shared" si="163"/>
        <v>Race / ethnicity</v>
      </c>
      <c r="F2535">
        <f t="shared" si="164"/>
        <v>4</v>
      </c>
      <c r="G2535" t="str">
        <f t="shared" si="165"/>
        <v>Data</v>
      </c>
      <c r="H2535" t="s">
        <v>787</v>
      </c>
      <c r="K2535" s="6" t="s">
        <v>48</v>
      </c>
      <c r="L2535" s="12">
        <v>0.25648166110368797</v>
      </c>
      <c r="M2535" s="13">
        <v>0.11660837586767939</v>
      </c>
      <c r="N2535" s="13">
        <v>0.31344961513569031</v>
      </c>
      <c r="O2535" s="13">
        <v>0.31346034789294236</v>
      </c>
      <c r="P2535" s="14">
        <v>191</v>
      </c>
    </row>
    <row r="2536" spans="1:16" x14ac:dyDescent="0.25">
      <c r="A2536">
        <v>2629</v>
      </c>
      <c r="B2536" t="str">
        <f t="shared" si="162"/>
        <v>Closed End</v>
      </c>
      <c r="C2536" t="s">
        <v>58</v>
      </c>
      <c r="D2536" t="s">
        <v>841</v>
      </c>
      <c r="E2536" t="str">
        <f t="shared" si="163"/>
        <v>Race / ethnicity</v>
      </c>
      <c r="F2536">
        <f t="shared" si="164"/>
        <v>5</v>
      </c>
      <c r="G2536" t="str">
        <f t="shared" si="165"/>
        <v>Data</v>
      </c>
      <c r="H2536" t="s">
        <v>787</v>
      </c>
      <c r="K2536" s="6" t="s">
        <v>49</v>
      </c>
      <c r="L2536" s="12">
        <v>0.19891685258819605</v>
      </c>
      <c r="M2536" s="13">
        <v>0.20644003737702435</v>
      </c>
      <c r="N2536" s="13">
        <v>0.15546121336439497</v>
      </c>
      <c r="O2536" s="13">
        <v>0.43918189667038476</v>
      </c>
      <c r="P2536" s="14">
        <v>306.99999999999994</v>
      </c>
    </row>
    <row r="2537" spans="1:16" x14ac:dyDescent="0.25">
      <c r="A2537">
        <v>2630</v>
      </c>
      <c r="B2537" t="str">
        <f t="shared" si="162"/>
        <v>Closed End</v>
      </c>
      <c r="C2537" t="s">
        <v>58</v>
      </c>
      <c r="D2537" t="s">
        <v>841</v>
      </c>
      <c r="E2537" t="str">
        <f t="shared" si="163"/>
        <v>Race / ethnicity</v>
      </c>
      <c r="F2537">
        <f t="shared" si="164"/>
        <v>6</v>
      </c>
      <c r="G2537" t="str">
        <f t="shared" si="165"/>
        <v>Data</v>
      </c>
      <c r="H2537" t="s">
        <v>787</v>
      </c>
      <c r="K2537" s="6" t="s">
        <v>50</v>
      </c>
      <c r="L2537" s="12">
        <v>0.18223142836329981</v>
      </c>
      <c r="M2537" s="13">
        <v>0.1072630127378898</v>
      </c>
      <c r="N2537" s="13">
        <v>0.22657678042307075</v>
      </c>
      <c r="O2537" s="13">
        <v>0.48392877847573923</v>
      </c>
      <c r="P2537" s="14">
        <v>115</v>
      </c>
    </row>
    <row r="2538" spans="1:16" ht="15.75" thickBot="1" x14ac:dyDescent="0.3">
      <c r="A2538">
        <v>2631</v>
      </c>
      <c r="B2538" t="str">
        <f t="shared" si="162"/>
        <v>Closed End</v>
      </c>
      <c r="C2538" t="s">
        <v>58</v>
      </c>
      <c r="D2538" t="s">
        <v>841</v>
      </c>
      <c r="E2538" t="str">
        <f t="shared" si="163"/>
        <v>Race / ethnicity</v>
      </c>
      <c r="F2538">
        <f t="shared" si="164"/>
        <v>7</v>
      </c>
      <c r="G2538" t="str">
        <f t="shared" si="165"/>
        <v>Data</v>
      </c>
      <c r="H2538" t="s">
        <v>787</v>
      </c>
      <c r="K2538" s="8" t="s">
        <v>51</v>
      </c>
      <c r="L2538" s="18">
        <v>9.371484147911667E-2</v>
      </c>
      <c r="M2538" s="19">
        <v>0.11462157749434559</v>
      </c>
      <c r="N2538" s="19">
        <v>0.28462804477902309</v>
      </c>
      <c r="O2538" s="19">
        <v>0.50703553624751785</v>
      </c>
      <c r="P2538" s="20">
        <v>1889</v>
      </c>
    </row>
    <row r="2539" spans="1:16" ht="15.75" thickTop="1" x14ac:dyDescent="0.25">
      <c r="A2539">
        <v>2632</v>
      </c>
      <c r="B2539" t="str">
        <f t="shared" si="162"/>
        <v/>
      </c>
      <c r="C2539" t="s">
        <v>8</v>
      </c>
      <c r="D2539" t="s">
        <v>8</v>
      </c>
      <c r="E2539" t="str">
        <f t="shared" si="163"/>
        <v/>
      </c>
      <c r="F2539" t="str">
        <f t="shared" si="164"/>
        <v/>
      </c>
      <c r="G2539" t="str">
        <f t="shared" si="165"/>
        <v/>
      </c>
      <c r="H2539" t="s">
        <v>8</v>
      </c>
      <c r="K2539" s="42"/>
      <c r="L2539" s="42"/>
      <c r="M2539" s="42"/>
      <c r="N2539" s="42"/>
      <c r="O2539" s="42"/>
      <c r="P2539" s="42"/>
    </row>
    <row r="2540" spans="1:16" ht="45.75" thickBot="1" x14ac:dyDescent="0.3">
      <c r="A2540">
        <v>2633</v>
      </c>
      <c r="B2540" t="str">
        <f t="shared" si="162"/>
        <v>Closed End</v>
      </c>
      <c r="C2540" t="s">
        <v>58</v>
      </c>
      <c r="D2540" t="s">
        <v>842</v>
      </c>
      <c r="E2540" t="str">
        <f t="shared" si="163"/>
        <v>Title</v>
      </c>
      <c r="F2540">
        <f t="shared" si="164"/>
        <v>1</v>
      </c>
      <c r="G2540" t="str">
        <f t="shared" si="165"/>
        <v>Title</v>
      </c>
      <c r="H2540" t="s">
        <v>788</v>
      </c>
      <c r="K2540" s="37" t="s">
        <v>259</v>
      </c>
      <c r="L2540" s="37"/>
      <c r="M2540" s="37"/>
      <c r="N2540" s="37"/>
      <c r="O2540" s="37"/>
      <c r="P2540" s="37"/>
    </row>
    <row r="2541" spans="1:16" ht="50.25" thickTop="1" thickBot="1" x14ac:dyDescent="0.3">
      <c r="A2541">
        <v>2634</v>
      </c>
      <c r="B2541" t="str">
        <f t="shared" si="162"/>
        <v>Closed End</v>
      </c>
      <c r="C2541" t="s">
        <v>58</v>
      </c>
      <c r="D2541" t="s">
        <v>842</v>
      </c>
      <c r="E2541" t="str">
        <f t="shared" si="163"/>
        <v>Column labels</v>
      </c>
      <c r="F2541">
        <f t="shared" si="164"/>
        <v>1</v>
      </c>
      <c r="G2541" t="str">
        <f t="shared" si="165"/>
        <v>Labels</v>
      </c>
      <c r="H2541" t="s">
        <v>788</v>
      </c>
      <c r="K2541" s="39"/>
      <c r="L2541" s="1" t="s">
        <v>179</v>
      </c>
      <c r="M2541" s="2" t="s">
        <v>260</v>
      </c>
      <c r="N2541" s="2" t="s">
        <v>261</v>
      </c>
      <c r="O2541" s="2" t="s">
        <v>262</v>
      </c>
      <c r="P2541" s="3" t="s">
        <v>6</v>
      </c>
    </row>
    <row r="2542" spans="1:16" ht="15.75" thickTop="1" x14ac:dyDescent="0.25">
      <c r="A2542">
        <v>2635</v>
      </c>
      <c r="B2542" t="str">
        <f t="shared" si="162"/>
        <v>Closed End</v>
      </c>
      <c r="C2542" t="s">
        <v>58</v>
      </c>
      <c r="D2542" t="s">
        <v>842</v>
      </c>
      <c r="E2542" t="str">
        <f t="shared" si="163"/>
        <v>Region</v>
      </c>
      <c r="F2542">
        <f t="shared" si="164"/>
        <v>1</v>
      </c>
      <c r="G2542" t="str">
        <f t="shared" si="165"/>
        <v>Header</v>
      </c>
      <c r="H2542" t="s">
        <v>788</v>
      </c>
      <c r="K2542" s="5" t="s">
        <v>7</v>
      </c>
      <c r="L2542" s="9" t="s">
        <v>8</v>
      </c>
      <c r="M2542" s="10" t="s">
        <v>8</v>
      </c>
      <c r="N2542" s="10" t="s">
        <v>8</v>
      </c>
      <c r="O2542" s="10" t="s">
        <v>8</v>
      </c>
      <c r="P2542" s="11" t="s">
        <v>8</v>
      </c>
    </row>
    <row r="2543" spans="1:16" x14ac:dyDescent="0.25">
      <c r="A2543">
        <v>2636</v>
      </c>
      <c r="B2543" t="str">
        <f t="shared" si="162"/>
        <v>Closed End</v>
      </c>
      <c r="C2543" t="s">
        <v>58</v>
      </c>
      <c r="D2543" t="s">
        <v>842</v>
      </c>
      <c r="E2543" t="str">
        <f t="shared" si="163"/>
        <v>Region</v>
      </c>
      <c r="F2543">
        <f t="shared" si="164"/>
        <v>2</v>
      </c>
      <c r="G2543" t="str">
        <f t="shared" si="165"/>
        <v>Data</v>
      </c>
      <c r="H2543" t="s">
        <v>788</v>
      </c>
      <c r="K2543" s="6" t="s">
        <v>9</v>
      </c>
      <c r="L2543" s="12">
        <v>0.87308339245569666</v>
      </c>
      <c r="M2543" s="13">
        <v>1.5778777105771004E-2</v>
      </c>
      <c r="N2543" s="13">
        <v>9.8543482926621351E-2</v>
      </c>
      <c r="O2543" s="13">
        <v>1.2594347511911802E-2</v>
      </c>
      <c r="P2543" s="14">
        <v>3102.9999999999982</v>
      </c>
    </row>
    <row r="2544" spans="1:16" x14ac:dyDescent="0.25">
      <c r="A2544">
        <v>2637</v>
      </c>
      <c r="B2544" t="str">
        <f t="shared" si="162"/>
        <v>Closed End</v>
      </c>
      <c r="C2544" t="s">
        <v>58</v>
      </c>
      <c r="D2544" t="s">
        <v>842</v>
      </c>
      <c r="E2544" t="str">
        <f t="shared" si="163"/>
        <v>Region</v>
      </c>
      <c r="F2544">
        <f t="shared" si="164"/>
        <v>3</v>
      </c>
      <c r="G2544" t="str">
        <f t="shared" si="165"/>
        <v>Data</v>
      </c>
      <c r="H2544" t="s">
        <v>788</v>
      </c>
      <c r="K2544" s="6" t="s">
        <v>10</v>
      </c>
      <c r="L2544" s="12">
        <v>0.89199389240085447</v>
      </c>
      <c r="M2544" s="13">
        <v>1.5424933326746316E-2</v>
      </c>
      <c r="N2544" s="13">
        <v>9.0354499157434279E-2</v>
      </c>
      <c r="O2544" s="27" t="s">
        <v>69</v>
      </c>
      <c r="P2544" s="14">
        <v>422.00000000000017</v>
      </c>
    </row>
    <row r="2545" spans="1:16" x14ac:dyDescent="0.25">
      <c r="A2545">
        <v>2638</v>
      </c>
      <c r="B2545" t="str">
        <f t="shared" si="162"/>
        <v>Closed End</v>
      </c>
      <c r="C2545" t="s">
        <v>58</v>
      </c>
      <c r="D2545" t="s">
        <v>842</v>
      </c>
      <c r="E2545" t="str">
        <f t="shared" si="163"/>
        <v>Region</v>
      </c>
      <c r="F2545">
        <f t="shared" si="164"/>
        <v>4</v>
      </c>
      <c r="G2545" t="str">
        <f t="shared" si="165"/>
        <v>Data</v>
      </c>
      <c r="H2545" t="s">
        <v>788</v>
      </c>
      <c r="K2545" s="6" t="s">
        <v>11</v>
      </c>
      <c r="L2545" s="12">
        <v>0.8604063459718263</v>
      </c>
      <c r="M2545" s="13">
        <v>2.0635108396793892E-2</v>
      </c>
      <c r="N2545" s="13">
        <v>9.6694886917932751E-2</v>
      </c>
      <c r="O2545" s="13">
        <v>2.2263658713447418E-2</v>
      </c>
      <c r="P2545" s="14">
        <v>2275.999999999995</v>
      </c>
    </row>
    <row r="2546" spans="1:16" x14ac:dyDescent="0.25">
      <c r="A2546">
        <v>2639</v>
      </c>
      <c r="B2546" t="str">
        <f t="shared" si="162"/>
        <v>Closed End</v>
      </c>
      <c r="C2546" t="s">
        <v>58</v>
      </c>
      <c r="D2546" t="s">
        <v>842</v>
      </c>
      <c r="E2546" t="str">
        <f t="shared" si="163"/>
        <v>Region</v>
      </c>
      <c r="F2546">
        <f t="shared" si="164"/>
        <v>5</v>
      </c>
      <c r="G2546" t="str">
        <f t="shared" si="165"/>
        <v>Data</v>
      </c>
      <c r="H2546" t="s">
        <v>788</v>
      </c>
      <c r="K2546" s="6" t="s">
        <v>12</v>
      </c>
      <c r="L2546" s="12">
        <v>0.82457806263593403</v>
      </c>
      <c r="M2546" s="13">
        <v>3.1368332037022342E-2</v>
      </c>
      <c r="N2546" s="13">
        <v>0.11932344893593799</v>
      </c>
      <c r="O2546" s="13">
        <v>2.4730156391105637E-2</v>
      </c>
      <c r="P2546" s="14">
        <v>1841.0000000000025</v>
      </c>
    </row>
    <row r="2547" spans="1:16" x14ac:dyDescent="0.25">
      <c r="A2547">
        <v>2640</v>
      </c>
      <c r="B2547" t="str">
        <f t="shared" si="162"/>
        <v>Closed End</v>
      </c>
      <c r="C2547" t="s">
        <v>58</v>
      </c>
      <c r="D2547" t="s">
        <v>842</v>
      </c>
      <c r="E2547" t="str">
        <f t="shared" si="163"/>
        <v>Region</v>
      </c>
      <c r="F2547">
        <f t="shared" si="164"/>
        <v>6</v>
      </c>
      <c r="G2547" t="str">
        <f t="shared" si="165"/>
        <v>Data</v>
      </c>
      <c r="H2547" t="s">
        <v>788</v>
      </c>
      <c r="K2547" s="6" t="s">
        <v>13</v>
      </c>
      <c r="L2547" s="12">
        <v>0.90323809353632312</v>
      </c>
      <c r="M2547" s="13">
        <v>7.8038286728498987E-3</v>
      </c>
      <c r="N2547" s="13">
        <v>6.9643050607041956E-2</v>
      </c>
      <c r="O2547" s="13">
        <v>1.9315027183785315E-2</v>
      </c>
      <c r="P2547" s="14">
        <v>435.00000000000028</v>
      </c>
    </row>
    <row r="2548" spans="1:16" x14ac:dyDescent="0.25">
      <c r="A2548">
        <v>2641</v>
      </c>
      <c r="B2548" t="str">
        <f t="shared" si="162"/>
        <v>Closed End</v>
      </c>
      <c r="C2548" t="s">
        <v>58</v>
      </c>
      <c r="D2548" t="s">
        <v>842</v>
      </c>
      <c r="E2548" t="str">
        <f t="shared" si="163"/>
        <v>Region</v>
      </c>
      <c r="F2548">
        <f t="shared" si="164"/>
        <v>7</v>
      </c>
      <c r="G2548" t="str">
        <f t="shared" si="165"/>
        <v>Data</v>
      </c>
      <c r="H2548" t="s">
        <v>788</v>
      </c>
      <c r="K2548" s="6" t="s">
        <v>14</v>
      </c>
      <c r="L2548" s="12">
        <v>0.8692822062218819</v>
      </c>
      <c r="M2548" s="13">
        <v>5.8832269267097706E-3</v>
      </c>
      <c r="N2548" s="13">
        <v>0.11602327481778114</v>
      </c>
      <c r="O2548" s="13">
        <v>8.8112920336270439E-3</v>
      </c>
      <c r="P2548" s="14">
        <v>405.0000000000004</v>
      </c>
    </row>
    <row r="2549" spans="1:16" x14ac:dyDescent="0.25">
      <c r="A2549">
        <v>2642</v>
      </c>
      <c r="B2549" t="str">
        <f t="shared" si="162"/>
        <v>Closed End</v>
      </c>
      <c r="C2549" t="s">
        <v>58</v>
      </c>
      <c r="D2549" t="s">
        <v>842</v>
      </c>
      <c r="E2549" t="str">
        <f t="shared" si="163"/>
        <v>Gender</v>
      </c>
      <c r="F2549">
        <f t="shared" si="164"/>
        <v>1</v>
      </c>
      <c r="G2549" t="str">
        <f t="shared" si="165"/>
        <v>Header</v>
      </c>
      <c r="H2549" t="s">
        <v>788</v>
      </c>
      <c r="K2549" s="7" t="s">
        <v>15</v>
      </c>
      <c r="L2549" s="15" t="s">
        <v>8</v>
      </c>
      <c r="M2549" s="16" t="s">
        <v>8</v>
      </c>
      <c r="N2549" s="16" t="s">
        <v>8</v>
      </c>
      <c r="O2549" s="16" t="s">
        <v>8</v>
      </c>
      <c r="P2549" s="17" t="s">
        <v>8</v>
      </c>
    </row>
    <row r="2550" spans="1:16" x14ac:dyDescent="0.25">
      <c r="A2550">
        <v>2643</v>
      </c>
      <c r="B2550" t="str">
        <f t="shared" si="162"/>
        <v>Closed End</v>
      </c>
      <c r="C2550" t="s">
        <v>58</v>
      </c>
      <c r="D2550" t="s">
        <v>842</v>
      </c>
      <c r="E2550" t="str">
        <f t="shared" si="163"/>
        <v>Gender</v>
      </c>
      <c r="F2550">
        <f t="shared" si="164"/>
        <v>2</v>
      </c>
      <c r="G2550" t="str">
        <f t="shared" si="165"/>
        <v>Data</v>
      </c>
      <c r="H2550" t="s">
        <v>788</v>
      </c>
      <c r="K2550" s="6" t="s">
        <v>16</v>
      </c>
      <c r="L2550" s="12">
        <v>0.8617370525068051</v>
      </c>
      <c r="M2550" s="13">
        <v>1.3473560688372389E-2</v>
      </c>
      <c r="N2550" s="13">
        <v>0.11258577340224979</v>
      </c>
      <c r="O2550" s="13">
        <v>1.2203613402573593E-2</v>
      </c>
      <c r="P2550" s="14">
        <v>1928.9999999999989</v>
      </c>
    </row>
    <row r="2551" spans="1:16" x14ac:dyDescent="0.25">
      <c r="A2551">
        <v>2644</v>
      </c>
      <c r="B2551" t="str">
        <f t="shared" si="162"/>
        <v>Closed End</v>
      </c>
      <c r="C2551" t="s">
        <v>58</v>
      </c>
      <c r="D2551" t="s">
        <v>842</v>
      </c>
      <c r="E2551" t="str">
        <f t="shared" si="163"/>
        <v>Gender</v>
      </c>
      <c r="F2551">
        <f t="shared" si="164"/>
        <v>3</v>
      </c>
      <c r="G2551" t="str">
        <f t="shared" si="165"/>
        <v>Data</v>
      </c>
      <c r="H2551" t="s">
        <v>788</v>
      </c>
      <c r="K2551" s="6" t="s">
        <v>17</v>
      </c>
      <c r="L2551" s="12">
        <v>0.89052114781081715</v>
      </c>
      <c r="M2551" s="13">
        <v>1.7928180585328413E-2</v>
      </c>
      <c r="N2551" s="13">
        <v>7.8235359072074864E-2</v>
      </c>
      <c r="O2551" s="13">
        <v>1.3315312531779406E-2</v>
      </c>
      <c r="P2551" s="14">
        <v>1017.0000000000003</v>
      </c>
    </row>
    <row r="2552" spans="1:16" x14ac:dyDescent="0.25">
      <c r="A2552">
        <v>2645</v>
      </c>
      <c r="B2552" t="str">
        <f t="shared" si="162"/>
        <v>Closed End</v>
      </c>
      <c r="C2552" t="s">
        <v>58</v>
      </c>
      <c r="D2552" t="s">
        <v>842</v>
      </c>
      <c r="E2552" t="str">
        <f t="shared" si="163"/>
        <v>Age</v>
      </c>
      <c r="F2552">
        <f t="shared" si="164"/>
        <v>1</v>
      </c>
      <c r="G2552" t="str">
        <f t="shared" si="165"/>
        <v>Header</v>
      </c>
      <c r="H2552" t="s">
        <v>788</v>
      </c>
      <c r="K2552" s="7" t="s">
        <v>18</v>
      </c>
      <c r="L2552" s="15" t="s">
        <v>8</v>
      </c>
      <c r="M2552" s="16" t="s">
        <v>8</v>
      </c>
      <c r="N2552" s="16" t="s">
        <v>8</v>
      </c>
      <c r="O2552" s="16" t="s">
        <v>8</v>
      </c>
      <c r="P2552" s="17" t="s">
        <v>8</v>
      </c>
    </row>
    <row r="2553" spans="1:16" x14ac:dyDescent="0.25">
      <c r="A2553">
        <v>2646</v>
      </c>
      <c r="B2553" t="str">
        <f t="shared" si="162"/>
        <v>Closed End</v>
      </c>
      <c r="C2553" t="s">
        <v>58</v>
      </c>
      <c r="D2553" t="s">
        <v>842</v>
      </c>
      <c r="E2553" t="str">
        <f t="shared" si="163"/>
        <v>Age</v>
      </c>
      <c r="F2553">
        <f t="shared" si="164"/>
        <v>2</v>
      </c>
      <c r="G2553" t="str">
        <f t="shared" si="165"/>
        <v>Data</v>
      </c>
      <c r="H2553" t="s">
        <v>788</v>
      </c>
      <c r="K2553" s="6" t="s">
        <v>19</v>
      </c>
      <c r="L2553" s="12">
        <v>0.82738267413699607</v>
      </c>
      <c r="M2553" s="13">
        <v>1.3973084051547886E-2</v>
      </c>
      <c r="N2553" s="13">
        <v>0.13529855572537686</v>
      </c>
      <c r="O2553" s="13">
        <v>2.3345686086079134E-2</v>
      </c>
      <c r="P2553" s="14">
        <v>416.0000000000004</v>
      </c>
    </row>
    <row r="2554" spans="1:16" x14ac:dyDescent="0.25">
      <c r="A2554">
        <v>2647</v>
      </c>
      <c r="B2554" t="str">
        <f t="shared" si="162"/>
        <v>Closed End</v>
      </c>
      <c r="C2554" t="s">
        <v>58</v>
      </c>
      <c r="D2554" t="s">
        <v>842</v>
      </c>
      <c r="E2554" t="str">
        <f t="shared" si="163"/>
        <v>Age</v>
      </c>
      <c r="F2554">
        <f t="shared" si="164"/>
        <v>3</v>
      </c>
      <c r="G2554" t="str">
        <f t="shared" si="165"/>
        <v>Data</v>
      </c>
      <c r="H2554" t="s">
        <v>788</v>
      </c>
      <c r="K2554" s="6" t="s">
        <v>20</v>
      </c>
      <c r="L2554" s="12">
        <v>0.84851342951183739</v>
      </c>
      <c r="M2554" s="13">
        <v>3.5919782150842225E-2</v>
      </c>
      <c r="N2554" s="13">
        <v>0.10315637014544514</v>
      </c>
      <c r="O2554" s="13">
        <v>1.2410418191874353E-2</v>
      </c>
      <c r="P2554" s="14">
        <v>427.00000000000006</v>
      </c>
    </row>
    <row r="2555" spans="1:16" x14ac:dyDescent="0.25">
      <c r="A2555">
        <v>2648</v>
      </c>
      <c r="B2555" t="str">
        <f t="shared" si="162"/>
        <v>Closed End</v>
      </c>
      <c r="C2555" t="s">
        <v>58</v>
      </c>
      <c r="D2555" t="s">
        <v>842</v>
      </c>
      <c r="E2555" t="str">
        <f t="shared" si="163"/>
        <v>Age</v>
      </c>
      <c r="F2555">
        <f t="shared" si="164"/>
        <v>4</v>
      </c>
      <c r="G2555" t="str">
        <f t="shared" si="165"/>
        <v>Data</v>
      </c>
      <c r="H2555" t="s">
        <v>788</v>
      </c>
      <c r="K2555" s="6" t="s">
        <v>21</v>
      </c>
      <c r="L2555" s="12">
        <v>0.93485286212643681</v>
      </c>
      <c r="M2555" s="13">
        <v>1.1688014819597824E-2</v>
      </c>
      <c r="N2555" s="13">
        <v>4.7935855254767804E-2</v>
      </c>
      <c r="O2555" s="13">
        <v>5.5232677991979232E-3</v>
      </c>
      <c r="P2555" s="14">
        <v>367.00000000000023</v>
      </c>
    </row>
    <row r="2556" spans="1:16" x14ac:dyDescent="0.25">
      <c r="A2556">
        <v>2649</v>
      </c>
      <c r="B2556" t="str">
        <f t="shared" si="162"/>
        <v>Closed End</v>
      </c>
      <c r="C2556" t="s">
        <v>58</v>
      </c>
      <c r="D2556" t="s">
        <v>842</v>
      </c>
      <c r="E2556" t="str">
        <f t="shared" si="163"/>
        <v>Age</v>
      </c>
      <c r="F2556">
        <f t="shared" si="164"/>
        <v>5</v>
      </c>
      <c r="G2556" t="str">
        <f t="shared" si="165"/>
        <v>Data</v>
      </c>
      <c r="H2556" t="s">
        <v>788</v>
      </c>
      <c r="K2556" s="6" t="s">
        <v>22</v>
      </c>
      <c r="L2556" s="12">
        <v>0.86959811348293992</v>
      </c>
      <c r="M2556" s="13">
        <v>1.0995489895439827E-2</v>
      </c>
      <c r="N2556" s="13">
        <v>0.11110841871381016</v>
      </c>
      <c r="O2556" s="13">
        <v>8.2979779078109998E-3</v>
      </c>
      <c r="P2556" s="14">
        <v>531.99999999999966</v>
      </c>
    </row>
    <row r="2557" spans="1:16" x14ac:dyDescent="0.25">
      <c r="A2557">
        <v>2650</v>
      </c>
      <c r="B2557" t="str">
        <f t="shared" si="162"/>
        <v>Closed End</v>
      </c>
      <c r="C2557" t="s">
        <v>58</v>
      </c>
      <c r="D2557" t="s">
        <v>842</v>
      </c>
      <c r="E2557" t="str">
        <f t="shared" si="163"/>
        <v>Age</v>
      </c>
      <c r="F2557">
        <f t="shared" si="164"/>
        <v>6</v>
      </c>
      <c r="G2557" t="str">
        <f t="shared" si="165"/>
        <v>Data</v>
      </c>
      <c r="H2557" t="s">
        <v>788</v>
      </c>
      <c r="K2557" s="6" t="s">
        <v>23</v>
      </c>
      <c r="L2557" s="12">
        <v>0.91061801992526048</v>
      </c>
      <c r="M2557" s="13">
        <v>7.1272185629659215E-3</v>
      </c>
      <c r="N2557" s="13">
        <v>7.169348048417544E-2</v>
      </c>
      <c r="O2557" s="13">
        <v>1.0561281027597345E-2</v>
      </c>
      <c r="P2557" s="14">
        <v>885.00000000000011</v>
      </c>
    </row>
    <row r="2558" spans="1:16" x14ac:dyDescent="0.25">
      <c r="A2558">
        <v>2651</v>
      </c>
      <c r="B2558" t="str">
        <f t="shared" si="162"/>
        <v>Closed End</v>
      </c>
      <c r="C2558" t="s">
        <v>58</v>
      </c>
      <c r="D2558" t="s">
        <v>842</v>
      </c>
      <c r="E2558" t="str">
        <f t="shared" si="163"/>
        <v>Education</v>
      </c>
      <c r="F2558">
        <f t="shared" si="164"/>
        <v>1</v>
      </c>
      <c r="G2558" t="str">
        <f t="shared" si="165"/>
        <v>Header</v>
      </c>
      <c r="H2558" t="s">
        <v>788</v>
      </c>
      <c r="K2558" s="7" t="s">
        <v>24</v>
      </c>
      <c r="L2558" s="15" t="s">
        <v>8</v>
      </c>
      <c r="M2558" s="16" t="s">
        <v>8</v>
      </c>
      <c r="N2558" s="16" t="s">
        <v>8</v>
      </c>
      <c r="O2558" s="16" t="s">
        <v>8</v>
      </c>
      <c r="P2558" s="17" t="s">
        <v>8</v>
      </c>
    </row>
    <row r="2559" spans="1:16" x14ac:dyDescent="0.25">
      <c r="A2559">
        <v>2652</v>
      </c>
      <c r="B2559" t="str">
        <f t="shared" si="162"/>
        <v>Closed End</v>
      </c>
      <c r="C2559" t="s">
        <v>58</v>
      </c>
      <c r="D2559" t="s">
        <v>842</v>
      </c>
      <c r="E2559" t="str">
        <f t="shared" si="163"/>
        <v>Education</v>
      </c>
      <c r="F2559">
        <f t="shared" si="164"/>
        <v>2</v>
      </c>
      <c r="G2559" t="str">
        <f t="shared" si="165"/>
        <v>Data</v>
      </c>
      <c r="H2559" t="s">
        <v>788</v>
      </c>
      <c r="K2559" s="6" t="s">
        <v>25</v>
      </c>
      <c r="L2559" s="12">
        <v>0.85921395448081783</v>
      </c>
      <c r="M2559" s="13">
        <v>4.4172025224971018E-2</v>
      </c>
      <c r="N2559" s="13">
        <v>2.4788340734239162E-2</v>
      </c>
      <c r="O2559" s="13">
        <v>7.1825679559971933E-2</v>
      </c>
      <c r="P2559" s="14">
        <v>101.99999999999999</v>
      </c>
    </row>
    <row r="2560" spans="1:16" x14ac:dyDescent="0.25">
      <c r="A2560">
        <v>2653</v>
      </c>
      <c r="B2560" t="str">
        <f t="shared" si="162"/>
        <v>Closed End</v>
      </c>
      <c r="C2560" t="s">
        <v>58</v>
      </c>
      <c r="D2560" t="s">
        <v>842</v>
      </c>
      <c r="E2560" t="str">
        <f t="shared" si="163"/>
        <v>Education</v>
      </c>
      <c r="F2560">
        <f t="shared" si="164"/>
        <v>3</v>
      </c>
      <c r="G2560" t="str">
        <f t="shared" si="165"/>
        <v>Data</v>
      </c>
      <c r="H2560" t="s">
        <v>788</v>
      </c>
      <c r="K2560" s="6" t="s">
        <v>26</v>
      </c>
      <c r="L2560" s="12">
        <v>0.90746781237471252</v>
      </c>
      <c r="M2560" s="13">
        <v>1.6069406018813865E-2</v>
      </c>
      <c r="N2560" s="13">
        <v>6.2709119412997796E-2</v>
      </c>
      <c r="O2560" s="13">
        <v>1.3753662193475831E-2</v>
      </c>
      <c r="P2560" s="14">
        <v>383</v>
      </c>
    </row>
    <row r="2561" spans="1:16" x14ac:dyDescent="0.25">
      <c r="A2561">
        <v>2654</v>
      </c>
      <c r="B2561" t="str">
        <f t="shared" ref="B2561:B2624" si="166">IF(K2563="Results by region:","Closed End",IF(L2562="East Metro Overall","Open End",IF(AND(K2561="",K2563=""),"",B2560)))</f>
        <v>Closed End</v>
      </c>
      <c r="C2561" t="s">
        <v>58</v>
      </c>
      <c r="D2561" t="s">
        <v>842</v>
      </c>
      <c r="E2561" t="str">
        <f t="shared" ref="E2561:E2624" si="167">IF(AND(K2561="",K2562="Results by region:"),"Column labels",
IF(AND(K2561="",L2561="East Metro overall"),"Column labels",
IF(AND(K2561="",L2561=""),"",
IF(AND(B2561="Open End",K2561&lt;&gt;"",E2560="Column labels"),"Open end results",
IF(K2561="Results by region:","Region",
IF(K2561="Results by gender:","Gender",
IF(K2561="Results by age:","Age",
IF(K2561="Results by education level:","Education",
IF(K2561="Results by household income:","Household income",
IF(K2561="Results by housing status:","Housing status",
IF(K2561="Results by home language:","Home language",
IF(K2561="Results by race/ethnicity:","Race / ethnicity",
IF(ISERROR(FIND(".",K2561)),E2560,
IF(FIND(".",K2561)&lt;=4,"Title"))))))))))))))</f>
        <v>Education</v>
      </c>
      <c r="F2561">
        <f t="shared" ref="F2561:F2624" si="168">IF(B2561="","",IF(E2561&lt;&gt;E2560,1,SUM(F2560,1)))</f>
        <v>4</v>
      </c>
      <c r="G2561" t="str">
        <f t="shared" si="165"/>
        <v>Data</v>
      </c>
      <c r="H2561" t="s">
        <v>788</v>
      </c>
      <c r="K2561" s="6" t="s">
        <v>27</v>
      </c>
      <c r="L2561" s="12">
        <v>0.87196976003430193</v>
      </c>
      <c r="M2561" s="13">
        <v>1.9394957456159882E-2</v>
      </c>
      <c r="N2561" s="13">
        <v>9.0905349762475551E-2</v>
      </c>
      <c r="O2561" s="13">
        <v>1.7729932747061392E-2</v>
      </c>
      <c r="P2561" s="14">
        <v>986.00000000000296</v>
      </c>
    </row>
    <row r="2562" spans="1:16" x14ac:dyDescent="0.25">
      <c r="A2562">
        <v>2655</v>
      </c>
      <c r="B2562" t="str">
        <f t="shared" si="166"/>
        <v>Closed End</v>
      </c>
      <c r="C2562" t="s">
        <v>58</v>
      </c>
      <c r="D2562" t="s">
        <v>842</v>
      </c>
      <c r="E2562" t="str">
        <f t="shared" si="167"/>
        <v>Education</v>
      </c>
      <c r="F2562">
        <f t="shared" si="168"/>
        <v>5</v>
      </c>
      <c r="G2562" t="str">
        <f t="shared" ref="G2562:G2625" si="169">IF(B2562="","",IF(E2562="Title","Title",IF(E2562="Column labels","Labels",IF(AND(F2562=1,B2562="Closed End"),"Header","Data"))))</f>
        <v>Data</v>
      </c>
      <c r="H2562" t="s">
        <v>788</v>
      </c>
      <c r="K2562" s="6" t="s">
        <v>28</v>
      </c>
      <c r="L2562" s="12">
        <v>0.85529698361705908</v>
      </c>
      <c r="M2562" s="13">
        <v>1.0529813445743557E-2</v>
      </c>
      <c r="N2562" s="13">
        <v>0.13022663577109164</v>
      </c>
      <c r="O2562" s="27" t="s">
        <v>69</v>
      </c>
      <c r="P2562" s="14">
        <v>1528.0000000000007</v>
      </c>
    </row>
    <row r="2563" spans="1:16" x14ac:dyDescent="0.25">
      <c r="A2563">
        <v>2656</v>
      </c>
      <c r="B2563" t="str">
        <f t="shared" si="166"/>
        <v>Closed End</v>
      </c>
      <c r="C2563" t="s">
        <v>58</v>
      </c>
      <c r="D2563" t="s">
        <v>842</v>
      </c>
      <c r="E2563" t="str">
        <f t="shared" si="167"/>
        <v>Household income</v>
      </c>
      <c r="F2563">
        <f t="shared" si="168"/>
        <v>1</v>
      </c>
      <c r="G2563" t="str">
        <f t="shared" si="169"/>
        <v>Header</v>
      </c>
      <c r="H2563" t="s">
        <v>788</v>
      </c>
      <c r="K2563" s="7" t="s">
        <v>29</v>
      </c>
      <c r="L2563" s="15" t="s">
        <v>8</v>
      </c>
      <c r="M2563" s="16" t="s">
        <v>8</v>
      </c>
      <c r="N2563" s="16" t="s">
        <v>8</v>
      </c>
      <c r="O2563" s="16" t="s">
        <v>8</v>
      </c>
      <c r="P2563" s="17" t="s">
        <v>8</v>
      </c>
    </row>
    <row r="2564" spans="1:16" x14ac:dyDescent="0.25">
      <c r="A2564">
        <v>2657</v>
      </c>
      <c r="B2564" t="str">
        <f t="shared" si="166"/>
        <v>Closed End</v>
      </c>
      <c r="C2564" t="s">
        <v>58</v>
      </c>
      <c r="D2564" t="s">
        <v>842</v>
      </c>
      <c r="E2564" t="str">
        <f t="shared" si="167"/>
        <v>Household income</v>
      </c>
      <c r="F2564">
        <f t="shared" si="168"/>
        <v>2</v>
      </c>
      <c r="G2564" t="str">
        <f t="shared" si="169"/>
        <v>Data</v>
      </c>
      <c r="H2564" t="s">
        <v>788</v>
      </c>
      <c r="K2564" s="6" t="s">
        <v>30</v>
      </c>
      <c r="L2564" s="12">
        <v>0.89765742771382695</v>
      </c>
      <c r="M2564" s="13">
        <v>2.3517773622461768E-2</v>
      </c>
      <c r="N2564" s="13">
        <v>5.6869466412893796E-2</v>
      </c>
      <c r="O2564" s="13">
        <v>2.1955332250818079E-2</v>
      </c>
      <c r="P2564" s="14">
        <v>504.99999999999983</v>
      </c>
    </row>
    <row r="2565" spans="1:16" x14ac:dyDescent="0.25">
      <c r="A2565">
        <v>2658</v>
      </c>
      <c r="B2565" t="str">
        <f t="shared" si="166"/>
        <v>Closed End</v>
      </c>
      <c r="C2565" t="s">
        <v>58</v>
      </c>
      <c r="D2565" t="s">
        <v>842</v>
      </c>
      <c r="E2565" t="str">
        <f t="shared" si="167"/>
        <v>Household income</v>
      </c>
      <c r="F2565">
        <f t="shared" si="168"/>
        <v>3</v>
      </c>
      <c r="G2565" t="str">
        <f t="shared" si="169"/>
        <v>Data</v>
      </c>
      <c r="H2565" t="s">
        <v>788</v>
      </c>
      <c r="K2565" s="6" t="s">
        <v>31</v>
      </c>
      <c r="L2565" s="12">
        <v>0.8329564330755721</v>
      </c>
      <c r="M2565" s="13">
        <v>3.5942007270894763E-2</v>
      </c>
      <c r="N2565" s="13">
        <v>0.12188601281590314</v>
      </c>
      <c r="O2565" s="13">
        <v>9.2155468376300727E-3</v>
      </c>
      <c r="P2565" s="14">
        <v>430.99999999999955</v>
      </c>
    </row>
    <row r="2566" spans="1:16" x14ac:dyDescent="0.25">
      <c r="A2566">
        <v>2659</v>
      </c>
      <c r="B2566" t="str">
        <f t="shared" si="166"/>
        <v>Closed End</v>
      </c>
      <c r="C2566" t="s">
        <v>58</v>
      </c>
      <c r="D2566" t="s">
        <v>842</v>
      </c>
      <c r="E2566" t="str">
        <f t="shared" si="167"/>
        <v>Household income</v>
      </c>
      <c r="F2566">
        <f t="shared" si="168"/>
        <v>4</v>
      </c>
      <c r="G2566" t="str">
        <f t="shared" si="169"/>
        <v>Data</v>
      </c>
      <c r="H2566" t="s">
        <v>788</v>
      </c>
      <c r="K2566" s="6" t="s">
        <v>32</v>
      </c>
      <c r="L2566" s="12">
        <v>0.81561616730810771</v>
      </c>
      <c r="M2566" s="13">
        <v>1.5215157502265328E-2</v>
      </c>
      <c r="N2566" s="13">
        <v>0.1076719776395805</v>
      </c>
      <c r="O2566" s="13">
        <v>6.1496697550046935E-2</v>
      </c>
      <c r="P2566" s="14">
        <v>410.00000000000006</v>
      </c>
    </row>
    <row r="2567" spans="1:16" x14ac:dyDescent="0.25">
      <c r="A2567">
        <v>2660</v>
      </c>
      <c r="B2567" t="str">
        <f t="shared" si="166"/>
        <v>Closed End</v>
      </c>
      <c r="C2567" t="s">
        <v>58</v>
      </c>
      <c r="D2567" t="s">
        <v>842</v>
      </c>
      <c r="E2567" t="str">
        <f t="shared" si="167"/>
        <v>Household income</v>
      </c>
      <c r="F2567">
        <f t="shared" si="168"/>
        <v>5</v>
      </c>
      <c r="G2567" t="str">
        <f t="shared" si="169"/>
        <v>Data</v>
      </c>
      <c r="H2567" t="s">
        <v>788</v>
      </c>
      <c r="K2567" s="6" t="s">
        <v>33</v>
      </c>
      <c r="L2567" s="12">
        <v>0.8470832142821384</v>
      </c>
      <c r="M2567" s="13">
        <v>1.4803524458599747E-2</v>
      </c>
      <c r="N2567" s="13">
        <v>0.1325878999592919</v>
      </c>
      <c r="O2567" s="13">
        <v>5.5253612999697048E-3</v>
      </c>
      <c r="P2567" s="14">
        <v>315.99999999999989</v>
      </c>
    </row>
    <row r="2568" spans="1:16" x14ac:dyDescent="0.25">
      <c r="A2568">
        <v>2661</v>
      </c>
      <c r="B2568" t="str">
        <f t="shared" si="166"/>
        <v>Closed End</v>
      </c>
      <c r="C2568" t="s">
        <v>58</v>
      </c>
      <c r="D2568" t="s">
        <v>842</v>
      </c>
      <c r="E2568" t="str">
        <f t="shared" si="167"/>
        <v>Household income</v>
      </c>
      <c r="F2568">
        <f t="shared" si="168"/>
        <v>6</v>
      </c>
      <c r="G2568" t="str">
        <f t="shared" si="169"/>
        <v>Data</v>
      </c>
      <c r="H2568" t="s">
        <v>788</v>
      </c>
      <c r="K2568" s="6" t="s">
        <v>34</v>
      </c>
      <c r="L2568" s="12">
        <v>0.8847470963688997</v>
      </c>
      <c r="M2568" s="13">
        <v>1.4339570794454129E-2</v>
      </c>
      <c r="N2568" s="13">
        <v>9.8394446011758827E-2</v>
      </c>
      <c r="O2568" s="27" t="s">
        <v>69</v>
      </c>
      <c r="P2568" s="14">
        <v>273.0000000000004</v>
      </c>
    </row>
    <row r="2569" spans="1:16" x14ac:dyDescent="0.25">
      <c r="A2569">
        <v>2662</v>
      </c>
      <c r="B2569" t="str">
        <f t="shared" si="166"/>
        <v>Closed End</v>
      </c>
      <c r="C2569" t="s">
        <v>58</v>
      </c>
      <c r="D2569" t="s">
        <v>842</v>
      </c>
      <c r="E2569" t="str">
        <f t="shared" si="167"/>
        <v>Household income</v>
      </c>
      <c r="F2569">
        <f t="shared" si="168"/>
        <v>7</v>
      </c>
      <c r="G2569" t="str">
        <f t="shared" si="169"/>
        <v>Data</v>
      </c>
      <c r="H2569" t="s">
        <v>788</v>
      </c>
      <c r="K2569" s="6" t="s">
        <v>35</v>
      </c>
      <c r="L2569" s="12">
        <v>0.87249260480190727</v>
      </c>
      <c r="M2569" s="13">
        <v>9.3613559486392869E-3</v>
      </c>
      <c r="N2569" s="13">
        <v>0.11253549756361375</v>
      </c>
      <c r="O2569" s="13">
        <v>5.6105416858401799E-3</v>
      </c>
      <c r="P2569" s="14">
        <v>344.00000000000017</v>
      </c>
    </row>
    <row r="2570" spans="1:16" x14ac:dyDescent="0.25">
      <c r="A2570">
        <v>2663</v>
      </c>
      <c r="B2570" t="str">
        <f t="shared" si="166"/>
        <v>Closed End</v>
      </c>
      <c r="C2570" t="s">
        <v>58</v>
      </c>
      <c r="D2570" t="s">
        <v>842</v>
      </c>
      <c r="E2570" t="str">
        <f t="shared" si="167"/>
        <v>Household income</v>
      </c>
      <c r="F2570">
        <f t="shared" si="168"/>
        <v>8</v>
      </c>
      <c r="G2570" t="str">
        <f t="shared" si="169"/>
        <v>Data</v>
      </c>
      <c r="H2570" t="s">
        <v>788</v>
      </c>
      <c r="K2570" s="6" t="s">
        <v>36</v>
      </c>
      <c r="L2570" s="12">
        <v>0.91225495176373261</v>
      </c>
      <c r="M2570" s="13">
        <v>2.0772002199819773E-2</v>
      </c>
      <c r="N2570" s="13">
        <v>6.6973046036447631E-2</v>
      </c>
      <c r="O2570" s="27" t="s">
        <v>70</v>
      </c>
      <c r="P2570" s="14">
        <v>262.00000000000006</v>
      </c>
    </row>
    <row r="2571" spans="1:16" x14ac:dyDescent="0.25">
      <c r="A2571">
        <v>2664</v>
      </c>
      <c r="B2571" t="str">
        <f t="shared" si="166"/>
        <v>Closed End</v>
      </c>
      <c r="C2571" t="s">
        <v>58</v>
      </c>
      <c r="D2571" t="s">
        <v>842</v>
      </c>
      <c r="E2571" t="str">
        <f t="shared" si="167"/>
        <v>Housing status</v>
      </c>
      <c r="F2571">
        <f t="shared" si="168"/>
        <v>1</v>
      </c>
      <c r="G2571" t="str">
        <f t="shared" si="169"/>
        <v>Header</v>
      </c>
      <c r="H2571" t="s">
        <v>788</v>
      </c>
      <c r="K2571" s="7" t="s">
        <v>37</v>
      </c>
      <c r="L2571" s="15" t="s">
        <v>8</v>
      </c>
      <c r="M2571" s="16" t="s">
        <v>8</v>
      </c>
      <c r="N2571" s="16" t="s">
        <v>8</v>
      </c>
      <c r="O2571" s="16" t="s">
        <v>8</v>
      </c>
      <c r="P2571" s="17" t="s">
        <v>8</v>
      </c>
    </row>
    <row r="2572" spans="1:16" x14ac:dyDescent="0.25">
      <c r="A2572">
        <v>2665</v>
      </c>
      <c r="B2572" t="str">
        <f t="shared" si="166"/>
        <v>Closed End</v>
      </c>
      <c r="C2572" t="s">
        <v>58</v>
      </c>
      <c r="D2572" t="s">
        <v>842</v>
      </c>
      <c r="E2572" t="str">
        <f t="shared" si="167"/>
        <v>Housing status</v>
      </c>
      <c r="F2572">
        <f t="shared" si="168"/>
        <v>2</v>
      </c>
      <c r="G2572" t="str">
        <f t="shared" si="169"/>
        <v>Data</v>
      </c>
      <c r="H2572" t="s">
        <v>788</v>
      </c>
      <c r="K2572" s="6" t="s">
        <v>38</v>
      </c>
      <c r="L2572" s="12">
        <v>0.87883620696272391</v>
      </c>
      <c r="M2572" s="13">
        <v>1.3231950272821414E-2</v>
      </c>
      <c r="N2572" s="13">
        <v>9.8099610369861756E-2</v>
      </c>
      <c r="O2572" s="13">
        <v>9.8322323945924297E-3</v>
      </c>
      <c r="P2572" s="14">
        <v>1994.9999999999957</v>
      </c>
    </row>
    <row r="2573" spans="1:16" x14ac:dyDescent="0.25">
      <c r="A2573">
        <v>2666</v>
      </c>
      <c r="B2573" t="str">
        <f t="shared" si="166"/>
        <v>Closed End</v>
      </c>
      <c r="C2573" t="s">
        <v>58</v>
      </c>
      <c r="D2573" t="s">
        <v>842</v>
      </c>
      <c r="E2573" t="str">
        <f t="shared" si="167"/>
        <v>Housing status</v>
      </c>
      <c r="F2573">
        <f t="shared" si="168"/>
        <v>3</v>
      </c>
      <c r="G2573" t="str">
        <f t="shared" si="169"/>
        <v>Data</v>
      </c>
      <c r="H2573" t="s">
        <v>788</v>
      </c>
      <c r="K2573" s="6" t="s">
        <v>39</v>
      </c>
      <c r="L2573" s="12">
        <v>0.85580855728040706</v>
      </c>
      <c r="M2573" s="13">
        <v>2.0801187344302263E-2</v>
      </c>
      <c r="N2573" s="13">
        <v>0.10671919946269702</v>
      </c>
      <c r="O2573" s="13">
        <v>1.6671055912592582E-2</v>
      </c>
      <c r="P2573" s="14">
        <v>1026.0000000000027</v>
      </c>
    </row>
    <row r="2574" spans="1:16" ht="24.75" x14ac:dyDescent="0.25">
      <c r="A2574">
        <v>2667</v>
      </c>
      <c r="B2574" t="str">
        <f t="shared" si="166"/>
        <v>Closed End</v>
      </c>
      <c r="C2574" t="s">
        <v>58</v>
      </c>
      <c r="D2574" t="s">
        <v>842</v>
      </c>
      <c r="E2574" t="str">
        <f t="shared" si="167"/>
        <v>Housing status</v>
      </c>
      <c r="F2574">
        <f t="shared" si="168"/>
        <v>4</v>
      </c>
      <c r="G2574" t="str">
        <f t="shared" si="169"/>
        <v>Data</v>
      </c>
      <c r="H2574" t="s">
        <v>788</v>
      </c>
      <c r="K2574" s="6" t="s">
        <v>40</v>
      </c>
      <c r="L2574" s="12">
        <v>0.8687341644103368</v>
      </c>
      <c r="M2574" s="13">
        <v>5.053984123731943E-2</v>
      </c>
      <c r="N2574" s="13">
        <v>1.3787933835415217E-2</v>
      </c>
      <c r="O2574" s="13">
        <v>6.6938060516928438E-2</v>
      </c>
      <c r="P2574" s="14">
        <v>67.000000000000028</v>
      </c>
    </row>
    <row r="2575" spans="1:16" x14ac:dyDescent="0.25">
      <c r="A2575">
        <v>2668</v>
      </c>
      <c r="B2575" t="str">
        <f t="shared" si="166"/>
        <v>Closed End</v>
      </c>
      <c r="C2575" t="s">
        <v>58</v>
      </c>
      <c r="D2575" t="s">
        <v>842</v>
      </c>
      <c r="E2575" t="str">
        <f t="shared" si="167"/>
        <v>Home language</v>
      </c>
      <c r="F2575">
        <f t="shared" si="168"/>
        <v>1</v>
      </c>
      <c r="G2575" t="str">
        <f t="shared" si="169"/>
        <v>Header</v>
      </c>
      <c r="H2575" t="s">
        <v>788</v>
      </c>
      <c r="K2575" s="7" t="s">
        <v>41</v>
      </c>
      <c r="L2575" s="15" t="s">
        <v>8</v>
      </c>
      <c r="M2575" s="16" t="s">
        <v>8</v>
      </c>
      <c r="N2575" s="16" t="s">
        <v>8</v>
      </c>
      <c r="O2575" s="16" t="s">
        <v>8</v>
      </c>
      <c r="P2575" s="17" t="s">
        <v>8</v>
      </c>
    </row>
    <row r="2576" spans="1:16" x14ac:dyDescent="0.25">
      <c r="A2576">
        <v>2669</v>
      </c>
      <c r="B2576" t="str">
        <f t="shared" si="166"/>
        <v>Closed End</v>
      </c>
      <c r="C2576" t="s">
        <v>58</v>
      </c>
      <c r="D2576" t="s">
        <v>842</v>
      </c>
      <c r="E2576" t="str">
        <f t="shared" si="167"/>
        <v>Home language</v>
      </c>
      <c r="F2576">
        <f t="shared" si="168"/>
        <v>2</v>
      </c>
      <c r="G2576" t="str">
        <f t="shared" si="169"/>
        <v>Data</v>
      </c>
      <c r="H2576" t="s">
        <v>788</v>
      </c>
      <c r="K2576" s="6" t="s">
        <v>42</v>
      </c>
      <c r="L2576" s="12">
        <v>0.87934868708088532</v>
      </c>
      <c r="M2576" s="13">
        <v>1.4948262048198529E-2</v>
      </c>
      <c r="N2576" s="13">
        <v>9.2914648557967577E-2</v>
      </c>
      <c r="O2576" s="13">
        <v>1.2788402312948911E-2</v>
      </c>
      <c r="P2576" s="14">
        <v>2652.9999999999982</v>
      </c>
    </row>
    <row r="2577" spans="1:16" x14ac:dyDescent="0.25">
      <c r="A2577">
        <v>2670</v>
      </c>
      <c r="B2577" t="str">
        <f t="shared" si="166"/>
        <v>Closed End</v>
      </c>
      <c r="C2577" t="s">
        <v>58</v>
      </c>
      <c r="D2577" t="s">
        <v>842</v>
      </c>
      <c r="E2577" t="str">
        <f t="shared" si="167"/>
        <v>Home language</v>
      </c>
      <c r="F2577">
        <f t="shared" si="168"/>
        <v>3</v>
      </c>
      <c r="G2577" t="str">
        <f t="shared" si="169"/>
        <v>Data</v>
      </c>
      <c r="H2577" t="s">
        <v>788</v>
      </c>
      <c r="K2577" s="6" t="s">
        <v>43</v>
      </c>
      <c r="L2577" s="12">
        <v>0.83216996709532576</v>
      </c>
      <c r="M2577" s="13">
        <v>1.7778180017780521E-2</v>
      </c>
      <c r="N2577" s="13">
        <v>0.14151799276077823</v>
      </c>
      <c r="O2577" s="13">
        <v>8.5338601261159761E-3</v>
      </c>
      <c r="P2577" s="14">
        <v>243.99999999999997</v>
      </c>
    </row>
    <row r="2578" spans="1:16" x14ac:dyDescent="0.25">
      <c r="A2578">
        <v>2671</v>
      </c>
      <c r="B2578" t="str">
        <f t="shared" si="166"/>
        <v>Closed End</v>
      </c>
      <c r="C2578" t="s">
        <v>58</v>
      </c>
      <c r="D2578" t="s">
        <v>842</v>
      </c>
      <c r="E2578" t="str">
        <f t="shared" si="167"/>
        <v>Home language</v>
      </c>
      <c r="F2578">
        <f t="shared" si="168"/>
        <v>4</v>
      </c>
      <c r="G2578" t="str">
        <f t="shared" si="169"/>
        <v>Data</v>
      </c>
      <c r="H2578" t="s">
        <v>788</v>
      </c>
      <c r="K2578" s="6" t="s">
        <v>44</v>
      </c>
      <c r="L2578" s="12">
        <v>0.87567674433873999</v>
      </c>
      <c r="M2578" s="13">
        <v>2.003690448377686E-2</v>
      </c>
      <c r="N2578" s="13">
        <v>8.3226481466359331E-2</v>
      </c>
      <c r="O2578" s="13">
        <v>2.1059869711123422E-2</v>
      </c>
      <c r="P2578" s="14">
        <v>107.00000000000001</v>
      </c>
    </row>
    <row r="2579" spans="1:16" x14ac:dyDescent="0.25">
      <c r="A2579">
        <v>2672</v>
      </c>
      <c r="B2579" t="str">
        <f t="shared" si="166"/>
        <v>Closed End</v>
      </c>
      <c r="C2579" t="s">
        <v>58</v>
      </c>
      <c r="D2579" t="s">
        <v>842</v>
      </c>
      <c r="E2579" t="str">
        <f t="shared" si="167"/>
        <v>Race / ethnicity</v>
      </c>
      <c r="F2579">
        <f t="shared" si="168"/>
        <v>1</v>
      </c>
      <c r="G2579" t="str">
        <f t="shared" si="169"/>
        <v>Header</v>
      </c>
      <c r="H2579" t="s">
        <v>788</v>
      </c>
      <c r="K2579" s="7" t="s">
        <v>45</v>
      </c>
      <c r="L2579" s="15" t="s">
        <v>8</v>
      </c>
      <c r="M2579" s="16" t="s">
        <v>8</v>
      </c>
      <c r="N2579" s="16" t="s">
        <v>8</v>
      </c>
      <c r="O2579" s="16" t="s">
        <v>8</v>
      </c>
      <c r="P2579" s="17" t="s">
        <v>8</v>
      </c>
    </row>
    <row r="2580" spans="1:16" x14ac:dyDescent="0.25">
      <c r="A2580">
        <v>2673</v>
      </c>
      <c r="B2580" t="str">
        <f t="shared" si="166"/>
        <v>Closed End</v>
      </c>
      <c r="C2580" t="s">
        <v>58</v>
      </c>
      <c r="D2580" t="s">
        <v>842</v>
      </c>
      <c r="E2580" t="str">
        <f t="shared" si="167"/>
        <v>Race / ethnicity</v>
      </c>
      <c r="F2580">
        <f t="shared" si="168"/>
        <v>2</v>
      </c>
      <c r="G2580" t="str">
        <f t="shared" si="169"/>
        <v>Data</v>
      </c>
      <c r="H2580" t="s">
        <v>788</v>
      </c>
      <c r="K2580" s="6" t="s">
        <v>46</v>
      </c>
      <c r="L2580" s="12">
        <v>0.84252898215434224</v>
      </c>
      <c r="M2580" s="13">
        <v>1.7919781263931362E-2</v>
      </c>
      <c r="N2580" s="13">
        <v>0.11499240498778382</v>
      </c>
      <c r="O2580" s="13">
        <v>2.4558831593943242E-2</v>
      </c>
      <c r="P2580" s="14">
        <v>779.9999999999992</v>
      </c>
    </row>
    <row r="2581" spans="1:16" x14ac:dyDescent="0.25">
      <c r="A2581">
        <v>2674</v>
      </c>
      <c r="B2581" t="str">
        <f t="shared" si="166"/>
        <v>Closed End</v>
      </c>
      <c r="C2581" t="s">
        <v>58</v>
      </c>
      <c r="D2581" t="s">
        <v>842</v>
      </c>
      <c r="E2581" t="str">
        <f t="shared" si="167"/>
        <v>Race / ethnicity</v>
      </c>
      <c r="F2581">
        <f t="shared" si="168"/>
        <v>3</v>
      </c>
      <c r="G2581" t="str">
        <f t="shared" si="169"/>
        <v>Data</v>
      </c>
      <c r="H2581" t="s">
        <v>788</v>
      </c>
      <c r="K2581" s="6" t="s">
        <v>47</v>
      </c>
      <c r="L2581" s="12">
        <v>0.89340889960268455</v>
      </c>
      <c r="M2581" s="13">
        <v>8.6461087760670696E-3</v>
      </c>
      <c r="N2581" s="13">
        <v>8.5827628091865366E-2</v>
      </c>
      <c r="O2581" s="13">
        <v>1.2117363529382719E-2</v>
      </c>
      <c r="P2581" s="14">
        <v>130</v>
      </c>
    </row>
    <row r="2582" spans="1:16" x14ac:dyDescent="0.25">
      <c r="A2582">
        <v>2675</v>
      </c>
      <c r="B2582" t="str">
        <f t="shared" si="166"/>
        <v>Closed End</v>
      </c>
      <c r="C2582" t="s">
        <v>58</v>
      </c>
      <c r="D2582" t="s">
        <v>842</v>
      </c>
      <c r="E2582" t="str">
        <f t="shared" si="167"/>
        <v>Race / ethnicity</v>
      </c>
      <c r="F2582">
        <f t="shared" si="168"/>
        <v>4</v>
      </c>
      <c r="G2582" t="str">
        <f t="shared" si="169"/>
        <v>Data</v>
      </c>
      <c r="H2582" t="s">
        <v>788</v>
      </c>
      <c r="K2582" s="6" t="s">
        <v>48</v>
      </c>
      <c r="L2582" s="12">
        <v>0.81947114209927663</v>
      </c>
      <c r="M2582" s="13">
        <v>1.9026439920687248E-2</v>
      </c>
      <c r="N2582" s="13">
        <v>0.14658827868722238</v>
      </c>
      <c r="O2582" s="13">
        <v>1.4914139292813973E-2</v>
      </c>
      <c r="P2582" s="14">
        <v>217</v>
      </c>
    </row>
    <row r="2583" spans="1:16" x14ac:dyDescent="0.25">
      <c r="A2583">
        <v>2676</v>
      </c>
      <c r="B2583" t="str">
        <f t="shared" si="166"/>
        <v>Closed End</v>
      </c>
      <c r="C2583" t="s">
        <v>58</v>
      </c>
      <c r="D2583" t="s">
        <v>842</v>
      </c>
      <c r="E2583" t="str">
        <f t="shared" si="167"/>
        <v>Race / ethnicity</v>
      </c>
      <c r="F2583">
        <f t="shared" si="168"/>
        <v>5</v>
      </c>
      <c r="G2583" t="str">
        <f t="shared" si="169"/>
        <v>Data</v>
      </c>
      <c r="H2583" t="s">
        <v>788</v>
      </c>
      <c r="K2583" s="6" t="s">
        <v>49</v>
      </c>
      <c r="L2583" s="12">
        <v>0.8603844780006682</v>
      </c>
      <c r="M2583" s="13">
        <v>2.1130474634534709E-2</v>
      </c>
      <c r="N2583" s="13">
        <v>7.2156342223404987E-2</v>
      </c>
      <c r="O2583" s="13">
        <v>4.6328705141392451E-2</v>
      </c>
      <c r="P2583" s="14">
        <v>353</v>
      </c>
    </row>
    <row r="2584" spans="1:16" x14ac:dyDescent="0.25">
      <c r="A2584">
        <v>2677</v>
      </c>
      <c r="B2584" t="str">
        <f t="shared" si="166"/>
        <v>Closed End</v>
      </c>
      <c r="C2584" t="s">
        <v>58</v>
      </c>
      <c r="D2584" t="s">
        <v>842</v>
      </c>
      <c r="E2584" t="str">
        <f t="shared" si="167"/>
        <v>Race / ethnicity</v>
      </c>
      <c r="F2584">
        <f t="shared" si="168"/>
        <v>6</v>
      </c>
      <c r="G2584" t="str">
        <f t="shared" si="169"/>
        <v>Data</v>
      </c>
      <c r="H2584" t="s">
        <v>788</v>
      </c>
      <c r="K2584" s="6" t="s">
        <v>50</v>
      </c>
      <c r="L2584" s="12">
        <v>0.85465705661221347</v>
      </c>
      <c r="M2584" s="13">
        <v>1.2037046757352364E-2</v>
      </c>
      <c r="N2584" s="13">
        <v>0.12331337115221552</v>
      </c>
      <c r="O2584" s="13">
        <v>9.9925254782182085E-3</v>
      </c>
      <c r="P2584" s="14">
        <v>139</v>
      </c>
    </row>
    <row r="2585" spans="1:16" ht="15.75" thickBot="1" x14ac:dyDescent="0.3">
      <c r="A2585">
        <v>2678</v>
      </c>
      <c r="B2585" t="str">
        <f t="shared" si="166"/>
        <v>Closed End</v>
      </c>
      <c r="C2585" t="s">
        <v>58</v>
      </c>
      <c r="D2585" t="s">
        <v>842</v>
      </c>
      <c r="E2585" t="str">
        <f t="shared" si="167"/>
        <v>Race / ethnicity</v>
      </c>
      <c r="F2585">
        <f t="shared" si="168"/>
        <v>7</v>
      </c>
      <c r="G2585" t="str">
        <f t="shared" si="169"/>
        <v>Data</v>
      </c>
      <c r="H2585" t="s">
        <v>788</v>
      </c>
      <c r="K2585" s="8" t="s">
        <v>51</v>
      </c>
      <c r="L2585" s="18">
        <v>0.87895977933298886</v>
      </c>
      <c r="M2585" s="19">
        <v>1.4580414867102789E-2</v>
      </c>
      <c r="N2585" s="19">
        <v>9.6776092699315197E-2</v>
      </c>
      <c r="O2585" s="19">
        <v>9.6837131005939655E-3</v>
      </c>
      <c r="P2585" s="20">
        <v>2094.9999999999945</v>
      </c>
    </row>
    <row r="2586" spans="1:16" ht="15.75" thickTop="1" x14ac:dyDescent="0.25">
      <c r="A2586">
        <v>2679</v>
      </c>
      <c r="B2586" t="str">
        <f t="shared" si="166"/>
        <v/>
      </c>
      <c r="C2586" t="s">
        <v>8</v>
      </c>
      <c r="D2586" t="s">
        <v>8</v>
      </c>
      <c r="E2586" t="str">
        <f t="shared" si="167"/>
        <v/>
      </c>
      <c r="F2586" t="str">
        <f t="shared" si="168"/>
        <v/>
      </c>
      <c r="G2586" t="str">
        <f t="shared" si="169"/>
        <v/>
      </c>
      <c r="H2586" t="s">
        <v>8</v>
      </c>
      <c r="K2586" s="42"/>
      <c r="L2586" s="42"/>
      <c r="M2586" s="42"/>
      <c r="N2586" s="42"/>
      <c r="O2586" s="42"/>
      <c r="P2586" s="42"/>
    </row>
    <row r="2587" spans="1:16" ht="60.75" thickBot="1" x14ac:dyDescent="0.3">
      <c r="A2587">
        <v>2680</v>
      </c>
      <c r="B2587" t="str">
        <f t="shared" si="166"/>
        <v>Closed End</v>
      </c>
      <c r="C2587" t="s">
        <v>58</v>
      </c>
      <c r="D2587" t="s">
        <v>843</v>
      </c>
      <c r="E2587" t="str">
        <f t="shared" si="167"/>
        <v>Title</v>
      </c>
      <c r="F2587">
        <f t="shared" si="168"/>
        <v>1</v>
      </c>
      <c r="G2587" t="str">
        <f t="shared" si="169"/>
        <v>Title</v>
      </c>
      <c r="H2587" t="s">
        <v>669</v>
      </c>
      <c r="K2587" s="37" t="s">
        <v>263</v>
      </c>
      <c r="L2587" s="37"/>
      <c r="M2587" s="37"/>
      <c r="N2587" s="37"/>
      <c r="O2587" s="37"/>
      <c r="P2587" s="37"/>
    </row>
    <row r="2588" spans="1:16" ht="38.25" thickTop="1" thickBot="1" x14ac:dyDescent="0.3">
      <c r="A2588">
        <v>2681</v>
      </c>
      <c r="B2588" t="str">
        <f t="shared" si="166"/>
        <v>Closed End</v>
      </c>
      <c r="C2588" t="s">
        <v>58</v>
      </c>
      <c r="D2588" t="s">
        <v>843</v>
      </c>
      <c r="E2588" t="str">
        <f t="shared" si="167"/>
        <v>Column labels</v>
      </c>
      <c r="F2588">
        <f t="shared" si="168"/>
        <v>1</v>
      </c>
      <c r="G2588" t="str">
        <f t="shared" si="169"/>
        <v>Labels</v>
      </c>
      <c r="H2588" t="s">
        <v>669</v>
      </c>
      <c r="K2588" s="39"/>
      <c r="L2588" s="1" t="s">
        <v>193</v>
      </c>
      <c r="M2588" s="2" t="s">
        <v>194</v>
      </c>
      <c r="N2588" s="2" t="s">
        <v>195</v>
      </c>
      <c r="O2588" s="2" t="s">
        <v>196</v>
      </c>
      <c r="P2588" s="3" t="s">
        <v>6</v>
      </c>
    </row>
    <row r="2589" spans="1:16" ht="15.75" thickTop="1" x14ac:dyDescent="0.25">
      <c r="A2589">
        <v>2682</v>
      </c>
      <c r="B2589" t="str">
        <f t="shared" si="166"/>
        <v>Closed End</v>
      </c>
      <c r="C2589" t="s">
        <v>58</v>
      </c>
      <c r="D2589" t="s">
        <v>843</v>
      </c>
      <c r="E2589" t="str">
        <f t="shared" si="167"/>
        <v>Region</v>
      </c>
      <c r="F2589">
        <f t="shared" si="168"/>
        <v>1</v>
      </c>
      <c r="G2589" t="str">
        <f t="shared" si="169"/>
        <v>Header</v>
      </c>
      <c r="H2589" t="s">
        <v>669</v>
      </c>
      <c r="K2589" s="5" t="s">
        <v>7</v>
      </c>
      <c r="L2589" s="9" t="s">
        <v>8</v>
      </c>
      <c r="M2589" s="10" t="s">
        <v>8</v>
      </c>
      <c r="N2589" s="10" t="s">
        <v>8</v>
      </c>
      <c r="O2589" s="10" t="s">
        <v>8</v>
      </c>
      <c r="P2589" s="11" t="s">
        <v>8</v>
      </c>
    </row>
    <row r="2590" spans="1:16" x14ac:dyDescent="0.25">
      <c r="A2590">
        <v>2683</v>
      </c>
      <c r="B2590" t="str">
        <f t="shared" si="166"/>
        <v>Closed End</v>
      </c>
      <c r="C2590" t="s">
        <v>58</v>
      </c>
      <c r="D2590" t="s">
        <v>843</v>
      </c>
      <c r="E2590" t="str">
        <f t="shared" si="167"/>
        <v>Region</v>
      </c>
      <c r="F2590">
        <f t="shared" si="168"/>
        <v>2</v>
      </c>
      <c r="G2590" t="str">
        <f t="shared" si="169"/>
        <v>Data</v>
      </c>
      <c r="H2590" t="s">
        <v>669</v>
      </c>
      <c r="K2590" s="6" t="s">
        <v>9</v>
      </c>
      <c r="L2590" s="12">
        <v>8.0566760833536144E-2</v>
      </c>
      <c r="M2590" s="13">
        <v>0.12039099797125571</v>
      </c>
      <c r="N2590" s="13">
        <v>0.29368416227781835</v>
      </c>
      <c r="O2590" s="13">
        <v>0.50535807891739204</v>
      </c>
      <c r="P2590" s="14">
        <v>3115.9999999999914</v>
      </c>
    </row>
    <row r="2591" spans="1:16" x14ac:dyDescent="0.25">
      <c r="A2591">
        <v>2684</v>
      </c>
      <c r="B2591" t="str">
        <f t="shared" si="166"/>
        <v>Closed End</v>
      </c>
      <c r="C2591" t="s">
        <v>58</v>
      </c>
      <c r="D2591" t="s">
        <v>843</v>
      </c>
      <c r="E2591" t="str">
        <f t="shared" si="167"/>
        <v>Region</v>
      </c>
      <c r="F2591">
        <f t="shared" si="168"/>
        <v>3</v>
      </c>
      <c r="G2591" t="str">
        <f t="shared" si="169"/>
        <v>Data</v>
      </c>
      <c r="H2591" t="s">
        <v>669</v>
      </c>
      <c r="K2591" s="6" t="s">
        <v>10</v>
      </c>
      <c r="L2591" s="12">
        <v>4.006026848152873E-2</v>
      </c>
      <c r="M2591" s="13">
        <v>0.11201620488616905</v>
      </c>
      <c r="N2591" s="13">
        <v>0.31355736108350163</v>
      </c>
      <c r="O2591" s="13">
        <v>0.53436616554880068</v>
      </c>
      <c r="P2591" s="14">
        <v>419.99999999999977</v>
      </c>
    </row>
    <row r="2592" spans="1:16" x14ac:dyDescent="0.25">
      <c r="A2592">
        <v>2685</v>
      </c>
      <c r="B2592" t="str">
        <f t="shared" si="166"/>
        <v>Closed End</v>
      </c>
      <c r="C2592" t="s">
        <v>58</v>
      </c>
      <c r="D2592" t="s">
        <v>843</v>
      </c>
      <c r="E2592" t="str">
        <f t="shared" si="167"/>
        <v>Region</v>
      </c>
      <c r="F2592">
        <f t="shared" si="168"/>
        <v>4</v>
      </c>
      <c r="G2592" t="str">
        <f t="shared" si="169"/>
        <v>Data</v>
      </c>
      <c r="H2592" t="s">
        <v>669</v>
      </c>
      <c r="K2592" s="6" t="s">
        <v>11</v>
      </c>
      <c r="L2592" s="12">
        <v>0.11156247512451617</v>
      </c>
      <c r="M2592" s="13">
        <v>0.12414255501538378</v>
      </c>
      <c r="N2592" s="13">
        <v>0.26500304930083612</v>
      </c>
      <c r="O2592" s="13">
        <v>0.49929192055926674</v>
      </c>
      <c r="P2592" s="14">
        <v>2291</v>
      </c>
    </row>
    <row r="2593" spans="1:16" x14ac:dyDescent="0.25">
      <c r="A2593">
        <v>2686</v>
      </c>
      <c r="B2593" t="str">
        <f t="shared" si="166"/>
        <v>Closed End</v>
      </c>
      <c r="C2593" t="s">
        <v>58</v>
      </c>
      <c r="D2593" t="s">
        <v>843</v>
      </c>
      <c r="E2593" t="str">
        <f t="shared" si="167"/>
        <v>Region</v>
      </c>
      <c r="F2593">
        <f t="shared" si="168"/>
        <v>5</v>
      </c>
      <c r="G2593" t="str">
        <f t="shared" si="169"/>
        <v>Data</v>
      </c>
      <c r="H2593" t="s">
        <v>669</v>
      </c>
      <c r="K2593" s="6" t="s">
        <v>12</v>
      </c>
      <c r="L2593" s="12">
        <v>0.14913391321576336</v>
      </c>
      <c r="M2593" s="13">
        <v>0.14429096538884092</v>
      </c>
      <c r="N2593" s="13">
        <v>0.28887946320197211</v>
      </c>
      <c r="O2593" s="13">
        <v>0.41769565819342325</v>
      </c>
      <c r="P2593" s="14">
        <v>1857.0000000000025</v>
      </c>
    </row>
    <row r="2594" spans="1:16" x14ac:dyDescent="0.25">
      <c r="A2594">
        <v>2687</v>
      </c>
      <c r="B2594" t="str">
        <f t="shared" si="166"/>
        <v>Closed End</v>
      </c>
      <c r="C2594" t="s">
        <v>58</v>
      </c>
      <c r="D2594" t="s">
        <v>843</v>
      </c>
      <c r="E2594" t="str">
        <f t="shared" si="167"/>
        <v>Region</v>
      </c>
      <c r="F2594">
        <f t="shared" si="168"/>
        <v>6</v>
      </c>
      <c r="G2594" t="str">
        <f t="shared" si="169"/>
        <v>Data</v>
      </c>
      <c r="H2594" t="s">
        <v>669</v>
      </c>
      <c r="K2594" s="6" t="s">
        <v>13</v>
      </c>
      <c r="L2594" s="12">
        <v>6.6256694784303391E-2</v>
      </c>
      <c r="M2594" s="13">
        <v>9.9846454015273561E-2</v>
      </c>
      <c r="N2594" s="13">
        <v>0.23621150927807327</v>
      </c>
      <c r="O2594" s="13">
        <v>0.59768534192234968</v>
      </c>
      <c r="P2594" s="14">
        <v>433.99999999999994</v>
      </c>
    </row>
    <row r="2595" spans="1:16" x14ac:dyDescent="0.25">
      <c r="A2595">
        <v>2688</v>
      </c>
      <c r="B2595" t="str">
        <f t="shared" si="166"/>
        <v>Closed End</v>
      </c>
      <c r="C2595" t="s">
        <v>58</v>
      </c>
      <c r="D2595" t="s">
        <v>843</v>
      </c>
      <c r="E2595" t="str">
        <f t="shared" si="167"/>
        <v>Region</v>
      </c>
      <c r="F2595">
        <f t="shared" si="168"/>
        <v>7</v>
      </c>
      <c r="G2595" t="str">
        <f t="shared" si="169"/>
        <v>Data</v>
      </c>
      <c r="H2595" t="s">
        <v>669</v>
      </c>
      <c r="K2595" s="6" t="s">
        <v>14</v>
      </c>
      <c r="L2595" s="12">
        <v>8.0227006165816434E-2</v>
      </c>
      <c r="M2595" s="13">
        <v>0.12608523698894142</v>
      </c>
      <c r="N2595" s="13">
        <v>0.32308495311396057</v>
      </c>
      <c r="O2595" s="13">
        <v>0.47060280373128083</v>
      </c>
      <c r="P2595" s="14">
        <v>405.0000000000004</v>
      </c>
    </row>
    <row r="2596" spans="1:16" x14ac:dyDescent="0.25">
      <c r="A2596">
        <v>2689</v>
      </c>
      <c r="B2596" t="str">
        <f t="shared" si="166"/>
        <v>Closed End</v>
      </c>
      <c r="C2596" t="s">
        <v>58</v>
      </c>
      <c r="D2596" t="s">
        <v>843</v>
      </c>
      <c r="E2596" t="str">
        <f t="shared" si="167"/>
        <v>Gender</v>
      </c>
      <c r="F2596">
        <f t="shared" si="168"/>
        <v>1</v>
      </c>
      <c r="G2596" t="str">
        <f t="shared" si="169"/>
        <v>Header</v>
      </c>
      <c r="H2596" t="s">
        <v>669</v>
      </c>
      <c r="K2596" s="7" t="s">
        <v>15</v>
      </c>
      <c r="L2596" s="15" t="s">
        <v>8</v>
      </c>
      <c r="M2596" s="16" t="s">
        <v>8</v>
      </c>
      <c r="N2596" s="16" t="s">
        <v>8</v>
      </c>
      <c r="O2596" s="16" t="s">
        <v>8</v>
      </c>
      <c r="P2596" s="17" t="s">
        <v>8</v>
      </c>
    </row>
    <row r="2597" spans="1:16" x14ac:dyDescent="0.25">
      <c r="A2597">
        <v>2690</v>
      </c>
      <c r="B2597" t="str">
        <f t="shared" si="166"/>
        <v>Closed End</v>
      </c>
      <c r="C2597" t="s">
        <v>58</v>
      </c>
      <c r="D2597" t="s">
        <v>843</v>
      </c>
      <c r="E2597" t="str">
        <f t="shared" si="167"/>
        <v>Gender</v>
      </c>
      <c r="F2597">
        <f t="shared" si="168"/>
        <v>2</v>
      </c>
      <c r="G2597" t="str">
        <f t="shared" si="169"/>
        <v>Data</v>
      </c>
      <c r="H2597" t="s">
        <v>669</v>
      </c>
      <c r="K2597" s="6" t="s">
        <v>16</v>
      </c>
      <c r="L2597" s="12">
        <v>8.4964159118296051E-2</v>
      </c>
      <c r="M2597" s="13">
        <v>0.11691017306424957</v>
      </c>
      <c r="N2597" s="13">
        <v>0.30927673707300762</v>
      </c>
      <c r="O2597" s="13">
        <v>0.48884893074444785</v>
      </c>
      <c r="P2597" s="14">
        <v>1934.9999999999982</v>
      </c>
    </row>
    <row r="2598" spans="1:16" x14ac:dyDescent="0.25">
      <c r="A2598">
        <v>2691</v>
      </c>
      <c r="B2598" t="str">
        <f t="shared" si="166"/>
        <v>Closed End</v>
      </c>
      <c r="C2598" t="s">
        <v>58</v>
      </c>
      <c r="D2598" t="s">
        <v>843</v>
      </c>
      <c r="E2598" t="str">
        <f t="shared" si="167"/>
        <v>Gender</v>
      </c>
      <c r="F2598">
        <f t="shared" si="168"/>
        <v>3</v>
      </c>
      <c r="G2598" t="str">
        <f t="shared" si="169"/>
        <v>Data</v>
      </c>
      <c r="H2598" t="s">
        <v>669</v>
      </c>
      <c r="K2598" s="6" t="s">
        <v>17</v>
      </c>
      <c r="L2598" s="12">
        <v>7.5652041875266404E-2</v>
      </c>
      <c r="M2598" s="13">
        <v>0.12044245045955387</v>
      </c>
      <c r="N2598" s="13">
        <v>0.28652826694789435</v>
      </c>
      <c r="O2598" s="13">
        <v>0.51737724071728475</v>
      </c>
      <c r="P2598" s="14">
        <v>1021.0000000000026</v>
      </c>
    </row>
    <row r="2599" spans="1:16" x14ac:dyDescent="0.25">
      <c r="A2599">
        <v>2692</v>
      </c>
      <c r="B2599" t="str">
        <f t="shared" si="166"/>
        <v>Closed End</v>
      </c>
      <c r="C2599" t="s">
        <v>58</v>
      </c>
      <c r="D2599" t="s">
        <v>843</v>
      </c>
      <c r="E2599" t="str">
        <f t="shared" si="167"/>
        <v>Age</v>
      </c>
      <c r="F2599">
        <f t="shared" si="168"/>
        <v>1</v>
      </c>
      <c r="G2599" t="str">
        <f t="shared" si="169"/>
        <v>Header</v>
      </c>
      <c r="H2599" t="s">
        <v>669</v>
      </c>
      <c r="K2599" s="7" t="s">
        <v>18</v>
      </c>
      <c r="L2599" s="15" t="s">
        <v>8</v>
      </c>
      <c r="M2599" s="16" t="s">
        <v>8</v>
      </c>
      <c r="N2599" s="16" t="s">
        <v>8</v>
      </c>
      <c r="O2599" s="16" t="s">
        <v>8</v>
      </c>
      <c r="P2599" s="17" t="s">
        <v>8</v>
      </c>
    </row>
    <row r="2600" spans="1:16" x14ac:dyDescent="0.25">
      <c r="A2600">
        <v>2693</v>
      </c>
      <c r="B2600" t="str">
        <f t="shared" si="166"/>
        <v>Closed End</v>
      </c>
      <c r="C2600" t="s">
        <v>58</v>
      </c>
      <c r="D2600" t="s">
        <v>843</v>
      </c>
      <c r="E2600" t="str">
        <f t="shared" si="167"/>
        <v>Age</v>
      </c>
      <c r="F2600">
        <f t="shared" si="168"/>
        <v>2</v>
      </c>
      <c r="G2600" t="str">
        <f t="shared" si="169"/>
        <v>Data</v>
      </c>
      <c r="H2600" t="s">
        <v>669</v>
      </c>
      <c r="K2600" s="6" t="s">
        <v>19</v>
      </c>
      <c r="L2600" s="12">
        <v>6.9049125055178073E-2</v>
      </c>
      <c r="M2600" s="13">
        <v>0.16433132775162132</v>
      </c>
      <c r="N2600" s="13">
        <v>0.25652270356928786</v>
      </c>
      <c r="O2600" s="13">
        <v>0.51009684362391161</v>
      </c>
      <c r="P2600" s="14">
        <v>417.00000000000017</v>
      </c>
    </row>
    <row r="2601" spans="1:16" x14ac:dyDescent="0.25">
      <c r="A2601">
        <v>2694</v>
      </c>
      <c r="B2601" t="str">
        <f t="shared" si="166"/>
        <v>Closed End</v>
      </c>
      <c r="C2601" t="s">
        <v>58</v>
      </c>
      <c r="D2601" t="s">
        <v>843</v>
      </c>
      <c r="E2601" t="str">
        <f t="shared" si="167"/>
        <v>Age</v>
      </c>
      <c r="F2601">
        <f t="shared" si="168"/>
        <v>3</v>
      </c>
      <c r="G2601" t="str">
        <f t="shared" si="169"/>
        <v>Data</v>
      </c>
      <c r="H2601" t="s">
        <v>669</v>
      </c>
      <c r="K2601" s="6" t="s">
        <v>20</v>
      </c>
      <c r="L2601" s="12">
        <v>0.11863076328160677</v>
      </c>
      <c r="M2601" s="13">
        <v>0.11668812783645591</v>
      </c>
      <c r="N2601" s="13">
        <v>0.31149071036682241</v>
      </c>
      <c r="O2601" s="13">
        <v>0.45319039851511389</v>
      </c>
      <c r="P2601" s="14">
        <v>428.00000000000006</v>
      </c>
    </row>
    <row r="2602" spans="1:16" x14ac:dyDescent="0.25">
      <c r="A2602">
        <v>2695</v>
      </c>
      <c r="B2602" t="str">
        <f t="shared" si="166"/>
        <v>Closed End</v>
      </c>
      <c r="C2602" t="s">
        <v>58</v>
      </c>
      <c r="D2602" t="s">
        <v>843</v>
      </c>
      <c r="E2602" t="str">
        <f t="shared" si="167"/>
        <v>Age</v>
      </c>
      <c r="F2602">
        <f t="shared" si="168"/>
        <v>4</v>
      </c>
      <c r="G2602" t="str">
        <f t="shared" si="169"/>
        <v>Data</v>
      </c>
      <c r="H2602" t="s">
        <v>669</v>
      </c>
      <c r="K2602" s="6" t="s">
        <v>21</v>
      </c>
      <c r="L2602" s="12">
        <v>5.8595976071757531E-2</v>
      </c>
      <c r="M2602" s="13">
        <v>9.1038013534470524E-2</v>
      </c>
      <c r="N2602" s="13">
        <v>0.31844268957353145</v>
      </c>
      <c r="O2602" s="13">
        <v>0.53192332082023996</v>
      </c>
      <c r="P2602" s="14">
        <v>369.00000000000023</v>
      </c>
    </row>
    <row r="2603" spans="1:16" x14ac:dyDescent="0.25">
      <c r="A2603">
        <v>2696</v>
      </c>
      <c r="B2603" t="str">
        <f t="shared" si="166"/>
        <v>Closed End</v>
      </c>
      <c r="C2603" t="s">
        <v>58</v>
      </c>
      <c r="D2603" t="s">
        <v>843</v>
      </c>
      <c r="E2603" t="str">
        <f t="shared" si="167"/>
        <v>Age</v>
      </c>
      <c r="F2603">
        <f t="shared" si="168"/>
        <v>5</v>
      </c>
      <c r="G2603" t="str">
        <f t="shared" si="169"/>
        <v>Data</v>
      </c>
      <c r="H2603" t="s">
        <v>669</v>
      </c>
      <c r="K2603" s="6" t="s">
        <v>22</v>
      </c>
      <c r="L2603" s="12">
        <v>0.10562151801414943</v>
      </c>
      <c r="M2603" s="13">
        <v>9.5291777046455556E-2</v>
      </c>
      <c r="N2603" s="13">
        <v>0.32716374212398741</v>
      </c>
      <c r="O2603" s="13">
        <v>0.47192296281540819</v>
      </c>
      <c r="P2603" s="14">
        <v>531.99999999999977</v>
      </c>
    </row>
    <row r="2604" spans="1:16" x14ac:dyDescent="0.25">
      <c r="A2604">
        <v>2697</v>
      </c>
      <c r="B2604" t="str">
        <f t="shared" si="166"/>
        <v>Closed End</v>
      </c>
      <c r="C2604" t="s">
        <v>58</v>
      </c>
      <c r="D2604" t="s">
        <v>843</v>
      </c>
      <c r="E2604" t="str">
        <f t="shared" si="167"/>
        <v>Age</v>
      </c>
      <c r="F2604">
        <f t="shared" si="168"/>
        <v>6</v>
      </c>
      <c r="G2604" t="str">
        <f t="shared" si="169"/>
        <v>Data</v>
      </c>
      <c r="H2604" t="s">
        <v>669</v>
      </c>
      <c r="K2604" s="6" t="s">
        <v>23</v>
      </c>
      <c r="L2604" s="12">
        <v>5.5513677996341847E-2</v>
      </c>
      <c r="M2604" s="13">
        <v>9.903845566740363E-2</v>
      </c>
      <c r="N2604" s="13">
        <v>0.32116131999625014</v>
      </c>
      <c r="O2604" s="13">
        <v>0.52428654634000482</v>
      </c>
      <c r="P2604" s="14">
        <v>888.99999999999818</v>
      </c>
    </row>
    <row r="2605" spans="1:16" x14ac:dyDescent="0.25">
      <c r="A2605">
        <v>2698</v>
      </c>
      <c r="B2605" t="str">
        <f t="shared" si="166"/>
        <v>Closed End</v>
      </c>
      <c r="C2605" t="s">
        <v>58</v>
      </c>
      <c r="D2605" t="s">
        <v>843</v>
      </c>
      <c r="E2605" t="str">
        <f t="shared" si="167"/>
        <v>Education</v>
      </c>
      <c r="F2605">
        <f t="shared" si="168"/>
        <v>1</v>
      </c>
      <c r="G2605" t="str">
        <f t="shared" si="169"/>
        <v>Header</v>
      </c>
      <c r="H2605" t="s">
        <v>669</v>
      </c>
      <c r="K2605" s="7" t="s">
        <v>24</v>
      </c>
      <c r="L2605" s="15" t="s">
        <v>8</v>
      </c>
      <c r="M2605" s="16" t="s">
        <v>8</v>
      </c>
      <c r="N2605" s="16" t="s">
        <v>8</v>
      </c>
      <c r="O2605" s="16" t="s">
        <v>8</v>
      </c>
      <c r="P2605" s="17" t="s">
        <v>8</v>
      </c>
    </row>
    <row r="2606" spans="1:16" x14ac:dyDescent="0.25">
      <c r="A2606">
        <v>2699</v>
      </c>
      <c r="B2606" t="str">
        <f t="shared" si="166"/>
        <v>Closed End</v>
      </c>
      <c r="C2606" t="s">
        <v>58</v>
      </c>
      <c r="D2606" t="s">
        <v>843</v>
      </c>
      <c r="E2606" t="str">
        <f t="shared" si="167"/>
        <v>Education</v>
      </c>
      <c r="F2606">
        <f t="shared" si="168"/>
        <v>2</v>
      </c>
      <c r="G2606" t="str">
        <f t="shared" si="169"/>
        <v>Data</v>
      </c>
      <c r="H2606" t="s">
        <v>669</v>
      </c>
      <c r="K2606" s="6" t="s">
        <v>25</v>
      </c>
      <c r="L2606" s="12">
        <v>0.24016897315119481</v>
      </c>
      <c r="M2606" s="13">
        <v>0.13843405691411506</v>
      </c>
      <c r="N2606" s="13">
        <v>0.21005545952490423</v>
      </c>
      <c r="O2606" s="13">
        <v>0.41134151040978589</v>
      </c>
      <c r="P2606" s="14">
        <v>103</v>
      </c>
    </row>
    <row r="2607" spans="1:16" x14ac:dyDescent="0.25">
      <c r="A2607">
        <v>2700</v>
      </c>
      <c r="B2607" t="str">
        <f t="shared" si="166"/>
        <v>Closed End</v>
      </c>
      <c r="C2607" t="s">
        <v>58</v>
      </c>
      <c r="D2607" t="s">
        <v>843</v>
      </c>
      <c r="E2607" t="str">
        <f t="shared" si="167"/>
        <v>Education</v>
      </c>
      <c r="F2607">
        <f t="shared" si="168"/>
        <v>3</v>
      </c>
      <c r="G2607" t="str">
        <f t="shared" si="169"/>
        <v>Data</v>
      </c>
      <c r="H2607" t="s">
        <v>669</v>
      </c>
      <c r="K2607" s="6" t="s">
        <v>26</v>
      </c>
      <c r="L2607" s="12">
        <v>0.1210241638805535</v>
      </c>
      <c r="M2607" s="13">
        <v>0.15042780502070804</v>
      </c>
      <c r="N2607" s="13">
        <v>0.16215356237136749</v>
      </c>
      <c r="O2607" s="13">
        <v>0.56639446872737154</v>
      </c>
      <c r="P2607" s="14">
        <v>380.99999999999972</v>
      </c>
    </row>
    <row r="2608" spans="1:16" x14ac:dyDescent="0.25">
      <c r="A2608">
        <v>2701</v>
      </c>
      <c r="B2608" t="str">
        <f t="shared" si="166"/>
        <v>Closed End</v>
      </c>
      <c r="C2608" t="s">
        <v>58</v>
      </c>
      <c r="D2608" t="s">
        <v>843</v>
      </c>
      <c r="E2608" t="str">
        <f t="shared" si="167"/>
        <v>Education</v>
      </c>
      <c r="F2608">
        <f t="shared" si="168"/>
        <v>4</v>
      </c>
      <c r="G2608" t="str">
        <f t="shared" si="169"/>
        <v>Data</v>
      </c>
      <c r="H2608" t="s">
        <v>669</v>
      </c>
      <c r="K2608" s="6" t="s">
        <v>27</v>
      </c>
      <c r="L2608" s="12">
        <v>7.3588363320950118E-2</v>
      </c>
      <c r="M2608" s="13">
        <v>0.10522286106145236</v>
      </c>
      <c r="N2608" s="13">
        <v>0.34701849903672122</v>
      </c>
      <c r="O2608" s="13">
        <v>0.47417027658087368</v>
      </c>
      <c r="P2608" s="14">
        <v>994.00000000000159</v>
      </c>
    </row>
    <row r="2609" spans="1:16" x14ac:dyDescent="0.25">
      <c r="A2609">
        <v>2702</v>
      </c>
      <c r="B2609" t="str">
        <f t="shared" si="166"/>
        <v>Closed End</v>
      </c>
      <c r="C2609" t="s">
        <v>58</v>
      </c>
      <c r="D2609" t="s">
        <v>843</v>
      </c>
      <c r="E2609" t="str">
        <f t="shared" si="167"/>
        <v>Education</v>
      </c>
      <c r="F2609">
        <f t="shared" si="168"/>
        <v>5</v>
      </c>
      <c r="G2609" t="str">
        <f t="shared" si="169"/>
        <v>Data</v>
      </c>
      <c r="H2609" t="s">
        <v>669</v>
      </c>
      <c r="K2609" s="6" t="s">
        <v>28</v>
      </c>
      <c r="L2609" s="12">
        <v>5.3118527889390678E-2</v>
      </c>
      <c r="M2609" s="13">
        <v>0.11063931138479415</v>
      </c>
      <c r="N2609" s="13">
        <v>0.33152570570318213</v>
      </c>
      <c r="O2609" s="13">
        <v>0.50471645502263518</v>
      </c>
      <c r="P2609" s="14">
        <v>1530.9999999999984</v>
      </c>
    </row>
    <row r="2610" spans="1:16" x14ac:dyDescent="0.25">
      <c r="A2610">
        <v>2703</v>
      </c>
      <c r="B2610" t="str">
        <f t="shared" si="166"/>
        <v>Closed End</v>
      </c>
      <c r="C2610" t="s">
        <v>58</v>
      </c>
      <c r="D2610" t="s">
        <v>843</v>
      </c>
      <c r="E2610" t="str">
        <f t="shared" si="167"/>
        <v>Household income</v>
      </c>
      <c r="F2610">
        <f t="shared" si="168"/>
        <v>1</v>
      </c>
      <c r="G2610" t="str">
        <f t="shared" si="169"/>
        <v>Header</v>
      </c>
      <c r="H2610" t="s">
        <v>669</v>
      </c>
      <c r="K2610" s="7" t="s">
        <v>29</v>
      </c>
      <c r="L2610" s="15" t="s">
        <v>8</v>
      </c>
      <c r="M2610" s="16" t="s">
        <v>8</v>
      </c>
      <c r="N2610" s="16" t="s">
        <v>8</v>
      </c>
      <c r="O2610" s="16" t="s">
        <v>8</v>
      </c>
      <c r="P2610" s="17" t="s">
        <v>8</v>
      </c>
    </row>
    <row r="2611" spans="1:16" x14ac:dyDescent="0.25">
      <c r="A2611">
        <v>2704</v>
      </c>
      <c r="B2611" t="str">
        <f t="shared" si="166"/>
        <v>Closed End</v>
      </c>
      <c r="C2611" t="s">
        <v>58</v>
      </c>
      <c r="D2611" t="s">
        <v>843</v>
      </c>
      <c r="E2611" t="str">
        <f t="shared" si="167"/>
        <v>Household income</v>
      </c>
      <c r="F2611">
        <f t="shared" si="168"/>
        <v>2</v>
      </c>
      <c r="G2611" t="str">
        <f t="shared" si="169"/>
        <v>Data</v>
      </c>
      <c r="H2611" t="s">
        <v>669</v>
      </c>
      <c r="K2611" s="6" t="s">
        <v>30</v>
      </c>
      <c r="L2611" s="12">
        <v>0.10676591562982747</v>
      </c>
      <c r="M2611" s="13">
        <v>0.15931864107837965</v>
      </c>
      <c r="N2611" s="13">
        <v>0.24282753914475094</v>
      </c>
      <c r="O2611" s="13">
        <v>0.49108790414704179</v>
      </c>
      <c r="P2611" s="14">
        <v>509.00000000000057</v>
      </c>
    </row>
    <row r="2612" spans="1:16" x14ac:dyDescent="0.25">
      <c r="A2612">
        <v>2705</v>
      </c>
      <c r="B2612" t="str">
        <f t="shared" si="166"/>
        <v>Closed End</v>
      </c>
      <c r="C2612" t="s">
        <v>58</v>
      </c>
      <c r="D2612" t="s">
        <v>843</v>
      </c>
      <c r="E2612" t="str">
        <f t="shared" si="167"/>
        <v>Household income</v>
      </c>
      <c r="F2612">
        <f t="shared" si="168"/>
        <v>3</v>
      </c>
      <c r="G2612" t="str">
        <f t="shared" si="169"/>
        <v>Data</v>
      </c>
      <c r="H2612" t="s">
        <v>669</v>
      </c>
      <c r="K2612" s="6" t="s">
        <v>31</v>
      </c>
      <c r="L2612" s="12">
        <v>0.11303149314124594</v>
      </c>
      <c r="M2612" s="13">
        <v>0.19973697779246455</v>
      </c>
      <c r="N2612" s="13">
        <v>0.23702646900246824</v>
      </c>
      <c r="O2612" s="13">
        <v>0.45020506006382305</v>
      </c>
      <c r="P2612" s="14">
        <v>434.99999999999966</v>
      </c>
    </row>
    <row r="2613" spans="1:16" x14ac:dyDescent="0.25">
      <c r="A2613">
        <v>2706</v>
      </c>
      <c r="B2613" t="str">
        <f t="shared" si="166"/>
        <v>Closed End</v>
      </c>
      <c r="C2613" t="s">
        <v>58</v>
      </c>
      <c r="D2613" t="s">
        <v>843</v>
      </c>
      <c r="E2613" t="str">
        <f t="shared" si="167"/>
        <v>Household income</v>
      </c>
      <c r="F2613">
        <f t="shared" si="168"/>
        <v>4</v>
      </c>
      <c r="G2613" t="str">
        <f t="shared" si="169"/>
        <v>Data</v>
      </c>
      <c r="H2613" t="s">
        <v>669</v>
      </c>
      <c r="K2613" s="6" t="s">
        <v>32</v>
      </c>
      <c r="L2613" s="12">
        <v>0.13734716385170059</v>
      </c>
      <c r="M2613" s="13">
        <v>0.17066330064402468</v>
      </c>
      <c r="N2613" s="13">
        <v>0.24685326203224975</v>
      </c>
      <c r="O2613" s="13">
        <v>0.44513627347202489</v>
      </c>
      <c r="P2613" s="14">
        <v>409</v>
      </c>
    </row>
    <row r="2614" spans="1:16" x14ac:dyDescent="0.25">
      <c r="A2614">
        <v>2707</v>
      </c>
      <c r="B2614" t="str">
        <f t="shared" si="166"/>
        <v>Closed End</v>
      </c>
      <c r="C2614" t="s">
        <v>58</v>
      </c>
      <c r="D2614" t="s">
        <v>843</v>
      </c>
      <c r="E2614" t="str">
        <f t="shared" si="167"/>
        <v>Household income</v>
      </c>
      <c r="F2614">
        <f t="shared" si="168"/>
        <v>5</v>
      </c>
      <c r="G2614" t="str">
        <f t="shared" si="169"/>
        <v>Data</v>
      </c>
      <c r="H2614" t="s">
        <v>669</v>
      </c>
      <c r="K2614" s="6" t="s">
        <v>33</v>
      </c>
      <c r="L2614" s="12">
        <v>0.12875386747914563</v>
      </c>
      <c r="M2614" s="13">
        <v>0.14922158501070806</v>
      </c>
      <c r="N2614" s="13">
        <v>0.27179607343600859</v>
      </c>
      <c r="O2614" s="13">
        <v>0.45022847407413819</v>
      </c>
      <c r="P2614" s="14">
        <v>314.99999999999989</v>
      </c>
    </row>
    <row r="2615" spans="1:16" x14ac:dyDescent="0.25">
      <c r="A2615">
        <v>2708</v>
      </c>
      <c r="B2615" t="str">
        <f t="shared" si="166"/>
        <v>Closed End</v>
      </c>
      <c r="C2615" t="s">
        <v>58</v>
      </c>
      <c r="D2615" t="s">
        <v>843</v>
      </c>
      <c r="E2615" t="str">
        <f t="shared" si="167"/>
        <v>Household income</v>
      </c>
      <c r="F2615">
        <f t="shared" si="168"/>
        <v>6</v>
      </c>
      <c r="G2615" t="str">
        <f t="shared" si="169"/>
        <v>Data</v>
      </c>
      <c r="H2615" t="s">
        <v>669</v>
      </c>
      <c r="K2615" s="6" t="s">
        <v>34</v>
      </c>
      <c r="L2615" s="12">
        <v>0.12442481606185536</v>
      </c>
      <c r="M2615" s="13">
        <v>9.7417499297137694E-2</v>
      </c>
      <c r="N2615" s="13">
        <v>0.34393587469110171</v>
      </c>
      <c r="O2615" s="13">
        <v>0.43422180994990389</v>
      </c>
      <c r="P2615" s="14">
        <v>273.00000000000017</v>
      </c>
    </row>
    <row r="2616" spans="1:16" x14ac:dyDescent="0.25">
      <c r="A2616">
        <v>2709</v>
      </c>
      <c r="B2616" t="str">
        <f t="shared" si="166"/>
        <v>Closed End</v>
      </c>
      <c r="C2616" t="s">
        <v>58</v>
      </c>
      <c r="D2616" t="s">
        <v>843</v>
      </c>
      <c r="E2616" t="str">
        <f t="shared" si="167"/>
        <v>Household income</v>
      </c>
      <c r="F2616">
        <f t="shared" si="168"/>
        <v>7</v>
      </c>
      <c r="G2616" t="str">
        <f t="shared" si="169"/>
        <v>Data</v>
      </c>
      <c r="H2616" t="s">
        <v>669</v>
      </c>
      <c r="K2616" s="6" t="s">
        <v>35</v>
      </c>
      <c r="L2616" s="12">
        <v>4.0617756475523105E-2</v>
      </c>
      <c r="M2616" s="13">
        <v>7.9660047400872763E-2</v>
      </c>
      <c r="N2616" s="13">
        <v>0.34520107746147366</v>
      </c>
      <c r="O2616" s="13">
        <v>0.53452111866213081</v>
      </c>
      <c r="P2616" s="14">
        <v>344.00000000000017</v>
      </c>
    </row>
    <row r="2617" spans="1:16" x14ac:dyDescent="0.25">
      <c r="A2617">
        <v>2710</v>
      </c>
      <c r="B2617" t="str">
        <f t="shared" si="166"/>
        <v>Closed End</v>
      </c>
      <c r="C2617" t="s">
        <v>58</v>
      </c>
      <c r="D2617" t="s">
        <v>843</v>
      </c>
      <c r="E2617" t="str">
        <f t="shared" si="167"/>
        <v>Household income</v>
      </c>
      <c r="F2617">
        <f t="shared" si="168"/>
        <v>8</v>
      </c>
      <c r="G2617" t="str">
        <f t="shared" si="169"/>
        <v>Data</v>
      </c>
      <c r="H2617" t="s">
        <v>669</v>
      </c>
      <c r="K2617" s="6" t="s">
        <v>36</v>
      </c>
      <c r="L2617" s="12">
        <v>2.107939519692904E-2</v>
      </c>
      <c r="M2617" s="13">
        <v>5.5425429204316853E-2</v>
      </c>
      <c r="N2617" s="13">
        <v>0.32144697542959816</v>
      </c>
      <c r="O2617" s="13">
        <v>0.60204820016915561</v>
      </c>
      <c r="P2617" s="14">
        <v>262.00000000000006</v>
      </c>
    </row>
    <row r="2618" spans="1:16" x14ac:dyDescent="0.25">
      <c r="A2618">
        <v>2711</v>
      </c>
      <c r="B2618" t="str">
        <f t="shared" si="166"/>
        <v>Closed End</v>
      </c>
      <c r="C2618" t="s">
        <v>58</v>
      </c>
      <c r="D2618" t="s">
        <v>843</v>
      </c>
      <c r="E2618" t="str">
        <f t="shared" si="167"/>
        <v>Housing status</v>
      </c>
      <c r="F2618">
        <f t="shared" si="168"/>
        <v>1</v>
      </c>
      <c r="G2618" t="str">
        <f t="shared" si="169"/>
        <v>Header</v>
      </c>
      <c r="H2618" t="s">
        <v>669</v>
      </c>
      <c r="K2618" s="7" t="s">
        <v>37</v>
      </c>
      <c r="L2618" s="15" t="s">
        <v>8</v>
      </c>
      <c r="M2618" s="16" t="s">
        <v>8</v>
      </c>
      <c r="N2618" s="16" t="s">
        <v>8</v>
      </c>
      <c r="O2618" s="16" t="s">
        <v>8</v>
      </c>
      <c r="P2618" s="17" t="s">
        <v>8</v>
      </c>
    </row>
    <row r="2619" spans="1:16" x14ac:dyDescent="0.25">
      <c r="A2619">
        <v>2712</v>
      </c>
      <c r="B2619" t="str">
        <f t="shared" si="166"/>
        <v>Closed End</v>
      </c>
      <c r="C2619" t="s">
        <v>58</v>
      </c>
      <c r="D2619" t="s">
        <v>843</v>
      </c>
      <c r="E2619" t="str">
        <f t="shared" si="167"/>
        <v>Housing status</v>
      </c>
      <c r="F2619">
        <f t="shared" si="168"/>
        <v>2</v>
      </c>
      <c r="G2619" t="str">
        <f t="shared" si="169"/>
        <v>Data</v>
      </c>
      <c r="H2619" t="s">
        <v>669</v>
      </c>
      <c r="K2619" s="6" t="s">
        <v>38</v>
      </c>
      <c r="L2619" s="12">
        <v>6.7918897810235232E-2</v>
      </c>
      <c r="M2619" s="13">
        <v>9.1395757042884357E-2</v>
      </c>
      <c r="N2619" s="13">
        <v>0.30857022046472404</v>
      </c>
      <c r="O2619" s="13">
        <v>0.53211512468215738</v>
      </c>
      <c r="P2619" s="14">
        <v>1996.0000000000011</v>
      </c>
    </row>
    <row r="2620" spans="1:16" x14ac:dyDescent="0.25">
      <c r="A2620">
        <v>2713</v>
      </c>
      <c r="B2620" t="str">
        <f t="shared" si="166"/>
        <v>Closed End</v>
      </c>
      <c r="C2620" t="s">
        <v>58</v>
      </c>
      <c r="D2620" t="s">
        <v>843</v>
      </c>
      <c r="E2620" t="str">
        <f t="shared" si="167"/>
        <v>Housing status</v>
      </c>
      <c r="F2620">
        <f t="shared" si="168"/>
        <v>3</v>
      </c>
      <c r="G2620" t="str">
        <f t="shared" si="169"/>
        <v>Data</v>
      </c>
      <c r="H2620" t="s">
        <v>669</v>
      </c>
      <c r="K2620" s="6" t="s">
        <v>39</v>
      </c>
      <c r="L2620" s="12">
        <v>0.12068902062302289</v>
      </c>
      <c r="M2620" s="13">
        <v>0.19128631581330618</v>
      </c>
      <c r="N2620" s="13">
        <v>0.25923396624649325</v>
      </c>
      <c r="O2620" s="13">
        <v>0.42879069731717556</v>
      </c>
      <c r="P2620" s="14">
        <v>1035.000000000003</v>
      </c>
    </row>
    <row r="2621" spans="1:16" ht="24.75" x14ac:dyDescent="0.25">
      <c r="A2621">
        <v>2714</v>
      </c>
      <c r="B2621" t="str">
        <f t="shared" si="166"/>
        <v>Closed End</v>
      </c>
      <c r="C2621" t="s">
        <v>58</v>
      </c>
      <c r="D2621" t="s">
        <v>843</v>
      </c>
      <c r="E2621" t="str">
        <f t="shared" si="167"/>
        <v>Housing status</v>
      </c>
      <c r="F2621">
        <f t="shared" si="168"/>
        <v>4</v>
      </c>
      <c r="G2621" t="str">
        <f t="shared" si="169"/>
        <v>Data</v>
      </c>
      <c r="H2621" t="s">
        <v>669</v>
      </c>
      <c r="K2621" s="6" t="s">
        <v>40</v>
      </c>
      <c r="L2621" s="12">
        <v>5.9363056026754457E-2</v>
      </c>
      <c r="M2621" s="13">
        <v>0.28491159258871485</v>
      </c>
      <c r="N2621" s="13">
        <v>0.17986424427695591</v>
      </c>
      <c r="O2621" s="13">
        <v>0.4758611071075749</v>
      </c>
      <c r="P2621" s="14">
        <v>69.999999999999986</v>
      </c>
    </row>
    <row r="2622" spans="1:16" x14ac:dyDescent="0.25">
      <c r="A2622">
        <v>2715</v>
      </c>
      <c r="B2622" t="str">
        <f t="shared" si="166"/>
        <v>Closed End</v>
      </c>
      <c r="C2622" t="s">
        <v>58</v>
      </c>
      <c r="D2622" t="s">
        <v>843</v>
      </c>
      <c r="E2622" t="str">
        <f t="shared" si="167"/>
        <v>Home language</v>
      </c>
      <c r="F2622">
        <f t="shared" si="168"/>
        <v>1</v>
      </c>
      <c r="G2622" t="str">
        <f t="shared" si="169"/>
        <v>Header</v>
      </c>
      <c r="H2622" t="s">
        <v>669</v>
      </c>
      <c r="K2622" s="7" t="s">
        <v>41</v>
      </c>
      <c r="L2622" s="15" t="s">
        <v>8</v>
      </c>
      <c r="M2622" s="16" t="s">
        <v>8</v>
      </c>
      <c r="N2622" s="16" t="s">
        <v>8</v>
      </c>
      <c r="O2622" s="16" t="s">
        <v>8</v>
      </c>
      <c r="P2622" s="17" t="s">
        <v>8</v>
      </c>
    </row>
    <row r="2623" spans="1:16" x14ac:dyDescent="0.25">
      <c r="A2623">
        <v>2716</v>
      </c>
      <c r="B2623" t="str">
        <f t="shared" si="166"/>
        <v>Closed End</v>
      </c>
      <c r="C2623" t="s">
        <v>58</v>
      </c>
      <c r="D2623" t="s">
        <v>843</v>
      </c>
      <c r="E2623" t="str">
        <f t="shared" si="167"/>
        <v>Home language</v>
      </c>
      <c r="F2623">
        <f t="shared" si="168"/>
        <v>2</v>
      </c>
      <c r="G2623" t="str">
        <f t="shared" si="169"/>
        <v>Data</v>
      </c>
      <c r="H2623" t="s">
        <v>669</v>
      </c>
      <c r="K2623" s="6" t="s">
        <v>42</v>
      </c>
      <c r="L2623" s="12">
        <v>6.3306110863635287E-2</v>
      </c>
      <c r="M2623" s="13">
        <v>0.10371934856834435</v>
      </c>
      <c r="N2623" s="13">
        <v>0.30510316348656513</v>
      </c>
      <c r="O2623" s="13">
        <v>0.52787137708145593</v>
      </c>
      <c r="P2623" s="14">
        <v>2658.999999999995</v>
      </c>
    </row>
    <row r="2624" spans="1:16" x14ac:dyDescent="0.25">
      <c r="A2624">
        <v>2717</v>
      </c>
      <c r="B2624" t="str">
        <f t="shared" si="166"/>
        <v>Closed End</v>
      </c>
      <c r="C2624" t="s">
        <v>58</v>
      </c>
      <c r="D2624" t="s">
        <v>843</v>
      </c>
      <c r="E2624" t="str">
        <f t="shared" si="167"/>
        <v>Home language</v>
      </c>
      <c r="F2624">
        <f t="shared" si="168"/>
        <v>3</v>
      </c>
      <c r="G2624" t="str">
        <f t="shared" si="169"/>
        <v>Data</v>
      </c>
      <c r="H2624" t="s">
        <v>669</v>
      </c>
      <c r="K2624" s="6" t="s">
        <v>43</v>
      </c>
      <c r="L2624" s="12">
        <v>0.16801248311418837</v>
      </c>
      <c r="M2624" s="13">
        <v>0.25999601860487059</v>
      </c>
      <c r="N2624" s="13">
        <v>0.22803482198304006</v>
      </c>
      <c r="O2624" s="13">
        <v>0.34395667629790105</v>
      </c>
      <c r="P2624" s="14">
        <v>248.00000000000009</v>
      </c>
    </row>
    <row r="2625" spans="1:16" x14ac:dyDescent="0.25">
      <c r="A2625">
        <v>2718</v>
      </c>
      <c r="B2625" t="str">
        <f t="shared" ref="B2625:B2688" si="170">IF(K2627="Results by region:","Closed End",IF(L2626="East Metro Overall","Open End",IF(AND(K2625="",K2627=""),"",B2624)))</f>
        <v>Closed End</v>
      </c>
      <c r="C2625" t="s">
        <v>58</v>
      </c>
      <c r="D2625" t="s">
        <v>843</v>
      </c>
      <c r="E2625" t="str">
        <f t="shared" ref="E2625:E2688" si="171">IF(AND(K2625="",K2626="Results by region:"),"Column labels",
IF(AND(K2625="",L2625="East Metro overall"),"Column labels",
IF(AND(K2625="",L2625=""),"",
IF(AND(B2625="Open End",K2625&lt;&gt;"",E2624="Column labels"),"Open end results",
IF(K2625="Results by region:","Region",
IF(K2625="Results by gender:","Gender",
IF(K2625="Results by age:","Age",
IF(K2625="Results by education level:","Education",
IF(K2625="Results by household income:","Household income",
IF(K2625="Results by housing status:","Housing status",
IF(K2625="Results by home language:","Home language",
IF(K2625="Results by race/ethnicity:","Race / ethnicity",
IF(ISERROR(FIND(".",K2625)),E2624,
IF(FIND(".",K2625)&lt;=4,"Title"))))))))))))))</f>
        <v>Home language</v>
      </c>
      <c r="F2625">
        <f t="shared" ref="F2625:F2688" si="172">IF(B2625="","",IF(E2625&lt;&gt;E2624,1,SUM(F2624,1)))</f>
        <v>4</v>
      </c>
      <c r="G2625" t="str">
        <f t="shared" si="169"/>
        <v>Data</v>
      </c>
      <c r="H2625" t="s">
        <v>669</v>
      </c>
      <c r="K2625" s="6" t="s">
        <v>44</v>
      </c>
      <c r="L2625" s="12">
        <v>0.25881994080535758</v>
      </c>
      <c r="M2625" s="13">
        <v>0.17988092433207317</v>
      </c>
      <c r="N2625" s="13">
        <v>0.30862348327798828</v>
      </c>
      <c r="O2625" s="13">
        <v>0.25267565158458066</v>
      </c>
      <c r="P2625" s="14">
        <v>107</v>
      </c>
    </row>
    <row r="2626" spans="1:16" x14ac:dyDescent="0.25">
      <c r="A2626">
        <v>2719</v>
      </c>
      <c r="B2626" t="str">
        <f t="shared" si="170"/>
        <v>Closed End</v>
      </c>
      <c r="C2626" t="s">
        <v>58</v>
      </c>
      <c r="D2626" t="s">
        <v>843</v>
      </c>
      <c r="E2626" t="str">
        <f t="shared" si="171"/>
        <v>Race / ethnicity</v>
      </c>
      <c r="F2626">
        <f t="shared" si="172"/>
        <v>1</v>
      </c>
      <c r="G2626" t="str">
        <f t="shared" ref="G2626:G2689" si="173">IF(B2626="","",IF(E2626="Title","Title",IF(E2626="Column labels","Labels",IF(AND(F2626=1,B2626="Closed End"),"Header","Data"))))</f>
        <v>Header</v>
      </c>
      <c r="H2626" t="s">
        <v>669</v>
      </c>
      <c r="K2626" s="7" t="s">
        <v>45</v>
      </c>
      <c r="L2626" s="15" t="s">
        <v>8</v>
      </c>
      <c r="M2626" s="16" t="s">
        <v>8</v>
      </c>
      <c r="N2626" s="16" t="s">
        <v>8</v>
      </c>
      <c r="O2626" s="16" t="s">
        <v>8</v>
      </c>
      <c r="P2626" s="17" t="s">
        <v>8</v>
      </c>
    </row>
    <row r="2627" spans="1:16" x14ac:dyDescent="0.25">
      <c r="A2627">
        <v>2720</v>
      </c>
      <c r="B2627" t="str">
        <f t="shared" si="170"/>
        <v>Closed End</v>
      </c>
      <c r="C2627" t="s">
        <v>58</v>
      </c>
      <c r="D2627" t="s">
        <v>843</v>
      </c>
      <c r="E2627" t="str">
        <f t="shared" si="171"/>
        <v>Race / ethnicity</v>
      </c>
      <c r="F2627">
        <f t="shared" si="172"/>
        <v>2</v>
      </c>
      <c r="G2627" t="str">
        <f t="shared" si="173"/>
        <v>Data</v>
      </c>
      <c r="H2627" t="s">
        <v>669</v>
      </c>
      <c r="K2627" s="6" t="s">
        <v>46</v>
      </c>
      <c r="L2627" s="12">
        <v>0.18368660555331728</v>
      </c>
      <c r="M2627" s="13">
        <v>0.1714403847555811</v>
      </c>
      <c r="N2627" s="13">
        <v>0.22961376832334365</v>
      </c>
      <c r="O2627" s="13">
        <v>0.41525924136775882</v>
      </c>
      <c r="P2627" s="14">
        <v>790.99999999999989</v>
      </c>
    </row>
    <row r="2628" spans="1:16" x14ac:dyDescent="0.25">
      <c r="A2628">
        <v>2721</v>
      </c>
      <c r="B2628" t="str">
        <f t="shared" si="170"/>
        <v>Closed End</v>
      </c>
      <c r="C2628" t="s">
        <v>58</v>
      </c>
      <c r="D2628" t="s">
        <v>843</v>
      </c>
      <c r="E2628" t="str">
        <f t="shared" si="171"/>
        <v>Race / ethnicity</v>
      </c>
      <c r="F2628">
        <f t="shared" si="172"/>
        <v>3</v>
      </c>
      <c r="G2628" t="str">
        <f t="shared" si="173"/>
        <v>Data</v>
      </c>
      <c r="H2628" t="s">
        <v>669</v>
      </c>
      <c r="K2628" s="6" t="s">
        <v>47</v>
      </c>
      <c r="L2628" s="12">
        <v>0.16630657361529166</v>
      </c>
      <c r="M2628" s="13">
        <v>0.11510048066668262</v>
      </c>
      <c r="N2628" s="13">
        <v>0.33273203512147442</v>
      </c>
      <c r="O2628" s="13">
        <v>0.38586091059655092</v>
      </c>
      <c r="P2628" s="14">
        <v>132</v>
      </c>
    </row>
    <row r="2629" spans="1:16" x14ac:dyDescent="0.25">
      <c r="A2629">
        <v>2722</v>
      </c>
      <c r="B2629" t="str">
        <f t="shared" si="170"/>
        <v>Closed End</v>
      </c>
      <c r="C2629" t="s">
        <v>58</v>
      </c>
      <c r="D2629" t="s">
        <v>843</v>
      </c>
      <c r="E2629" t="str">
        <f t="shared" si="171"/>
        <v>Race / ethnicity</v>
      </c>
      <c r="F2629">
        <f t="shared" si="172"/>
        <v>4</v>
      </c>
      <c r="G2629" t="str">
        <f t="shared" si="173"/>
        <v>Data</v>
      </c>
      <c r="H2629" t="s">
        <v>669</v>
      </c>
      <c r="K2629" s="6" t="s">
        <v>48</v>
      </c>
      <c r="L2629" s="12">
        <v>0.25993969857830501</v>
      </c>
      <c r="M2629" s="13">
        <v>0.14902534040143378</v>
      </c>
      <c r="N2629" s="13">
        <v>0.27919187413334684</v>
      </c>
      <c r="O2629" s="13">
        <v>0.31184308688691414</v>
      </c>
      <c r="P2629" s="14">
        <v>217.00000000000017</v>
      </c>
    </row>
    <row r="2630" spans="1:16" x14ac:dyDescent="0.25">
      <c r="A2630">
        <v>2723</v>
      </c>
      <c r="B2630" t="str">
        <f t="shared" si="170"/>
        <v>Closed End</v>
      </c>
      <c r="C2630" t="s">
        <v>58</v>
      </c>
      <c r="D2630" t="s">
        <v>843</v>
      </c>
      <c r="E2630" t="str">
        <f t="shared" si="171"/>
        <v>Race / ethnicity</v>
      </c>
      <c r="F2630">
        <f t="shared" si="172"/>
        <v>5</v>
      </c>
      <c r="G2630" t="str">
        <f t="shared" si="173"/>
        <v>Data</v>
      </c>
      <c r="H2630" t="s">
        <v>669</v>
      </c>
      <c r="K2630" s="6" t="s">
        <v>49</v>
      </c>
      <c r="L2630" s="12">
        <v>0.13039533417039334</v>
      </c>
      <c r="M2630" s="13">
        <v>0.15168899809587635</v>
      </c>
      <c r="N2630" s="13">
        <v>0.198191529155266</v>
      </c>
      <c r="O2630" s="13">
        <v>0.51972413857846478</v>
      </c>
      <c r="P2630" s="14">
        <v>359.99999999999972</v>
      </c>
    </row>
    <row r="2631" spans="1:16" x14ac:dyDescent="0.25">
      <c r="A2631">
        <v>2724</v>
      </c>
      <c r="B2631" t="str">
        <f t="shared" si="170"/>
        <v>Closed End</v>
      </c>
      <c r="C2631" t="s">
        <v>58</v>
      </c>
      <c r="D2631" t="s">
        <v>843</v>
      </c>
      <c r="E2631" t="str">
        <f t="shared" si="171"/>
        <v>Race / ethnicity</v>
      </c>
      <c r="F2631">
        <f t="shared" si="172"/>
        <v>6</v>
      </c>
      <c r="G2631" t="str">
        <f t="shared" si="173"/>
        <v>Data</v>
      </c>
      <c r="H2631" t="s">
        <v>669</v>
      </c>
      <c r="K2631" s="6" t="s">
        <v>50</v>
      </c>
      <c r="L2631" s="12">
        <v>0.11907364076374638</v>
      </c>
      <c r="M2631" s="13">
        <v>0.25660368644462628</v>
      </c>
      <c r="N2631" s="13">
        <v>0.16524603385150521</v>
      </c>
      <c r="O2631" s="13">
        <v>0.45907663894012141</v>
      </c>
      <c r="P2631" s="14">
        <v>140.00000000000011</v>
      </c>
    </row>
    <row r="2632" spans="1:16" ht="15.75" thickBot="1" x14ac:dyDescent="0.3">
      <c r="A2632">
        <v>2725</v>
      </c>
      <c r="B2632" t="str">
        <f t="shared" si="170"/>
        <v>Closed End</v>
      </c>
      <c r="C2632" t="s">
        <v>58</v>
      </c>
      <c r="D2632" t="s">
        <v>843</v>
      </c>
      <c r="E2632" t="str">
        <f t="shared" si="171"/>
        <v>Race / ethnicity</v>
      </c>
      <c r="F2632">
        <f t="shared" si="172"/>
        <v>7</v>
      </c>
      <c r="G2632" t="str">
        <f t="shared" si="173"/>
        <v>Data</v>
      </c>
      <c r="H2632" t="s">
        <v>669</v>
      </c>
      <c r="K2632" s="8" t="s">
        <v>51</v>
      </c>
      <c r="L2632" s="18">
        <v>5.0422367717776764E-2</v>
      </c>
      <c r="M2632" s="19">
        <v>0.10356659015581711</v>
      </c>
      <c r="N2632" s="19">
        <v>0.31774036721652038</v>
      </c>
      <c r="O2632" s="19">
        <v>0.52827067490988922</v>
      </c>
      <c r="P2632" s="20">
        <v>2093.9999999999923</v>
      </c>
    </row>
    <row r="2633" spans="1:16" ht="15.75" thickTop="1" x14ac:dyDescent="0.25">
      <c r="A2633">
        <v>2726</v>
      </c>
      <c r="B2633" t="str">
        <f t="shared" si="170"/>
        <v/>
      </c>
      <c r="C2633" t="s">
        <v>8</v>
      </c>
      <c r="D2633" t="s">
        <v>8</v>
      </c>
      <c r="E2633" t="str">
        <f t="shared" si="171"/>
        <v/>
      </c>
      <c r="F2633" t="str">
        <f t="shared" si="172"/>
        <v/>
      </c>
      <c r="G2633" t="str">
        <f t="shared" si="173"/>
        <v/>
      </c>
      <c r="H2633" t="s">
        <v>8</v>
      </c>
      <c r="K2633" s="42"/>
      <c r="L2633" s="42"/>
      <c r="M2633" s="42"/>
      <c r="N2633" s="42"/>
      <c r="O2633" s="42"/>
      <c r="P2633" s="42"/>
    </row>
    <row r="2634" spans="1:16" ht="75.75" thickBot="1" x14ac:dyDescent="0.3">
      <c r="A2634">
        <v>2727</v>
      </c>
      <c r="B2634" t="str">
        <f t="shared" si="170"/>
        <v>Closed End</v>
      </c>
      <c r="C2634" t="s">
        <v>58</v>
      </c>
      <c r="D2634" t="s">
        <v>669</v>
      </c>
      <c r="E2634" t="str">
        <f t="shared" si="171"/>
        <v>Title</v>
      </c>
      <c r="F2634">
        <f t="shared" si="172"/>
        <v>1</v>
      </c>
      <c r="G2634" t="str">
        <f t="shared" si="173"/>
        <v>Title</v>
      </c>
      <c r="H2634" t="s">
        <v>789</v>
      </c>
      <c r="I2634" s="38" t="s">
        <v>669</v>
      </c>
      <c r="J2634" t="s">
        <v>58</v>
      </c>
      <c r="K2634" s="37" t="s">
        <v>264</v>
      </c>
      <c r="L2634" s="37"/>
      <c r="M2634" s="37"/>
      <c r="N2634" s="37"/>
      <c r="O2634" s="42"/>
      <c r="P2634" s="42"/>
    </row>
    <row r="2635" spans="1:16" ht="38.25" thickTop="1" thickBot="1" x14ac:dyDescent="0.3">
      <c r="A2635">
        <v>2728</v>
      </c>
      <c r="B2635" t="str">
        <f t="shared" si="170"/>
        <v>Closed End</v>
      </c>
      <c r="C2635" t="s">
        <v>58</v>
      </c>
      <c r="D2635" t="s">
        <v>669</v>
      </c>
      <c r="E2635" t="str">
        <f t="shared" si="171"/>
        <v>Column labels</v>
      </c>
      <c r="F2635">
        <f t="shared" si="172"/>
        <v>1</v>
      </c>
      <c r="G2635" t="str">
        <f t="shared" si="173"/>
        <v>Labels</v>
      </c>
      <c r="H2635" t="s">
        <v>789</v>
      </c>
      <c r="I2635" s="38" t="s">
        <v>669</v>
      </c>
      <c r="J2635" t="s">
        <v>58</v>
      </c>
      <c r="K2635" s="39"/>
      <c r="L2635" s="1" t="s">
        <v>178</v>
      </c>
      <c r="M2635" s="2" t="s">
        <v>179</v>
      </c>
      <c r="N2635" s="3" t="s">
        <v>6</v>
      </c>
      <c r="O2635" s="42"/>
      <c r="P2635" s="42"/>
    </row>
    <row r="2636" spans="1:16" ht="15.75" thickTop="1" x14ac:dyDescent="0.25">
      <c r="A2636">
        <v>2729</v>
      </c>
      <c r="B2636" t="str">
        <f t="shared" si="170"/>
        <v>Closed End</v>
      </c>
      <c r="C2636" t="s">
        <v>58</v>
      </c>
      <c r="D2636" t="s">
        <v>669</v>
      </c>
      <c r="E2636" t="str">
        <f t="shared" si="171"/>
        <v>Region</v>
      </c>
      <c r="F2636">
        <f t="shared" si="172"/>
        <v>1</v>
      </c>
      <c r="G2636" t="str">
        <f t="shared" si="173"/>
        <v>Header</v>
      </c>
      <c r="H2636" t="s">
        <v>789</v>
      </c>
      <c r="I2636" s="38" t="s">
        <v>669</v>
      </c>
      <c r="J2636" t="s">
        <v>58</v>
      </c>
      <c r="K2636" s="5" t="s">
        <v>7</v>
      </c>
      <c r="L2636" s="9" t="s">
        <v>8</v>
      </c>
      <c r="M2636" s="10" t="s">
        <v>8</v>
      </c>
      <c r="N2636" s="11" t="s">
        <v>8</v>
      </c>
      <c r="O2636" s="42"/>
      <c r="P2636" s="42"/>
    </row>
    <row r="2637" spans="1:16" x14ac:dyDescent="0.25">
      <c r="A2637">
        <v>2730</v>
      </c>
      <c r="B2637" t="str">
        <f t="shared" si="170"/>
        <v>Closed End</v>
      </c>
      <c r="C2637" t="s">
        <v>58</v>
      </c>
      <c r="D2637" t="s">
        <v>669</v>
      </c>
      <c r="E2637" t="str">
        <f t="shared" si="171"/>
        <v>Region</v>
      </c>
      <c r="F2637">
        <f t="shared" si="172"/>
        <v>2</v>
      </c>
      <c r="G2637" t="str">
        <f t="shared" si="173"/>
        <v>Data</v>
      </c>
      <c r="H2637" t="s">
        <v>789</v>
      </c>
      <c r="I2637" s="38" t="s">
        <v>669</v>
      </c>
      <c r="J2637" t="s">
        <v>58</v>
      </c>
      <c r="K2637" s="6" t="s">
        <v>9</v>
      </c>
      <c r="L2637" s="12">
        <v>0.16395874533484647</v>
      </c>
      <c r="M2637" s="13">
        <v>0.83604125466515522</v>
      </c>
      <c r="N2637" s="14">
        <v>3116.999999999995</v>
      </c>
      <c r="O2637" s="42"/>
      <c r="P2637" s="42"/>
    </row>
    <row r="2638" spans="1:16" x14ac:dyDescent="0.25">
      <c r="A2638">
        <v>2731</v>
      </c>
      <c r="B2638" t="str">
        <f t="shared" si="170"/>
        <v>Closed End</v>
      </c>
      <c r="C2638" t="s">
        <v>58</v>
      </c>
      <c r="D2638" t="s">
        <v>669</v>
      </c>
      <c r="E2638" t="str">
        <f t="shared" si="171"/>
        <v>Region</v>
      </c>
      <c r="F2638">
        <f t="shared" si="172"/>
        <v>3</v>
      </c>
      <c r="G2638" t="str">
        <f t="shared" si="173"/>
        <v>Data</v>
      </c>
      <c r="H2638" t="s">
        <v>789</v>
      </c>
      <c r="I2638" s="38" t="s">
        <v>669</v>
      </c>
      <c r="J2638" t="s">
        <v>58</v>
      </c>
      <c r="K2638" s="6" t="s">
        <v>10</v>
      </c>
      <c r="L2638" s="12">
        <v>0.11421268173554194</v>
      </c>
      <c r="M2638" s="13">
        <v>0.88578731826445822</v>
      </c>
      <c r="N2638" s="14">
        <v>420.99999999999977</v>
      </c>
      <c r="O2638" s="42"/>
      <c r="P2638" s="42"/>
    </row>
    <row r="2639" spans="1:16" x14ac:dyDescent="0.25">
      <c r="A2639">
        <v>2732</v>
      </c>
      <c r="B2639" t="str">
        <f t="shared" si="170"/>
        <v>Closed End</v>
      </c>
      <c r="C2639" t="s">
        <v>58</v>
      </c>
      <c r="D2639" t="s">
        <v>669</v>
      </c>
      <c r="E2639" t="str">
        <f t="shared" si="171"/>
        <v>Region</v>
      </c>
      <c r="F2639">
        <f t="shared" si="172"/>
        <v>4</v>
      </c>
      <c r="G2639" t="str">
        <f t="shared" si="173"/>
        <v>Data</v>
      </c>
      <c r="H2639" t="s">
        <v>789</v>
      </c>
      <c r="I2639" s="38" t="s">
        <v>669</v>
      </c>
      <c r="J2639" t="s">
        <v>58</v>
      </c>
      <c r="K2639" s="6" t="s">
        <v>11</v>
      </c>
      <c r="L2639" s="12">
        <v>0.20770127447123787</v>
      </c>
      <c r="M2639" s="13">
        <v>0.79229872552876357</v>
      </c>
      <c r="N2639" s="14">
        <v>2290.9999999999932</v>
      </c>
      <c r="O2639" s="42"/>
      <c r="P2639" s="42"/>
    </row>
    <row r="2640" spans="1:16" x14ac:dyDescent="0.25">
      <c r="A2640">
        <v>2733</v>
      </c>
      <c r="B2640" t="str">
        <f t="shared" si="170"/>
        <v>Closed End</v>
      </c>
      <c r="C2640" t="s">
        <v>58</v>
      </c>
      <c r="D2640" t="s">
        <v>669</v>
      </c>
      <c r="E2640" t="str">
        <f t="shared" si="171"/>
        <v>Region</v>
      </c>
      <c r="F2640">
        <f t="shared" si="172"/>
        <v>5</v>
      </c>
      <c r="G2640" t="str">
        <f t="shared" si="173"/>
        <v>Data</v>
      </c>
      <c r="H2640" t="s">
        <v>789</v>
      </c>
      <c r="I2640" s="38" t="s">
        <v>669</v>
      </c>
      <c r="J2640" t="s">
        <v>58</v>
      </c>
      <c r="K2640" s="6" t="s">
        <v>12</v>
      </c>
      <c r="L2640" s="12">
        <v>0.21845211670799125</v>
      </c>
      <c r="M2640" s="13">
        <v>0.78154788329200908</v>
      </c>
      <c r="N2640" s="14">
        <v>1856.9999999999977</v>
      </c>
      <c r="O2640" s="42"/>
      <c r="P2640" s="42"/>
    </row>
    <row r="2641" spans="1:16" x14ac:dyDescent="0.25">
      <c r="A2641">
        <v>2734</v>
      </c>
      <c r="B2641" t="str">
        <f t="shared" si="170"/>
        <v>Closed End</v>
      </c>
      <c r="C2641" t="s">
        <v>58</v>
      </c>
      <c r="D2641" t="s">
        <v>669</v>
      </c>
      <c r="E2641" t="str">
        <f t="shared" si="171"/>
        <v>Region</v>
      </c>
      <c r="F2641">
        <f t="shared" si="172"/>
        <v>6</v>
      </c>
      <c r="G2641" t="str">
        <f t="shared" si="173"/>
        <v>Data</v>
      </c>
      <c r="H2641" t="s">
        <v>789</v>
      </c>
      <c r="I2641" s="38" t="s">
        <v>669</v>
      </c>
      <c r="J2641" t="s">
        <v>58</v>
      </c>
      <c r="K2641" s="6" t="s">
        <v>13</v>
      </c>
      <c r="L2641" s="12">
        <v>0.19480440058255</v>
      </c>
      <c r="M2641" s="13">
        <v>0.80519559941744989</v>
      </c>
      <c r="N2641" s="14">
        <v>434.00000000000023</v>
      </c>
      <c r="O2641" s="42"/>
      <c r="P2641" s="42"/>
    </row>
    <row r="2642" spans="1:16" x14ac:dyDescent="0.25">
      <c r="A2642">
        <v>2735</v>
      </c>
      <c r="B2642" t="str">
        <f t="shared" si="170"/>
        <v>Closed End</v>
      </c>
      <c r="C2642" t="s">
        <v>58</v>
      </c>
      <c r="D2642" t="s">
        <v>669</v>
      </c>
      <c r="E2642" t="str">
        <f t="shared" si="171"/>
        <v>Region</v>
      </c>
      <c r="F2642">
        <f t="shared" si="172"/>
        <v>7</v>
      </c>
      <c r="G2642" t="str">
        <f t="shared" si="173"/>
        <v>Data</v>
      </c>
      <c r="H2642" t="s">
        <v>789</v>
      </c>
      <c r="I2642" s="38" t="s">
        <v>669</v>
      </c>
      <c r="J2642" t="s">
        <v>58</v>
      </c>
      <c r="K2642" s="6" t="s">
        <v>14</v>
      </c>
      <c r="L2642" s="12">
        <v>0.15132396078046009</v>
      </c>
      <c r="M2642" s="13">
        <v>0.84867603921954005</v>
      </c>
      <c r="N2642" s="14">
        <v>405</v>
      </c>
      <c r="O2642" s="42"/>
      <c r="P2642" s="42"/>
    </row>
    <row r="2643" spans="1:16" x14ac:dyDescent="0.25">
      <c r="A2643">
        <v>2736</v>
      </c>
      <c r="B2643" t="str">
        <f t="shared" si="170"/>
        <v>Closed End</v>
      </c>
      <c r="C2643" t="s">
        <v>58</v>
      </c>
      <c r="D2643" t="s">
        <v>669</v>
      </c>
      <c r="E2643" t="str">
        <f t="shared" si="171"/>
        <v>Gender</v>
      </c>
      <c r="F2643">
        <f t="shared" si="172"/>
        <v>1</v>
      </c>
      <c r="G2643" t="str">
        <f t="shared" si="173"/>
        <v>Header</v>
      </c>
      <c r="H2643" t="s">
        <v>789</v>
      </c>
      <c r="I2643" s="38" t="s">
        <v>669</v>
      </c>
      <c r="J2643" t="s">
        <v>58</v>
      </c>
      <c r="K2643" s="7" t="s">
        <v>15</v>
      </c>
      <c r="L2643" s="15" t="s">
        <v>8</v>
      </c>
      <c r="M2643" s="16" t="s">
        <v>8</v>
      </c>
      <c r="N2643" s="17" t="s">
        <v>8</v>
      </c>
    </row>
    <row r="2644" spans="1:16" x14ac:dyDescent="0.25">
      <c r="A2644">
        <v>2737</v>
      </c>
      <c r="B2644" t="str">
        <f t="shared" si="170"/>
        <v>Closed End</v>
      </c>
      <c r="C2644" t="s">
        <v>58</v>
      </c>
      <c r="D2644" t="s">
        <v>669</v>
      </c>
      <c r="E2644" t="str">
        <f t="shared" si="171"/>
        <v>Gender</v>
      </c>
      <c r="F2644">
        <f t="shared" si="172"/>
        <v>2</v>
      </c>
      <c r="G2644" t="str">
        <f t="shared" si="173"/>
        <v>Data</v>
      </c>
      <c r="H2644" t="s">
        <v>789</v>
      </c>
      <c r="I2644" s="38" t="s">
        <v>669</v>
      </c>
      <c r="J2644" t="s">
        <v>58</v>
      </c>
      <c r="K2644" s="6" t="s">
        <v>16</v>
      </c>
      <c r="L2644" s="12">
        <v>0.1642113669766837</v>
      </c>
      <c r="M2644" s="13">
        <v>0.83578863302331674</v>
      </c>
      <c r="N2644" s="14">
        <v>1939.000000000002</v>
      </c>
    </row>
    <row r="2645" spans="1:16" x14ac:dyDescent="0.25">
      <c r="A2645">
        <v>2738</v>
      </c>
      <c r="B2645" t="str">
        <f t="shared" si="170"/>
        <v>Closed End</v>
      </c>
      <c r="C2645" t="s">
        <v>58</v>
      </c>
      <c r="D2645" t="s">
        <v>669</v>
      </c>
      <c r="E2645" t="str">
        <f t="shared" si="171"/>
        <v>Gender</v>
      </c>
      <c r="F2645">
        <f t="shared" si="172"/>
        <v>3</v>
      </c>
      <c r="G2645" t="str">
        <f t="shared" si="173"/>
        <v>Data</v>
      </c>
      <c r="H2645" t="s">
        <v>789</v>
      </c>
      <c r="I2645" s="38" t="s">
        <v>669</v>
      </c>
      <c r="J2645" t="s">
        <v>58</v>
      </c>
      <c r="K2645" s="6" t="s">
        <v>17</v>
      </c>
      <c r="L2645" s="12">
        <v>0.15323969338322757</v>
      </c>
      <c r="M2645" s="13">
        <v>0.8467603066167716</v>
      </c>
      <c r="N2645" s="14">
        <v>1020.0000000000019</v>
      </c>
    </row>
    <row r="2646" spans="1:16" x14ac:dyDescent="0.25">
      <c r="A2646">
        <v>2739</v>
      </c>
      <c r="B2646" t="str">
        <f t="shared" si="170"/>
        <v>Closed End</v>
      </c>
      <c r="C2646" t="s">
        <v>58</v>
      </c>
      <c r="D2646" t="s">
        <v>669</v>
      </c>
      <c r="E2646" t="str">
        <f t="shared" si="171"/>
        <v>Age</v>
      </c>
      <c r="F2646">
        <f t="shared" si="172"/>
        <v>1</v>
      </c>
      <c r="G2646" t="str">
        <f t="shared" si="173"/>
        <v>Header</v>
      </c>
      <c r="H2646" t="s">
        <v>789</v>
      </c>
      <c r="I2646" s="38" t="s">
        <v>669</v>
      </c>
      <c r="J2646" t="s">
        <v>58</v>
      </c>
      <c r="K2646" s="7" t="s">
        <v>18</v>
      </c>
      <c r="L2646" s="15" t="s">
        <v>8</v>
      </c>
      <c r="M2646" s="16" t="s">
        <v>8</v>
      </c>
      <c r="N2646" s="17" t="s">
        <v>8</v>
      </c>
    </row>
    <row r="2647" spans="1:16" x14ac:dyDescent="0.25">
      <c r="A2647">
        <v>2740</v>
      </c>
      <c r="B2647" t="str">
        <f t="shared" si="170"/>
        <v>Closed End</v>
      </c>
      <c r="C2647" t="s">
        <v>58</v>
      </c>
      <c r="D2647" t="s">
        <v>669</v>
      </c>
      <c r="E2647" t="str">
        <f t="shared" si="171"/>
        <v>Age</v>
      </c>
      <c r="F2647">
        <f t="shared" si="172"/>
        <v>2</v>
      </c>
      <c r="G2647" t="str">
        <f t="shared" si="173"/>
        <v>Data</v>
      </c>
      <c r="H2647" t="s">
        <v>789</v>
      </c>
      <c r="I2647" s="38" t="s">
        <v>669</v>
      </c>
      <c r="J2647" t="s">
        <v>58</v>
      </c>
      <c r="K2647" s="6" t="s">
        <v>19</v>
      </c>
      <c r="L2647" s="12">
        <v>0.21706952429863619</v>
      </c>
      <c r="M2647" s="13">
        <v>0.78293047570136376</v>
      </c>
      <c r="N2647" s="14">
        <v>417.00000000000017</v>
      </c>
    </row>
    <row r="2648" spans="1:16" x14ac:dyDescent="0.25">
      <c r="A2648">
        <v>2741</v>
      </c>
      <c r="B2648" t="str">
        <f t="shared" si="170"/>
        <v>Closed End</v>
      </c>
      <c r="C2648" t="s">
        <v>58</v>
      </c>
      <c r="D2648" t="s">
        <v>669</v>
      </c>
      <c r="E2648" t="str">
        <f t="shared" si="171"/>
        <v>Age</v>
      </c>
      <c r="F2648">
        <f t="shared" si="172"/>
        <v>3</v>
      </c>
      <c r="G2648" t="str">
        <f t="shared" si="173"/>
        <v>Data</v>
      </c>
      <c r="H2648" t="s">
        <v>789</v>
      </c>
      <c r="I2648" s="38" t="s">
        <v>669</v>
      </c>
      <c r="J2648" t="s">
        <v>58</v>
      </c>
      <c r="K2648" s="6" t="s">
        <v>20</v>
      </c>
      <c r="L2648" s="12">
        <v>0.17374204887843916</v>
      </c>
      <c r="M2648" s="13">
        <v>0.82625795112156042</v>
      </c>
      <c r="N2648" s="14">
        <v>427.0000000000004</v>
      </c>
    </row>
    <row r="2649" spans="1:16" x14ac:dyDescent="0.25">
      <c r="A2649">
        <v>2742</v>
      </c>
      <c r="B2649" t="str">
        <f t="shared" si="170"/>
        <v>Closed End</v>
      </c>
      <c r="C2649" t="s">
        <v>58</v>
      </c>
      <c r="D2649" t="s">
        <v>669</v>
      </c>
      <c r="E2649" t="str">
        <f t="shared" si="171"/>
        <v>Age</v>
      </c>
      <c r="F2649">
        <f t="shared" si="172"/>
        <v>4</v>
      </c>
      <c r="G2649" t="str">
        <f t="shared" si="173"/>
        <v>Data</v>
      </c>
      <c r="H2649" t="s">
        <v>789</v>
      </c>
      <c r="I2649" s="38" t="s">
        <v>669</v>
      </c>
      <c r="J2649" t="s">
        <v>58</v>
      </c>
      <c r="K2649" s="6" t="s">
        <v>21</v>
      </c>
      <c r="L2649" s="12">
        <v>0.1215353057658292</v>
      </c>
      <c r="M2649" s="13">
        <v>0.87846469423417106</v>
      </c>
      <c r="N2649" s="14">
        <v>370.00000000000034</v>
      </c>
    </row>
    <row r="2650" spans="1:16" x14ac:dyDescent="0.25">
      <c r="A2650">
        <v>2743</v>
      </c>
      <c r="B2650" t="str">
        <f t="shared" si="170"/>
        <v>Closed End</v>
      </c>
      <c r="C2650" t="s">
        <v>58</v>
      </c>
      <c r="D2650" t="s">
        <v>669</v>
      </c>
      <c r="E2650" t="str">
        <f t="shared" si="171"/>
        <v>Age</v>
      </c>
      <c r="F2650">
        <f t="shared" si="172"/>
        <v>5</v>
      </c>
      <c r="G2650" t="str">
        <f t="shared" si="173"/>
        <v>Data</v>
      </c>
      <c r="H2650" t="s">
        <v>789</v>
      </c>
      <c r="I2650" s="38" t="s">
        <v>669</v>
      </c>
      <c r="J2650" t="s">
        <v>58</v>
      </c>
      <c r="K2650" s="6" t="s">
        <v>22</v>
      </c>
      <c r="L2650" s="12">
        <v>0.17141161560393889</v>
      </c>
      <c r="M2650" s="13">
        <v>0.82858838439606219</v>
      </c>
      <c r="N2650" s="14">
        <v>530.9999999999992</v>
      </c>
    </row>
    <row r="2651" spans="1:16" x14ac:dyDescent="0.25">
      <c r="A2651">
        <v>2744</v>
      </c>
      <c r="B2651" t="str">
        <f t="shared" si="170"/>
        <v>Closed End</v>
      </c>
      <c r="C2651" t="s">
        <v>58</v>
      </c>
      <c r="D2651" t="s">
        <v>669</v>
      </c>
      <c r="E2651" t="str">
        <f t="shared" si="171"/>
        <v>Age</v>
      </c>
      <c r="F2651">
        <f t="shared" si="172"/>
        <v>6</v>
      </c>
      <c r="G2651" t="str">
        <f t="shared" si="173"/>
        <v>Data</v>
      </c>
      <c r="H2651" t="s">
        <v>789</v>
      </c>
      <c r="I2651" s="38" t="s">
        <v>669</v>
      </c>
      <c r="J2651" t="s">
        <v>58</v>
      </c>
      <c r="K2651" s="6" t="s">
        <v>23</v>
      </c>
      <c r="L2651" s="12">
        <v>7.5331957379338899E-2</v>
      </c>
      <c r="M2651" s="13">
        <v>0.9246680426206606</v>
      </c>
      <c r="N2651" s="14">
        <v>890.99999999999966</v>
      </c>
    </row>
    <row r="2652" spans="1:16" x14ac:dyDescent="0.25">
      <c r="A2652">
        <v>2745</v>
      </c>
      <c r="B2652" t="str">
        <f t="shared" si="170"/>
        <v>Closed End</v>
      </c>
      <c r="C2652" t="s">
        <v>58</v>
      </c>
      <c r="D2652" t="s">
        <v>669</v>
      </c>
      <c r="E2652" t="str">
        <f t="shared" si="171"/>
        <v>Education</v>
      </c>
      <c r="F2652">
        <f t="shared" si="172"/>
        <v>1</v>
      </c>
      <c r="G2652" t="str">
        <f t="shared" si="173"/>
        <v>Header</v>
      </c>
      <c r="H2652" t="s">
        <v>789</v>
      </c>
      <c r="I2652" s="38" t="s">
        <v>669</v>
      </c>
      <c r="J2652" t="s">
        <v>58</v>
      </c>
      <c r="K2652" s="7" t="s">
        <v>24</v>
      </c>
      <c r="L2652" s="15" t="s">
        <v>8</v>
      </c>
      <c r="M2652" s="16" t="s">
        <v>8</v>
      </c>
      <c r="N2652" s="17" t="s">
        <v>8</v>
      </c>
    </row>
    <row r="2653" spans="1:16" x14ac:dyDescent="0.25">
      <c r="A2653">
        <v>2746</v>
      </c>
      <c r="B2653" t="str">
        <f t="shared" si="170"/>
        <v>Closed End</v>
      </c>
      <c r="C2653" t="s">
        <v>58</v>
      </c>
      <c r="D2653" t="s">
        <v>669</v>
      </c>
      <c r="E2653" t="str">
        <f t="shared" si="171"/>
        <v>Education</v>
      </c>
      <c r="F2653">
        <f t="shared" si="172"/>
        <v>2</v>
      </c>
      <c r="G2653" t="str">
        <f t="shared" si="173"/>
        <v>Data</v>
      </c>
      <c r="H2653" t="s">
        <v>789</v>
      </c>
      <c r="I2653" s="38" t="s">
        <v>669</v>
      </c>
      <c r="J2653" t="s">
        <v>58</v>
      </c>
      <c r="K2653" s="6" t="s">
        <v>25</v>
      </c>
      <c r="L2653" s="12">
        <v>0.23286627876476199</v>
      </c>
      <c r="M2653" s="13">
        <v>0.76713372123523793</v>
      </c>
      <c r="N2653" s="14">
        <v>104.99999999999994</v>
      </c>
    </row>
    <row r="2654" spans="1:16" x14ac:dyDescent="0.25">
      <c r="A2654">
        <v>2747</v>
      </c>
      <c r="B2654" t="str">
        <f t="shared" si="170"/>
        <v>Closed End</v>
      </c>
      <c r="C2654" t="s">
        <v>58</v>
      </c>
      <c r="D2654" t="s">
        <v>669</v>
      </c>
      <c r="E2654" t="str">
        <f t="shared" si="171"/>
        <v>Education</v>
      </c>
      <c r="F2654">
        <f t="shared" si="172"/>
        <v>3</v>
      </c>
      <c r="G2654" t="str">
        <f t="shared" si="173"/>
        <v>Data</v>
      </c>
      <c r="H2654" t="s">
        <v>789</v>
      </c>
      <c r="I2654" s="38" t="s">
        <v>669</v>
      </c>
      <c r="J2654" t="s">
        <v>58</v>
      </c>
      <c r="K2654" s="6" t="s">
        <v>26</v>
      </c>
      <c r="L2654" s="12">
        <v>0.1392148640420135</v>
      </c>
      <c r="M2654" s="13">
        <v>0.86078513595798656</v>
      </c>
      <c r="N2654" s="14">
        <v>381.00000000000017</v>
      </c>
    </row>
    <row r="2655" spans="1:16" x14ac:dyDescent="0.25">
      <c r="A2655">
        <v>2748</v>
      </c>
      <c r="B2655" t="str">
        <f t="shared" si="170"/>
        <v>Closed End</v>
      </c>
      <c r="C2655" t="s">
        <v>58</v>
      </c>
      <c r="D2655" t="s">
        <v>669</v>
      </c>
      <c r="E2655" t="str">
        <f t="shared" si="171"/>
        <v>Education</v>
      </c>
      <c r="F2655">
        <f t="shared" si="172"/>
        <v>4</v>
      </c>
      <c r="G2655" t="str">
        <f t="shared" si="173"/>
        <v>Data</v>
      </c>
      <c r="H2655" t="s">
        <v>789</v>
      </c>
      <c r="I2655" s="38" t="s">
        <v>669</v>
      </c>
      <c r="J2655" t="s">
        <v>58</v>
      </c>
      <c r="K2655" s="6" t="s">
        <v>27</v>
      </c>
      <c r="L2655" s="12">
        <v>0.17552986865644049</v>
      </c>
      <c r="M2655" s="13">
        <v>0.82447013134355784</v>
      </c>
      <c r="N2655" s="14">
        <v>993.00000000000205</v>
      </c>
    </row>
    <row r="2656" spans="1:16" x14ac:dyDescent="0.25">
      <c r="A2656">
        <v>2749</v>
      </c>
      <c r="B2656" t="str">
        <f t="shared" si="170"/>
        <v>Closed End</v>
      </c>
      <c r="C2656" t="s">
        <v>58</v>
      </c>
      <c r="D2656" t="s">
        <v>669</v>
      </c>
      <c r="E2656" t="str">
        <f t="shared" si="171"/>
        <v>Education</v>
      </c>
      <c r="F2656">
        <f t="shared" si="172"/>
        <v>5</v>
      </c>
      <c r="G2656" t="str">
        <f t="shared" si="173"/>
        <v>Data</v>
      </c>
      <c r="H2656" t="s">
        <v>789</v>
      </c>
      <c r="I2656" s="38" t="s">
        <v>669</v>
      </c>
      <c r="J2656" t="s">
        <v>58</v>
      </c>
      <c r="K2656" s="6" t="s">
        <v>28</v>
      </c>
      <c r="L2656" s="12">
        <v>0.16340007567103465</v>
      </c>
      <c r="M2656" s="13">
        <v>0.8365999243289679</v>
      </c>
      <c r="N2656" s="14">
        <v>1532.0000000000011</v>
      </c>
    </row>
    <row r="2657" spans="1:14" x14ac:dyDescent="0.25">
      <c r="A2657">
        <v>2750</v>
      </c>
      <c r="B2657" t="str">
        <f t="shared" si="170"/>
        <v>Closed End</v>
      </c>
      <c r="C2657" t="s">
        <v>58</v>
      </c>
      <c r="D2657" t="s">
        <v>669</v>
      </c>
      <c r="E2657" t="str">
        <f t="shared" si="171"/>
        <v>Household income</v>
      </c>
      <c r="F2657">
        <f t="shared" si="172"/>
        <v>1</v>
      </c>
      <c r="G2657" t="str">
        <f t="shared" si="173"/>
        <v>Header</v>
      </c>
      <c r="H2657" t="s">
        <v>789</v>
      </c>
      <c r="I2657" s="38" t="s">
        <v>669</v>
      </c>
      <c r="J2657" t="s">
        <v>58</v>
      </c>
      <c r="K2657" s="7" t="s">
        <v>29</v>
      </c>
      <c r="L2657" s="15" t="s">
        <v>8</v>
      </c>
      <c r="M2657" s="16" t="s">
        <v>8</v>
      </c>
      <c r="N2657" s="17" t="s">
        <v>8</v>
      </c>
    </row>
    <row r="2658" spans="1:14" x14ac:dyDescent="0.25">
      <c r="A2658">
        <v>2751</v>
      </c>
      <c r="B2658" t="str">
        <f t="shared" si="170"/>
        <v>Closed End</v>
      </c>
      <c r="C2658" t="s">
        <v>58</v>
      </c>
      <c r="D2658" t="s">
        <v>669</v>
      </c>
      <c r="E2658" t="str">
        <f t="shared" si="171"/>
        <v>Household income</v>
      </c>
      <c r="F2658">
        <f t="shared" si="172"/>
        <v>2</v>
      </c>
      <c r="G2658" t="str">
        <f t="shared" si="173"/>
        <v>Data</v>
      </c>
      <c r="H2658" t="s">
        <v>789</v>
      </c>
      <c r="I2658" s="38" t="s">
        <v>669</v>
      </c>
      <c r="J2658" t="s">
        <v>58</v>
      </c>
      <c r="K2658" s="6" t="s">
        <v>30</v>
      </c>
      <c r="L2658" s="12">
        <v>0.20342550541837143</v>
      </c>
      <c r="M2658" s="13">
        <v>0.79657449458162932</v>
      </c>
      <c r="N2658" s="14">
        <v>507.99999999999989</v>
      </c>
    </row>
    <row r="2659" spans="1:14" x14ac:dyDescent="0.25">
      <c r="A2659">
        <v>2752</v>
      </c>
      <c r="B2659" t="str">
        <f t="shared" si="170"/>
        <v>Closed End</v>
      </c>
      <c r="C2659" t="s">
        <v>58</v>
      </c>
      <c r="D2659" t="s">
        <v>669</v>
      </c>
      <c r="E2659" t="str">
        <f t="shared" si="171"/>
        <v>Household income</v>
      </c>
      <c r="F2659">
        <f t="shared" si="172"/>
        <v>3</v>
      </c>
      <c r="G2659" t="str">
        <f t="shared" si="173"/>
        <v>Data</v>
      </c>
      <c r="H2659" t="s">
        <v>789</v>
      </c>
      <c r="I2659" s="38" t="s">
        <v>669</v>
      </c>
      <c r="J2659" t="s">
        <v>58</v>
      </c>
      <c r="K2659" s="6" t="s">
        <v>31</v>
      </c>
      <c r="L2659" s="12">
        <v>0.29094081355687929</v>
      </c>
      <c r="M2659" s="13">
        <v>0.70905918644312083</v>
      </c>
      <c r="N2659" s="14">
        <v>437.99999999999972</v>
      </c>
    </row>
    <row r="2660" spans="1:14" x14ac:dyDescent="0.25">
      <c r="A2660">
        <v>2753</v>
      </c>
      <c r="B2660" t="str">
        <f t="shared" si="170"/>
        <v>Closed End</v>
      </c>
      <c r="C2660" t="s">
        <v>58</v>
      </c>
      <c r="D2660" t="s">
        <v>669</v>
      </c>
      <c r="E2660" t="str">
        <f t="shared" si="171"/>
        <v>Household income</v>
      </c>
      <c r="F2660">
        <f t="shared" si="172"/>
        <v>4</v>
      </c>
      <c r="G2660" t="str">
        <f t="shared" si="173"/>
        <v>Data</v>
      </c>
      <c r="H2660" t="s">
        <v>789</v>
      </c>
      <c r="I2660" s="38" t="s">
        <v>669</v>
      </c>
      <c r="J2660" t="s">
        <v>58</v>
      </c>
      <c r="K2660" s="6" t="s">
        <v>32</v>
      </c>
      <c r="L2660" s="12">
        <v>0.19007880194899107</v>
      </c>
      <c r="M2660" s="13">
        <v>0.80992119805100982</v>
      </c>
      <c r="N2660" s="14">
        <v>410.00000000000006</v>
      </c>
    </row>
    <row r="2661" spans="1:14" x14ac:dyDescent="0.25">
      <c r="A2661">
        <v>2754</v>
      </c>
      <c r="B2661" t="str">
        <f t="shared" si="170"/>
        <v>Closed End</v>
      </c>
      <c r="C2661" t="s">
        <v>58</v>
      </c>
      <c r="D2661" t="s">
        <v>669</v>
      </c>
      <c r="E2661" t="str">
        <f t="shared" si="171"/>
        <v>Household income</v>
      </c>
      <c r="F2661">
        <f t="shared" si="172"/>
        <v>5</v>
      </c>
      <c r="G2661" t="str">
        <f t="shared" si="173"/>
        <v>Data</v>
      </c>
      <c r="H2661" t="s">
        <v>789</v>
      </c>
      <c r="I2661" s="38" t="s">
        <v>669</v>
      </c>
      <c r="J2661" t="s">
        <v>58</v>
      </c>
      <c r="K2661" s="6" t="s">
        <v>33</v>
      </c>
      <c r="L2661" s="12">
        <v>0.19180600831071262</v>
      </c>
      <c r="M2661" s="13">
        <v>0.80819399168928774</v>
      </c>
      <c r="N2661" s="14">
        <v>314.99999999999994</v>
      </c>
    </row>
    <row r="2662" spans="1:14" x14ac:dyDescent="0.25">
      <c r="A2662">
        <v>2755</v>
      </c>
      <c r="B2662" t="str">
        <f t="shared" si="170"/>
        <v>Closed End</v>
      </c>
      <c r="C2662" t="s">
        <v>58</v>
      </c>
      <c r="D2662" t="s">
        <v>669</v>
      </c>
      <c r="E2662" t="str">
        <f t="shared" si="171"/>
        <v>Household income</v>
      </c>
      <c r="F2662">
        <f t="shared" si="172"/>
        <v>6</v>
      </c>
      <c r="G2662" t="str">
        <f t="shared" si="173"/>
        <v>Data</v>
      </c>
      <c r="H2662" t="s">
        <v>789</v>
      </c>
      <c r="I2662" s="38" t="s">
        <v>669</v>
      </c>
      <c r="J2662" t="s">
        <v>58</v>
      </c>
      <c r="K2662" s="6" t="s">
        <v>34</v>
      </c>
      <c r="L2662" s="12">
        <v>0.23773785699550229</v>
      </c>
      <c r="M2662" s="13">
        <v>0.76226214300449702</v>
      </c>
      <c r="N2662" s="14">
        <v>274.00000000000023</v>
      </c>
    </row>
    <row r="2663" spans="1:14" x14ac:dyDescent="0.25">
      <c r="A2663">
        <v>2756</v>
      </c>
      <c r="B2663" t="str">
        <f t="shared" si="170"/>
        <v>Closed End</v>
      </c>
      <c r="C2663" t="s">
        <v>58</v>
      </c>
      <c r="D2663" t="s">
        <v>669</v>
      </c>
      <c r="E2663" t="str">
        <f t="shared" si="171"/>
        <v>Household income</v>
      </c>
      <c r="F2663">
        <f t="shared" si="172"/>
        <v>7</v>
      </c>
      <c r="G2663" t="str">
        <f t="shared" si="173"/>
        <v>Data</v>
      </c>
      <c r="H2663" t="s">
        <v>789</v>
      </c>
      <c r="I2663" s="38" t="s">
        <v>669</v>
      </c>
      <c r="J2663" t="s">
        <v>58</v>
      </c>
      <c r="K2663" s="6" t="s">
        <v>35</v>
      </c>
      <c r="L2663" s="12">
        <v>9.6879513977534484E-2</v>
      </c>
      <c r="M2663" s="13">
        <v>0.90312048602246575</v>
      </c>
      <c r="N2663" s="14">
        <v>343.00000000000028</v>
      </c>
    </row>
    <row r="2664" spans="1:14" x14ac:dyDescent="0.25">
      <c r="A2664">
        <v>2757</v>
      </c>
      <c r="B2664" t="str">
        <f t="shared" si="170"/>
        <v>Closed End</v>
      </c>
      <c r="C2664" t="s">
        <v>58</v>
      </c>
      <c r="D2664" t="s">
        <v>669</v>
      </c>
      <c r="E2664" t="str">
        <f t="shared" si="171"/>
        <v>Household income</v>
      </c>
      <c r="F2664">
        <f t="shared" si="172"/>
        <v>8</v>
      </c>
      <c r="G2664" t="str">
        <f t="shared" si="173"/>
        <v>Data</v>
      </c>
      <c r="H2664" t="s">
        <v>789</v>
      </c>
      <c r="I2664" s="38" t="s">
        <v>669</v>
      </c>
      <c r="J2664" t="s">
        <v>58</v>
      </c>
      <c r="K2664" s="6" t="s">
        <v>36</v>
      </c>
      <c r="L2664" s="12">
        <v>9.736249071199829E-2</v>
      </c>
      <c r="M2664" s="13">
        <v>0.90263750928800168</v>
      </c>
      <c r="N2664" s="14">
        <v>262.00000000000006</v>
      </c>
    </row>
    <row r="2665" spans="1:14" x14ac:dyDescent="0.25">
      <c r="A2665">
        <v>2758</v>
      </c>
      <c r="B2665" t="str">
        <f t="shared" si="170"/>
        <v>Closed End</v>
      </c>
      <c r="C2665" t="s">
        <v>58</v>
      </c>
      <c r="D2665" t="s">
        <v>669</v>
      </c>
      <c r="E2665" t="str">
        <f t="shared" si="171"/>
        <v>Housing status</v>
      </c>
      <c r="F2665">
        <f t="shared" si="172"/>
        <v>1</v>
      </c>
      <c r="G2665" t="str">
        <f t="shared" si="173"/>
        <v>Header</v>
      </c>
      <c r="H2665" t="s">
        <v>789</v>
      </c>
      <c r="I2665" s="38" t="s">
        <v>669</v>
      </c>
      <c r="J2665" t="s">
        <v>58</v>
      </c>
      <c r="K2665" s="7" t="s">
        <v>37</v>
      </c>
      <c r="L2665" s="15" t="s">
        <v>8</v>
      </c>
      <c r="M2665" s="16" t="s">
        <v>8</v>
      </c>
      <c r="N2665" s="17" t="s">
        <v>8</v>
      </c>
    </row>
    <row r="2666" spans="1:14" x14ac:dyDescent="0.25">
      <c r="A2666">
        <v>2759</v>
      </c>
      <c r="B2666" t="str">
        <f t="shared" si="170"/>
        <v>Closed End</v>
      </c>
      <c r="C2666" t="s">
        <v>58</v>
      </c>
      <c r="D2666" t="s">
        <v>669</v>
      </c>
      <c r="E2666" t="str">
        <f t="shared" si="171"/>
        <v>Housing status</v>
      </c>
      <c r="F2666">
        <f t="shared" si="172"/>
        <v>2</v>
      </c>
      <c r="G2666" t="str">
        <f t="shared" si="173"/>
        <v>Data</v>
      </c>
      <c r="H2666" t="s">
        <v>789</v>
      </c>
      <c r="I2666" s="38" t="s">
        <v>669</v>
      </c>
      <c r="J2666" t="s">
        <v>58</v>
      </c>
      <c r="K2666" s="6" t="s">
        <v>38</v>
      </c>
      <c r="L2666" s="12">
        <v>0.13814702492139849</v>
      </c>
      <c r="M2666" s="13">
        <v>0.86185297507860104</v>
      </c>
      <c r="N2666" s="14">
        <v>1999.9999999999993</v>
      </c>
    </row>
    <row r="2667" spans="1:14" x14ac:dyDescent="0.25">
      <c r="A2667">
        <v>2760</v>
      </c>
      <c r="B2667" t="str">
        <f t="shared" si="170"/>
        <v>Closed End</v>
      </c>
      <c r="C2667" t="s">
        <v>58</v>
      </c>
      <c r="D2667" t="s">
        <v>669</v>
      </c>
      <c r="E2667" t="str">
        <f t="shared" si="171"/>
        <v>Housing status</v>
      </c>
      <c r="F2667">
        <f t="shared" si="172"/>
        <v>3</v>
      </c>
      <c r="G2667" t="str">
        <f t="shared" si="173"/>
        <v>Data</v>
      </c>
      <c r="H2667" t="s">
        <v>789</v>
      </c>
      <c r="I2667" s="38" t="s">
        <v>669</v>
      </c>
      <c r="J2667" t="s">
        <v>58</v>
      </c>
      <c r="K2667" s="6" t="s">
        <v>39</v>
      </c>
      <c r="L2667" s="12">
        <v>0.24527818478845739</v>
      </c>
      <c r="M2667" s="13">
        <v>0.75472181521154225</v>
      </c>
      <c r="N2667" s="14">
        <v>1033.0000000000011</v>
      </c>
    </row>
    <row r="2668" spans="1:14" ht="24.75" x14ac:dyDescent="0.25">
      <c r="A2668">
        <v>2761</v>
      </c>
      <c r="B2668" t="str">
        <f t="shared" si="170"/>
        <v>Closed End</v>
      </c>
      <c r="C2668" t="s">
        <v>58</v>
      </c>
      <c r="D2668" t="s">
        <v>669</v>
      </c>
      <c r="E2668" t="str">
        <f t="shared" si="171"/>
        <v>Housing status</v>
      </c>
      <c r="F2668">
        <f t="shared" si="172"/>
        <v>4</v>
      </c>
      <c r="G2668" t="str">
        <f t="shared" si="173"/>
        <v>Data</v>
      </c>
      <c r="H2668" t="s">
        <v>789</v>
      </c>
      <c r="I2668" s="38" t="s">
        <v>669</v>
      </c>
      <c r="J2668" t="s">
        <v>58</v>
      </c>
      <c r="K2668" s="6" t="s">
        <v>40</v>
      </c>
      <c r="L2668" s="12">
        <v>0.10972937827309695</v>
      </c>
      <c r="M2668" s="13">
        <v>0.89027062172690274</v>
      </c>
      <c r="N2668" s="14">
        <v>69.999999999999986</v>
      </c>
    </row>
    <row r="2669" spans="1:14" x14ac:dyDescent="0.25">
      <c r="A2669">
        <v>2762</v>
      </c>
      <c r="B2669" t="str">
        <f t="shared" si="170"/>
        <v>Closed End</v>
      </c>
      <c r="C2669" t="s">
        <v>58</v>
      </c>
      <c r="D2669" t="s">
        <v>669</v>
      </c>
      <c r="E2669" t="str">
        <f t="shared" si="171"/>
        <v>Home language</v>
      </c>
      <c r="F2669">
        <f t="shared" si="172"/>
        <v>1</v>
      </c>
      <c r="G2669" t="str">
        <f t="shared" si="173"/>
        <v>Header</v>
      </c>
      <c r="H2669" t="s">
        <v>789</v>
      </c>
      <c r="I2669" s="38" t="s">
        <v>669</v>
      </c>
      <c r="J2669" t="s">
        <v>58</v>
      </c>
      <c r="K2669" s="7" t="s">
        <v>41</v>
      </c>
      <c r="L2669" s="15" t="s">
        <v>8</v>
      </c>
      <c r="M2669" s="16" t="s">
        <v>8</v>
      </c>
      <c r="N2669" s="17" t="s">
        <v>8</v>
      </c>
    </row>
    <row r="2670" spans="1:14" x14ac:dyDescent="0.25">
      <c r="A2670">
        <v>2763</v>
      </c>
      <c r="B2670" t="str">
        <f t="shared" si="170"/>
        <v>Closed End</v>
      </c>
      <c r="C2670" t="s">
        <v>58</v>
      </c>
      <c r="D2670" t="s">
        <v>669</v>
      </c>
      <c r="E2670" t="str">
        <f t="shared" si="171"/>
        <v>Home language</v>
      </c>
      <c r="F2670">
        <f t="shared" si="172"/>
        <v>2</v>
      </c>
      <c r="G2670" t="str">
        <f t="shared" si="173"/>
        <v>Data</v>
      </c>
      <c r="H2670" t="s">
        <v>789</v>
      </c>
      <c r="I2670" s="38" t="s">
        <v>669</v>
      </c>
      <c r="J2670" t="s">
        <v>58</v>
      </c>
      <c r="K2670" s="6" t="s">
        <v>42</v>
      </c>
      <c r="L2670" s="12">
        <v>0.15425388894451261</v>
      </c>
      <c r="M2670" s="13">
        <v>0.84574611105548636</v>
      </c>
      <c r="N2670" s="14">
        <v>2658.0000000000014</v>
      </c>
    </row>
    <row r="2671" spans="1:14" x14ac:dyDescent="0.25">
      <c r="A2671">
        <v>2764</v>
      </c>
      <c r="B2671" t="str">
        <f t="shared" si="170"/>
        <v>Closed End</v>
      </c>
      <c r="C2671" t="s">
        <v>58</v>
      </c>
      <c r="D2671" t="s">
        <v>669</v>
      </c>
      <c r="E2671" t="str">
        <f t="shared" si="171"/>
        <v>Home language</v>
      </c>
      <c r="F2671">
        <f t="shared" si="172"/>
        <v>3</v>
      </c>
      <c r="G2671" t="str">
        <f t="shared" si="173"/>
        <v>Data</v>
      </c>
      <c r="H2671" t="s">
        <v>789</v>
      </c>
      <c r="I2671" s="38" t="s">
        <v>669</v>
      </c>
      <c r="J2671" t="s">
        <v>58</v>
      </c>
      <c r="K2671" s="6" t="s">
        <v>43</v>
      </c>
      <c r="L2671" s="12">
        <v>0.24162154155208657</v>
      </c>
      <c r="M2671" s="13">
        <v>0.75837845844791341</v>
      </c>
      <c r="N2671" s="14">
        <v>249.00000000000006</v>
      </c>
    </row>
    <row r="2672" spans="1:14" x14ac:dyDescent="0.25">
      <c r="A2672">
        <v>2765</v>
      </c>
      <c r="B2672" t="str">
        <f t="shared" si="170"/>
        <v>Closed End</v>
      </c>
      <c r="C2672" t="s">
        <v>58</v>
      </c>
      <c r="D2672" t="s">
        <v>669</v>
      </c>
      <c r="E2672" t="str">
        <f t="shared" si="171"/>
        <v>Home language</v>
      </c>
      <c r="F2672">
        <f t="shared" si="172"/>
        <v>4</v>
      </c>
      <c r="G2672" t="str">
        <f t="shared" si="173"/>
        <v>Data</v>
      </c>
      <c r="H2672" t="s">
        <v>789</v>
      </c>
      <c r="I2672" s="38" t="s">
        <v>669</v>
      </c>
      <c r="J2672" t="s">
        <v>58</v>
      </c>
      <c r="K2672" s="6" t="s">
        <v>44</v>
      </c>
      <c r="L2672" s="12">
        <v>0.26222058826333644</v>
      </c>
      <c r="M2672" s="13">
        <v>0.73777941173666339</v>
      </c>
      <c r="N2672" s="14">
        <v>109.0000000000001</v>
      </c>
    </row>
    <row r="2673" spans="1:14" x14ac:dyDescent="0.25">
      <c r="A2673">
        <v>2766</v>
      </c>
      <c r="B2673" t="str">
        <f t="shared" si="170"/>
        <v>Closed End</v>
      </c>
      <c r="C2673" t="s">
        <v>58</v>
      </c>
      <c r="D2673" t="s">
        <v>669</v>
      </c>
      <c r="E2673" t="str">
        <f t="shared" si="171"/>
        <v>Race / ethnicity</v>
      </c>
      <c r="F2673">
        <f t="shared" si="172"/>
        <v>1</v>
      </c>
      <c r="G2673" t="str">
        <f t="shared" si="173"/>
        <v>Header</v>
      </c>
      <c r="H2673" t="s">
        <v>789</v>
      </c>
      <c r="I2673" s="38" t="s">
        <v>669</v>
      </c>
      <c r="J2673" t="s">
        <v>58</v>
      </c>
      <c r="K2673" s="7" t="s">
        <v>45</v>
      </c>
      <c r="L2673" s="15" t="s">
        <v>8</v>
      </c>
      <c r="M2673" s="16" t="s">
        <v>8</v>
      </c>
      <c r="N2673" s="17" t="s">
        <v>8</v>
      </c>
    </row>
    <row r="2674" spans="1:14" x14ac:dyDescent="0.25">
      <c r="A2674">
        <v>2767</v>
      </c>
      <c r="B2674" t="str">
        <f t="shared" si="170"/>
        <v>Closed End</v>
      </c>
      <c r="C2674" t="s">
        <v>58</v>
      </c>
      <c r="D2674" t="s">
        <v>669</v>
      </c>
      <c r="E2674" t="str">
        <f t="shared" si="171"/>
        <v>Race / ethnicity</v>
      </c>
      <c r="F2674">
        <f t="shared" si="172"/>
        <v>2</v>
      </c>
      <c r="G2674" t="str">
        <f t="shared" si="173"/>
        <v>Data</v>
      </c>
      <c r="H2674" t="s">
        <v>789</v>
      </c>
      <c r="I2674" s="38" t="s">
        <v>669</v>
      </c>
      <c r="J2674" t="s">
        <v>58</v>
      </c>
      <c r="K2674" s="6" t="s">
        <v>46</v>
      </c>
      <c r="L2674" s="12">
        <v>0.22223511443908781</v>
      </c>
      <c r="M2674" s="13">
        <v>0.7777648855609125</v>
      </c>
      <c r="N2674" s="14">
        <v>791.99999999999989</v>
      </c>
    </row>
    <row r="2675" spans="1:14" x14ac:dyDescent="0.25">
      <c r="A2675">
        <v>2768</v>
      </c>
      <c r="B2675" t="str">
        <f t="shared" si="170"/>
        <v>Closed End</v>
      </c>
      <c r="C2675" t="s">
        <v>58</v>
      </c>
      <c r="D2675" t="s">
        <v>669</v>
      </c>
      <c r="E2675" t="str">
        <f t="shared" si="171"/>
        <v>Race / ethnicity</v>
      </c>
      <c r="F2675">
        <f t="shared" si="172"/>
        <v>3</v>
      </c>
      <c r="G2675" t="str">
        <f t="shared" si="173"/>
        <v>Data</v>
      </c>
      <c r="H2675" t="s">
        <v>789</v>
      </c>
      <c r="I2675" s="38" t="s">
        <v>669</v>
      </c>
      <c r="J2675" t="s">
        <v>58</v>
      </c>
      <c r="K2675" s="6" t="s">
        <v>47</v>
      </c>
      <c r="L2675" s="12">
        <v>0.36666968492617441</v>
      </c>
      <c r="M2675" s="13">
        <v>0.63333031507382487</v>
      </c>
      <c r="N2675" s="14">
        <v>132.99999999999994</v>
      </c>
    </row>
    <row r="2676" spans="1:14" x14ac:dyDescent="0.25">
      <c r="A2676">
        <v>2769</v>
      </c>
      <c r="B2676" t="str">
        <f t="shared" si="170"/>
        <v>Closed End</v>
      </c>
      <c r="C2676" t="s">
        <v>58</v>
      </c>
      <c r="D2676" t="s">
        <v>669</v>
      </c>
      <c r="E2676" t="str">
        <f t="shared" si="171"/>
        <v>Race / ethnicity</v>
      </c>
      <c r="F2676">
        <f t="shared" si="172"/>
        <v>4</v>
      </c>
      <c r="G2676" t="str">
        <f t="shared" si="173"/>
        <v>Data</v>
      </c>
      <c r="H2676" t="s">
        <v>789</v>
      </c>
      <c r="I2676" s="38" t="s">
        <v>669</v>
      </c>
      <c r="J2676" t="s">
        <v>58</v>
      </c>
      <c r="K2676" s="6" t="s">
        <v>48</v>
      </c>
      <c r="L2676" s="12">
        <v>0.28442458926427189</v>
      </c>
      <c r="M2676" s="13">
        <v>0.71557541073572883</v>
      </c>
      <c r="N2676" s="14">
        <v>217.99999999999997</v>
      </c>
    </row>
    <row r="2677" spans="1:14" x14ac:dyDescent="0.25">
      <c r="A2677">
        <v>2770</v>
      </c>
      <c r="B2677" t="str">
        <f t="shared" si="170"/>
        <v>Closed End</v>
      </c>
      <c r="C2677" t="s">
        <v>58</v>
      </c>
      <c r="D2677" t="s">
        <v>669</v>
      </c>
      <c r="E2677" t="str">
        <f t="shared" si="171"/>
        <v>Race / ethnicity</v>
      </c>
      <c r="F2677">
        <f t="shared" si="172"/>
        <v>5</v>
      </c>
      <c r="G2677" t="str">
        <f t="shared" si="173"/>
        <v>Data</v>
      </c>
      <c r="H2677" t="s">
        <v>789</v>
      </c>
      <c r="I2677" s="38" t="s">
        <v>669</v>
      </c>
      <c r="J2677" t="s">
        <v>58</v>
      </c>
      <c r="K2677" s="6" t="s">
        <v>49</v>
      </c>
      <c r="L2677" s="12">
        <v>0.16964377407809653</v>
      </c>
      <c r="M2677" s="13">
        <v>0.83035622592190417</v>
      </c>
      <c r="N2677" s="14">
        <v>357.99999999999989</v>
      </c>
    </row>
    <row r="2678" spans="1:14" x14ac:dyDescent="0.25">
      <c r="A2678">
        <v>2771</v>
      </c>
      <c r="B2678" t="str">
        <f t="shared" si="170"/>
        <v>Closed End</v>
      </c>
      <c r="C2678" t="s">
        <v>58</v>
      </c>
      <c r="D2678" t="s">
        <v>669</v>
      </c>
      <c r="E2678" t="str">
        <f t="shared" si="171"/>
        <v>Race / ethnicity</v>
      </c>
      <c r="F2678">
        <f t="shared" si="172"/>
        <v>6</v>
      </c>
      <c r="G2678" t="str">
        <f t="shared" si="173"/>
        <v>Data</v>
      </c>
      <c r="H2678" t="s">
        <v>789</v>
      </c>
      <c r="I2678" s="38" t="s">
        <v>669</v>
      </c>
      <c r="J2678" t="s">
        <v>58</v>
      </c>
      <c r="K2678" s="6" t="s">
        <v>50</v>
      </c>
      <c r="L2678" s="12">
        <v>0.17238510194159862</v>
      </c>
      <c r="M2678" s="13">
        <v>0.82761489805840105</v>
      </c>
      <c r="N2678" s="14">
        <v>142.00000000000006</v>
      </c>
    </row>
    <row r="2679" spans="1:14" ht="15.75" thickBot="1" x14ac:dyDescent="0.3">
      <c r="A2679">
        <v>2772</v>
      </c>
      <c r="B2679" t="str">
        <f t="shared" si="170"/>
        <v>Closed End</v>
      </c>
      <c r="C2679" t="s">
        <v>58</v>
      </c>
      <c r="D2679" t="s">
        <v>669</v>
      </c>
      <c r="E2679" t="str">
        <f t="shared" si="171"/>
        <v>Race / ethnicity</v>
      </c>
      <c r="F2679">
        <f t="shared" si="172"/>
        <v>7</v>
      </c>
      <c r="G2679" t="str">
        <f t="shared" si="173"/>
        <v>Data</v>
      </c>
      <c r="H2679" t="s">
        <v>789</v>
      </c>
      <c r="I2679" s="38" t="s">
        <v>669</v>
      </c>
      <c r="J2679" t="s">
        <v>58</v>
      </c>
      <c r="K2679" s="8" t="s">
        <v>51</v>
      </c>
      <c r="L2679" s="18">
        <v>0.14319887702821457</v>
      </c>
      <c r="M2679" s="19">
        <v>0.85680112297178601</v>
      </c>
      <c r="N2679" s="20">
        <v>2097.9999999999945</v>
      </c>
    </row>
    <row r="2680" spans="1:14" ht="15.75" thickTop="1" x14ac:dyDescent="0.25">
      <c r="A2680">
        <v>2773</v>
      </c>
      <c r="B2680" t="str">
        <f t="shared" si="170"/>
        <v/>
      </c>
      <c r="C2680" t="s">
        <v>8</v>
      </c>
      <c r="D2680" t="s">
        <v>8</v>
      </c>
      <c r="E2680" t="str">
        <f t="shared" si="171"/>
        <v/>
      </c>
      <c r="F2680" t="str">
        <f t="shared" si="172"/>
        <v/>
      </c>
      <c r="G2680" t="str">
        <f t="shared" si="173"/>
        <v/>
      </c>
      <c r="H2680" t="s">
        <v>8</v>
      </c>
      <c r="K2680" s="42"/>
      <c r="L2680" s="42"/>
      <c r="M2680" s="42"/>
      <c r="N2680" s="42"/>
    </row>
    <row r="2681" spans="1:14" ht="75.75" thickBot="1" x14ac:dyDescent="0.3">
      <c r="A2681">
        <v>2774</v>
      </c>
      <c r="B2681" t="str">
        <f t="shared" si="170"/>
        <v>Closed End</v>
      </c>
      <c r="C2681" t="s">
        <v>58</v>
      </c>
      <c r="D2681" t="s">
        <v>670</v>
      </c>
      <c r="E2681" t="str">
        <f t="shared" si="171"/>
        <v>Title</v>
      </c>
      <c r="F2681">
        <f t="shared" si="172"/>
        <v>1</v>
      </c>
      <c r="G2681" t="str">
        <f t="shared" si="173"/>
        <v>Title</v>
      </c>
      <c r="H2681" t="s">
        <v>790</v>
      </c>
      <c r="I2681" s="38" t="s">
        <v>670</v>
      </c>
      <c r="J2681" t="s">
        <v>58</v>
      </c>
      <c r="K2681" s="37" t="s">
        <v>265</v>
      </c>
      <c r="L2681" s="37"/>
      <c r="M2681" s="37"/>
      <c r="N2681" s="37"/>
    </row>
    <row r="2682" spans="1:14" ht="38.25" thickTop="1" thickBot="1" x14ac:dyDescent="0.3">
      <c r="A2682">
        <v>2775</v>
      </c>
      <c r="B2682" t="str">
        <f t="shared" si="170"/>
        <v>Closed End</v>
      </c>
      <c r="C2682" t="s">
        <v>58</v>
      </c>
      <c r="D2682" t="s">
        <v>670</v>
      </c>
      <c r="E2682" t="str">
        <f t="shared" si="171"/>
        <v>Column labels</v>
      </c>
      <c r="F2682">
        <f t="shared" si="172"/>
        <v>1</v>
      </c>
      <c r="G2682" t="str">
        <f t="shared" si="173"/>
        <v>Labels</v>
      </c>
      <c r="H2682" t="s">
        <v>790</v>
      </c>
      <c r="I2682" s="38" t="s">
        <v>670</v>
      </c>
      <c r="J2682" t="s">
        <v>58</v>
      </c>
      <c r="K2682" s="39"/>
      <c r="L2682" s="1" t="s">
        <v>178</v>
      </c>
      <c r="M2682" s="2" t="s">
        <v>179</v>
      </c>
      <c r="N2682" s="3" t="s">
        <v>6</v>
      </c>
    </row>
    <row r="2683" spans="1:14" ht="15.75" thickTop="1" x14ac:dyDescent="0.25">
      <c r="A2683">
        <v>2776</v>
      </c>
      <c r="B2683" t="str">
        <f t="shared" si="170"/>
        <v>Closed End</v>
      </c>
      <c r="C2683" t="s">
        <v>58</v>
      </c>
      <c r="D2683" t="s">
        <v>670</v>
      </c>
      <c r="E2683" t="str">
        <f t="shared" si="171"/>
        <v>Region</v>
      </c>
      <c r="F2683">
        <f t="shared" si="172"/>
        <v>1</v>
      </c>
      <c r="G2683" t="str">
        <f t="shared" si="173"/>
        <v>Header</v>
      </c>
      <c r="H2683" t="s">
        <v>790</v>
      </c>
      <c r="I2683" s="38" t="s">
        <v>670</v>
      </c>
      <c r="J2683" t="s">
        <v>58</v>
      </c>
      <c r="K2683" s="5" t="s">
        <v>7</v>
      </c>
      <c r="L2683" s="9" t="s">
        <v>8</v>
      </c>
      <c r="M2683" s="10" t="s">
        <v>8</v>
      </c>
      <c r="N2683" s="11" t="s">
        <v>8</v>
      </c>
    </row>
    <row r="2684" spans="1:14" x14ac:dyDescent="0.25">
      <c r="A2684">
        <v>2777</v>
      </c>
      <c r="B2684" t="str">
        <f t="shared" si="170"/>
        <v>Closed End</v>
      </c>
      <c r="C2684" t="s">
        <v>58</v>
      </c>
      <c r="D2684" t="s">
        <v>670</v>
      </c>
      <c r="E2684" t="str">
        <f t="shared" si="171"/>
        <v>Region</v>
      </c>
      <c r="F2684">
        <f t="shared" si="172"/>
        <v>2</v>
      </c>
      <c r="G2684" t="str">
        <f t="shared" si="173"/>
        <v>Data</v>
      </c>
      <c r="H2684" t="s">
        <v>790</v>
      </c>
      <c r="I2684" s="38" t="s">
        <v>670</v>
      </c>
      <c r="J2684" t="s">
        <v>58</v>
      </c>
      <c r="K2684" s="6" t="s">
        <v>9</v>
      </c>
      <c r="L2684" s="12">
        <v>0.15394433863321927</v>
      </c>
      <c r="M2684" s="13">
        <v>0.84605566136678201</v>
      </c>
      <c r="N2684" s="14">
        <v>3094.9999999999982</v>
      </c>
    </row>
    <row r="2685" spans="1:14" x14ac:dyDescent="0.25">
      <c r="A2685">
        <v>2778</v>
      </c>
      <c r="B2685" t="str">
        <f t="shared" si="170"/>
        <v>Closed End</v>
      </c>
      <c r="C2685" t="s">
        <v>58</v>
      </c>
      <c r="D2685" t="s">
        <v>670</v>
      </c>
      <c r="E2685" t="str">
        <f t="shared" si="171"/>
        <v>Region</v>
      </c>
      <c r="F2685">
        <f t="shared" si="172"/>
        <v>3</v>
      </c>
      <c r="G2685" t="str">
        <f t="shared" si="173"/>
        <v>Data</v>
      </c>
      <c r="H2685" t="s">
        <v>790</v>
      </c>
      <c r="I2685" s="38" t="s">
        <v>670</v>
      </c>
      <c r="J2685" t="s">
        <v>58</v>
      </c>
      <c r="K2685" s="6" t="s">
        <v>10</v>
      </c>
      <c r="L2685" s="12">
        <v>0.14587044954587286</v>
      </c>
      <c r="M2685" s="13">
        <v>0.85412955045412775</v>
      </c>
      <c r="N2685" s="14">
        <v>416.99999999999966</v>
      </c>
    </row>
    <row r="2686" spans="1:14" x14ac:dyDescent="0.25">
      <c r="A2686">
        <v>2779</v>
      </c>
      <c r="B2686" t="str">
        <f t="shared" si="170"/>
        <v>Closed End</v>
      </c>
      <c r="C2686" t="s">
        <v>58</v>
      </c>
      <c r="D2686" t="s">
        <v>670</v>
      </c>
      <c r="E2686" t="str">
        <f t="shared" si="171"/>
        <v>Region</v>
      </c>
      <c r="F2686">
        <f t="shared" si="172"/>
        <v>4</v>
      </c>
      <c r="G2686" t="str">
        <f t="shared" si="173"/>
        <v>Data</v>
      </c>
      <c r="H2686" t="s">
        <v>790</v>
      </c>
      <c r="I2686" s="38" t="s">
        <v>670</v>
      </c>
      <c r="J2686" t="s">
        <v>58</v>
      </c>
      <c r="K2686" s="6" t="s">
        <v>11</v>
      </c>
      <c r="L2686" s="12">
        <v>0.17278085912204935</v>
      </c>
      <c r="M2686" s="13">
        <v>0.82721914087795068</v>
      </c>
      <c r="N2686" s="14">
        <v>2275.9999999999995</v>
      </c>
    </row>
    <row r="2687" spans="1:14" x14ac:dyDescent="0.25">
      <c r="A2687">
        <v>2780</v>
      </c>
      <c r="B2687" t="str">
        <f t="shared" si="170"/>
        <v>Closed End</v>
      </c>
      <c r="C2687" t="s">
        <v>58</v>
      </c>
      <c r="D2687" t="s">
        <v>670</v>
      </c>
      <c r="E2687" t="str">
        <f t="shared" si="171"/>
        <v>Region</v>
      </c>
      <c r="F2687">
        <f t="shared" si="172"/>
        <v>5</v>
      </c>
      <c r="G2687" t="str">
        <f t="shared" si="173"/>
        <v>Data</v>
      </c>
      <c r="H2687" t="s">
        <v>790</v>
      </c>
      <c r="I2687" s="38" t="s">
        <v>670</v>
      </c>
      <c r="J2687" t="s">
        <v>58</v>
      </c>
      <c r="K2687" s="6" t="s">
        <v>12</v>
      </c>
      <c r="L2687" s="12">
        <v>0.19617282716534079</v>
      </c>
      <c r="M2687" s="13">
        <v>0.8038271728346601</v>
      </c>
      <c r="N2687" s="14">
        <v>1844.9999999999995</v>
      </c>
    </row>
    <row r="2688" spans="1:14" x14ac:dyDescent="0.25">
      <c r="A2688">
        <v>2781</v>
      </c>
      <c r="B2688" t="str">
        <f t="shared" si="170"/>
        <v>Closed End</v>
      </c>
      <c r="C2688" t="s">
        <v>58</v>
      </c>
      <c r="D2688" t="s">
        <v>670</v>
      </c>
      <c r="E2688" t="str">
        <f t="shared" si="171"/>
        <v>Region</v>
      </c>
      <c r="F2688">
        <f t="shared" si="172"/>
        <v>6</v>
      </c>
      <c r="G2688" t="str">
        <f t="shared" si="173"/>
        <v>Data</v>
      </c>
      <c r="H2688" t="s">
        <v>790</v>
      </c>
      <c r="I2688" s="38" t="s">
        <v>670</v>
      </c>
      <c r="J2688" t="s">
        <v>58</v>
      </c>
      <c r="K2688" s="6" t="s">
        <v>13</v>
      </c>
      <c r="L2688" s="12">
        <v>0.1445874718238799</v>
      </c>
      <c r="M2688" s="13">
        <v>0.85541252817612001</v>
      </c>
      <c r="N2688" s="14">
        <v>430.99999999999949</v>
      </c>
    </row>
    <row r="2689" spans="1:14" x14ac:dyDescent="0.25">
      <c r="A2689">
        <v>2782</v>
      </c>
      <c r="B2689" t="str">
        <f t="shared" ref="B2689:B2752" si="174">IF(K2691="Results by region:","Closed End",IF(L2690="East Metro Overall","Open End",IF(AND(K2689="",K2691=""),"",B2688)))</f>
        <v>Closed End</v>
      </c>
      <c r="C2689" t="s">
        <v>58</v>
      </c>
      <c r="D2689" t="s">
        <v>670</v>
      </c>
      <c r="E2689" t="str">
        <f t="shared" ref="E2689:E2752" si="175">IF(AND(K2689="",K2690="Results by region:"),"Column labels",
IF(AND(K2689="",L2689="East Metro overall"),"Column labels",
IF(AND(K2689="",L2689=""),"",
IF(AND(B2689="Open End",K2689&lt;&gt;"",E2688="Column labels"),"Open end results",
IF(K2689="Results by region:","Region",
IF(K2689="Results by gender:","Gender",
IF(K2689="Results by age:","Age",
IF(K2689="Results by education level:","Education",
IF(K2689="Results by household income:","Household income",
IF(K2689="Results by housing status:","Housing status",
IF(K2689="Results by home language:","Home language",
IF(K2689="Results by race/ethnicity:","Race / ethnicity",
IF(ISERROR(FIND(".",K2689)),E2688,
IF(FIND(".",K2689)&lt;=4,"Title"))))))))))))))</f>
        <v>Region</v>
      </c>
      <c r="F2689">
        <f t="shared" ref="F2689:F2752" si="176">IF(B2689="","",IF(E2689&lt;&gt;E2688,1,SUM(F2688,1)))</f>
        <v>7</v>
      </c>
      <c r="G2689" t="str">
        <f t="shared" si="173"/>
        <v>Data</v>
      </c>
      <c r="H2689" t="s">
        <v>790</v>
      </c>
      <c r="I2689" s="38" t="s">
        <v>670</v>
      </c>
      <c r="J2689" t="s">
        <v>58</v>
      </c>
      <c r="K2689" s="6" t="s">
        <v>14</v>
      </c>
      <c r="L2689" s="12">
        <v>0.12665672032080472</v>
      </c>
      <c r="M2689" s="13">
        <v>0.87334327967919512</v>
      </c>
      <c r="N2689" s="14">
        <v>402.00000000000011</v>
      </c>
    </row>
    <row r="2690" spans="1:14" x14ac:dyDescent="0.25">
      <c r="A2690">
        <v>2783</v>
      </c>
      <c r="B2690" t="str">
        <f t="shared" si="174"/>
        <v>Closed End</v>
      </c>
      <c r="C2690" t="s">
        <v>58</v>
      </c>
      <c r="D2690" t="s">
        <v>670</v>
      </c>
      <c r="E2690" t="str">
        <f t="shared" si="175"/>
        <v>Gender</v>
      </c>
      <c r="F2690">
        <f t="shared" si="176"/>
        <v>1</v>
      </c>
      <c r="G2690" t="str">
        <f t="shared" ref="G2690:G2753" si="177">IF(B2690="","",IF(E2690="Title","Title",IF(E2690="Column labels","Labels",IF(AND(F2690=1,B2690="Closed End"),"Header","Data"))))</f>
        <v>Header</v>
      </c>
      <c r="H2690" t="s">
        <v>790</v>
      </c>
      <c r="I2690" s="38" t="s">
        <v>670</v>
      </c>
      <c r="J2690" t="s">
        <v>58</v>
      </c>
      <c r="K2690" s="7" t="s">
        <v>15</v>
      </c>
      <c r="L2690" s="15" t="s">
        <v>8</v>
      </c>
      <c r="M2690" s="16" t="s">
        <v>8</v>
      </c>
      <c r="N2690" s="17" t="s">
        <v>8</v>
      </c>
    </row>
    <row r="2691" spans="1:14" x14ac:dyDescent="0.25">
      <c r="A2691">
        <v>2784</v>
      </c>
      <c r="B2691" t="str">
        <f t="shared" si="174"/>
        <v>Closed End</v>
      </c>
      <c r="C2691" t="s">
        <v>58</v>
      </c>
      <c r="D2691" t="s">
        <v>670</v>
      </c>
      <c r="E2691" t="str">
        <f t="shared" si="175"/>
        <v>Gender</v>
      </c>
      <c r="F2691">
        <f t="shared" si="176"/>
        <v>2</v>
      </c>
      <c r="G2691" t="str">
        <f t="shared" si="177"/>
        <v>Data</v>
      </c>
      <c r="H2691" t="s">
        <v>790</v>
      </c>
      <c r="I2691" s="38" t="s">
        <v>670</v>
      </c>
      <c r="J2691" t="s">
        <v>58</v>
      </c>
      <c r="K2691" s="6" t="s">
        <v>16</v>
      </c>
      <c r="L2691" s="12">
        <v>0.18837285543972096</v>
      </c>
      <c r="M2691" s="13">
        <v>0.81162714456027896</v>
      </c>
      <c r="N2691" s="14">
        <v>1928.9999999999932</v>
      </c>
    </row>
    <row r="2692" spans="1:14" x14ac:dyDescent="0.25">
      <c r="A2692">
        <v>2785</v>
      </c>
      <c r="B2692" t="str">
        <f t="shared" si="174"/>
        <v>Closed End</v>
      </c>
      <c r="C2692" t="s">
        <v>58</v>
      </c>
      <c r="D2692" t="s">
        <v>670</v>
      </c>
      <c r="E2692" t="str">
        <f t="shared" si="175"/>
        <v>Gender</v>
      </c>
      <c r="F2692">
        <f t="shared" si="176"/>
        <v>3</v>
      </c>
      <c r="G2692" t="str">
        <f t="shared" si="177"/>
        <v>Data</v>
      </c>
      <c r="H2692" t="s">
        <v>790</v>
      </c>
      <c r="I2692" s="38" t="s">
        <v>670</v>
      </c>
      <c r="J2692" t="s">
        <v>58</v>
      </c>
      <c r="K2692" s="6" t="s">
        <v>17</v>
      </c>
      <c r="L2692" s="12">
        <v>0.10677608208496904</v>
      </c>
      <c r="M2692" s="13">
        <v>0.89322391791503009</v>
      </c>
      <c r="N2692" s="14">
        <v>1008.0000000000005</v>
      </c>
    </row>
    <row r="2693" spans="1:14" x14ac:dyDescent="0.25">
      <c r="A2693">
        <v>2786</v>
      </c>
      <c r="B2693" t="str">
        <f t="shared" si="174"/>
        <v>Closed End</v>
      </c>
      <c r="C2693" t="s">
        <v>58</v>
      </c>
      <c r="D2693" t="s">
        <v>670</v>
      </c>
      <c r="E2693" t="str">
        <f t="shared" si="175"/>
        <v>Age</v>
      </c>
      <c r="F2693">
        <f t="shared" si="176"/>
        <v>1</v>
      </c>
      <c r="G2693" t="str">
        <f t="shared" si="177"/>
        <v>Header</v>
      </c>
      <c r="H2693" t="s">
        <v>790</v>
      </c>
      <c r="I2693" s="38" t="s">
        <v>670</v>
      </c>
      <c r="J2693" t="s">
        <v>58</v>
      </c>
      <c r="K2693" s="7" t="s">
        <v>18</v>
      </c>
      <c r="L2693" s="15" t="s">
        <v>8</v>
      </c>
      <c r="M2693" s="16" t="s">
        <v>8</v>
      </c>
      <c r="N2693" s="17" t="s">
        <v>8</v>
      </c>
    </row>
    <row r="2694" spans="1:14" x14ac:dyDescent="0.25">
      <c r="A2694">
        <v>2787</v>
      </c>
      <c r="B2694" t="str">
        <f t="shared" si="174"/>
        <v>Closed End</v>
      </c>
      <c r="C2694" t="s">
        <v>58</v>
      </c>
      <c r="D2694" t="s">
        <v>670</v>
      </c>
      <c r="E2694" t="str">
        <f t="shared" si="175"/>
        <v>Age</v>
      </c>
      <c r="F2694">
        <f t="shared" si="176"/>
        <v>2</v>
      </c>
      <c r="G2694" t="str">
        <f t="shared" si="177"/>
        <v>Data</v>
      </c>
      <c r="H2694" t="s">
        <v>790</v>
      </c>
      <c r="I2694" s="38" t="s">
        <v>670</v>
      </c>
      <c r="J2694" t="s">
        <v>58</v>
      </c>
      <c r="K2694" s="6" t="s">
        <v>19</v>
      </c>
      <c r="L2694" s="12">
        <v>0.27193030127487389</v>
      </c>
      <c r="M2694" s="13">
        <v>0.72806969872512606</v>
      </c>
      <c r="N2694" s="14">
        <v>416.00000000000011</v>
      </c>
    </row>
    <row r="2695" spans="1:14" x14ac:dyDescent="0.25">
      <c r="A2695">
        <v>2788</v>
      </c>
      <c r="B2695" t="str">
        <f t="shared" si="174"/>
        <v>Closed End</v>
      </c>
      <c r="C2695" t="s">
        <v>58</v>
      </c>
      <c r="D2695" t="s">
        <v>670</v>
      </c>
      <c r="E2695" t="str">
        <f t="shared" si="175"/>
        <v>Age</v>
      </c>
      <c r="F2695">
        <f t="shared" si="176"/>
        <v>3</v>
      </c>
      <c r="G2695" t="str">
        <f t="shared" si="177"/>
        <v>Data</v>
      </c>
      <c r="H2695" t="s">
        <v>790</v>
      </c>
      <c r="I2695" s="38" t="s">
        <v>670</v>
      </c>
      <c r="J2695" t="s">
        <v>58</v>
      </c>
      <c r="K2695" s="6" t="s">
        <v>20</v>
      </c>
      <c r="L2695" s="12">
        <v>0.18757389903739535</v>
      </c>
      <c r="M2695" s="13">
        <v>0.81242610096260393</v>
      </c>
      <c r="N2695" s="14">
        <v>427.0000000000004</v>
      </c>
    </row>
    <row r="2696" spans="1:14" x14ac:dyDescent="0.25">
      <c r="A2696">
        <v>2789</v>
      </c>
      <c r="B2696" t="str">
        <f t="shared" si="174"/>
        <v>Closed End</v>
      </c>
      <c r="C2696" t="s">
        <v>58</v>
      </c>
      <c r="D2696" t="s">
        <v>670</v>
      </c>
      <c r="E2696" t="str">
        <f t="shared" si="175"/>
        <v>Age</v>
      </c>
      <c r="F2696">
        <f t="shared" si="176"/>
        <v>4</v>
      </c>
      <c r="G2696" t="str">
        <f t="shared" si="177"/>
        <v>Data</v>
      </c>
      <c r="H2696" t="s">
        <v>790</v>
      </c>
      <c r="I2696" s="38" t="s">
        <v>670</v>
      </c>
      <c r="J2696" t="s">
        <v>58</v>
      </c>
      <c r="K2696" s="6" t="s">
        <v>21</v>
      </c>
      <c r="L2696" s="12">
        <v>0.13857690486746063</v>
      </c>
      <c r="M2696" s="13">
        <v>0.86142309513253967</v>
      </c>
      <c r="N2696" s="14">
        <v>371.00000000000034</v>
      </c>
    </row>
    <row r="2697" spans="1:14" x14ac:dyDescent="0.25">
      <c r="A2697">
        <v>2790</v>
      </c>
      <c r="B2697" t="str">
        <f t="shared" si="174"/>
        <v>Closed End</v>
      </c>
      <c r="C2697" t="s">
        <v>58</v>
      </c>
      <c r="D2697" t="s">
        <v>670</v>
      </c>
      <c r="E2697" t="str">
        <f t="shared" si="175"/>
        <v>Age</v>
      </c>
      <c r="F2697">
        <f t="shared" si="176"/>
        <v>5</v>
      </c>
      <c r="G2697" t="str">
        <f t="shared" si="177"/>
        <v>Data</v>
      </c>
      <c r="H2697" t="s">
        <v>790</v>
      </c>
      <c r="I2697" s="38" t="s">
        <v>670</v>
      </c>
      <c r="J2697" t="s">
        <v>58</v>
      </c>
      <c r="K2697" s="6" t="s">
        <v>22</v>
      </c>
      <c r="L2697" s="12">
        <v>9.4150007594143895E-2</v>
      </c>
      <c r="M2697" s="13">
        <v>0.90584999240585662</v>
      </c>
      <c r="N2697" s="14">
        <v>529.99999999999989</v>
      </c>
    </row>
    <row r="2698" spans="1:14" x14ac:dyDescent="0.25">
      <c r="A2698">
        <v>2791</v>
      </c>
      <c r="B2698" t="str">
        <f t="shared" si="174"/>
        <v>Closed End</v>
      </c>
      <c r="C2698" t="s">
        <v>58</v>
      </c>
      <c r="D2698" t="s">
        <v>670</v>
      </c>
      <c r="E2698" t="str">
        <f t="shared" si="175"/>
        <v>Age</v>
      </c>
      <c r="F2698">
        <f t="shared" si="176"/>
        <v>6</v>
      </c>
      <c r="G2698" t="str">
        <f t="shared" si="177"/>
        <v>Data</v>
      </c>
      <c r="H2698" t="s">
        <v>790</v>
      </c>
      <c r="I2698" s="38" t="s">
        <v>670</v>
      </c>
      <c r="J2698" t="s">
        <v>58</v>
      </c>
      <c r="K2698" s="6" t="s">
        <v>23</v>
      </c>
      <c r="L2698" s="12">
        <v>4.0056124814011856E-2</v>
      </c>
      <c r="M2698" s="13">
        <v>0.95994387518598723</v>
      </c>
      <c r="N2698" s="14">
        <v>875.99999999999909</v>
      </c>
    </row>
    <row r="2699" spans="1:14" x14ac:dyDescent="0.25">
      <c r="A2699">
        <v>2792</v>
      </c>
      <c r="B2699" t="str">
        <f t="shared" si="174"/>
        <v>Closed End</v>
      </c>
      <c r="C2699" t="s">
        <v>58</v>
      </c>
      <c r="D2699" t="s">
        <v>670</v>
      </c>
      <c r="E2699" t="str">
        <f t="shared" si="175"/>
        <v>Education</v>
      </c>
      <c r="F2699">
        <f t="shared" si="176"/>
        <v>1</v>
      </c>
      <c r="G2699" t="str">
        <f t="shared" si="177"/>
        <v>Header</v>
      </c>
      <c r="H2699" t="s">
        <v>790</v>
      </c>
      <c r="I2699" s="38" t="s">
        <v>670</v>
      </c>
      <c r="J2699" t="s">
        <v>58</v>
      </c>
      <c r="K2699" s="7" t="s">
        <v>24</v>
      </c>
      <c r="L2699" s="15" t="s">
        <v>8</v>
      </c>
      <c r="M2699" s="16" t="s">
        <v>8</v>
      </c>
      <c r="N2699" s="17" t="s">
        <v>8</v>
      </c>
    </row>
    <row r="2700" spans="1:14" x14ac:dyDescent="0.25">
      <c r="A2700">
        <v>2793</v>
      </c>
      <c r="B2700" t="str">
        <f t="shared" si="174"/>
        <v>Closed End</v>
      </c>
      <c r="C2700" t="s">
        <v>58</v>
      </c>
      <c r="D2700" t="s">
        <v>670</v>
      </c>
      <c r="E2700" t="str">
        <f t="shared" si="175"/>
        <v>Education</v>
      </c>
      <c r="F2700">
        <f t="shared" si="176"/>
        <v>2</v>
      </c>
      <c r="G2700" t="str">
        <f t="shared" si="177"/>
        <v>Data</v>
      </c>
      <c r="H2700" t="s">
        <v>790</v>
      </c>
      <c r="I2700" s="38" t="s">
        <v>670</v>
      </c>
      <c r="J2700" t="s">
        <v>58</v>
      </c>
      <c r="K2700" s="6" t="s">
        <v>25</v>
      </c>
      <c r="L2700" s="12">
        <v>0.28290306635860474</v>
      </c>
      <c r="M2700" s="13">
        <v>0.71709693364139493</v>
      </c>
      <c r="N2700" s="14">
        <v>103.00000000000004</v>
      </c>
    </row>
    <row r="2701" spans="1:14" x14ac:dyDescent="0.25">
      <c r="A2701">
        <v>2794</v>
      </c>
      <c r="B2701" t="str">
        <f t="shared" si="174"/>
        <v>Closed End</v>
      </c>
      <c r="C2701" t="s">
        <v>58</v>
      </c>
      <c r="D2701" t="s">
        <v>670</v>
      </c>
      <c r="E2701" t="str">
        <f t="shared" si="175"/>
        <v>Education</v>
      </c>
      <c r="F2701">
        <f t="shared" si="176"/>
        <v>3</v>
      </c>
      <c r="G2701" t="str">
        <f t="shared" si="177"/>
        <v>Data</v>
      </c>
      <c r="H2701" t="s">
        <v>790</v>
      </c>
      <c r="I2701" s="38" t="s">
        <v>670</v>
      </c>
      <c r="J2701" t="s">
        <v>58</v>
      </c>
      <c r="K2701" s="6" t="s">
        <v>26</v>
      </c>
      <c r="L2701" s="12">
        <v>0.17914113459341055</v>
      </c>
      <c r="M2701" s="13">
        <v>0.82085886540658948</v>
      </c>
      <c r="N2701" s="14">
        <v>374.99999999999955</v>
      </c>
    </row>
    <row r="2702" spans="1:14" x14ac:dyDescent="0.25">
      <c r="A2702">
        <v>2795</v>
      </c>
      <c r="B2702" t="str">
        <f t="shared" si="174"/>
        <v>Closed End</v>
      </c>
      <c r="C2702" t="s">
        <v>58</v>
      </c>
      <c r="D2702" t="s">
        <v>670</v>
      </c>
      <c r="E2702" t="str">
        <f t="shared" si="175"/>
        <v>Education</v>
      </c>
      <c r="F2702">
        <f t="shared" si="176"/>
        <v>4</v>
      </c>
      <c r="G2702" t="str">
        <f t="shared" si="177"/>
        <v>Data</v>
      </c>
      <c r="H2702" t="s">
        <v>790</v>
      </c>
      <c r="I2702" s="38" t="s">
        <v>670</v>
      </c>
      <c r="J2702" t="s">
        <v>58</v>
      </c>
      <c r="K2702" s="6" t="s">
        <v>27</v>
      </c>
      <c r="L2702" s="12">
        <v>0.13696038596728774</v>
      </c>
      <c r="M2702" s="13">
        <v>0.8630396140327109</v>
      </c>
      <c r="N2702" s="14">
        <v>983.00000000000171</v>
      </c>
    </row>
    <row r="2703" spans="1:14" x14ac:dyDescent="0.25">
      <c r="A2703">
        <v>2796</v>
      </c>
      <c r="B2703" t="str">
        <f t="shared" si="174"/>
        <v>Closed End</v>
      </c>
      <c r="C2703" t="s">
        <v>58</v>
      </c>
      <c r="D2703" t="s">
        <v>670</v>
      </c>
      <c r="E2703" t="str">
        <f t="shared" si="175"/>
        <v>Education</v>
      </c>
      <c r="F2703">
        <f t="shared" si="176"/>
        <v>5</v>
      </c>
      <c r="G2703" t="str">
        <f t="shared" si="177"/>
        <v>Data</v>
      </c>
      <c r="H2703" t="s">
        <v>790</v>
      </c>
      <c r="I2703" s="38" t="s">
        <v>670</v>
      </c>
      <c r="J2703" t="s">
        <v>58</v>
      </c>
      <c r="K2703" s="6" t="s">
        <v>28</v>
      </c>
      <c r="L2703" s="12">
        <v>0.1433871284332833</v>
      </c>
      <c r="M2703" s="13">
        <v>0.85661287156671917</v>
      </c>
      <c r="N2703" s="14">
        <v>1530.9999999999991</v>
      </c>
    </row>
    <row r="2704" spans="1:14" x14ac:dyDescent="0.25">
      <c r="A2704">
        <v>2797</v>
      </c>
      <c r="B2704" t="str">
        <f t="shared" si="174"/>
        <v>Closed End</v>
      </c>
      <c r="C2704" t="s">
        <v>58</v>
      </c>
      <c r="D2704" t="s">
        <v>670</v>
      </c>
      <c r="E2704" t="str">
        <f t="shared" si="175"/>
        <v>Household income</v>
      </c>
      <c r="F2704">
        <f t="shared" si="176"/>
        <v>1</v>
      </c>
      <c r="G2704" t="str">
        <f t="shared" si="177"/>
        <v>Header</v>
      </c>
      <c r="H2704" t="s">
        <v>790</v>
      </c>
      <c r="I2704" s="38" t="s">
        <v>670</v>
      </c>
      <c r="J2704" t="s">
        <v>58</v>
      </c>
      <c r="K2704" s="7" t="s">
        <v>29</v>
      </c>
      <c r="L2704" s="15" t="s">
        <v>8</v>
      </c>
      <c r="M2704" s="16" t="s">
        <v>8</v>
      </c>
      <c r="N2704" s="17" t="s">
        <v>8</v>
      </c>
    </row>
    <row r="2705" spans="1:14" x14ac:dyDescent="0.25">
      <c r="A2705">
        <v>2798</v>
      </c>
      <c r="B2705" t="str">
        <f t="shared" si="174"/>
        <v>Closed End</v>
      </c>
      <c r="C2705" t="s">
        <v>58</v>
      </c>
      <c r="D2705" t="s">
        <v>670</v>
      </c>
      <c r="E2705" t="str">
        <f t="shared" si="175"/>
        <v>Household income</v>
      </c>
      <c r="F2705">
        <f t="shared" si="176"/>
        <v>2</v>
      </c>
      <c r="G2705" t="str">
        <f t="shared" si="177"/>
        <v>Data</v>
      </c>
      <c r="H2705" t="s">
        <v>790</v>
      </c>
      <c r="I2705" s="38" t="s">
        <v>670</v>
      </c>
      <c r="J2705" t="s">
        <v>58</v>
      </c>
      <c r="K2705" s="6" t="s">
        <v>30</v>
      </c>
      <c r="L2705" s="12">
        <v>0.23137151858997146</v>
      </c>
      <c r="M2705" s="13">
        <v>0.76862848141002837</v>
      </c>
      <c r="N2705" s="14">
        <v>500.99999999999972</v>
      </c>
    </row>
    <row r="2706" spans="1:14" x14ac:dyDescent="0.25">
      <c r="A2706">
        <v>2799</v>
      </c>
      <c r="B2706" t="str">
        <f t="shared" si="174"/>
        <v>Closed End</v>
      </c>
      <c r="C2706" t="s">
        <v>58</v>
      </c>
      <c r="D2706" t="s">
        <v>670</v>
      </c>
      <c r="E2706" t="str">
        <f t="shared" si="175"/>
        <v>Household income</v>
      </c>
      <c r="F2706">
        <f t="shared" si="176"/>
        <v>3</v>
      </c>
      <c r="G2706" t="str">
        <f t="shared" si="177"/>
        <v>Data</v>
      </c>
      <c r="H2706" t="s">
        <v>790</v>
      </c>
      <c r="I2706" s="38" t="s">
        <v>670</v>
      </c>
      <c r="J2706" t="s">
        <v>58</v>
      </c>
      <c r="K2706" s="6" t="s">
        <v>31</v>
      </c>
      <c r="L2706" s="12">
        <v>0.2429998206338512</v>
      </c>
      <c r="M2706" s="13">
        <v>0.75700017936614894</v>
      </c>
      <c r="N2706" s="14">
        <v>436.99999999999977</v>
      </c>
    </row>
    <row r="2707" spans="1:14" x14ac:dyDescent="0.25">
      <c r="A2707">
        <v>2800</v>
      </c>
      <c r="B2707" t="str">
        <f t="shared" si="174"/>
        <v>Closed End</v>
      </c>
      <c r="C2707" t="s">
        <v>58</v>
      </c>
      <c r="D2707" t="s">
        <v>670</v>
      </c>
      <c r="E2707" t="str">
        <f t="shared" si="175"/>
        <v>Household income</v>
      </c>
      <c r="F2707">
        <f t="shared" si="176"/>
        <v>4</v>
      </c>
      <c r="G2707" t="str">
        <f t="shared" si="177"/>
        <v>Data</v>
      </c>
      <c r="H2707" t="s">
        <v>790</v>
      </c>
      <c r="I2707" s="38" t="s">
        <v>670</v>
      </c>
      <c r="J2707" t="s">
        <v>58</v>
      </c>
      <c r="K2707" s="6" t="s">
        <v>32</v>
      </c>
      <c r="L2707" s="12">
        <v>0.16239767664472426</v>
      </c>
      <c r="M2707" s="13">
        <v>0.83760232335527651</v>
      </c>
      <c r="N2707" s="14">
        <v>407.99999999999932</v>
      </c>
    </row>
    <row r="2708" spans="1:14" x14ac:dyDescent="0.25">
      <c r="A2708">
        <v>2801</v>
      </c>
      <c r="B2708" t="str">
        <f t="shared" si="174"/>
        <v>Closed End</v>
      </c>
      <c r="C2708" t="s">
        <v>58</v>
      </c>
      <c r="D2708" t="s">
        <v>670</v>
      </c>
      <c r="E2708" t="str">
        <f t="shared" si="175"/>
        <v>Household income</v>
      </c>
      <c r="F2708">
        <f t="shared" si="176"/>
        <v>5</v>
      </c>
      <c r="G2708" t="str">
        <f t="shared" si="177"/>
        <v>Data</v>
      </c>
      <c r="H2708" t="s">
        <v>790</v>
      </c>
      <c r="I2708" s="38" t="s">
        <v>670</v>
      </c>
      <c r="J2708" t="s">
        <v>58</v>
      </c>
      <c r="K2708" s="6" t="s">
        <v>33</v>
      </c>
      <c r="L2708" s="12">
        <v>0.225586005862731</v>
      </c>
      <c r="M2708" s="13">
        <v>0.77441399413726908</v>
      </c>
      <c r="N2708" s="14">
        <v>314.99999999999994</v>
      </c>
    </row>
    <row r="2709" spans="1:14" x14ac:dyDescent="0.25">
      <c r="A2709">
        <v>2802</v>
      </c>
      <c r="B2709" t="str">
        <f t="shared" si="174"/>
        <v>Closed End</v>
      </c>
      <c r="C2709" t="s">
        <v>58</v>
      </c>
      <c r="D2709" t="s">
        <v>670</v>
      </c>
      <c r="E2709" t="str">
        <f t="shared" si="175"/>
        <v>Household income</v>
      </c>
      <c r="F2709">
        <f t="shared" si="176"/>
        <v>6</v>
      </c>
      <c r="G2709" t="str">
        <f t="shared" si="177"/>
        <v>Data</v>
      </c>
      <c r="H2709" t="s">
        <v>790</v>
      </c>
      <c r="I2709" s="38" t="s">
        <v>670</v>
      </c>
      <c r="J2709" t="s">
        <v>58</v>
      </c>
      <c r="K2709" s="6" t="s">
        <v>34</v>
      </c>
      <c r="L2709" s="12">
        <v>0.17934101891424245</v>
      </c>
      <c r="M2709" s="13">
        <v>0.82065898108575652</v>
      </c>
      <c r="N2709" s="14">
        <v>273.0000000000004</v>
      </c>
    </row>
    <row r="2710" spans="1:14" x14ac:dyDescent="0.25">
      <c r="A2710">
        <v>2803</v>
      </c>
      <c r="B2710" t="str">
        <f t="shared" si="174"/>
        <v>Closed End</v>
      </c>
      <c r="C2710" t="s">
        <v>58</v>
      </c>
      <c r="D2710" t="s">
        <v>670</v>
      </c>
      <c r="E2710" t="str">
        <f t="shared" si="175"/>
        <v>Household income</v>
      </c>
      <c r="F2710">
        <f t="shared" si="176"/>
        <v>7</v>
      </c>
      <c r="G2710" t="str">
        <f t="shared" si="177"/>
        <v>Data</v>
      </c>
      <c r="H2710" t="s">
        <v>790</v>
      </c>
      <c r="I2710" s="38" t="s">
        <v>670</v>
      </c>
      <c r="J2710" t="s">
        <v>58</v>
      </c>
      <c r="K2710" s="6" t="s">
        <v>35</v>
      </c>
      <c r="L2710" s="12">
        <v>0.13156548112423633</v>
      </c>
      <c r="M2710" s="13">
        <v>0.86843451887576439</v>
      </c>
      <c r="N2710" s="14">
        <v>343.00000000000028</v>
      </c>
    </row>
    <row r="2711" spans="1:14" x14ac:dyDescent="0.25">
      <c r="A2711">
        <v>2804</v>
      </c>
      <c r="B2711" t="str">
        <f t="shared" si="174"/>
        <v>Closed End</v>
      </c>
      <c r="C2711" t="s">
        <v>58</v>
      </c>
      <c r="D2711" t="s">
        <v>670</v>
      </c>
      <c r="E2711" t="str">
        <f t="shared" si="175"/>
        <v>Household income</v>
      </c>
      <c r="F2711">
        <f t="shared" si="176"/>
        <v>8</v>
      </c>
      <c r="G2711" t="str">
        <f t="shared" si="177"/>
        <v>Data</v>
      </c>
      <c r="H2711" t="s">
        <v>790</v>
      </c>
      <c r="I2711" s="38" t="s">
        <v>670</v>
      </c>
      <c r="J2711" t="s">
        <v>58</v>
      </c>
      <c r="K2711" s="6" t="s">
        <v>36</v>
      </c>
      <c r="L2711" s="12">
        <v>0.11404699620100681</v>
      </c>
      <c r="M2711" s="13">
        <v>0.885953003798993</v>
      </c>
      <c r="N2711" s="14">
        <v>262.00000000000006</v>
      </c>
    </row>
    <row r="2712" spans="1:14" x14ac:dyDescent="0.25">
      <c r="A2712">
        <v>2805</v>
      </c>
      <c r="B2712" t="str">
        <f t="shared" si="174"/>
        <v>Closed End</v>
      </c>
      <c r="C2712" t="s">
        <v>58</v>
      </c>
      <c r="D2712" t="s">
        <v>670</v>
      </c>
      <c r="E2712" t="str">
        <f t="shared" si="175"/>
        <v>Housing status</v>
      </c>
      <c r="F2712">
        <f t="shared" si="176"/>
        <v>1</v>
      </c>
      <c r="G2712" t="str">
        <f t="shared" si="177"/>
        <v>Header</v>
      </c>
      <c r="H2712" t="s">
        <v>790</v>
      </c>
      <c r="I2712" s="38" t="s">
        <v>670</v>
      </c>
      <c r="J2712" t="s">
        <v>58</v>
      </c>
      <c r="K2712" s="7" t="s">
        <v>37</v>
      </c>
      <c r="L2712" s="15" t="s">
        <v>8</v>
      </c>
      <c r="M2712" s="16" t="s">
        <v>8</v>
      </c>
      <c r="N2712" s="17" t="s">
        <v>8</v>
      </c>
    </row>
    <row r="2713" spans="1:14" x14ac:dyDescent="0.25">
      <c r="A2713">
        <v>2806</v>
      </c>
      <c r="B2713" t="str">
        <f t="shared" si="174"/>
        <v>Closed End</v>
      </c>
      <c r="C2713" t="s">
        <v>58</v>
      </c>
      <c r="D2713" t="s">
        <v>670</v>
      </c>
      <c r="E2713" t="str">
        <f t="shared" si="175"/>
        <v>Housing status</v>
      </c>
      <c r="F2713">
        <f t="shared" si="176"/>
        <v>2</v>
      </c>
      <c r="G2713" t="str">
        <f t="shared" si="177"/>
        <v>Data</v>
      </c>
      <c r="H2713" t="s">
        <v>790</v>
      </c>
      <c r="I2713" s="38" t="s">
        <v>670</v>
      </c>
      <c r="J2713" t="s">
        <v>58</v>
      </c>
      <c r="K2713" s="6" t="s">
        <v>38</v>
      </c>
      <c r="L2713" s="12">
        <v>0.12659007235171985</v>
      </c>
      <c r="M2713" s="13">
        <v>0.87340992764828074</v>
      </c>
      <c r="N2713" s="14">
        <v>1988.0000000000011</v>
      </c>
    </row>
    <row r="2714" spans="1:14" x14ac:dyDescent="0.25">
      <c r="A2714">
        <v>2807</v>
      </c>
      <c r="B2714" t="str">
        <f t="shared" si="174"/>
        <v>Closed End</v>
      </c>
      <c r="C2714" t="s">
        <v>58</v>
      </c>
      <c r="D2714" t="s">
        <v>670</v>
      </c>
      <c r="E2714" t="str">
        <f t="shared" si="175"/>
        <v>Housing status</v>
      </c>
      <c r="F2714">
        <f t="shared" si="176"/>
        <v>3</v>
      </c>
      <c r="G2714" t="str">
        <f t="shared" si="177"/>
        <v>Data</v>
      </c>
      <c r="H2714" t="s">
        <v>790</v>
      </c>
      <c r="I2714" s="38" t="s">
        <v>670</v>
      </c>
      <c r="J2714" t="s">
        <v>58</v>
      </c>
      <c r="K2714" s="6" t="s">
        <v>39</v>
      </c>
      <c r="L2714" s="12">
        <v>0.23723288291235545</v>
      </c>
      <c r="M2714" s="13">
        <v>0.76276711708764333</v>
      </c>
      <c r="N2714" s="14">
        <v>1023.0000000000007</v>
      </c>
    </row>
    <row r="2715" spans="1:14" ht="24.75" x14ac:dyDescent="0.25">
      <c r="A2715">
        <v>2808</v>
      </c>
      <c r="B2715" t="str">
        <f t="shared" si="174"/>
        <v>Closed End</v>
      </c>
      <c r="C2715" t="s">
        <v>58</v>
      </c>
      <c r="D2715" t="s">
        <v>670</v>
      </c>
      <c r="E2715" t="str">
        <f t="shared" si="175"/>
        <v>Housing status</v>
      </c>
      <c r="F2715">
        <f t="shared" si="176"/>
        <v>4</v>
      </c>
      <c r="G2715" t="str">
        <f t="shared" si="177"/>
        <v>Data</v>
      </c>
      <c r="H2715" t="s">
        <v>790</v>
      </c>
      <c r="I2715" s="38" t="s">
        <v>670</v>
      </c>
      <c r="J2715" t="s">
        <v>58</v>
      </c>
      <c r="K2715" s="6" t="s">
        <v>40</v>
      </c>
      <c r="L2715" s="12">
        <v>0.15878946612951944</v>
      </c>
      <c r="M2715" s="13">
        <v>0.84121053387048017</v>
      </c>
      <c r="N2715" s="14">
        <v>69.999999999999986</v>
      </c>
    </row>
    <row r="2716" spans="1:14" x14ac:dyDescent="0.25">
      <c r="A2716">
        <v>2809</v>
      </c>
      <c r="B2716" t="str">
        <f t="shared" si="174"/>
        <v>Closed End</v>
      </c>
      <c r="C2716" t="s">
        <v>58</v>
      </c>
      <c r="D2716" t="s">
        <v>670</v>
      </c>
      <c r="E2716" t="str">
        <f t="shared" si="175"/>
        <v>Home language</v>
      </c>
      <c r="F2716">
        <f t="shared" si="176"/>
        <v>1</v>
      </c>
      <c r="G2716" t="str">
        <f t="shared" si="177"/>
        <v>Header</v>
      </c>
      <c r="H2716" t="s">
        <v>790</v>
      </c>
      <c r="I2716" s="38" t="s">
        <v>670</v>
      </c>
      <c r="J2716" t="s">
        <v>58</v>
      </c>
      <c r="K2716" s="7" t="s">
        <v>41</v>
      </c>
      <c r="L2716" s="15" t="s">
        <v>8</v>
      </c>
      <c r="M2716" s="16" t="s">
        <v>8</v>
      </c>
      <c r="N2716" s="17" t="s">
        <v>8</v>
      </c>
    </row>
    <row r="2717" spans="1:14" x14ac:dyDescent="0.25">
      <c r="A2717">
        <v>2810</v>
      </c>
      <c r="B2717" t="str">
        <f t="shared" si="174"/>
        <v>Closed End</v>
      </c>
      <c r="C2717" t="s">
        <v>58</v>
      </c>
      <c r="D2717" t="s">
        <v>670</v>
      </c>
      <c r="E2717" t="str">
        <f t="shared" si="175"/>
        <v>Home language</v>
      </c>
      <c r="F2717">
        <f t="shared" si="176"/>
        <v>2</v>
      </c>
      <c r="G2717" t="str">
        <f t="shared" si="177"/>
        <v>Data</v>
      </c>
      <c r="H2717" t="s">
        <v>790</v>
      </c>
      <c r="I2717" s="38" t="s">
        <v>670</v>
      </c>
      <c r="J2717" t="s">
        <v>58</v>
      </c>
      <c r="K2717" s="6" t="s">
        <v>42</v>
      </c>
      <c r="L2717" s="12">
        <v>0.14357156229384407</v>
      </c>
      <c r="M2717" s="13">
        <v>0.85642843770615484</v>
      </c>
      <c r="N2717" s="14">
        <v>2638.0000000000059</v>
      </c>
    </row>
    <row r="2718" spans="1:14" x14ac:dyDescent="0.25">
      <c r="A2718">
        <v>2811</v>
      </c>
      <c r="B2718" t="str">
        <f t="shared" si="174"/>
        <v>Closed End</v>
      </c>
      <c r="C2718" t="s">
        <v>58</v>
      </c>
      <c r="D2718" t="s">
        <v>670</v>
      </c>
      <c r="E2718" t="str">
        <f t="shared" si="175"/>
        <v>Home language</v>
      </c>
      <c r="F2718">
        <f t="shared" si="176"/>
        <v>3</v>
      </c>
      <c r="G2718" t="str">
        <f t="shared" si="177"/>
        <v>Data</v>
      </c>
      <c r="H2718" t="s">
        <v>790</v>
      </c>
      <c r="I2718" s="38" t="s">
        <v>670</v>
      </c>
      <c r="J2718" t="s">
        <v>58</v>
      </c>
      <c r="K2718" s="6" t="s">
        <v>43</v>
      </c>
      <c r="L2718" s="12">
        <v>0.2238467751756</v>
      </c>
      <c r="M2718" s="13">
        <v>0.7761532248244003</v>
      </c>
      <c r="N2718" s="14">
        <v>248.00000000000009</v>
      </c>
    </row>
    <row r="2719" spans="1:14" x14ac:dyDescent="0.25">
      <c r="A2719">
        <v>2812</v>
      </c>
      <c r="B2719" t="str">
        <f t="shared" si="174"/>
        <v>Closed End</v>
      </c>
      <c r="C2719" t="s">
        <v>58</v>
      </c>
      <c r="D2719" t="s">
        <v>670</v>
      </c>
      <c r="E2719" t="str">
        <f t="shared" si="175"/>
        <v>Home language</v>
      </c>
      <c r="F2719">
        <f t="shared" si="176"/>
        <v>4</v>
      </c>
      <c r="G2719" t="str">
        <f t="shared" si="177"/>
        <v>Data</v>
      </c>
      <c r="H2719" t="s">
        <v>790</v>
      </c>
      <c r="I2719" s="38" t="s">
        <v>670</v>
      </c>
      <c r="J2719" t="s">
        <v>58</v>
      </c>
      <c r="K2719" s="6" t="s">
        <v>44</v>
      </c>
      <c r="L2719" s="12">
        <v>0.18464159998294238</v>
      </c>
      <c r="M2719" s="13">
        <v>0.81535840001705762</v>
      </c>
      <c r="N2719" s="14">
        <v>108</v>
      </c>
    </row>
    <row r="2720" spans="1:14" x14ac:dyDescent="0.25">
      <c r="A2720">
        <v>2813</v>
      </c>
      <c r="B2720" t="str">
        <f t="shared" si="174"/>
        <v>Closed End</v>
      </c>
      <c r="C2720" t="s">
        <v>58</v>
      </c>
      <c r="D2720" t="s">
        <v>670</v>
      </c>
      <c r="E2720" t="str">
        <f t="shared" si="175"/>
        <v>Race / ethnicity</v>
      </c>
      <c r="F2720">
        <f t="shared" si="176"/>
        <v>1</v>
      </c>
      <c r="G2720" t="str">
        <f t="shared" si="177"/>
        <v>Header</v>
      </c>
      <c r="H2720" t="s">
        <v>790</v>
      </c>
      <c r="I2720" s="38" t="s">
        <v>670</v>
      </c>
      <c r="J2720" t="s">
        <v>58</v>
      </c>
      <c r="K2720" s="7" t="s">
        <v>45</v>
      </c>
      <c r="L2720" s="15" t="s">
        <v>8</v>
      </c>
      <c r="M2720" s="16" t="s">
        <v>8</v>
      </c>
      <c r="N2720" s="17" t="s">
        <v>8</v>
      </c>
    </row>
    <row r="2721" spans="1:14" x14ac:dyDescent="0.25">
      <c r="A2721">
        <v>2814</v>
      </c>
      <c r="B2721" t="str">
        <f t="shared" si="174"/>
        <v>Closed End</v>
      </c>
      <c r="C2721" t="s">
        <v>58</v>
      </c>
      <c r="D2721" t="s">
        <v>670</v>
      </c>
      <c r="E2721" t="str">
        <f t="shared" si="175"/>
        <v>Race / ethnicity</v>
      </c>
      <c r="F2721">
        <f t="shared" si="176"/>
        <v>2</v>
      </c>
      <c r="G2721" t="str">
        <f t="shared" si="177"/>
        <v>Data</v>
      </c>
      <c r="H2721" t="s">
        <v>790</v>
      </c>
      <c r="I2721" s="38" t="s">
        <v>670</v>
      </c>
      <c r="J2721" t="s">
        <v>58</v>
      </c>
      <c r="K2721" s="6" t="s">
        <v>46</v>
      </c>
      <c r="L2721" s="12">
        <v>0.19830099813258623</v>
      </c>
      <c r="M2721" s="13">
        <v>0.80169900186741383</v>
      </c>
      <c r="N2721" s="14">
        <v>784.99999999999966</v>
      </c>
    </row>
    <row r="2722" spans="1:14" x14ac:dyDescent="0.25">
      <c r="A2722">
        <v>2815</v>
      </c>
      <c r="B2722" t="str">
        <f t="shared" si="174"/>
        <v>Closed End</v>
      </c>
      <c r="C2722" t="s">
        <v>58</v>
      </c>
      <c r="D2722" t="s">
        <v>670</v>
      </c>
      <c r="E2722" t="str">
        <f t="shared" si="175"/>
        <v>Race / ethnicity</v>
      </c>
      <c r="F2722">
        <f t="shared" si="176"/>
        <v>3</v>
      </c>
      <c r="G2722" t="str">
        <f t="shared" si="177"/>
        <v>Data</v>
      </c>
      <c r="H2722" t="s">
        <v>790</v>
      </c>
      <c r="I2722" s="38" t="s">
        <v>670</v>
      </c>
      <c r="J2722" t="s">
        <v>58</v>
      </c>
      <c r="K2722" s="6" t="s">
        <v>47</v>
      </c>
      <c r="L2722" s="12">
        <v>0.23736214499639696</v>
      </c>
      <c r="M2722" s="13">
        <v>0.76263785500360226</v>
      </c>
      <c r="N2722" s="14">
        <v>130.00000000000006</v>
      </c>
    </row>
    <row r="2723" spans="1:14" x14ac:dyDescent="0.25">
      <c r="A2723">
        <v>2816</v>
      </c>
      <c r="B2723" t="str">
        <f t="shared" si="174"/>
        <v>Closed End</v>
      </c>
      <c r="C2723" t="s">
        <v>58</v>
      </c>
      <c r="D2723" t="s">
        <v>670</v>
      </c>
      <c r="E2723" t="str">
        <f t="shared" si="175"/>
        <v>Race / ethnicity</v>
      </c>
      <c r="F2723">
        <f t="shared" si="176"/>
        <v>4</v>
      </c>
      <c r="G2723" t="str">
        <f t="shared" si="177"/>
        <v>Data</v>
      </c>
      <c r="H2723" t="s">
        <v>790</v>
      </c>
      <c r="I2723" s="38" t="s">
        <v>670</v>
      </c>
      <c r="J2723" t="s">
        <v>58</v>
      </c>
      <c r="K2723" s="6" t="s">
        <v>48</v>
      </c>
      <c r="L2723" s="12">
        <v>0.22156005471039397</v>
      </c>
      <c r="M2723" s="13">
        <v>0.77843994528960625</v>
      </c>
      <c r="N2723" s="14">
        <v>217.00000000000009</v>
      </c>
    </row>
    <row r="2724" spans="1:14" x14ac:dyDescent="0.25">
      <c r="A2724">
        <v>2817</v>
      </c>
      <c r="B2724" t="str">
        <f t="shared" si="174"/>
        <v>Closed End</v>
      </c>
      <c r="C2724" t="s">
        <v>58</v>
      </c>
      <c r="D2724" t="s">
        <v>670</v>
      </c>
      <c r="E2724" t="str">
        <f t="shared" si="175"/>
        <v>Race / ethnicity</v>
      </c>
      <c r="F2724">
        <f t="shared" si="176"/>
        <v>5</v>
      </c>
      <c r="G2724" t="str">
        <f t="shared" si="177"/>
        <v>Data</v>
      </c>
      <c r="H2724" t="s">
        <v>790</v>
      </c>
      <c r="I2724" s="38" t="s">
        <v>670</v>
      </c>
      <c r="J2724" t="s">
        <v>58</v>
      </c>
      <c r="K2724" s="6" t="s">
        <v>49</v>
      </c>
      <c r="L2724" s="12">
        <v>0.13446807193307997</v>
      </c>
      <c r="M2724" s="13">
        <v>0.86553192806692048</v>
      </c>
      <c r="N2724" s="14">
        <v>355.99999999999977</v>
      </c>
    </row>
    <row r="2725" spans="1:14" x14ac:dyDescent="0.25">
      <c r="A2725">
        <v>2818</v>
      </c>
      <c r="B2725" t="str">
        <f t="shared" si="174"/>
        <v>Closed End</v>
      </c>
      <c r="C2725" t="s">
        <v>58</v>
      </c>
      <c r="D2725" t="s">
        <v>670</v>
      </c>
      <c r="E2725" t="str">
        <f t="shared" si="175"/>
        <v>Race / ethnicity</v>
      </c>
      <c r="F2725">
        <f t="shared" si="176"/>
        <v>6</v>
      </c>
      <c r="G2725" t="str">
        <f t="shared" si="177"/>
        <v>Data</v>
      </c>
      <c r="H2725" t="s">
        <v>790</v>
      </c>
      <c r="I2725" s="38" t="s">
        <v>670</v>
      </c>
      <c r="J2725" t="s">
        <v>58</v>
      </c>
      <c r="K2725" s="6" t="s">
        <v>50</v>
      </c>
      <c r="L2725" s="12">
        <v>0.25314402716254314</v>
      </c>
      <c r="M2725" s="13">
        <v>0.74685597283745642</v>
      </c>
      <c r="N2725" s="14">
        <v>141.00000000000006</v>
      </c>
    </row>
    <row r="2726" spans="1:14" ht="15.75" thickBot="1" x14ac:dyDescent="0.3">
      <c r="A2726">
        <v>2819</v>
      </c>
      <c r="B2726" t="str">
        <f t="shared" si="174"/>
        <v>Closed End</v>
      </c>
      <c r="C2726" t="s">
        <v>58</v>
      </c>
      <c r="D2726" t="s">
        <v>670</v>
      </c>
      <c r="E2726" t="str">
        <f t="shared" si="175"/>
        <v>Race / ethnicity</v>
      </c>
      <c r="F2726">
        <f t="shared" si="176"/>
        <v>7</v>
      </c>
      <c r="G2726" t="str">
        <f t="shared" si="177"/>
        <v>Data</v>
      </c>
      <c r="H2726" t="s">
        <v>790</v>
      </c>
      <c r="I2726" s="38" t="s">
        <v>670</v>
      </c>
      <c r="J2726" t="s">
        <v>58</v>
      </c>
      <c r="K2726" s="8" t="s">
        <v>51</v>
      </c>
      <c r="L2726" s="18">
        <v>0.14245313272149465</v>
      </c>
      <c r="M2726" s="19">
        <v>0.85754686727850571</v>
      </c>
      <c r="N2726" s="20">
        <v>2085</v>
      </c>
    </row>
    <row r="2727" spans="1:14" ht="15.75" thickTop="1" x14ac:dyDescent="0.25">
      <c r="A2727">
        <v>2820</v>
      </c>
      <c r="B2727" t="str">
        <f t="shared" si="174"/>
        <v/>
      </c>
      <c r="C2727" t="s">
        <v>8</v>
      </c>
      <c r="D2727" t="s">
        <v>8</v>
      </c>
      <c r="E2727" t="str">
        <f t="shared" si="175"/>
        <v/>
      </c>
      <c r="F2727" t="str">
        <f t="shared" si="176"/>
        <v/>
      </c>
      <c r="G2727" t="str">
        <f t="shared" si="177"/>
        <v/>
      </c>
      <c r="H2727" t="s">
        <v>8</v>
      </c>
      <c r="K2727" s="42"/>
      <c r="L2727" s="42"/>
      <c r="M2727" s="42"/>
      <c r="N2727" s="42"/>
    </row>
    <row r="2728" spans="1:14" ht="75.75" thickBot="1" x14ac:dyDescent="0.3">
      <c r="A2728">
        <v>2821</v>
      </c>
      <c r="B2728" t="str">
        <f t="shared" si="174"/>
        <v>Closed End</v>
      </c>
      <c r="C2728" t="s">
        <v>58</v>
      </c>
      <c r="D2728" t="s">
        <v>671</v>
      </c>
      <c r="E2728" t="str">
        <f t="shared" si="175"/>
        <v>Title</v>
      </c>
      <c r="F2728">
        <f t="shared" si="176"/>
        <v>1</v>
      </c>
      <c r="G2728" t="str">
        <f t="shared" si="177"/>
        <v>Title</v>
      </c>
      <c r="H2728" t="s">
        <v>791</v>
      </c>
      <c r="I2728" s="38" t="s">
        <v>671</v>
      </c>
      <c r="J2728" t="s">
        <v>58</v>
      </c>
      <c r="K2728" s="37" t="s">
        <v>266</v>
      </c>
      <c r="L2728" s="37"/>
      <c r="M2728" s="37"/>
      <c r="N2728" s="37"/>
    </row>
    <row r="2729" spans="1:14" ht="38.25" thickTop="1" thickBot="1" x14ac:dyDescent="0.3">
      <c r="A2729">
        <v>2822</v>
      </c>
      <c r="B2729" t="str">
        <f t="shared" si="174"/>
        <v>Closed End</v>
      </c>
      <c r="C2729" t="s">
        <v>58</v>
      </c>
      <c r="D2729" t="s">
        <v>671</v>
      </c>
      <c r="E2729" t="str">
        <f t="shared" si="175"/>
        <v>Column labels</v>
      </c>
      <c r="F2729">
        <f t="shared" si="176"/>
        <v>1</v>
      </c>
      <c r="G2729" t="str">
        <f t="shared" si="177"/>
        <v>Labels</v>
      </c>
      <c r="H2729" t="s">
        <v>791</v>
      </c>
      <c r="I2729" s="38" t="s">
        <v>671</v>
      </c>
      <c r="J2729" t="s">
        <v>58</v>
      </c>
      <c r="K2729" s="39"/>
      <c r="L2729" s="1" t="s">
        <v>178</v>
      </c>
      <c r="M2729" s="2" t="s">
        <v>179</v>
      </c>
      <c r="N2729" s="3" t="s">
        <v>6</v>
      </c>
    </row>
    <row r="2730" spans="1:14" ht="15.75" thickTop="1" x14ac:dyDescent="0.25">
      <c r="A2730">
        <v>2823</v>
      </c>
      <c r="B2730" t="str">
        <f t="shared" si="174"/>
        <v>Closed End</v>
      </c>
      <c r="C2730" t="s">
        <v>58</v>
      </c>
      <c r="D2730" t="s">
        <v>671</v>
      </c>
      <c r="E2730" t="str">
        <f t="shared" si="175"/>
        <v>Region</v>
      </c>
      <c r="F2730">
        <f t="shared" si="176"/>
        <v>1</v>
      </c>
      <c r="G2730" t="str">
        <f t="shared" si="177"/>
        <v>Header</v>
      </c>
      <c r="H2730" t="s">
        <v>791</v>
      </c>
      <c r="I2730" s="38" t="s">
        <v>671</v>
      </c>
      <c r="J2730" t="s">
        <v>58</v>
      </c>
      <c r="K2730" s="5" t="s">
        <v>7</v>
      </c>
      <c r="L2730" s="9" t="s">
        <v>8</v>
      </c>
      <c r="M2730" s="10" t="s">
        <v>8</v>
      </c>
      <c r="N2730" s="11" t="s">
        <v>8</v>
      </c>
    </row>
    <row r="2731" spans="1:14" x14ac:dyDescent="0.25">
      <c r="A2731">
        <v>2824</v>
      </c>
      <c r="B2731" t="str">
        <f t="shared" si="174"/>
        <v>Closed End</v>
      </c>
      <c r="C2731" t="s">
        <v>58</v>
      </c>
      <c r="D2731" t="s">
        <v>671</v>
      </c>
      <c r="E2731" t="str">
        <f t="shared" si="175"/>
        <v>Region</v>
      </c>
      <c r="F2731">
        <f t="shared" si="176"/>
        <v>2</v>
      </c>
      <c r="G2731" t="str">
        <f t="shared" si="177"/>
        <v>Data</v>
      </c>
      <c r="H2731" t="s">
        <v>791</v>
      </c>
      <c r="I2731" s="38" t="s">
        <v>671</v>
      </c>
      <c r="J2731" t="s">
        <v>58</v>
      </c>
      <c r="K2731" s="6" t="s">
        <v>9</v>
      </c>
      <c r="L2731" s="12">
        <v>0.1916865423892187</v>
      </c>
      <c r="M2731" s="13">
        <v>0.80831345761078366</v>
      </c>
      <c r="N2731" s="14">
        <v>3103.9999999999941</v>
      </c>
    </row>
    <row r="2732" spans="1:14" x14ac:dyDescent="0.25">
      <c r="A2732">
        <v>2825</v>
      </c>
      <c r="B2732" t="str">
        <f t="shared" si="174"/>
        <v>Closed End</v>
      </c>
      <c r="C2732" t="s">
        <v>58</v>
      </c>
      <c r="D2732" t="s">
        <v>671</v>
      </c>
      <c r="E2732" t="str">
        <f t="shared" si="175"/>
        <v>Region</v>
      </c>
      <c r="F2732">
        <f t="shared" si="176"/>
        <v>3</v>
      </c>
      <c r="G2732" t="str">
        <f t="shared" si="177"/>
        <v>Data</v>
      </c>
      <c r="H2732" t="s">
        <v>791</v>
      </c>
      <c r="I2732" s="38" t="s">
        <v>671</v>
      </c>
      <c r="J2732" t="s">
        <v>58</v>
      </c>
      <c r="K2732" s="6" t="s">
        <v>10</v>
      </c>
      <c r="L2732" s="12">
        <v>0.13490287475645529</v>
      </c>
      <c r="M2732" s="13">
        <v>0.86509712524354487</v>
      </c>
      <c r="N2732" s="14">
        <v>420.00000000000011</v>
      </c>
    </row>
    <row r="2733" spans="1:14" x14ac:dyDescent="0.25">
      <c r="A2733">
        <v>2826</v>
      </c>
      <c r="B2733" t="str">
        <f t="shared" si="174"/>
        <v>Closed End</v>
      </c>
      <c r="C2733" t="s">
        <v>58</v>
      </c>
      <c r="D2733" t="s">
        <v>671</v>
      </c>
      <c r="E2733" t="str">
        <f t="shared" si="175"/>
        <v>Region</v>
      </c>
      <c r="F2733">
        <f t="shared" si="176"/>
        <v>4</v>
      </c>
      <c r="G2733" t="str">
        <f t="shared" si="177"/>
        <v>Data</v>
      </c>
      <c r="H2733" t="s">
        <v>791</v>
      </c>
      <c r="I2733" s="38" t="s">
        <v>671</v>
      </c>
      <c r="J2733" t="s">
        <v>58</v>
      </c>
      <c r="K2733" s="6" t="s">
        <v>11</v>
      </c>
      <c r="L2733" s="12">
        <v>0.24723631574315616</v>
      </c>
      <c r="M2733" s="13">
        <v>0.75276368425684537</v>
      </c>
      <c r="N2733" s="14">
        <v>2279.9999999999982</v>
      </c>
    </row>
    <row r="2734" spans="1:14" x14ac:dyDescent="0.25">
      <c r="A2734">
        <v>2827</v>
      </c>
      <c r="B2734" t="str">
        <f t="shared" si="174"/>
        <v>Closed End</v>
      </c>
      <c r="C2734" t="s">
        <v>58</v>
      </c>
      <c r="D2734" t="s">
        <v>671</v>
      </c>
      <c r="E2734" t="str">
        <f t="shared" si="175"/>
        <v>Region</v>
      </c>
      <c r="F2734">
        <f t="shared" si="176"/>
        <v>5</v>
      </c>
      <c r="G2734" t="str">
        <f t="shared" si="177"/>
        <v>Data</v>
      </c>
      <c r="H2734" t="s">
        <v>791</v>
      </c>
      <c r="I2734" s="38" t="s">
        <v>671</v>
      </c>
      <c r="J2734" t="s">
        <v>58</v>
      </c>
      <c r="K2734" s="6" t="s">
        <v>12</v>
      </c>
      <c r="L2734" s="12">
        <v>0.27488526572191518</v>
      </c>
      <c r="M2734" s="13">
        <v>0.72511473427808548</v>
      </c>
      <c r="N2734" s="14">
        <v>1846.9999999999986</v>
      </c>
    </row>
    <row r="2735" spans="1:14" x14ac:dyDescent="0.25">
      <c r="A2735">
        <v>2828</v>
      </c>
      <c r="B2735" t="str">
        <f t="shared" si="174"/>
        <v>Closed End</v>
      </c>
      <c r="C2735" t="s">
        <v>58</v>
      </c>
      <c r="D2735" t="s">
        <v>671</v>
      </c>
      <c r="E2735" t="str">
        <f t="shared" si="175"/>
        <v>Region</v>
      </c>
      <c r="F2735">
        <f t="shared" si="176"/>
        <v>6</v>
      </c>
      <c r="G2735" t="str">
        <f t="shared" si="177"/>
        <v>Data</v>
      </c>
      <c r="H2735" t="s">
        <v>791</v>
      </c>
      <c r="I2735" s="38" t="s">
        <v>671</v>
      </c>
      <c r="J2735" t="s">
        <v>58</v>
      </c>
      <c r="K2735" s="6" t="s">
        <v>13</v>
      </c>
      <c r="L2735" s="12">
        <v>0.21411529215123043</v>
      </c>
      <c r="M2735" s="13">
        <v>0.78588470784876907</v>
      </c>
      <c r="N2735" s="14">
        <v>433.00000000000023</v>
      </c>
    </row>
    <row r="2736" spans="1:14" x14ac:dyDescent="0.25">
      <c r="A2736">
        <v>2829</v>
      </c>
      <c r="B2736" t="str">
        <f t="shared" si="174"/>
        <v>Closed End</v>
      </c>
      <c r="C2736" t="s">
        <v>58</v>
      </c>
      <c r="D2736" t="s">
        <v>671</v>
      </c>
      <c r="E2736" t="str">
        <f t="shared" si="175"/>
        <v>Region</v>
      </c>
      <c r="F2736">
        <f t="shared" si="176"/>
        <v>7</v>
      </c>
      <c r="G2736" t="str">
        <f t="shared" si="177"/>
        <v>Data</v>
      </c>
      <c r="H2736" t="s">
        <v>791</v>
      </c>
      <c r="I2736" s="38" t="s">
        <v>671</v>
      </c>
      <c r="J2736" t="s">
        <v>58</v>
      </c>
      <c r="K2736" s="6" t="s">
        <v>14</v>
      </c>
      <c r="L2736" s="12">
        <v>0.16558403088774079</v>
      </c>
      <c r="M2736" s="13">
        <v>0.83441596911225902</v>
      </c>
      <c r="N2736" s="14">
        <v>404.00000000000006</v>
      </c>
    </row>
    <row r="2737" spans="1:14" x14ac:dyDescent="0.25">
      <c r="A2737">
        <v>2830</v>
      </c>
      <c r="B2737" t="str">
        <f t="shared" si="174"/>
        <v>Closed End</v>
      </c>
      <c r="C2737" t="s">
        <v>58</v>
      </c>
      <c r="D2737" t="s">
        <v>671</v>
      </c>
      <c r="E2737" t="str">
        <f t="shared" si="175"/>
        <v>Gender</v>
      </c>
      <c r="F2737">
        <f t="shared" si="176"/>
        <v>1</v>
      </c>
      <c r="G2737" t="str">
        <f t="shared" si="177"/>
        <v>Header</v>
      </c>
      <c r="H2737" t="s">
        <v>791</v>
      </c>
      <c r="I2737" s="38" t="s">
        <v>671</v>
      </c>
      <c r="J2737" t="s">
        <v>58</v>
      </c>
      <c r="K2737" s="7" t="s">
        <v>15</v>
      </c>
      <c r="L2737" s="15" t="s">
        <v>8</v>
      </c>
      <c r="M2737" s="16" t="s">
        <v>8</v>
      </c>
      <c r="N2737" s="17" t="s">
        <v>8</v>
      </c>
    </row>
    <row r="2738" spans="1:14" x14ac:dyDescent="0.25">
      <c r="A2738">
        <v>2831</v>
      </c>
      <c r="B2738" t="str">
        <f t="shared" si="174"/>
        <v>Closed End</v>
      </c>
      <c r="C2738" t="s">
        <v>58</v>
      </c>
      <c r="D2738" t="s">
        <v>671</v>
      </c>
      <c r="E2738" t="str">
        <f t="shared" si="175"/>
        <v>Gender</v>
      </c>
      <c r="F2738">
        <f t="shared" si="176"/>
        <v>2</v>
      </c>
      <c r="G2738" t="str">
        <f t="shared" si="177"/>
        <v>Data</v>
      </c>
      <c r="H2738" t="s">
        <v>791</v>
      </c>
      <c r="I2738" s="38" t="s">
        <v>671</v>
      </c>
      <c r="J2738" t="s">
        <v>58</v>
      </c>
      <c r="K2738" s="6" t="s">
        <v>16</v>
      </c>
      <c r="L2738" s="12">
        <v>0.20613601114772842</v>
      </c>
      <c r="M2738" s="13">
        <v>0.79386398885227127</v>
      </c>
      <c r="N2738" s="14">
        <v>1933.9999999999986</v>
      </c>
    </row>
    <row r="2739" spans="1:14" x14ac:dyDescent="0.25">
      <c r="A2739">
        <v>2832</v>
      </c>
      <c r="B2739" t="str">
        <f t="shared" si="174"/>
        <v>Closed End</v>
      </c>
      <c r="C2739" t="s">
        <v>58</v>
      </c>
      <c r="D2739" t="s">
        <v>671</v>
      </c>
      <c r="E2739" t="str">
        <f t="shared" si="175"/>
        <v>Gender</v>
      </c>
      <c r="F2739">
        <f t="shared" si="176"/>
        <v>3</v>
      </c>
      <c r="G2739" t="str">
        <f t="shared" si="177"/>
        <v>Data</v>
      </c>
      <c r="H2739" t="s">
        <v>791</v>
      </c>
      <c r="I2739" s="38" t="s">
        <v>671</v>
      </c>
      <c r="J2739" t="s">
        <v>58</v>
      </c>
      <c r="K2739" s="6" t="s">
        <v>17</v>
      </c>
      <c r="L2739" s="12">
        <v>0.16641661583001258</v>
      </c>
      <c r="M2739" s="13">
        <v>0.83358338416998701</v>
      </c>
      <c r="N2739" s="14">
        <v>1013</v>
      </c>
    </row>
    <row r="2740" spans="1:14" x14ac:dyDescent="0.25">
      <c r="A2740">
        <v>2833</v>
      </c>
      <c r="B2740" t="str">
        <f t="shared" si="174"/>
        <v>Closed End</v>
      </c>
      <c r="C2740" t="s">
        <v>58</v>
      </c>
      <c r="D2740" t="s">
        <v>671</v>
      </c>
      <c r="E2740" t="str">
        <f t="shared" si="175"/>
        <v>Age</v>
      </c>
      <c r="F2740">
        <f t="shared" si="176"/>
        <v>1</v>
      </c>
      <c r="G2740" t="str">
        <f t="shared" si="177"/>
        <v>Header</v>
      </c>
      <c r="H2740" t="s">
        <v>791</v>
      </c>
      <c r="I2740" s="38" t="s">
        <v>671</v>
      </c>
      <c r="J2740" t="s">
        <v>58</v>
      </c>
      <c r="K2740" s="7" t="s">
        <v>18</v>
      </c>
      <c r="L2740" s="15" t="s">
        <v>8</v>
      </c>
      <c r="M2740" s="16" t="s">
        <v>8</v>
      </c>
      <c r="N2740" s="17" t="s">
        <v>8</v>
      </c>
    </row>
    <row r="2741" spans="1:14" x14ac:dyDescent="0.25">
      <c r="A2741">
        <v>2834</v>
      </c>
      <c r="B2741" t="str">
        <f t="shared" si="174"/>
        <v>Closed End</v>
      </c>
      <c r="C2741" t="s">
        <v>58</v>
      </c>
      <c r="D2741" t="s">
        <v>671</v>
      </c>
      <c r="E2741" t="str">
        <f t="shared" si="175"/>
        <v>Age</v>
      </c>
      <c r="F2741">
        <f t="shared" si="176"/>
        <v>2</v>
      </c>
      <c r="G2741" t="str">
        <f t="shared" si="177"/>
        <v>Data</v>
      </c>
      <c r="H2741" t="s">
        <v>791</v>
      </c>
      <c r="I2741" s="38" t="s">
        <v>671</v>
      </c>
      <c r="J2741" t="s">
        <v>58</v>
      </c>
      <c r="K2741" s="6" t="s">
        <v>19</v>
      </c>
      <c r="L2741" s="12">
        <v>0.20829101601456027</v>
      </c>
      <c r="M2741" s="13">
        <v>0.79170898398543954</v>
      </c>
      <c r="N2741" s="14">
        <v>417.00000000000017</v>
      </c>
    </row>
    <row r="2742" spans="1:14" x14ac:dyDescent="0.25">
      <c r="A2742">
        <v>2835</v>
      </c>
      <c r="B2742" t="str">
        <f t="shared" si="174"/>
        <v>Closed End</v>
      </c>
      <c r="C2742" t="s">
        <v>58</v>
      </c>
      <c r="D2742" t="s">
        <v>671</v>
      </c>
      <c r="E2742" t="str">
        <f t="shared" si="175"/>
        <v>Age</v>
      </c>
      <c r="F2742">
        <f t="shared" si="176"/>
        <v>3</v>
      </c>
      <c r="G2742" t="str">
        <f t="shared" si="177"/>
        <v>Data</v>
      </c>
      <c r="H2742" t="s">
        <v>791</v>
      </c>
      <c r="I2742" s="38" t="s">
        <v>671</v>
      </c>
      <c r="J2742" t="s">
        <v>58</v>
      </c>
      <c r="K2742" s="6" t="s">
        <v>20</v>
      </c>
      <c r="L2742" s="12">
        <v>0.2127490660857054</v>
      </c>
      <c r="M2742" s="13">
        <v>0.78725093391429379</v>
      </c>
      <c r="N2742" s="14">
        <v>427.0000000000004</v>
      </c>
    </row>
    <row r="2743" spans="1:14" x14ac:dyDescent="0.25">
      <c r="A2743">
        <v>2836</v>
      </c>
      <c r="B2743" t="str">
        <f t="shared" si="174"/>
        <v>Closed End</v>
      </c>
      <c r="C2743" t="s">
        <v>58</v>
      </c>
      <c r="D2743" t="s">
        <v>671</v>
      </c>
      <c r="E2743" t="str">
        <f t="shared" si="175"/>
        <v>Age</v>
      </c>
      <c r="F2743">
        <f t="shared" si="176"/>
        <v>4</v>
      </c>
      <c r="G2743" t="str">
        <f t="shared" si="177"/>
        <v>Data</v>
      </c>
      <c r="H2743" t="s">
        <v>791</v>
      </c>
      <c r="I2743" s="38" t="s">
        <v>671</v>
      </c>
      <c r="J2743" t="s">
        <v>58</v>
      </c>
      <c r="K2743" s="6" t="s">
        <v>21</v>
      </c>
      <c r="L2743" s="12">
        <v>0.15879006737553469</v>
      </c>
      <c r="M2743" s="13">
        <v>0.84120993262446575</v>
      </c>
      <c r="N2743" s="14">
        <v>370.00000000000034</v>
      </c>
    </row>
    <row r="2744" spans="1:14" x14ac:dyDescent="0.25">
      <c r="A2744">
        <v>2837</v>
      </c>
      <c r="B2744" t="str">
        <f t="shared" si="174"/>
        <v>Closed End</v>
      </c>
      <c r="C2744" t="s">
        <v>58</v>
      </c>
      <c r="D2744" t="s">
        <v>671</v>
      </c>
      <c r="E2744" t="str">
        <f t="shared" si="175"/>
        <v>Age</v>
      </c>
      <c r="F2744">
        <f t="shared" si="176"/>
        <v>5</v>
      </c>
      <c r="G2744" t="str">
        <f t="shared" si="177"/>
        <v>Data</v>
      </c>
      <c r="H2744" t="s">
        <v>791</v>
      </c>
      <c r="I2744" s="38" t="s">
        <v>671</v>
      </c>
      <c r="J2744" t="s">
        <v>58</v>
      </c>
      <c r="K2744" s="6" t="s">
        <v>22</v>
      </c>
      <c r="L2744" s="12">
        <v>0.21585015259139237</v>
      </c>
      <c r="M2744" s="13">
        <v>0.78414984740860827</v>
      </c>
      <c r="N2744" s="14">
        <v>529.00000000000011</v>
      </c>
    </row>
    <row r="2745" spans="1:14" x14ac:dyDescent="0.25">
      <c r="A2745">
        <v>2838</v>
      </c>
      <c r="B2745" t="str">
        <f t="shared" si="174"/>
        <v>Closed End</v>
      </c>
      <c r="C2745" t="s">
        <v>58</v>
      </c>
      <c r="D2745" t="s">
        <v>671</v>
      </c>
      <c r="E2745" t="str">
        <f t="shared" si="175"/>
        <v>Age</v>
      </c>
      <c r="F2745">
        <f t="shared" si="176"/>
        <v>6</v>
      </c>
      <c r="G2745" t="str">
        <f t="shared" si="177"/>
        <v>Data</v>
      </c>
      <c r="H2745" t="s">
        <v>791</v>
      </c>
      <c r="I2745" s="38" t="s">
        <v>671</v>
      </c>
      <c r="J2745" t="s">
        <v>58</v>
      </c>
      <c r="K2745" s="6" t="s">
        <v>23</v>
      </c>
      <c r="L2745" s="12">
        <v>0.11426518059595601</v>
      </c>
      <c r="M2745" s="13">
        <v>0.88573481940404264</v>
      </c>
      <c r="N2745" s="14">
        <v>883.99999999999807</v>
      </c>
    </row>
    <row r="2746" spans="1:14" x14ac:dyDescent="0.25">
      <c r="A2746">
        <v>2839</v>
      </c>
      <c r="B2746" t="str">
        <f t="shared" si="174"/>
        <v>Closed End</v>
      </c>
      <c r="C2746" t="s">
        <v>58</v>
      </c>
      <c r="D2746" t="s">
        <v>671</v>
      </c>
      <c r="E2746" t="str">
        <f t="shared" si="175"/>
        <v>Education</v>
      </c>
      <c r="F2746">
        <f t="shared" si="176"/>
        <v>1</v>
      </c>
      <c r="G2746" t="str">
        <f t="shared" si="177"/>
        <v>Header</v>
      </c>
      <c r="H2746" t="s">
        <v>791</v>
      </c>
      <c r="I2746" s="38" t="s">
        <v>671</v>
      </c>
      <c r="J2746" t="s">
        <v>58</v>
      </c>
      <c r="K2746" s="7" t="s">
        <v>24</v>
      </c>
      <c r="L2746" s="15" t="s">
        <v>8</v>
      </c>
      <c r="M2746" s="16" t="s">
        <v>8</v>
      </c>
      <c r="N2746" s="17" t="s">
        <v>8</v>
      </c>
    </row>
    <row r="2747" spans="1:14" x14ac:dyDescent="0.25">
      <c r="A2747">
        <v>2840</v>
      </c>
      <c r="B2747" t="str">
        <f t="shared" si="174"/>
        <v>Closed End</v>
      </c>
      <c r="C2747" t="s">
        <v>58</v>
      </c>
      <c r="D2747" t="s">
        <v>671</v>
      </c>
      <c r="E2747" t="str">
        <f t="shared" si="175"/>
        <v>Education</v>
      </c>
      <c r="F2747">
        <f t="shared" si="176"/>
        <v>2</v>
      </c>
      <c r="G2747" t="str">
        <f t="shared" si="177"/>
        <v>Data</v>
      </c>
      <c r="H2747" t="s">
        <v>791</v>
      </c>
      <c r="I2747" s="38" t="s">
        <v>671</v>
      </c>
      <c r="J2747" t="s">
        <v>58</v>
      </c>
      <c r="K2747" s="6" t="s">
        <v>25</v>
      </c>
      <c r="L2747" s="12">
        <v>0.45563327868381698</v>
      </c>
      <c r="M2747" s="13">
        <v>0.54436672131618291</v>
      </c>
      <c r="N2747" s="14">
        <v>103.00000000000004</v>
      </c>
    </row>
    <row r="2748" spans="1:14" x14ac:dyDescent="0.25">
      <c r="A2748">
        <v>2841</v>
      </c>
      <c r="B2748" t="str">
        <f t="shared" si="174"/>
        <v>Closed End</v>
      </c>
      <c r="C2748" t="s">
        <v>58</v>
      </c>
      <c r="D2748" t="s">
        <v>671</v>
      </c>
      <c r="E2748" t="str">
        <f t="shared" si="175"/>
        <v>Education</v>
      </c>
      <c r="F2748">
        <f t="shared" si="176"/>
        <v>3</v>
      </c>
      <c r="G2748" t="str">
        <f t="shared" si="177"/>
        <v>Data</v>
      </c>
      <c r="H2748" t="s">
        <v>791</v>
      </c>
      <c r="I2748" s="38" t="s">
        <v>671</v>
      </c>
      <c r="J2748" t="s">
        <v>58</v>
      </c>
      <c r="K2748" s="6" t="s">
        <v>26</v>
      </c>
      <c r="L2748" s="12">
        <v>0.25716031190278604</v>
      </c>
      <c r="M2748" s="13">
        <v>0.74283968809721468</v>
      </c>
      <c r="N2748" s="14">
        <v>374.00000000000017</v>
      </c>
    </row>
    <row r="2749" spans="1:14" x14ac:dyDescent="0.25">
      <c r="A2749">
        <v>2842</v>
      </c>
      <c r="B2749" t="str">
        <f t="shared" si="174"/>
        <v>Closed End</v>
      </c>
      <c r="C2749" t="s">
        <v>58</v>
      </c>
      <c r="D2749" t="s">
        <v>671</v>
      </c>
      <c r="E2749" t="str">
        <f t="shared" si="175"/>
        <v>Education</v>
      </c>
      <c r="F2749">
        <f t="shared" si="176"/>
        <v>4</v>
      </c>
      <c r="G2749" t="str">
        <f t="shared" si="177"/>
        <v>Data</v>
      </c>
      <c r="H2749" t="s">
        <v>791</v>
      </c>
      <c r="I2749" s="38" t="s">
        <v>671</v>
      </c>
      <c r="J2749" t="s">
        <v>58</v>
      </c>
      <c r="K2749" s="6" t="s">
        <v>27</v>
      </c>
      <c r="L2749" s="12">
        <v>0.18672371415875089</v>
      </c>
      <c r="M2749" s="13">
        <v>0.81327628584124767</v>
      </c>
      <c r="N2749" s="14">
        <v>991.00000000000284</v>
      </c>
    </row>
    <row r="2750" spans="1:14" x14ac:dyDescent="0.25">
      <c r="A2750">
        <v>2843</v>
      </c>
      <c r="B2750" t="str">
        <f t="shared" si="174"/>
        <v>Closed End</v>
      </c>
      <c r="C2750" t="s">
        <v>58</v>
      </c>
      <c r="D2750" t="s">
        <v>671</v>
      </c>
      <c r="E2750" t="str">
        <f t="shared" si="175"/>
        <v>Education</v>
      </c>
      <c r="F2750">
        <f t="shared" si="176"/>
        <v>5</v>
      </c>
      <c r="G2750" t="str">
        <f t="shared" si="177"/>
        <v>Data</v>
      </c>
      <c r="H2750" t="s">
        <v>791</v>
      </c>
      <c r="I2750" s="38" t="s">
        <v>671</v>
      </c>
      <c r="J2750" t="s">
        <v>58</v>
      </c>
      <c r="K2750" s="6" t="s">
        <v>28</v>
      </c>
      <c r="L2750" s="12">
        <v>0.14356284326151203</v>
      </c>
      <c r="M2750" s="13">
        <v>0.8564371567384903</v>
      </c>
      <c r="N2750" s="14">
        <v>1532.0000000000011</v>
      </c>
    </row>
    <row r="2751" spans="1:14" x14ac:dyDescent="0.25">
      <c r="A2751">
        <v>2844</v>
      </c>
      <c r="B2751" t="str">
        <f t="shared" si="174"/>
        <v>Closed End</v>
      </c>
      <c r="C2751" t="s">
        <v>58</v>
      </c>
      <c r="D2751" t="s">
        <v>671</v>
      </c>
      <c r="E2751" t="str">
        <f t="shared" si="175"/>
        <v>Household income</v>
      </c>
      <c r="F2751">
        <f t="shared" si="176"/>
        <v>1</v>
      </c>
      <c r="G2751" t="str">
        <f t="shared" si="177"/>
        <v>Header</v>
      </c>
      <c r="H2751" t="s">
        <v>791</v>
      </c>
      <c r="I2751" s="38" t="s">
        <v>671</v>
      </c>
      <c r="J2751" t="s">
        <v>58</v>
      </c>
      <c r="K2751" s="7" t="s">
        <v>29</v>
      </c>
      <c r="L2751" s="15" t="s">
        <v>8</v>
      </c>
      <c r="M2751" s="16" t="s">
        <v>8</v>
      </c>
      <c r="N2751" s="17" t="s">
        <v>8</v>
      </c>
    </row>
    <row r="2752" spans="1:14" x14ac:dyDescent="0.25">
      <c r="A2752">
        <v>2845</v>
      </c>
      <c r="B2752" t="str">
        <f t="shared" si="174"/>
        <v>Closed End</v>
      </c>
      <c r="C2752" t="s">
        <v>58</v>
      </c>
      <c r="D2752" t="s">
        <v>671</v>
      </c>
      <c r="E2752" t="str">
        <f t="shared" si="175"/>
        <v>Household income</v>
      </c>
      <c r="F2752">
        <f t="shared" si="176"/>
        <v>2</v>
      </c>
      <c r="G2752" t="str">
        <f t="shared" si="177"/>
        <v>Data</v>
      </c>
      <c r="H2752" t="s">
        <v>791</v>
      </c>
      <c r="I2752" s="38" t="s">
        <v>671</v>
      </c>
      <c r="J2752" t="s">
        <v>58</v>
      </c>
      <c r="K2752" s="6" t="s">
        <v>30</v>
      </c>
      <c r="L2752" s="12">
        <v>0.47272781005770825</v>
      </c>
      <c r="M2752" s="13">
        <v>0.52727218994229119</v>
      </c>
      <c r="N2752" s="14">
        <v>502.00000000000011</v>
      </c>
    </row>
    <row r="2753" spans="1:14" x14ac:dyDescent="0.25">
      <c r="A2753">
        <v>2846</v>
      </c>
      <c r="B2753" t="str">
        <f t="shared" ref="B2753:B2816" si="178">IF(K2755="Results by region:","Closed End",IF(L2754="East Metro Overall","Open End",IF(AND(K2753="",K2755=""),"",B2752)))</f>
        <v>Closed End</v>
      </c>
      <c r="C2753" t="s">
        <v>58</v>
      </c>
      <c r="D2753" t="s">
        <v>671</v>
      </c>
      <c r="E2753" t="str">
        <f t="shared" ref="E2753:E2816" si="179">IF(AND(K2753="",K2754="Results by region:"),"Column labels",
IF(AND(K2753="",L2753="East Metro overall"),"Column labels",
IF(AND(K2753="",L2753=""),"",
IF(AND(B2753="Open End",K2753&lt;&gt;"",E2752="Column labels"),"Open end results",
IF(K2753="Results by region:","Region",
IF(K2753="Results by gender:","Gender",
IF(K2753="Results by age:","Age",
IF(K2753="Results by education level:","Education",
IF(K2753="Results by household income:","Household income",
IF(K2753="Results by housing status:","Housing status",
IF(K2753="Results by home language:","Home language",
IF(K2753="Results by race/ethnicity:","Race / ethnicity",
IF(ISERROR(FIND(".",K2753)),E2752,
IF(FIND(".",K2753)&lt;=4,"Title"))))))))))))))</f>
        <v>Household income</v>
      </c>
      <c r="F2753">
        <f t="shared" ref="F2753:F2816" si="180">IF(B2753="","",IF(E2753&lt;&gt;E2752,1,SUM(F2752,1)))</f>
        <v>3</v>
      </c>
      <c r="G2753" t="str">
        <f t="shared" si="177"/>
        <v>Data</v>
      </c>
      <c r="H2753" t="s">
        <v>791</v>
      </c>
      <c r="I2753" s="38" t="s">
        <v>671</v>
      </c>
      <c r="J2753" t="s">
        <v>58</v>
      </c>
      <c r="K2753" s="6" t="s">
        <v>31</v>
      </c>
      <c r="L2753" s="12">
        <v>0.32874859021333369</v>
      </c>
      <c r="M2753" s="13">
        <v>0.67125140978666675</v>
      </c>
      <c r="N2753" s="14">
        <v>436.9999999999996</v>
      </c>
    </row>
    <row r="2754" spans="1:14" x14ac:dyDescent="0.25">
      <c r="A2754">
        <v>2847</v>
      </c>
      <c r="B2754" t="str">
        <f t="shared" si="178"/>
        <v>Closed End</v>
      </c>
      <c r="C2754" t="s">
        <v>58</v>
      </c>
      <c r="D2754" t="s">
        <v>671</v>
      </c>
      <c r="E2754" t="str">
        <f t="shared" si="179"/>
        <v>Household income</v>
      </c>
      <c r="F2754">
        <f t="shared" si="180"/>
        <v>4</v>
      </c>
      <c r="G2754" t="str">
        <f t="shared" ref="G2754:G2817" si="181">IF(B2754="","",IF(E2754="Title","Title",IF(E2754="Column labels","Labels",IF(AND(F2754=1,B2754="Closed End"),"Header","Data"))))</f>
        <v>Data</v>
      </c>
      <c r="H2754" t="s">
        <v>791</v>
      </c>
      <c r="I2754" s="38" t="s">
        <v>671</v>
      </c>
      <c r="J2754" t="s">
        <v>58</v>
      </c>
      <c r="K2754" s="6" t="s">
        <v>32</v>
      </c>
      <c r="L2754" s="12">
        <v>0.24467028526165621</v>
      </c>
      <c r="M2754" s="13">
        <v>0.75532971473834432</v>
      </c>
      <c r="N2754" s="14">
        <v>408.99999999999977</v>
      </c>
    </row>
    <row r="2755" spans="1:14" x14ac:dyDescent="0.25">
      <c r="A2755">
        <v>2848</v>
      </c>
      <c r="B2755" t="str">
        <f t="shared" si="178"/>
        <v>Closed End</v>
      </c>
      <c r="C2755" t="s">
        <v>58</v>
      </c>
      <c r="D2755" t="s">
        <v>671</v>
      </c>
      <c r="E2755" t="str">
        <f t="shared" si="179"/>
        <v>Household income</v>
      </c>
      <c r="F2755">
        <f t="shared" si="180"/>
        <v>5</v>
      </c>
      <c r="G2755" t="str">
        <f t="shared" si="181"/>
        <v>Data</v>
      </c>
      <c r="H2755" t="s">
        <v>791</v>
      </c>
      <c r="I2755" s="38" t="s">
        <v>671</v>
      </c>
      <c r="J2755" t="s">
        <v>58</v>
      </c>
      <c r="K2755" s="6" t="s">
        <v>33</v>
      </c>
      <c r="L2755" s="12">
        <v>0.23118638773132993</v>
      </c>
      <c r="M2755" s="13">
        <v>0.76881361226867018</v>
      </c>
      <c r="N2755" s="14">
        <v>314.99999999999994</v>
      </c>
    </row>
    <row r="2756" spans="1:14" x14ac:dyDescent="0.25">
      <c r="A2756">
        <v>2849</v>
      </c>
      <c r="B2756" t="str">
        <f t="shared" si="178"/>
        <v>Closed End</v>
      </c>
      <c r="C2756" t="s">
        <v>58</v>
      </c>
      <c r="D2756" t="s">
        <v>671</v>
      </c>
      <c r="E2756" t="str">
        <f t="shared" si="179"/>
        <v>Household income</v>
      </c>
      <c r="F2756">
        <f t="shared" si="180"/>
        <v>6</v>
      </c>
      <c r="G2756" t="str">
        <f t="shared" si="181"/>
        <v>Data</v>
      </c>
      <c r="H2756" t="s">
        <v>791</v>
      </c>
      <c r="I2756" s="38" t="s">
        <v>671</v>
      </c>
      <c r="J2756" t="s">
        <v>58</v>
      </c>
      <c r="K2756" s="6" t="s">
        <v>34</v>
      </c>
      <c r="L2756" s="12">
        <v>0.17061180888202315</v>
      </c>
      <c r="M2756" s="13">
        <v>0.82938819111797646</v>
      </c>
      <c r="N2756" s="14">
        <v>274.00000000000023</v>
      </c>
    </row>
    <row r="2757" spans="1:14" x14ac:dyDescent="0.25">
      <c r="A2757">
        <v>2850</v>
      </c>
      <c r="B2757" t="str">
        <f t="shared" si="178"/>
        <v>Closed End</v>
      </c>
      <c r="C2757" t="s">
        <v>58</v>
      </c>
      <c r="D2757" t="s">
        <v>671</v>
      </c>
      <c r="E2757" t="str">
        <f t="shared" si="179"/>
        <v>Household income</v>
      </c>
      <c r="F2757">
        <f t="shared" si="180"/>
        <v>7</v>
      </c>
      <c r="G2757" t="str">
        <f t="shared" si="181"/>
        <v>Data</v>
      </c>
      <c r="H2757" t="s">
        <v>791</v>
      </c>
      <c r="I2757" s="38" t="s">
        <v>671</v>
      </c>
      <c r="J2757" t="s">
        <v>58</v>
      </c>
      <c r="K2757" s="6" t="s">
        <v>35</v>
      </c>
      <c r="L2757" s="12">
        <v>9.7233284392610669E-2</v>
      </c>
      <c r="M2757" s="13">
        <v>0.90276671560738952</v>
      </c>
      <c r="N2757" s="14">
        <v>343.00000000000028</v>
      </c>
    </row>
    <row r="2758" spans="1:14" x14ac:dyDescent="0.25">
      <c r="A2758">
        <v>2851</v>
      </c>
      <c r="B2758" t="str">
        <f t="shared" si="178"/>
        <v>Closed End</v>
      </c>
      <c r="C2758" t="s">
        <v>58</v>
      </c>
      <c r="D2758" t="s">
        <v>671</v>
      </c>
      <c r="E2758" t="str">
        <f t="shared" si="179"/>
        <v>Household income</v>
      </c>
      <c r="F2758">
        <f t="shared" si="180"/>
        <v>8</v>
      </c>
      <c r="G2758" t="str">
        <f t="shared" si="181"/>
        <v>Data</v>
      </c>
      <c r="H2758" t="s">
        <v>791</v>
      </c>
      <c r="I2758" s="38" t="s">
        <v>671</v>
      </c>
      <c r="J2758" t="s">
        <v>58</v>
      </c>
      <c r="K2758" s="6" t="s">
        <v>36</v>
      </c>
      <c r="L2758" s="12">
        <v>7.8494455385901787E-2</v>
      </c>
      <c r="M2758" s="13">
        <v>0.92150554461409806</v>
      </c>
      <c r="N2758" s="14">
        <v>262.00000000000006</v>
      </c>
    </row>
    <row r="2759" spans="1:14" x14ac:dyDescent="0.25">
      <c r="A2759">
        <v>2852</v>
      </c>
      <c r="B2759" t="str">
        <f t="shared" si="178"/>
        <v>Closed End</v>
      </c>
      <c r="C2759" t="s">
        <v>58</v>
      </c>
      <c r="D2759" t="s">
        <v>671</v>
      </c>
      <c r="E2759" t="str">
        <f t="shared" si="179"/>
        <v>Housing status</v>
      </c>
      <c r="F2759">
        <f t="shared" si="180"/>
        <v>1</v>
      </c>
      <c r="G2759" t="str">
        <f t="shared" si="181"/>
        <v>Header</v>
      </c>
      <c r="H2759" t="s">
        <v>791</v>
      </c>
      <c r="I2759" s="38" t="s">
        <v>671</v>
      </c>
      <c r="J2759" t="s">
        <v>58</v>
      </c>
      <c r="K2759" s="7" t="s">
        <v>37</v>
      </c>
      <c r="L2759" s="15" t="s">
        <v>8</v>
      </c>
      <c r="M2759" s="16" t="s">
        <v>8</v>
      </c>
      <c r="N2759" s="17" t="s">
        <v>8</v>
      </c>
    </row>
    <row r="2760" spans="1:14" x14ac:dyDescent="0.25">
      <c r="A2760">
        <v>2853</v>
      </c>
      <c r="B2760" t="str">
        <f t="shared" si="178"/>
        <v>Closed End</v>
      </c>
      <c r="C2760" t="s">
        <v>58</v>
      </c>
      <c r="D2760" t="s">
        <v>671</v>
      </c>
      <c r="E2760" t="str">
        <f t="shared" si="179"/>
        <v>Housing status</v>
      </c>
      <c r="F2760">
        <f t="shared" si="180"/>
        <v>2</v>
      </c>
      <c r="G2760" t="str">
        <f t="shared" si="181"/>
        <v>Data</v>
      </c>
      <c r="H2760" t="s">
        <v>791</v>
      </c>
      <c r="I2760" s="38" t="s">
        <v>671</v>
      </c>
      <c r="J2760" t="s">
        <v>58</v>
      </c>
      <c r="K2760" s="6" t="s">
        <v>38</v>
      </c>
      <c r="L2760" s="12">
        <v>0.1448905840210587</v>
      </c>
      <c r="M2760" s="13">
        <v>0.85510941597894086</v>
      </c>
      <c r="N2760" s="14">
        <v>1993.9999999999991</v>
      </c>
    </row>
    <row r="2761" spans="1:14" x14ac:dyDescent="0.25">
      <c r="A2761">
        <v>2854</v>
      </c>
      <c r="B2761" t="str">
        <f t="shared" si="178"/>
        <v>Closed End</v>
      </c>
      <c r="C2761" t="s">
        <v>58</v>
      </c>
      <c r="D2761" t="s">
        <v>671</v>
      </c>
      <c r="E2761" t="str">
        <f t="shared" si="179"/>
        <v>Housing status</v>
      </c>
      <c r="F2761">
        <f t="shared" si="180"/>
        <v>3</v>
      </c>
      <c r="G2761" t="str">
        <f t="shared" si="181"/>
        <v>Data</v>
      </c>
      <c r="H2761" t="s">
        <v>791</v>
      </c>
      <c r="I2761" s="38" t="s">
        <v>671</v>
      </c>
      <c r="J2761" t="s">
        <v>58</v>
      </c>
      <c r="K2761" s="6" t="s">
        <v>39</v>
      </c>
      <c r="L2761" s="12">
        <v>0.32549472774577171</v>
      </c>
      <c r="M2761" s="13">
        <v>0.67450527225422718</v>
      </c>
      <c r="N2761" s="14">
        <v>1026.0000000000005</v>
      </c>
    </row>
    <row r="2762" spans="1:14" ht="24.75" x14ac:dyDescent="0.25">
      <c r="A2762">
        <v>2855</v>
      </c>
      <c r="B2762" t="str">
        <f t="shared" si="178"/>
        <v>Closed End</v>
      </c>
      <c r="C2762" t="s">
        <v>58</v>
      </c>
      <c r="D2762" t="s">
        <v>671</v>
      </c>
      <c r="E2762" t="str">
        <f t="shared" si="179"/>
        <v>Housing status</v>
      </c>
      <c r="F2762">
        <f t="shared" si="180"/>
        <v>4</v>
      </c>
      <c r="G2762" t="str">
        <f t="shared" si="181"/>
        <v>Data</v>
      </c>
      <c r="H2762" t="s">
        <v>791</v>
      </c>
      <c r="I2762" s="38" t="s">
        <v>671</v>
      </c>
      <c r="J2762" t="s">
        <v>58</v>
      </c>
      <c r="K2762" s="6" t="s">
        <v>40</v>
      </c>
      <c r="L2762" s="12">
        <v>0.28283583911770971</v>
      </c>
      <c r="M2762" s="13">
        <v>0.71716416088229007</v>
      </c>
      <c r="N2762" s="14">
        <v>69.999999999999986</v>
      </c>
    </row>
    <row r="2763" spans="1:14" x14ac:dyDescent="0.25">
      <c r="A2763">
        <v>2856</v>
      </c>
      <c r="B2763" t="str">
        <f t="shared" si="178"/>
        <v>Closed End</v>
      </c>
      <c r="C2763" t="s">
        <v>58</v>
      </c>
      <c r="D2763" t="s">
        <v>671</v>
      </c>
      <c r="E2763" t="str">
        <f t="shared" si="179"/>
        <v>Home language</v>
      </c>
      <c r="F2763">
        <f t="shared" si="180"/>
        <v>1</v>
      </c>
      <c r="G2763" t="str">
        <f t="shared" si="181"/>
        <v>Header</v>
      </c>
      <c r="H2763" t="s">
        <v>791</v>
      </c>
      <c r="I2763" s="38" t="s">
        <v>671</v>
      </c>
      <c r="J2763" t="s">
        <v>58</v>
      </c>
      <c r="K2763" s="7" t="s">
        <v>41</v>
      </c>
      <c r="L2763" s="15" t="s">
        <v>8</v>
      </c>
      <c r="M2763" s="16" t="s">
        <v>8</v>
      </c>
      <c r="N2763" s="17" t="s">
        <v>8</v>
      </c>
    </row>
    <row r="2764" spans="1:14" x14ac:dyDescent="0.25">
      <c r="A2764">
        <v>2857</v>
      </c>
      <c r="B2764" t="str">
        <f t="shared" si="178"/>
        <v>Closed End</v>
      </c>
      <c r="C2764" t="s">
        <v>58</v>
      </c>
      <c r="D2764" t="s">
        <v>671</v>
      </c>
      <c r="E2764" t="str">
        <f t="shared" si="179"/>
        <v>Home language</v>
      </c>
      <c r="F2764">
        <f t="shared" si="180"/>
        <v>2</v>
      </c>
      <c r="G2764" t="str">
        <f t="shared" si="181"/>
        <v>Data</v>
      </c>
      <c r="H2764" t="s">
        <v>791</v>
      </c>
      <c r="I2764" s="38" t="s">
        <v>671</v>
      </c>
      <c r="J2764" t="s">
        <v>58</v>
      </c>
      <c r="K2764" s="6" t="s">
        <v>42</v>
      </c>
      <c r="L2764" s="12">
        <v>0.17176202519110845</v>
      </c>
      <c r="M2764" s="13">
        <v>0.82823797480889028</v>
      </c>
      <c r="N2764" s="14">
        <v>2647.0000000000041</v>
      </c>
    </row>
    <row r="2765" spans="1:14" x14ac:dyDescent="0.25">
      <c r="A2765">
        <v>2858</v>
      </c>
      <c r="B2765" t="str">
        <f t="shared" si="178"/>
        <v>Closed End</v>
      </c>
      <c r="C2765" t="s">
        <v>58</v>
      </c>
      <c r="D2765" t="s">
        <v>671</v>
      </c>
      <c r="E2765" t="str">
        <f t="shared" si="179"/>
        <v>Home language</v>
      </c>
      <c r="F2765">
        <f t="shared" si="180"/>
        <v>3</v>
      </c>
      <c r="G2765" t="str">
        <f t="shared" si="181"/>
        <v>Data</v>
      </c>
      <c r="H2765" t="s">
        <v>791</v>
      </c>
      <c r="I2765" s="38" t="s">
        <v>671</v>
      </c>
      <c r="J2765" t="s">
        <v>58</v>
      </c>
      <c r="K2765" s="6" t="s">
        <v>43</v>
      </c>
      <c r="L2765" s="12">
        <v>0.32895627835569546</v>
      </c>
      <c r="M2765" s="13">
        <v>0.67104372164430459</v>
      </c>
      <c r="N2765" s="14">
        <v>249.00000000000006</v>
      </c>
    </row>
    <row r="2766" spans="1:14" x14ac:dyDescent="0.25">
      <c r="A2766">
        <v>2859</v>
      </c>
      <c r="B2766" t="str">
        <f t="shared" si="178"/>
        <v>Closed End</v>
      </c>
      <c r="C2766" t="s">
        <v>58</v>
      </c>
      <c r="D2766" t="s">
        <v>671</v>
      </c>
      <c r="E2766" t="str">
        <f t="shared" si="179"/>
        <v>Home language</v>
      </c>
      <c r="F2766">
        <f t="shared" si="180"/>
        <v>4</v>
      </c>
      <c r="G2766" t="str">
        <f t="shared" si="181"/>
        <v>Data</v>
      </c>
      <c r="H2766" t="s">
        <v>791</v>
      </c>
      <c r="I2766" s="38" t="s">
        <v>671</v>
      </c>
      <c r="J2766" t="s">
        <v>58</v>
      </c>
      <c r="K2766" s="6" t="s">
        <v>44</v>
      </c>
      <c r="L2766" s="12">
        <v>0.28711020826234845</v>
      </c>
      <c r="M2766" s="13">
        <v>0.71288979173765132</v>
      </c>
      <c r="N2766" s="14">
        <v>108</v>
      </c>
    </row>
    <row r="2767" spans="1:14" x14ac:dyDescent="0.25">
      <c r="A2767">
        <v>2860</v>
      </c>
      <c r="B2767" t="str">
        <f t="shared" si="178"/>
        <v>Closed End</v>
      </c>
      <c r="C2767" t="s">
        <v>58</v>
      </c>
      <c r="D2767" t="s">
        <v>671</v>
      </c>
      <c r="E2767" t="str">
        <f t="shared" si="179"/>
        <v>Race / ethnicity</v>
      </c>
      <c r="F2767">
        <f t="shared" si="180"/>
        <v>1</v>
      </c>
      <c r="G2767" t="str">
        <f t="shared" si="181"/>
        <v>Header</v>
      </c>
      <c r="H2767" t="s">
        <v>791</v>
      </c>
      <c r="I2767" s="38" t="s">
        <v>671</v>
      </c>
      <c r="J2767" t="s">
        <v>58</v>
      </c>
      <c r="K2767" s="7" t="s">
        <v>45</v>
      </c>
      <c r="L2767" s="15" t="s">
        <v>8</v>
      </c>
      <c r="M2767" s="16" t="s">
        <v>8</v>
      </c>
      <c r="N2767" s="17" t="s">
        <v>8</v>
      </c>
    </row>
    <row r="2768" spans="1:14" x14ac:dyDescent="0.25">
      <c r="A2768">
        <v>2861</v>
      </c>
      <c r="B2768" t="str">
        <f t="shared" si="178"/>
        <v>Closed End</v>
      </c>
      <c r="C2768" t="s">
        <v>58</v>
      </c>
      <c r="D2768" t="s">
        <v>671</v>
      </c>
      <c r="E2768" t="str">
        <f t="shared" si="179"/>
        <v>Race / ethnicity</v>
      </c>
      <c r="F2768">
        <f t="shared" si="180"/>
        <v>2</v>
      </c>
      <c r="G2768" t="str">
        <f t="shared" si="181"/>
        <v>Data</v>
      </c>
      <c r="H2768" t="s">
        <v>791</v>
      </c>
      <c r="I2768" s="38" t="s">
        <v>671</v>
      </c>
      <c r="J2768" t="s">
        <v>58</v>
      </c>
      <c r="K2768" s="6" t="s">
        <v>46</v>
      </c>
      <c r="L2768" s="12">
        <v>0.29601608231920873</v>
      </c>
      <c r="M2768" s="13">
        <v>0.70398391768079083</v>
      </c>
      <c r="N2768" s="14">
        <v>786.99999999999818</v>
      </c>
    </row>
    <row r="2769" spans="1:15" x14ac:dyDescent="0.25">
      <c r="A2769">
        <v>2862</v>
      </c>
      <c r="B2769" t="str">
        <f t="shared" si="178"/>
        <v>Closed End</v>
      </c>
      <c r="C2769" t="s">
        <v>58</v>
      </c>
      <c r="D2769" t="s">
        <v>671</v>
      </c>
      <c r="E2769" t="str">
        <f t="shared" si="179"/>
        <v>Race / ethnicity</v>
      </c>
      <c r="F2769">
        <f t="shared" si="180"/>
        <v>3</v>
      </c>
      <c r="G2769" t="str">
        <f t="shared" si="181"/>
        <v>Data</v>
      </c>
      <c r="H2769" t="s">
        <v>791</v>
      </c>
      <c r="I2769" s="38" t="s">
        <v>671</v>
      </c>
      <c r="J2769" t="s">
        <v>58</v>
      </c>
      <c r="K2769" s="6" t="s">
        <v>47</v>
      </c>
      <c r="L2769" s="12">
        <v>0.38488037006477221</v>
      </c>
      <c r="M2769" s="13">
        <v>0.61511962993522684</v>
      </c>
      <c r="N2769" s="14">
        <v>131.00000000000006</v>
      </c>
    </row>
    <row r="2770" spans="1:15" x14ac:dyDescent="0.25">
      <c r="A2770">
        <v>2863</v>
      </c>
      <c r="B2770" t="str">
        <f t="shared" si="178"/>
        <v>Closed End</v>
      </c>
      <c r="C2770" t="s">
        <v>58</v>
      </c>
      <c r="D2770" t="s">
        <v>671</v>
      </c>
      <c r="E2770" t="str">
        <f t="shared" si="179"/>
        <v>Race / ethnicity</v>
      </c>
      <c r="F2770">
        <f t="shared" si="180"/>
        <v>4</v>
      </c>
      <c r="G2770" t="str">
        <f t="shared" si="181"/>
        <v>Data</v>
      </c>
      <c r="H2770" t="s">
        <v>791</v>
      </c>
      <c r="I2770" s="38" t="s">
        <v>671</v>
      </c>
      <c r="J2770" t="s">
        <v>58</v>
      </c>
      <c r="K2770" s="6" t="s">
        <v>48</v>
      </c>
      <c r="L2770" s="12">
        <v>0.29492184306288899</v>
      </c>
      <c r="M2770" s="13">
        <v>0.7050781569371114</v>
      </c>
      <c r="N2770" s="14">
        <v>217.00000000000009</v>
      </c>
    </row>
    <row r="2771" spans="1:15" x14ac:dyDescent="0.25">
      <c r="A2771">
        <v>2864</v>
      </c>
      <c r="B2771" t="str">
        <f t="shared" si="178"/>
        <v>Closed End</v>
      </c>
      <c r="C2771" t="s">
        <v>58</v>
      </c>
      <c r="D2771" t="s">
        <v>671</v>
      </c>
      <c r="E2771" t="str">
        <f t="shared" si="179"/>
        <v>Race / ethnicity</v>
      </c>
      <c r="F2771">
        <f t="shared" si="180"/>
        <v>5</v>
      </c>
      <c r="G2771" t="str">
        <f t="shared" si="181"/>
        <v>Data</v>
      </c>
      <c r="H2771" t="s">
        <v>791</v>
      </c>
      <c r="I2771" s="38" t="s">
        <v>671</v>
      </c>
      <c r="J2771" t="s">
        <v>58</v>
      </c>
      <c r="K2771" s="6" t="s">
        <v>49</v>
      </c>
      <c r="L2771" s="12">
        <v>0.30197011014582298</v>
      </c>
      <c r="M2771" s="13">
        <v>0.69802988985417813</v>
      </c>
      <c r="N2771" s="14">
        <v>355.99999999999994</v>
      </c>
    </row>
    <row r="2772" spans="1:15" x14ac:dyDescent="0.25">
      <c r="A2772">
        <v>2865</v>
      </c>
      <c r="B2772" t="str">
        <f t="shared" si="178"/>
        <v>Closed End</v>
      </c>
      <c r="C2772" t="s">
        <v>58</v>
      </c>
      <c r="D2772" t="s">
        <v>671</v>
      </c>
      <c r="E2772" t="str">
        <f t="shared" si="179"/>
        <v>Race / ethnicity</v>
      </c>
      <c r="F2772">
        <f t="shared" si="180"/>
        <v>6</v>
      </c>
      <c r="G2772" t="str">
        <f t="shared" si="181"/>
        <v>Data</v>
      </c>
      <c r="H2772" t="s">
        <v>791</v>
      </c>
      <c r="I2772" s="38" t="s">
        <v>671</v>
      </c>
      <c r="J2772" t="s">
        <v>58</v>
      </c>
      <c r="K2772" s="6" t="s">
        <v>50</v>
      </c>
      <c r="L2772" s="12">
        <v>0.28600665315830059</v>
      </c>
      <c r="M2772" s="13">
        <v>0.71399334684169868</v>
      </c>
      <c r="N2772" s="14">
        <v>142.00000000000006</v>
      </c>
    </row>
    <row r="2773" spans="1:15" ht="15.75" thickBot="1" x14ac:dyDescent="0.3">
      <c r="A2773">
        <v>2866</v>
      </c>
      <c r="B2773" t="str">
        <f t="shared" si="178"/>
        <v>Closed End</v>
      </c>
      <c r="C2773" t="s">
        <v>58</v>
      </c>
      <c r="D2773" t="s">
        <v>671</v>
      </c>
      <c r="E2773" t="str">
        <f t="shared" si="179"/>
        <v>Race / ethnicity</v>
      </c>
      <c r="F2773">
        <f t="shared" si="180"/>
        <v>7</v>
      </c>
      <c r="G2773" t="str">
        <f t="shared" si="181"/>
        <v>Data</v>
      </c>
      <c r="H2773" t="s">
        <v>791</v>
      </c>
      <c r="I2773" s="38" t="s">
        <v>671</v>
      </c>
      <c r="J2773" t="s">
        <v>58</v>
      </c>
      <c r="K2773" s="8" t="s">
        <v>51</v>
      </c>
      <c r="L2773" s="18">
        <v>0.15896964746352224</v>
      </c>
      <c r="M2773" s="19">
        <v>0.84103035253647873</v>
      </c>
      <c r="N2773" s="20">
        <v>2090.9999999999945</v>
      </c>
    </row>
    <row r="2774" spans="1:15" ht="15.75" thickTop="1" x14ac:dyDescent="0.25">
      <c r="A2774">
        <v>2867</v>
      </c>
      <c r="B2774" t="str">
        <f t="shared" si="178"/>
        <v/>
      </c>
      <c r="C2774" t="s">
        <v>8</v>
      </c>
      <c r="D2774" t="s">
        <v>8</v>
      </c>
      <c r="E2774" t="str">
        <f t="shared" si="179"/>
        <v/>
      </c>
      <c r="F2774" t="str">
        <f t="shared" si="180"/>
        <v/>
      </c>
      <c r="G2774" t="str">
        <f t="shared" si="181"/>
        <v/>
      </c>
      <c r="H2774" t="s">
        <v>8</v>
      </c>
      <c r="K2774" s="42"/>
      <c r="L2774" s="42"/>
      <c r="M2774" s="42"/>
      <c r="N2774" s="42"/>
      <c r="O2774" s="42"/>
    </row>
    <row r="2775" spans="1:15" ht="45.75" thickBot="1" x14ac:dyDescent="0.3">
      <c r="A2775">
        <v>2868</v>
      </c>
      <c r="B2775" t="str">
        <f t="shared" si="178"/>
        <v>Closed End</v>
      </c>
      <c r="C2775" t="s">
        <v>59</v>
      </c>
      <c r="D2775" t="s">
        <v>672</v>
      </c>
      <c r="E2775" t="str">
        <f t="shared" si="179"/>
        <v>Title</v>
      </c>
      <c r="F2775">
        <f t="shared" si="180"/>
        <v>1</v>
      </c>
      <c r="G2775" t="str">
        <f t="shared" si="181"/>
        <v>Title</v>
      </c>
      <c r="H2775" t="s">
        <v>671</v>
      </c>
      <c r="I2775" s="38" t="s">
        <v>672</v>
      </c>
      <c r="J2775" t="s">
        <v>59</v>
      </c>
      <c r="K2775" s="37" t="s">
        <v>267</v>
      </c>
      <c r="L2775" s="37"/>
      <c r="M2775" s="37"/>
      <c r="N2775" s="37"/>
      <c r="O2775" s="37"/>
    </row>
    <row r="2776" spans="1:15" ht="98.25" thickTop="1" thickBot="1" x14ac:dyDescent="0.3">
      <c r="A2776">
        <v>2869</v>
      </c>
      <c r="B2776" t="str">
        <f t="shared" si="178"/>
        <v>Closed End</v>
      </c>
      <c r="C2776" t="s">
        <v>59</v>
      </c>
      <c r="D2776" t="s">
        <v>672</v>
      </c>
      <c r="E2776" t="str">
        <f t="shared" si="179"/>
        <v>Column labels</v>
      </c>
      <c r="F2776">
        <f t="shared" si="180"/>
        <v>1</v>
      </c>
      <c r="G2776" t="str">
        <f t="shared" si="181"/>
        <v>Labels</v>
      </c>
      <c r="H2776" t="s">
        <v>671</v>
      </c>
      <c r="I2776" s="38" t="s">
        <v>672</v>
      </c>
      <c r="J2776" t="s">
        <v>59</v>
      </c>
      <c r="K2776" s="39"/>
      <c r="L2776" s="1" t="s">
        <v>178</v>
      </c>
      <c r="M2776" s="2" t="s">
        <v>268</v>
      </c>
      <c r="N2776" s="2" t="s">
        <v>269</v>
      </c>
      <c r="O2776" s="3" t="s">
        <v>6</v>
      </c>
    </row>
    <row r="2777" spans="1:15" ht="15.75" thickTop="1" x14ac:dyDescent="0.25">
      <c r="A2777">
        <v>2870</v>
      </c>
      <c r="B2777" t="str">
        <f t="shared" si="178"/>
        <v>Closed End</v>
      </c>
      <c r="C2777" t="s">
        <v>59</v>
      </c>
      <c r="D2777" t="s">
        <v>672</v>
      </c>
      <c r="E2777" t="str">
        <f t="shared" si="179"/>
        <v>Region</v>
      </c>
      <c r="F2777">
        <f t="shared" si="180"/>
        <v>1</v>
      </c>
      <c r="G2777" t="str">
        <f t="shared" si="181"/>
        <v>Header</v>
      </c>
      <c r="H2777" t="s">
        <v>671</v>
      </c>
      <c r="I2777" s="38" t="s">
        <v>672</v>
      </c>
      <c r="J2777" t="s">
        <v>59</v>
      </c>
      <c r="K2777" s="5" t="s">
        <v>7</v>
      </c>
      <c r="L2777" s="9" t="s">
        <v>8</v>
      </c>
      <c r="M2777" s="10" t="s">
        <v>8</v>
      </c>
      <c r="N2777" s="10" t="s">
        <v>8</v>
      </c>
      <c r="O2777" s="11" t="s">
        <v>8</v>
      </c>
    </row>
    <row r="2778" spans="1:15" x14ac:dyDescent="0.25">
      <c r="A2778">
        <v>2871</v>
      </c>
      <c r="B2778" t="str">
        <f t="shared" si="178"/>
        <v>Closed End</v>
      </c>
      <c r="C2778" t="s">
        <v>59</v>
      </c>
      <c r="D2778" t="s">
        <v>672</v>
      </c>
      <c r="E2778" t="str">
        <f t="shared" si="179"/>
        <v>Region</v>
      </c>
      <c r="F2778">
        <f t="shared" si="180"/>
        <v>2</v>
      </c>
      <c r="G2778" t="str">
        <f t="shared" si="181"/>
        <v>Data</v>
      </c>
      <c r="H2778" t="s">
        <v>671</v>
      </c>
      <c r="I2778" s="38" t="s">
        <v>672</v>
      </c>
      <c r="J2778" t="s">
        <v>59</v>
      </c>
      <c r="K2778" s="6" t="s">
        <v>9</v>
      </c>
      <c r="L2778" s="12">
        <v>0.14946701702718468</v>
      </c>
      <c r="M2778" s="13">
        <v>0.59519694636905163</v>
      </c>
      <c r="N2778" s="13">
        <v>0.25533603660376503</v>
      </c>
      <c r="O2778" s="14">
        <v>3072.9999999999918</v>
      </c>
    </row>
    <row r="2779" spans="1:15" x14ac:dyDescent="0.25">
      <c r="A2779">
        <v>2872</v>
      </c>
      <c r="B2779" t="str">
        <f t="shared" si="178"/>
        <v>Closed End</v>
      </c>
      <c r="C2779" t="s">
        <v>59</v>
      </c>
      <c r="D2779" t="s">
        <v>672</v>
      </c>
      <c r="E2779" t="str">
        <f t="shared" si="179"/>
        <v>Region</v>
      </c>
      <c r="F2779">
        <f t="shared" si="180"/>
        <v>3</v>
      </c>
      <c r="G2779" t="str">
        <f t="shared" si="181"/>
        <v>Data</v>
      </c>
      <c r="H2779" t="s">
        <v>671</v>
      </c>
      <c r="I2779" s="38" t="s">
        <v>672</v>
      </c>
      <c r="J2779" t="s">
        <v>59</v>
      </c>
      <c r="K2779" s="6" t="s">
        <v>10</v>
      </c>
      <c r="L2779" s="12">
        <v>0.10955508164361737</v>
      </c>
      <c r="M2779" s="13">
        <v>0.65661563723418792</v>
      </c>
      <c r="N2779" s="13">
        <v>0.23382928112219503</v>
      </c>
      <c r="O2779" s="14">
        <v>421.99999999999983</v>
      </c>
    </row>
    <row r="2780" spans="1:15" x14ac:dyDescent="0.25">
      <c r="A2780">
        <v>2873</v>
      </c>
      <c r="B2780" t="str">
        <f t="shared" si="178"/>
        <v>Closed End</v>
      </c>
      <c r="C2780" t="s">
        <v>59</v>
      </c>
      <c r="D2780" t="s">
        <v>672</v>
      </c>
      <c r="E2780" t="str">
        <f t="shared" si="179"/>
        <v>Region</v>
      </c>
      <c r="F2780">
        <f t="shared" si="180"/>
        <v>4</v>
      </c>
      <c r="G2780" t="str">
        <f t="shared" si="181"/>
        <v>Data</v>
      </c>
      <c r="H2780" t="s">
        <v>671</v>
      </c>
      <c r="I2780" s="38" t="s">
        <v>672</v>
      </c>
      <c r="J2780" t="s">
        <v>59</v>
      </c>
      <c r="K2780" s="6" t="s">
        <v>11</v>
      </c>
      <c r="L2780" s="12">
        <v>0.18983719462214632</v>
      </c>
      <c r="M2780" s="13">
        <v>0.54263616122702929</v>
      </c>
      <c r="N2780" s="13">
        <v>0.26752664415082689</v>
      </c>
      <c r="O2780" s="14">
        <v>2252.9999999999986</v>
      </c>
    </row>
    <row r="2781" spans="1:15" x14ac:dyDescent="0.25">
      <c r="A2781">
        <v>2874</v>
      </c>
      <c r="B2781" t="str">
        <f t="shared" si="178"/>
        <v>Closed End</v>
      </c>
      <c r="C2781" t="s">
        <v>59</v>
      </c>
      <c r="D2781" t="s">
        <v>672</v>
      </c>
      <c r="E2781" t="str">
        <f t="shared" si="179"/>
        <v>Region</v>
      </c>
      <c r="F2781">
        <f t="shared" si="180"/>
        <v>5</v>
      </c>
      <c r="G2781" t="str">
        <f t="shared" si="181"/>
        <v>Data</v>
      </c>
      <c r="H2781" t="s">
        <v>671</v>
      </c>
      <c r="I2781" s="38" t="s">
        <v>672</v>
      </c>
      <c r="J2781" t="s">
        <v>59</v>
      </c>
      <c r="K2781" s="6" t="s">
        <v>12</v>
      </c>
      <c r="L2781" s="12">
        <v>0.21804395664276557</v>
      </c>
      <c r="M2781" s="13">
        <v>0.5570348118632511</v>
      </c>
      <c r="N2781" s="13">
        <v>0.22492123149398446</v>
      </c>
      <c r="O2781" s="14">
        <v>1822.9999999999984</v>
      </c>
    </row>
    <row r="2782" spans="1:15" x14ac:dyDescent="0.25">
      <c r="A2782">
        <v>2875</v>
      </c>
      <c r="B2782" t="str">
        <f t="shared" si="178"/>
        <v>Closed End</v>
      </c>
      <c r="C2782" t="s">
        <v>59</v>
      </c>
      <c r="D2782" t="s">
        <v>672</v>
      </c>
      <c r="E2782" t="str">
        <f t="shared" si="179"/>
        <v>Region</v>
      </c>
      <c r="F2782">
        <f t="shared" si="180"/>
        <v>6</v>
      </c>
      <c r="G2782" t="str">
        <f t="shared" si="181"/>
        <v>Data</v>
      </c>
      <c r="H2782" t="s">
        <v>671</v>
      </c>
      <c r="I2782" s="38" t="s">
        <v>672</v>
      </c>
      <c r="J2782" t="s">
        <v>59</v>
      </c>
      <c r="K2782" s="6" t="s">
        <v>13</v>
      </c>
      <c r="L2782" s="12">
        <v>0.15611469634492414</v>
      </c>
      <c r="M2782" s="13">
        <v>0.52542190349268048</v>
      </c>
      <c r="N2782" s="13">
        <v>0.3184634001623956</v>
      </c>
      <c r="O2782" s="14">
        <v>430.00000000000045</v>
      </c>
    </row>
    <row r="2783" spans="1:15" x14ac:dyDescent="0.25">
      <c r="A2783">
        <v>2876</v>
      </c>
      <c r="B2783" t="str">
        <f t="shared" si="178"/>
        <v>Closed End</v>
      </c>
      <c r="C2783" t="s">
        <v>59</v>
      </c>
      <c r="D2783" t="s">
        <v>672</v>
      </c>
      <c r="E2783" t="str">
        <f t="shared" si="179"/>
        <v>Region</v>
      </c>
      <c r="F2783">
        <f t="shared" si="180"/>
        <v>7</v>
      </c>
      <c r="G2783" t="str">
        <f t="shared" si="181"/>
        <v>Data</v>
      </c>
      <c r="H2783" t="s">
        <v>671</v>
      </c>
      <c r="I2783" s="38" t="s">
        <v>672</v>
      </c>
      <c r="J2783" t="s">
        <v>59</v>
      </c>
      <c r="K2783" s="6" t="s">
        <v>14</v>
      </c>
      <c r="L2783" s="12">
        <v>0.12826579825387957</v>
      </c>
      <c r="M2783" s="13">
        <v>0.60698514464412745</v>
      </c>
      <c r="N2783" s="13">
        <v>0.26474905710199237</v>
      </c>
      <c r="O2783" s="14">
        <v>398.0000000000004</v>
      </c>
    </row>
    <row r="2784" spans="1:15" x14ac:dyDescent="0.25">
      <c r="A2784">
        <v>2877</v>
      </c>
      <c r="B2784" t="str">
        <f t="shared" si="178"/>
        <v>Closed End</v>
      </c>
      <c r="C2784" t="s">
        <v>59</v>
      </c>
      <c r="D2784" t="s">
        <v>672</v>
      </c>
      <c r="E2784" t="str">
        <f t="shared" si="179"/>
        <v>Gender</v>
      </c>
      <c r="F2784">
        <f t="shared" si="180"/>
        <v>1</v>
      </c>
      <c r="G2784" t="str">
        <f t="shared" si="181"/>
        <v>Header</v>
      </c>
      <c r="H2784" t="s">
        <v>671</v>
      </c>
      <c r="I2784" s="38" t="s">
        <v>672</v>
      </c>
      <c r="J2784" t="s">
        <v>59</v>
      </c>
      <c r="K2784" s="7" t="s">
        <v>15</v>
      </c>
      <c r="L2784" s="15" t="s">
        <v>8</v>
      </c>
      <c r="M2784" s="16" t="s">
        <v>8</v>
      </c>
      <c r="N2784" s="16" t="s">
        <v>8</v>
      </c>
      <c r="O2784" s="17" t="s">
        <v>8</v>
      </c>
    </row>
    <row r="2785" spans="1:15" x14ac:dyDescent="0.25">
      <c r="A2785">
        <v>2878</v>
      </c>
      <c r="B2785" t="str">
        <f t="shared" si="178"/>
        <v>Closed End</v>
      </c>
      <c r="C2785" t="s">
        <v>59</v>
      </c>
      <c r="D2785" t="s">
        <v>672</v>
      </c>
      <c r="E2785" t="str">
        <f t="shared" si="179"/>
        <v>Gender</v>
      </c>
      <c r="F2785">
        <f t="shared" si="180"/>
        <v>2</v>
      </c>
      <c r="G2785" t="str">
        <f t="shared" si="181"/>
        <v>Data</v>
      </c>
      <c r="H2785" t="s">
        <v>671</v>
      </c>
      <c r="I2785" s="38" t="s">
        <v>672</v>
      </c>
      <c r="J2785" t="s">
        <v>59</v>
      </c>
      <c r="K2785" s="6" t="s">
        <v>16</v>
      </c>
      <c r="L2785" s="12">
        <v>0.14084478723598451</v>
      </c>
      <c r="M2785" s="13">
        <v>0.58003714375223014</v>
      </c>
      <c r="N2785" s="13">
        <v>0.27911806901178543</v>
      </c>
      <c r="O2785" s="14">
        <v>1910.999999999998</v>
      </c>
    </row>
    <row r="2786" spans="1:15" x14ac:dyDescent="0.25">
      <c r="A2786">
        <v>2879</v>
      </c>
      <c r="B2786" t="str">
        <f t="shared" si="178"/>
        <v>Closed End</v>
      </c>
      <c r="C2786" t="s">
        <v>59</v>
      </c>
      <c r="D2786" t="s">
        <v>672</v>
      </c>
      <c r="E2786" t="str">
        <f t="shared" si="179"/>
        <v>Gender</v>
      </c>
      <c r="F2786">
        <f t="shared" si="180"/>
        <v>3</v>
      </c>
      <c r="G2786" t="str">
        <f t="shared" si="181"/>
        <v>Data</v>
      </c>
      <c r="H2786" t="s">
        <v>671</v>
      </c>
      <c r="I2786" s="38" t="s">
        <v>672</v>
      </c>
      <c r="J2786" t="s">
        <v>59</v>
      </c>
      <c r="K2786" s="6" t="s">
        <v>17</v>
      </c>
      <c r="L2786" s="12">
        <v>0.14350771705360305</v>
      </c>
      <c r="M2786" s="13">
        <v>0.61627183140253106</v>
      </c>
      <c r="N2786" s="13">
        <v>0.24022045154386507</v>
      </c>
      <c r="O2786" s="14">
        <v>1010.000000000001</v>
      </c>
    </row>
    <row r="2787" spans="1:15" x14ac:dyDescent="0.25">
      <c r="A2787">
        <v>2880</v>
      </c>
      <c r="B2787" t="str">
        <f t="shared" si="178"/>
        <v>Closed End</v>
      </c>
      <c r="C2787" t="s">
        <v>59</v>
      </c>
      <c r="D2787" t="s">
        <v>672</v>
      </c>
      <c r="E2787" t="str">
        <f t="shared" si="179"/>
        <v>Age</v>
      </c>
      <c r="F2787">
        <f t="shared" si="180"/>
        <v>1</v>
      </c>
      <c r="G2787" t="str">
        <f t="shared" si="181"/>
        <v>Header</v>
      </c>
      <c r="H2787" t="s">
        <v>671</v>
      </c>
      <c r="I2787" s="38" t="s">
        <v>672</v>
      </c>
      <c r="J2787" t="s">
        <v>59</v>
      </c>
      <c r="K2787" s="7" t="s">
        <v>18</v>
      </c>
      <c r="L2787" s="15" t="s">
        <v>8</v>
      </c>
      <c r="M2787" s="16" t="s">
        <v>8</v>
      </c>
      <c r="N2787" s="16" t="s">
        <v>8</v>
      </c>
      <c r="O2787" s="17" t="s">
        <v>8</v>
      </c>
    </row>
    <row r="2788" spans="1:15" x14ac:dyDescent="0.25">
      <c r="A2788">
        <v>2881</v>
      </c>
      <c r="B2788" t="str">
        <f t="shared" si="178"/>
        <v>Closed End</v>
      </c>
      <c r="C2788" t="s">
        <v>59</v>
      </c>
      <c r="D2788" t="s">
        <v>672</v>
      </c>
      <c r="E2788" t="str">
        <f t="shared" si="179"/>
        <v>Age</v>
      </c>
      <c r="F2788">
        <f t="shared" si="180"/>
        <v>2</v>
      </c>
      <c r="G2788" t="str">
        <f t="shared" si="181"/>
        <v>Data</v>
      </c>
      <c r="H2788" t="s">
        <v>671</v>
      </c>
      <c r="I2788" s="38" t="s">
        <v>672</v>
      </c>
      <c r="J2788" t="s">
        <v>59</v>
      </c>
      <c r="K2788" s="6" t="s">
        <v>19</v>
      </c>
      <c r="L2788" s="12">
        <v>0.18761937752636776</v>
      </c>
      <c r="M2788" s="13">
        <v>0.74704804364453881</v>
      </c>
      <c r="N2788" s="13">
        <v>6.5332578829093435E-2</v>
      </c>
      <c r="O2788" s="14">
        <v>416.00000000000017</v>
      </c>
    </row>
    <row r="2789" spans="1:15" x14ac:dyDescent="0.25">
      <c r="A2789">
        <v>2882</v>
      </c>
      <c r="B2789" t="str">
        <f t="shared" si="178"/>
        <v>Closed End</v>
      </c>
      <c r="C2789" t="s">
        <v>59</v>
      </c>
      <c r="D2789" t="s">
        <v>672</v>
      </c>
      <c r="E2789" t="str">
        <f t="shared" si="179"/>
        <v>Age</v>
      </c>
      <c r="F2789">
        <f t="shared" si="180"/>
        <v>3</v>
      </c>
      <c r="G2789" t="str">
        <f t="shared" si="181"/>
        <v>Data</v>
      </c>
      <c r="H2789" t="s">
        <v>671</v>
      </c>
      <c r="I2789" s="38" t="s">
        <v>672</v>
      </c>
      <c r="J2789" t="s">
        <v>59</v>
      </c>
      <c r="K2789" s="6" t="s">
        <v>20</v>
      </c>
      <c r="L2789" s="12">
        <v>0.17728253782250913</v>
      </c>
      <c r="M2789" s="13">
        <v>0.74810364608892077</v>
      </c>
      <c r="N2789" s="13">
        <v>7.4613816088569609E-2</v>
      </c>
      <c r="O2789" s="14">
        <v>426.99999999999977</v>
      </c>
    </row>
    <row r="2790" spans="1:15" x14ac:dyDescent="0.25">
      <c r="A2790">
        <v>2883</v>
      </c>
      <c r="B2790" t="str">
        <f t="shared" si="178"/>
        <v>Closed End</v>
      </c>
      <c r="C2790" t="s">
        <v>59</v>
      </c>
      <c r="D2790" t="s">
        <v>672</v>
      </c>
      <c r="E2790" t="str">
        <f t="shared" si="179"/>
        <v>Age</v>
      </c>
      <c r="F2790">
        <f t="shared" si="180"/>
        <v>4</v>
      </c>
      <c r="G2790" t="str">
        <f t="shared" si="181"/>
        <v>Data</v>
      </c>
      <c r="H2790" t="s">
        <v>671</v>
      </c>
      <c r="I2790" s="38" t="s">
        <v>672</v>
      </c>
      <c r="J2790" t="s">
        <v>59</v>
      </c>
      <c r="K2790" s="6" t="s">
        <v>21</v>
      </c>
      <c r="L2790" s="12">
        <v>0.16974197466896895</v>
      </c>
      <c r="M2790" s="13">
        <v>0.72826394750236156</v>
      </c>
      <c r="N2790" s="13">
        <v>0.10199407782866952</v>
      </c>
      <c r="O2790" s="14">
        <v>365.00000000000023</v>
      </c>
    </row>
    <row r="2791" spans="1:15" x14ac:dyDescent="0.25">
      <c r="A2791">
        <v>2884</v>
      </c>
      <c r="B2791" t="str">
        <f t="shared" si="178"/>
        <v>Closed End</v>
      </c>
      <c r="C2791" t="s">
        <v>59</v>
      </c>
      <c r="D2791" t="s">
        <v>672</v>
      </c>
      <c r="E2791" t="str">
        <f t="shared" si="179"/>
        <v>Age</v>
      </c>
      <c r="F2791">
        <f t="shared" si="180"/>
        <v>5</v>
      </c>
      <c r="G2791" t="str">
        <f t="shared" si="181"/>
        <v>Data</v>
      </c>
      <c r="H2791" t="s">
        <v>671</v>
      </c>
      <c r="I2791" s="38" t="s">
        <v>672</v>
      </c>
      <c r="J2791" t="s">
        <v>59</v>
      </c>
      <c r="K2791" s="6" t="s">
        <v>22</v>
      </c>
      <c r="L2791" s="12">
        <v>0.11092798775127807</v>
      </c>
      <c r="M2791" s="13">
        <v>0.55710556497520991</v>
      </c>
      <c r="N2791" s="13">
        <v>0.33196644727351277</v>
      </c>
      <c r="O2791" s="14">
        <v>524.99999999999966</v>
      </c>
    </row>
    <row r="2792" spans="1:15" x14ac:dyDescent="0.25">
      <c r="A2792">
        <v>2885</v>
      </c>
      <c r="B2792" t="str">
        <f t="shared" si="178"/>
        <v>Closed End</v>
      </c>
      <c r="C2792" t="s">
        <v>59</v>
      </c>
      <c r="D2792" t="s">
        <v>672</v>
      </c>
      <c r="E2792" t="str">
        <f t="shared" si="179"/>
        <v>Age</v>
      </c>
      <c r="F2792">
        <f t="shared" si="180"/>
        <v>6</v>
      </c>
      <c r="G2792" t="str">
        <f t="shared" si="181"/>
        <v>Data</v>
      </c>
      <c r="H2792" t="s">
        <v>671</v>
      </c>
      <c r="I2792" s="38" t="s">
        <v>672</v>
      </c>
      <c r="J2792" t="s">
        <v>59</v>
      </c>
      <c r="K2792" s="6" t="s">
        <v>23</v>
      </c>
      <c r="L2792" s="12">
        <v>5.0057946274856296E-2</v>
      </c>
      <c r="M2792" s="13">
        <v>0.18865972565580716</v>
      </c>
      <c r="N2792" s="13">
        <v>0.76128232806933516</v>
      </c>
      <c r="O2792" s="14">
        <v>875.99999999999886</v>
      </c>
    </row>
    <row r="2793" spans="1:15" x14ac:dyDescent="0.25">
      <c r="A2793">
        <v>2886</v>
      </c>
      <c r="B2793" t="str">
        <f t="shared" si="178"/>
        <v>Closed End</v>
      </c>
      <c r="C2793" t="s">
        <v>59</v>
      </c>
      <c r="D2793" t="s">
        <v>672</v>
      </c>
      <c r="E2793" t="str">
        <f t="shared" si="179"/>
        <v>Education</v>
      </c>
      <c r="F2793">
        <f t="shared" si="180"/>
        <v>1</v>
      </c>
      <c r="G2793" t="str">
        <f t="shared" si="181"/>
        <v>Header</v>
      </c>
      <c r="H2793" t="s">
        <v>671</v>
      </c>
      <c r="I2793" s="38" t="s">
        <v>672</v>
      </c>
      <c r="J2793" t="s">
        <v>59</v>
      </c>
      <c r="K2793" s="7" t="s">
        <v>24</v>
      </c>
      <c r="L2793" s="15" t="s">
        <v>8</v>
      </c>
      <c r="M2793" s="16" t="s">
        <v>8</v>
      </c>
      <c r="N2793" s="16" t="s">
        <v>8</v>
      </c>
      <c r="O2793" s="17" t="s">
        <v>8</v>
      </c>
    </row>
    <row r="2794" spans="1:15" x14ac:dyDescent="0.25">
      <c r="A2794">
        <v>2887</v>
      </c>
      <c r="B2794" t="str">
        <f t="shared" si="178"/>
        <v>Closed End</v>
      </c>
      <c r="C2794" t="s">
        <v>59</v>
      </c>
      <c r="D2794" t="s">
        <v>672</v>
      </c>
      <c r="E2794" t="str">
        <f t="shared" si="179"/>
        <v>Education</v>
      </c>
      <c r="F2794">
        <f t="shared" si="180"/>
        <v>2</v>
      </c>
      <c r="G2794" t="str">
        <f t="shared" si="181"/>
        <v>Data</v>
      </c>
      <c r="H2794" t="s">
        <v>671</v>
      </c>
      <c r="I2794" s="38" t="s">
        <v>672</v>
      </c>
      <c r="J2794" t="s">
        <v>59</v>
      </c>
      <c r="K2794" s="6" t="s">
        <v>25</v>
      </c>
      <c r="L2794" s="12">
        <v>0.26926771788721826</v>
      </c>
      <c r="M2794" s="13">
        <v>0.2887209817881069</v>
      </c>
      <c r="N2794" s="13">
        <v>0.44201130032467495</v>
      </c>
      <c r="O2794" s="14">
        <v>99.000000000000028</v>
      </c>
    </row>
    <row r="2795" spans="1:15" x14ac:dyDescent="0.25">
      <c r="A2795">
        <v>2888</v>
      </c>
      <c r="B2795" t="str">
        <f t="shared" si="178"/>
        <v>Closed End</v>
      </c>
      <c r="C2795" t="s">
        <v>59</v>
      </c>
      <c r="D2795" t="s">
        <v>672</v>
      </c>
      <c r="E2795" t="str">
        <f t="shared" si="179"/>
        <v>Education</v>
      </c>
      <c r="F2795">
        <f t="shared" si="180"/>
        <v>3</v>
      </c>
      <c r="G2795" t="str">
        <f t="shared" si="181"/>
        <v>Data</v>
      </c>
      <c r="H2795" t="s">
        <v>671</v>
      </c>
      <c r="I2795" s="38" t="s">
        <v>672</v>
      </c>
      <c r="J2795" t="s">
        <v>59</v>
      </c>
      <c r="K2795" s="6" t="s">
        <v>26</v>
      </c>
      <c r="L2795" s="12">
        <v>0.1543087628746945</v>
      </c>
      <c r="M2795" s="13">
        <v>0.40270656831099172</v>
      </c>
      <c r="N2795" s="13">
        <v>0.44298466881431425</v>
      </c>
      <c r="O2795" s="14">
        <v>372.99999999999983</v>
      </c>
    </row>
    <row r="2796" spans="1:15" x14ac:dyDescent="0.25">
      <c r="A2796">
        <v>2889</v>
      </c>
      <c r="B2796" t="str">
        <f t="shared" si="178"/>
        <v>Closed End</v>
      </c>
      <c r="C2796" t="s">
        <v>59</v>
      </c>
      <c r="D2796" t="s">
        <v>672</v>
      </c>
      <c r="E2796" t="str">
        <f t="shared" si="179"/>
        <v>Education</v>
      </c>
      <c r="F2796">
        <f t="shared" si="180"/>
        <v>4</v>
      </c>
      <c r="G2796" t="str">
        <f t="shared" si="181"/>
        <v>Data</v>
      </c>
      <c r="H2796" t="s">
        <v>671</v>
      </c>
      <c r="I2796" s="38" t="s">
        <v>672</v>
      </c>
      <c r="J2796" t="s">
        <v>59</v>
      </c>
      <c r="K2796" s="6" t="s">
        <v>27</v>
      </c>
      <c r="L2796" s="12">
        <v>0.14861944065614816</v>
      </c>
      <c r="M2796" s="13">
        <v>0.56218801441351829</v>
      </c>
      <c r="N2796" s="13">
        <v>0.28919254493033064</v>
      </c>
      <c r="O2796" s="14">
        <v>979.00000000000284</v>
      </c>
    </row>
    <row r="2797" spans="1:15" x14ac:dyDescent="0.25">
      <c r="A2797">
        <v>2890</v>
      </c>
      <c r="B2797" t="str">
        <f t="shared" si="178"/>
        <v>Closed End</v>
      </c>
      <c r="C2797" t="s">
        <v>59</v>
      </c>
      <c r="D2797" t="s">
        <v>672</v>
      </c>
      <c r="E2797" t="str">
        <f t="shared" si="179"/>
        <v>Education</v>
      </c>
      <c r="F2797">
        <f t="shared" si="180"/>
        <v>5</v>
      </c>
      <c r="G2797" t="str">
        <f t="shared" si="181"/>
        <v>Data</v>
      </c>
      <c r="H2797" t="s">
        <v>671</v>
      </c>
      <c r="I2797" s="38" t="s">
        <v>672</v>
      </c>
      <c r="J2797" t="s">
        <v>59</v>
      </c>
      <c r="K2797" s="6" t="s">
        <v>28</v>
      </c>
      <c r="L2797" s="12">
        <v>0.12920527506655247</v>
      </c>
      <c r="M2797" s="13">
        <v>0.74670943507864607</v>
      </c>
      <c r="N2797" s="13">
        <v>0.12408528985480365</v>
      </c>
      <c r="O2797" s="14">
        <v>1521.9999999999982</v>
      </c>
    </row>
    <row r="2798" spans="1:15" x14ac:dyDescent="0.25">
      <c r="A2798">
        <v>2891</v>
      </c>
      <c r="B2798" t="str">
        <f t="shared" si="178"/>
        <v>Closed End</v>
      </c>
      <c r="C2798" t="s">
        <v>59</v>
      </c>
      <c r="D2798" t="s">
        <v>672</v>
      </c>
      <c r="E2798" t="str">
        <f t="shared" si="179"/>
        <v>Household income</v>
      </c>
      <c r="F2798">
        <f t="shared" si="180"/>
        <v>1</v>
      </c>
      <c r="G2798" t="str">
        <f t="shared" si="181"/>
        <v>Header</v>
      </c>
      <c r="H2798" t="s">
        <v>671</v>
      </c>
      <c r="I2798" s="38" t="s">
        <v>672</v>
      </c>
      <c r="J2798" t="s">
        <v>59</v>
      </c>
      <c r="K2798" s="7" t="s">
        <v>29</v>
      </c>
      <c r="L2798" s="15" t="s">
        <v>8</v>
      </c>
      <c r="M2798" s="16" t="s">
        <v>8</v>
      </c>
      <c r="N2798" s="16" t="s">
        <v>8</v>
      </c>
      <c r="O2798" s="17" t="s">
        <v>8</v>
      </c>
    </row>
    <row r="2799" spans="1:15" x14ac:dyDescent="0.25">
      <c r="A2799">
        <v>2892</v>
      </c>
      <c r="B2799" t="str">
        <f t="shared" si="178"/>
        <v>Closed End</v>
      </c>
      <c r="C2799" t="s">
        <v>59</v>
      </c>
      <c r="D2799" t="s">
        <v>672</v>
      </c>
      <c r="E2799" t="str">
        <f t="shared" si="179"/>
        <v>Household income</v>
      </c>
      <c r="F2799">
        <f t="shared" si="180"/>
        <v>2</v>
      </c>
      <c r="G2799" t="str">
        <f t="shared" si="181"/>
        <v>Data</v>
      </c>
      <c r="H2799" t="s">
        <v>671</v>
      </c>
      <c r="I2799" s="38" t="s">
        <v>672</v>
      </c>
      <c r="J2799" t="s">
        <v>59</v>
      </c>
      <c r="K2799" s="6" t="s">
        <v>30</v>
      </c>
      <c r="L2799" s="12">
        <v>0.29269793497281166</v>
      </c>
      <c r="M2799" s="13">
        <v>0.14580788523502705</v>
      </c>
      <c r="N2799" s="13">
        <v>0.56149417979216087</v>
      </c>
      <c r="O2799" s="14">
        <v>492.00000000000023</v>
      </c>
    </row>
    <row r="2800" spans="1:15" x14ac:dyDescent="0.25">
      <c r="A2800">
        <v>2893</v>
      </c>
      <c r="B2800" t="str">
        <f t="shared" si="178"/>
        <v>Closed End</v>
      </c>
      <c r="C2800" t="s">
        <v>59</v>
      </c>
      <c r="D2800" t="s">
        <v>672</v>
      </c>
      <c r="E2800" t="str">
        <f t="shared" si="179"/>
        <v>Household income</v>
      </c>
      <c r="F2800">
        <f t="shared" si="180"/>
        <v>3</v>
      </c>
      <c r="G2800" t="str">
        <f t="shared" si="181"/>
        <v>Data</v>
      </c>
      <c r="H2800" t="s">
        <v>671</v>
      </c>
      <c r="I2800" s="38" t="s">
        <v>672</v>
      </c>
      <c r="J2800" t="s">
        <v>59</v>
      </c>
      <c r="K2800" s="6" t="s">
        <v>31</v>
      </c>
      <c r="L2800" s="12">
        <v>0.31596426711288655</v>
      </c>
      <c r="M2800" s="13">
        <v>0.34901324584969429</v>
      </c>
      <c r="N2800" s="13">
        <v>0.33502248703742088</v>
      </c>
      <c r="O2800" s="14">
        <v>434.99999999999949</v>
      </c>
    </row>
    <row r="2801" spans="1:15" x14ac:dyDescent="0.25">
      <c r="A2801">
        <v>2894</v>
      </c>
      <c r="B2801" t="str">
        <f t="shared" si="178"/>
        <v>Closed End</v>
      </c>
      <c r="C2801" t="s">
        <v>59</v>
      </c>
      <c r="D2801" t="s">
        <v>672</v>
      </c>
      <c r="E2801" t="str">
        <f t="shared" si="179"/>
        <v>Household income</v>
      </c>
      <c r="F2801">
        <f t="shared" si="180"/>
        <v>4</v>
      </c>
      <c r="G2801" t="str">
        <f t="shared" si="181"/>
        <v>Data</v>
      </c>
      <c r="H2801" t="s">
        <v>671</v>
      </c>
      <c r="I2801" s="38" t="s">
        <v>672</v>
      </c>
      <c r="J2801" t="s">
        <v>59</v>
      </c>
      <c r="K2801" s="6" t="s">
        <v>32</v>
      </c>
      <c r="L2801" s="12">
        <v>0.24131260371185767</v>
      </c>
      <c r="M2801" s="13">
        <v>0.49395950427279844</v>
      </c>
      <c r="N2801" s="13">
        <v>0.26472789201534402</v>
      </c>
      <c r="O2801" s="14">
        <v>405.99999999999983</v>
      </c>
    </row>
    <row r="2802" spans="1:15" x14ac:dyDescent="0.25">
      <c r="A2802">
        <v>2895</v>
      </c>
      <c r="B2802" t="str">
        <f t="shared" si="178"/>
        <v>Closed End</v>
      </c>
      <c r="C2802" t="s">
        <v>59</v>
      </c>
      <c r="D2802" t="s">
        <v>672</v>
      </c>
      <c r="E2802" t="str">
        <f t="shared" si="179"/>
        <v>Household income</v>
      </c>
      <c r="F2802">
        <f t="shared" si="180"/>
        <v>5</v>
      </c>
      <c r="G2802" t="str">
        <f t="shared" si="181"/>
        <v>Data</v>
      </c>
      <c r="H2802" t="s">
        <v>671</v>
      </c>
      <c r="I2802" s="38" t="s">
        <v>672</v>
      </c>
      <c r="J2802" t="s">
        <v>59</v>
      </c>
      <c r="K2802" s="6" t="s">
        <v>33</v>
      </c>
      <c r="L2802" s="12">
        <v>0.1735426245939225</v>
      </c>
      <c r="M2802" s="13">
        <v>0.55789743965941985</v>
      </c>
      <c r="N2802" s="13">
        <v>0.26855993574665799</v>
      </c>
      <c r="O2802" s="14">
        <v>312.99999999999989</v>
      </c>
    </row>
    <row r="2803" spans="1:15" x14ac:dyDescent="0.25">
      <c r="A2803">
        <v>2896</v>
      </c>
      <c r="B2803" t="str">
        <f t="shared" si="178"/>
        <v>Closed End</v>
      </c>
      <c r="C2803" t="s">
        <v>59</v>
      </c>
      <c r="D2803" t="s">
        <v>672</v>
      </c>
      <c r="E2803" t="str">
        <f t="shared" si="179"/>
        <v>Household income</v>
      </c>
      <c r="F2803">
        <f t="shared" si="180"/>
        <v>6</v>
      </c>
      <c r="G2803" t="str">
        <f t="shared" si="181"/>
        <v>Data</v>
      </c>
      <c r="H2803" t="s">
        <v>671</v>
      </c>
      <c r="I2803" s="38" t="s">
        <v>672</v>
      </c>
      <c r="J2803" t="s">
        <v>59</v>
      </c>
      <c r="K2803" s="6" t="s">
        <v>34</v>
      </c>
      <c r="L2803" s="12">
        <v>0.10511456222909916</v>
      </c>
      <c r="M2803" s="13">
        <v>0.70481349030392015</v>
      </c>
      <c r="N2803" s="13">
        <v>0.19007194746697928</v>
      </c>
      <c r="O2803" s="14">
        <v>272.00000000000051</v>
      </c>
    </row>
    <row r="2804" spans="1:15" x14ac:dyDescent="0.25">
      <c r="A2804">
        <v>2897</v>
      </c>
      <c r="B2804" t="str">
        <f t="shared" si="178"/>
        <v>Closed End</v>
      </c>
      <c r="C2804" t="s">
        <v>59</v>
      </c>
      <c r="D2804" t="s">
        <v>672</v>
      </c>
      <c r="E2804" t="str">
        <f t="shared" si="179"/>
        <v>Household income</v>
      </c>
      <c r="F2804">
        <f t="shared" si="180"/>
        <v>7</v>
      </c>
      <c r="G2804" t="str">
        <f t="shared" si="181"/>
        <v>Data</v>
      </c>
      <c r="H2804" t="s">
        <v>671</v>
      </c>
      <c r="I2804" s="38" t="s">
        <v>672</v>
      </c>
      <c r="J2804" t="s">
        <v>59</v>
      </c>
      <c r="K2804" s="6" t="s">
        <v>35</v>
      </c>
      <c r="L2804" s="12">
        <v>6.0174985425810484E-2</v>
      </c>
      <c r="M2804" s="13">
        <v>0.81222557507441995</v>
      </c>
      <c r="N2804" s="13">
        <v>0.1275994394997701</v>
      </c>
      <c r="O2804" s="14">
        <v>341.00000000000028</v>
      </c>
    </row>
    <row r="2805" spans="1:15" x14ac:dyDescent="0.25">
      <c r="A2805">
        <v>2898</v>
      </c>
      <c r="B2805" t="str">
        <f t="shared" si="178"/>
        <v>Closed End</v>
      </c>
      <c r="C2805" t="s">
        <v>59</v>
      </c>
      <c r="D2805" t="s">
        <v>672</v>
      </c>
      <c r="E2805" t="str">
        <f t="shared" si="179"/>
        <v>Household income</v>
      </c>
      <c r="F2805">
        <f t="shared" si="180"/>
        <v>8</v>
      </c>
      <c r="G2805" t="str">
        <f t="shared" si="181"/>
        <v>Data</v>
      </c>
      <c r="H2805" t="s">
        <v>671</v>
      </c>
      <c r="I2805" s="38" t="s">
        <v>672</v>
      </c>
      <c r="J2805" t="s">
        <v>59</v>
      </c>
      <c r="K2805" s="6" t="s">
        <v>36</v>
      </c>
      <c r="L2805" s="12">
        <v>6.4223445876665619E-2</v>
      </c>
      <c r="M2805" s="13">
        <v>0.81000037532341707</v>
      </c>
      <c r="N2805" s="13">
        <v>0.12577617879991732</v>
      </c>
      <c r="O2805" s="14">
        <v>259.00000000000034</v>
      </c>
    </row>
    <row r="2806" spans="1:15" x14ac:dyDescent="0.25">
      <c r="A2806">
        <v>2899</v>
      </c>
      <c r="B2806" t="str">
        <f t="shared" si="178"/>
        <v>Closed End</v>
      </c>
      <c r="C2806" t="s">
        <v>59</v>
      </c>
      <c r="D2806" t="s">
        <v>672</v>
      </c>
      <c r="E2806" t="str">
        <f t="shared" si="179"/>
        <v>Housing status</v>
      </c>
      <c r="F2806">
        <f t="shared" si="180"/>
        <v>1</v>
      </c>
      <c r="G2806" t="str">
        <f t="shared" si="181"/>
        <v>Header</v>
      </c>
      <c r="H2806" t="s">
        <v>671</v>
      </c>
      <c r="I2806" s="38" t="s">
        <v>672</v>
      </c>
      <c r="J2806" t="s">
        <v>59</v>
      </c>
      <c r="K2806" s="7" t="s">
        <v>37</v>
      </c>
      <c r="L2806" s="15" t="s">
        <v>8</v>
      </c>
      <c r="M2806" s="16" t="s">
        <v>8</v>
      </c>
      <c r="N2806" s="16" t="s">
        <v>8</v>
      </c>
      <c r="O2806" s="17" t="s">
        <v>8</v>
      </c>
    </row>
    <row r="2807" spans="1:15" x14ac:dyDescent="0.25">
      <c r="A2807">
        <v>2900</v>
      </c>
      <c r="B2807" t="str">
        <f t="shared" si="178"/>
        <v>Closed End</v>
      </c>
      <c r="C2807" t="s">
        <v>59</v>
      </c>
      <c r="D2807" t="s">
        <v>672</v>
      </c>
      <c r="E2807" t="str">
        <f t="shared" si="179"/>
        <v>Housing status</v>
      </c>
      <c r="F2807">
        <f t="shared" si="180"/>
        <v>2</v>
      </c>
      <c r="G2807" t="str">
        <f t="shared" si="181"/>
        <v>Data</v>
      </c>
      <c r="H2807" t="s">
        <v>671</v>
      </c>
      <c r="I2807" s="38" t="s">
        <v>672</v>
      </c>
      <c r="J2807" t="s">
        <v>59</v>
      </c>
      <c r="K2807" s="6" t="s">
        <v>38</v>
      </c>
      <c r="L2807" s="12">
        <v>0.11743622051805463</v>
      </c>
      <c r="M2807" s="13">
        <v>0.62452435267851092</v>
      </c>
      <c r="N2807" s="13">
        <v>0.258039426803435</v>
      </c>
      <c r="O2807" s="14">
        <v>1984.0000000000005</v>
      </c>
    </row>
    <row r="2808" spans="1:15" x14ac:dyDescent="0.25">
      <c r="A2808">
        <v>2901</v>
      </c>
      <c r="B2808" t="str">
        <f t="shared" si="178"/>
        <v>Closed End</v>
      </c>
      <c r="C2808" t="s">
        <v>59</v>
      </c>
      <c r="D2808" t="s">
        <v>672</v>
      </c>
      <c r="E2808" t="str">
        <f t="shared" si="179"/>
        <v>Housing status</v>
      </c>
      <c r="F2808">
        <f t="shared" si="180"/>
        <v>3</v>
      </c>
      <c r="G2808" t="str">
        <f t="shared" si="181"/>
        <v>Data</v>
      </c>
      <c r="H2808" t="s">
        <v>671</v>
      </c>
      <c r="I2808" s="38" t="s">
        <v>672</v>
      </c>
      <c r="J2808" t="s">
        <v>59</v>
      </c>
      <c r="K2808" s="6" t="s">
        <v>39</v>
      </c>
      <c r="L2808" s="12">
        <v>0.23480557794659124</v>
      </c>
      <c r="M2808" s="13">
        <v>0.515306514730548</v>
      </c>
      <c r="N2808" s="13">
        <v>0.24988790732285915</v>
      </c>
      <c r="O2808" s="14">
        <v>1006.0000000000005</v>
      </c>
    </row>
    <row r="2809" spans="1:15" ht="24.75" x14ac:dyDescent="0.25">
      <c r="A2809">
        <v>2902</v>
      </c>
      <c r="B2809" t="str">
        <f t="shared" si="178"/>
        <v>Closed End</v>
      </c>
      <c r="C2809" t="s">
        <v>59</v>
      </c>
      <c r="D2809" t="s">
        <v>672</v>
      </c>
      <c r="E2809" t="str">
        <f t="shared" si="179"/>
        <v>Housing status</v>
      </c>
      <c r="F2809">
        <f t="shared" si="180"/>
        <v>4</v>
      </c>
      <c r="G2809" t="str">
        <f t="shared" si="181"/>
        <v>Data</v>
      </c>
      <c r="H2809" t="s">
        <v>671</v>
      </c>
      <c r="I2809" s="38" t="s">
        <v>672</v>
      </c>
      <c r="J2809" t="s">
        <v>59</v>
      </c>
      <c r="K2809" s="6" t="s">
        <v>40</v>
      </c>
      <c r="L2809" s="12">
        <v>0.25459116440012308</v>
      </c>
      <c r="M2809" s="13">
        <v>0.52572737026265326</v>
      </c>
      <c r="N2809" s="13">
        <v>0.21968146533722366</v>
      </c>
      <c r="O2809" s="14">
        <v>68.999999999999972</v>
      </c>
    </row>
    <row r="2810" spans="1:15" x14ac:dyDescent="0.25">
      <c r="A2810">
        <v>2903</v>
      </c>
      <c r="B2810" t="str">
        <f t="shared" si="178"/>
        <v>Closed End</v>
      </c>
      <c r="C2810" t="s">
        <v>59</v>
      </c>
      <c r="D2810" t="s">
        <v>672</v>
      </c>
      <c r="E2810" t="str">
        <f t="shared" si="179"/>
        <v>Home language</v>
      </c>
      <c r="F2810">
        <f t="shared" si="180"/>
        <v>1</v>
      </c>
      <c r="G2810" t="str">
        <f t="shared" si="181"/>
        <v>Header</v>
      </c>
      <c r="H2810" t="s">
        <v>671</v>
      </c>
      <c r="I2810" s="38" t="s">
        <v>672</v>
      </c>
      <c r="J2810" t="s">
        <v>59</v>
      </c>
      <c r="K2810" s="7" t="s">
        <v>41</v>
      </c>
      <c r="L2810" s="15" t="s">
        <v>8</v>
      </c>
      <c r="M2810" s="16" t="s">
        <v>8</v>
      </c>
      <c r="N2810" s="16" t="s">
        <v>8</v>
      </c>
      <c r="O2810" s="17" t="s">
        <v>8</v>
      </c>
    </row>
    <row r="2811" spans="1:15" x14ac:dyDescent="0.25">
      <c r="A2811">
        <v>2904</v>
      </c>
      <c r="B2811" t="str">
        <f t="shared" si="178"/>
        <v>Closed End</v>
      </c>
      <c r="C2811" t="s">
        <v>59</v>
      </c>
      <c r="D2811" t="s">
        <v>672</v>
      </c>
      <c r="E2811" t="str">
        <f t="shared" si="179"/>
        <v>Home language</v>
      </c>
      <c r="F2811">
        <f t="shared" si="180"/>
        <v>2</v>
      </c>
      <c r="G2811" t="str">
        <f t="shared" si="181"/>
        <v>Data</v>
      </c>
      <c r="H2811" t="s">
        <v>671</v>
      </c>
      <c r="I2811" s="38" t="s">
        <v>672</v>
      </c>
      <c r="J2811" t="s">
        <v>59</v>
      </c>
      <c r="K2811" s="6" t="s">
        <v>42</v>
      </c>
      <c r="L2811" s="12">
        <v>0.12631442544549501</v>
      </c>
      <c r="M2811" s="13">
        <v>0.59643394480607914</v>
      </c>
      <c r="N2811" s="13">
        <v>0.27725162974842565</v>
      </c>
      <c r="O2811" s="14">
        <v>2625.0000000000027</v>
      </c>
    </row>
    <row r="2812" spans="1:15" x14ac:dyDescent="0.25">
      <c r="A2812">
        <v>2905</v>
      </c>
      <c r="B2812" t="str">
        <f t="shared" si="178"/>
        <v>Closed End</v>
      </c>
      <c r="C2812" t="s">
        <v>59</v>
      </c>
      <c r="D2812" t="s">
        <v>672</v>
      </c>
      <c r="E2812" t="str">
        <f t="shared" si="179"/>
        <v>Home language</v>
      </c>
      <c r="F2812">
        <f t="shared" si="180"/>
        <v>3</v>
      </c>
      <c r="G2812" t="str">
        <f t="shared" si="181"/>
        <v>Data</v>
      </c>
      <c r="H2812" t="s">
        <v>671</v>
      </c>
      <c r="I2812" s="38" t="s">
        <v>672</v>
      </c>
      <c r="J2812" t="s">
        <v>59</v>
      </c>
      <c r="K2812" s="6" t="s">
        <v>43</v>
      </c>
      <c r="L2812" s="12">
        <v>0.28883755726941102</v>
      </c>
      <c r="M2812" s="13">
        <v>0.60206658045859096</v>
      </c>
      <c r="N2812" s="13">
        <v>0.10909586227199793</v>
      </c>
      <c r="O2812" s="14">
        <v>248.99999999999997</v>
      </c>
    </row>
    <row r="2813" spans="1:15" x14ac:dyDescent="0.25">
      <c r="A2813">
        <v>2906</v>
      </c>
      <c r="B2813" t="str">
        <f t="shared" si="178"/>
        <v>Closed End</v>
      </c>
      <c r="C2813" t="s">
        <v>59</v>
      </c>
      <c r="D2813" t="s">
        <v>672</v>
      </c>
      <c r="E2813" t="str">
        <f t="shared" si="179"/>
        <v>Home language</v>
      </c>
      <c r="F2813">
        <f t="shared" si="180"/>
        <v>4</v>
      </c>
      <c r="G2813" t="str">
        <f t="shared" si="181"/>
        <v>Data</v>
      </c>
      <c r="H2813" t="s">
        <v>671</v>
      </c>
      <c r="I2813" s="38" t="s">
        <v>672</v>
      </c>
      <c r="J2813" t="s">
        <v>59</v>
      </c>
      <c r="K2813" s="6" t="s">
        <v>44</v>
      </c>
      <c r="L2813" s="12">
        <v>0.32304293386202765</v>
      </c>
      <c r="M2813" s="13">
        <v>0.44203562249645967</v>
      </c>
      <c r="N2813" s="13">
        <v>0.23492144364151238</v>
      </c>
      <c r="O2813" s="14">
        <v>105.00000000000001</v>
      </c>
    </row>
    <row r="2814" spans="1:15" x14ac:dyDescent="0.25">
      <c r="A2814">
        <v>2907</v>
      </c>
      <c r="B2814" t="str">
        <f t="shared" si="178"/>
        <v>Closed End</v>
      </c>
      <c r="C2814" t="s">
        <v>59</v>
      </c>
      <c r="D2814" t="s">
        <v>672</v>
      </c>
      <c r="E2814" t="str">
        <f t="shared" si="179"/>
        <v>Race / ethnicity</v>
      </c>
      <c r="F2814">
        <f t="shared" si="180"/>
        <v>1</v>
      </c>
      <c r="G2814" t="str">
        <f t="shared" si="181"/>
        <v>Header</v>
      </c>
      <c r="H2814" t="s">
        <v>671</v>
      </c>
      <c r="I2814" s="38" t="s">
        <v>672</v>
      </c>
      <c r="J2814" t="s">
        <v>59</v>
      </c>
      <c r="K2814" s="7" t="s">
        <v>45</v>
      </c>
      <c r="L2814" s="15" t="s">
        <v>8</v>
      </c>
      <c r="M2814" s="16" t="s">
        <v>8</v>
      </c>
      <c r="N2814" s="16" t="s">
        <v>8</v>
      </c>
      <c r="O2814" s="17" t="s">
        <v>8</v>
      </c>
    </row>
    <row r="2815" spans="1:15" x14ac:dyDescent="0.25">
      <c r="A2815">
        <v>2908</v>
      </c>
      <c r="B2815" t="str">
        <f t="shared" si="178"/>
        <v>Closed End</v>
      </c>
      <c r="C2815" t="s">
        <v>59</v>
      </c>
      <c r="D2815" t="s">
        <v>672</v>
      </c>
      <c r="E2815" t="str">
        <f t="shared" si="179"/>
        <v>Race / ethnicity</v>
      </c>
      <c r="F2815">
        <f t="shared" si="180"/>
        <v>2</v>
      </c>
      <c r="G2815" t="str">
        <f t="shared" si="181"/>
        <v>Data</v>
      </c>
      <c r="H2815" t="s">
        <v>671</v>
      </c>
      <c r="I2815" s="38" t="s">
        <v>672</v>
      </c>
      <c r="J2815" t="s">
        <v>59</v>
      </c>
      <c r="K2815" s="6" t="s">
        <v>46</v>
      </c>
      <c r="L2815" s="12">
        <v>0.26171257880490095</v>
      </c>
      <c r="M2815" s="13">
        <v>0.58686221343856959</v>
      </c>
      <c r="N2815" s="13">
        <v>0.15142520775653026</v>
      </c>
      <c r="O2815" s="14">
        <v>771.99999999999909</v>
      </c>
    </row>
    <row r="2816" spans="1:15" x14ac:dyDescent="0.25">
      <c r="A2816">
        <v>2909</v>
      </c>
      <c r="B2816" t="str">
        <f t="shared" si="178"/>
        <v>Closed End</v>
      </c>
      <c r="C2816" t="s">
        <v>59</v>
      </c>
      <c r="D2816" t="s">
        <v>672</v>
      </c>
      <c r="E2816" t="str">
        <f t="shared" si="179"/>
        <v>Race / ethnicity</v>
      </c>
      <c r="F2816">
        <f t="shared" si="180"/>
        <v>3</v>
      </c>
      <c r="G2816" t="str">
        <f t="shared" si="181"/>
        <v>Data</v>
      </c>
      <c r="H2816" t="s">
        <v>671</v>
      </c>
      <c r="I2816" s="38" t="s">
        <v>672</v>
      </c>
      <c r="J2816" t="s">
        <v>59</v>
      </c>
      <c r="K2816" s="6" t="s">
        <v>47</v>
      </c>
      <c r="L2816" s="12">
        <v>0.40876124221120952</v>
      </c>
      <c r="M2816" s="13">
        <v>0.35831302008883881</v>
      </c>
      <c r="N2816" s="13">
        <v>0.23292573769995106</v>
      </c>
      <c r="O2816" s="14">
        <v>127.0000000000001</v>
      </c>
    </row>
    <row r="2817" spans="1:26" x14ac:dyDescent="0.25">
      <c r="A2817">
        <v>2910</v>
      </c>
      <c r="B2817" t="str">
        <f t="shared" ref="B2817:B2865" si="182">IF(K2819="Results by region:","Closed End",IF(L2818="East Metro Overall","Open End",IF(AND(K2817="",K2819=""),"",B2816)))</f>
        <v>Closed End</v>
      </c>
      <c r="C2817" t="s">
        <v>59</v>
      </c>
      <c r="D2817" t="s">
        <v>672</v>
      </c>
      <c r="E2817" t="str">
        <f t="shared" ref="E2817:E2866" si="183">IF(AND(K2817="",K2818="Results by region:"),"Column labels",
IF(AND(K2817="",L2817="East Metro overall"),"Column labels",
IF(AND(K2817="",L2817=""),"",
IF(AND(B2817="Open End",K2817&lt;&gt;"",E2816="Column labels"),"Open end results",
IF(K2817="Results by region:","Region",
IF(K2817="Results by gender:","Gender",
IF(K2817="Results by age:","Age",
IF(K2817="Results by education level:","Education",
IF(K2817="Results by household income:","Household income",
IF(K2817="Results by housing status:","Housing status",
IF(K2817="Results by home language:","Home language",
IF(K2817="Results by race/ethnicity:","Race / ethnicity",
IF(ISERROR(FIND(".",K2817)),E2816,
IF(FIND(".",K2817)&lt;=4,"Title"))))))))))))))</f>
        <v>Race / ethnicity</v>
      </c>
      <c r="F2817">
        <f t="shared" ref="F2817:F2867" si="184">IF(B2817="","",IF(E2817&lt;&gt;E2816,1,SUM(F2816,1)))</f>
        <v>4</v>
      </c>
      <c r="G2817" t="str">
        <f t="shared" si="181"/>
        <v>Data</v>
      </c>
      <c r="H2817" t="s">
        <v>671</v>
      </c>
      <c r="I2817" s="38" t="s">
        <v>672</v>
      </c>
      <c r="J2817" t="s">
        <v>59</v>
      </c>
      <c r="K2817" s="6" t="s">
        <v>48</v>
      </c>
      <c r="L2817" s="12">
        <v>0.29220699765241603</v>
      </c>
      <c r="M2817" s="13">
        <v>0.55312795263520997</v>
      </c>
      <c r="N2817" s="13">
        <v>0.15466504971237413</v>
      </c>
      <c r="O2817" s="14">
        <v>214.00000000000017</v>
      </c>
    </row>
    <row r="2818" spans="1:26" x14ac:dyDescent="0.25">
      <c r="A2818">
        <v>2911</v>
      </c>
      <c r="B2818" t="str">
        <f t="shared" si="182"/>
        <v>Closed End</v>
      </c>
      <c r="C2818" t="s">
        <v>59</v>
      </c>
      <c r="D2818" t="s">
        <v>672</v>
      </c>
      <c r="E2818" t="str">
        <f t="shared" si="183"/>
        <v>Race / ethnicity</v>
      </c>
      <c r="F2818">
        <f t="shared" si="184"/>
        <v>5</v>
      </c>
      <c r="G2818" t="str">
        <f t="shared" ref="G2818:G2881" si="185">IF(B2818="","",IF(E2818="Title","Title",IF(E2818="Column labels","Labels",IF(AND(F2818=1,B2818="Closed End"),"Header","Data"))))</f>
        <v>Data</v>
      </c>
      <c r="H2818" t="s">
        <v>671</v>
      </c>
      <c r="I2818" s="38" t="s">
        <v>672</v>
      </c>
      <c r="J2818" t="s">
        <v>59</v>
      </c>
      <c r="K2818" s="6" t="s">
        <v>49</v>
      </c>
      <c r="L2818" s="12">
        <v>0.2351419005625828</v>
      </c>
      <c r="M2818" s="13">
        <v>0.59924970666426036</v>
      </c>
      <c r="N2818" s="13">
        <v>0.16560839277315775</v>
      </c>
      <c r="O2818" s="14">
        <v>348.9999999999996</v>
      </c>
    </row>
    <row r="2819" spans="1:26" x14ac:dyDescent="0.25">
      <c r="A2819">
        <v>2912</v>
      </c>
      <c r="B2819" t="str">
        <f t="shared" si="182"/>
        <v>Closed End</v>
      </c>
      <c r="C2819" t="s">
        <v>59</v>
      </c>
      <c r="D2819" t="s">
        <v>672</v>
      </c>
      <c r="E2819" t="str">
        <f t="shared" si="183"/>
        <v>Race / ethnicity</v>
      </c>
      <c r="F2819">
        <f t="shared" si="184"/>
        <v>6</v>
      </c>
      <c r="G2819" t="str">
        <f t="shared" si="185"/>
        <v>Data</v>
      </c>
      <c r="H2819" t="s">
        <v>671</v>
      </c>
      <c r="I2819" s="38" t="s">
        <v>672</v>
      </c>
      <c r="J2819" t="s">
        <v>59</v>
      </c>
      <c r="K2819" s="6" t="s">
        <v>50</v>
      </c>
      <c r="L2819" s="12">
        <v>0.22867787655037153</v>
      </c>
      <c r="M2819" s="13">
        <v>0.65601118697984651</v>
      </c>
      <c r="N2819" s="13">
        <v>0.11531093646978169</v>
      </c>
      <c r="O2819" s="14">
        <v>137</v>
      </c>
    </row>
    <row r="2820" spans="1:26" ht="15.75" thickBot="1" x14ac:dyDescent="0.3">
      <c r="A2820">
        <v>2913</v>
      </c>
      <c r="B2820" t="str">
        <f t="shared" si="182"/>
        <v>Closed End</v>
      </c>
      <c r="C2820" t="s">
        <v>59</v>
      </c>
      <c r="D2820" t="s">
        <v>672</v>
      </c>
      <c r="E2820" t="str">
        <f t="shared" si="183"/>
        <v>Race / ethnicity</v>
      </c>
      <c r="F2820">
        <f t="shared" si="184"/>
        <v>7</v>
      </c>
      <c r="G2820" t="str">
        <f t="shared" si="185"/>
        <v>Data</v>
      </c>
      <c r="H2820" t="s">
        <v>671</v>
      </c>
      <c r="I2820" s="38" t="s">
        <v>672</v>
      </c>
      <c r="J2820" t="s">
        <v>59</v>
      </c>
      <c r="K2820" s="8" t="s">
        <v>51</v>
      </c>
      <c r="L2820" s="18">
        <v>0.11554119517128143</v>
      </c>
      <c r="M2820" s="19">
        <v>0.59445818586914534</v>
      </c>
      <c r="N2820" s="19">
        <v>0.2900006189595758</v>
      </c>
      <c r="O2820" s="20">
        <v>2081.9999999999936</v>
      </c>
    </row>
    <row r="2821" spans="1:26" ht="15.75" thickTop="1" x14ac:dyDescent="0.25">
      <c r="A2821">
        <v>2914</v>
      </c>
      <c r="B2821" t="str">
        <f t="shared" si="182"/>
        <v/>
      </c>
      <c r="C2821" t="s">
        <v>8</v>
      </c>
      <c r="D2821" t="s">
        <v>8</v>
      </c>
      <c r="E2821" t="str">
        <f t="shared" si="183"/>
        <v/>
      </c>
      <c r="F2821" t="str">
        <f t="shared" si="184"/>
        <v/>
      </c>
      <c r="G2821" t="str">
        <f t="shared" si="185"/>
        <v/>
      </c>
      <c r="H2821" t="s">
        <v>8</v>
      </c>
      <c r="K2821" s="42"/>
      <c r="L2821" s="42"/>
      <c r="M2821" s="42"/>
      <c r="N2821" s="42"/>
      <c r="O2821" s="42"/>
      <c r="P2821" s="42"/>
      <c r="Q2821" s="42"/>
      <c r="R2821" s="42"/>
      <c r="S2821" s="42"/>
      <c r="T2821" s="42"/>
    </row>
    <row r="2822" spans="1:26" ht="45.75" thickBot="1" x14ac:dyDescent="0.3">
      <c r="A2822">
        <v>2915</v>
      </c>
      <c r="B2822" t="str">
        <f t="shared" si="182"/>
        <v>Closed End</v>
      </c>
      <c r="C2822" t="s">
        <v>59</v>
      </c>
      <c r="D2822" t="s">
        <v>673</v>
      </c>
      <c r="E2822" t="str">
        <f t="shared" si="183"/>
        <v>Title</v>
      </c>
      <c r="F2822">
        <f t="shared" si="184"/>
        <v>1</v>
      </c>
      <c r="G2822" t="str">
        <f t="shared" si="185"/>
        <v>Title</v>
      </c>
      <c r="H2822" t="s">
        <v>792</v>
      </c>
      <c r="I2822" s="38" t="s">
        <v>673</v>
      </c>
      <c r="J2822" t="s">
        <v>59</v>
      </c>
      <c r="K2822" s="37" t="s">
        <v>270</v>
      </c>
      <c r="L2822" s="37"/>
      <c r="M2822" s="37"/>
      <c r="N2822" s="37"/>
      <c r="O2822" s="37"/>
      <c r="P2822" s="37"/>
      <c r="Q2822" s="37"/>
      <c r="R2822" s="37"/>
      <c r="S2822" s="37"/>
      <c r="T2822" s="37"/>
      <c r="U2822" s="37"/>
      <c r="V2822" s="37"/>
      <c r="W2822" s="37"/>
      <c r="X2822" s="37"/>
      <c r="Y2822" s="37"/>
      <c r="Z2822" s="37"/>
    </row>
    <row r="2823" spans="1:26" ht="62.25" thickTop="1" thickBot="1" x14ac:dyDescent="0.3">
      <c r="A2823">
        <v>2916</v>
      </c>
      <c r="B2823" t="str">
        <f t="shared" si="182"/>
        <v>Closed End</v>
      </c>
      <c r="C2823" t="s">
        <v>59</v>
      </c>
      <c r="D2823" t="s">
        <v>673</v>
      </c>
      <c r="E2823" t="str">
        <f t="shared" si="183"/>
        <v>Column labels</v>
      </c>
      <c r="F2823">
        <f t="shared" si="184"/>
        <v>1</v>
      </c>
      <c r="G2823" t="str">
        <f t="shared" si="185"/>
        <v>Labels</v>
      </c>
      <c r="H2823" t="s">
        <v>792</v>
      </c>
      <c r="I2823" s="38" t="s">
        <v>673</v>
      </c>
      <c r="J2823" t="s">
        <v>59</v>
      </c>
      <c r="K2823" s="39"/>
      <c r="L2823" s="1" t="s">
        <v>108</v>
      </c>
      <c r="M2823" s="2" t="s">
        <v>271</v>
      </c>
      <c r="N2823" s="2" t="s">
        <v>272</v>
      </c>
      <c r="O2823" s="2" t="s">
        <v>273</v>
      </c>
      <c r="P2823" s="2" t="s">
        <v>274</v>
      </c>
      <c r="Q2823" s="2" t="s">
        <v>275</v>
      </c>
      <c r="R2823" s="2" t="s">
        <v>276</v>
      </c>
      <c r="S2823" s="2" t="s">
        <v>277</v>
      </c>
      <c r="T2823" s="2" t="s">
        <v>278</v>
      </c>
      <c r="U2823" s="2" t="s">
        <v>279</v>
      </c>
      <c r="V2823" s="2" t="s">
        <v>280</v>
      </c>
      <c r="W2823" s="2" t="s">
        <v>281</v>
      </c>
      <c r="X2823" s="2" t="s">
        <v>282</v>
      </c>
      <c r="Y2823" s="2" t="s">
        <v>99</v>
      </c>
      <c r="Z2823" s="3" t="s">
        <v>6</v>
      </c>
    </row>
    <row r="2824" spans="1:26" ht="15.75" thickTop="1" x14ac:dyDescent="0.25">
      <c r="A2824">
        <v>2917</v>
      </c>
      <c r="B2824" t="str">
        <f t="shared" si="182"/>
        <v>Closed End</v>
      </c>
      <c r="C2824" t="s">
        <v>59</v>
      </c>
      <c r="D2824" t="s">
        <v>673</v>
      </c>
      <c r="E2824" t="str">
        <f t="shared" si="183"/>
        <v>Region</v>
      </c>
      <c r="F2824">
        <f t="shared" si="184"/>
        <v>1</v>
      </c>
      <c r="G2824" t="str">
        <f t="shared" si="185"/>
        <v>Header</v>
      </c>
      <c r="H2824" t="s">
        <v>792</v>
      </c>
      <c r="I2824" s="38" t="s">
        <v>673</v>
      </c>
      <c r="J2824" t="s">
        <v>59</v>
      </c>
      <c r="K2824" s="5" t="s">
        <v>7</v>
      </c>
      <c r="L2824" s="9" t="s">
        <v>8</v>
      </c>
      <c r="M2824" s="10" t="s">
        <v>8</v>
      </c>
      <c r="N2824" s="10" t="s">
        <v>8</v>
      </c>
      <c r="O2824" s="10" t="s">
        <v>8</v>
      </c>
      <c r="P2824" s="10" t="s">
        <v>8</v>
      </c>
      <c r="Q2824" s="10" t="s">
        <v>8</v>
      </c>
      <c r="R2824" s="10" t="s">
        <v>8</v>
      </c>
      <c r="S2824" s="10" t="s">
        <v>8</v>
      </c>
      <c r="T2824" s="10" t="s">
        <v>8</v>
      </c>
      <c r="U2824" s="10" t="s">
        <v>8</v>
      </c>
      <c r="V2824" s="10" t="s">
        <v>8</v>
      </c>
      <c r="W2824" s="10" t="s">
        <v>8</v>
      </c>
      <c r="X2824" s="10" t="s">
        <v>8</v>
      </c>
      <c r="Y2824" s="10" t="s">
        <v>8</v>
      </c>
      <c r="Z2824" s="11" t="s">
        <v>8</v>
      </c>
    </row>
    <row r="2825" spans="1:26" x14ac:dyDescent="0.25">
      <c r="A2825">
        <v>2918</v>
      </c>
      <c r="B2825" t="str">
        <f t="shared" si="182"/>
        <v>Closed End</v>
      </c>
      <c r="C2825" t="s">
        <v>59</v>
      </c>
      <c r="D2825" t="s">
        <v>673</v>
      </c>
      <c r="E2825" t="str">
        <f t="shared" si="183"/>
        <v>Region</v>
      </c>
      <c r="F2825">
        <f t="shared" si="184"/>
        <v>2</v>
      </c>
      <c r="G2825" t="str">
        <f t="shared" si="185"/>
        <v>Data</v>
      </c>
      <c r="H2825" t="s">
        <v>792</v>
      </c>
      <c r="I2825" s="38" t="s">
        <v>673</v>
      </c>
      <c r="J2825" t="s">
        <v>59</v>
      </c>
      <c r="K2825" s="6" t="s">
        <v>9</v>
      </c>
      <c r="L2825" s="12">
        <v>0.17832248851326141</v>
      </c>
      <c r="M2825" s="13">
        <v>3.0579596841571056E-2</v>
      </c>
      <c r="N2825" s="13">
        <v>0.22919849635933986</v>
      </c>
      <c r="O2825" s="13">
        <v>0.40582407855865638</v>
      </c>
      <c r="P2825" s="13">
        <v>0.49202310802348459</v>
      </c>
      <c r="Q2825" s="13">
        <v>9.6556589283195327E-2</v>
      </c>
      <c r="R2825" s="13">
        <v>2.4217617978572217E-2</v>
      </c>
      <c r="S2825" s="13">
        <v>0.14931802364351923</v>
      </c>
      <c r="T2825" s="13">
        <v>5.3434231660358739E-2</v>
      </c>
      <c r="U2825" s="13">
        <v>3.0981873988110871E-2</v>
      </c>
      <c r="V2825" s="13">
        <v>0.17515393304171603</v>
      </c>
      <c r="W2825" s="13">
        <v>4.9802716569989781E-2</v>
      </c>
      <c r="X2825" s="13">
        <v>0.15906120975504442</v>
      </c>
      <c r="Y2825" s="13">
        <v>6.8303283010922367E-2</v>
      </c>
      <c r="Z2825" s="14">
        <v>545.99999999999943</v>
      </c>
    </row>
    <row r="2826" spans="1:26" x14ac:dyDescent="0.25">
      <c r="A2826">
        <v>2919</v>
      </c>
      <c r="B2826" t="str">
        <f t="shared" si="182"/>
        <v>Closed End</v>
      </c>
      <c r="C2826" t="s">
        <v>59</v>
      </c>
      <c r="D2826" t="s">
        <v>673</v>
      </c>
      <c r="E2826" t="str">
        <f t="shared" si="183"/>
        <v>Region</v>
      </c>
      <c r="F2826">
        <f t="shared" si="184"/>
        <v>3</v>
      </c>
      <c r="G2826" t="str">
        <f t="shared" si="185"/>
        <v>Data</v>
      </c>
      <c r="H2826" t="s">
        <v>792</v>
      </c>
      <c r="I2826" s="38" t="s">
        <v>673</v>
      </c>
      <c r="J2826" t="s">
        <v>59</v>
      </c>
      <c r="K2826" s="6" t="s">
        <v>10</v>
      </c>
      <c r="L2826" s="12">
        <v>0.14379029909948782</v>
      </c>
      <c r="M2826" s="27" t="s">
        <v>69</v>
      </c>
      <c r="N2826" s="13">
        <v>0.25816768964531234</v>
      </c>
      <c r="O2826" s="13">
        <v>0.38500131509826652</v>
      </c>
      <c r="P2826" s="13">
        <v>0.50806222328278972</v>
      </c>
      <c r="Q2826" s="13">
        <v>6.8210267697861426E-2</v>
      </c>
      <c r="R2826" s="13">
        <v>1.3317039951735801E-2</v>
      </c>
      <c r="S2826" s="13">
        <v>8.6931538672071776E-2</v>
      </c>
      <c r="T2826" s="13">
        <v>2.1620347609668418E-2</v>
      </c>
      <c r="U2826" s="27" t="s">
        <v>70</v>
      </c>
      <c r="V2826" s="13">
        <v>0.14288930681594841</v>
      </c>
      <c r="W2826" s="13">
        <v>3.1854094700676468E-2</v>
      </c>
      <c r="X2826" s="13">
        <v>0.13807809953903641</v>
      </c>
      <c r="Y2826" s="13">
        <v>0.10610960029068921</v>
      </c>
      <c r="Z2826" s="14">
        <v>48.999999999999993</v>
      </c>
    </row>
    <row r="2827" spans="1:26" x14ac:dyDescent="0.25">
      <c r="A2827">
        <v>2920</v>
      </c>
      <c r="B2827" t="str">
        <f t="shared" si="182"/>
        <v>Closed End</v>
      </c>
      <c r="C2827" t="s">
        <v>59</v>
      </c>
      <c r="D2827" t="s">
        <v>673</v>
      </c>
      <c r="E2827" t="str">
        <f t="shared" si="183"/>
        <v>Region</v>
      </c>
      <c r="F2827">
        <f t="shared" si="184"/>
        <v>4</v>
      </c>
      <c r="G2827" t="str">
        <f t="shared" si="185"/>
        <v>Data</v>
      </c>
      <c r="H2827" t="s">
        <v>792</v>
      </c>
      <c r="I2827" s="38" t="s">
        <v>673</v>
      </c>
      <c r="J2827" t="s">
        <v>59</v>
      </c>
      <c r="K2827" s="6" t="s">
        <v>11</v>
      </c>
      <c r="L2827" s="12">
        <v>0.20162561428683945</v>
      </c>
      <c r="M2827" s="13">
        <v>5.2859011589593712E-2</v>
      </c>
      <c r="N2827" s="13">
        <v>0.20225592404596543</v>
      </c>
      <c r="O2827" s="13">
        <v>0.41559054782536931</v>
      </c>
      <c r="P2827" s="13">
        <v>0.51121073655928861</v>
      </c>
      <c r="Q2827" s="13">
        <v>9.5692475117032882E-2</v>
      </c>
      <c r="R2827" s="13">
        <v>3.1476864356423322E-2</v>
      </c>
      <c r="S2827" s="13">
        <v>0.18466643445027528</v>
      </c>
      <c r="T2827" s="13">
        <v>6.8781477083688661E-2</v>
      </c>
      <c r="U2827" s="13">
        <v>5.4005145420570722E-2</v>
      </c>
      <c r="V2827" s="13">
        <v>0.18426332380701033</v>
      </c>
      <c r="W2827" s="13">
        <v>6.7765613015992932E-2</v>
      </c>
      <c r="X2827" s="13">
        <v>0.17082250053377637</v>
      </c>
      <c r="Y2827" s="13">
        <v>5.4447786041275134E-2</v>
      </c>
      <c r="Z2827" s="14">
        <v>455</v>
      </c>
    </row>
    <row r="2828" spans="1:26" x14ac:dyDescent="0.25">
      <c r="A2828">
        <v>2921</v>
      </c>
      <c r="B2828" t="str">
        <f t="shared" si="182"/>
        <v>Closed End</v>
      </c>
      <c r="C2828" t="s">
        <v>59</v>
      </c>
      <c r="D2828" t="s">
        <v>673</v>
      </c>
      <c r="E2828" t="str">
        <f t="shared" si="183"/>
        <v>Region</v>
      </c>
      <c r="F2828">
        <f t="shared" si="184"/>
        <v>5</v>
      </c>
      <c r="G2828" t="str">
        <f t="shared" si="185"/>
        <v>Data</v>
      </c>
      <c r="H2828" t="s">
        <v>792</v>
      </c>
      <c r="I2828" s="38" t="s">
        <v>673</v>
      </c>
      <c r="J2828" t="s">
        <v>59</v>
      </c>
      <c r="K2828" s="6" t="s">
        <v>12</v>
      </c>
      <c r="L2828" s="12">
        <v>0.25110336645346992</v>
      </c>
      <c r="M2828" s="13">
        <v>8.465128209417136E-2</v>
      </c>
      <c r="N2828" s="13">
        <v>0.21205443153361445</v>
      </c>
      <c r="O2828" s="13">
        <v>0.42532125713999519</v>
      </c>
      <c r="P2828" s="13">
        <v>0.46776385486613997</v>
      </c>
      <c r="Q2828" s="13">
        <v>0.10773442640912406</v>
      </c>
      <c r="R2828" s="13">
        <v>5.040875423028391E-2</v>
      </c>
      <c r="S2828" s="13">
        <v>0.17573119206374965</v>
      </c>
      <c r="T2828" s="13">
        <v>8.8389096087503546E-2</v>
      </c>
      <c r="U2828" s="13">
        <v>8.6486762844303455E-2</v>
      </c>
      <c r="V2828" s="13">
        <v>0.15097619697908005</v>
      </c>
      <c r="W2828" s="13">
        <v>0.10446160698251415</v>
      </c>
      <c r="X2828" s="13">
        <v>0.21854890800860038</v>
      </c>
      <c r="Y2828" s="13">
        <v>6.076475401351962E-2</v>
      </c>
      <c r="Z2828" s="14">
        <v>410.00000000000028</v>
      </c>
    </row>
    <row r="2829" spans="1:26" x14ac:dyDescent="0.25">
      <c r="A2829">
        <v>2922</v>
      </c>
      <c r="B2829" t="str">
        <f t="shared" si="182"/>
        <v>Closed End</v>
      </c>
      <c r="C2829" t="s">
        <v>59</v>
      </c>
      <c r="D2829" t="s">
        <v>673</v>
      </c>
      <c r="E2829" t="str">
        <f t="shared" si="183"/>
        <v>Region</v>
      </c>
      <c r="F2829">
        <f t="shared" si="184"/>
        <v>6</v>
      </c>
      <c r="G2829" t="str">
        <f t="shared" si="185"/>
        <v>Data</v>
      </c>
      <c r="H2829" t="s">
        <v>792</v>
      </c>
      <c r="I2829" s="38" t="s">
        <v>673</v>
      </c>
      <c r="J2829" t="s">
        <v>59</v>
      </c>
      <c r="K2829" s="6" t="s">
        <v>13</v>
      </c>
      <c r="L2829" s="12">
        <v>0.11936206299922708</v>
      </c>
      <c r="M2829" s="27" t="s">
        <v>70</v>
      </c>
      <c r="N2829" s="13">
        <v>0.18596456099985059</v>
      </c>
      <c r="O2829" s="13">
        <v>0.39941190854376424</v>
      </c>
      <c r="P2829" s="13">
        <v>0.58344713825381833</v>
      </c>
      <c r="Q2829" s="13">
        <v>7.5671078947221054E-2</v>
      </c>
      <c r="R2829" s="27" t="s">
        <v>70</v>
      </c>
      <c r="S2829" s="13">
        <v>0.1995225008264461</v>
      </c>
      <c r="T2829" s="13">
        <v>3.6181120339185066E-2</v>
      </c>
      <c r="U2829" s="27" t="s">
        <v>70</v>
      </c>
      <c r="V2829" s="13">
        <v>0.23960773912734701</v>
      </c>
      <c r="W2829" s="13">
        <v>6.7534883837269263E-3</v>
      </c>
      <c r="X2829" s="13">
        <v>9.1470800079474127E-2</v>
      </c>
      <c r="Y2829" s="13">
        <v>4.3944960104137815E-2</v>
      </c>
      <c r="Z2829" s="14">
        <v>44.999999999999979</v>
      </c>
    </row>
    <row r="2830" spans="1:26" x14ac:dyDescent="0.25">
      <c r="A2830">
        <v>2923</v>
      </c>
      <c r="B2830" t="str">
        <f t="shared" si="182"/>
        <v>Closed End</v>
      </c>
      <c r="C2830" t="s">
        <v>59</v>
      </c>
      <c r="D2830" t="s">
        <v>673</v>
      </c>
      <c r="E2830" t="str">
        <f t="shared" si="183"/>
        <v>Region</v>
      </c>
      <c r="F2830">
        <f t="shared" si="184"/>
        <v>7</v>
      </c>
      <c r="G2830" t="str">
        <f t="shared" si="185"/>
        <v>Data</v>
      </c>
      <c r="H2830" t="s">
        <v>792</v>
      </c>
      <c r="I2830" s="38" t="s">
        <v>673</v>
      </c>
      <c r="J2830" t="s">
        <v>59</v>
      </c>
      <c r="K2830" s="6" t="s">
        <v>14</v>
      </c>
      <c r="L2830" s="12">
        <v>0.15137566740865546</v>
      </c>
      <c r="M2830" s="27" t="s">
        <v>70</v>
      </c>
      <c r="N2830" s="13">
        <v>0.27558351790002816</v>
      </c>
      <c r="O2830" s="13">
        <v>0.40335754438171972</v>
      </c>
      <c r="P2830" s="13">
        <v>0.40801584872974339</v>
      </c>
      <c r="Q2830" s="13">
        <v>0.13873871681721431</v>
      </c>
      <c r="R2830" s="13">
        <v>1.6022536572760881E-2</v>
      </c>
      <c r="S2830" s="13">
        <v>0.12234966230014316</v>
      </c>
      <c r="T2830" s="13">
        <v>4.8296838067828592E-2</v>
      </c>
      <c r="U2830" s="27" t="s">
        <v>70</v>
      </c>
      <c r="V2830" s="13">
        <v>0.19070553265315593</v>
      </c>
      <c r="W2830" s="13">
        <v>1.6979293069850441E-2</v>
      </c>
      <c r="X2830" s="13">
        <v>0.1504017417452867</v>
      </c>
      <c r="Y2830" s="13">
        <v>6.0313047518765366E-2</v>
      </c>
      <c r="Z2830" s="14">
        <v>42</v>
      </c>
    </row>
    <row r="2831" spans="1:26" x14ac:dyDescent="0.25">
      <c r="A2831">
        <v>2924</v>
      </c>
      <c r="B2831" t="str">
        <f t="shared" si="182"/>
        <v>Closed End</v>
      </c>
      <c r="C2831" t="s">
        <v>59</v>
      </c>
      <c r="D2831" t="s">
        <v>673</v>
      </c>
      <c r="E2831" t="str">
        <f t="shared" si="183"/>
        <v>Gender</v>
      </c>
      <c r="F2831">
        <f t="shared" si="184"/>
        <v>1</v>
      </c>
      <c r="G2831" t="str">
        <f t="shared" si="185"/>
        <v>Header</v>
      </c>
      <c r="H2831" t="s">
        <v>792</v>
      </c>
      <c r="I2831" s="38" t="s">
        <v>673</v>
      </c>
      <c r="J2831" t="s">
        <v>59</v>
      </c>
      <c r="K2831" s="7" t="s">
        <v>15</v>
      </c>
      <c r="L2831" s="15" t="s">
        <v>8</v>
      </c>
      <c r="M2831" s="16" t="s">
        <v>8</v>
      </c>
      <c r="N2831" s="16" t="s">
        <v>8</v>
      </c>
      <c r="O2831" s="16" t="s">
        <v>8</v>
      </c>
      <c r="P2831" s="16" t="s">
        <v>8</v>
      </c>
      <c r="Q2831" s="16" t="s">
        <v>8</v>
      </c>
      <c r="R2831" s="16" t="s">
        <v>8</v>
      </c>
      <c r="S2831" s="16" t="s">
        <v>8</v>
      </c>
      <c r="T2831" s="16" t="s">
        <v>8</v>
      </c>
      <c r="U2831" s="16" t="s">
        <v>8</v>
      </c>
      <c r="V2831" s="16" t="s">
        <v>8</v>
      </c>
      <c r="W2831" s="16" t="s">
        <v>8</v>
      </c>
      <c r="X2831" s="16" t="s">
        <v>8</v>
      </c>
      <c r="Y2831" s="16" t="s">
        <v>8</v>
      </c>
      <c r="Z2831" s="17" t="s">
        <v>8</v>
      </c>
    </row>
    <row r="2832" spans="1:26" x14ac:dyDescent="0.25">
      <c r="A2832">
        <v>2925</v>
      </c>
      <c r="B2832" t="str">
        <f t="shared" si="182"/>
        <v>Closed End</v>
      </c>
      <c r="C2832" t="s">
        <v>59</v>
      </c>
      <c r="D2832" t="s">
        <v>673</v>
      </c>
      <c r="E2832" t="str">
        <f t="shared" si="183"/>
        <v>Gender</v>
      </c>
      <c r="F2832">
        <f t="shared" si="184"/>
        <v>2</v>
      </c>
      <c r="G2832" t="str">
        <f t="shared" si="185"/>
        <v>Data</v>
      </c>
      <c r="H2832" t="s">
        <v>792</v>
      </c>
      <c r="I2832" s="38" t="s">
        <v>673</v>
      </c>
      <c r="J2832" t="s">
        <v>59</v>
      </c>
      <c r="K2832" s="6" t="s">
        <v>16</v>
      </c>
      <c r="L2832" s="12">
        <v>0.17826965498683553</v>
      </c>
      <c r="M2832" s="13">
        <v>3.4035046838747356E-2</v>
      </c>
      <c r="N2832" s="13">
        <v>0.2536245993352591</v>
      </c>
      <c r="O2832" s="13">
        <v>0.42951368352356661</v>
      </c>
      <c r="P2832" s="13">
        <v>0.48574732363855239</v>
      </c>
      <c r="Q2832" s="13">
        <v>0.10317495808244438</v>
      </c>
      <c r="R2832" s="13">
        <v>2.2221908117477037E-2</v>
      </c>
      <c r="S2832" s="13">
        <v>0.20289711908443453</v>
      </c>
      <c r="T2832" s="13">
        <v>3.7191739079559624E-2</v>
      </c>
      <c r="U2832" s="13">
        <v>1.8448419843874311E-2</v>
      </c>
      <c r="V2832" s="13">
        <v>9.4462951910723902E-2</v>
      </c>
      <c r="W2832" s="13">
        <v>6.4240774503949327E-2</v>
      </c>
      <c r="X2832" s="13">
        <v>0.1194792485298122</v>
      </c>
      <c r="Y2832" s="13">
        <v>6.7498857364489392E-2</v>
      </c>
      <c r="Z2832" s="14">
        <v>327.00000000000006</v>
      </c>
    </row>
    <row r="2833" spans="1:26" x14ac:dyDescent="0.25">
      <c r="A2833">
        <v>2926</v>
      </c>
      <c r="B2833" t="str">
        <f t="shared" si="182"/>
        <v>Closed End</v>
      </c>
      <c r="C2833" t="s">
        <v>59</v>
      </c>
      <c r="D2833" t="s">
        <v>673</v>
      </c>
      <c r="E2833" t="str">
        <f t="shared" si="183"/>
        <v>Gender</v>
      </c>
      <c r="F2833">
        <f t="shared" si="184"/>
        <v>3</v>
      </c>
      <c r="G2833" t="str">
        <f t="shared" si="185"/>
        <v>Data</v>
      </c>
      <c r="H2833" t="s">
        <v>792</v>
      </c>
      <c r="I2833" s="38" t="s">
        <v>673</v>
      </c>
      <c r="J2833" t="s">
        <v>59</v>
      </c>
      <c r="K2833" s="6" t="s">
        <v>17</v>
      </c>
      <c r="L2833" s="12">
        <v>0.21097623084347503</v>
      </c>
      <c r="M2833" s="13">
        <v>3.3054398420186745E-2</v>
      </c>
      <c r="N2833" s="13">
        <v>0.21982825489956248</v>
      </c>
      <c r="O2833" s="13">
        <v>0.40941658022323746</v>
      </c>
      <c r="P2833" s="13">
        <v>0.53913023113491931</v>
      </c>
      <c r="Q2833" s="13">
        <v>0.10500116957252643</v>
      </c>
      <c r="R2833" s="13">
        <v>3.1758189487553053E-2</v>
      </c>
      <c r="S2833" s="13">
        <v>7.8472480571965597E-2</v>
      </c>
      <c r="T2833" s="13">
        <v>7.143400379354814E-2</v>
      </c>
      <c r="U2833" s="13">
        <v>4.533294891332109E-2</v>
      </c>
      <c r="V2833" s="13">
        <v>0.21949082312391685</v>
      </c>
      <c r="W2833" s="13">
        <v>2.9623971426205049E-2</v>
      </c>
      <c r="X2833" s="13">
        <v>0.1716895468141354</v>
      </c>
      <c r="Y2833" s="13">
        <v>7.8959166434049724E-2</v>
      </c>
      <c r="Z2833" s="14">
        <v>182.00000000000003</v>
      </c>
    </row>
    <row r="2834" spans="1:26" x14ac:dyDescent="0.25">
      <c r="A2834">
        <v>2927</v>
      </c>
      <c r="B2834" t="str">
        <f t="shared" si="182"/>
        <v>Closed End</v>
      </c>
      <c r="C2834" t="s">
        <v>59</v>
      </c>
      <c r="D2834" t="s">
        <v>673</v>
      </c>
      <c r="E2834" t="str">
        <f t="shared" si="183"/>
        <v>Age</v>
      </c>
      <c r="F2834">
        <f t="shared" si="184"/>
        <v>1</v>
      </c>
      <c r="G2834" t="str">
        <f t="shared" si="185"/>
        <v>Header</v>
      </c>
      <c r="H2834" t="s">
        <v>792</v>
      </c>
      <c r="I2834" s="38" t="s">
        <v>673</v>
      </c>
      <c r="J2834" t="s">
        <v>59</v>
      </c>
      <c r="K2834" s="7" t="s">
        <v>18</v>
      </c>
      <c r="L2834" s="15" t="s">
        <v>8</v>
      </c>
      <c r="M2834" s="16" t="s">
        <v>8</v>
      </c>
      <c r="N2834" s="16" t="s">
        <v>8</v>
      </c>
      <c r="O2834" s="16" t="s">
        <v>8</v>
      </c>
      <c r="P2834" s="16" t="s">
        <v>8</v>
      </c>
      <c r="Q2834" s="16" t="s">
        <v>8</v>
      </c>
      <c r="R2834" s="16" t="s">
        <v>8</v>
      </c>
      <c r="S2834" s="16" t="s">
        <v>8</v>
      </c>
      <c r="T2834" s="16" t="s">
        <v>8</v>
      </c>
      <c r="U2834" s="16" t="s">
        <v>8</v>
      </c>
      <c r="V2834" s="16" t="s">
        <v>8</v>
      </c>
      <c r="W2834" s="16" t="s">
        <v>8</v>
      </c>
      <c r="X2834" s="16" t="s">
        <v>8</v>
      </c>
      <c r="Y2834" s="16" t="s">
        <v>8</v>
      </c>
      <c r="Z2834" s="17" t="s">
        <v>8</v>
      </c>
    </row>
    <row r="2835" spans="1:26" x14ac:dyDescent="0.25">
      <c r="A2835">
        <v>2928</v>
      </c>
      <c r="B2835" t="str">
        <f t="shared" si="182"/>
        <v>Closed End</v>
      </c>
      <c r="C2835" t="s">
        <v>59</v>
      </c>
      <c r="D2835" t="s">
        <v>673</v>
      </c>
      <c r="E2835" t="str">
        <f t="shared" si="183"/>
        <v>Age</v>
      </c>
      <c r="F2835">
        <f t="shared" si="184"/>
        <v>2</v>
      </c>
      <c r="G2835" t="str">
        <f t="shared" si="185"/>
        <v>Data</v>
      </c>
      <c r="H2835" t="s">
        <v>792</v>
      </c>
      <c r="I2835" s="38" t="s">
        <v>673</v>
      </c>
      <c r="J2835" t="s">
        <v>59</v>
      </c>
      <c r="K2835" s="6" t="s">
        <v>19</v>
      </c>
      <c r="L2835" s="12">
        <v>0.16325427784382993</v>
      </c>
      <c r="M2835" s="13">
        <v>3.2988728938201262E-2</v>
      </c>
      <c r="N2835" s="13">
        <v>0.38773476555701952</v>
      </c>
      <c r="O2835" s="13">
        <v>0.50072005690635435</v>
      </c>
      <c r="P2835" s="13">
        <v>0.5611053097964781</v>
      </c>
      <c r="Q2835" s="13">
        <v>6.4431888659190625E-2</v>
      </c>
      <c r="R2835" s="13">
        <v>6.4756455392562797E-3</v>
      </c>
      <c r="S2835" s="13">
        <v>0.31299898228950018</v>
      </c>
      <c r="T2835" s="13">
        <v>2.5943424866325823E-2</v>
      </c>
      <c r="U2835" s="13">
        <v>3.6417148669848902E-2</v>
      </c>
      <c r="V2835" s="13">
        <v>6.865681719459113E-2</v>
      </c>
      <c r="W2835" s="13">
        <v>5.9092704788314333E-2</v>
      </c>
      <c r="X2835" s="13">
        <v>6.7806960527796278E-2</v>
      </c>
      <c r="Y2835" s="13">
        <v>4.6522532092440484E-2</v>
      </c>
      <c r="Z2835" s="14">
        <v>116.00000000000006</v>
      </c>
    </row>
    <row r="2836" spans="1:26" x14ac:dyDescent="0.25">
      <c r="A2836">
        <v>2929</v>
      </c>
      <c r="B2836" t="str">
        <f t="shared" si="182"/>
        <v>Closed End</v>
      </c>
      <c r="C2836" t="s">
        <v>59</v>
      </c>
      <c r="D2836" t="s">
        <v>673</v>
      </c>
      <c r="E2836" t="str">
        <f t="shared" si="183"/>
        <v>Age</v>
      </c>
      <c r="F2836">
        <f t="shared" si="184"/>
        <v>3</v>
      </c>
      <c r="G2836" t="str">
        <f t="shared" si="185"/>
        <v>Data</v>
      </c>
      <c r="H2836" t="s">
        <v>792</v>
      </c>
      <c r="I2836" s="38" t="s">
        <v>673</v>
      </c>
      <c r="J2836" t="s">
        <v>59</v>
      </c>
      <c r="K2836" s="6" t="s">
        <v>20</v>
      </c>
      <c r="L2836" s="12">
        <v>0.157599389779121</v>
      </c>
      <c r="M2836" s="13">
        <v>4.576002263207965E-2</v>
      </c>
      <c r="N2836" s="13">
        <v>0.31334031920744271</v>
      </c>
      <c r="O2836" s="13">
        <v>0.6142875497289122</v>
      </c>
      <c r="P2836" s="13">
        <v>0.47554037888380357</v>
      </c>
      <c r="Q2836" s="13">
        <v>0.14642879138053386</v>
      </c>
      <c r="R2836" s="13">
        <v>2.3690803706226459E-2</v>
      </c>
      <c r="S2836" s="13">
        <v>0.12611657157305387</v>
      </c>
      <c r="T2836" s="13">
        <v>1.838533279138653E-2</v>
      </c>
      <c r="U2836" s="13">
        <v>5.0075755416205021E-3</v>
      </c>
      <c r="V2836" s="13">
        <v>0.16754238861021198</v>
      </c>
      <c r="W2836" s="13">
        <v>5.8524419598260907E-2</v>
      </c>
      <c r="X2836" s="13">
        <v>8.0112867477708474E-2</v>
      </c>
      <c r="Y2836" s="13">
        <v>1.9424861223000901E-2</v>
      </c>
      <c r="Z2836" s="14">
        <v>101.99999999999997</v>
      </c>
    </row>
    <row r="2837" spans="1:26" x14ac:dyDescent="0.25">
      <c r="A2837">
        <v>2930</v>
      </c>
      <c r="B2837" t="str">
        <f t="shared" si="182"/>
        <v>Closed End</v>
      </c>
      <c r="C2837" t="s">
        <v>59</v>
      </c>
      <c r="D2837" t="s">
        <v>673</v>
      </c>
      <c r="E2837" t="str">
        <f t="shared" si="183"/>
        <v>Age</v>
      </c>
      <c r="F2837">
        <f t="shared" si="184"/>
        <v>4</v>
      </c>
      <c r="G2837" t="str">
        <f t="shared" si="185"/>
        <v>Data</v>
      </c>
      <c r="H2837" t="s">
        <v>792</v>
      </c>
      <c r="I2837" s="38" t="s">
        <v>673</v>
      </c>
      <c r="J2837" t="s">
        <v>59</v>
      </c>
      <c r="K2837" s="6" t="s">
        <v>21</v>
      </c>
      <c r="L2837" s="12">
        <v>0.10735370377334526</v>
      </c>
      <c r="M2837" s="13">
        <v>1.2829933643730008E-2</v>
      </c>
      <c r="N2837" s="13">
        <v>0.17869224796553523</v>
      </c>
      <c r="O2837" s="13">
        <v>0.20100051519827525</v>
      </c>
      <c r="P2837" s="13">
        <v>0.72935925774838384</v>
      </c>
      <c r="Q2837" s="13">
        <v>0.10002415667874526</v>
      </c>
      <c r="R2837" s="13">
        <v>1.3619409946883659E-2</v>
      </c>
      <c r="S2837" s="13">
        <v>3.745158843581501E-2</v>
      </c>
      <c r="T2837" s="13">
        <v>3.01995831224698E-2</v>
      </c>
      <c r="U2837" s="13">
        <v>2.8130028492462721E-2</v>
      </c>
      <c r="V2837" s="13">
        <v>8.3836971859684931E-2</v>
      </c>
      <c r="W2837" s="27" t="s">
        <v>69</v>
      </c>
      <c r="X2837" s="13">
        <v>0.10915946190489757</v>
      </c>
      <c r="Y2837" s="13">
        <v>0.10501283714167643</v>
      </c>
      <c r="Z2837" s="14">
        <v>85.999999999999986</v>
      </c>
    </row>
    <row r="2838" spans="1:26" x14ac:dyDescent="0.25">
      <c r="A2838">
        <v>2931</v>
      </c>
      <c r="B2838" t="str">
        <f t="shared" si="182"/>
        <v>Closed End</v>
      </c>
      <c r="C2838" t="s">
        <v>59</v>
      </c>
      <c r="D2838" t="s">
        <v>673</v>
      </c>
      <c r="E2838" t="str">
        <f t="shared" si="183"/>
        <v>Age</v>
      </c>
      <c r="F2838">
        <f t="shared" si="184"/>
        <v>5</v>
      </c>
      <c r="G2838" t="str">
        <f t="shared" si="185"/>
        <v>Data</v>
      </c>
      <c r="H2838" t="s">
        <v>792</v>
      </c>
      <c r="I2838" s="38" t="s">
        <v>673</v>
      </c>
      <c r="J2838" t="s">
        <v>59</v>
      </c>
      <c r="K2838" s="6" t="s">
        <v>22</v>
      </c>
      <c r="L2838" s="12">
        <v>0.29665406690787488</v>
      </c>
      <c r="M2838" s="13">
        <v>5.3377236032612838E-2</v>
      </c>
      <c r="N2838" s="13">
        <v>2.1071663340684096E-2</v>
      </c>
      <c r="O2838" s="13">
        <v>0.31193471311718113</v>
      </c>
      <c r="P2838" s="13">
        <v>0.34849880205573364</v>
      </c>
      <c r="Q2838" s="13">
        <v>6.9709180775130192E-2</v>
      </c>
      <c r="R2838" s="13">
        <v>0.10985409710771256</v>
      </c>
      <c r="S2838" s="13">
        <v>5.0027365735367112E-2</v>
      </c>
      <c r="T2838" s="13">
        <v>0.2325454307222011</v>
      </c>
      <c r="U2838" s="13">
        <v>3.8712639566283936E-2</v>
      </c>
      <c r="V2838" s="13">
        <v>0.35164621982139976</v>
      </c>
      <c r="W2838" s="13">
        <v>3.1392091280248946E-2</v>
      </c>
      <c r="X2838" s="13">
        <v>0.27186375485745495</v>
      </c>
      <c r="Y2838" s="13">
        <v>0.14305636192767154</v>
      </c>
      <c r="Z2838" s="14">
        <v>97.000000000000014</v>
      </c>
    </row>
    <row r="2839" spans="1:26" x14ac:dyDescent="0.25">
      <c r="A2839">
        <v>2932</v>
      </c>
      <c r="B2839" t="str">
        <f t="shared" si="182"/>
        <v>Closed End</v>
      </c>
      <c r="C2839" t="s">
        <v>59</v>
      </c>
      <c r="D2839" t="s">
        <v>673</v>
      </c>
      <c r="E2839" t="str">
        <f t="shared" si="183"/>
        <v>Age</v>
      </c>
      <c r="F2839">
        <f t="shared" si="184"/>
        <v>6</v>
      </c>
      <c r="G2839" t="str">
        <f t="shared" si="185"/>
        <v>Data</v>
      </c>
      <c r="H2839" t="s">
        <v>792</v>
      </c>
      <c r="I2839" s="38" t="s">
        <v>673</v>
      </c>
      <c r="J2839" t="s">
        <v>59</v>
      </c>
      <c r="K2839" s="6" t="s">
        <v>23</v>
      </c>
      <c r="L2839" s="12">
        <v>0.45494987167904433</v>
      </c>
      <c r="M2839" s="13">
        <v>5.0356922419966706E-3</v>
      </c>
      <c r="N2839" s="13">
        <v>7.2653184057428844E-3</v>
      </c>
      <c r="O2839" s="13">
        <v>0.11372825293103586</v>
      </c>
      <c r="P2839" s="13">
        <v>0.15677151724318472</v>
      </c>
      <c r="Q2839" s="13">
        <v>6.1785254183193104E-2</v>
      </c>
      <c r="R2839" s="13">
        <v>3.1817333273451716E-2</v>
      </c>
      <c r="S2839" s="13">
        <v>2.0146737963713655E-2</v>
      </c>
      <c r="T2839" s="13">
        <v>3.6955873173915944E-2</v>
      </c>
      <c r="U2839" s="13">
        <v>1.0019684037199772E-2</v>
      </c>
      <c r="V2839" s="13">
        <v>0.32154765434754506</v>
      </c>
      <c r="W2839" s="13">
        <v>6.0559414333970815E-2</v>
      </c>
      <c r="X2839" s="13">
        <v>0.51031067079804637</v>
      </c>
      <c r="Y2839" s="13">
        <v>6.8864851394467394E-2</v>
      </c>
      <c r="Z2839" s="14">
        <v>60.000000000000021</v>
      </c>
    </row>
    <row r="2840" spans="1:26" x14ac:dyDescent="0.25">
      <c r="A2840">
        <v>2933</v>
      </c>
      <c r="B2840" t="str">
        <f t="shared" si="182"/>
        <v>Closed End</v>
      </c>
      <c r="C2840" t="s">
        <v>59</v>
      </c>
      <c r="D2840" t="s">
        <v>673</v>
      </c>
      <c r="E2840" t="str">
        <f t="shared" si="183"/>
        <v>Education</v>
      </c>
      <c r="F2840">
        <f t="shared" si="184"/>
        <v>1</v>
      </c>
      <c r="G2840" t="str">
        <f t="shared" si="185"/>
        <v>Header</v>
      </c>
      <c r="H2840" t="s">
        <v>792</v>
      </c>
      <c r="I2840" s="38" t="s">
        <v>673</v>
      </c>
      <c r="J2840" t="s">
        <v>59</v>
      </c>
      <c r="K2840" s="7" t="s">
        <v>24</v>
      </c>
      <c r="L2840" s="15" t="s">
        <v>8</v>
      </c>
      <c r="M2840" s="16" t="s">
        <v>8</v>
      </c>
      <c r="N2840" s="16" t="s">
        <v>8</v>
      </c>
      <c r="O2840" s="16" t="s">
        <v>8</v>
      </c>
      <c r="P2840" s="16" t="s">
        <v>8</v>
      </c>
      <c r="Q2840" s="16" t="s">
        <v>8</v>
      </c>
      <c r="R2840" s="16" t="s">
        <v>8</v>
      </c>
      <c r="S2840" s="16" t="s">
        <v>8</v>
      </c>
      <c r="T2840" s="16" t="s">
        <v>8</v>
      </c>
      <c r="U2840" s="16" t="s">
        <v>8</v>
      </c>
      <c r="V2840" s="16" t="s">
        <v>8</v>
      </c>
      <c r="W2840" s="16" t="s">
        <v>8</v>
      </c>
      <c r="X2840" s="16" t="s">
        <v>8</v>
      </c>
      <c r="Y2840" s="16" t="s">
        <v>8</v>
      </c>
      <c r="Z2840" s="17" t="s">
        <v>8</v>
      </c>
    </row>
    <row r="2841" spans="1:26" x14ac:dyDescent="0.25">
      <c r="A2841">
        <v>2934</v>
      </c>
      <c r="B2841" t="str">
        <f t="shared" si="182"/>
        <v>Closed End</v>
      </c>
      <c r="C2841" t="s">
        <v>59</v>
      </c>
      <c r="D2841" t="s">
        <v>673</v>
      </c>
      <c r="E2841" t="str">
        <f t="shared" si="183"/>
        <v>Education</v>
      </c>
      <c r="F2841">
        <f t="shared" si="184"/>
        <v>2</v>
      </c>
      <c r="G2841" t="str">
        <f t="shared" si="185"/>
        <v>Data</v>
      </c>
      <c r="H2841" t="s">
        <v>792</v>
      </c>
      <c r="I2841" s="38" t="s">
        <v>673</v>
      </c>
      <c r="J2841" t="s">
        <v>59</v>
      </c>
      <c r="K2841" s="6" t="s">
        <v>25</v>
      </c>
      <c r="L2841" s="12">
        <v>0.22100645364265761</v>
      </c>
      <c r="M2841" s="13">
        <v>4.8594232731371631E-2</v>
      </c>
      <c r="N2841" s="13">
        <v>0.19095907478923813</v>
      </c>
      <c r="O2841" s="13">
        <v>0.8411484340370744</v>
      </c>
      <c r="P2841" s="13">
        <v>0.43830800658617375</v>
      </c>
      <c r="Q2841" s="13">
        <v>0.38039543386091018</v>
      </c>
      <c r="R2841" s="13">
        <v>0.10468685992229113</v>
      </c>
      <c r="S2841" s="13">
        <v>7.0080992905136183E-2</v>
      </c>
      <c r="T2841" s="13">
        <v>6.4849165674416911E-2</v>
      </c>
      <c r="U2841" s="13">
        <v>7.1296270640696435E-2</v>
      </c>
      <c r="V2841" s="13">
        <v>0.22672832658712788</v>
      </c>
      <c r="W2841" s="13">
        <v>0.10533388944398393</v>
      </c>
      <c r="X2841" s="13">
        <v>0.24786620469775811</v>
      </c>
      <c r="Y2841" s="27" t="s">
        <v>70</v>
      </c>
      <c r="Z2841" s="14">
        <v>25.000000000000004</v>
      </c>
    </row>
    <row r="2842" spans="1:26" x14ac:dyDescent="0.25">
      <c r="A2842">
        <v>2935</v>
      </c>
      <c r="B2842" t="str">
        <f t="shared" si="182"/>
        <v>Closed End</v>
      </c>
      <c r="C2842" t="s">
        <v>59</v>
      </c>
      <c r="D2842" t="s">
        <v>673</v>
      </c>
      <c r="E2842" t="str">
        <f t="shared" si="183"/>
        <v>Education</v>
      </c>
      <c r="F2842">
        <f t="shared" si="184"/>
        <v>3</v>
      </c>
      <c r="G2842" t="str">
        <f t="shared" si="185"/>
        <v>Data</v>
      </c>
      <c r="H2842" t="s">
        <v>792</v>
      </c>
      <c r="I2842" s="38" t="s">
        <v>673</v>
      </c>
      <c r="J2842" t="s">
        <v>59</v>
      </c>
      <c r="K2842" s="6" t="s">
        <v>26</v>
      </c>
      <c r="L2842" s="12">
        <v>0.34642151097345886</v>
      </c>
      <c r="M2842" s="13">
        <v>7.239829611769219E-2</v>
      </c>
      <c r="N2842" s="13">
        <v>0.23599685254331187</v>
      </c>
      <c r="O2842" s="13">
        <v>0.3759011381400908</v>
      </c>
      <c r="P2842" s="13">
        <v>0.35083977472486561</v>
      </c>
      <c r="Q2842" s="13">
        <v>6.1651501734909582E-2</v>
      </c>
      <c r="R2842" s="13">
        <v>5.1262003118069381E-2</v>
      </c>
      <c r="S2842" s="13">
        <v>0.12187202591937013</v>
      </c>
      <c r="T2842" s="13">
        <v>5.6910120795949773E-2</v>
      </c>
      <c r="U2842" s="13">
        <v>4.5061672120030198E-2</v>
      </c>
      <c r="V2842" s="13">
        <v>2.0181213628403395E-2</v>
      </c>
      <c r="W2842" s="13">
        <v>9.2707168394281142E-2</v>
      </c>
      <c r="X2842" s="13">
        <v>0.32516213304480923</v>
      </c>
      <c r="Y2842" s="13">
        <v>4.4172913899842348E-2</v>
      </c>
      <c r="Z2842" s="14">
        <v>80</v>
      </c>
    </row>
    <row r="2843" spans="1:26" x14ac:dyDescent="0.25">
      <c r="A2843">
        <v>2936</v>
      </c>
      <c r="B2843" t="str">
        <f t="shared" si="182"/>
        <v>Closed End</v>
      </c>
      <c r="C2843" t="s">
        <v>59</v>
      </c>
      <c r="D2843" t="s">
        <v>673</v>
      </c>
      <c r="E2843" t="str">
        <f t="shared" si="183"/>
        <v>Education</v>
      </c>
      <c r="F2843">
        <f t="shared" si="184"/>
        <v>4</v>
      </c>
      <c r="G2843" t="str">
        <f t="shared" si="185"/>
        <v>Data</v>
      </c>
      <c r="H2843" t="s">
        <v>792</v>
      </c>
      <c r="I2843" s="38" t="s">
        <v>673</v>
      </c>
      <c r="J2843" t="s">
        <v>59</v>
      </c>
      <c r="K2843" s="6" t="s">
        <v>27</v>
      </c>
      <c r="L2843" s="12">
        <v>0.18633740272313845</v>
      </c>
      <c r="M2843" s="13">
        <v>3.1312827642657734E-2</v>
      </c>
      <c r="N2843" s="13">
        <v>0.32132813339828076</v>
      </c>
      <c r="O2843" s="13">
        <v>0.52466302222181072</v>
      </c>
      <c r="P2843" s="13">
        <v>0.4263307689206276</v>
      </c>
      <c r="Q2843" s="13">
        <v>7.3334598345094135E-2</v>
      </c>
      <c r="R2843" s="13">
        <v>1.384467623069284E-2</v>
      </c>
      <c r="S2843" s="13">
        <v>0.15071481948136015</v>
      </c>
      <c r="T2843" s="13">
        <v>0.10067567556351294</v>
      </c>
      <c r="U2843" s="13">
        <v>4.0784879396242001E-2</v>
      </c>
      <c r="V2843" s="13">
        <v>0.16576054407287974</v>
      </c>
      <c r="W2843" s="13">
        <v>4.4562271391640616E-2</v>
      </c>
      <c r="X2843" s="13">
        <v>0.15207651466855088</v>
      </c>
      <c r="Y2843" s="13">
        <v>5.1175327264727982E-2</v>
      </c>
      <c r="Z2843" s="14">
        <v>191.99999999999994</v>
      </c>
    </row>
    <row r="2844" spans="1:26" x14ac:dyDescent="0.25">
      <c r="A2844">
        <v>2937</v>
      </c>
      <c r="B2844" t="str">
        <f t="shared" si="182"/>
        <v>Closed End</v>
      </c>
      <c r="C2844" t="s">
        <v>59</v>
      </c>
      <c r="D2844" t="s">
        <v>673</v>
      </c>
      <c r="E2844" t="str">
        <f t="shared" si="183"/>
        <v>Education</v>
      </c>
      <c r="F2844">
        <f t="shared" si="184"/>
        <v>5</v>
      </c>
      <c r="G2844" t="str">
        <f t="shared" si="185"/>
        <v>Data</v>
      </c>
      <c r="H2844" t="s">
        <v>792</v>
      </c>
      <c r="I2844" s="38" t="s">
        <v>673</v>
      </c>
      <c r="J2844" t="s">
        <v>59</v>
      </c>
      <c r="K2844" s="6" t="s">
        <v>28</v>
      </c>
      <c r="L2844" s="12">
        <v>8.1047264864166219E-2</v>
      </c>
      <c r="M2844" s="13">
        <v>5.447010877584698E-3</v>
      </c>
      <c r="N2844" s="13">
        <v>0.13681994815227946</v>
      </c>
      <c r="O2844" s="13">
        <v>0.28284866867024644</v>
      </c>
      <c r="P2844" s="13">
        <v>0.62756014042497332</v>
      </c>
      <c r="Q2844" s="13">
        <v>0.10369605993938887</v>
      </c>
      <c r="R2844" s="13">
        <v>6.5667074954438498E-3</v>
      </c>
      <c r="S2844" s="13">
        <v>0.18768498831772054</v>
      </c>
      <c r="T2844" s="13">
        <v>1.5543352680980917E-2</v>
      </c>
      <c r="U2844" s="13">
        <v>5.0329901171399828E-3</v>
      </c>
      <c r="V2844" s="13">
        <v>0.2467673498483649</v>
      </c>
      <c r="W2844" s="13">
        <v>1.6765404193583942E-2</v>
      </c>
      <c r="X2844" s="13">
        <v>4.5517037939375574E-2</v>
      </c>
      <c r="Y2844" s="13">
        <v>0.11317179210057617</v>
      </c>
      <c r="Z2844" s="14">
        <v>233.00000000000023</v>
      </c>
    </row>
    <row r="2845" spans="1:26" x14ac:dyDescent="0.25">
      <c r="A2845">
        <v>2938</v>
      </c>
      <c r="B2845" t="str">
        <f t="shared" si="182"/>
        <v>Closed End</v>
      </c>
      <c r="C2845" t="s">
        <v>59</v>
      </c>
      <c r="D2845" t="s">
        <v>673</v>
      </c>
      <c r="E2845" t="str">
        <f t="shared" si="183"/>
        <v>Household income</v>
      </c>
      <c r="F2845">
        <f t="shared" si="184"/>
        <v>1</v>
      </c>
      <c r="G2845" t="str">
        <f t="shared" si="185"/>
        <v>Header</v>
      </c>
      <c r="H2845" t="s">
        <v>792</v>
      </c>
      <c r="I2845" s="38" t="s">
        <v>673</v>
      </c>
      <c r="J2845" t="s">
        <v>59</v>
      </c>
      <c r="K2845" s="7" t="s">
        <v>29</v>
      </c>
      <c r="L2845" s="15" t="s">
        <v>8</v>
      </c>
      <c r="M2845" s="16" t="s">
        <v>8</v>
      </c>
      <c r="N2845" s="16" t="s">
        <v>8</v>
      </c>
      <c r="O2845" s="16" t="s">
        <v>8</v>
      </c>
      <c r="P2845" s="16" t="s">
        <v>8</v>
      </c>
      <c r="Q2845" s="16" t="s">
        <v>8</v>
      </c>
      <c r="R2845" s="16" t="s">
        <v>8</v>
      </c>
      <c r="S2845" s="16" t="s">
        <v>8</v>
      </c>
      <c r="T2845" s="16" t="s">
        <v>8</v>
      </c>
      <c r="U2845" s="16" t="s">
        <v>8</v>
      </c>
      <c r="V2845" s="16" t="s">
        <v>8</v>
      </c>
      <c r="W2845" s="16" t="s">
        <v>8</v>
      </c>
      <c r="X2845" s="16" t="s">
        <v>8</v>
      </c>
      <c r="Y2845" s="16" t="s">
        <v>8</v>
      </c>
      <c r="Z2845" s="17" t="s">
        <v>8</v>
      </c>
    </row>
    <row r="2846" spans="1:26" x14ac:dyDescent="0.25">
      <c r="A2846">
        <v>2939</v>
      </c>
      <c r="B2846" t="str">
        <f t="shared" si="182"/>
        <v>Closed End</v>
      </c>
      <c r="C2846" t="s">
        <v>59</v>
      </c>
      <c r="D2846" t="s">
        <v>673</v>
      </c>
      <c r="E2846" t="str">
        <f t="shared" si="183"/>
        <v>Household income</v>
      </c>
      <c r="F2846">
        <f t="shared" si="184"/>
        <v>2</v>
      </c>
      <c r="G2846" t="str">
        <f t="shared" si="185"/>
        <v>Data</v>
      </c>
      <c r="H2846" t="s">
        <v>792</v>
      </c>
      <c r="I2846" s="38" t="s">
        <v>673</v>
      </c>
      <c r="J2846" t="s">
        <v>59</v>
      </c>
      <c r="K2846" s="6" t="s">
        <v>30</v>
      </c>
      <c r="L2846" s="12">
        <v>0.38181642654357151</v>
      </c>
      <c r="M2846" s="13">
        <v>9.3539443428546268E-2</v>
      </c>
      <c r="N2846" s="13">
        <v>0.11495525232125596</v>
      </c>
      <c r="O2846" s="13">
        <v>0.44833820371318817</v>
      </c>
      <c r="P2846" s="13">
        <v>0.39306513098831219</v>
      </c>
      <c r="Q2846" s="13">
        <v>5.1730293122545984E-2</v>
      </c>
      <c r="R2846" s="13">
        <v>9.4347940647214936E-3</v>
      </c>
      <c r="S2846" s="13">
        <v>0.19295686821108635</v>
      </c>
      <c r="T2846" s="13">
        <v>0.13227789194396997</v>
      </c>
      <c r="U2846" s="13">
        <v>9.0685538784954375E-2</v>
      </c>
      <c r="V2846" s="13">
        <v>7.1463365405561821E-2</v>
      </c>
      <c r="W2846" s="13">
        <v>5.8502663105431202E-2</v>
      </c>
      <c r="X2846" s="13">
        <v>0.43806816056720804</v>
      </c>
      <c r="Y2846" s="13">
        <v>4.354636658542746E-2</v>
      </c>
      <c r="Z2846" s="14">
        <v>161.99999999999997</v>
      </c>
    </row>
    <row r="2847" spans="1:26" x14ac:dyDescent="0.25">
      <c r="A2847">
        <v>2940</v>
      </c>
      <c r="B2847" t="str">
        <f t="shared" si="182"/>
        <v>Closed End</v>
      </c>
      <c r="C2847" t="s">
        <v>59</v>
      </c>
      <c r="D2847" t="s">
        <v>673</v>
      </c>
      <c r="E2847" t="str">
        <f t="shared" si="183"/>
        <v>Household income</v>
      </c>
      <c r="F2847">
        <f t="shared" si="184"/>
        <v>3</v>
      </c>
      <c r="G2847" t="str">
        <f t="shared" si="185"/>
        <v>Data</v>
      </c>
      <c r="H2847" t="s">
        <v>792</v>
      </c>
      <c r="I2847" s="38" t="s">
        <v>673</v>
      </c>
      <c r="J2847" t="s">
        <v>59</v>
      </c>
      <c r="K2847" s="6" t="s">
        <v>31</v>
      </c>
      <c r="L2847" s="12">
        <v>0.33918273687214034</v>
      </c>
      <c r="M2847" s="13">
        <v>5.0201560907368457E-2</v>
      </c>
      <c r="N2847" s="13">
        <v>0.25921970219448293</v>
      </c>
      <c r="O2847" s="13">
        <v>0.51993287735889659</v>
      </c>
      <c r="P2847" s="13">
        <v>0.37664753748662494</v>
      </c>
      <c r="Q2847" s="13">
        <v>0.18305796833060226</v>
      </c>
      <c r="R2847" s="13">
        <v>5.1893939196802054E-2</v>
      </c>
      <c r="S2847" s="13">
        <v>0.25162067435653646</v>
      </c>
      <c r="T2847" s="13">
        <v>6.4769052424577672E-2</v>
      </c>
      <c r="U2847" s="13">
        <v>1.3976301029199452E-2</v>
      </c>
      <c r="V2847" s="13">
        <v>7.4789698426356743E-2</v>
      </c>
      <c r="W2847" s="13">
        <v>6.9224326774336112E-2</v>
      </c>
      <c r="X2847" s="13">
        <v>0.18337547557656589</v>
      </c>
      <c r="Y2847" s="13">
        <v>3.1633861691418838E-2</v>
      </c>
      <c r="Z2847" s="14">
        <v>120.99999999999997</v>
      </c>
    </row>
    <row r="2848" spans="1:26" x14ac:dyDescent="0.25">
      <c r="A2848">
        <v>2941</v>
      </c>
      <c r="B2848" t="str">
        <f t="shared" si="182"/>
        <v>Closed End</v>
      </c>
      <c r="C2848" t="s">
        <v>59</v>
      </c>
      <c r="D2848" t="s">
        <v>673</v>
      </c>
      <c r="E2848" t="str">
        <f t="shared" si="183"/>
        <v>Household income</v>
      </c>
      <c r="F2848">
        <f t="shared" si="184"/>
        <v>4</v>
      </c>
      <c r="G2848" t="str">
        <f t="shared" si="185"/>
        <v>Data</v>
      </c>
      <c r="H2848" t="s">
        <v>792</v>
      </c>
      <c r="I2848" s="38" t="s">
        <v>673</v>
      </c>
      <c r="J2848" t="s">
        <v>59</v>
      </c>
      <c r="K2848" s="6" t="s">
        <v>32</v>
      </c>
      <c r="L2848" s="12">
        <v>9.4063851968579734E-2</v>
      </c>
      <c r="M2848" s="13">
        <v>1.2483067527181847E-2</v>
      </c>
      <c r="N2848" s="13">
        <v>0.39138615361790918</v>
      </c>
      <c r="O2848" s="13">
        <v>0.7271139705636176</v>
      </c>
      <c r="P2848" s="13">
        <v>0.45711749674912078</v>
      </c>
      <c r="Q2848" s="13">
        <v>5.6974062543175746E-2</v>
      </c>
      <c r="R2848" s="13">
        <v>2.3234871910088616E-2</v>
      </c>
      <c r="S2848" s="13">
        <v>8.7264841407751245E-2</v>
      </c>
      <c r="T2848" s="13">
        <v>4.6902526465722037E-2</v>
      </c>
      <c r="U2848" s="13">
        <v>3.7737390227721657E-2</v>
      </c>
      <c r="V2848" s="13">
        <v>0.19097010722472393</v>
      </c>
      <c r="W2848" s="13">
        <v>4.0966297293862225E-2</v>
      </c>
      <c r="X2848" s="13">
        <v>4.8793316320805913E-2</v>
      </c>
      <c r="Y2848" s="13">
        <v>7.2833470546558365E-2</v>
      </c>
      <c r="Z2848" s="14">
        <v>71</v>
      </c>
    </row>
    <row r="2849" spans="1:26" x14ac:dyDescent="0.25">
      <c r="A2849">
        <v>2942</v>
      </c>
      <c r="B2849" t="str">
        <f t="shared" si="182"/>
        <v>Closed End</v>
      </c>
      <c r="C2849" t="s">
        <v>59</v>
      </c>
      <c r="D2849" t="s">
        <v>673</v>
      </c>
      <c r="E2849" t="str">
        <f t="shared" si="183"/>
        <v>Household income</v>
      </c>
      <c r="F2849">
        <f t="shared" si="184"/>
        <v>5</v>
      </c>
      <c r="G2849" t="str">
        <f t="shared" si="185"/>
        <v>Data</v>
      </c>
      <c r="H2849" t="s">
        <v>792</v>
      </c>
      <c r="I2849" s="38" t="s">
        <v>673</v>
      </c>
      <c r="J2849" t="s">
        <v>59</v>
      </c>
      <c r="K2849" s="6" t="s">
        <v>33</v>
      </c>
      <c r="L2849" s="12">
        <v>4.5248451618357353E-2</v>
      </c>
      <c r="M2849" s="27" t="s">
        <v>70</v>
      </c>
      <c r="N2849" s="13">
        <v>0.29259621490000365</v>
      </c>
      <c r="O2849" s="13">
        <v>0.30708789003857517</v>
      </c>
      <c r="P2849" s="13">
        <v>0.60454729598284318</v>
      </c>
      <c r="Q2849" s="13">
        <v>0.17126132701570188</v>
      </c>
      <c r="R2849" s="27" t="s">
        <v>70</v>
      </c>
      <c r="S2849" s="13">
        <v>7.2427789001231396E-2</v>
      </c>
      <c r="T2849" s="27" t="s">
        <v>70</v>
      </c>
      <c r="U2849" s="27" t="s">
        <v>70</v>
      </c>
      <c r="V2849" s="13">
        <v>0.16057429322321887</v>
      </c>
      <c r="W2849" s="13">
        <v>1.2215253218369476E-2</v>
      </c>
      <c r="X2849" s="13">
        <v>3.8743277256690523E-2</v>
      </c>
      <c r="Y2849" s="13">
        <v>0.15243434910094633</v>
      </c>
      <c r="Z2849" s="14">
        <v>46.999999999999979</v>
      </c>
    </row>
    <row r="2850" spans="1:26" x14ac:dyDescent="0.25">
      <c r="A2850">
        <v>2943</v>
      </c>
      <c r="B2850" t="str">
        <f t="shared" si="182"/>
        <v>Closed End</v>
      </c>
      <c r="C2850" t="s">
        <v>59</v>
      </c>
      <c r="D2850" t="s">
        <v>673</v>
      </c>
      <c r="E2850" t="str">
        <f t="shared" si="183"/>
        <v>Household income</v>
      </c>
      <c r="F2850">
        <f t="shared" si="184"/>
        <v>6</v>
      </c>
      <c r="G2850" t="str">
        <f t="shared" si="185"/>
        <v>Data</v>
      </c>
      <c r="H2850" t="s">
        <v>792</v>
      </c>
      <c r="I2850" s="38" t="s">
        <v>673</v>
      </c>
      <c r="J2850" t="s">
        <v>59</v>
      </c>
      <c r="K2850" s="6" t="s">
        <v>34</v>
      </c>
      <c r="L2850" s="12">
        <v>5.0346964457517143E-2</v>
      </c>
      <c r="M2850" s="27" t="s">
        <v>70</v>
      </c>
      <c r="N2850" s="13">
        <v>6.3004638047337996E-2</v>
      </c>
      <c r="O2850" s="13">
        <v>0.2253592149277292</v>
      </c>
      <c r="P2850" s="13">
        <v>0.75784148433901155</v>
      </c>
      <c r="Q2850" s="13">
        <v>8.9468319419172937E-2</v>
      </c>
      <c r="R2850" s="13">
        <v>4.7950008271767305E-2</v>
      </c>
      <c r="S2850" s="13">
        <v>5.5331290817483392E-2</v>
      </c>
      <c r="T2850" s="13">
        <v>4.7950008271767305E-2</v>
      </c>
      <c r="U2850" s="27" t="s">
        <v>70</v>
      </c>
      <c r="V2850" s="13">
        <v>7.3808727624085399E-2</v>
      </c>
      <c r="W2850" s="27" t="s">
        <v>70</v>
      </c>
      <c r="X2850" s="13">
        <v>0.24139591167849414</v>
      </c>
      <c r="Y2850" s="13">
        <v>4.4082734265216361E-2</v>
      </c>
      <c r="Z2850" s="14">
        <v>32</v>
      </c>
    </row>
    <row r="2851" spans="1:26" x14ac:dyDescent="0.25">
      <c r="A2851">
        <v>2944</v>
      </c>
      <c r="B2851" t="str">
        <f t="shared" si="182"/>
        <v>Closed End</v>
      </c>
      <c r="C2851" t="s">
        <v>59</v>
      </c>
      <c r="D2851" t="s">
        <v>673</v>
      </c>
      <c r="E2851" t="str">
        <f t="shared" si="183"/>
        <v>Household income</v>
      </c>
      <c r="F2851">
        <f t="shared" si="184"/>
        <v>7</v>
      </c>
      <c r="G2851" t="str">
        <f t="shared" si="185"/>
        <v>Data</v>
      </c>
      <c r="H2851" t="s">
        <v>792</v>
      </c>
      <c r="I2851" s="38" t="s">
        <v>673</v>
      </c>
      <c r="J2851" t="s">
        <v>59</v>
      </c>
      <c r="K2851" s="6" t="s">
        <v>35</v>
      </c>
      <c r="L2851" s="12">
        <v>8.0775043091918561E-2</v>
      </c>
      <c r="M2851" s="27" t="s">
        <v>70</v>
      </c>
      <c r="N2851" s="13">
        <v>0.12738877498695725</v>
      </c>
      <c r="O2851" s="13">
        <v>0.15024545294002473</v>
      </c>
      <c r="P2851" s="13">
        <v>0.56851967074630905</v>
      </c>
      <c r="Q2851" s="27" t="s">
        <v>70</v>
      </c>
      <c r="R2851" s="27" t="s">
        <v>70</v>
      </c>
      <c r="S2851" s="13">
        <v>0.12302222469441697</v>
      </c>
      <c r="T2851" s="13">
        <v>2.2446057744567108E-2</v>
      </c>
      <c r="U2851" s="27" t="s">
        <v>70</v>
      </c>
      <c r="V2851" s="13">
        <v>0.15633987429312479</v>
      </c>
      <c r="W2851" s="13">
        <v>6.8475860759433385E-3</v>
      </c>
      <c r="X2851" s="13">
        <v>3.9163472741084088E-2</v>
      </c>
      <c r="Y2851" s="13">
        <v>0.1506351094318947</v>
      </c>
      <c r="Z2851" s="14">
        <v>31</v>
      </c>
    </row>
    <row r="2852" spans="1:26" x14ac:dyDescent="0.25">
      <c r="A2852">
        <v>2945</v>
      </c>
      <c r="B2852" t="str">
        <f t="shared" si="182"/>
        <v>Closed End</v>
      </c>
      <c r="C2852" t="s">
        <v>59</v>
      </c>
      <c r="D2852" t="s">
        <v>673</v>
      </c>
      <c r="E2852" t="str">
        <f t="shared" si="183"/>
        <v>Household income</v>
      </c>
      <c r="F2852">
        <f t="shared" si="184"/>
        <v>8</v>
      </c>
      <c r="G2852" t="str">
        <f t="shared" si="185"/>
        <v>Data</v>
      </c>
      <c r="H2852" t="s">
        <v>792</v>
      </c>
      <c r="I2852" s="38" t="s">
        <v>673</v>
      </c>
      <c r="J2852" t="s">
        <v>59</v>
      </c>
      <c r="K2852" s="6" t="s">
        <v>36</v>
      </c>
      <c r="L2852" s="26" t="s">
        <v>173</v>
      </c>
      <c r="M2852" s="27" t="s">
        <v>173</v>
      </c>
      <c r="N2852" s="27" t="s">
        <v>173</v>
      </c>
      <c r="O2852" s="27" t="s">
        <v>173</v>
      </c>
      <c r="P2852" s="27" t="s">
        <v>173</v>
      </c>
      <c r="Q2852" s="27" t="s">
        <v>173</v>
      </c>
      <c r="R2852" s="27" t="s">
        <v>173</v>
      </c>
      <c r="S2852" s="27" t="s">
        <v>173</v>
      </c>
      <c r="T2852" s="27" t="s">
        <v>173</v>
      </c>
      <c r="U2852" s="27" t="s">
        <v>173</v>
      </c>
      <c r="V2852" s="27" t="s">
        <v>173</v>
      </c>
      <c r="W2852" s="27" t="s">
        <v>173</v>
      </c>
      <c r="X2852" s="27" t="s">
        <v>173</v>
      </c>
      <c r="Y2852" s="27" t="s">
        <v>173</v>
      </c>
      <c r="Z2852" s="14">
        <v>18</v>
      </c>
    </row>
    <row r="2853" spans="1:26" x14ac:dyDescent="0.25">
      <c r="A2853">
        <v>2946</v>
      </c>
      <c r="B2853" t="str">
        <f t="shared" si="182"/>
        <v>Closed End</v>
      </c>
      <c r="C2853" t="s">
        <v>59</v>
      </c>
      <c r="D2853" t="s">
        <v>673</v>
      </c>
      <c r="E2853" t="str">
        <f t="shared" si="183"/>
        <v>Housing status</v>
      </c>
      <c r="F2853">
        <f t="shared" si="184"/>
        <v>1</v>
      </c>
      <c r="G2853" t="str">
        <f t="shared" si="185"/>
        <v>Header</v>
      </c>
      <c r="H2853" t="s">
        <v>792</v>
      </c>
      <c r="I2853" s="38" t="s">
        <v>673</v>
      </c>
      <c r="J2853" t="s">
        <v>59</v>
      </c>
      <c r="K2853" s="7" t="s">
        <v>37</v>
      </c>
      <c r="L2853" s="15" t="s">
        <v>8</v>
      </c>
      <c r="M2853" s="16" t="s">
        <v>8</v>
      </c>
      <c r="N2853" s="16" t="s">
        <v>8</v>
      </c>
      <c r="O2853" s="16" t="s">
        <v>8</v>
      </c>
      <c r="P2853" s="16" t="s">
        <v>8</v>
      </c>
      <c r="Q2853" s="16" t="s">
        <v>8</v>
      </c>
      <c r="R2853" s="16" t="s">
        <v>8</v>
      </c>
      <c r="S2853" s="16" t="s">
        <v>8</v>
      </c>
      <c r="T2853" s="16" t="s">
        <v>8</v>
      </c>
      <c r="U2853" s="16" t="s">
        <v>8</v>
      </c>
      <c r="V2853" s="16" t="s">
        <v>8</v>
      </c>
      <c r="W2853" s="16" t="s">
        <v>8</v>
      </c>
      <c r="X2853" s="16" t="s">
        <v>8</v>
      </c>
      <c r="Y2853" s="16" t="s">
        <v>8</v>
      </c>
      <c r="Z2853" s="17" t="s">
        <v>8</v>
      </c>
    </row>
    <row r="2854" spans="1:26" x14ac:dyDescent="0.25">
      <c r="A2854">
        <v>2947</v>
      </c>
      <c r="B2854" t="str">
        <f t="shared" si="182"/>
        <v>Closed End</v>
      </c>
      <c r="C2854" t="s">
        <v>59</v>
      </c>
      <c r="D2854" t="s">
        <v>673</v>
      </c>
      <c r="E2854" t="str">
        <f t="shared" si="183"/>
        <v>Housing status</v>
      </c>
      <c r="F2854">
        <f t="shared" si="184"/>
        <v>2</v>
      </c>
      <c r="G2854" t="str">
        <f t="shared" si="185"/>
        <v>Data</v>
      </c>
      <c r="H2854" t="s">
        <v>792</v>
      </c>
      <c r="I2854" s="38" t="s">
        <v>673</v>
      </c>
      <c r="J2854" t="s">
        <v>59</v>
      </c>
      <c r="K2854" s="6" t="s">
        <v>38</v>
      </c>
      <c r="L2854" s="12">
        <v>0.12807106944619118</v>
      </c>
      <c r="M2854" s="27" t="s">
        <v>69</v>
      </c>
      <c r="N2854" s="13">
        <v>0.27239482249950192</v>
      </c>
      <c r="O2854" s="13">
        <v>0.38747657016280884</v>
      </c>
      <c r="P2854" s="13">
        <v>0.51596836240004706</v>
      </c>
      <c r="Q2854" s="13">
        <v>8.8031679524193371E-2</v>
      </c>
      <c r="R2854" s="13">
        <v>1.7315695703259734E-2</v>
      </c>
      <c r="S2854" s="13">
        <v>7.4080404561324795E-2</v>
      </c>
      <c r="T2854" s="13">
        <v>2.8048296338567737E-2</v>
      </c>
      <c r="U2854" s="13">
        <v>1.0109292736036281E-2</v>
      </c>
      <c r="V2854" s="13">
        <v>0.23959318847098218</v>
      </c>
      <c r="W2854" s="13">
        <v>8.3394208854663966E-3</v>
      </c>
      <c r="X2854" s="13">
        <v>8.4247554992500237E-2</v>
      </c>
      <c r="Y2854" s="13">
        <v>8.7514655028536628E-2</v>
      </c>
      <c r="Z2854" s="14">
        <v>212.00000000000003</v>
      </c>
    </row>
    <row r="2855" spans="1:26" x14ac:dyDescent="0.25">
      <c r="A2855">
        <v>2948</v>
      </c>
      <c r="B2855" t="str">
        <f t="shared" si="182"/>
        <v>Closed End</v>
      </c>
      <c r="C2855" t="s">
        <v>59</v>
      </c>
      <c r="D2855" t="s">
        <v>673</v>
      </c>
      <c r="E2855" t="str">
        <f t="shared" si="183"/>
        <v>Housing status</v>
      </c>
      <c r="F2855">
        <f t="shared" si="184"/>
        <v>3</v>
      </c>
      <c r="G2855" t="str">
        <f t="shared" si="185"/>
        <v>Data</v>
      </c>
      <c r="H2855" t="s">
        <v>792</v>
      </c>
      <c r="I2855" s="38" t="s">
        <v>673</v>
      </c>
      <c r="J2855" t="s">
        <v>59</v>
      </c>
      <c r="K2855" s="6" t="s">
        <v>39</v>
      </c>
      <c r="L2855" s="12">
        <v>0.24667496744389117</v>
      </c>
      <c r="M2855" s="13">
        <v>7.8768295092554008E-2</v>
      </c>
      <c r="N2855" s="13">
        <v>0.17571814322732954</v>
      </c>
      <c r="O2855" s="13">
        <v>0.46149452688241266</v>
      </c>
      <c r="P2855" s="13">
        <v>0.45837402690156787</v>
      </c>
      <c r="Q2855" s="13">
        <v>0.10630927193170595</v>
      </c>
      <c r="R2855" s="13">
        <v>3.6185887315541204E-2</v>
      </c>
      <c r="S2855" s="13">
        <v>0.26114932898997051</v>
      </c>
      <c r="T2855" s="13">
        <v>9.130115790737181E-2</v>
      </c>
      <c r="U2855" s="13">
        <v>5.6625612269924082E-2</v>
      </c>
      <c r="V2855" s="13">
        <v>9.5491277571563074E-2</v>
      </c>
      <c r="W2855" s="13">
        <v>9.8227544005678472E-2</v>
      </c>
      <c r="X2855" s="13">
        <v>0.26982494685415598</v>
      </c>
      <c r="Y2855" s="13">
        <v>4.2749227603096941E-2</v>
      </c>
      <c r="Z2855" s="14">
        <v>304.00000000000017</v>
      </c>
    </row>
    <row r="2856" spans="1:26" ht="24.75" x14ac:dyDescent="0.25">
      <c r="A2856">
        <v>2949</v>
      </c>
      <c r="B2856" t="str">
        <f t="shared" si="182"/>
        <v>Closed End</v>
      </c>
      <c r="C2856" t="s">
        <v>59</v>
      </c>
      <c r="D2856" t="s">
        <v>673</v>
      </c>
      <c r="E2856" t="str">
        <f t="shared" si="183"/>
        <v>Housing status</v>
      </c>
      <c r="F2856">
        <f t="shared" si="184"/>
        <v>4</v>
      </c>
      <c r="G2856" t="str">
        <f t="shared" si="185"/>
        <v>Data</v>
      </c>
      <c r="H2856" t="s">
        <v>792</v>
      </c>
      <c r="I2856" s="38" t="s">
        <v>673</v>
      </c>
      <c r="J2856" t="s">
        <v>59</v>
      </c>
      <c r="K2856" s="6" t="s">
        <v>40</v>
      </c>
      <c r="L2856" s="12">
        <v>0.17594825782568779</v>
      </c>
      <c r="M2856" s="27" t="s">
        <v>69</v>
      </c>
      <c r="N2856" s="13">
        <v>0.10967814035130517</v>
      </c>
      <c r="O2856" s="13">
        <v>0.18120600421332736</v>
      </c>
      <c r="P2856" s="13">
        <v>0.4156898427936796</v>
      </c>
      <c r="Q2856" s="13">
        <v>3.1862388667800293E-2</v>
      </c>
      <c r="R2856" s="13">
        <v>1.2078929974446413E-2</v>
      </c>
      <c r="S2856" s="13">
        <v>0.20008695103742669</v>
      </c>
      <c r="T2856" s="13">
        <v>6.9777980598714082E-2</v>
      </c>
      <c r="U2856" s="13">
        <v>0.10332139925977955</v>
      </c>
      <c r="V2856" s="13">
        <v>2.1735176308247658E-2</v>
      </c>
      <c r="W2856" s="13">
        <v>0.14796539895190111</v>
      </c>
      <c r="X2856" s="13">
        <v>0.21699612080200134</v>
      </c>
      <c r="Y2856" s="13">
        <v>4.6750103630635094E-2</v>
      </c>
      <c r="Z2856" s="14">
        <v>25.999999999999989</v>
      </c>
    </row>
    <row r="2857" spans="1:26" x14ac:dyDescent="0.25">
      <c r="A2857">
        <v>2950</v>
      </c>
      <c r="B2857" t="str">
        <f t="shared" si="182"/>
        <v>Closed End</v>
      </c>
      <c r="C2857" t="s">
        <v>59</v>
      </c>
      <c r="D2857" t="s">
        <v>673</v>
      </c>
      <c r="E2857" t="str">
        <f t="shared" si="183"/>
        <v>Home language</v>
      </c>
      <c r="F2857">
        <f t="shared" si="184"/>
        <v>1</v>
      </c>
      <c r="G2857" t="str">
        <f t="shared" si="185"/>
        <v>Header</v>
      </c>
      <c r="H2857" t="s">
        <v>792</v>
      </c>
      <c r="I2857" s="38" t="s">
        <v>673</v>
      </c>
      <c r="J2857" t="s">
        <v>59</v>
      </c>
      <c r="K2857" s="7" t="s">
        <v>41</v>
      </c>
      <c r="L2857" s="15" t="s">
        <v>8</v>
      </c>
      <c r="M2857" s="16" t="s">
        <v>8</v>
      </c>
      <c r="N2857" s="16" t="s">
        <v>8</v>
      </c>
      <c r="O2857" s="16" t="s">
        <v>8</v>
      </c>
      <c r="P2857" s="16" t="s">
        <v>8</v>
      </c>
      <c r="Q2857" s="16" t="s">
        <v>8</v>
      </c>
      <c r="R2857" s="16" t="s">
        <v>8</v>
      </c>
      <c r="S2857" s="16" t="s">
        <v>8</v>
      </c>
      <c r="T2857" s="16" t="s">
        <v>8</v>
      </c>
      <c r="U2857" s="16" t="s">
        <v>8</v>
      </c>
      <c r="V2857" s="16" t="s">
        <v>8</v>
      </c>
      <c r="W2857" s="16" t="s">
        <v>8</v>
      </c>
      <c r="X2857" s="16" t="s">
        <v>8</v>
      </c>
      <c r="Y2857" s="16" t="s">
        <v>8</v>
      </c>
      <c r="Z2857" s="17" t="s">
        <v>8</v>
      </c>
    </row>
    <row r="2858" spans="1:26" x14ac:dyDescent="0.25">
      <c r="A2858">
        <v>2951</v>
      </c>
      <c r="B2858" t="str">
        <f t="shared" si="182"/>
        <v>Closed End</v>
      </c>
      <c r="C2858" t="s">
        <v>59</v>
      </c>
      <c r="D2858" t="s">
        <v>673</v>
      </c>
      <c r="E2858" t="str">
        <f t="shared" si="183"/>
        <v>Home language</v>
      </c>
      <c r="F2858">
        <f t="shared" si="184"/>
        <v>2</v>
      </c>
      <c r="G2858" t="str">
        <f t="shared" si="185"/>
        <v>Data</v>
      </c>
      <c r="H2858" t="s">
        <v>792</v>
      </c>
      <c r="I2858" s="38" t="s">
        <v>673</v>
      </c>
      <c r="J2858" t="s">
        <v>59</v>
      </c>
      <c r="K2858" s="6" t="s">
        <v>42</v>
      </c>
      <c r="L2858" s="12">
        <v>0.18904904514673762</v>
      </c>
      <c r="M2858" s="13">
        <v>2.5172974365612097E-2</v>
      </c>
      <c r="N2858" s="13">
        <v>0.24060583438241984</v>
      </c>
      <c r="O2858" s="13">
        <v>0.37221564428628567</v>
      </c>
      <c r="P2858" s="13">
        <v>0.47298401083094299</v>
      </c>
      <c r="Q2858" s="13">
        <v>8.0661552689545168E-2</v>
      </c>
      <c r="R2858" s="13">
        <v>1.2723294174975468E-2</v>
      </c>
      <c r="S2858" s="13">
        <v>0.16562347010299919</v>
      </c>
      <c r="T2858" s="13">
        <v>6.291041219938133E-2</v>
      </c>
      <c r="U2858" s="13">
        <v>3.7600251857620406E-2</v>
      </c>
      <c r="V2858" s="13">
        <v>0.16736482443900788</v>
      </c>
      <c r="W2858" s="13">
        <v>4.5786808282052019E-2</v>
      </c>
      <c r="X2858" s="13">
        <v>0.18914028432555285</v>
      </c>
      <c r="Y2858" s="13">
        <v>6.5156113560466758E-2</v>
      </c>
      <c r="Z2858" s="14">
        <v>410.9999999999996</v>
      </c>
    </row>
    <row r="2859" spans="1:26" x14ac:dyDescent="0.25">
      <c r="A2859">
        <v>2952</v>
      </c>
      <c r="B2859" t="str">
        <f t="shared" si="182"/>
        <v>Closed End</v>
      </c>
      <c r="C2859" t="s">
        <v>59</v>
      </c>
      <c r="D2859" t="s">
        <v>673</v>
      </c>
      <c r="E2859" t="str">
        <f t="shared" si="183"/>
        <v>Home language</v>
      </c>
      <c r="F2859">
        <f t="shared" si="184"/>
        <v>3</v>
      </c>
      <c r="G2859" t="str">
        <f t="shared" si="185"/>
        <v>Data</v>
      </c>
      <c r="H2859" t="s">
        <v>792</v>
      </c>
      <c r="I2859" s="38" t="s">
        <v>673</v>
      </c>
      <c r="J2859" t="s">
        <v>59</v>
      </c>
      <c r="K2859" s="6" t="s">
        <v>43</v>
      </c>
      <c r="L2859" s="12">
        <v>0.1772433542069721</v>
      </c>
      <c r="M2859" s="13">
        <v>5.0454932115085789E-2</v>
      </c>
      <c r="N2859" s="13">
        <v>0.23520268112731416</v>
      </c>
      <c r="O2859" s="13">
        <v>0.59468071232251229</v>
      </c>
      <c r="P2859" s="13">
        <v>0.59260742741304717</v>
      </c>
      <c r="Q2859" s="13">
        <v>0.16657453074563244</v>
      </c>
      <c r="R2859" s="13">
        <v>2.3503783154464681E-2</v>
      </c>
      <c r="S2859" s="13">
        <v>0.12104183192143832</v>
      </c>
      <c r="T2859" s="13">
        <v>1.2775878397787549E-2</v>
      </c>
      <c r="U2859" s="13">
        <v>2.1359617620458377E-2</v>
      </c>
      <c r="V2859" s="13">
        <v>6.3865767837456178E-2</v>
      </c>
      <c r="W2859" s="13">
        <v>5.1983769929307033E-2</v>
      </c>
      <c r="X2859" s="13">
        <v>5.322067670033119E-2</v>
      </c>
      <c r="Y2859" s="13">
        <v>9.7978709418277785E-2</v>
      </c>
      <c r="Z2859" s="14">
        <v>84.000000000000028</v>
      </c>
    </row>
    <row r="2860" spans="1:26" x14ac:dyDescent="0.25">
      <c r="A2860">
        <v>2953</v>
      </c>
      <c r="B2860" t="str">
        <f t="shared" si="182"/>
        <v>Closed End</v>
      </c>
      <c r="C2860" t="s">
        <v>59</v>
      </c>
      <c r="D2860" t="s">
        <v>673</v>
      </c>
      <c r="E2860" t="str">
        <f t="shared" si="183"/>
        <v>Home language</v>
      </c>
      <c r="F2860">
        <f t="shared" si="184"/>
        <v>4</v>
      </c>
      <c r="G2860" t="str">
        <f t="shared" si="185"/>
        <v>Data</v>
      </c>
      <c r="H2860" t="s">
        <v>792</v>
      </c>
      <c r="I2860" s="38" t="s">
        <v>673</v>
      </c>
      <c r="J2860" t="s">
        <v>59</v>
      </c>
      <c r="K2860" s="6" t="s">
        <v>44</v>
      </c>
      <c r="L2860" s="12">
        <v>0.14693771441770181</v>
      </c>
      <c r="M2860" s="13">
        <v>5.8422491584299727E-2</v>
      </c>
      <c r="N2860" s="13">
        <v>0.15299993986455315</v>
      </c>
      <c r="O2860" s="13">
        <v>0.4914619552342222</v>
      </c>
      <c r="P2860" s="13">
        <v>0.41886273114109607</v>
      </c>
      <c r="Q2860" s="13">
        <v>0.10105486200655113</v>
      </c>
      <c r="R2860" s="13">
        <v>0.2004012952728019</v>
      </c>
      <c r="S2860" s="13">
        <v>0.11137620587645024</v>
      </c>
      <c r="T2860" s="13">
        <v>0.10004696942569868</v>
      </c>
      <c r="U2860" s="27" t="s">
        <v>70</v>
      </c>
      <c r="V2860" s="13">
        <v>0.3629367984119799</v>
      </c>
      <c r="W2860" s="13">
        <v>5.2445687771557295E-2</v>
      </c>
      <c r="X2860" s="13">
        <v>0.11432711948273312</v>
      </c>
      <c r="Y2860" s="27" t="s">
        <v>69</v>
      </c>
      <c r="Z2860" s="14">
        <v>32.000000000000007</v>
      </c>
    </row>
    <row r="2861" spans="1:26" x14ac:dyDescent="0.25">
      <c r="A2861">
        <v>2954</v>
      </c>
      <c r="B2861" t="str">
        <f t="shared" si="182"/>
        <v>Closed End</v>
      </c>
      <c r="C2861" t="s">
        <v>59</v>
      </c>
      <c r="D2861" t="s">
        <v>673</v>
      </c>
      <c r="E2861" t="str">
        <f t="shared" si="183"/>
        <v>Race / ethnicity</v>
      </c>
      <c r="F2861">
        <f t="shared" si="184"/>
        <v>1</v>
      </c>
      <c r="G2861" t="str">
        <f t="shared" si="185"/>
        <v>Header</v>
      </c>
      <c r="H2861" t="s">
        <v>792</v>
      </c>
      <c r="I2861" s="38" t="s">
        <v>673</v>
      </c>
      <c r="J2861" t="s">
        <v>59</v>
      </c>
      <c r="K2861" s="7" t="s">
        <v>45</v>
      </c>
      <c r="L2861" s="15" t="s">
        <v>8</v>
      </c>
      <c r="M2861" s="16" t="s">
        <v>8</v>
      </c>
      <c r="N2861" s="16" t="s">
        <v>8</v>
      </c>
      <c r="O2861" s="16" t="s">
        <v>8</v>
      </c>
      <c r="P2861" s="16" t="s">
        <v>8</v>
      </c>
      <c r="Q2861" s="16" t="s">
        <v>8</v>
      </c>
      <c r="R2861" s="16" t="s">
        <v>8</v>
      </c>
      <c r="S2861" s="16" t="s">
        <v>8</v>
      </c>
      <c r="T2861" s="16" t="s">
        <v>8</v>
      </c>
      <c r="U2861" s="16" t="s">
        <v>8</v>
      </c>
      <c r="V2861" s="16" t="s">
        <v>8</v>
      </c>
      <c r="W2861" s="16" t="s">
        <v>8</v>
      </c>
      <c r="X2861" s="16" t="s">
        <v>8</v>
      </c>
      <c r="Y2861" s="16" t="s">
        <v>8</v>
      </c>
      <c r="Z2861" s="17" t="s">
        <v>8</v>
      </c>
    </row>
    <row r="2862" spans="1:26" x14ac:dyDescent="0.25">
      <c r="A2862">
        <v>2955</v>
      </c>
      <c r="B2862" t="str">
        <f t="shared" si="182"/>
        <v>Closed End</v>
      </c>
      <c r="C2862" t="s">
        <v>59</v>
      </c>
      <c r="D2862" t="s">
        <v>673</v>
      </c>
      <c r="E2862" t="str">
        <f t="shared" si="183"/>
        <v>Race / ethnicity</v>
      </c>
      <c r="F2862">
        <f t="shared" si="184"/>
        <v>2</v>
      </c>
      <c r="G2862" t="str">
        <f t="shared" si="185"/>
        <v>Data</v>
      </c>
      <c r="H2862" t="s">
        <v>792</v>
      </c>
      <c r="I2862" s="38" t="s">
        <v>673</v>
      </c>
      <c r="J2862" t="s">
        <v>59</v>
      </c>
      <c r="K2862" s="6" t="s">
        <v>46</v>
      </c>
      <c r="L2862" s="12">
        <v>0.29690331674221482</v>
      </c>
      <c r="M2862" s="13">
        <v>7.4620028644107231E-2</v>
      </c>
      <c r="N2862" s="13">
        <v>0.2384175579978681</v>
      </c>
      <c r="O2862" s="13">
        <v>0.54690544155366494</v>
      </c>
      <c r="P2862" s="13">
        <v>0.49582367369915675</v>
      </c>
      <c r="Q2862" s="13">
        <v>0.1316441823459864</v>
      </c>
      <c r="R2862" s="13">
        <v>5.8309146086192302E-2</v>
      </c>
      <c r="S2862" s="13">
        <v>0.1668314972940205</v>
      </c>
      <c r="T2862" s="13">
        <v>6.2119411628667166E-2</v>
      </c>
      <c r="U2862" s="13">
        <v>4.5453448095095481E-2</v>
      </c>
      <c r="V2862" s="13">
        <v>0.12740249924689473</v>
      </c>
      <c r="W2862" s="13">
        <v>0.10079352862746443</v>
      </c>
      <c r="X2862" s="13">
        <v>0.12746933590516402</v>
      </c>
      <c r="Y2862" s="13">
        <v>2.8777271496960993E-2</v>
      </c>
      <c r="Z2862" s="14">
        <v>227.00000000000023</v>
      </c>
    </row>
    <row r="2863" spans="1:26" x14ac:dyDescent="0.25">
      <c r="A2863">
        <v>2956</v>
      </c>
      <c r="B2863" t="str">
        <f t="shared" si="182"/>
        <v>Closed End</v>
      </c>
      <c r="C2863" t="s">
        <v>59</v>
      </c>
      <c r="D2863" t="s">
        <v>673</v>
      </c>
      <c r="E2863" t="str">
        <f t="shared" si="183"/>
        <v>Race / ethnicity</v>
      </c>
      <c r="F2863">
        <f t="shared" si="184"/>
        <v>3</v>
      </c>
      <c r="G2863" t="str">
        <f t="shared" si="185"/>
        <v>Data</v>
      </c>
      <c r="H2863" t="s">
        <v>792</v>
      </c>
      <c r="I2863" s="38" t="s">
        <v>673</v>
      </c>
      <c r="J2863" t="s">
        <v>59</v>
      </c>
      <c r="K2863" s="6" t="s">
        <v>47</v>
      </c>
      <c r="L2863" s="12">
        <v>0.41201781209328592</v>
      </c>
      <c r="M2863" s="13">
        <v>8.6759854084568266E-2</v>
      </c>
      <c r="N2863" s="13">
        <v>0.26117079145046573</v>
      </c>
      <c r="O2863" s="13">
        <v>0.30517451119427252</v>
      </c>
      <c r="P2863" s="13">
        <v>0.46614293049218231</v>
      </c>
      <c r="Q2863" s="13">
        <v>1.934953234970805E-2</v>
      </c>
      <c r="R2863" s="27" t="s">
        <v>70</v>
      </c>
      <c r="S2863" s="13">
        <v>0.14898852546198818</v>
      </c>
      <c r="T2863" s="13">
        <v>1.62816245427224E-2</v>
      </c>
      <c r="U2863" s="13">
        <v>6.6893479433321242E-3</v>
      </c>
      <c r="V2863" s="13">
        <v>0.1066557021395384</v>
      </c>
      <c r="W2863" s="13">
        <v>0.38679834608028829</v>
      </c>
      <c r="X2863" s="13">
        <v>0.11187190058384164</v>
      </c>
      <c r="Y2863" s="13">
        <v>1.9971443255200269E-2</v>
      </c>
      <c r="Z2863" s="14">
        <v>30.999999999999989</v>
      </c>
    </row>
    <row r="2864" spans="1:26" x14ac:dyDescent="0.25">
      <c r="A2864">
        <v>2957</v>
      </c>
      <c r="B2864" t="str">
        <f t="shared" si="182"/>
        <v>Closed End</v>
      </c>
      <c r="C2864" t="s">
        <v>59</v>
      </c>
      <c r="D2864" t="s">
        <v>673</v>
      </c>
      <c r="E2864" t="str">
        <f t="shared" si="183"/>
        <v>Race / ethnicity</v>
      </c>
      <c r="F2864">
        <f t="shared" si="184"/>
        <v>4</v>
      </c>
      <c r="G2864" t="str">
        <f t="shared" si="185"/>
        <v>Data</v>
      </c>
      <c r="H2864" t="s">
        <v>792</v>
      </c>
      <c r="I2864" s="38" t="s">
        <v>673</v>
      </c>
      <c r="J2864" t="s">
        <v>59</v>
      </c>
      <c r="K2864" s="6" t="s">
        <v>48</v>
      </c>
      <c r="L2864" s="12">
        <v>0.2129506042529436</v>
      </c>
      <c r="M2864" s="13">
        <v>7.3946287787544709E-2</v>
      </c>
      <c r="N2864" s="13">
        <v>0.23040137609689929</v>
      </c>
      <c r="O2864" s="13">
        <v>0.65834659970017606</v>
      </c>
      <c r="P2864" s="13">
        <v>0.55545889232164858</v>
      </c>
      <c r="Q2864" s="13">
        <v>0.13783693232730684</v>
      </c>
      <c r="R2864" s="13">
        <v>6.3775558843220212E-2</v>
      </c>
      <c r="S2864" s="13">
        <v>0.14623951174902569</v>
      </c>
      <c r="T2864" s="13">
        <v>3.5117830972966245E-2</v>
      </c>
      <c r="U2864" s="13">
        <v>1.8025816555100948E-2</v>
      </c>
      <c r="V2864" s="13">
        <v>0.14284943709896333</v>
      </c>
      <c r="W2864" s="13">
        <v>5.2912890192196096E-2</v>
      </c>
      <c r="X2864" s="13">
        <v>3.0043106862455066E-2</v>
      </c>
      <c r="Y2864" s="13">
        <v>4.4021482940016218E-2</v>
      </c>
      <c r="Z2864" s="14">
        <v>73.000000000000043</v>
      </c>
    </row>
    <row r="2865" spans="1:26" x14ac:dyDescent="0.25">
      <c r="A2865">
        <v>2958</v>
      </c>
      <c r="B2865" t="str">
        <f t="shared" si="182"/>
        <v>Closed End</v>
      </c>
      <c r="C2865" t="s">
        <v>59</v>
      </c>
      <c r="D2865" t="s">
        <v>673</v>
      </c>
      <c r="E2865" t="str">
        <f t="shared" si="183"/>
        <v>Race / ethnicity</v>
      </c>
      <c r="F2865">
        <f t="shared" si="184"/>
        <v>5</v>
      </c>
      <c r="G2865" t="str">
        <f t="shared" si="185"/>
        <v>Data</v>
      </c>
      <c r="H2865" t="s">
        <v>792</v>
      </c>
      <c r="I2865" s="38" t="s">
        <v>673</v>
      </c>
      <c r="J2865" t="s">
        <v>59</v>
      </c>
      <c r="K2865" s="6" t="s">
        <v>49</v>
      </c>
      <c r="L2865" s="12">
        <v>0.41546047210847431</v>
      </c>
      <c r="M2865" s="13">
        <v>0.12761816401966253</v>
      </c>
      <c r="N2865" s="13">
        <v>0.15336826755801225</v>
      </c>
      <c r="O2865" s="13">
        <v>0.42892432724933061</v>
      </c>
      <c r="P2865" s="13">
        <v>0.38047740270668162</v>
      </c>
      <c r="Q2865" s="13">
        <v>4.9904624516163273E-2</v>
      </c>
      <c r="R2865" s="13">
        <v>2.7199846110608092E-2</v>
      </c>
      <c r="S2865" s="13">
        <v>0.20695339662384066</v>
      </c>
      <c r="T2865" s="13">
        <v>8.6657023206727371E-2</v>
      </c>
      <c r="U2865" s="13">
        <v>7.5210176727017214E-2</v>
      </c>
      <c r="V2865" s="13">
        <v>0.17165633010763334</v>
      </c>
      <c r="W2865" s="13">
        <v>0.17530700139889632</v>
      </c>
      <c r="X2865" s="13">
        <v>0.28764940656608312</v>
      </c>
      <c r="Y2865" s="13">
        <v>1.6449947737638505E-2</v>
      </c>
      <c r="Z2865" s="14">
        <v>105.99999999999999</v>
      </c>
    </row>
    <row r="2866" spans="1:26" x14ac:dyDescent="0.25">
      <c r="A2866">
        <v>2959</v>
      </c>
      <c r="B2866" t="str">
        <f>IF(Removed!K99="Results by region:","Closed End",IF(L2867="East Metro Overall","Open End",IF(AND(K2866="",Removed!K99=""),"",B2865)))</f>
        <v>Closed End</v>
      </c>
      <c r="C2866" t="s">
        <v>59</v>
      </c>
      <c r="D2866" t="s">
        <v>673</v>
      </c>
      <c r="E2866" t="str">
        <f t="shared" si="183"/>
        <v>Race / ethnicity</v>
      </c>
      <c r="F2866">
        <f t="shared" si="184"/>
        <v>6</v>
      </c>
      <c r="G2866" t="str">
        <f t="shared" si="185"/>
        <v>Data</v>
      </c>
      <c r="H2866" t="s">
        <v>792</v>
      </c>
      <c r="I2866" s="38" t="s">
        <v>673</v>
      </c>
      <c r="J2866" t="s">
        <v>59</v>
      </c>
      <c r="K2866" s="6" t="s">
        <v>50</v>
      </c>
      <c r="L2866" s="12">
        <v>0.3570326904348895</v>
      </c>
      <c r="M2866" s="13">
        <v>2.190998963821671E-2</v>
      </c>
      <c r="N2866" s="13">
        <v>0.35601055020682781</v>
      </c>
      <c r="O2866" s="13">
        <v>0.50538809530029616</v>
      </c>
      <c r="P2866" s="13">
        <v>0.544891494008514</v>
      </c>
      <c r="Q2866" s="13">
        <v>0.26579540391586726</v>
      </c>
      <c r="R2866" s="13">
        <v>0.10178189113326912</v>
      </c>
      <c r="S2866" s="13">
        <v>0.1389931139246651</v>
      </c>
      <c r="T2866" s="13">
        <v>8.8711343015292557E-2</v>
      </c>
      <c r="U2866" s="13">
        <v>6.6090926163899083E-2</v>
      </c>
      <c r="V2866" s="13">
        <v>2.7356093520383686E-2</v>
      </c>
      <c r="W2866" s="13">
        <v>3.4925361393869828E-2</v>
      </c>
      <c r="X2866" s="13">
        <v>0.15487902773355178</v>
      </c>
      <c r="Y2866" s="13">
        <v>8.8057027683984268E-3</v>
      </c>
      <c r="Z2866" s="14">
        <v>33.999999999999993</v>
      </c>
    </row>
    <row r="2867" spans="1:26" ht="15.75" thickBot="1" x14ac:dyDescent="0.3">
      <c r="A2867">
        <v>2960</v>
      </c>
      <c r="B2867" t="str">
        <f>IF(Removed!K100="Results by region:","Closed End",IF(Removed!L99="East Metro Overall","Open End",IF(AND(K2867="",Removed!K100=""),"",B2866)))</f>
        <v>Closed End</v>
      </c>
      <c r="C2867" t="s">
        <v>59</v>
      </c>
      <c r="D2867" t="s">
        <v>673</v>
      </c>
      <c r="E2867" t="str">
        <f>IF(AND(K2867="",Removed!K99="Results by region:"),"Column labels",
IF(AND(K2867="",L2867="East Metro overall"),"Column labels",
IF(AND(K2867="",L2867=""),"",
IF(AND(B2867="Open End",K2867&lt;&gt;"",E2866="Column labels"),"Open end results",
IF(K2867="Results by region:","Region",
IF(K2867="Results by gender:","Gender",
IF(K2867="Results by age:","Age",
IF(K2867="Results by education level:","Education",
IF(K2867="Results by household income:","Household income",
IF(K2867="Results by housing status:","Housing status",
IF(K2867="Results by home language:","Home language",
IF(K2867="Results by race/ethnicity:","Race / ethnicity",
IF(ISERROR(FIND(".",K2867)),E2866,
IF(FIND(".",K2867)&lt;=4,"Title"))))))))))))))</f>
        <v>Race / ethnicity</v>
      </c>
      <c r="F2867">
        <f t="shared" si="184"/>
        <v>7</v>
      </c>
      <c r="G2867" t="str">
        <f t="shared" si="185"/>
        <v>Data</v>
      </c>
      <c r="H2867" t="s">
        <v>792</v>
      </c>
      <c r="I2867" s="38" t="s">
        <v>673</v>
      </c>
      <c r="J2867" t="s">
        <v>59</v>
      </c>
      <c r="K2867" s="8" t="s">
        <v>51</v>
      </c>
      <c r="L2867" s="18">
        <v>0.122683940446894</v>
      </c>
      <c r="M2867" s="19">
        <v>5.596912552357676E-3</v>
      </c>
      <c r="N2867" s="19">
        <v>0.23908505023556859</v>
      </c>
      <c r="O2867" s="19">
        <v>0.35532028547676803</v>
      </c>
      <c r="P2867" s="19">
        <v>0.50216070588549244</v>
      </c>
      <c r="Q2867" s="19">
        <v>8.1538956171686633E-2</v>
      </c>
      <c r="R2867" s="19">
        <v>5.8732333819284431E-3</v>
      </c>
      <c r="S2867" s="19">
        <v>0.14899026118927269</v>
      </c>
      <c r="T2867" s="19">
        <v>4.7116830497836312E-2</v>
      </c>
      <c r="U2867" s="19">
        <v>1.5239595276479325E-2</v>
      </c>
      <c r="V2867" s="19">
        <v>0.17526940959193929</v>
      </c>
      <c r="W2867" s="19">
        <v>1.6628197152648901E-2</v>
      </c>
      <c r="X2867" s="19">
        <v>0.16993685619583071</v>
      </c>
      <c r="Y2867" s="19">
        <v>8.4035258376982835E-2</v>
      </c>
      <c r="Z2867" s="20">
        <v>276.00000000000028</v>
      </c>
    </row>
    <row r="2868" spans="1:26" ht="15.75" thickTop="1" x14ac:dyDescent="0.25">
      <c r="A2868">
        <v>2982</v>
      </c>
      <c r="B2868" t="str">
        <f>IF(K2870="Results by region:","Closed End",IF(L2869="East Metro Overall","Open End",IF(AND(K2868="",K2870=""),"",Removed!B119)))</f>
        <v/>
      </c>
      <c r="C2868" t="s">
        <v>8</v>
      </c>
      <c r="D2868" t="s">
        <v>8</v>
      </c>
      <c r="E2868" t="str">
        <f>IF(AND(K2868="",K2869="Results by region:"),"Column labels",
IF(AND(K2868="",L2868="East Metro overall"),"Column labels",
IF(AND(K2868="",L2868=""),"",
IF(AND(B2868="Open End",K2868&lt;&gt;"",Removed!E119="Column labels"),"Open end results",
IF(K2868="Results by region:","Region",
IF(K2868="Results by gender:","Gender",
IF(K2868="Results by age:","Age",
IF(K2868="Results by education level:","Education",
IF(K2868="Results by household income:","Household income",
IF(K2868="Results by housing status:","Housing status",
IF(K2868="Results by home language:","Home language",
IF(K2868="Results by race/ethnicity:","Race / ethnicity",
IF(ISERROR(FIND(".",K2868)),Removed!E119,
IF(FIND(".",K2868)&lt;=4,"Title"))))))))))))))</f>
        <v/>
      </c>
      <c r="F2868" t="str">
        <f>IF(B2868="","",IF(E2868&lt;&gt;Removed!E119,1,SUM(Removed!F119,1)))</f>
        <v/>
      </c>
      <c r="G2868" t="str">
        <f t="shared" si="185"/>
        <v/>
      </c>
      <c r="H2868" t="s">
        <v>8</v>
      </c>
      <c r="K2868" s="42"/>
      <c r="L2868" s="42"/>
      <c r="M2868" s="42"/>
      <c r="N2868" s="42"/>
      <c r="O2868" s="42"/>
      <c r="P2868" s="42"/>
      <c r="Q2868" s="42"/>
    </row>
    <row r="2869" spans="1:26" ht="45.75" thickBot="1" x14ac:dyDescent="0.3">
      <c r="A2869">
        <v>2983</v>
      </c>
      <c r="B2869" t="str">
        <f t="shared" ref="B2869:B2932" si="186">IF(K2871="Results by region:","Closed End",IF(L2870="East Metro Overall","Open End",IF(AND(K2869="",K2871=""),"",B2868)))</f>
        <v>Closed End</v>
      </c>
      <c r="C2869" t="s">
        <v>59</v>
      </c>
      <c r="D2869" t="s">
        <v>844</v>
      </c>
      <c r="E2869" t="str">
        <f t="shared" ref="E2869:E2932" si="187">IF(AND(K2869="",K2870="Results by region:"),"Column labels",
IF(AND(K2869="",L2869="East Metro overall"),"Column labels",
IF(AND(K2869="",L2869=""),"",
IF(AND(B2869="Open End",K2869&lt;&gt;"",E2868="Column labels"),"Open end results",
IF(K2869="Results by region:","Region",
IF(K2869="Results by gender:","Gender",
IF(K2869="Results by age:","Age",
IF(K2869="Results by education level:","Education",
IF(K2869="Results by household income:","Household income",
IF(K2869="Results by housing status:","Housing status",
IF(K2869="Results by home language:","Home language",
IF(K2869="Results by race/ethnicity:","Race / ethnicity",
IF(ISERROR(FIND(".",K2869)),E2868,
IF(FIND(".",K2869)&lt;=4,"Title"))))))))))))))</f>
        <v>Title</v>
      </c>
      <c r="F2869">
        <f t="shared" ref="F2869:F2932" si="188">IF(B2869="","",IF(E2869&lt;&gt;E2868,1,SUM(F2868,1)))</f>
        <v>1</v>
      </c>
      <c r="G2869" t="str">
        <f t="shared" si="185"/>
        <v>Title</v>
      </c>
      <c r="H2869" t="s">
        <v>793</v>
      </c>
      <c r="K2869" s="37" t="s">
        <v>296</v>
      </c>
      <c r="L2869" s="37"/>
      <c r="M2869" s="37"/>
      <c r="N2869" s="37"/>
      <c r="O2869" s="37"/>
      <c r="P2869" s="37"/>
      <c r="Q2869" s="42"/>
    </row>
    <row r="2870" spans="1:26" ht="38.25" thickTop="1" thickBot="1" x14ac:dyDescent="0.3">
      <c r="A2870">
        <v>2984</v>
      </c>
      <c r="B2870" t="str">
        <f t="shared" si="186"/>
        <v>Closed End</v>
      </c>
      <c r="C2870" t="s">
        <v>59</v>
      </c>
      <c r="D2870" t="s">
        <v>844</v>
      </c>
      <c r="E2870" t="str">
        <f t="shared" si="187"/>
        <v>Column labels</v>
      </c>
      <c r="F2870">
        <f t="shared" si="188"/>
        <v>1</v>
      </c>
      <c r="G2870" t="str">
        <f t="shared" si="185"/>
        <v>Labels</v>
      </c>
      <c r="H2870" t="s">
        <v>793</v>
      </c>
      <c r="K2870" s="39"/>
      <c r="L2870" s="1" t="s">
        <v>193</v>
      </c>
      <c r="M2870" s="2" t="s">
        <v>194</v>
      </c>
      <c r="N2870" s="2" t="s">
        <v>195</v>
      </c>
      <c r="O2870" s="2" t="s">
        <v>196</v>
      </c>
      <c r="P2870" s="3" t="s">
        <v>6</v>
      </c>
      <c r="Q2870" s="42"/>
    </row>
    <row r="2871" spans="1:26" ht="15.75" thickTop="1" x14ac:dyDescent="0.25">
      <c r="A2871">
        <v>2985</v>
      </c>
      <c r="B2871" t="str">
        <f t="shared" si="186"/>
        <v>Closed End</v>
      </c>
      <c r="C2871" t="s">
        <v>59</v>
      </c>
      <c r="D2871" t="s">
        <v>844</v>
      </c>
      <c r="E2871" t="str">
        <f t="shared" si="187"/>
        <v>Region</v>
      </c>
      <c r="F2871">
        <f t="shared" si="188"/>
        <v>1</v>
      </c>
      <c r="G2871" t="str">
        <f t="shared" si="185"/>
        <v>Header</v>
      </c>
      <c r="H2871" t="s">
        <v>793</v>
      </c>
      <c r="K2871" s="5" t="s">
        <v>7</v>
      </c>
      <c r="L2871" s="9" t="s">
        <v>8</v>
      </c>
      <c r="M2871" s="10" t="s">
        <v>8</v>
      </c>
      <c r="N2871" s="10" t="s">
        <v>8</v>
      </c>
      <c r="O2871" s="10" t="s">
        <v>8</v>
      </c>
      <c r="P2871" s="11" t="s">
        <v>8</v>
      </c>
      <c r="Q2871" s="42"/>
    </row>
    <row r="2872" spans="1:26" x14ac:dyDescent="0.25">
      <c r="A2872">
        <v>2986</v>
      </c>
      <c r="B2872" t="str">
        <f t="shared" si="186"/>
        <v>Closed End</v>
      </c>
      <c r="C2872" t="s">
        <v>59</v>
      </c>
      <c r="D2872" t="s">
        <v>844</v>
      </c>
      <c r="E2872" t="str">
        <f t="shared" si="187"/>
        <v>Region</v>
      </c>
      <c r="F2872">
        <f t="shared" si="188"/>
        <v>2</v>
      </c>
      <c r="G2872" t="str">
        <f t="shared" si="185"/>
        <v>Data</v>
      </c>
      <c r="H2872" t="s">
        <v>793</v>
      </c>
      <c r="K2872" s="6" t="s">
        <v>9</v>
      </c>
      <c r="L2872" s="12">
        <v>9.7322691677458342E-2</v>
      </c>
      <c r="M2872" s="13">
        <v>0.18645894959654183</v>
      </c>
      <c r="N2872" s="13">
        <v>0.36972819213862063</v>
      </c>
      <c r="O2872" s="13">
        <v>0.34649016658738174</v>
      </c>
      <c r="P2872" s="14">
        <v>3064.999999999995</v>
      </c>
      <c r="Q2872" s="42"/>
    </row>
    <row r="2873" spans="1:26" x14ac:dyDescent="0.25">
      <c r="A2873">
        <v>2987</v>
      </c>
      <c r="B2873" t="str">
        <f t="shared" si="186"/>
        <v>Closed End</v>
      </c>
      <c r="C2873" t="s">
        <v>59</v>
      </c>
      <c r="D2873" t="s">
        <v>844</v>
      </c>
      <c r="E2873" t="str">
        <f t="shared" si="187"/>
        <v>Region</v>
      </c>
      <c r="F2873">
        <f t="shared" si="188"/>
        <v>3</v>
      </c>
      <c r="G2873" t="str">
        <f t="shared" si="185"/>
        <v>Data</v>
      </c>
      <c r="H2873" t="s">
        <v>793</v>
      </c>
      <c r="K2873" s="6" t="s">
        <v>10</v>
      </c>
      <c r="L2873" s="12">
        <v>7.2962300474420233E-2</v>
      </c>
      <c r="M2873" s="13">
        <v>0.176764447754716</v>
      </c>
      <c r="N2873" s="13">
        <v>0.36888089132663282</v>
      </c>
      <c r="O2873" s="13">
        <v>0.38139236044423092</v>
      </c>
      <c r="P2873" s="14">
        <v>416.00000000000006</v>
      </c>
      <c r="Q2873" s="42"/>
    </row>
    <row r="2874" spans="1:26" x14ac:dyDescent="0.25">
      <c r="A2874">
        <v>2988</v>
      </c>
      <c r="B2874" t="str">
        <f t="shared" si="186"/>
        <v>Closed End</v>
      </c>
      <c r="C2874" t="s">
        <v>59</v>
      </c>
      <c r="D2874" t="s">
        <v>844</v>
      </c>
      <c r="E2874" t="str">
        <f t="shared" si="187"/>
        <v>Region</v>
      </c>
      <c r="F2874">
        <f t="shared" si="188"/>
        <v>4</v>
      </c>
      <c r="G2874" t="str">
        <f t="shared" si="185"/>
        <v>Data</v>
      </c>
      <c r="H2874" t="s">
        <v>793</v>
      </c>
      <c r="K2874" s="6" t="s">
        <v>11</v>
      </c>
      <c r="L2874" s="12">
        <v>0.12566765611398042</v>
      </c>
      <c r="M2874" s="13">
        <v>0.19366033823940706</v>
      </c>
      <c r="N2874" s="13">
        <v>0.35222021381468571</v>
      </c>
      <c r="O2874" s="13">
        <v>0.32845179183192996</v>
      </c>
      <c r="P2874" s="14">
        <v>2254.9999999999936</v>
      </c>
      <c r="Q2874" s="42"/>
    </row>
    <row r="2875" spans="1:26" x14ac:dyDescent="0.25">
      <c r="A2875">
        <v>2989</v>
      </c>
      <c r="B2875" t="str">
        <f t="shared" si="186"/>
        <v>Closed End</v>
      </c>
      <c r="C2875" t="s">
        <v>59</v>
      </c>
      <c r="D2875" t="s">
        <v>844</v>
      </c>
      <c r="E2875" t="str">
        <f t="shared" si="187"/>
        <v>Region</v>
      </c>
      <c r="F2875">
        <f t="shared" si="188"/>
        <v>5</v>
      </c>
      <c r="G2875" t="str">
        <f t="shared" si="185"/>
        <v>Data</v>
      </c>
      <c r="H2875" t="s">
        <v>793</v>
      </c>
      <c r="K2875" s="6" t="s">
        <v>12</v>
      </c>
      <c r="L2875" s="12">
        <v>0.16057800709415343</v>
      </c>
      <c r="M2875" s="13">
        <v>0.1923715033989857</v>
      </c>
      <c r="N2875" s="13">
        <v>0.33839082258478015</v>
      </c>
      <c r="O2875" s="13">
        <v>0.30865966692208108</v>
      </c>
      <c r="P2875" s="14">
        <v>1828.0000000000002</v>
      </c>
      <c r="Q2875" s="42"/>
    </row>
    <row r="2876" spans="1:26" x14ac:dyDescent="0.25">
      <c r="A2876">
        <v>2990</v>
      </c>
      <c r="B2876" t="str">
        <f t="shared" si="186"/>
        <v>Closed End</v>
      </c>
      <c r="C2876" t="s">
        <v>59</v>
      </c>
      <c r="D2876" t="s">
        <v>844</v>
      </c>
      <c r="E2876" t="str">
        <f t="shared" si="187"/>
        <v>Region</v>
      </c>
      <c r="F2876">
        <f t="shared" si="188"/>
        <v>6</v>
      </c>
      <c r="G2876" t="str">
        <f t="shared" si="185"/>
        <v>Data</v>
      </c>
      <c r="H2876" t="s">
        <v>793</v>
      </c>
      <c r="K2876" s="6" t="s">
        <v>13</v>
      </c>
      <c r="L2876" s="12">
        <v>8.3190971154572732E-2</v>
      </c>
      <c r="M2876" s="13">
        <v>0.19522851014098241</v>
      </c>
      <c r="N2876" s="13">
        <v>0.36904693362585633</v>
      </c>
      <c r="O2876" s="13">
        <v>0.35253358507858851</v>
      </c>
      <c r="P2876" s="14">
        <v>427</v>
      </c>
      <c r="Q2876" s="42"/>
    </row>
    <row r="2877" spans="1:26" x14ac:dyDescent="0.25">
      <c r="A2877">
        <v>2991</v>
      </c>
      <c r="B2877" t="str">
        <f t="shared" si="186"/>
        <v>Closed End</v>
      </c>
      <c r="C2877" t="s">
        <v>59</v>
      </c>
      <c r="D2877" t="s">
        <v>844</v>
      </c>
      <c r="E2877" t="str">
        <f t="shared" si="187"/>
        <v>Region</v>
      </c>
      <c r="F2877">
        <f t="shared" si="188"/>
        <v>7</v>
      </c>
      <c r="G2877" t="str">
        <f t="shared" si="185"/>
        <v>Data</v>
      </c>
      <c r="H2877" t="s">
        <v>793</v>
      </c>
      <c r="K2877" s="6" t="s">
        <v>14</v>
      </c>
      <c r="L2877" s="12">
        <v>7.6505160332440716E-2</v>
      </c>
      <c r="M2877" s="13">
        <v>0.18701278041711131</v>
      </c>
      <c r="N2877" s="13">
        <v>0.4090785490796181</v>
      </c>
      <c r="O2877" s="13">
        <v>0.32740351017082892</v>
      </c>
      <c r="P2877" s="14">
        <v>394.00000000000017</v>
      </c>
      <c r="Q2877" s="42"/>
    </row>
    <row r="2878" spans="1:26" x14ac:dyDescent="0.25">
      <c r="A2878">
        <v>2992</v>
      </c>
      <c r="B2878" t="str">
        <f t="shared" si="186"/>
        <v>Closed End</v>
      </c>
      <c r="C2878" t="s">
        <v>59</v>
      </c>
      <c r="D2878" t="s">
        <v>844</v>
      </c>
      <c r="E2878" t="str">
        <f t="shared" si="187"/>
        <v>Gender</v>
      </c>
      <c r="F2878">
        <f t="shared" si="188"/>
        <v>1</v>
      </c>
      <c r="G2878" t="str">
        <f t="shared" si="185"/>
        <v>Header</v>
      </c>
      <c r="H2878" t="s">
        <v>793</v>
      </c>
      <c r="K2878" s="7" t="s">
        <v>15</v>
      </c>
      <c r="L2878" s="15" t="s">
        <v>8</v>
      </c>
      <c r="M2878" s="16" t="s">
        <v>8</v>
      </c>
      <c r="N2878" s="16" t="s">
        <v>8</v>
      </c>
      <c r="O2878" s="16" t="s">
        <v>8</v>
      </c>
      <c r="P2878" s="17" t="s">
        <v>8</v>
      </c>
    </row>
    <row r="2879" spans="1:26" x14ac:dyDescent="0.25">
      <c r="A2879">
        <v>2993</v>
      </c>
      <c r="B2879" t="str">
        <f t="shared" si="186"/>
        <v>Closed End</v>
      </c>
      <c r="C2879" t="s">
        <v>59</v>
      </c>
      <c r="D2879" t="s">
        <v>844</v>
      </c>
      <c r="E2879" t="str">
        <f t="shared" si="187"/>
        <v>Gender</v>
      </c>
      <c r="F2879">
        <f t="shared" si="188"/>
        <v>2</v>
      </c>
      <c r="G2879" t="str">
        <f t="shared" si="185"/>
        <v>Data</v>
      </c>
      <c r="H2879" t="s">
        <v>793</v>
      </c>
      <c r="K2879" s="6" t="s">
        <v>16</v>
      </c>
      <c r="L2879" s="12">
        <v>8.0695781349104531E-2</v>
      </c>
      <c r="M2879" s="13">
        <v>0.19928093540662403</v>
      </c>
      <c r="N2879" s="13">
        <v>0.3987286892963377</v>
      </c>
      <c r="O2879" s="13">
        <v>0.32129459394793514</v>
      </c>
      <c r="P2879" s="14">
        <v>1904.000000000003</v>
      </c>
    </row>
    <row r="2880" spans="1:26" x14ac:dyDescent="0.25">
      <c r="A2880">
        <v>2994</v>
      </c>
      <c r="B2880" t="str">
        <f t="shared" si="186"/>
        <v>Closed End</v>
      </c>
      <c r="C2880" t="s">
        <v>59</v>
      </c>
      <c r="D2880" t="s">
        <v>844</v>
      </c>
      <c r="E2880" t="str">
        <f t="shared" si="187"/>
        <v>Gender</v>
      </c>
      <c r="F2880">
        <f t="shared" si="188"/>
        <v>3</v>
      </c>
      <c r="G2880" t="str">
        <f t="shared" si="185"/>
        <v>Data</v>
      </c>
      <c r="H2880" t="s">
        <v>793</v>
      </c>
      <c r="K2880" s="6" t="s">
        <v>17</v>
      </c>
      <c r="L2880" s="12">
        <v>0.10728307033552528</v>
      </c>
      <c r="M2880" s="13">
        <v>0.17379829127784871</v>
      </c>
      <c r="N2880" s="13">
        <v>0.33197106747417493</v>
      </c>
      <c r="O2880" s="13">
        <v>0.3869475709124503</v>
      </c>
      <c r="P2880" s="14">
        <v>1007.0000000000015</v>
      </c>
    </row>
    <row r="2881" spans="1:16" x14ac:dyDescent="0.25">
      <c r="A2881">
        <v>2995</v>
      </c>
      <c r="B2881" t="str">
        <f t="shared" si="186"/>
        <v>Closed End</v>
      </c>
      <c r="C2881" t="s">
        <v>59</v>
      </c>
      <c r="D2881" t="s">
        <v>844</v>
      </c>
      <c r="E2881" t="str">
        <f t="shared" si="187"/>
        <v>Age</v>
      </c>
      <c r="F2881">
        <f t="shared" si="188"/>
        <v>1</v>
      </c>
      <c r="G2881" t="str">
        <f t="shared" si="185"/>
        <v>Header</v>
      </c>
      <c r="H2881" t="s">
        <v>793</v>
      </c>
      <c r="K2881" s="7" t="s">
        <v>18</v>
      </c>
      <c r="L2881" s="15" t="s">
        <v>8</v>
      </c>
      <c r="M2881" s="16" t="s">
        <v>8</v>
      </c>
      <c r="N2881" s="16" t="s">
        <v>8</v>
      </c>
      <c r="O2881" s="16" t="s">
        <v>8</v>
      </c>
      <c r="P2881" s="17" t="s">
        <v>8</v>
      </c>
    </row>
    <row r="2882" spans="1:16" x14ac:dyDescent="0.25">
      <c r="A2882">
        <v>2996</v>
      </c>
      <c r="B2882" t="str">
        <f t="shared" si="186"/>
        <v>Closed End</v>
      </c>
      <c r="C2882" t="s">
        <v>59</v>
      </c>
      <c r="D2882" t="s">
        <v>844</v>
      </c>
      <c r="E2882" t="str">
        <f t="shared" si="187"/>
        <v>Age</v>
      </c>
      <c r="F2882">
        <f t="shared" si="188"/>
        <v>2</v>
      </c>
      <c r="G2882" t="str">
        <f t="shared" ref="G2882:G2945" si="189">IF(B2882="","",IF(E2882="Title","Title",IF(E2882="Column labels","Labels",IF(AND(F2882=1,B2882="Closed End"),"Header","Data"))))</f>
        <v>Data</v>
      </c>
      <c r="H2882" t="s">
        <v>793</v>
      </c>
      <c r="K2882" s="6" t="s">
        <v>19</v>
      </c>
      <c r="L2882" s="12">
        <v>8.710647636887088E-2</v>
      </c>
      <c r="M2882" s="13">
        <v>0.2326688518749038</v>
      </c>
      <c r="N2882" s="13">
        <v>0.34852824796934212</v>
      </c>
      <c r="O2882" s="13">
        <v>0.33169642378688219</v>
      </c>
      <c r="P2882" s="14">
        <v>416.00000000000017</v>
      </c>
    </row>
    <row r="2883" spans="1:16" x14ac:dyDescent="0.25">
      <c r="A2883">
        <v>2997</v>
      </c>
      <c r="B2883" t="str">
        <f t="shared" si="186"/>
        <v>Closed End</v>
      </c>
      <c r="C2883" t="s">
        <v>59</v>
      </c>
      <c r="D2883" t="s">
        <v>844</v>
      </c>
      <c r="E2883" t="str">
        <f t="shared" si="187"/>
        <v>Age</v>
      </c>
      <c r="F2883">
        <f t="shared" si="188"/>
        <v>3</v>
      </c>
      <c r="G2883" t="str">
        <f t="shared" si="189"/>
        <v>Data</v>
      </c>
      <c r="H2883" t="s">
        <v>793</v>
      </c>
      <c r="K2883" s="6" t="s">
        <v>20</v>
      </c>
      <c r="L2883" s="12">
        <v>0.14308962935477698</v>
      </c>
      <c r="M2883" s="13">
        <v>0.17885477839612085</v>
      </c>
      <c r="N2883" s="13">
        <v>0.33358265815482818</v>
      </c>
      <c r="O2883" s="13">
        <v>0.34447293409427254</v>
      </c>
      <c r="P2883" s="14">
        <v>426.00000000000028</v>
      </c>
    </row>
    <row r="2884" spans="1:16" x14ac:dyDescent="0.25">
      <c r="A2884">
        <v>2998</v>
      </c>
      <c r="B2884" t="str">
        <f t="shared" si="186"/>
        <v>Closed End</v>
      </c>
      <c r="C2884" t="s">
        <v>59</v>
      </c>
      <c r="D2884" t="s">
        <v>844</v>
      </c>
      <c r="E2884" t="str">
        <f t="shared" si="187"/>
        <v>Age</v>
      </c>
      <c r="F2884">
        <f t="shared" si="188"/>
        <v>4</v>
      </c>
      <c r="G2884" t="str">
        <f t="shared" si="189"/>
        <v>Data</v>
      </c>
      <c r="H2884" t="s">
        <v>793</v>
      </c>
      <c r="K2884" s="6" t="s">
        <v>21</v>
      </c>
      <c r="L2884" s="12">
        <v>0.10240451816124589</v>
      </c>
      <c r="M2884" s="13">
        <v>0.15956156375800909</v>
      </c>
      <c r="N2884" s="13">
        <v>0.43201880728415271</v>
      </c>
      <c r="O2884" s="13">
        <v>0.30601511079659133</v>
      </c>
      <c r="P2884" s="14">
        <v>365.99999999999994</v>
      </c>
    </row>
    <row r="2885" spans="1:16" x14ac:dyDescent="0.25">
      <c r="A2885">
        <v>2999</v>
      </c>
      <c r="B2885" t="str">
        <f t="shared" si="186"/>
        <v>Closed End</v>
      </c>
      <c r="C2885" t="s">
        <v>59</v>
      </c>
      <c r="D2885" t="s">
        <v>844</v>
      </c>
      <c r="E2885" t="str">
        <f t="shared" si="187"/>
        <v>Age</v>
      </c>
      <c r="F2885">
        <f t="shared" si="188"/>
        <v>5</v>
      </c>
      <c r="G2885" t="str">
        <f t="shared" si="189"/>
        <v>Data</v>
      </c>
      <c r="H2885" t="s">
        <v>793</v>
      </c>
      <c r="K2885" s="6" t="s">
        <v>22</v>
      </c>
      <c r="L2885" s="12">
        <v>8.7873862164033076E-2</v>
      </c>
      <c r="M2885" s="13">
        <v>0.21068455728680369</v>
      </c>
      <c r="N2885" s="13">
        <v>0.34001894415466338</v>
      </c>
      <c r="O2885" s="13">
        <v>0.36142263639450106</v>
      </c>
      <c r="P2885" s="14">
        <v>529</v>
      </c>
    </row>
    <row r="2886" spans="1:16" x14ac:dyDescent="0.25">
      <c r="A2886">
        <v>3000</v>
      </c>
      <c r="B2886" t="str">
        <f t="shared" si="186"/>
        <v>Closed End</v>
      </c>
      <c r="C2886" t="s">
        <v>59</v>
      </c>
      <c r="D2886" t="s">
        <v>844</v>
      </c>
      <c r="E2886" t="str">
        <f t="shared" si="187"/>
        <v>Age</v>
      </c>
      <c r="F2886">
        <f t="shared" si="188"/>
        <v>6</v>
      </c>
      <c r="G2886" t="str">
        <f t="shared" si="189"/>
        <v>Data</v>
      </c>
      <c r="H2886" t="s">
        <v>793</v>
      </c>
      <c r="K2886" s="6" t="s">
        <v>23</v>
      </c>
      <c r="L2886" s="12">
        <v>4.8450866224482796E-2</v>
      </c>
      <c r="M2886" s="13">
        <v>0.11291956059258906</v>
      </c>
      <c r="N2886" s="13">
        <v>0.36884568575894827</v>
      </c>
      <c r="O2886" s="13">
        <v>0.46978388742398214</v>
      </c>
      <c r="P2886" s="14">
        <v>861.99999999999704</v>
      </c>
    </row>
    <row r="2887" spans="1:16" x14ac:dyDescent="0.25">
      <c r="A2887">
        <v>3001</v>
      </c>
      <c r="B2887" t="str">
        <f t="shared" si="186"/>
        <v>Closed End</v>
      </c>
      <c r="C2887" t="s">
        <v>59</v>
      </c>
      <c r="D2887" t="s">
        <v>844</v>
      </c>
      <c r="E2887" t="str">
        <f t="shared" si="187"/>
        <v>Education</v>
      </c>
      <c r="F2887">
        <f t="shared" si="188"/>
        <v>1</v>
      </c>
      <c r="G2887" t="str">
        <f t="shared" si="189"/>
        <v>Header</v>
      </c>
      <c r="H2887" t="s">
        <v>793</v>
      </c>
      <c r="K2887" s="7" t="s">
        <v>24</v>
      </c>
      <c r="L2887" s="15" t="s">
        <v>8</v>
      </c>
      <c r="M2887" s="16" t="s">
        <v>8</v>
      </c>
      <c r="N2887" s="16" t="s">
        <v>8</v>
      </c>
      <c r="O2887" s="16" t="s">
        <v>8</v>
      </c>
      <c r="P2887" s="17" t="s">
        <v>8</v>
      </c>
    </row>
    <row r="2888" spans="1:16" x14ac:dyDescent="0.25">
      <c r="A2888">
        <v>3002</v>
      </c>
      <c r="B2888" t="str">
        <f t="shared" si="186"/>
        <v>Closed End</v>
      </c>
      <c r="C2888" t="s">
        <v>59</v>
      </c>
      <c r="D2888" t="s">
        <v>844</v>
      </c>
      <c r="E2888" t="str">
        <f t="shared" si="187"/>
        <v>Education</v>
      </c>
      <c r="F2888">
        <f t="shared" si="188"/>
        <v>2</v>
      </c>
      <c r="G2888" t="str">
        <f t="shared" si="189"/>
        <v>Data</v>
      </c>
      <c r="H2888" t="s">
        <v>793</v>
      </c>
      <c r="K2888" s="6" t="s">
        <v>25</v>
      </c>
      <c r="L2888" s="12">
        <v>0.24096255847161682</v>
      </c>
      <c r="M2888" s="13">
        <v>0.37487372309541572</v>
      </c>
      <c r="N2888" s="13">
        <v>0.20356625858708091</v>
      </c>
      <c r="O2888" s="13">
        <v>0.18059745984588635</v>
      </c>
      <c r="P2888" s="14">
        <v>100.00000000000003</v>
      </c>
    </row>
    <row r="2889" spans="1:16" x14ac:dyDescent="0.25">
      <c r="A2889">
        <v>3003</v>
      </c>
      <c r="B2889" t="str">
        <f t="shared" si="186"/>
        <v>Closed End</v>
      </c>
      <c r="C2889" t="s">
        <v>59</v>
      </c>
      <c r="D2889" t="s">
        <v>844</v>
      </c>
      <c r="E2889" t="str">
        <f t="shared" si="187"/>
        <v>Education</v>
      </c>
      <c r="F2889">
        <f t="shared" si="188"/>
        <v>3</v>
      </c>
      <c r="G2889" t="str">
        <f t="shared" si="189"/>
        <v>Data</v>
      </c>
      <c r="H2889" t="s">
        <v>793</v>
      </c>
      <c r="K2889" s="6" t="s">
        <v>26</v>
      </c>
      <c r="L2889" s="12">
        <v>0.11512798932901261</v>
      </c>
      <c r="M2889" s="13">
        <v>0.24437486936406952</v>
      </c>
      <c r="N2889" s="13">
        <v>0.28478479874478102</v>
      </c>
      <c r="O2889" s="13">
        <v>0.35571234256213691</v>
      </c>
      <c r="P2889" s="14">
        <v>371</v>
      </c>
    </row>
    <row r="2890" spans="1:16" x14ac:dyDescent="0.25">
      <c r="A2890">
        <v>3004</v>
      </c>
      <c r="B2890" t="str">
        <f t="shared" si="186"/>
        <v>Closed End</v>
      </c>
      <c r="C2890" t="s">
        <v>59</v>
      </c>
      <c r="D2890" t="s">
        <v>844</v>
      </c>
      <c r="E2890" t="str">
        <f t="shared" si="187"/>
        <v>Education</v>
      </c>
      <c r="F2890">
        <f t="shared" si="188"/>
        <v>4</v>
      </c>
      <c r="G2890" t="str">
        <f t="shared" si="189"/>
        <v>Data</v>
      </c>
      <c r="H2890" t="s">
        <v>793</v>
      </c>
      <c r="K2890" s="6" t="s">
        <v>27</v>
      </c>
      <c r="L2890" s="12">
        <v>0.1007413251418741</v>
      </c>
      <c r="M2890" s="13">
        <v>0.17465415567510367</v>
      </c>
      <c r="N2890" s="13">
        <v>0.4071682280389235</v>
      </c>
      <c r="O2890" s="13">
        <v>0.31743629114409672</v>
      </c>
      <c r="P2890" s="14">
        <v>969.00000000000227</v>
      </c>
    </row>
    <row r="2891" spans="1:16" x14ac:dyDescent="0.25">
      <c r="A2891">
        <v>3005</v>
      </c>
      <c r="B2891" t="str">
        <f t="shared" si="186"/>
        <v>Closed End</v>
      </c>
      <c r="C2891" t="s">
        <v>59</v>
      </c>
      <c r="D2891" t="s">
        <v>844</v>
      </c>
      <c r="E2891" t="str">
        <f t="shared" si="187"/>
        <v>Education</v>
      </c>
      <c r="F2891">
        <f t="shared" si="188"/>
        <v>5</v>
      </c>
      <c r="G2891" t="str">
        <f t="shared" si="189"/>
        <v>Data</v>
      </c>
      <c r="H2891" t="s">
        <v>793</v>
      </c>
      <c r="K2891" s="6" t="s">
        <v>28</v>
      </c>
      <c r="L2891" s="12">
        <v>5.8651106963607008E-2</v>
      </c>
      <c r="M2891" s="13">
        <v>0.15511735139621388</v>
      </c>
      <c r="N2891" s="13">
        <v>0.40233314171365647</v>
      </c>
      <c r="O2891" s="13">
        <v>0.38389839992652491</v>
      </c>
      <c r="P2891" s="14">
        <v>1521</v>
      </c>
    </row>
    <row r="2892" spans="1:16" x14ac:dyDescent="0.25">
      <c r="A2892">
        <v>3006</v>
      </c>
      <c r="B2892" t="str">
        <f t="shared" si="186"/>
        <v>Closed End</v>
      </c>
      <c r="C2892" t="s">
        <v>59</v>
      </c>
      <c r="D2892" t="s">
        <v>844</v>
      </c>
      <c r="E2892" t="str">
        <f t="shared" si="187"/>
        <v>Household income</v>
      </c>
      <c r="F2892">
        <f t="shared" si="188"/>
        <v>1</v>
      </c>
      <c r="G2892" t="str">
        <f t="shared" si="189"/>
        <v>Header</v>
      </c>
      <c r="H2892" t="s">
        <v>793</v>
      </c>
      <c r="K2892" s="7" t="s">
        <v>29</v>
      </c>
      <c r="L2892" s="15" t="s">
        <v>8</v>
      </c>
      <c r="M2892" s="16" t="s">
        <v>8</v>
      </c>
      <c r="N2892" s="16" t="s">
        <v>8</v>
      </c>
      <c r="O2892" s="16" t="s">
        <v>8</v>
      </c>
      <c r="P2892" s="17" t="s">
        <v>8</v>
      </c>
    </row>
    <row r="2893" spans="1:16" x14ac:dyDescent="0.25">
      <c r="A2893">
        <v>3007</v>
      </c>
      <c r="B2893" t="str">
        <f t="shared" si="186"/>
        <v>Closed End</v>
      </c>
      <c r="C2893" t="s">
        <v>59</v>
      </c>
      <c r="D2893" t="s">
        <v>844</v>
      </c>
      <c r="E2893" t="str">
        <f t="shared" si="187"/>
        <v>Household income</v>
      </c>
      <c r="F2893">
        <f t="shared" si="188"/>
        <v>2</v>
      </c>
      <c r="G2893" t="str">
        <f t="shared" si="189"/>
        <v>Data</v>
      </c>
      <c r="H2893" t="s">
        <v>793</v>
      </c>
      <c r="K2893" s="6" t="s">
        <v>30</v>
      </c>
      <c r="L2893" s="12">
        <v>0.17618755422582585</v>
      </c>
      <c r="M2893" s="13">
        <v>0.31160727334357302</v>
      </c>
      <c r="N2893" s="13">
        <v>0.31878584823565087</v>
      </c>
      <c r="O2893" s="13">
        <v>0.19341932419494956</v>
      </c>
      <c r="P2893" s="14">
        <v>493.00000000000034</v>
      </c>
    </row>
    <row r="2894" spans="1:16" x14ac:dyDescent="0.25">
      <c r="A2894">
        <v>3008</v>
      </c>
      <c r="B2894" t="str">
        <f t="shared" si="186"/>
        <v>Closed End</v>
      </c>
      <c r="C2894" t="s">
        <v>59</v>
      </c>
      <c r="D2894" t="s">
        <v>844</v>
      </c>
      <c r="E2894" t="str">
        <f t="shared" si="187"/>
        <v>Household income</v>
      </c>
      <c r="F2894">
        <f t="shared" si="188"/>
        <v>3</v>
      </c>
      <c r="G2894" t="str">
        <f t="shared" si="189"/>
        <v>Data</v>
      </c>
      <c r="H2894" t="s">
        <v>793</v>
      </c>
      <c r="K2894" s="6" t="s">
        <v>31</v>
      </c>
      <c r="L2894" s="12">
        <v>0.12841667311692603</v>
      </c>
      <c r="M2894" s="13">
        <v>0.27687954526761965</v>
      </c>
      <c r="N2894" s="13">
        <v>0.34267013800952756</v>
      </c>
      <c r="O2894" s="13">
        <v>0.25203364360592839</v>
      </c>
      <c r="P2894" s="14">
        <v>432.99999999999903</v>
      </c>
    </row>
    <row r="2895" spans="1:16" x14ac:dyDescent="0.25">
      <c r="A2895">
        <v>3009</v>
      </c>
      <c r="B2895" t="str">
        <f t="shared" si="186"/>
        <v>Closed End</v>
      </c>
      <c r="C2895" t="s">
        <v>59</v>
      </c>
      <c r="D2895" t="s">
        <v>844</v>
      </c>
      <c r="E2895" t="str">
        <f t="shared" si="187"/>
        <v>Household income</v>
      </c>
      <c r="F2895">
        <f t="shared" si="188"/>
        <v>4</v>
      </c>
      <c r="G2895" t="str">
        <f t="shared" si="189"/>
        <v>Data</v>
      </c>
      <c r="H2895" t="s">
        <v>793</v>
      </c>
      <c r="K2895" s="6" t="s">
        <v>32</v>
      </c>
      <c r="L2895" s="12">
        <v>0.12688970702569194</v>
      </c>
      <c r="M2895" s="13">
        <v>0.26615831001796714</v>
      </c>
      <c r="N2895" s="13">
        <v>0.35587087517664284</v>
      </c>
      <c r="O2895" s="13">
        <v>0.25108110777969861</v>
      </c>
      <c r="P2895" s="14">
        <v>406.99999999999932</v>
      </c>
    </row>
    <row r="2896" spans="1:16" x14ac:dyDescent="0.25">
      <c r="A2896">
        <v>3010</v>
      </c>
      <c r="B2896" t="str">
        <f t="shared" si="186"/>
        <v>Closed End</v>
      </c>
      <c r="C2896" t="s">
        <v>59</v>
      </c>
      <c r="D2896" t="s">
        <v>844</v>
      </c>
      <c r="E2896" t="str">
        <f t="shared" si="187"/>
        <v>Household income</v>
      </c>
      <c r="F2896">
        <f t="shared" si="188"/>
        <v>5</v>
      </c>
      <c r="G2896" t="str">
        <f t="shared" si="189"/>
        <v>Data</v>
      </c>
      <c r="H2896" t="s">
        <v>793</v>
      </c>
      <c r="K2896" s="6" t="s">
        <v>33</v>
      </c>
      <c r="L2896" s="12">
        <v>0.14057320235356621</v>
      </c>
      <c r="M2896" s="13">
        <v>0.20740132780079898</v>
      </c>
      <c r="N2896" s="13">
        <v>0.28196135356473251</v>
      </c>
      <c r="O2896" s="13">
        <v>0.37006411628090241</v>
      </c>
      <c r="P2896" s="14">
        <v>309.99999999999983</v>
      </c>
    </row>
    <row r="2897" spans="1:16" x14ac:dyDescent="0.25">
      <c r="A2897">
        <v>3011</v>
      </c>
      <c r="B2897" t="str">
        <f t="shared" si="186"/>
        <v>Closed End</v>
      </c>
      <c r="C2897" t="s">
        <v>59</v>
      </c>
      <c r="D2897" t="s">
        <v>844</v>
      </c>
      <c r="E2897" t="str">
        <f t="shared" si="187"/>
        <v>Household income</v>
      </c>
      <c r="F2897">
        <f t="shared" si="188"/>
        <v>6</v>
      </c>
      <c r="G2897" t="str">
        <f t="shared" si="189"/>
        <v>Data</v>
      </c>
      <c r="H2897" t="s">
        <v>793</v>
      </c>
      <c r="K2897" s="6" t="s">
        <v>34</v>
      </c>
      <c r="L2897" s="12">
        <v>0.13993524963692097</v>
      </c>
      <c r="M2897" s="13">
        <v>0.13976268752594326</v>
      </c>
      <c r="N2897" s="13">
        <v>0.36378004869077268</v>
      </c>
      <c r="O2897" s="13">
        <v>0.35652201414636164</v>
      </c>
      <c r="P2897" s="14">
        <v>272.00000000000045</v>
      </c>
    </row>
    <row r="2898" spans="1:16" x14ac:dyDescent="0.25">
      <c r="A2898">
        <v>3012</v>
      </c>
      <c r="B2898" t="str">
        <f t="shared" si="186"/>
        <v>Closed End</v>
      </c>
      <c r="C2898" t="s">
        <v>59</v>
      </c>
      <c r="D2898" t="s">
        <v>844</v>
      </c>
      <c r="E2898" t="str">
        <f t="shared" si="187"/>
        <v>Household income</v>
      </c>
      <c r="F2898">
        <f t="shared" si="188"/>
        <v>7</v>
      </c>
      <c r="G2898" t="str">
        <f t="shared" si="189"/>
        <v>Data</v>
      </c>
      <c r="H2898" t="s">
        <v>793</v>
      </c>
      <c r="K2898" s="6" t="s">
        <v>35</v>
      </c>
      <c r="L2898" s="12">
        <v>3.1156328498425714E-2</v>
      </c>
      <c r="M2898" s="13">
        <v>0.14362085120955204</v>
      </c>
      <c r="N2898" s="13">
        <v>0.40508232099567465</v>
      </c>
      <c r="O2898" s="13">
        <v>0.42014049929634795</v>
      </c>
      <c r="P2898" s="14">
        <v>339.00000000000011</v>
      </c>
    </row>
    <row r="2899" spans="1:16" x14ac:dyDescent="0.25">
      <c r="A2899">
        <v>3013</v>
      </c>
      <c r="B2899" t="str">
        <f t="shared" si="186"/>
        <v>Closed End</v>
      </c>
      <c r="C2899" t="s">
        <v>59</v>
      </c>
      <c r="D2899" t="s">
        <v>844</v>
      </c>
      <c r="E2899" t="str">
        <f t="shared" si="187"/>
        <v>Household income</v>
      </c>
      <c r="F2899">
        <f t="shared" si="188"/>
        <v>8</v>
      </c>
      <c r="G2899" t="str">
        <f t="shared" si="189"/>
        <v>Data</v>
      </c>
      <c r="H2899" t="s">
        <v>793</v>
      </c>
      <c r="K2899" s="6" t="s">
        <v>36</v>
      </c>
      <c r="L2899" s="12">
        <v>4.2153911973535949E-2</v>
      </c>
      <c r="M2899" s="13">
        <v>8.4985665941401986E-2</v>
      </c>
      <c r="N2899" s="13">
        <v>0.41304092267309828</v>
      </c>
      <c r="O2899" s="13">
        <v>0.45981949941196326</v>
      </c>
      <c r="P2899" s="14">
        <v>259.00000000000023</v>
      </c>
    </row>
    <row r="2900" spans="1:16" x14ac:dyDescent="0.25">
      <c r="A2900">
        <v>3014</v>
      </c>
      <c r="B2900" t="str">
        <f t="shared" si="186"/>
        <v>Closed End</v>
      </c>
      <c r="C2900" t="s">
        <v>59</v>
      </c>
      <c r="D2900" t="s">
        <v>844</v>
      </c>
      <c r="E2900" t="str">
        <f t="shared" si="187"/>
        <v>Housing status</v>
      </c>
      <c r="F2900">
        <f t="shared" si="188"/>
        <v>1</v>
      </c>
      <c r="G2900" t="str">
        <f t="shared" si="189"/>
        <v>Header</v>
      </c>
      <c r="H2900" t="s">
        <v>793</v>
      </c>
      <c r="K2900" s="7" t="s">
        <v>37</v>
      </c>
      <c r="L2900" s="15" t="s">
        <v>8</v>
      </c>
      <c r="M2900" s="16" t="s">
        <v>8</v>
      </c>
      <c r="N2900" s="16" t="s">
        <v>8</v>
      </c>
      <c r="O2900" s="16" t="s">
        <v>8</v>
      </c>
      <c r="P2900" s="17" t="s">
        <v>8</v>
      </c>
    </row>
    <row r="2901" spans="1:16" x14ac:dyDescent="0.25">
      <c r="A2901">
        <v>3015</v>
      </c>
      <c r="B2901" t="str">
        <f t="shared" si="186"/>
        <v>Closed End</v>
      </c>
      <c r="C2901" t="s">
        <v>59</v>
      </c>
      <c r="D2901" t="s">
        <v>844</v>
      </c>
      <c r="E2901" t="str">
        <f t="shared" si="187"/>
        <v>Housing status</v>
      </c>
      <c r="F2901">
        <f t="shared" si="188"/>
        <v>2</v>
      </c>
      <c r="G2901" t="str">
        <f t="shared" si="189"/>
        <v>Data</v>
      </c>
      <c r="H2901" t="s">
        <v>793</v>
      </c>
      <c r="K2901" s="6" t="s">
        <v>38</v>
      </c>
      <c r="L2901" s="12">
        <v>7.1106904172225482E-2</v>
      </c>
      <c r="M2901" s="13">
        <v>0.15952227514307998</v>
      </c>
      <c r="N2901" s="13">
        <v>0.38228252702069598</v>
      </c>
      <c r="O2901" s="13">
        <v>0.38708829366400055</v>
      </c>
      <c r="P2901" s="14">
        <v>1967.9999999999989</v>
      </c>
    </row>
    <row r="2902" spans="1:16" x14ac:dyDescent="0.25">
      <c r="A2902">
        <v>3016</v>
      </c>
      <c r="B2902" t="str">
        <f t="shared" si="186"/>
        <v>Closed End</v>
      </c>
      <c r="C2902" t="s">
        <v>59</v>
      </c>
      <c r="D2902" t="s">
        <v>844</v>
      </c>
      <c r="E2902" t="str">
        <f t="shared" si="187"/>
        <v>Housing status</v>
      </c>
      <c r="F2902">
        <f t="shared" si="188"/>
        <v>3</v>
      </c>
      <c r="G2902" t="str">
        <f t="shared" si="189"/>
        <v>Data</v>
      </c>
      <c r="H2902" t="s">
        <v>793</v>
      </c>
      <c r="K2902" s="6" t="s">
        <v>39</v>
      </c>
      <c r="L2902" s="12">
        <v>0.16828346833246363</v>
      </c>
      <c r="M2902" s="13">
        <v>0.26726566629265958</v>
      </c>
      <c r="N2902" s="13">
        <v>0.33531219907686194</v>
      </c>
      <c r="O2902" s="13">
        <v>0.22913866629801338</v>
      </c>
      <c r="P2902" s="14">
        <v>1015.0000000000013</v>
      </c>
    </row>
    <row r="2903" spans="1:16" ht="24.75" x14ac:dyDescent="0.25">
      <c r="A2903">
        <v>3017</v>
      </c>
      <c r="B2903" t="str">
        <f t="shared" si="186"/>
        <v>Closed End</v>
      </c>
      <c r="C2903" t="s">
        <v>59</v>
      </c>
      <c r="D2903" t="s">
        <v>844</v>
      </c>
      <c r="E2903" t="str">
        <f t="shared" si="187"/>
        <v>Housing status</v>
      </c>
      <c r="F2903">
        <f t="shared" si="188"/>
        <v>4</v>
      </c>
      <c r="G2903" t="str">
        <f t="shared" si="189"/>
        <v>Data</v>
      </c>
      <c r="H2903" t="s">
        <v>793</v>
      </c>
      <c r="K2903" s="6" t="s">
        <v>40</v>
      </c>
      <c r="L2903" s="12">
        <v>0.19348681242798763</v>
      </c>
      <c r="M2903" s="13">
        <v>0.18993210391099155</v>
      </c>
      <c r="N2903" s="13">
        <v>0.32937753720548735</v>
      </c>
      <c r="O2903" s="13">
        <v>0.28720354645553353</v>
      </c>
      <c r="P2903" s="14">
        <v>69.999999999999986</v>
      </c>
    </row>
    <row r="2904" spans="1:16" x14ac:dyDescent="0.25">
      <c r="A2904">
        <v>3018</v>
      </c>
      <c r="B2904" t="str">
        <f t="shared" si="186"/>
        <v>Closed End</v>
      </c>
      <c r="C2904" t="s">
        <v>59</v>
      </c>
      <c r="D2904" t="s">
        <v>844</v>
      </c>
      <c r="E2904" t="str">
        <f t="shared" si="187"/>
        <v>Home language</v>
      </c>
      <c r="F2904">
        <f t="shared" si="188"/>
        <v>1</v>
      </c>
      <c r="G2904" t="str">
        <f t="shared" si="189"/>
        <v>Header</v>
      </c>
      <c r="H2904" t="s">
        <v>793</v>
      </c>
      <c r="K2904" s="7" t="s">
        <v>41</v>
      </c>
      <c r="L2904" s="15" t="s">
        <v>8</v>
      </c>
      <c r="M2904" s="16" t="s">
        <v>8</v>
      </c>
      <c r="N2904" s="16" t="s">
        <v>8</v>
      </c>
      <c r="O2904" s="16" t="s">
        <v>8</v>
      </c>
      <c r="P2904" s="17" t="s">
        <v>8</v>
      </c>
    </row>
    <row r="2905" spans="1:16" x14ac:dyDescent="0.25">
      <c r="A2905">
        <v>3019</v>
      </c>
      <c r="B2905" t="str">
        <f t="shared" si="186"/>
        <v>Closed End</v>
      </c>
      <c r="C2905" t="s">
        <v>59</v>
      </c>
      <c r="D2905" t="s">
        <v>844</v>
      </c>
      <c r="E2905" t="str">
        <f t="shared" si="187"/>
        <v>Home language</v>
      </c>
      <c r="F2905">
        <f t="shared" si="188"/>
        <v>2</v>
      </c>
      <c r="G2905" t="str">
        <f t="shared" si="189"/>
        <v>Data</v>
      </c>
      <c r="H2905" t="s">
        <v>793</v>
      </c>
      <c r="K2905" s="6" t="s">
        <v>42</v>
      </c>
      <c r="L2905" s="12">
        <v>7.0969053737087659E-2</v>
      </c>
      <c r="M2905" s="13">
        <v>0.16899294758945213</v>
      </c>
      <c r="N2905" s="13">
        <v>0.39238403777985392</v>
      </c>
      <c r="O2905" s="13">
        <v>0.36765396089360669</v>
      </c>
      <c r="P2905" s="14">
        <v>2613.9999999999991</v>
      </c>
    </row>
    <row r="2906" spans="1:16" x14ac:dyDescent="0.25">
      <c r="A2906">
        <v>3020</v>
      </c>
      <c r="B2906" t="str">
        <f t="shared" si="186"/>
        <v>Closed End</v>
      </c>
      <c r="C2906" t="s">
        <v>59</v>
      </c>
      <c r="D2906" t="s">
        <v>844</v>
      </c>
      <c r="E2906" t="str">
        <f t="shared" si="187"/>
        <v>Home language</v>
      </c>
      <c r="F2906">
        <f t="shared" si="188"/>
        <v>3</v>
      </c>
      <c r="G2906" t="str">
        <f t="shared" si="189"/>
        <v>Data</v>
      </c>
      <c r="H2906" t="s">
        <v>793</v>
      </c>
      <c r="K2906" s="6" t="s">
        <v>43</v>
      </c>
      <c r="L2906" s="12">
        <v>0.23731856573125193</v>
      </c>
      <c r="M2906" s="13">
        <v>0.28920394002540384</v>
      </c>
      <c r="N2906" s="13">
        <v>0.24015298278146024</v>
      </c>
      <c r="O2906" s="13">
        <v>0.23332451146188413</v>
      </c>
      <c r="P2906" s="14">
        <v>248.00000000000006</v>
      </c>
    </row>
    <row r="2907" spans="1:16" x14ac:dyDescent="0.25">
      <c r="A2907">
        <v>3021</v>
      </c>
      <c r="B2907" t="str">
        <f t="shared" si="186"/>
        <v>Closed End</v>
      </c>
      <c r="C2907" t="s">
        <v>59</v>
      </c>
      <c r="D2907" t="s">
        <v>844</v>
      </c>
      <c r="E2907" t="str">
        <f t="shared" si="187"/>
        <v>Home language</v>
      </c>
      <c r="F2907">
        <f t="shared" si="188"/>
        <v>4</v>
      </c>
      <c r="G2907" t="str">
        <f t="shared" si="189"/>
        <v>Data</v>
      </c>
      <c r="H2907" t="s">
        <v>793</v>
      </c>
      <c r="K2907" s="6" t="s">
        <v>44</v>
      </c>
      <c r="L2907" s="12">
        <v>0.26328443779492594</v>
      </c>
      <c r="M2907" s="13">
        <v>0.40298252639664889</v>
      </c>
      <c r="N2907" s="13">
        <v>0.15882086770220419</v>
      </c>
      <c r="O2907" s="13">
        <v>0.17491216810622068</v>
      </c>
      <c r="P2907" s="14">
        <v>105.00000000000004</v>
      </c>
    </row>
    <row r="2908" spans="1:16" x14ac:dyDescent="0.25">
      <c r="A2908">
        <v>3022</v>
      </c>
      <c r="B2908" t="str">
        <f t="shared" si="186"/>
        <v>Closed End</v>
      </c>
      <c r="C2908" t="s">
        <v>59</v>
      </c>
      <c r="D2908" t="s">
        <v>844</v>
      </c>
      <c r="E2908" t="str">
        <f t="shared" si="187"/>
        <v>Race / ethnicity</v>
      </c>
      <c r="F2908">
        <f t="shared" si="188"/>
        <v>1</v>
      </c>
      <c r="G2908" t="str">
        <f t="shared" si="189"/>
        <v>Header</v>
      </c>
      <c r="H2908" t="s">
        <v>793</v>
      </c>
      <c r="K2908" s="7" t="s">
        <v>45</v>
      </c>
      <c r="L2908" s="15" t="s">
        <v>8</v>
      </c>
      <c r="M2908" s="16" t="s">
        <v>8</v>
      </c>
      <c r="N2908" s="16" t="s">
        <v>8</v>
      </c>
      <c r="O2908" s="16" t="s">
        <v>8</v>
      </c>
      <c r="P2908" s="17" t="s">
        <v>8</v>
      </c>
    </row>
    <row r="2909" spans="1:16" x14ac:dyDescent="0.25">
      <c r="A2909">
        <v>3023</v>
      </c>
      <c r="B2909" t="str">
        <f t="shared" si="186"/>
        <v>Closed End</v>
      </c>
      <c r="C2909" t="s">
        <v>59</v>
      </c>
      <c r="D2909" t="s">
        <v>844</v>
      </c>
      <c r="E2909" t="str">
        <f t="shared" si="187"/>
        <v>Race / ethnicity</v>
      </c>
      <c r="F2909">
        <f t="shared" si="188"/>
        <v>2</v>
      </c>
      <c r="G2909" t="str">
        <f t="shared" si="189"/>
        <v>Data</v>
      </c>
      <c r="H2909" t="s">
        <v>793</v>
      </c>
      <c r="K2909" s="6" t="s">
        <v>46</v>
      </c>
      <c r="L2909" s="12">
        <v>0.2161300021344571</v>
      </c>
      <c r="M2909" s="13">
        <v>0.25364295316590352</v>
      </c>
      <c r="N2909" s="13">
        <v>0.28251725594869392</v>
      </c>
      <c r="O2909" s="13">
        <v>0.2477097887509466</v>
      </c>
      <c r="P2909" s="14">
        <v>777.99999999999955</v>
      </c>
    </row>
    <row r="2910" spans="1:16" x14ac:dyDescent="0.25">
      <c r="A2910">
        <v>3024</v>
      </c>
      <c r="B2910" t="str">
        <f t="shared" si="186"/>
        <v>Closed End</v>
      </c>
      <c r="C2910" t="s">
        <v>59</v>
      </c>
      <c r="D2910" t="s">
        <v>844</v>
      </c>
      <c r="E2910" t="str">
        <f t="shared" si="187"/>
        <v>Race / ethnicity</v>
      </c>
      <c r="F2910">
        <f t="shared" si="188"/>
        <v>3</v>
      </c>
      <c r="G2910" t="str">
        <f t="shared" si="189"/>
        <v>Data</v>
      </c>
      <c r="H2910" t="s">
        <v>793</v>
      </c>
      <c r="K2910" s="6" t="s">
        <v>47</v>
      </c>
      <c r="L2910" s="12">
        <v>0.23712536994882652</v>
      </c>
      <c r="M2910" s="13">
        <v>0.19919799449390901</v>
      </c>
      <c r="N2910" s="13">
        <v>0.35099276094095477</v>
      </c>
      <c r="O2910" s="13">
        <v>0.21268387461630897</v>
      </c>
      <c r="P2910" s="14">
        <v>129.00000000000011</v>
      </c>
    </row>
    <row r="2911" spans="1:16" x14ac:dyDescent="0.25">
      <c r="A2911">
        <v>3025</v>
      </c>
      <c r="B2911" t="str">
        <f t="shared" si="186"/>
        <v>Closed End</v>
      </c>
      <c r="C2911" t="s">
        <v>59</v>
      </c>
      <c r="D2911" t="s">
        <v>844</v>
      </c>
      <c r="E2911" t="str">
        <f t="shared" si="187"/>
        <v>Race / ethnicity</v>
      </c>
      <c r="F2911">
        <f t="shared" si="188"/>
        <v>4</v>
      </c>
      <c r="G2911" t="str">
        <f t="shared" si="189"/>
        <v>Data</v>
      </c>
      <c r="H2911" t="s">
        <v>793</v>
      </c>
      <c r="K2911" s="6" t="s">
        <v>48</v>
      </c>
      <c r="L2911" s="12">
        <v>0.23960596594310066</v>
      </c>
      <c r="M2911" s="13">
        <v>0.29360646108787003</v>
      </c>
      <c r="N2911" s="13">
        <v>0.33374488465005603</v>
      </c>
      <c r="O2911" s="13">
        <v>0.13304268831897317</v>
      </c>
      <c r="P2911" s="14">
        <v>217.00000000000014</v>
      </c>
    </row>
    <row r="2912" spans="1:16" x14ac:dyDescent="0.25">
      <c r="A2912">
        <v>3026</v>
      </c>
      <c r="B2912" t="str">
        <f t="shared" si="186"/>
        <v>Closed End</v>
      </c>
      <c r="C2912" t="s">
        <v>59</v>
      </c>
      <c r="D2912" t="s">
        <v>844</v>
      </c>
      <c r="E2912" t="str">
        <f t="shared" si="187"/>
        <v>Race / ethnicity</v>
      </c>
      <c r="F2912">
        <f t="shared" si="188"/>
        <v>5</v>
      </c>
      <c r="G2912" t="str">
        <f t="shared" si="189"/>
        <v>Data</v>
      </c>
      <c r="H2912" t="s">
        <v>793</v>
      </c>
      <c r="K2912" s="6" t="s">
        <v>49</v>
      </c>
      <c r="L2912" s="12">
        <v>0.25200842496059572</v>
      </c>
      <c r="M2912" s="13">
        <v>0.21567884117928857</v>
      </c>
      <c r="N2912" s="13">
        <v>0.2534995237612962</v>
      </c>
      <c r="O2912" s="13">
        <v>0.27881321009882043</v>
      </c>
      <c r="P2912" s="14">
        <v>350.99999999999977</v>
      </c>
    </row>
    <row r="2913" spans="1:16" x14ac:dyDescent="0.25">
      <c r="A2913">
        <v>3027</v>
      </c>
      <c r="B2913" t="str">
        <f t="shared" si="186"/>
        <v>Closed End</v>
      </c>
      <c r="C2913" t="s">
        <v>59</v>
      </c>
      <c r="D2913" t="s">
        <v>844</v>
      </c>
      <c r="E2913" t="str">
        <f t="shared" si="187"/>
        <v>Race / ethnicity</v>
      </c>
      <c r="F2913">
        <f t="shared" si="188"/>
        <v>6</v>
      </c>
      <c r="G2913" t="str">
        <f t="shared" si="189"/>
        <v>Data</v>
      </c>
      <c r="H2913" t="s">
        <v>793</v>
      </c>
      <c r="K2913" s="6" t="s">
        <v>50</v>
      </c>
      <c r="L2913" s="12">
        <v>0.10209675929524444</v>
      </c>
      <c r="M2913" s="13">
        <v>0.23234349366416096</v>
      </c>
      <c r="N2913" s="13">
        <v>0.22953160849020679</v>
      </c>
      <c r="O2913" s="13">
        <v>0.43602813855038702</v>
      </c>
      <c r="P2913" s="14">
        <v>138.00000000000009</v>
      </c>
    </row>
    <row r="2914" spans="1:16" ht="15.75" thickBot="1" x14ac:dyDescent="0.3">
      <c r="A2914">
        <v>3028</v>
      </c>
      <c r="B2914" t="str">
        <f t="shared" si="186"/>
        <v>Closed End</v>
      </c>
      <c r="C2914" t="s">
        <v>59</v>
      </c>
      <c r="D2914" t="s">
        <v>844</v>
      </c>
      <c r="E2914" t="str">
        <f t="shared" si="187"/>
        <v>Race / ethnicity</v>
      </c>
      <c r="F2914">
        <f t="shared" si="188"/>
        <v>7</v>
      </c>
      <c r="G2914" t="str">
        <f t="shared" si="189"/>
        <v>Data</v>
      </c>
      <c r="H2914" t="s">
        <v>793</v>
      </c>
      <c r="K2914" s="8" t="s">
        <v>51</v>
      </c>
      <c r="L2914" s="18">
        <v>5.8523579710338398E-2</v>
      </c>
      <c r="M2914" s="19">
        <v>0.1665623086439833</v>
      </c>
      <c r="N2914" s="19">
        <v>0.39600000131087559</v>
      </c>
      <c r="O2914" s="19">
        <v>0.37891411033480615</v>
      </c>
      <c r="P2914" s="20">
        <v>2063.9999999999982</v>
      </c>
    </row>
    <row r="2915" spans="1:16" ht="15.75" thickTop="1" x14ac:dyDescent="0.25">
      <c r="A2915">
        <v>3029</v>
      </c>
      <c r="B2915" t="str">
        <f t="shared" si="186"/>
        <v/>
      </c>
      <c r="C2915" t="s">
        <v>8</v>
      </c>
      <c r="D2915" t="s">
        <v>8</v>
      </c>
      <c r="E2915" t="str">
        <f t="shared" si="187"/>
        <v/>
      </c>
      <c r="F2915" t="str">
        <f t="shared" si="188"/>
        <v/>
      </c>
      <c r="G2915" t="str">
        <f t="shared" si="189"/>
        <v/>
      </c>
      <c r="H2915" t="s">
        <v>8</v>
      </c>
      <c r="K2915" s="42"/>
      <c r="L2915" s="42"/>
      <c r="M2915" s="42"/>
      <c r="N2915" s="42"/>
      <c r="O2915" s="42"/>
      <c r="P2915" s="42"/>
    </row>
    <row r="2916" spans="1:16" ht="45.75" thickBot="1" x14ac:dyDescent="0.3">
      <c r="A2916">
        <v>3030</v>
      </c>
      <c r="B2916" t="str">
        <f t="shared" si="186"/>
        <v>Closed End</v>
      </c>
      <c r="C2916" t="s">
        <v>59</v>
      </c>
      <c r="D2916" t="s">
        <v>845</v>
      </c>
      <c r="E2916" t="str">
        <f t="shared" si="187"/>
        <v>Title</v>
      </c>
      <c r="F2916">
        <f t="shared" si="188"/>
        <v>1</v>
      </c>
      <c r="G2916" t="str">
        <f t="shared" si="189"/>
        <v>Title</v>
      </c>
      <c r="H2916" t="s">
        <v>794</v>
      </c>
      <c r="K2916" s="37" t="s">
        <v>297</v>
      </c>
      <c r="L2916" s="37"/>
      <c r="M2916" s="37"/>
      <c r="N2916" s="37"/>
      <c r="O2916" s="37"/>
      <c r="P2916" s="37"/>
    </row>
    <row r="2917" spans="1:16" ht="38.25" thickTop="1" thickBot="1" x14ac:dyDescent="0.3">
      <c r="A2917">
        <v>3031</v>
      </c>
      <c r="B2917" t="str">
        <f t="shared" si="186"/>
        <v>Closed End</v>
      </c>
      <c r="C2917" t="s">
        <v>59</v>
      </c>
      <c r="D2917" t="s">
        <v>845</v>
      </c>
      <c r="E2917" t="str">
        <f t="shared" si="187"/>
        <v>Column labels</v>
      </c>
      <c r="F2917">
        <f t="shared" si="188"/>
        <v>1</v>
      </c>
      <c r="G2917" t="str">
        <f t="shared" si="189"/>
        <v>Labels</v>
      </c>
      <c r="H2917" t="s">
        <v>794</v>
      </c>
      <c r="K2917" s="39"/>
      <c r="L2917" s="1" t="s">
        <v>193</v>
      </c>
      <c r="M2917" s="2" t="s">
        <v>194</v>
      </c>
      <c r="N2917" s="2" t="s">
        <v>195</v>
      </c>
      <c r="O2917" s="2" t="s">
        <v>196</v>
      </c>
      <c r="P2917" s="3" t="s">
        <v>6</v>
      </c>
    </row>
    <row r="2918" spans="1:16" ht="15.75" thickTop="1" x14ac:dyDescent="0.25">
      <c r="A2918">
        <v>3032</v>
      </c>
      <c r="B2918" t="str">
        <f t="shared" si="186"/>
        <v>Closed End</v>
      </c>
      <c r="C2918" t="s">
        <v>59</v>
      </c>
      <c r="D2918" t="s">
        <v>845</v>
      </c>
      <c r="E2918" t="str">
        <f t="shared" si="187"/>
        <v>Region</v>
      </c>
      <c r="F2918">
        <f t="shared" si="188"/>
        <v>1</v>
      </c>
      <c r="G2918" t="str">
        <f t="shared" si="189"/>
        <v>Header</v>
      </c>
      <c r="H2918" t="s">
        <v>794</v>
      </c>
      <c r="K2918" s="5" t="s">
        <v>7</v>
      </c>
      <c r="L2918" s="9" t="s">
        <v>8</v>
      </c>
      <c r="M2918" s="10" t="s">
        <v>8</v>
      </c>
      <c r="N2918" s="10" t="s">
        <v>8</v>
      </c>
      <c r="O2918" s="10" t="s">
        <v>8</v>
      </c>
      <c r="P2918" s="11" t="s">
        <v>8</v>
      </c>
    </row>
    <row r="2919" spans="1:16" x14ac:dyDescent="0.25">
      <c r="A2919">
        <v>3033</v>
      </c>
      <c r="B2919" t="str">
        <f t="shared" si="186"/>
        <v>Closed End</v>
      </c>
      <c r="C2919" t="s">
        <v>59</v>
      </c>
      <c r="D2919" t="s">
        <v>845</v>
      </c>
      <c r="E2919" t="str">
        <f t="shared" si="187"/>
        <v>Region</v>
      </c>
      <c r="F2919">
        <f t="shared" si="188"/>
        <v>2</v>
      </c>
      <c r="G2919" t="str">
        <f t="shared" si="189"/>
        <v>Data</v>
      </c>
      <c r="H2919" t="s">
        <v>794</v>
      </c>
      <c r="K2919" s="6" t="s">
        <v>9</v>
      </c>
      <c r="L2919" s="12">
        <v>0.20818674609132995</v>
      </c>
      <c r="M2919" s="13">
        <v>0.32525350321774743</v>
      </c>
      <c r="N2919" s="13">
        <v>0.35650541626544169</v>
      </c>
      <c r="O2919" s="13">
        <v>0.11005433442548292</v>
      </c>
      <c r="P2919" s="14">
        <v>3071.9999999999914</v>
      </c>
    </row>
    <row r="2920" spans="1:16" x14ac:dyDescent="0.25">
      <c r="A2920">
        <v>3034</v>
      </c>
      <c r="B2920" t="str">
        <f t="shared" si="186"/>
        <v>Closed End</v>
      </c>
      <c r="C2920" t="s">
        <v>59</v>
      </c>
      <c r="D2920" t="s">
        <v>845</v>
      </c>
      <c r="E2920" t="str">
        <f t="shared" si="187"/>
        <v>Region</v>
      </c>
      <c r="F2920">
        <f t="shared" si="188"/>
        <v>3</v>
      </c>
      <c r="G2920" t="str">
        <f t="shared" si="189"/>
        <v>Data</v>
      </c>
      <c r="H2920" t="s">
        <v>794</v>
      </c>
      <c r="K2920" s="6" t="s">
        <v>10</v>
      </c>
      <c r="L2920" s="12">
        <v>0.16816087196969545</v>
      </c>
      <c r="M2920" s="13">
        <v>0.33116122761233691</v>
      </c>
      <c r="N2920" s="13">
        <v>0.38427375336089109</v>
      </c>
      <c r="O2920" s="13">
        <v>0.1164041470570769</v>
      </c>
      <c r="P2920" s="14">
        <v>416.99999999999983</v>
      </c>
    </row>
    <row r="2921" spans="1:16" x14ac:dyDescent="0.25">
      <c r="A2921">
        <v>3035</v>
      </c>
      <c r="B2921" t="str">
        <f t="shared" si="186"/>
        <v>Closed End</v>
      </c>
      <c r="C2921" t="s">
        <v>59</v>
      </c>
      <c r="D2921" t="s">
        <v>845</v>
      </c>
      <c r="E2921" t="str">
        <f t="shared" si="187"/>
        <v>Region</v>
      </c>
      <c r="F2921">
        <f t="shared" si="188"/>
        <v>4</v>
      </c>
      <c r="G2921" t="str">
        <f t="shared" si="189"/>
        <v>Data</v>
      </c>
      <c r="H2921" t="s">
        <v>794</v>
      </c>
      <c r="K2921" s="6" t="s">
        <v>11</v>
      </c>
      <c r="L2921" s="12">
        <v>0.24697656019252986</v>
      </c>
      <c r="M2921" s="13">
        <v>0.29712744165238641</v>
      </c>
      <c r="N2921" s="13">
        <v>0.33423390200083203</v>
      </c>
      <c r="O2921" s="13">
        <v>0.1216620961542548</v>
      </c>
      <c r="P2921" s="14">
        <v>2255.999999999995</v>
      </c>
    </row>
    <row r="2922" spans="1:16" x14ac:dyDescent="0.25">
      <c r="A2922">
        <v>3036</v>
      </c>
      <c r="B2922" t="str">
        <f t="shared" si="186"/>
        <v>Closed End</v>
      </c>
      <c r="C2922" t="s">
        <v>59</v>
      </c>
      <c r="D2922" t="s">
        <v>845</v>
      </c>
      <c r="E2922" t="str">
        <f t="shared" si="187"/>
        <v>Region</v>
      </c>
      <c r="F2922">
        <f t="shared" si="188"/>
        <v>5</v>
      </c>
      <c r="G2922" t="str">
        <f t="shared" si="189"/>
        <v>Data</v>
      </c>
      <c r="H2922" t="s">
        <v>794</v>
      </c>
      <c r="K2922" s="6" t="s">
        <v>12</v>
      </c>
      <c r="L2922" s="12">
        <v>0.27052654910412149</v>
      </c>
      <c r="M2922" s="13">
        <v>0.31376565153685321</v>
      </c>
      <c r="N2922" s="13">
        <v>0.31173304749336428</v>
      </c>
      <c r="O2922" s="13">
        <v>0.10397475186566121</v>
      </c>
      <c r="P2922" s="14">
        <v>1825.9999999999989</v>
      </c>
    </row>
    <row r="2923" spans="1:16" x14ac:dyDescent="0.25">
      <c r="A2923">
        <v>3037</v>
      </c>
      <c r="B2923" t="str">
        <f t="shared" si="186"/>
        <v>Closed End</v>
      </c>
      <c r="C2923" t="s">
        <v>59</v>
      </c>
      <c r="D2923" t="s">
        <v>845</v>
      </c>
      <c r="E2923" t="str">
        <f t="shared" si="187"/>
        <v>Region</v>
      </c>
      <c r="F2923">
        <f t="shared" si="188"/>
        <v>6</v>
      </c>
      <c r="G2923" t="str">
        <f t="shared" si="189"/>
        <v>Data</v>
      </c>
      <c r="H2923" t="s">
        <v>794</v>
      </c>
      <c r="K2923" s="6" t="s">
        <v>13</v>
      </c>
      <c r="L2923" s="12">
        <v>0.21876688101266648</v>
      </c>
      <c r="M2923" s="13">
        <v>0.27719713235457399</v>
      </c>
      <c r="N2923" s="13">
        <v>0.3611868610578931</v>
      </c>
      <c r="O2923" s="13">
        <v>0.14284912557486654</v>
      </c>
      <c r="P2923" s="14">
        <v>429.99999999999989</v>
      </c>
    </row>
    <row r="2924" spans="1:16" x14ac:dyDescent="0.25">
      <c r="A2924">
        <v>3038</v>
      </c>
      <c r="B2924" t="str">
        <f t="shared" si="186"/>
        <v>Closed End</v>
      </c>
      <c r="C2924" t="s">
        <v>59</v>
      </c>
      <c r="D2924" t="s">
        <v>845</v>
      </c>
      <c r="E2924" t="str">
        <f t="shared" si="187"/>
        <v>Region</v>
      </c>
      <c r="F2924">
        <f t="shared" si="188"/>
        <v>7</v>
      </c>
      <c r="G2924" t="str">
        <f t="shared" si="189"/>
        <v>Data</v>
      </c>
      <c r="H2924" t="s">
        <v>794</v>
      </c>
      <c r="K2924" s="6" t="s">
        <v>14</v>
      </c>
      <c r="L2924" s="12">
        <v>0.19102556878783308</v>
      </c>
      <c r="M2924" s="13">
        <v>0.37647113130049553</v>
      </c>
      <c r="N2924" s="13">
        <v>0.35832834895536153</v>
      </c>
      <c r="O2924" s="13">
        <v>7.4174950956308661E-2</v>
      </c>
      <c r="P2924" s="14">
        <v>399.00000000000034</v>
      </c>
    </row>
    <row r="2925" spans="1:16" x14ac:dyDescent="0.25">
      <c r="A2925">
        <v>3039</v>
      </c>
      <c r="B2925" t="str">
        <f t="shared" si="186"/>
        <v>Closed End</v>
      </c>
      <c r="C2925" t="s">
        <v>59</v>
      </c>
      <c r="D2925" t="s">
        <v>845</v>
      </c>
      <c r="E2925" t="str">
        <f t="shared" si="187"/>
        <v>Gender</v>
      </c>
      <c r="F2925">
        <f t="shared" si="188"/>
        <v>1</v>
      </c>
      <c r="G2925" t="str">
        <f t="shared" si="189"/>
        <v>Header</v>
      </c>
      <c r="H2925" t="s">
        <v>794</v>
      </c>
      <c r="K2925" s="7" t="s">
        <v>15</v>
      </c>
      <c r="L2925" s="15" t="s">
        <v>8</v>
      </c>
      <c r="M2925" s="16" t="s">
        <v>8</v>
      </c>
      <c r="N2925" s="16" t="s">
        <v>8</v>
      </c>
      <c r="O2925" s="16" t="s">
        <v>8</v>
      </c>
      <c r="P2925" s="17" t="s">
        <v>8</v>
      </c>
    </row>
    <row r="2926" spans="1:16" x14ac:dyDescent="0.25">
      <c r="A2926">
        <v>3040</v>
      </c>
      <c r="B2926" t="str">
        <f t="shared" si="186"/>
        <v>Closed End</v>
      </c>
      <c r="C2926" t="s">
        <v>59</v>
      </c>
      <c r="D2926" t="s">
        <v>845</v>
      </c>
      <c r="E2926" t="str">
        <f t="shared" si="187"/>
        <v>Gender</v>
      </c>
      <c r="F2926">
        <f t="shared" si="188"/>
        <v>2</v>
      </c>
      <c r="G2926" t="str">
        <f t="shared" si="189"/>
        <v>Data</v>
      </c>
      <c r="H2926" t="s">
        <v>794</v>
      </c>
      <c r="K2926" s="6" t="s">
        <v>16</v>
      </c>
      <c r="L2926" s="12">
        <v>0.20787243894696875</v>
      </c>
      <c r="M2926" s="13">
        <v>0.35268699364182488</v>
      </c>
      <c r="N2926" s="13">
        <v>0.34222024375926596</v>
      </c>
      <c r="O2926" s="13">
        <v>9.7220323651941609E-2</v>
      </c>
      <c r="P2926" s="14">
        <v>1912.9999999999964</v>
      </c>
    </row>
    <row r="2927" spans="1:16" x14ac:dyDescent="0.25">
      <c r="A2927">
        <v>3041</v>
      </c>
      <c r="B2927" t="str">
        <f t="shared" si="186"/>
        <v>Closed End</v>
      </c>
      <c r="C2927" t="s">
        <v>59</v>
      </c>
      <c r="D2927" t="s">
        <v>845</v>
      </c>
      <c r="E2927" t="str">
        <f t="shared" si="187"/>
        <v>Gender</v>
      </c>
      <c r="F2927">
        <f t="shared" si="188"/>
        <v>3</v>
      </c>
      <c r="G2927" t="str">
        <f t="shared" si="189"/>
        <v>Data</v>
      </c>
      <c r="H2927" t="s">
        <v>794</v>
      </c>
      <c r="K2927" s="6" t="s">
        <v>17</v>
      </c>
      <c r="L2927" s="12">
        <v>0.2001149445567281</v>
      </c>
      <c r="M2927" s="13">
        <v>0.30197975044062242</v>
      </c>
      <c r="N2927" s="13">
        <v>0.3743058146911375</v>
      </c>
      <c r="O2927" s="13">
        <v>0.12359949031151117</v>
      </c>
      <c r="P2927" s="14">
        <v>1006.0000000000006</v>
      </c>
    </row>
    <row r="2928" spans="1:16" x14ac:dyDescent="0.25">
      <c r="A2928">
        <v>3042</v>
      </c>
      <c r="B2928" t="str">
        <f t="shared" si="186"/>
        <v>Closed End</v>
      </c>
      <c r="C2928" t="s">
        <v>59</v>
      </c>
      <c r="D2928" t="s">
        <v>845</v>
      </c>
      <c r="E2928" t="str">
        <f t="shared" si="187"/>
        <v>Age</v>
      </c>
      <c r="F2928">
        <f t="shared" si="188"/>
        <v>1</v>
      </c>
      <c r="G2928" t="str">
        <f t="shared" si="189"/>
        <v>Header</v>
      </c>
      <c r="H2928" t="s">
        <v>794</v>
      </c>
      <c r="K2928" s="7" t="s">
        <v>18</v>
      </c>
      <c r="L2928" s="15" t="s">
        <v>8</v>
      </c>
      <c r="M2928" s="16" t="s">
        <v>8</v>
      </c>
      <c r="N2928" s="16" t="s">
        <v>8</v>
      </c>
      <c r="O2928" s="16" t="s">
        <v>8</v>
      </c>
      <c r="P2928" s="17" t="s">
        <v>8</v>
      </c>
    </row>
    <row r="2929" spans="1:16" x14ac:dyDescent="0.25">
      <c r="A2929">
        <v>3043</v>
      </c>
      <c r="B2929" t="str">
        <f t="shared" si="186"/>
        <v>Closed End</v>
      </c>
      <c r="C2929" t="s">
        <v>59</v>
      </c>
      <c r="D2929" t="s">
        <v>845</v>
      </c>
      <c r="E2929" t="str">
        <f t="shared" si="187"/>
        <v>Age</v>
      </c>
      <c r="F2929">
        <f t="shared" si="188"/>
        <v>2</v>
      </c>
      <c r="G2929" t="str">
        <f t="shared" si="189"/>
        <v>Data</v>
      </c>
      <c r="H2929" t="s">
        <v>794</v>
      </c>
      <c r="K2929" s="6" t="s">
        <v>19</v>
      </c>
      <c r="L2929" s="12">
        <v>0.26829223590765316</v>
      </c>
      <c r="M2929" s="13">
        <v>0.27657166645290654</v>
      </c>
      <c r="N2929" s="13">
        <v>0.37358563132718209</v>
      </c>
      <c r="O2929" s="13">
        <v>8.1550466312257541E-2</v>
      </c>
      <c r="P2929" s="14">
        <v>414.00000000000057</v>
      </c>
    </row>
    <row r="2930" spans="1:16" x14ac:dyDescent="0.25">
      <c r="A2930">
        <v>3044</v>
      </c>
      <c r="B2930" t="str">
        <f t="shared" si="186"/>
        <v>Closed End</v>
      </c>
      <c r="C2930" t="s">
        <v>59</v>
      </c>
      <c r="D2930" t="s">
        <v>845</v>
      </c>
      <c r="E2930" t="str">
        <f t="shared" si="187"/>
        <v>Age</v>
      </c>
      <c r="F2930">
        <f t="shared" si="188"/>
        <v>3</v>
      </c>
      <c r="G2930" t="str">
        <f t="shared" si="189"/>
        <v>Data</v>
      </c>
      <c r="H2930" t="s">
        <v>794</v>
      </c>
      <c r="K2930" s="6" t="s">
        <v>20</v>
      </c>
      <c r="L2930" s="12">
        <v>0.18585473509083147</v>
      </c>
      <c r="M2930" s="13">
        <v>0.36432699415021719</v>
      </c>
      <c r="N2930" s="13">
        <v>0.34330151010341586</v>
      </c>
      <c r="O2930" s="13">
        <v>0.10651676065553421</v>
      </c>
      <c r="P2930" s="14">
        <v>426.00000000000023</v>
      </c>
    </row>
    <row r="2931" spans="1:16" x14ac:dyDescent="0.25">
      <c r="A2931">
        <v>3045</v>
      </c>
      <c r="B2931" t="str">
        <f t="shared" si="186"/>
        <v>Closed End</v>
      </c>
      <c r="C2931" t="s">
        <v>59</v>
      </c>
      <c r="D2931" t="s">
        <v>845</v>
      </c>
      <c r="E2931" t="str">
        <f t="shared" si="187"/>
        <v>Age</v>
      </c>
      <c r="F2931">
        <f t="shared" si="188"/>
        <v>4</v>
      </c>
      <c r="G2931" t="str">
        <f t="shared" si="189"/>
        <v>Data</v>
      </c>
      <c r="H2931" t="s">
        <v>794</v>
      </c>
      <c r="K2931" s="6" t="s">
        <v>21</v>
      </c>
      <c r="L2931" s="12">
        <v>0.17073750558688944</v>
      </c>
      <c r="M2931" s="13">
        <v>0.34395720457671897</v>
      </c>
      <c r="N2931" s="13">
        <v>0.38955405051304021</v>
      </c>
      <c r="O2931" s="13">
        <v>9.5751239323350584E-2</v>
      </c>
      <c r="P2931" s="14">
        <v>366.00000000000028</v>
      </c>
    </row>
    <row r="2932" spans="1:16" x14ac:dyDescent="0.25">
      <c r="A2932">
        <v>3046</v>
      </c>
      <c r="B2932" t="str">
        <f t="shared" si="186"/>
        <v>Closed End</v>
      </c>
      <c r="C2932" t="s">
        <v>59</v>
      </c>
      <c r="D2932" t="s">
        <v>845</v>
      </c>
      <c r="E2932" t="str">
        <f t="shared" si="187"/>
        <v>Age</v>
      </c>
      <c r="F2932">
        <f t="shared" si="188"/>
        <v>5</v>
      </c>
      <c r="G2932" t="str">
        <f t="shared" si="189"/>
        <v>Data</v>
      </c>
      <c r="H2932" t="s">
        <v>794</v>
      </c>
      <c r="K2932" s="6" t="s">
        <v>22</v>
      </c>
      <c r="L2932" s="12">
        <v>0.19313557367738332</v>
      </c>
      <c r="M2932" s="13">
        <v>0.37537308458506347</v>
      </c>
      <c r="N2932" s="13">
        <v>0.31147819231305574</v>
      </c>
      <c r="O2932" s="13">
        <v>0.1200131494244983</v>
      </c>
      <c r="P2932" s="14">
        <v>527.99999999999932</v>
      </c>
    </row>
    <row r="2933" spans="1:16" x14ac:dyDescent="0.25">
      <c r="A2933">
        <v>3047</v>
      </c>
      <c r="B2933" t="str">
        <f t="shared" ref="B2933:B2996" si="190">IF(K2935="Results by region:","Closed End",IF(L2934="East Metro Overall","Open End",IF(AND(K2933="",K2935=""),"",B2932)))</f>
        <v>Closed End</v>
      </c>
      <c r="C2933" t="s">
        <v>59</v>
      </c>
      <c r="D2933" t="s">
        <v>845</v>
      </c>
      <c r="E2933" t="str">
        <f t="shared" ref="E2933:E2996" si="191">IF(AND(K2933="",K2934="Results by region:"),"Column labels",
IF(AND(K2933="",L2933="East Metro overall"),"Column labels",
IF(AND(K2933="",L2933=""),"",
IF(AND(B2933="Open End",K2933&lt;&gt;"",E2932="Column labels"),"Open end results",
IF(K2933="Results by region:","Region",
IF(K2933="Results by gender:","Gender",
IF(K2933="Results by age:","Age",
IF(K2933="Results by education level:","Education",
IF(K2933="Results by household income:","Household income",
IF(K2933="Results by housing status:","Housing status",
IF(K2933="Results by home language:","Home language",
IF(K2933="Results by race/ethnicity:","Race / ethnicity",
IF(ISERROR(FIND(".",K2933)),E2932,
IF(FIND(".",K2933)&lt;=4,"Title"))))))))))))))</f>
        <v>Age</v>
      </c>
      <c r="F2933">
        <f t="shared" ref="F2933:F2996" si="192">IF(B2933="","",IF(E2933&lt;&gt;E2932,1,SUM(F2932,1)))</f>
        <v>6</v>
      </c>
      <c r="G2933" t="str">
        <f t="shared" si="189"/>
        <v>Data</v>
      </c>
      <c r="H2933" t="s">
        <v>794</v>
      </c>
      <c r="K2933" s="6" t="s">
        <v>23</v>
      </c>
      <c r="L2933" s="12">
        <v>0.16468938480439937</v>
      </c>
      <c r="M2933" s="13">
        <v>0.33446554475635709</v>
      </c>
      <c r="N2933" s="13">
        <v>0.34203204731750103</v>
      </c>
      <c r="O2933" s="13">
        <v>0.15881302312174345</v>
      </c>
      <c r="P2933" s="14">
        <v>869.00000000000045</v>
      </c>
    </row>
    <row r="2934" spans="1:16" x14ac:dyDescent="0.25">
      <c r="A2934">
        <v>3048</v>
      </c>
      <c r="B2934" t="str">
        <f t="shared" si="190"/>
        <v>Closed End</v>
      </c>
      <c r="C2934" t="s">
        <v>59</v>
      </c>
      <c r="D2934" t="s">
        <v>845</v>
      </c>
      <c r="E2934" t="str">
        <f t="shared" si="191"/>
        <v>Education</v>
      </c>
      <c r="F2934">
        <f t="shared" si="192"/>
        <v>1</v>
      </c>
      <c r="G2934" t="str">
        <f t="shared" si="189"/>
        <v>Header</v>
      </c>
      <c r="H2934" t="s">
        <v>794</v>
      </c>
      <c r="K2934" s="7" t="s">
        <v>24</v>
      </c>
      <c r="L2934" s="15" t="s">
        <v>8</v>
      </c>
      <c r="M2934" s="16" t="s">
        <v>8</v>
      </c>
      <c r="N2934" s="16" t="s">
        <v>8</v>
      </c>
      <c r="O2934" s="16" t="s">
        <v>8</v>
      </c>
      <c r="P2934" s="17" t="s">
        <v>8</v>
      </c>
    </row>
    <row r="2935" spans="1:16" x14ac:dyDescent="0.25">
      <c r="A2935">
        <v>3049</v>
      </c>
      <c r="B2935" t="str">
        <f t="shared" si="190"/>
        <v>Closed End</v>
      </c>
      <c r="C2935" t="s">
        <v>59</v>
      </c>
      <c r="D2935" t="s">
        <v>845</v>
      </c>
      <c r="E2935" t="str">
        <f t="shared" si="191"/>
        <v>Education</v>
      </c>
      <c r="F2935">
        <f t="shared" si="192"/>
        <v>2</v>
      </c>
      <c r="G2935" t="str">
        <f t="shared" si="189"/>
        <v>Data</v>
      </c>
      <c r="H2935" t="s">
        <v>794</v>
      </c>
      <c r="K2935" s="6" t="s">
        <v>25</v>
      </c>
      <c r="L2935" s="12">
        <v>0.40725931210353911</v>
      </c>
      <c r="M2935" s="13">
        <v>0.23470134053820735</v>
      </c>
      <c r="N2935" s="13">
        <v>0.18662965696289421</v>
      </c>
      <c r="O2935" s="13">
        <v>0.17140969039535897</v>
      </c>
      <c r="P2935" s="14">
        <v>96.999999999999986</v>
      </c>
    </row>
    <row r="2936" spans="1:16" x14ac:dyDescent="0.25">
      <c r="A2936">
        <v>3050</v>
      </c>
      <c r="B2936" t="str">
        <f t="shared" si="190"/>
        <v>Closed End</v>
      </c>
      <c r="C2936" t="s">
        <v>59</v>
      </c>
      <c r="D2936" t="s">
        <v>845</v>
      </c>
      <c r="E2936" t="str">
        <f t="shared" si="191"/>
        <v>Education</v>
      </c>
      <c r="F2936">
        <f t="shared" si="192"/>
        <v>3</v>
      </c>
      <c r="G2936" t="str">
        <f t="shared" si="189"/>
        <v>Data</v>
      </c>
      <c r="H2936" t="s">
        <v>794</v>
      </c>
      <c r="K2936" s="6" t="s">
        <v>26</v>
      </c>
      <c r="L2936" s="12">
        <v>0.20997555151378144</v>
      </c>
      <c r="M2936" s="13">
        <v>0.37572394196144143</v>
      </c>
      <c r="N2936" s="13">
        <v>0.26872445865395106</v>
      </c>
      <c r="O2936" s="13">
        <v>0.14557604787082615</v>
      </c>
      <c r="P2936" s="14">
        <v>372.99999999999994</v>
      </c>
    </row>
    <row r="2937" spans="1:16" x14ac:dyDescent="0.25">
      <c r="A2937">
        <v>3051</v>
      </c>
      <c r="B2937" t="str">
        <f t="shared" si="190"/>
        <v>Closed End</v>
      </c>
      <c r="C2937" t="s">
        <v>59</v>
      </c>
      <c r="D2937" t="s">
        <v>845</v>
      </c>
      <c r="E2937" t="str">
        <f t="shared" si="191"/>
        <v>Education</v>
      </c>
      <c r="F2937">
        <f t="shared" si="192"/>
        <v>4</v>
      </c>
      <c r="G2937" t="str">
        <f t="shared" si="189"/>
        <v>Data</v>
      </c>
      <c r="H2937" t="s">
        <v>794</v>
      </c>
      <c r="K2937" s="6" t="s">
        <v>27</v>
      </c>
      <c r="L2937" s="12">
        <v>0.20106557046154974</v>
      </c>
      <c r="M2937" s="13">
        <v>0.30356346283355434</v>
      </c>
      <c r="N2937" s="13">
        <v>0.37737446193494689</v>
      </c>
      <c r="O2937" s="13">
        <v>0.11799650476994687</v>
      </c>
      <c r="P2937" s="14">
        <v>979.00000000000057</v>
      </c>
    </row>
    <row r="2938" spans="1:16" x14ac:dyDescent="0.25">
      <c r="A2938">
        <v>3052</v>
      </c>
      <c r="B2938" t="str">
        <f t="shared" si="190"/>
        <v>Closed End</v>
      </c>
      <c r="C2938" t="s">
        <v>59</v>
      </c>
      <c r="D2938" t="s">
        <v>845</v>
      </c>
      <c r="E2938" t="str">
        <f t="shared" si="191"/>
        <v>Education</v>
      </c>
      <c r="F2938">
        <f t="shared" si="192"/>
        <v>5</v>
      </c>
      <c r="G2938" t="str">
        <f t="shared" si="189"/>
        <v>Data</v>
      </c>
      <c r="H2938" t="s">
        <v>794</v>
      </c>
      <c r="K2938" s="6" t="s">
        <v>28</v>
      </c>
      <c r="L2938" s="12">
        <v>0.18716251203283205</v>
      </c>
      <c r="M2938" s="13">
        <v>0.32466422521001675</v>
      </c>
      <c r="N2938" s="13">
        <v>0.40597202788407133</v>
      </c>
      <c r="O2938" s="13">
        <v>8.2201234873080939E-2</v>
      </c>
      <c r="P2938" s="14">
        <v>1520.000000000002</v>
      </c>
    </row>
    <row r="2939" spans="1:16" x14ac:dyDescent="0.25">
      <c r="A2939">
        <v>3053</v>
      </c>
      <c r="B2939" t="str">
        <f t="shared" si="190"/>
        <v>Closed End</v>
      </c>
      <c r="C2939" t="s">
        <v>59</v>
      </c>
      <c r="D2939" t="s">
        <v>845</v>
      </c>
      <c r="E2939" t="str">
        <f t="shared" si="191"/>
        <v>Household income</v>
      </c>
      <c r="F2939">
        <f t="shared" si="192"/>
        <v>1</v>
      </c>
      <c r="G2939" t="str">
        <f t="shared" si="189"/>
        <v>Header</v>
      </c>
      <c r="H2939" t="s">
        <v>794</v>
      </c>
      <c r="K2939" s="7" t="s">
        <v>29</v>
      </c>
      <c r="L2939" s="15" t="s">
        <v>8</v>
      </c>
      <c r="M2939" s="16" t="s">
        <v>8</v>
      </c>
      <c r="N2939" s="16" t="s">
        <v>8</v>
      </c>
      <c r="O2939" s="16" t="s">
        <v>8</v>
      </c>
      <c r="P2939" s="17" t="s">
        <v>8</v>
      </c>
    </row>
    <row r="2940" spans="1:16" x14ac:dyDescent="0.25">
      <c r="A2940">
        <v>3054</v>
      </c>
      <c r="B2940" t="str">
        <f t="shared" si="190"/>
        <v>Closed End</v>
      </c>
      <c r="C2940" t="s">
        <v>59</v>
      </c>
      <c r="D2940" t="s">
        <v>845</v>
      </c>
      <c r="E2940" t="str">
        <f t="shared" si="191"/>
        <v>Household income</v>
      </c>
      <c r="F2940">
        <f t="shared" si="192"/>
        <v>2</v>
      </c>
      <c r="G2940" t="str">
        <f t="shared" si="189"/>
        <v>Data</v>
      </c>
      <c r="H2940" t="s">
        <v>794</v>
      </c>
      <c r="K2940" s="6" t="s">
        <v>30</v>
      </c>
      <c r="L2940" s="12">
        <v>0.20671870301596068</v>
      </c>
      <c r="M2940" s="13">
        <v>0.38889772550210727</v>
      </c>
      <c r="N2940" s="13">
        <v>0.29044058220953151</v>
      </c>
      <c r="O2940" s="13">
        <v>0.11394298927240003</v>
      </c>
      <c r="P2940" s="14">
        <v>494.00000000000017</v>
      </c>
    </row>
    <row r="2941" spans="1:16" x14ac:dyDescent="0.25">
      <c r="A2941">
        <v>3055</v>
      </c>
      <c r="B2941" t="str">
        <f t="shared" si="190"/>
        <v>Closed End</v>
      </c>
      <c r="C2941" t="s">
        <v>59</v>
      </c>
      <c r="D2941" t="s">
        <v>845</v>
      </c>
      <c r="E2941" t="str">
        <f t="shared" si="191"/>
        <v>Household income</v>
      </c>
      <c r="F2941">
        <f t="shared" si="192"/>
        <v>3</v>
      </c>
      <c r="G2941" t="str">
        <f t="shared" si="189"/>
        <v>Data</v>
      </c>
      <c r="H2941" t="s">
        <v>794</v>
      </c>
      <c r="K2941" s="6" t="s">
        <v>31</v>
      </c>
      <c r="L2941" s="12">
        <v>0.27848556177335154</v>
      </c>
      <c r="M2941" s="13">
        <v>0.30725916112886753</v>
      </c>
      <c r="N2941" s="13">
        <v>0.30324085404843842</v>
      </c>
      <c r="O2941" s="13">
        <v>0.11101442304934361</v>
      </c>
      <c r="P2941" s="14">
        <v>433.99999999999966</v>
      </c>
    </row>
    <row r="2942" spans="1:16" x14ac:dyDescent="0.25">
      <c r="A2942">
        <v>3056</v>
      </c>
      <c r="B2942" t="str">
        <f t="shared" si="190"/>
        <v>Closed End</v>
      </c>
      <c r="C2942" t="s">
        <v>59</v>
      </c>
      <c r="D2942" t="s">
        <v>845</v>
      </c>
      <c r="E2942" t="str">
        <f t="shared" si="191"/>
        <v>Household income</v>
      </c>
      <c r="F2942">
        <f t="shared" si="192"/>
        <v>4</v>
      </c>
      <c r="G2942" t="str">
        <f t="shared" si="189"/>
        <v>Data</v>
      </c>
      <c r="H2942" t="s">
        <v>794</v>
      </c>
      <c r="K2942" s="6" t="s">
        <v>32</v>
      </c>
      <c r="L2942" s="12">
        <v>0.25881339831748673</v>
      </c>
      <c r="M2942" s="13">
        <v>0.29612102807039159</v>
      </c>
      <c r="N2942" s="13">
        <v>0.35559148212727076</v>
      </c>
      <c r="O2942" s="13">
        <v>8.9474091484850971E-2</v>
      </c>
      <c r="P2942" s="14">
        <v>408.00000000000045</v>
      </c>
    </row>
    <row r="2943" spans="1:16" x14ac:dyDescent="0.25">
      <c r="A2943">
        <v>3057</v>
      </c>
      <c r="B2943" t="str">
        <f t="shared" si="190"/>
        <v>Closed End</v>
      </c>
      <c r="C2943" t="s">
        <v>59</v>
      </c>
      <c r="D2943" t="s">
        <v>845</v>
      </c>
      <c r="E2943" t="str">
        <f t="shared" si="191"/>
        <v>Household income</v>
      </c>
      <c r="F2943">
        <f t="shared" si="192"/>
        <v>5</v>
      </c>
      <c r="G2943" t="str">
        <f t="shared" si="189"/>
        <v>Data</v>
      </c>
      <c r="H2943" t="s">
        <v>794</v>
      </c>
      <c r="K2943" s="6" t="s">
        <v>33</v>
      </c>
      <c r="L2943" s="12">
        <v>0.29379588711978633</v>
      </c>
      <c r="M2943" s="13">
        <v>0.34533559993586083</v>
      </c>
      <c r="N2943" s="13">
        <v>0.20672643526365977</v>
      </c>
      <c r="O2943" s="13">
        <v>0.15414207768069335</v>
      </c>
      <c r="P2943" s="14">
        <v>312.99999999999994</v>
      </c>
    </row>
    <row r="2944" spans="1:16" x14ac:dyDescent="0.25">
      <c r="A2944">
        <v>3058</v>
      </c>
      <c r="B2944" t="str">
        <f t="shared" si="190"/>
        <v>Closed End</v>
      </c>
      <c r="C2944" t="s">
        <v>59</v>
      </c>
      <c r="D2944" t="s">
        <v>845</v>
      </c>
      <c r="E2944" t="str">
        <f t="shared" si="191"/>
        <v>Household income</v>
      </c>
      <c r="F2944">
        <f t="shared" si="192"/>
        <v>6</v>
      </c>
      <c r="G2944" t="str">
        <f t="shared" si="189"/>
        <v>Data</v>
      </c>
      <c r="H2944" t="s">
        <v>794</v>
      </c>
      <c r="K2944" s="6" t="s">
        <v>34</v>
      </c>
      <c r="L2944" s="12">
        <v>0.25403671109387899</v>
      </c>
      <c r="M2944" s="13">
        <v>0.34882906207151554</v>
      </c>
      <c r="N2944" s="13">
        <v>0.32021710813864712</v>
      </c>
      <c r="O2944" s="13">
        <v>7.6917118695956632E-2</v>
      </c>
      <c r="P2944" s="14">
        <v>273.0000000000004</v>
      </c>
    </row>
    <row r="2945" spans="1:16" x14ac:dyDescent="0.25">
      <c r="A2945">
        <v>3059</v>
      </c>
      <c r="B2945" t="str">
        <f t="shared" si="190"/>
        <v>Closed End</v>
      </c>
      <c r="C2945" t="s">
        <v>59</v>
      </c>
      <c r="D2945" t="s">
        <v>845</v>
      </c>
      <c r="E2945" t="str">
        <f t="shared" si="191"/>
        <v>Household income</v>
      </c>
      <c r="F2945">
        <f t="shared" si="192"/>
        <v>7</v>
      </c>
      <c r="G2945" t="str">
        <f t="shared" si="189"/>
        <v>Data</v>
      </c>
      <c r="H2945" t="s">
        <v>794</v>
      </c>
      <c r="K2945" s="6" t="s">
        <v>35</v>
      </c>
      <c r="L2945" s="12">
        <v>0.16727534041681222</v>
      </c>
      <c r="M2945" s="13">
        <v>0.32993032242413795</v>
      </c>
      <c r="N2945" s="13">
        <v>0.41010322352167283</v>
      </c>
      <c r="O2945" s="13">
        <v>9.2691113637376768E-2</v>
      </c>
      <c r="P2945" s="14">
        <v>340.00000000000023</v>
      </c>
    </row>
    <row r="2946" spans="1:16" x14ac:dyDescent="0.25">
      <c r="A2946">
        <v>3060</v>
      </c>
      <c r="B2946" t="str">
        <f t="shared" si="190"/>
        <v>Closed End</v>
      </c>
      <c r="C2946" t="s">
        <v>59</v>
      </c>
      <c r="D2946" t="s">
        <v>845</v>
      </c>
      <c r="E2946" t="str">
        <f t="shared" si="191"/>
        <v>Household income</v>
      </c>
      <c r="F2946">
        <f t="shared" si="192"/>
        <v>8</v>
      </c>
      <c r="G2946" t="str">
        <f t="shared" ref="G2946:G3009" si="193">IF(B2946="","",IF(E2946="Title","Title",IF(E2946="Column labels","Labels",IF(AND(F2946=1,B2946="Closed End"),"Header","Data"))))</f>
        <v>Data</v>
      </c>
      <c r="H2946" t="s">
        <v>794</v>
      </c>
      <c r="K2946" s="6" t="s">
        <v>36</v>
      </c>
      <c r="L2946" s="12">
        <v>0.10837664614107338</v>
      </c>
      <c r="M2946" s="13">
        <v>0.30705870573507599</v>
      </c>
      <c r="N2946" s="13">
        <v>0.45754432743017909</v>
      </c>
      <c r="O2946" s="13">
        <v>0.12702032069367086</v>
      </c>
      <c r="P2946" s="14">
        <v>258.00000000000045</v>
      </c>
    </row>
    <row r="2947" spans="1:16" x14ac:dyDescent="0.25">
      <c r="A2947">
        <v>3061</v>
      </c>
      <c r="B2947" t="str">
        <f t="shared" si="190"/>
        <v>Closed End</v>
      </c>
      <c r="C2947" t="s">
        <v>59</v>
      </c>
      <c r="D2947" t="s">
        <v>845</v>
      </c>
      <c r="E2947" t="str">
        <f t="shared" si="191"/>
        <v>Housing status</v>
      </c>
      <c r="F2947">
        <f t="shared" si="192"/>
        <v>1</v>
      </c>
      <c r="G2947" t="str">
        <f t="shared" si="193"/>
        <v>Header</v>
      </c>
      <c r="H2947" t="s">
        <v>794</v>
      </c>
      <c r="K2947" s="7" t="s">
        <v>37</v>
      </c>
      <c r="L2947" s="15" t="s">
        <v>8</v>
      </c>
      <c r="M2947" s="16" t="s">
        <v>8</v>
      </c>
      <c r="N2947" s="16" t="s">
        <v>8</v>
      </c>
      <c r="O2947" s="16" t="s">
        <v>8</v>
      </c>
      <c r="P2947" s="17" t="s">
        <v>8</v>
      </c>
    </row>
    <row r="2948" spans="1:16" x14ac:dyDescent="0.25">
      <c r="A2948">
        <v>3062</v>
      </c>
      <c r="B2948" t="str">
        <f t="shared" si="190"/>
        <v>Closed End</v>
      </c>
      <c r="C2948" t="s">
        <v>59</v>
      </c>
      <c r="D2948" t="s">
        <v>845</v>
      </c>
      <c r="E2948" t="str">
        <f t="shared" si="191"/>
        <v>Housing status</v>
      </c>
      <c r="F2948">
        <f t="shared" si="192"/>
        <v>2</v>
      </c>
      <c r="G2948" t="str">
        <f t="shared" si="193"/>
        <v>Data</v>
      </c>
      <c r="H2948" t="s">
        <v>794</v>
      </c>
      <c r="K2948" s="6" t="s">
        <v>38</v>
      </c>
      <c r="L2948" s="12">
        <v>0.18408395282250298</v>
      </c>
      <c r="M2948" s="13">
        <v>0.32858773868243785</v>
      </c>
      <c r="N2948" s="13">
        <v>0.37038896195240056</v>
      </c>
      <c r="O2948" s="13">
        <v>0.11693934654266043</v>
      </c>
      <c r="P2948" s="14">
        <v>1975.9999999999982</v>
      </c>
    </row>
    <row r="2949" spans="1:16" x14ac:dyDescent="0.25">
      <c r="A2949">
        <v>3063</v>
      </c>
      <c r="B2949" t="str">
        <f t="shared" si="190"/>
        <v>Closed End</v>
      </c>
      <c r="C2949" t="s">
        <v>59</v>
      </c>
      <c r="D2949" t="s">
        <v>845</v>
      </c>
      <c r="E2949" t="str">
        <f t="shared" si="191"/>
        <v>Housing status</v>
      </c>
      <c r="F2949">
        <f t="shared" si="192"/>
        <v>3</v>
      </c>
      <c r="G2949" t="str">
        <f t="shared" si="193"/>
        <v>Data</v>
      </c>
      <c r="H2949" t="s">
        <v>794</v>
      </c>
      <c r="K2949" s="6" t="s">
        <v>39</v>
      </c>
      <c r="L2949" s="12">
        <v>0.27695717698086175</v>
      </c>
      <c r="M2949" s="13">
        <v>0.32285056349360874</v>
      </c>
      <c r="N2949" s="13">
        <v>0.30980075347559266</v>
      </c>
      <c r="O2949" s="13">
        <v>9.0391506049935372E-2</v>
      </c>
      <c r="P2949" s="14">
        <v>1013.0000000000009</v>
      </c>
    </row>
    <row r="2950" spans="1:16" ht="24.75" x14ac:dyDescent="0.25">
      <c r="A2950">
        <v>3064</v>
      </c>
      <c r="B2950" t="str">
        <f t="shared" si="190"/>
        <v>Closed End</v>
      </c>
      <c r="C2950" t="s">
        <v>59</v>
      </c>
      <c r="D2950" t="s">
        <v>845</v>
      </c>
      <c r="E2950" t="str">
        <f t="shared" si="191"/>
        <v>Housing status</v>
      </c>
      <c r="F2950">
        <f t="shared" si="192"/>
        <v>4</v>
      </c>
      <c r="G2950" t="str">
        <f t="shared" si="193"/>
        <v>Data</v>
      </c>
      <c r="H2950" t="s">
        <v>794</v>
      </c>
      <c r="K2950" s="6" t="s">
        <v>40</v>
      </c>
      <c r="L2950" s="12">
        <v>0.27361395911923414</v>
      </c>
      <c r="M2950" s="13">
        <v>0.25121439403511908</v>
      </c>
      <c r="N2950" s="13">
        <v>0.39101626336393019</v>
      </c>
      <c r="O2950" s="13">
        <v>8.4155383481716514E-2</v>
      </c>
      <c r="P2950" s="14">
        <v>70</v>
      </c>
    </row>
    <row r="2951" spans="1:16" x14ac:dyDescent="0.25">
      <c r="A2951">
        <v>3065</v>
      </c>
      <c r="B2951" t="str">
        <f t="shared" si="190"/>
        <v>Closed End</v>
      </c>
      <c r="C2951" t="s">
        <v>59</v>
      </c>
      <c r="D2951" t="s">
        <v>845</v>
      </c>
      <c r="E2951" t="str">
        <f t="shared" si="191"/>
        <v>Home language</v>
      </c>
      <c r="F2951">
        <f t="shared" si="192"/>
        <v>1</v>
      </c>
      <c r="G2951" t="str">
        <f t="shared" si="193"/>
        <v>Header</v>
      </c>
      <c r="H2951" t="s">
        <v>794</v>
      </c>
      <c r="K2951" s="7" t="s">
        <v>41</v>
      </c>
      <c r="L2951" s="15" t="s">
        <v>8</v>
      </c>
      <c r="M2951" s="16" t="s">
        <v>8</v>
      </c>
      <c r="N2951" s="16" t="s">
        <v>8</v>
      </c>
      <c r="O2951" s="16" t="s">
        <v>8</v>
      </c>
      <c r="P2951" s="17" t="s">
        <v>8</v>
      </c>
    </row>
    <row r="2952" spans="1:16" x14ac:dyDescent="0.25">
      <c r="A2952">
        <v>3066</v>
      </c>
      <c r="B2952" t="str">
        <f t="shared" si="190"/>
        <v>Closed End</v>
      </c>
      <c r="C2952" t="s">
        <v>59</v>
      </c>
      <c r="D2952" t="s">
        <v>845</v>
      </c>
      <c r="E2952" t="str">
        <f t="shared" si="191"/>
        <v>Home language</v>
      </c>
      <c r="F2952">
        <f t="shared" si="192"/>
        <v>2</v>
      </c>
      <c r="G2952" t="str">
        <f t="shared" si="193"/>
        <v>Data</v>
      </c>
      <c r="H2952" t="s">
        <v>794</v>
      </c>
      <c r="K2952" s="6" t="s">
        <v>42</v>
      </c>
      <c r="L2952" s="12">
        <v>0.17500060817255048</v>
      </c>
      <c r="M2952" s="13">
        <v>0.32942101533534413</v>
      </c>
      <c r="N2952" s="13">
        <v>0.37951327958553194</v>
      </c>
      <c r="O2952" s="13">
        <v>0.11606509690657281</v>
      </c>
      <c r="P2952" s="14">
        <v>2623.0000000000023</v>
      </c>
    </row>
    <row r="2953" spans="1:16" x14ac:dyDescent="0.25">
      <c r="A2953">
        <v>3067</v>
      </c>
      <c r="B2953" t="str">
        <f t="shared" si="190"/>
        <v>Closed End</v>
      </c>
      <c r="C2953" t="s">
        <v>59</v>
      </c>
      <c r="D2953" t="s">
        <v>845</v>
      </c>
      <c r="E2953" t="str">
        <f t="shared" si="191"/>
        <v>Home language</v>
      </c>
      <c r="F2953">
        <f t="shared" si="192"/>
        <v>3</v>
      </c>
      <c r="G2953" t="str">
        <f t="shared" si="193"/>
        <v>Data</v>
      </c>
      <c r="H2953" t="s">
        <v>794</v>
      </c>
      <c r="K2953" s="6" t="s">
        <v>43</v>
      </c>
      <c r="L2953" s="12">
        <v>0.449433309384421</v>
      </c>
      <c r="M2953" s="13">
        <v>0.2878920990080564</v>
      </c>
      <c r="N2953" s="13">
        <v>0.20146567267280147</v>
      </c>
      <c r="O2953" s="13">
        <v>6.1208918934720788E-2</v>
      </c>
      <c r="P2953" s="14">
        <v>248.00000000000003</v>
      </c>
    </row>
    <row r="2954" spans="1:16" x14ac:dyDescent="0.25">
      <c r="A2954">
        <v>3068</v>
      </c>
      <c r="B2954" t="str">
        <f t="shared" si="190"/>
        <v>Closed End</v>
      </c>
      <c r="C2954" t="s">
        <v>59</v>
      </c>
      <c r="D2954" t="s">
        <v>845</v>
      </c>
      <c r="E2954" t="str">
        <f t="shared" si="191"/>
        <v>Home language</v>
      </c>
      <c r="F2954">
        <f t="shared" si="192"/>
        <v>4</v>
      </c>
      <c r="G2954" t="str">
        <f t="shared" si="193"/>
        <v>Data</v>
      </c>
      <c r="H2954" t="s">
        <v>794</v>
      </c>
      <c r="K2954" s="6" t="s">
        <v>44</v>
      </c>
      <c r="L2954" s="12">
        <v>0.29782833807315884</v>
      </c>
      <c r="M2954" s="13">
        <v>0.35182042758490101</v>
      </c>
      <c r="N2954" s="13">
        <v>0.27884305097561563</v>
      </c>
      <c r="O2954" s="13">
        <v>7.1508183366324363E-2</v>
      </c>
      <c r="P2954" s="14">
        <v>103.00000000000001</v>
      </c>
    </row>
    <row r="2955" spans="1:16" x14ac:dyDescent="0.25">
      <c r="A2955">
        <v>3069</v>
      </c>
      <c r="B2955" t="str">
        <f t="shared" si="190"/>
        <v>Closed End</v>
      </c>
      <c r="C2955" t="s">
        <v>59</v>
      </c>
      <c r="D2955" t="s">
        <v>845</v>
      </c>
      <c r="E2955" t="str">
        <f t="shared" si="191"/>
        <v>Race / ethnicity</v>
      </c>
      <c r="F2955">
        <f t="shared" si="192"/>
        <v>1</v>
      </c>
      <c r="G2955" t="str">
        <f t="shared" si="193"/>
        <v>Header</v>
      </c>
      <c r="H2955" t="s">
        <v>794</v>
      </c>
      <c r="K2955" s="7" t="s">
        <v>45</v>
      </c>
      <c r="L2955" s="15" t="s">
        <v>8</v>
      </c>
      <c r="M2955" s="16" t="s">
        <v>8</v>
      </c>
      <c r="N2955" s="16" t="s">
        <v>8</v>
      </c>
      <c r="O2955" s="16" t="s">
        <v>8</v>
      </c>
      <c r="P2955" s="17" t="s">
        <v>8</v>
      </c>
    </row>
    <row r="2956" spans="1:16" x14ac:dyDescent="0.25">
      <c r="A2956">
        <v>3070</v>
      </c>
      <c r="B2956" t="str">
        <f t="shared" si="190"/>
        <v>Closed End</v>
      </c>
      <c r="C2956" t="s">
        <v>59</v>
      </c>
      <c r="D2956" t="s">
        <v>845</v>
      </c>
      <c r="E2956" t="str">
        <f t="shared" si="191"/>
        <v>Race / ethnicity</v>
      </c>
      <c r="F2956">
        <f t="shared" si="192"/>
        <v>2</v>
      </c>
      <c r="G2956" t="str">
        <f t="shared" si="193"/>
        <v>Data</v>
      </c>
      <c r="H2956" t="s">
        <v>794</v>
      </c>
      <c r="K2956" s="6" t="s">
        <v>46</v>
      </c>
      <c r="L2956" s="12">
        <v>0.35930028296553201</v>
      </c>
      <c r="M2956" s="13">
        <v>0.27063993583802748</v>
      </c>
      <c r="N2956" s="13">
        <v>0.2640344323107281</v>
      </c>
      <c r="O2956" s="13">
        <v>0.1060253488857132</v>
      </c>
      <c r="P2956" s="14">
        <v>772.99999999999784</v>
      </c>
    </row>
    <row r="2957" spans="1:16" x14ac:dyDescent="0.25">
      <c r="A2957">
        <v>3071</v>
      </c>
      <c r="B2957" t="str">
        <f t="shared" si="190"/>
        <v>Closed End</v>
      </c>
      <c r="C2957" t="s">
        <v>59</v>
      </c>
      <c r="D2957" t="s">
        <v>845</v>
      </c>
      <c r="E2957" t="str">
        <f t="shared" si="191"/>
        <v>Race / ethnicity</v>
      </c>
      <c r="F2957">
        <f t="shared" si="192"/>
        <v>3</v>
      </c>
      <c r="G2957" t="str">
        <f t="shared" si="193"/>
        <v>Data</v>
      </c>
      <c r="H2957" t="s">
        <v>794</v>
      </c>
      <c r="K2957" s="6" t="s">
        <v>47</v>
      </c>
      <c r="L2957" s="12">
        <v>0.32744933209003368</v>
      </c>
      <c r="M2957" s="13">
        <v>0.30836168639787048</v>
      </c>
      <c r="N2957" s="13">
        <v>0.24338458859725998</v>
      </c>
      <c r="O2957" s="13">
        <v>0.12080439291483504</v>
      </c>
      <c r="P2957" s="14">
        <v>128.00000000000006</v>
      </c>
    </row>
    <row r="2958" spans="1:16" x14ac:dyDescent="0.25">
      <c r="A2958">
        <v>3072</v>
      </c>
      <c r="B2958" t="str">
        <f t="shared" si="190"/>
        <v>Closed End</v>
      </c>
      <c r="C2958" t="s">
        <v>59</v>
      </c>
      <c r="D2958" t="s">
        <v>845</v>
      </c>
      <c r="E2958" t="str">
        <f t="shared" si="191"/>
        <v>Race / ethnicity</v>
      </c>
      <c r="F2958">
        <f t="shared" si="192"/>
        <v>4</v>
      </c>
      <c r="G2958" t="str">
        <f t="shared" si="193"/>
        <v>Data</v>
      </c>
      <c r="H2958" t="s">
        <v>794</v>
      </c>
      <c r="K2958" s="6" t="s">
        <v>48</v>
      </c>
      <c r="L2958" s="12">
        <v>0.32323788758913319</v>
      </c>
      <c r="M2958" s="13">
        <v>0.37697962527333018</v>
      </c>
      <c r="N2958" s="13">
        <v>0.26146882555668877</v>
      </c>
      <c r="O2958" s="13">
        <v>3.8313661580847931E-2</v>
      </c>
      <c r="P2958" s="14">
        <v>215.00000000000003</v>
      </c>
    </row>
    <row r="2959" spans="1:16" x14ac:dyDescent="0.25">
      <c r="A2959">
        <v>3073</v>
      </c>
      <c r="B2959" t="str">
        <f t="shared" si="190"/>
        <v>Closed End</v>
      </c>
      <c r="C2959" t="s">
        <v>59</v>
      </c>
      <c r="D2959" t="s">
        <v>845</v>
      </c>
      <c r="E2959" t="str">
        <f t="shared" si="191"/>
        <v>Race / ethnicity</v>
      </c>
      <c r="F2959">
        <f t="shared" si="192"/>
        <v>5</v>
      </c>
      <c r="G2959" t="str">
        <f t="shared" si="193"/>
        <v>Data</v>
      </c>
      <c r="H2959" t="s">
        <v>794</v>
      </c>
      <c r="K2959" s="6" t="s">
        <v>49</v>
      </c>
      <c r="L2959" s="12">
        <v>0.39420573941972059</v>
      </c>
      <c r="M2959" s="13">
        <v>0.20389928199531088</v>
      </c>
      <c r="N2959" s="13">
        <v>0.27032942777412972</v>
      </c>
      <c r="O2959" s="13">
        <v>0.13156555081083982</v>
      </c>
      <c r="P2959" s="14">
        <v>347.9999999999996</v>
      </c>
    </row>
    <row r="2960" spans="1:16" x14ac:dyDescent="0.25">
      <c r="A2960">
        <v>3074</v>
      </c>
      <c r="B2960" t="str">
        <f t="shared" si="190"/>
        <v>Closed End</v>
      </c>
      <c r="C2960" t="s">
        <v>59</v>
      </c>
      <c r="D2960" t="s">
        <v>845</v>
      </c>
      <c r="E2960" t="str">
        <f t="shared" si="191"/>
        <v>Race / ethnicity</v>
      </c>
      <c r="F2960">
        <f t="shared" si="192"/>
        <v>6</v>
      </c>
      <c r="G2960" t="str">
        <f t="shared" si="193"/>
        <v>Data</v>
      </c>
      <c r="H2960" t="s">
        <v>794</v>
      </c>
      <c r="K2960" s="6" t="s">
        <v>50</v>
      </c>
      <c r="L2960" s="12">
        <v>0.36309752469786055</v>
      </c>
      <c r="M2960" s="13">
        <v>0.14967182302273677</v>
      </c>
      <c r="N2960" s="13">
        <v>0.2813743297788881</v>
      </c>
      <c r="O2960" s="13">
        <v>0.20585632250051403</v>
      </c>
      <c r="P2960" s="14">
        <v>139.00000000000003</v>
      </c>
    </row>
    <row r="2961" spans="1:16" ht="15.75" thickBot="1" x14ac:dyDescent="0.3">
      <c r="A2961">
        <v>3075</v>
      </c>
      <c r="B2961" t="str">
        <f t="shared" si="190"/>
        <v>Closed End</v>
      </c>
      <c r="C2961" t="s">
        <v>59</v>
      </c>
      <c r="D2961" t="s">
        <v>845</v>
      </c>
      <c r="E2961" t="str">
        <f t="shared" si="191"/>
        <v>Race / ethnicity</v>
      </c>
      <c r="F2961">
        <f t="shared" si="192"/>
        <v>7</v>
      </c>
      <c r="G2961" t="str">
        <f t="shared" si="193"/>
        <v>Data</v>
      </c>
      <c r="H2961" t="s">
        <v>794</v>
      </c>
      <c r="K2961" s="8" t="s">
        <v>51</v>
      </c>
      <c r="L2961" s="18">
        <v>0.15930311390124993</v>
      </c>
      <c r="M2961" s="19">
        <v>0.34399949816459319</v>
      </c>
      <c r="N2961" s="19">
        <v>0.38561718788931137</v>
      </c>
      <c r="O2961" s="19">
        <v>0.11108020004484963</v>
      </c>
      <c r="P2961" s="20">
        <v>2076.9999999999932</v>
      </c>
    </row>
    <row r="2962" spans="1:16" ht="15.75" thickTop="1" x14ac:dyDescent="0.25">
      <c r="A2962">
        <v>3076</v>
      </c>
      <c r="B2962" t="str">
        <f t="shared" si="190"/>
        <v/>
      </c>
      <c r="C2962" t="s">
        <v>8</v>
      </c>
      <c r="D2962" t="s">
        <v>8</v>
      </c>
      <c r="E2962" t="str">
        <f t="shared" si="191"/>
        <v/>
      </c>
      <c r="F2962" t="str">
        <f t="shared" si="192"/>
        <v/>
      </c>
      <c r="G2962" t="str">
        <f t="shared" si="193"/>
        <v/>
      </c>
      <c r="H2962" t="s">
        <v>8</v>
      </c>
      <c r="K2962" s="42"/>
      <c r="L2962" s="42"/>
      <c r="M2962" s="42"/>
      <c r="N2962" s="42"/>
      <c r="O2962" s="42"/>
      <c r="P2962" s="42"/>
    </row>
    <row r="2963" spans="1:16" ht="30.75" thickBot="1" x14ac:dyDescent="0.3">
      <c r="A2963">
        <v>3077</v>
      </c>
      <c r="B2963" t="str">
        <f t="shared" si="190"/>
        <v>Closed End</v>
      </c>
      <c r="C2963" t="s">
        <v>59</v>
      </c>
      <c r="D2963" t="s">
        <v>675</v>
      </c>
      <c r="E2963" t="str">
        <f t="shared" si="191"/>
        <v>Title</v>
      </c>
      <c r="F2963">
        <f t="shared" si="192"/>
        <v>1</v>
      </c>
      <c r="G2963" t="str">
        <f t="shared" si="193"/>
        <v>Title</v>
      </c>
      <c r="H2963" t="s">
        <v>795</v>
      </c>
      <c r="I2963" s="38" t="s">
        <v>675</v>
      </c>
      <c r="J2963" t="s">
        <v>59</v>
      </c>
      <c r="K2963" s="37" t="s">
        <v>298</v>
      </c>
      <c r="L2963" s="37"/>
      <c r="M2963" s="37"/>
      <c r="N2963" s="37"/>
      <c r="O2963" s="37"/>
      <c r="P2963" s="37"/>
    </row>
    <row r="2964" spans="1:16" ht="38.25" thickTop="1" thickBot="1" x14ac:dyDescent="0.3">
      <c r="A2964">
        <v>3078</v>
      </c>
      <c r="B2964" t="str">
        <f t="shared" si="190"/>
        <v>Closed End</v>
      </c>
      <c r="C2964" t="s">
        <v>59</v>
      </c>
      <c r="D2964" t="s">
        <v>675</v>
      </c>
      <c r="E2964" t="str">
        <f t="shared" si="191"/>
        <v>Column labels</v>
      </c>
      <c r="F2964">
        <f t="shared" si="192"/>
        <v>1</v>
      </c>
      <c r="G2964" t="str">
        <f t="shared" si="193"/>
        <v>Labels</v>
      </c>
      <c r="H2964" t="s">
        <v>795</v>
      </c>
      <c r="I2964" s="38" t="s">
        <v>675</v>
      </c>
      <c r="J2964" t="s">
        <v>59</v>
      </c>
      <c r="K2964" s="39"/>
      <c r="L2964" s="1" t="s">
        <v>193</v>
      </c>
      <c r="M2964" s="2" t="s">
        <v>194</v>
      </c>
      <c r="N2964" s="2" t="s">
        <v>195</v>
      </c>
      <c r="O2964" s="2" t="s">
        <v>196</v>
      </c>
      <c r="P2964" s="3" t="s">
        <v>6</v>
      </c>
    </row>
    <row r="2965" spans="1:16" ht="15.75" thickTop="1" x14ac:dyDescent="0.25">
      <c r="A2965">
        <v>3079</v>
      </c>
      <c r="B2965" t="str">
        <f t="shared" si="190"/>
        <v>Closed End</v>
      </c>
      <c r="C2965" t="s">
        <v>59</v>
      </c>
      <c r="D2965" t="s">
        <v>675</v>
      </c>
      <c r="E2965" t="str">
        <f t="shared" si="191"/>
        <v>Region</v>
      </c>
      <c r="F2965">
        <f t="shared" si="192"/>
        <v>1</v>
      </c>
      <c r="G2965" t="str">
        <f t="shared" si="193"/>
        <v>Header</v>
      </c>
      <c r="H2965" t="s">
        <v>795</v>
      </c>
      <c r="I2965" s="38" t="s">
        <v>675</v>
      </c>
      <c r="J2965" t="s">
        <v>59</v>
      </c>
      <c r="K2965" s="5" t="s">
        <v>7</v>
      </c>
      <c r="L2965" s="9" t="s">
        <v>8</v>
      </c>
      <c r="M2965" s="10" t="s">
        <v>8</v>
      </c>
      <c r="N2965" s="10" t="s">
        <v>8</v>
      </c>
      <c r="O2965" s="10" t="s">
        <v>8</v>
      </c>
      <c r="P2965" s="11" t="s">
        <v>8</v>
      </c>
    </row>
    <row r="2966" spans="1:16" x14ac:dyDescent="0.25">
      <c r="A2966">
        <v>3080</v>
      </c>
      <c r="B2966" t="str">
        <f t="shared" si="190"/>
        <v>Closed End</v>
      </c>
      <c r="C2966" t="s">
        <v>59</v>
      </c>
      <c r="D2966" t="s">
        <v>675</v>
      </c>
      <c r="E2966" t="str">
        <f t="shared" si="191"/>
        <v>Region</v>
      </c>
      <c r="F2966">
        <f t="shared" si="192"/>
        <v>2</v>
      </c>
      <c r="G2966" t="str">
        <f t="shared" si="193"/>
        <v>Data</v>
      </c>
      <c r="H2966" t="s">
        <v>795</v>
      </c>
      <c r="I2966" s="38" t="s">
        <v>675</v>
      </c>
      <c r="J2966" t="s">
        <v>59</v>
      </c>
      <c r="K2966" s="6" t="s">
        <v>9</v>
      </c>
      <c r="L2966" s="12">
        <v>6.8673509302905569E-2</v>
      </c>
      <c r="M2966" s="13">
        <v>9.2987082120492323E-2</v>
      </c>
      <c r="N2966" s="13">
        <v>0.20058542997538942</v>
      </c>
      <c r="O2966" s="13">
        <v>0.63775397860121275</v>
      </c>
      <c r="P2966" s="14">
        <v>3073.9999999999923</v>
      </c>
    </row>
    <row r="2967" spans="1:16" x14ac:dyDescent="0.25">
      <c r="A2967">
        <v>3081</v>
      </c>
      <c r="B2967" t="str">
        <f t="shared" si="190"/>
        <v>Closed End</v>
      </c>
      <c r="C2967" t="s">
        <v>59</v>
      </c>
      <c r="D2967" t="s">
        <v>675</v>
      </c>
      <c r="E2967" t="str">
        <f t="shared" si="191"/>
        <v>Region</v>
      </c>
      <c r="F2967">
        <f t="shared" si="192"/>
        <v>3</v>
      </c>
      <c r="G2967" t="str">
        <f t="shared" si="193"/>
        <v>Data</v>
      </c>
      <c r="H2967" t="s">
        <v>795</v>
      </c>
      <c r="I2967" s="38" t="s">
        <v>675</v>
      </c>
      <c r="J2967" t="s">
        <v>59</v>
      </c>
      <c r="K2967" s="6" t="s">
        <v>10</v>
      </c>
      <c r="L2967" s="12">
        <v>4.1233150680754484E-2</v>
      </c>
      <c r="M2967" s="13">
        <v>9.3593584877800104E-2</v>
      </c>
      <c r="N2967" s="13">
        <v>0.18638692540400609</v>
      </c>
      <c r="O2967" s="13">
        <v>0.67878633903743912</v>
      </c>
      <c r="P2967" s="14">
        <v>418.99999999999994</v>
      </c>
    </row>
    <row r="2968" spans="1:16" x14ac:dyDescent="0.25">
      <c r="A2968">
        <v>3082</v>
      </c>
      <c r="B2968" t="str">
        <f t="shared" si="190"/>
        <v>Closed End</v>
      </c>
      <c r="C2968" t="s">
        <v>59</v>
      </c>
      <c r="D2968" t="s">
        <v>675</v>
      </c>
      <c r="E2968" t="str">
        <f t="shared" si="191"/>
        <v>Region</v>
      </c>
      <c r="F2968">
        <f t="shared" si="192"/>
        <v>4</v>
      </c>
      <c r="G2968" t="str">
        <f t="shared" si="193"/>
        <v>Data</v>
      </c>
      <c r="H2968" t="s">
        <v>795</v>
      </c>
      <c r="I2968" s="38" t="s">
        <v>675</v>
      </c>
      <c r="J2968" t="s">
        <v>59</v>
      </c>
      <c r="K2968" s="6" t="s">
        <v>11</v>
      </c>
      <c r="L2968" s="12">
        <v>9.5625152669431904E-2</v>
      </c>
      <c r="M2968" s="13">
        <v>0.10168065442923716</v>
      </c>
      <c r="N2968" s="13">
        <v>0.22926006610958893</v>
      </c>
      <c r="O2968" s="13">
        <v>0.57343412679174544</v>
      </c>
      <c r="P2968" s="14">
        <v>2258.9999999999945</v>
      </c>
    </row>
    <row r="2969" spans="1:16" x14ac:dyDescent="0.25">
      <c r="A2969">
        <v>3083</v>
      </c>
      <c r="B2969" t="str">
        <f t="shared" si="190"/>
        <v>Closed End</v>
      </c>
      <c r="C2969" t="s">
        <v>59</v>
      </c>
      <c r="D2969" t="s">
        <v>675</v>
      </c>
      <c r="E2969" t="str">
        <f t="shared" si="191"/>
        <v>Region</v>
      </c>
      <c r="F2969">
        <f t="shared" si="192"/>
        <v>5</v>
      </c>
      <c r="G2969" t="str">
        <f t="shared" si="193"/>
        <v>Data</v>
      </c>
      <c r="H2969" t="s">
        <v>795</v>
      </c>
      <c r="I2969" s="38" t="s">
        <v>675</v>
      </c>
      <c r="J2969" t="s">
        <v>59</v>
      </c>
      <c r="K2969" s="6" t="s">
        <v>12</v>
      </c>
      <c r="L2969" s="12">
        <v>0.11780813323048654</v>
      </c>
      <c r="M2969" s="13">
        <v>0.12329443949894213</v>
      </c>
      <c r="N2969" s="13">
        <v>0.24919103209116308</v>
      </c>
      <c r="O2969" s="13">
        <v>0.50970639517940897</v>
      </c>
      <c r="P2969" s="14">
        <v>1832.0000000000018</v>
      </c>
    </row>
    <row r="2970" spans="1:16" x14ac:dyDescent="0.25">
      <c r="A2970">
        <v>3084</v>
      </c>
      <c r="B2970" t="str">
        <f t="shared" si="190"/>
        <v>Closed End</v>
      </c>
      <c r="C2970" t="s">
        <v>59</v>
      </c>
      <c r="D2970" t="s">
        <v>675</v>
      </c>
      <c r="E2970" t="str">
        <f t="shared" si="191"/>
        <v>Region</v>
      </c>
      <c r="F2970">
        <f t="shared" si="192"/>
        <v>6</v>
      </c>
      <c r="G2970" t="str">
        <f t="shared" si="193"/>
        <v>Data</v>
      </c>
      <c r="H2970" t="s">
        <v>795</v>
      </c>
      <c r="I2970" s="38" t="s">
        <v>675</v>
      </c>
      <c r="J2970" t="s">
        <v>59</v>
      </c>
      <c r="K2970" s="6" t="s">
        <v>13</v>
      </c>
      <c r="L2970" s="12">
        <v>6.8710851977473356E-2</v>
      </c>
      <c r="M2970" s="13">
        <v>7.5456950682289331E-2</v>
      </c>
      <c r="N2970" s="13">
        <v>0.20507810327403231</v>
      </c>
      <c r="O2970" s="13">
        <v>0.65075409406620499</v>
      </c>
      <c r="P2970" s="14">
        <v>427.00000000000011</v>
      </c>
    </row>
    <row r="2971" spans="1:16" x14ac:dyDescent="0.25">
      <c r="A2971">
        <v>3085</v>
      </c>
      <c r="B2971" t="str">
        <f t="shared" si="190"/>
        <v>Closed End</v>
      </c>
      <c r="C2971" t="s">
        <v>59</v>
      </c>
      <c r="D2971" t="s">
        <v>675</v>
      </c>
      <c r="E2971" t="str">
        <f t="shared" si="191"/>
        <v>Region</v>
      </c>
      <c r="F2971">
        <f t="shared" si="192"/>
        <v>7</v>
      </c>
      <c r="G2971" t="str">
        <f t="shared" si="193"/>
        <v>Data</v>
      </c>
      <c r="H2971" t="s">
        <v>795</v>
      </c>
      <c r="I2971" s="38" t="s">
        <v>675</v>
      </c>
      <c r="J2971" t="s">
        <v>59</v>
      </c>
      <c r="K2971" s="6" t="s">
        <v>14</v>
      </c>
      <c r="L2971" s="12">
        <v>5.6270921060171786E-2</v>
      </c>
      <c r="M2971" s="13">
        <v>7.3130003453471815E-2</v>
      </c>
      <c r="N2971" s="13">
        <v>0.1622480348734002</v>
      </c>
      <c r="O2971" s="13">
        <v>0.70835104061295595</v>
      </c>
      <c r="P2971" s="14">
        <v>396.00000000000045</v>
      </c>
    </row>
    <row r="2972" spans="1:16" x14ac:dyDescent="0.25">
      <c r="A2972">
        <v>3086</v>
      </c>
      <c r="B2972" t="str">
        <f t="shared" si="190"/>
        <v>Closed End</v>
      </c>
      <c r="C2972" t="s">
        <v>59</v>
      </c>
      <c r="D2972" t="s">
        <v>675</v>
      </c>
      <c r="E2972" t="str">
        <f t="shared" si="191"/>
        <v>Gender</v>
      </c>
      <c r="F2972">
        <f t="shared" si="192"/>
        <v>1</v>
      </c>
      <c r="G2972" t="str">
        <f t="shared" si="193"/>
        <v>Header</v>
      </c>
      <c r="H2972" t="s">
        <v>795</v>
      </c>
      <c r="I2972" s="38" t="s">
        <v>675</v>
      </c>
      <c r="J2972" t="s">
        <v>59</v>
      </c>
      <c r="K2972" s="7" t="s">
        <v>15</v>
      </c>
      <c r="L2972" s="15" t="s">
        <v>8</v>
      </c>
      <c r="M2972" s="16" t="s">
        <v>8</v>
      </c>
      <c r="N2972" s="16" t="s">
        <v>8</v>
      </c>
      <c r="O2972" s="16" t="s">
        <v>8</v>
      </c>
      <c r="P2972" s="17" t="s">
        <v>8</v>
      </c>
    </row>
    <row r="2973" spans="1:16" x14ac:dyDescent="0.25">
      <c r="A2973">
        <v>3087</v>
      </c>
      <c r="B2973" t="str">
        <f t="shared" si="190"/>
        <v>Closed End</v>
      </c>
      <c r="C2973" t="s">
        <v>59</v>
      </c>
      <c r="D2973" t="s">
        <v>675</v>
      </c>
      <c r="E2973" t="str">
        <f t="shared" si="191"/>
        <v>Gender</v>
      </c>
      <c r="F2973">
        <f t="shared" si="192"/>
        <v>2</v>
      </c>
      <c r="G2973" t="str">
        <f t="shared" si="193"/>
        <v>Data</v>
      </c>
      <c r="H2973" t="s">
        <v>795</v>
      </c>
      <c r="I2973" s="38" t="s">
        <v>675</v>
      </c>
      <c r="J2973" t="s">
        <v>59</v>
      </c>
      <c r="K2973" s="6" t="s">
        <v>16</v>
      </c>
      <c r="L2973" s="12">
        <v>6.6248093082310777E-2</v>
      </c>
      <c r="M2973" s="13">
        <v>9.4358448018699456E-2</v>
      </c>
      <c r="N2973" s="13">
        <v>0.22499052772900391</v>
      </c>
      <c r="O2973" s="13">
        <v>0.61440293116998779</v>
      </c>
      <c r="P2973" s="14">
        <v>1907.0000000000002</v>
      </c>
    </row>
    <row r="2974" spans="1:16" x14ac:dyDescent="0.25">
      <c r="A2974">
        <v>3088</v>
      </c>
      <c r="B2974" t="str">
        <f t="shared" si="190"/>
        <v>Closed End</v>
      </c>
      <c r="C2974" t="s">
        <v>59</v>
      </c>
      <c r="D2974" t="s">
        <v>675</v>
      </c>
      <c r="E2974" t="str">
        <f t="shared" si="191"/>
        <v>Gender</v>
      </c>
      <c r="F2974">
        <f t="shared" si="192"/>
        <v>3</v>
      </c>
      <c r="G2974" t="str">
        <f t="shared" si="193"/>
        <v>Data</v>
      </c>
      <c r="H2974" t="s">
        <v>795</v>
      </c>
      <c r="I2974" s="38" t="s">
        <v>675</v>
      </c>
      <c r="J2974" t="s">
        <v>59</v>
      </c>
      <c r="K2974" s="6" t="s">
        <v>17</v>
      </c>
      <c r="L2974" s="12">
        <v>6.8529388091139953E-2</v>
      </c>
      <c r="M2974" s="13">
        <v>9.0905236737856998E-2</v>
      </c>
      <c r="N2974" s="13">
        <v>0.16209809596351615</v>
      </c>
      <c r="O2974" s="13">
        <v>0.67846727920748617</v>
      </c>
      <c r="P2974" s="14">
        <v>1010.0000000000015</v>
      </c>
    </row>
    <row r="2975" spans="1:16" x14ac:dyDescent="0.25">
      <c r="A2975">
        <v>3089</v>
      </c>
      <c r="B2975" t="str">
        <f t="shared" si="190"/>
        <v>Closed End</v>
      </c>
      <c r="C2975" t="s">
        <v>59</v>
      </c>
      <c r="D2975" t="s">
        <v>675</v>
      </c>
      <c r="E2975" t="str">
        <f t="shared" si="191"/>
        <v>Age</v>
      </c>
      <c r="F2975">
        <f t="shared" si="192"/>
        <v>1</v>
      </c>
      <c r="G2975" t="str">
        <f t="shared" si="193"/>
        <v>Header</v>
      </c>
      <c r="H2975" t="s">
        <v>795</v>
      </c>
      <c r="I2975" s="38" t="s">
        <v>675</v>
      </c>
      <c r="J2975" t="s">
        <v>59</v>
      </c>
      <c r="K2975" s="7" t="s">
        <v>18</v>
      </c>
      <c r="L2975" s="15" t="s">
        <v>8</v>
      </c>
      <c r="M2975" s="16" t="s">
        <v>8</v>
      </c>
      <c r="N2975" s="16" t="s">
        <v>8</v>
      </c>
      <c r="O2975" s="16" t="s">
        <v>8</v>
      </c>
      <c r="P2975" s="17" t="s">
        <v>8</v>
      </c>
    </row>
    <row r="2976" spans="1:16" x14ac:dyDescent="0.25">
      <c r="A2976">
        <v>3090</v>
      </c>
      <c r="B2976" t="str">
        <f t="shared" si="190"/>
        <v>Closed End</v>
      </c>
      <c r="C2976" t="s">
        <v>59</v>
      </c>
      <c r="D2976" t="s">
        <v>675</v>
      </c>
      <c r="E2976" t="str">
        <f t="shared" si="191"/>
        <v>Age</v>
      </c>
      <c r="F2976">
        <f t="shared" si="192"/>
        <v>2</v>
      </c>
      <c r="G2976" t="str">
        <f t="shared" si="193"/>
        <v>Data</v>
      </c>
      <c r="H2976" t="s">
        <v>795</v>
      </c>
      <c r="I2976" s="38" t="s">
        <v>675</v>
      </c>
      <c r="J2976" t="s">
        <v>59</v>
      </c>
      <c r="K2976" s="6" t="s">
        <v>19</v>
      </c>
      <c r="L2976" s="12">
        <v>6.9205952323971129E-2</v>
      </c>
      <c r="M2976" s="13">
        <v>0.1324152258827348</v>
      </c>
      <c r="N2976" s="13">
        <v>0.26007965925121262</v>
      </c>
      <c r="O2976" s="13">
        <v>0.53829916254208088</v>
      </c>
      <c r="P2976" s="14">
        <v>415.00000000000068</v>
      </c>
    </row>
    <row r="2977" spans="1:16" x14ac:dyDescent="0.25">
      <c r="A2977">
        <v>3091</v>
      </c>
      <c r="B2977" t="str">
        <f t="shared" si="190"/>
        <v>Closed End</v>
      </c>
      <c r="C2977" t="s">
        <v>59</v>
      </c>
      <c r="D2977" t="s">
        <v>675</v>
      </c>
      <c r="E2977" t="str">
        <f t="shared" si="191"/>
        <v>Age</v>
      </c>
      <c r="F2977">
        <f t="shared" si="192"/>
        <v>3</v>
      </c>
      <c r="G2977" t="str">
        <f t="shared" si="193"/>
        <v>Data</v>
      </c>
      <c r="H2977" t="s">
        <v>795</v>
      </c>
      <c r="I2977" s="38" t="s">
        <v>675</v>
      </c>
      <c r="J2977" t="s">
        <v>59</v>
      </c>
      <c r="K2977" s="6" t="s">
        <v>20</v>
      </c>
      <c r="L2977" s="12">
        <v>0.12655032121060805</v>
      </c>
      <c r="M2977" s="13">
        <v>5.8752330402384562E-2</v>
      </c>
      <c r="N2977" s="13">
        <v>0.22057530036898615</v>
      </c>
      <c r="O2977" s="13">
        <v>0.59412204801801993</v>
      </c>
      <c r="P2977" s="14">
        <v>426.00000000000011</v>
      </c>
    </row>
    <row r="2978" spans="1:16" x14ac:dyDescent="0.25">
      <c r="A2978">
        <v>3092</v>
      </c>
      <c r="B2978" t="str">
        <f t="shared" si="190"/>
        <v>Closed End</v>
      </c>
      <c r="C2978" t="s">
        <v>59</v>
      </c>
      <c r="D2978" t="s">
        <v>675</v>
      </c>
      <c r="E2978" t="str">
        <f t="shared" si="191"/>
        <v>Age</v>
      </c>
      <c r="F2978">
        <f t="shared" si="192"/>
        <v>4</v>
      </c>
      <c r="G2978" t="str">
        <f t="shared" si="193"/>
        <v>Data</v>
      </c>
      <c r="H2978" t="s">
        <v>795</v>
      </c>
      <c r="I2978" s="38" t="s">
        <v>675</v>
      </c>
      <c r="J2978" t="s">
        <v>59</v>
      </c>
      <c r="K2978" s="6" t="s">
        <v>21</v>
      </c>
      <c r="L2978" s="12">
        <v>5.96383068894644E-2</v>
      </c>
      <c r="M2978" s="13">
        <v>0.10859800586374187</v>
      </c>
      <c r="N2978" s="13">
        <v>0.18230146085368951</v>
      </c>
      <c r="O2978" s="13">
        <v>0.64946222639310425</v>
      </c>
      <c r="P2978" s="14">
        <v>369.00000000000011</v>
      </c>
    </row>
    <row r="2979" spans="1:16" x14ac:dyDescent="0.25">
      <c r="A2979">
        <v>3093</v>
      </c>
      <c r="B2979" t="str">
        <f t="shared" si="190"/>
        <v>Closed End</v>
      </c>
      <c r="C2979" t="s">
        <v>59</v>
      </c>
      <c r="D2979" t="s">
        <v>675</v>
      </c>
      <c r="E2979" t="str">
        <f t="shared" si="191"/>
        <v>Age</v>
      </c>
      <c r="F2979">
        <f t="shared" si="192"/>
        <v>5</v>
      </c>
      <c r="G2979" t="str">
        <f t="shared" si="193"/>
        <v>Data</v>
      </c>
      <c r="H2979" t="s">
        <v>795</v>
      </c>
      <c r="I2979" s="38" t="s">
        <v>675</v>
      </c>
      <c r="J2979" t="s">
        <v>59</v>
      </c>
      <c r="K2979" s="6" t="s">
        <v>22</v>
      </c>
      <c r="L2979" s="12">
        <v>6.6055734248380321E-2</v>
      </c>
      <c r="M2979" s="13">
        <v>6.0989272982082288E-2</v>
      </c>
      <c r="N2979" s="13">
        <v>0.2020977127443932</v>
      </c>
      <c r="O2979" s="13">
        <v>0.67085728002514544</v>
      </c>
      <c r="P2979" s="14">
        <v>530.99999999999932</v>
      </c>
    </row>
    <row r="2980" spans="1:16" x14ac:dyDescent="0.25">
      <c r="A2980">
        <v>3094</v>
      </c>
      <c r="B2980" t="str">
        <f t="shared" si="190"/>
        <v>Closed End</v>
      </c>
      <c r="C2980" t="s">
        <v>59</v>
      </c>
      <c r="D2980" t="s">
        <v>675</v>
      </c>
      <c r="E2980" t="str">
        <f t="shared" si="191"/>
        <v>Age</v>
      </c>
      <c r="F2980">
        <f t="shared" si="192"/>
        <v>6</v>
      </c>
      <c r="G2980" t="str">
        <f t="shared" si="193"/>
        <v>Data</v>
      </c>
      <c r="H2980" t="s">
        <v>795</v>
      </c>
      <c r="I2980" s="38" t="s">
        <v>675</v>
      </c>
      <c r="J2980" t="s">
        <v>59</v>
      </c>
      <c r="K2980" s="6" t="s">
        <v>23</v>
      </c>
      <c r="L2980" s="12">
        <v>1.6481788403391432E-2</v>
      </c>
      <c r="M2980" s="13">
        <v>4.186117368478489E-2</v>
      </c>
      <c r="N2980" s="13">
        <v>0.11491361191145727</v>
      </c>
      <c r="O2980" s="13">
        <v>0.82674342600036654</v>
      </c>
      <c r="P2980" s="14">
        <v>863.99999999999829</v>
      </c>
    </row>
    <row r="2981" spans="1:16" x14ac:dyDescent="0.25">
      <c r="A2981">
        <v>3095</v>
      </c>
      <c r="B2981" t="str">
        <f t="shared" si="190"/>
        <v>Closed End</v>
      </c>
      <c r="C2981" t="s">
        <v>59</v>
      </c>
      <c r="D2981" t="s">
        <v>675</v>
      </c>
      <c r="E2981" t="str">
        <f t="shared" si="191"/>
        <v>Education</v>
      </c>
      <c r="F2981">
        <f t="shared" si="192"/>
        <v>1</v>
      </c>
      <c r="G2981" t="str">
        <f t="shared" si="193"/>
        <v>Header</v>
      </c>
      <c r="H2981" t="s">
        <v>795</v>
      </c>
      <c r="I2981" s="38" t="s">
        <v>675</v>
      </c>
      <c r="J2981" t="s">
        <v>59</v>
      </c>
      <c r="K2981" s="7" t="s">
        <v>24</v>
      </c>
      <c r="L2981" s="15" t="s">
        <v>8</v>
      </c>
      <c r="M2981" s="16" t="s">
        <v>8</v>
      </c>
      <c r="N2981" s="16" t="s">
        <v>8</v>
      </c>
      <c r="O2981" s="16" t="s">
        <v>8</v>
      </c>
      <c r="P2981" s="17" t="s">
        <v>8</v>
      </c>
    </row>
    <row r="2982" spans="1:16" x14ac:dyDescent="0.25">
      <c r="A2982">
        <v>3096</v>
      </c>
      <c r="B2982" t="str">
        <f t="shared" si="190"/>
        <v>Closed End</v>
      </c>
      <c r="C2982" t="s">
        <v>59</v>
      </c>
      <c r="D2982" t="s">
        <v>675</v>
      </c>
      <c r="E2982" t="str">
        <f t="shared" si="191"/>
        <v>Education</v>
      </c>
      <c r="F2982">
        <f t="shared" si="192"/>
        <v>2</v>
      </c>
      <c r="G2982" t="str">
        <f t="shared" si="193"/>
        <v>Data</v>
      </c>
      <c r="H2982" t="s">
        <v>795</v>
      </c>
      <c r="I2982" s="38" t="s">
        <v>675</v>
      </c>
      <c r="J2982" t="s">
        <v>59</v>
      </c>
      <c r="K2982" s="6" t="s">
        <v>25</v>
      </c>
      <c r="L2982" s="12">
        <v>0.16222046411361993</v>
      </c>
      <c r="M2982" s="13">
        <v>0.19692858202330385</v>
      </c>
      <c r="N2982" s="13">
        <v>0.27438819040708617</v>
      </c>
      <c r="O2982" s="13">
        <v>0.36646276345598999</v>
      </c>
      <c r="P2982" s="14">
        <v>101.00000000000001</v>
      </c>
    </row>
    <row r="2983" spans="1:16" x14ac:dyDescent="0.25">
      <c r="A2983">
        <v>3097</v>
      </c>
      <c r="B2983" t="str">
        <f t="shared" si="190"/>
        <v>Closed End</v>
      </c>
      <c r="C2983" t="s">
        <v>59</v>
      </c>
      <c r="D2983" t="s">
        <v>675</v>
      </c>
      <c r="E2983" t="str">
        <f t="shared" si="191"/>
        <v>Education</v>
      </c>
      <c r="F2983">
        <f t="shared" si="192"/>
        <v>3</v>
      </c>
      <c r="G2983" t="str">
        <f t="shared" si="193"/>
        <v>Data</v>
      </c>
      <c r="H2983" t="s">
        <v>795</v>
      </c>
      <c r="I2983" s="38" t="s">
        <v>675</v>
      </c>
      <c r="J2983" t="s">
        <v>59</v>
      </c>
      <c r="K2983" s="6" t="s">
        <v>26</v>
      </c>
      <c r="L2983" s="12">
        <v>0.12717862174456709</v>
      </c>
      <c r="M2983" s="13">
        <v>0.12648609952916107</v>
      </c>
      <c r="N2983" s="13">
        <v>0.16684277353752811</v>
      </c>
      <c r="O2983" s="13">
        <v>0.57949250518874462</v>
      </c>
      <c r="P2983" s="14">
        <v>375.99999999999966</v>
      </c>
    </row>
    <row r="2984" spans="1:16" x14ac:dyDescent="0.25">
      <c r="A2984">
        <v>3098</v>
      </c>
      <c r="B2984" t="str">
        <f t="shared" si="190"/>
        <v>Closed End</v>
      </c>
      <c r="C2984" t="s">
        <v>59</v>
      </c>
      <c r="D2984" t="s">
        <v>675</v>
      </c>
      <c r="E2984" t="str">
        <f t="shared" si="191"/>
        <v>Education</v>
      </c>
      <c r="F2984">
        <f t="shared" si="192"/>
        <v>4</v>
      </c>
      <c r="G2984" t="str">
        <f t="shared" si="193"/>
        <v>Data</v>
      </c>
      <c r="H2984" t="s">
        <v>795</v>
      </c>
      <c r="I2984" s="38" t="s">
        <v>675</v>
      </c>
      <c r="J2984" t="s">
        <v>59</v>
      </c>
      <c r="K2984" s="6" t="s">
        <v>27</v>
      </c>
      <c r="L2984" s="12">
        <v>6.1081404577456408E-2</v>
      </c>
      <c r="M2984" s="13">
        <v>7.6121382804207979E-2</v>
      </c>
      <c r="N2984" s="13">
        <v>0.21496512381056276</v>
      </c>
      <c r="O2984" s="13">
        <v>0.64783208880777099</v>
      </c>
      <c r="P2984" s="14">
        <v>973.00000000000193</v>
      </c>
    </row>
    <row r="2985" spans="1:16" x14ac:dyDescent="0.25">
      <c r="A2985">
        <v>3099</v>
      </c>
      <c r="B2985" t="str">
        <f t="shared" si="190"/>
        <v>Closed End</v>
      </c>
      <c r="C2985" t="s">
        <v>59</v>
      </c>
      <c r="D2985" t="s">
        <v>675</v>
      </c>
      <c r="E2985" t="str">
        <f t="shared" si="191"/>
        <v>Education</v>
      </c>
      <c r="F2985">
        <f t="shared" si="192"/>
        <v>5</v>
      </c>
      <c r="G2985" t="str">
        <f t="shared" si="193"/>
        <v>Data</v>
      </c>
      <c r="H2985" t="s">
        <v>795</v>
      </c>
      <c r="I2985" s="38" t="s">
        <v>675</v>
      </c>
      <c r="J2985" t="s">
        <v>59</v>
      </c>
      <c r="K2985" s="6" t="s">
        <v>28</v>
      </c>
      <c r="L2985" s="12">
        <v>2.5130975247822564E-2</v>
      </c>
      <c r="M2985" s="13">
        <v>8.3231539461814302E-2</v>
      </c>
      <c r="N2985" s="13">
        <v>0.20447211433638646</v>
      </c>
      <c r="O2985" s="13">
        <v>0.68716537095397956</v>
      </c>
      <c r="P2985" s="14">
        <v>1519.0000000000002</v>
      </c>
    </row>
    <row r="2986" spans="1:16" x14ac:dyDescent="0.25">
      <c r="A2986">
        <v>3100</v>
      </c>
      <c r="B2986" t="str">
        <f t="shared" si="190"/>
        <v>Closed End</v>
      </c>
      <c r="C2986" t="s">
        <v>59</v>
      </c>
      <c r="D2986" t="s">
        <v>675</v>
      </c>
      <c r="E2986" t="str">
        <f t="shared" si="191"/>
        <v>Household income</v>
      </c>
      <c r="F2986">
        <f t="shared" si="192"/>
        <v>1</v>
      </c>
      <c r="G2986" t="str">
        <f t="shared" si="193"/>
        <v>Header</v>
      </c>
      <c r="H2986" t="s">
        <v>795</v>
      </c>
      <c r="I2986" s="38" t="s">
        <v>675</v>
      </c>
      <c r="J2986" t="s">
        <v>59</v>
      </c>
      <c r="K2986" s="7" t="s">
        <v>29</v>
      </c>
      <c r="L2986" s="15" t="s">
        <v>8</v>
      </c>
      <c r="M2986" s="16" t="s">
        <v>8</v>
      </c>
      <c r="N2986" s="16" t="s">
        <v>8</v>
      </c>
      <c r="O2986" s="16" t="s">
        <v>8</v>
      </c>
      <c r="P2986" s="17" t="s">
        <v>8</v>
      </c>
    </row>
    <row r="2987" spans="1:16" x14ac:dyDescent="0.25">
      <c r="A2987">
        <v>3101</v>
      </c>
      <c r="B2987" t="str">
        <f t="shared" si="190"/>
        <v>Closed End</v>
      </c>
      <c r="C2987" t="s">
        <v>59</v>
      </c>
      <c r="D2987" t="s">
        <v>675</v>
      </c>
      <c r="E2987" t="str">
        <f t="shared" si="191"/>
        <v>Household income</v>
      </c>
      <c r="F2987">
        <f t="shared" si="192"/>
        <v>2</v>
      </c>
      <c r="G2987" t="str">
        <f t="shared" si="193"/>
        <v>Data</v>
      </c>
      <c r="H2987" t="s">
        <v>795</v>
      </c>
      <c r="I2987" s="38" t="s">
        <v>675</v>
      </c>
      <c r="J2987" t="s">
        <v>59</v>
      </c>
      <c r="K2987" s="6" t="s">
        <v>30</v>
      </c>
      <c r="L2987" s="12">
        <v>0.21422697770534588</v>
      </c>
      <c r="M2987" s="13">
        <v>0.22100615759733599</v>
      </c>
      <c r="N2987" s="13">
        <v>0.24303318382638484</v>
      </c>
      <c r="O2987" s="13">
        <v>0.32173368087093274</v>
      </c>
      <c r="P2987" s="14">
        <v>496.99999999999983</v>
      </c>
    </row>
    <row r="2988" spans="1:16" x14ac:dyDescent="0.25">
      <c r="A2988">
        <v>3102</v>
      </c>
      <c r="B2988" t="str">
        <f t="shared" si="190"/>
        <v>Closed End</v>
      </c>
      <c r="C2988" t="s">
        <v>59</v>
      </c>
      <c r="D2988" t="s">
        <v>675</v>
      </c>
      <c r="E2988" t="str">
        <f t="shared" si="191"/>
        <v>Household income</v>
      </c>
      <c r="F2988">
        <f t="shared" si="192"/>
        <v>3</v>
      </c>
      <c r="G2988" t="str">
        <f t="shared" si="193"/>
        <v>Data</v>
      </c>
      <c r="H2988" t="s">
        <v>795</v>
      </c>
      <c r="I2988" s="38" t="s">
        <v>675</v>
      </c>
      <c r="J2988" t="s">
        <v>59</v>
      </c>
      <c r="K2988" s="6" t="s">
        <v>31</v>
      </c>
      <c r="L2988" s="12">
        <v>0.11675450942088038</v>
      </c>
      <c r="M2988" s="13">
        <v>0.19761268709929478</v>
      </c>
      <c r="N2988" s="13">
        <v>0.274595866081012</v>
      </c>
      <c r="O2988" s="13">
        <v>0.41103693739881442</v>
      </c>
      <c r="P2988" s="14">
        <v>435.00000000000011</v>
      </c>
    </row>
    <row r="2989" spans="1:16" x14ac:dyDescent="0.25">
      <c r="A2989">
        <v>3103</v>
      </c>
      <c r="B2989" t="str">
        <f t="shared" si="190"/>
        <v>Closed End</v>
      </c>
      <c r="C2989" t="s">
        <v>59</v>
      </c>
      <c r="D2989" t="s">
        <v>675</v>
      </c>
      <c r="E2989" t="str">
        <f t="shared" si="191"/>
        <v>Household income</v>
      </c>
      <c r="F2989">
        <f t="shared" si="192"/>
        <v>4</v>
      </c>
      <c r="G2989" t="str">
        <f t="shared" si="193"/>
        <v>Data</v>
      </c>
      <c r="H2989" t="s">
        <v>795</v>
      </c>
      <c r="I2989" s="38" t="s">
        <v>675</v>
      </c>
      <c r="J2989" t="s">
        <v>59</v>
      </c>
      <c r="K2989" s="6" t="s">
        <v>32</v>
      </c>
      <c r="L2989" s="12">
        <v>0.11073017538558259</v>
      </c>
      <c r="M2989" s="13">
        <v>0.14867272585294669</v>
      </c>
      <c r="N2989" s="13">
        <v>0.20045745329013001</v>
      </c>
      <c r="O2989" s="13">
        <v>0.54013964547134097</v>
      </c>
      <c r="P2989" s="14">
        <v>401.00000000000023</v>
      </c>
    </row>
    <row r="2990" spans="1:16" x14ac:dyDescent="0.25">
      <c r="A2990">
        <v>3104</v>
      </c>
      <c r="B2990" t="str">
        <f t="shared" si="190"/>
        <v>Closed End</v>
      </c>
      <c r="C2990" t="s">
        <v>59</v>
      </c>
      <c r="D2990" t="s">
        <v>675</v>
      </c>
      <c r="E2990" t="str">
        <f t="shared" si="191"/>
        <v>Household income</v>
      </c>
      <c r="F2990">
        <f t="shared" si="192"/>
        <v>5</v>
      </c>
      <c r="G2990" t="str">
        <f t="shared" si="193"/>
        <v>Data</v>
      </c>
      <c r="H2990" t="s">
        <v>795</v>
      </c>
      <c r="I2990" s="38" t="s">
        <v>675</v>
      </c>
      <c r="J2990" t="s">
        <v>59</v>
      </c>
      <c r="K2990" s="6" t="s">
        <v>33</v>
      </c>
      <c r="L2990" s="12">
        <v>8.9421837670411772E-2</v>
      </c>
      <c r="M2990" s="13">
        <v>9.0482035365957711E-2</v>
      </c>
      <c r="N2990" s="13">
        <v>0.24380268499127344</v>
      </c>
      <c r="O2990" s="13">
        <v>0.5762934419723571</v>
      </c>
      <c r="P2990" s="14">
        <v>309.99999999999994</v>
      </c>
    </row>
    <row r="2991" spans="1:16" x14ac:dyDescent="0.25">
      <c r="A2991">
        <v>3105</v>
      </c>
      <c r="B2991" t="str">
        <f t="shared" si="190"/>
        <v>Closed End</v>
      </c>
      <c r="C2991" t="s">
        <v>59</v>
      </c>
      <c r="D2991" t="s">
        <v>675</v>
      </c>
      <c r="E2991" t="str">
        <f t="shared" si="191"/>
        <v>Household income</v>
      </c>
      <c r="F2991">
        <f t="shared" si="192"/>
        <v>6</v>
      </c>
      <c r="G2991" t="str">
        <f t="shared" si="193"/>
        <v>Data</v>
      </c>
      <c r="H2991" t="s">
        <v>795</v>
      </c>
      <c r="I2991" s="38" t="s">
        <v>675</v>
      </c>
      <c r="J2991" t="s">
        <v>59</v>
      </c>
      <c r="K2991" s="6" t="s">
        <v>34</v>
      </c>
      <c r="L2991" s="12">
        <v>5.6509620110006258E-2</v>
      </c>
      <c r="M2991" s="13">
        <v>5.7661101651399566E-2</v>
      </c>
      <c r="N2991" s="13">
        <v>0.1903649885262263</v>
      </c>
      <c r="O2991" s="13">
        <v>0.6954642897123664</v>
      </c>
      <c r="P2991" s="14">
        <v>273.00000000000051</v>
      </c>
    </row>
    <row r="2992" spans="1:16" x14ac:dyDescent="0.25">
      <c r="A2992">
        <v>3106</v>
      </c>
      <c r="B2992" t="str">
        <f t="shared" si="190"/>
        <v>Closed End</v>
      </c>
      <c r="C2992" t="s">
        <v>59</v>
      </c>
      <c r="D2992" t="s">
        <v>675</v>
      </c>
      <c r="E2992" t="str">
        <f t="shared" si="191"/>
        <v>Household income</v>
      </c>
      <c r="F2992">
        <f t="shared" si="192"/>
        <v>7</v>
      </c>
      <c r="G2992" t="str">
        <f t="shared" si="193"/>
        <v>Data</v>
      </c>
      <c r="H2992" t="s">
        <v>795</v>
      </c>
      <c r="I2992" s="38" t="s">
        <v>675</v>
      </c>
      <c r="J2992" t="s">
        <v>59</v>
      </c>
      <c r="K2992" s="6" t="s">
        <v>35</v>
      </c>
      <c r="L2992" s="12">
        <v>8.3331620534492935E-3</v>
      </c>
      <c r="M2992" s="13">
        <v>4.7987189201812178E-2</v>
      </c>
      <c r="N2992" s="13">
        <v>0.19164258142083745</v>
      </c>
      <c r="O2992" s="13">
        <v>0.75203706732390141</v>
      </c>
      <c r="P2992" s="14">
        <v>339.00000000000017</v>
      </c>
    </row>
    <row r="2993" spans="1:16" x14ac:dyDescent="0.25">
      <c r="A2993">
        <v>3107</v>
      </c>
      <c r="B2993" t="str">
        <f t="shared" si="190"/>
        <v>Closed End</v>
      </c>
      <c r="C2993" t="s">
        <v>59</v>
      </c>
      <c r="D2993" t="s">
        <v>675</v>
      </c>
      <c r="E2993" t="str">
        <f t="shared" si="191"/>
        <v>Household income</v>
      </c>
      <c r="F2993">
        <f t="shared" si="192"/>
        <v>8</v>
      </c>
      <c r="G2993" t="str">
        <f t="shared" si="193"/>
        <v>Data</v>
      </c>
      <c r="H2993" t="s">
        <v>795</v>
      </c>
      <c r="I2993" s="38" t="s">
        <v>675</v>
      </c>
      <c r="J2993" t="s">
        <v>59</v>
      </c>
      <c r="K2993" s="6" t="s">
        <v>36</v>
      </c>
      <c r="L2993" s="26" t="s">
        <v>69</v>
      </c>
      <c r="M2993" s="13">
        <v>1.9659530774665829E-2</v>
      </c>
      <c r="N2993" s="13">
        <v>0.11693776575011837</v>
      </c>
      <c r="O2993" s="13">
        <v>0.85883085813936122</v>
      </c>
      <c r="P2993" s="14">
        <v>259.00000000000023</v>
      </c>
    </row>
    <row r="2994" spans="1:16" x14ac:dyDescent="0.25">
      <c r="A2994">
        <v>3108</v>
      </c>
      <c r="B2994" t="str">
        <f t="shared" si="190"/>
        <v>Closed End</v>
      </c>
      <c r="C2994" t="s">
        <v>59</v>
      </c>
      <c r="D2994" t="s">
        <v>675</v>
      </c>
      <c r="E2994" t="str">
        <f t="shared" si="191"/>
        <v>Housing status</v>
      </c>
      <c r="F2994">
        <f t="shared" si="192"/>
        <v>1</v>
      </c>
      <c r="G2994" t="str">
        <f t="shared" si="193"/>
        <v>Header</v>
      </c>
      <c r="H2994" t="s">
        <v>795</v>
      </c>
      <c r="I2994" s="38" t="s">
        <v>675</v>
      </c>
      <c r="J2994" t="s">
        <v>59</v>
      </c>
      <c r="K2994" s="7" t="s">
        <v>37</v>
      </c>
      <c r="L2994" s="15" t="s">
        <v>8</v>
      </c>
      <c r="M2994" s="16" t="s">
        <v>8</v>
      </c>
      <c r="N2994" s="16" t="s">
        <v>8</v>
      </c>
      <c r="O2994" s="16" t="s">
        <v>8</v>
      </c>
      <c r="P2994" s="17" t="s">
        <v>8</v>
      </c>
    </row>
    <row r="2995" spans="1:16" x14ac:dyDescent="0.25">
      <c r="A2995">
        <v>3109</v>
      </c>
      <c r="B2995" t="str">
        <f t="shared" si="190"/>
        <v>Closed End</v>
      </c>
      <c r="C2995" t="s">
        <v>59</v>
      </c>
      <c r="D2995" t="s">
        <v>675</v>
      </c>
      <c r="E2995" t="str">
        <f t="shared" si="191"/>
        <v>Housing status</v>
      </c>
      <c r="F2995">
        <f t="shared" si="192"/>
        <v>2</v>
      </c>
      <c r="G2995" t="str">
        <f t="shared" si="193"/>
        <v>Data</v>
      </c>
      <c r="H2995" t="s">
        <v>795</v>
      </c>
      <c r="I2995" s="38" t="s">
        <v>675</v>
      </c>
      <c r="J2995" t="s">
        <v>59</v>
      </c>
      <c r="K2995" s="6" t="s">
        <v>38</v>
      </c>
      <c r="L2995" s="12">
        <v>3.6121001499267127E-2</v>
      </c>
      <c r="M2995" s="13">
        <v>5.8993199850318333E-2</v>
      </c>
      <c r="N2995" s="13">
        <v>0.18438452504873604</v>
      </c>
      <c r="O2995" s="13">
        <v>0.72050127360168015</v>
      </c>
      <c r="P2995" s="14">
        <v>1966.9999999999995</v>
      </c>
    </row>
    <row r="2996" spans="1:16" x14ac:dyDescent="0.25">
      <c r="A2996">
        <v>3110</v>
      </c>
      <c r="B2996" t="str">
        <f t="shared" si="190"/>
        <v>Closed End</v>
      </c>
      <c r="C2996" t="s">
        <v>59</v>
      </c>
      <c r="D2996" t="s">
        <v>675</v>
      </c>
      <c r="E2996" t="str">
        <f t="shared" si="191"/>
        <v>Housing status</v>
      </c>
      <c r="F2996">
        <f t="shared" si="192"/>
        <v>3</v>
      </c>
      <c r="G2996" t="str">
        <f t="shared" si="193"/>
        <v>Data</v>
      </c>
      <c r="H2996" t="s">
        <v>795</v>
      </c>
      <c r="I2996" s="38" t="s">
        <v>675</v>
      </c>
      <c r="J2996" t="s">
        <v>59</v>
      </c>
      <c r="K2996" s="6" t="s">
        <v>39</v>
      </c>
      <c r="L2996" s="12">
        <v>0.16176991371679886</v>
      </c>
      <c r="M2996" s="13">
        <v>0.19134819223681213</v>
      </c>
      <c r="N2996" s="13">
        <v>0.2502240951924945</v>
      </c>
      <c r="O2996" s="13">
        <v>0.39665779885389285</v>
      </c>
      <c r="P2996" s="14">
        <v>1022.0000000000024</v>
      </c>
    </row>
    <row r="2997" spans="1:16" ht="24.75" x14ac:dyDescent="0.25">
      <c r="A2997">
        <v>3111</v>
      </c>
      <c r="B2997" t="str">
        <f t="shared" ref="B2997:B3060" si="194">IF(K2999="Results by region:","Closed End",IF(L2998="East Metro Overall","Open End",IF(AND(K2997="",K2999=""),"",B2996)))</f>
        <v>Closed End</v>
      </c>
      <c r="C2997" t="s">
        <v>59</v>
      </c>
      <c r="D2997" t="s">
        <v>675</v>
      </c>
      <c r="E2997" t="str">
        <f t="shared" ref="E2997:E3060" si="195">IF(AND(K2997="",K2998="Results by region:"),"Column labels",
IF(AND(K2997="",L2997="East Metro overall"),"Column labels",
IF(AND(K2997="",L2997=""),"",
IF(AND(B2997="Open End",K2997&lt;&gt;"",E2996="Column labels"),"Open end results",
IF(K2997="Results by region:","Region",
IF(K2997="Results by gender:","Gender",
IF(K2997="Results by age:","Age",
IF(K2997="Results by education level:","Education",
IF(K2997="Results by household income:","Household income",
IF(K2997="Results by housing status:","Housing status",
IF(K2997="Results by home language:","Home language",
IF(K2997="Results by race/ethnicity:","Race / ethnicity",
IF(ISERROR(FIND(".",K2997)),E2996,
IF(FIND(".",K2997)&lt;=4,"Title"))))))))))))))</f>
        <v>Housing status</v>
      </c>
      <c r="F2997">
        <f t="shared" ref="F2997:F3060" si="196">IF(B2997="","",IF(E2997&lt;&gt;E2996,1,SUM(F2996,1)))</f>
        <v>4</v>
      </c>
      <c r="G2997" t="str">
        <f t="shared" si="193"/>
        <v>Data</v>
      </c>
      <c r="H2997" t="s">
        <v>795</v>
      </c>
      <c r="I2997" s="38" t="s">
        <v>675</v>
      </c>
      <c r="J2997" t="s">
        <v>59</v>
      </c>
      <c r="K2997" s="6" t="s">
        <v>40</v>
      </c>
      <c r="L2997" s="12">
        <v>7.4971139911652468E-2</v>
      </c>
      <c r="M2997" s="13">
        <v>0.12932136709606665</v>
      </c>
      <c r="N2997" s="13">
        <v>0.21009859341325515</v>
      </c>
      <c r="O2997" s="13">
        <v>0.58560889957902584</v>
      </c>
      <c r="P2997" s="14">
        <v>70</v>
      </c>
    </row>
    <row r="2998" spans="1:16" x14ac:dyDescent="0.25">
      <c r="A2998">
        <v>3112</v>
      </c>
      <c r="B2998" t="str">
        <f t="shared" si="194"/>
        <v>Closed End</v>
      </c>
      <c r="C2998" t="s">
        <v>59</v>
      </c>
      <c r="D2998" t="s">
        <v>675</v>
      </c>
      <c r="E2998" t="str">
        <f t="shared" si="195"/>
        <v>Home language</v>
      </c>
      <c r="F2998">
        <f t="shared" si="196"/>
        <v>1</v>
      </c>
      <c r="G2998" t="str">
        <f t="shared" si="193"/>
        <v>Header</v>
      </c>
      <c r="H2998" t="s">
        <v>795</v>
      </c>
      <c r="I2998" s="38" t="s">
        <v>675</v>
      </c>
      <c r="J2998" t="s">
        <v>59</v>
      </c>
      <c r="K2998" s="7" t="s">
        <v>41</v>
      </c>
      <c r="L2998" s="15" t="s">
        <v>8</v>
      </c>
      <c r="M2998" s="16" t="s">
        <v>8</v>
      </c>
      <c r="N2998" s="16" t="s">
        <v>8</v>
      </c>
      <c r="O2998" s="16" t="s">
        <v>8</v>
      </c>
      <c r="P2998" s="17" t="s">
        <v>8</v>
      </c>
    </row>
    <row r="2999" spans="1:16" x14ac:dyDescent="0.25">
      <c r="A2999">
        <v>3113</v>
      </c>
      <c r="B2999" t="str">
        <f t="shared" si="194"/>
        <v>Closed End</v>
      </c>
      <c r="C2999" t="s">
        <v>59</v>
      </c>
      <c r="D2999" t="s">
        <v>675</v>
      </c>
      <c r="E2999" t="str">
        <f t="shared" si="195"/>
        <v>Home language</v>
      </c>
      <c r="F2999">
        <f t="shared" si="196"/>
        <v>2</v>
      </c>
      <c r="G2999" t="str">
        <f t="shared" si="193"/>
        <v>Data</v>
      </c>
      <c r="H2999" t="s">
        <v>795</v>
      </c>
      <c r="I2999" s="38" t="s">
        <v>675</v>
      </c>
      <c r="J2999" t="s">
        <v>59</v>
      </c>
      <c r="K2999" s="6" t="s">
        <v>42</v>
      </c>
      <c r="L2999" s="12">
        <v>4.5525547682061983E-2</v>
      </c>
      <c r="M2999" s="13">
        <v>7.4145342966839126E-2</v>
      </c>
      <c r="N2999" s="13">
        <v>0.2064386951043691</v>
      </c>
      <c r="O2999" s="13">
        <v>0.67389041424672991</v>
      </c>
      <c r="P2999" s="14">
        <v>2624.9999999999977</v>
      </c>
    </row>
    <row r="3000" spans="1:16" x14ac:dyDescent="0.25">
      <c r="A3000">
        <v>3114</v>
      </c>
      <c r="B3000" t="str">
        <f t="shared" si="194"/>
        <v>Closed End</v>
      </c>
      <c r="C3000" t="s">
        <v>59</v>
      </c>
      <c r="D3000" t="s">
        <v>675</v>
      </c>
      <c r="E3000" t="str">
        <f t="shared" si="195"/>
        <v>Home language</v>
      </c>
      <c r="F3000">
        <f t="shared" si="196"/>
        <v>3</v>
      </c>
      <c r="G3000" t="str">
        <f t="shared" si="193"/>
        <v>Data</v>
      </c>
      <c r="H3000" t="s">
        <v>795</v>
      </c>
      <c r="I3000" s="38" t="s">
        <v>675</v>
      </c>
      <c r="J3000" t="s">
        <v>59</v>
      </c>
      <c r="K3000" s="6" t="s">
        <v>43</v>
      </c>
      <c r="L3000" s="12">
        <v>0.20288039107586711</v>
      </c>
      <c r="M3000" s="13">
        <v>0.18530633877490071</v>
      </c>
      <c r="N3000" s="13">
        <v>0.19331674260342477</v>
      </c>
      <c r="O3000" s="13">
        <v>0.41849652754580746</v>
      </c>
      <c r="P3000" s="14">
        <v>244.00000000000006</v>
      </c>
    </row>
    <row r="3001" spans="1:16" x14ac:dyDescent="0.25">
      <c r="A3001">
        <v>3115</v>
      </c>
      <c r="B3001" t="str">
        <f t="shared" si="194"/>
        <v>Closed End</v>
      </c>
      <c r="C3001" t="s">
        <v>59</v>
      </c>
      <c r="D3001" t="s">
        <v>675</v>
      </c>
      <c r="E3001" t="str">
        <f t="shared" si="195"/>
        <v>Home language</v>
      </c>
      <c r="F3001">
        <f t="shared" si="196"/>
        <v>4</v>
      </c>
      <c r="G3001" t="str">
        <f t="shared" si="193"/>
        <v>Data</v>
      </c>
      <c r="H3001" t="s">
        <v>795</v>
      </c>
      <c r="I3001" s="38" t="s">
        <v>675</v>
      </c>
      <c r="J3001" t="s">
        <v>59</v>
      </c>
      <c r="K3001" s="6" t="s">
        <v>44</v>
      </c>
      <c r="L3001" s="12">
        <v>0.24659297877634601</v>
      </c>
      <c r="M3001" s="13">
        <v>0.2822016314346143</v>
      </c>
      <c r="N3001" s="13">
        <v>0.13240393560085462</v>
      </c>
      <c r="O3001" s="13">
        <v>0.33880145418818486</v>
      </c>
      <c r="P3001" s="14">
        <v>106</v>
      </c>
    </row>
    <row r="3002" spans="1:16" x14ac:dyDescent="0.25">
      <c r="A3002">
        <v>3116</v>
      </c>
      <c r="B3002" t="str">
        <f t="shared" si="194"/>
        <v>Closed End</v>
      </c>
      <c r="C3002" t="s">
        <v>59</v>
      </c>
      <c r="D3002" t="s">
        <v>675</v>
      </c>
      <c r="E3002" t="str">
        <f t="shared" si="195"/>
        <v>Race / ethnicity</v>
      </c>
      <c r="F3002">
        <f t="shared" si="196"/>
        <v>1</v>
      </c>
      <c r="G3002" t="str">
        <f t="shared" si="193"/>
        <v>Header</v>
      </c>
      <c r="H3002" t="s">
        <v>795</v>
      </c>
      <c r="I3002" s="38" t="s">
        <v>675</v>
      </c>
      <c r="J3002" t="s">
        <v>59</v>
      </c>
      <c r="K3002" s="7" t="s">
        <v>45</v>
      </c>
      <c r="L3002" s="15" t="s">
        <v>8</v>
      </c>
      <c r="M3002" s="16" t="s">
        <v>8</v>
      </c>
      <c r="N3002" s="16" t="s">
        <v>8</v>
      </c>
      <c r="O3002" s="16" t="s">
        <v>8</v>
      </c>
      <c r="P3002" s="17" t="s">
        <v>8</v>
      </c>
    </row>
    <row r="3003" spans="1:16" x14ac:dyDescent="0.25">
      <c r="A3003">
        <v>3117</v>
      </c>
      <c r="B3003" t="str">
        <f t="shared" si="194"/>
        <v>Closed End</v>
      </c>
      <c r="C3003" t="s">
        <v>59</v>
      </c>
      <c r="D3003" t="s">
        <v>675</v>
      </c>
      <c r="E3003" t="str">
        <f t="shared" si="195"/>
        <v>Race / ethnicity</v>
      </c>
      <c r="F3003">
        <f t="shared" si="196"/>
        <v>2</v>
      </c>
      <c r="G3003" t="str">
        <f t="shared" si="193"/>
        <v>Data</v>
      </c>
      <c r="H3003" t="s">
        <v>795</v>
      </c>
      <c r="I3003" s="38" t="s">
        <v>675</v>
      </c>
      <c r="J3003" t="s">
        <v>59</v>
      </c>
      <c r="K3003" s="6" t="s">
        <v>46</v>
      </c>
      <c r="L3003" s="12">
        <v>0.18758040729188949</v>
      </c>
      <c r="M3003" s="13">
        <v>0.18260751281203572</v>
      </c>
      <c r="N3003" s="13">
        <v>0.22179585549521635</v>
      </c>
      <c r="O3003" s="13">
        <v>0.40801622440085922</v>
      </c>
      <c r="P3003" s="14">
        <v>783.99999999999898</v>
      </c>
    </row>
    <row r="3004" spans="1:16" x14ac:dyDescent="0.25">
      <c r="A3004">
        <v>3118</v>
      </c>
      <c r="B3004" t="str">
        <f t="shared" si="194"/>
        <v>Closed End</v>
      </c>
      <c r="C3004" t="s">
        <v>59</v>
      </c>
      <c r="D3004" t="s">
        <v>675</v>
      </c>
      <c r="E3004" t="str">
        <f t="shared" si="195"/>
        <v>Race / ethnicity</v>
      </c>
      <c r="F3004">
        <f t="shared" si="196"/>
        <v>3</v>
      </c>
      <c r="G3004" t="str">
        <f t="shared" si="193"/>
        <v>Data</v>
      </c>
      <c r="H3004" t="s">
        <v>795</v>
      </c>
      <c r="I3004" s="38" t="s">
        <v>675</v>
      </c>
      <c r="J3004" t="s">
        <v>59</v>
      </c>
      <c r="K3004" s="6" t="s">
        <v>47</v>
      </c>
      <c r="L3004" s="12">
        <v>0.31048792435043765</v>
      </c>
      <c r="M3004" s="13">
        <v>4.3626672454655305E-2</v>
      </c>
      <c r="N3004" s="13">
        <v>0.34756132649300414</v>
      </c>
      <c r="O3004" s="13">
        <v>0.29832407670190259</v>
      </c>
      <c r="P3004" s="14">
        <v>129.00000000000006</v>
      </c>
    </row>
    <row r="3005" spans="1:16" x14ac:dyDescent="0.25">
      <c r="A3005">
        <v>3119</v>
      </c>
      <c r="B3005" t="str">
        <f t="shared" si="194"/>
        <v>Closed End</v>
      </c>
      <c r="C3005" t="s">
        <v>59</v>
      </c>
      <c r="D3005" t="s">
        <v>675</v>
      </c>
      <c r="E3005" t="str">
        <f t="shared" si="195"/>
        <v>Race / ethnicity</v>
      </c>
      <c r="F3005">
        <f t="shared" si="196"/>
        <v>4</v>
      </c>
      <c r="G3005" t="str">
        <f t="shared" si="193"/>
        <v>Data</v>
      </c>
      <c r="H3005" t="s">
        <v>795</v>
      </c>
      <c r="I3005" s="38" t="s">
        <v>675</v>
      </c>
      <c r="J3005" t="s">
        <v>59</v>
      </c>
      <c r="K3005" s="6" t="s">
        <v>48</v>
      </c>
      <c r="L3005" s="12">
        <v>0.2207163833253977</v>
      </c>
      <c r="M3005" s="13">
        <v>0.14230121014103753</v>
      </c>
      <c r="N3005" s="13">
        <v>0.24954092642843823</v>
      </c>
      <c r="O3005" s="13">
        <v>0.38744148010512652</v>
      </c>
      <c r="P3005" s="14">
        <v>215.99999999999986</v>
      </c>
    </row>
    <row r="3006" spans="1:16" x14ac:dyDescent="0.25">
      <c r="A3006">
        <v>3120</v>
      </c>
      <c r="B3006" t="str">
        <f t="shared" si="194"/>
        <v>Closed End</v>
      </c>
      <c r="C3006" t="s">
        <v>59</v>
      </c>
      <c r="D3006" t="s">
        <v>675</v>
      </c>
      <c r="E3006" t="str">
        <f t="shared" si="195"/>
        <v>Race / ethnicity</v>
      </c>
      <c r="F3006">
        <f t="shared" si="196"/>
        <v>5</v>
      </c>
      <c r="G3006" t="str">
        <f t="shared" si="193"/>
        <v>Data</v>
      </c>
      <c r="H3006" t="s">
        <v>795</v>
      </c>
      <c r="I3006" s="38" t="s">
        <v>675</v>
      </c>
      <c r="J3006" t="s">
        <v>59</v>
      </c>
      <c r="K3006" s="6" t="s">
        <v>49</v>
      </c>
      <c r="L3006" s="12">
        <v>0.20448750506508589</v>
      </c>
      <c r="M3006" s="13">
        <v>0.21865510198469071</v>
      </c>
      <c r="N3006" s="13">
        <v>0.19473141964237567</v>
      </c>
      <c r="O3006" s="13">
        <v>0.38212597330784848</v>
      </c>
      <c r="P3006" s="14">
        <v>355.99999999999932</v>
      </c>
    </row>
    <row r="3007" spans="1:16" x14ac:dyDescent="0.25">
      <c r="A3007">
        <v>3121</v>
      </c>
      <c r="B3007" t="str">
        <f t="shared" si="194"/>
        <v>Closed End</v>
      </c>
      <c r="C3007" t="s">
        <v>59</v>
      </c>
      <c r="D3007" t="s">
        <v>675</v>
      </c>
      <c r="E3007" t="str">
        <f t="shared" si="195"/>
        <v>Race / ethnicity</v>
      </c>
      <c r="F3007">
        <f t="shared" si="196"/>
        <v>6</v>
      </c>
      <c r="G3007" t="str">
        <f t="shared" si="193"/>
        <v>Data</v>
      </c>
      <c r="H3007" t="s">
        <v>795</v>
      </c>
      <c r="I3007" s="38" t="s">
        <v>675</v>
      </c>
      <c r="J3007" t="s">
        <v>59</v>
      </c>
      <c r="K3007" s="6" t="s">
        <v>50</v>
      </c>
      <c r="L3007" s="12">
        <v>8.3276713685781392E-2</v>
      </c>
      <c r="M3007" s="13">
        <v>0.20485289019865843</v>
      </c>
      <c r="N3007" s="13">
        <v>0.19522319875357941</v>
      </c>
      <c r="O3007" s="13">
        <v>0.51664719736198028</v>
      </c>
      <c r="P3007" s="14">
        <v>142.00000000000006</v>
      </c>
    </row>
    <row r="3008" spans="1:16" ht="15.75" thickBot="1" x14ac:dyDescent="0.3">
      <c r="A3008">
        <v>3122</v>
      </c>
      <c r="B3008" t="str">
        <f t="shared" si="194"/>
        <v>Closed End</v>
      </c>
      <c r="C3008" t="s">
        <v>59</v>
      </c>
      <c r="D3008" t="s">
        <v>675</v>
      </c>
      <c r="E3008" t="str">
        <f t="shared" si="195"/>
        <v>Race / ethnicity</v>
      </c>
      <c r="F3008">
        <f t="shared" si="196"/>
        <v>7</v>
      </c>
      <c r="G3008" t="str">
        <f t="shared" si="193"/>
        <v>Data</v>
      </c>
      <c r="H3008" t="s">
        <v>795</v>
      </c>
      <c r="I3008" s="38" t="s">
        <v>675</v>
      </c>
      <c r="J3008" t="s">
        <v>59</v>
      </c>
      <c r="K3008" s="8" t="s">
        <v>51</v>
      </c>
      <c r="L3008" s="18">
        <v>3.2040940924237191E-2</v>
      </c>
      <c r="M3008" s="19">
        <v>6.3431928234322046E-2</v>
      </c>
      <c r="N3008" s="19">
        <v>0.19967974446224268</v>
      </c>
      <c r="O3008" s="19">
        <v>0.70484738637920075</v>
      </c>
      <c r="P3008" s="20">
        <v>2063.9999999999973</v>
      </c>
    </row>
    <row r="3009" spans="1:16" ht="15.75" thickTop="1" x14ac:dyDescent="0.25">
      <c r="A3009">
        <v>3123</v>
      </c>
      <c r="B3009" t="str">
        <f t="shared" si="194"/>
        <v/>
      </c>
      <c r="C3009" t="s">
        <v>8</v>
      </c>
      <c r="D3009" t="s">
        <v>8</v>
      </c>
      <c r="E3009" t="str">
        <f t="shared" si="195"/>
        <v/>
      </c>
      <c r="F3009" t="str">
        <f t="shared" si="196"/>
        <v/>
      </c>
      <c r="G3009" t="str">
        <f t="shared" si="193"/>
        <v/>
      </c>
      <c r="H3009" t="s">
        <v>8</v>
      </c>
      <c r="K3009" s="42"/>
      <c r="L3009" s="42"/>
      <c r="M3009" s="42"/>
      <c r="N3009" s="42"/>
      <c r="O3009" s="42"/>
      <c r="P3009" s="42"/>
    </row>
    <row r="3010" spans="1:16" ht="30.75" thickBot="1" x14ac:dyDescent="0.3">
      <c r="A3010">
        <v>3124</v>
      </c>
      <c r="B3010" t="str">
        <f t="shared" si="194"/>
        <v>Closed End</v>
      </c>
      <c r="C3010" t="s">
        <v>59</v>
      </c>
      <c r="D3010" t="s">
        <v>676</v>
      </c>
      <c r="E3010" t="str">
        <f t="shared" si="195"/>
        <v>Title</v>
      </c>
      <c r="F3010">
        <f t="shared" si="196"/>
        <v>1</v>
      </c>
      <c r="G3010" t="str">
        <f t="shared" ref="G3010:G3073" si="197">IF(B3010="","",IF(E3010="Title","Title",IF(E3010="Column labels","Labels",IF(AND(F3010=1,B3010="Closed End"),"Header","Data"))))</f>
        <v>Title</v>
      </c>
      <c r="H3010" t="s">
        <v>796</v>
      </c>
      <c r="I3010" s="38" t="s">
        <v>676</v>
      </c>
      <c r="J3010" t="s">
        <v>59</v>
      </c>
      <c r="K3010" s="37" t="s">
        <v>299</v>
      </c>
      <c r="L3010" s="37"/>
      <c r="M3010" s="37"/>
      <c r="N3010" s="37"/>
      <c r="O3010" s="37"/>
      <c r="P3010" s="37"/>
    </row>
    <row r="3011" spans="1:16" ht="38.25" thickTop="1" thickBot="1" x14ac:dyDescent="0.3">
      <c r="A3011">
        <v>3125</v>
      </c>
      <c r="B3011" t="str">
        <f t="shared" si="194"/>
        <v>Closed End</v>
      </c>
      <c r="C3011" t="s">
        <v>59</v>
      </c>
      <c r="D3011" t="s">
        <v>676</v>
      </c>
      <c r="E3011" t="str">
        <f t="shared" si="195"/>
        <v>Column labels</v>
      </c>
      <c r="F3011">
        <f t="shared" si="196"/>
        <v>1</v>
      </c>
      <c r="G3011" t="str">
        <f t="shared" si="197"/>
        <v>Labels</v>
      </c>
      <c r="H3011" t="s">
        <v>796</v>
      </c>
      <c r="I3011" s="38" t="s">
        <v>676</v>
      </c>
      <c r="J3011" t="s">
        <v>59</v>
      </c>
      <c r="K3011" s="39"/>
      <c r="L3011" s="1" t="s">
        <v>193</v>
      </c>
      <c r="M3011" s="2" t="s">
        <v>194</v>
      </c>
      <c r="N3011" s="2" t="s">
        <v>195</v>
      </c>
      <c r="O3011" s="2" t="s">
        <v>196</v>
      </c>
      <c r="P3011" s="3" t="s">
        <v>6</v>
      </c>
    </row>
    <row r="3012" spans="1:16" ht="15.75" thickTop="1" x14ac:dyDescent="0.25">
      <c r="A3012">
        <v>3126</v>
      </c>
      <c r="B3012" t="str">
        <f t="shared" si="194"/>
        <v>Closed End</v>
      </c>
      <c r="C3012" t="s">
        <v>59</v>
      </c>
      <c r="D3012" t="s">
        <v>676</v>
      </c>
      <c r="E3012" t="str">
        <f t="shared" si="195"/>
        <v>Region</v>
      </c>
      <c r="F3012">
        <f t="shared" si="196"/>
        <v>1</v>
      </c>
      <c r="G3012" t="str">
        <f t="shared" si="197"/>
        <v>Header</v>
      </c>
      <c r="H3012" t="s">
        <v>796</v>
      </c>
      <c r="I3012" s="38" t="s">
        <v>676</v>
      </c>
      <c r="J3012" t="s">
        <v>59</v>
      </c>
      <c r="K3012" s="5" t="s">
        <v>7</v>
      </c>
      <c r="L3012" s="9" t="s">
        <v>8</v>
      </c>
      <c r="M3012" s="10" t="s">
        <v>8</v>
      </c>
      <c r="N3012" s="10" t="s">
        <v>8</v>
      </c>
      <c r="O3012" s="10" t="s">
        <v>8</v>
      </c>
      <c r="P3012" s="11" t="s">
        <v>8</v>
      </c>
    </row>
    <row r="3013" spans="1:16" x14ac:dyDescent="0.25">
      <c r="A3013">
        <v>3127</v>
      </c>
      <c r="B3013" t="str">
        <f t="shared" si="194"/>
        <v>Closed End</v>
      </c>
      <c r="C3013" t="s">
        <v>59</v>
      </c>
      <c r="D3013" t="s">
        <v>676</v>
      </c>
      <c r="E3013" t="str">
        <f t="shared" si="195"/>
        <v>Region</v>
      </c>
      <c r="F3013">
        <f t="shared" si="196"/>
        <v>2</v>
      </c>
      <c r="G3013" t="str">
        <f t="shared" si="197"/>
        <v>Data</v>
      </c>
      <c r="H3013" t="s">
        <v>796</v>
      </c>
      <c r="I3013" s="38" t="s">
        <v>676</v>
      </c>
      <c r="J3013" t="s">
        <v>59</v>
      </c>
      <c r="K3013" s="6" t="s">
        <v>9</v>
      </c>
      <c r="L3013" s="12">
        <v>6.1610404269433101E-2</v>
      </c>
      <c r="M3013" s="13">
        <v>8.1024745447747931E-2</v>
      </c>
      <c r="N3013" s="13">
        <v>0.17029303022742592</v>
      </c>
      <c r="O3013" s="13">
        <v>0.68707182005539369</v>
      </c>
      <c r="P3013" s="14">
        <v>3068.9999999999932</v>
      </c>
    </row>
    <row r="3014" spans="1:16" x14ac:dyDescent="0.25">
      <c r="A3014">
        <v>3128</v>
      </c>
      <c r="B3014" t="str">
        <f t="shared" si="194"/>
        <v>Closed End</v>
      </c>
      <c r="C3014" t="s">
        <v>59</v>
      </c>
      <c r="D3014" t="s">
        <v>676</v>
      </c>
      <c r="E3014" t="str">
        <f t="shared" si="195"/>
        <v>Region</v>
      </c>
      <c r="F3014">
        <f t="shared" si="196"/>
        <v>3</v>
      </c>
      <c r="G3014" t="str">
        <f t="shared" si="197"/>
        <v>Data</v>
      </c>
      <c r="H3014" t="s">
        <v>796</v>
      </c>
      <c r="I3014" s="38" t="s">
        <v>676</v>
      </c>
      <c r="J3014" t="s">
        <v>59</v>
      </c>
      <c r="K3014" s="6" t="s">
        <v>10</v>
      </c>
      <c r="L3014" s="12">
        <v>4.1025753054933931E-2</v>
      </c>
      <c r="M3014" s="13">
        <v>6.9147738650757559E-2</v>
      </c>
      <c r="N3014" s="13">
        <v>0.15591620301041223</v>
      </c>
      <c r="O3014" s="13">
        <v>0.73391030528389622</v>
      </c>
      <c r="P3014" s="14">
        <v>418.99999999999994</v>
      </c>
    </row>
    <row r="3015" spans="1:16" x14ac:dyDescent="0.25">
      <c r="A3015">
        <v>3129</v>
      </c>
      <c r="B3015" t="str">
        <f t="shared" si="194"/>
        <v>Closed End</v>
      </c>
      <c r="C3015" t="s">
        <v>59</v>
      </c>
      <c r="D3015" t="s">
        <v>676</v>
      </c>
      <c r="E3015" t="str">
        <f t="shared" si="195"/>
        <v>Region</v>
      </c>
      <c r="F3015">
        <f t="shared" si="196"/>
        <v>4</v>
      </c>
      <c r="G3015" t="str">
        <f t="shared" si="197"/>
        <v>Data</v>
      </c>
      <c r="H3015" t="s">
        <v>796</v>
      </c>
      <c r="I3015" s="38" t="s">
        <v>676</v>
      </c>
      <c r="J3015" t="s">
        <v>59</v>
      </c>
      <c r="K3015" s="6" t="s">
        <v>11</v>
      </c>
      <c r="L3015" s="12">
        <v>8.1575085693377875E-2</v>
      </c>
      <c r="M3015" s="13">
        <v>0.1045325550275768</v>
      </c>
      <c r="N3015" s="13">
        <v>0.17945912450217549</v>
      </c>
      <c r="O3015" s="13">
        <v>0.63443323477687308</v>
      </c>
      <c r="P3015" s="14">
        <v>2253.9999999999955</v>
      </c>
    </row>
    <row r="3016" spans="1:16" x14ac:dyDescent="0.25">
      <c r="A3016">
        <v>3130</v>
      </c>
      <c r="B3016" t="str">
        <f t="shared" si="194"/>
        <v>Closed End</v>
      </c>
      <c r="C3016" t="s">
        <v>59</v>
      </c>
      <c r="D3016" t="s">
        <v>676</v>
      </c>
      <c r="E3016" t="str">
        <f t="shared" si="195"/>
        <v>Region</v>
      </c>
      <c r="F3016">
        <f t="shared" si="196"/>
        <v>5</v>
      </c>
      <c r="G3016" t="str">
        <f t="shared" si="197"/>
        <v>Data</v>
      </c>
      <c r="H3016" t="s">
        <v>796</v>
      </c>
      <c r="I3016" s="38" t="s">
        <v>676</v>
      </c>
      <c r="J3016" t="s">
        <v>59</v>
      </c>
      <c r="K3016" s="6" t="s">
        <v>12</v>
      </c>
      <c r="L3016" s="12">
        <v>0.10724654769698985</v>
      </c>
      <c r="M3016" s="13">
        <v>0.11874893805527689</v>
      </c>
      <c r="N3016" s="13">
        <v>0.19333660205251821</v>
      </c>
      <c r="O3016" s="13">
        <v>0.58066791219521641</v>
      </c>
      <c r="P3016" s="14">
        <v>1828</v>
      </c>
    </row>
    <row r="3017" spans="1:16" x14ac:dyDescent="0.25">
      <c r="A3017">
        <v>3131</v>
      </c>
      <c r="B3017" t="str">
        <f t="shared" si="194"/>
        <v>Closed End</v>
      </c>
      <c r="C3017" t="s">
        <v>59</v>
      </c>
      <c r="D3017" t="s">
        <v>676</v>
      </c>
      <c r="E3017" t="str">
        <f t="shared" si="195"/>
        <v>Region</v>
      </c>
      <c r="F3017">
        <f t="shared" si="196"/>
        <v>6</v>
      </c>
      <c r="G3017" t="str">
        <f t="shared" si="197"/>
        <v>Data</v>
      </c>
      <c r="H3017" t="s">
        <v>796</v>
      </c>
      <c r="I3017" s="38" t="s">
        <v>676</v>
      </c>
      <c r="J3017" t="s">
        <v>59</v>
      </c>
      <c r="K3017" s="6" t="s">
        <v>13</v>
      </c>
      <c r="L3017" s="12">
        <v>5.0316028085517356E-2</v>
      </c>
      <c r="M3017" s="13">
        <v>8.7221864425858317E-2</v>
      </c>
      <c r="N3017" s="13">
        <v>0.16256110482036157</v>
      </c>
      <c r="O3017" s="13">
        <v>0.69990100266826227</v>
      </c>
      <c r="P3017" s="14">
        <v>426.00000000000017</v>
      </c>
    </row>
    <row r="3018" spans="1:16" x14ac:dyDescent="0.25">
      <c r="A3018">
        <v>3132</v>
      </c>
      <c r="B3018" t="str">
        <f t="shared" si="194"/>
        <v>Closed End</v>
      </c>
      <c r="C3018" t="s">
        <v>59</v>
      </c>
      <c r="D3018" t="s">
        <v>676</v>
      </c>
      <c r="E3018" t="str">
        <f t="shared" si="195"/>
        <v>Region</v>
      </c>
      <c r="F3018">
        <f t="shared" si="196"/>
        <v>7</v>
      </c>
      <c r="G3018" t="str">
        <f t="shared" si="197"/>
        <v>Data</v>
      </c>
      <c r="H3018" t="s">
        <v>796</v>
      </c>
      <c r="I3018" s="38" t="s">
        <v>676</v>
      </c>
      <c r="J3018" t="s">
        <v>59</v>
      </c>
      <c r="K3018" s="6" t="s">
        <v>14</v>
      </c>
      <c r="L3018" s="12">
        <v>5.2842448446093433E-2</v>
      </c>
      <c r="M3018" s="13">
        <v>4.9867415210871895E-2</v>
      </c>
      <c r="N3018" s="13">
        <v>0.17457014110375865</v>
      </c>
      <c r="O3018" s="13">
        <v>0.72271999523927599</v>
      </c>
      <c r="P3018" s="14">
        <v>396.00000000000034</v>
      </c>
    </row>
    <row r="3019" spans="1:16" x14ac:dyDescent="0.25">
      <c r="A3019">
        <v>3133</v>
      </c>
      <c r="B3019" t="str">
        <f t="shared" si="194"/>
        <v>Closed End</v>
      </c>
      <c r="C3019" t="s">
        <v>59</v>
      </c>
      <c r="D3019" t="s">
        <v>676</v>
      </c>
      <c r="E3019" t="str">
        <f t="shared" si="195"/>
        <v>Gender</v>
      </c>
      <c r="F3019">
        <f t="shared" si="196"/>
        <v>1</v>
      </c>
      <c r="G3019" t="str">
        <f t="shared" si="197"/>
        <v>Header</v>
      </c>
      <c r="H3019" t="s">
        <v>796</v>
      </c>
      <c r="I3019" s="38" t="s">
        <v>676</v>
      </c>
      <c r="J3019" t="s">
        <v>59</v>
      </c>
      <c r="K3019" s="7" t="s">
        <v>15</v>
      </c>
      <c r="L3019" s="15" t="s">
        <v>8</v>
      </c>
      <c r="M3019" s="16" t="s">
        <v>8</v>
      </c>
      <c r="N3019" s="16" t="s">
        <v>8</v>
      </c>
      <c r="O3019" s="16" t="s">
        <v>8</v>
      </c>
      <c r="P3019" s="17" t="s">
        <v>8</v>
      </c>
    </row>
    <row r="3020" spans="1:16" x14ac:dyDescent="0.25">
      <c r="A3020">
        <v>3134</v>
      </c>
      <c r="B3020" t="str">
        <f t="shared" si="194"/>
        <v>Closed End</v>
      </c>
      <c r="C3020" t="s">
        <v>59</v>
      </c>
      <c r="D3020" t="s">
        <v>676</v>
      </c>
      <c r="E3020" t="str">
        <f t="shared" si="195"/>
        <v>Gender</v>
      </c>
      <c r="F3020">
        <f t="shared" si="196"/>
        <v>2</v>
      </c>
      <c r="G3020" t="str">
        <f t="shared" si="197"/>
        <v>Data</v>
      </c>
      <c r="H3020" t="s">
        <v>796</v>
      </c>
      <c r="I3020" s="38" t="s">
        <v>676</v>
      </c>
      <c r="J3020" t="s">
        <v>59</v>
      </c>
      <c r="K3020" s="6" t="s">
        <v>16</v>
      </c>
      <c r="L3020" s="12">
        <v>6.1024877039758285E-2</v>
      </c>
      <c r="M3020" s="13">
        <v>9.6374212387416183E-2</v>
      </c>
      <c r="N3020" s="13">
        <v>0.17441191494588471</v>
      </c>
      <c r="O3020" s="13">
        <v>0.66818899562694289</v>
      </c>
      <c r="P3020" s="14">
        <v>1902.000000000003</v>
      </c>
    </row>
    <row r="3021" spans="1:16" x14ac:dyDescent="0.25">
      <c r="A3021">
        <v>3135</v>
      </c>
      <c r="B3021" t="str">
        <f t="shared" si="194"/>
        <v>Closed End</v>
      </c>
      <c r="C3021" t="s">
        <v>59</v>
      </c>
      <c r="D3021" t="s">
        <v>676</v>
      </c>
      <c r="E3021" t="str">
        <f t="shared" si="195"/>
        <v>Gender</v>
      </c>
      <c r="F3021">
        <f t="shared" si="196"/>
        <v>3</v>
      </c>
      <c r="G3021" t="str">
        <f t="shared" si="197"/>
        <v>Data</v>
      </c>
      <c r="H3021" t="s">
        <v>796</v>
      </c>
      <c r="I3021" s="38" t="s">
        <v>676</v>
      </c>
      <c r="J3021" t="s">
        <v>59</v>
      </c>
      <c r="K3021" s="6" t="s">
        <v>17</v>
      </c>
      <c r="L3021" s="12">
        <v>5.7651056542362807E-2</v>
      </c>
      <c r="M3021" s="13">
        <v>6.3207867029642609E-2</v>
      </c>
      <c r="N3021" s="13">
        <v>0.15656998466713948</v>
      </c>
      <c r="O3021" s="13">
        <v>0.72257109176085521</v>
      </c>
      <c r="P3021" s="14">
        <v>1010.0000000000006</v>
      </c>
    </row>
    <row r="3022" spans="1:16" x14ac:dyDescent="0.25">
      <c r="A3022">
        <v>3136</v>
      </c>
      <c r="B3022" t="str">
        <f t="shared" si="194"/>
        <v>Closed End</v>
      </c>
      <c r="C3022" t="s">
        <v>59</v>
      </c>
      <c r="D3022" t="s">
        <v>676</v>
      </c>
      <c r="E3022" t="str">
        <f t="shared" si="195"/>
        <v>Age</v>
      </c>
      <c r="F3022">
        <f t="shared" si="196"/>
        <v>1</v>
      </c>
      <c r="G3022" t="str">
        <f t="shared" si="197"/>
        <v>Header</v>
      </c>
      <c r="H3022" t="s">
        <v>796</v>
      </c>
      <c r="I3022" s="38" t="s">
        <v>676</v>
      </c>
      <c r="J3022" t="s">
        <v>59</v>
      </c>
      <c r="K3022" s="7" t="s">
        <v>18</v>
      </c>
      <c r="L3022" s="15" t="s">
        <v>8</v>
      </c>
      <c r="M3022" s="16" t="s">
        <v>8</v>
      </c>
      <c r="N3022" s="16" t="s">
        <v>8</v>
      </c>
      <c r="O3022" s="16" t="s">
        <v>8</v>
      </c>
      <c r="P3022" s="17" t="s">
        <v>8</v>
      </c>
    </row>
    <row r="3023" spans="1:16" x14ac:dyDescent="0.25">
      <c r="A3023">
        <v>3137</v>
      </c>
      <c r="B3023" t="str">
        <f t="shared" si="194"/>
        <v>Closed End</v>
      </c>
      <c r="C3023" t="s">
        <v>59</v>
      </c>
      <c r="D3023" t="s">
        <v>676</v>
      </c>
      <c r="E3023" t="str">
        <f t="shared" si="195"/>
        <v>Age</v>
      </c>
      <c r="F3023">
        <f t="shared" si="196"/>
        <v>2</v>
      </c>
      <c r="G3023" t="str">
        <f t="shared" si="197"/>
        <v>Data</v>
      </c>
      <c r="H3023" t="s">
        <v>796</v>
      </c>
      <c r="I3023" s="38" t="s">
        <v>676</v>
      </c>
      <c r="J3023" t="s">
        <v>59</v>
      </c>
      <c r="K3023" s="6" t="s">
        <v>19</v>
      </c>
      <c r="L3023" s="12">
        <v>6.2535598949526663E-2</v>
      </c>
      <c r="M3023" s="13">
        <v>0.10442154289182413</v>
      </c>
      <c r="N3023" s="13">
        <v>0.19224923282709386</v>
      </c>
      <c r="O3023" s="13">
        <v>0.64079362533155493</v>
      </c>
      <c r="P3023" s="14">
        <v>416.00000000000017</v>
      </c>
    </row>
    <row r="3024" spans="1:16" x14ac:dyDescent="0.25">
      <c r="A3024">
        <v>3138</v>
      </c>
      <c r="B3024" t="str">
        <f t="shared" si="194"/>
        <v>Closed End</v>
      </c>
      <c r="C3024" t="s">
        <v>59</v>
      </c>
      <c r="D3024" t="s">
        <v>676</v>
      </c>
      <c r="E3024" t="str">
        <f t="shared" si="195"/>
        <v>Age</v>
      </c>
      <c r="F3024">
        <f t="shared" si="196"/>
        <v>3</v>
      </c>
      <c r="G3024" t="str">
        <f t="shared" si="197"/>
        <v>Data</v>
      </c>
      <c r="H3024" t="s">
        <v>796</v>
      </c>
      <c r="I3024" s="38" t="s">
        <v>676</v>
      </c>
      <c r="J3024" t="s">
        <v>59</v>
      </c>
      <c r="K3024" s="6" t="s">
        <v>20</v>
      </c>
      <c r="L3024" s="12">
        <v>0.10778958133531504</v>
      </c>
      <c r="M3024" s="13">
        <v>6.4762479734407505E-2</v>
      </c>
      <c r="N3024" s="13">
        <v>0.17892894618243502</v>
      </c>
      <c r="O3024" s="13">
        <v>0.64851899274784164</v>
      </c>
      <c r="P3024" s="14">
        <v>426.00000000000011</v>
      </c>
    </row>
    <row r="3025" spans="1:16" x14ac:dyDescent="0.25">
      <c r="A3025">
        <v>3139</v>
      </c>
      <c r="B3025" t="str">
        <f t="shared" si="194"/>
        <v>Closed End</v>
      </c>
      <c r="C3025" t="s">
        <v>59</v>
      </c>
      <c r="D3025" t="s">
        <v>676</v>
      </c>
      <c r="E3025" t="str">
        <f t="shared" si="195"/>
        <v>Age</v>
      </c>
      <c r="F3025">
        <f t="shared" si="196"/>
        <v>4</v>
      </c>
      <c r="G3025" t="str">
        <f t="shared" si="197"/>
        <v>Data</v>
      </c>
      <c r="H3025" t="s">
        <v>796</v>
      </c>
      <c r="I3025" s="38" t="s">
        <v>676</v>
      </c>
      <c r="J3025" t="s">
        <v>59</v>
      </c>
      <c r="K3025" s="6" t="s">
        <v>21</v>
      </c>
      <c r="L3025" s="12">
        <v>5.0546259979380385E-2</v>
      </c>
      <c r="M3025" s="13">
        <v>0.10152350803855123</v>
      </c>
      <c r="N3025" s="13">
        <v>0.14280384768819213</v>
      </c>
      <c r="O3025" s="13">
        <v>0.70512638429387631</v>
      </c>
      <c r="P3025" s="14">
        <v>369.00000000000011</v>
      </c>
    </row>
    <row r="3026" spans="1:16" x14ac:dyDescent="0.25">
      <c r="A3026">
        <v>3140</v>
      </c>
      <c r="B3026" t="str">
        <f t="shared" si="194"/>
        <v>Closed End</v>
      </c>
      <c r="C3026" t="s">
        <v>59</v>
      </c>
      <c r="D3026" t="s">
        <v>676</v>
      </c>
      <c r="E3026" t="str">
        <f t="shared" si="195"/>
        <v>Age</v>
      </c>
      <c r="F3026">
        <f t="shared" si="196"/>
        <v>5</v>
      </c>
      <c r="G3026" t="str">
        <f t="shared" si="197"/>
        <v>Data</v>
      </c>
      <c r="H3026" t="s">
        <v>796</v>
      </c>
      <c r="I3026" s="38" t="s">
        <v>676</v>
      </c>
      <c r="J3026" t="s">
        <v>59</v>
      </c>
      <c r="K3026" s="6" t="s">
        <v>22</v>
      </c>
      <c r="L3026" s="12">
        <v>5.8305259907278174E-2</v>
      </c>
      <c r="M3026" s="13">
        <v>4.8671508963559915E-2</v>
      </c>
      <c r="N3026" s="13">
        <v>0.18402283585050028</v>
      </c>
      <c r="O3026" s="13">
        <v>0.70900039527866265</v>
      </c>
      <c r="P3026" s="14">
        <v>530.99999999999943</v>
      </c>
    </row>
    <row r="3027" spans="1:16" x14ac:dyDescent="0.25">
      <c r="A3027">
        <v>3141</v>
      </c>
      <c r="B3027" t="str">
        <f t="shared" si="194"/>
        <v>Closed End</v>
      </c>
      <c r="C3027" t="s">
        <v>59</v>
      </c>
      <c r="D3027" t="s">
        <v>676</v>
      </c>
      <c r="E3027" t="str">
        <f t="shared" si="195"/>
        <v>Age</v>
      </c>
      <c r="F3027">
        <f t="shared" si="196"/>
        <v>6</v>
      </c>
      <c r="G3027" t="str">
        <f t="shared" si="197"/>
        <v>Data</v>
      </c>
      <c r="H3027" t="s">
        <v>796</v>
      </c>
      <c r="I3027" s="38" t="s">
        <v>676</v>
      </c>
      <c r="J3027" t="s">
        <v>59</v>
      </c>
      <c r="K3027" s="6" t="s">
        <v>23</v>
      </c>
      <c r="L3027" s="12">
        <v>1.4573353017203186E-2</v>
      </c>
      <c r="M3027" s="13">
        <v>5.3727578629922418E-2</v>
      </c>
      <c r="N3027" s="13">
        <v>0.12392586617132069</v>
      </c>
      <c r="O3027" s="13">
        <v>0.80777320218155357</v>
      </c>
      <c r="P3027" s="14">
        <v>859.99999999999818</v>
      </c>
    </row>
    <row r="3028" spans="1:16" x14ac:dyDescent="0.25">
      <c r="A3028">
        <v>3142</v>
      </c>
      <c r="B3028" t="str">
        <f t="shared" si="194"/>
        <v>Closed End</v>
      </c>
      <c r="C3028" t="s">
        <v>59</v>
      </c>
      <c r="D3028" t="s">
        <v>676</v>
      </c>
      <c r="E3028" t="str">
        <f t="shared" si="195"/>
        <v>Education</v>
      </c>
      <c r="F3028">
        <f t="shared" si="196"/>
        <v>1</v>
      </c>
      <c r="G3028" t="str">
        <f t="shared" si="197"/>
        <v>Header</v>
      </c>
      <c r="H3028" t="s">
        <v>796</v>
      </c>
      <c r="I3028" s="38" t="s">
        <v>676</v>
      </c>
      <c r="J3028" t="s">
        <v>59</v>
      </c>
      <c r="K3028" s="7" t="s">
        <v>24</v>
      </c>
      <c r="L3028" s="15" t="s">
        <v>8</v>
      </c>
      <c r="M3028" s="16" t="s">
        <v>8</v>
      </c>
      <c r="N3028" s="16" t="s">
        <v>8</v>
      </c>
      <c r="O3028" s="16" t="s">
        <v>8</v>
      </c>
      <c r="P3028" s="17" t="s">
        <v>8</v>
      </c>
    </row>
    <row r="3029" spans="1:16" x14ac:dyDescent="0.25">
      <c r="A3029">
        <v>3143</v>
      </c>
      <c r="B3029" t="str">
        <f t="shared" si="194"/>
        <v>Closed End</v>
      </c>
      <c r="C3029" t="s">
        <v>59</v>
      </c>
      <c r="D3029" t="s">
        <v>676</v>
      </c>
      <c r="E3029" t="str">
        <f t="shared" si="195"/>
        <v>Education</v>
      </c>
      <c r="F3029">
        <f t="shared" si="196"/>
        <v>2</v>
      </c>
      <c r="G3029" t="str">
        <f t="shared" si="197"/>
        <v>Data</v>
      </c>
      <c r="H3029" t="s">
        <v>796</v>
      </c>
      <c r="I3029" s="38" t="s">
        <v>676</v>
      </c>
      <c r="J3029" t="s">
        <v>59</v>
      </c>
      <c r="K3029" s="6" t="s">
        <v>25</v>
      </c>
      <c r="L3029" s="12">
        <v>0.16457829633088991</v>
      </c>
      <c r="M3029" s="13">
        <v>0.23766638380512062</v>
      </c>
      <c r="N3029" s="13">
        <v>0.26543319655899528</v>
      </c>
      <c r="O3029" s="13">
        <v>0.33232212330499422</v>
      </c>
      <c r="P3029" s="14">
        <v>98.000000000000043</v>
      </c>
    </row>
    <row r="3030" spans="1:16" x14ac:dyDescent="0.25">
      <c r="A3030">
        <v>3144</v>
      </c>
      <c r="B3030" t="str">
        <f t="shared" si="194"/>
        <v>Closed End</v>
      </c>
      <c r="C3030" t="s">
        <v>59</v>
      </c>
      <c r="D3030" t="s">
        <v>676</v>
      </c>
      <c r="E3030" t="str">
        <f t="shared" si="195"/>
        <v>Education</v>
      </c>
      <c r="F3030">
        <f t="shared" si="196"/>
        <v>3</v>
      </c>
      <c r="G3030" t="str">
        <f t="shared" si="197"/>
        <v>Data</v>
      </c>
      <c r="H3030" t="s">
        <v>796</v>
      </c>
      <c r="I3030" s="38" t="s">
        <v>676</v>
      </c>
      <c r="J3030" t="s">
        <v>59</v>
      </c>
      <c r="K3030" s="6" t="s">
        <v>26</v>
      </c>
      <c r="L3030" s="12">
        <v>0.11953116971938275</v>
      </c>
      <c r="M3030" s="13">
        <v>0.10680742173479944</v>
      </c>
      <c r="N3030" s="13">
        <v>0.16714455269853867</v>
      </c>
      <c r="O3030" s="13">
        <v>0.60651685584728021</v>
      </c>
      <c r="P3030" s="14">
        <v>372.99999999999943</v>
      </c>
    </row>
    <row r="3031" spans="1:16" x14ac:dyDescent="0.25">
      <c r="A3031">
        <v>3145</v>
      </c>
      <c r="B3031" t="str">
        <f t="shared" si="194"/>
        <v>Closed End</v>
      </c>
      <c r="C3031" t="s">
        <v>59</v>
      </c>
      <c r="D3031" t="s">
        <v>676</v>
      </c>
      <c r="E3031" t="str">
        <f t="shared" si="195"/>
        <v>Education</v>
      </c>
      <c r="F3031">
        <f t="shared" si="196"/>
        <v>4</v>
      </c>
      <c r="G3031" t="str">
        <f t="shared" si="197"/>
        <v>Data</v>
      </c>
      <c r="H3031" t="s">
        <v>796</v>
      </c>
      <c r="I3031" s="38" t="s">
        <v>676</v>
      </c>
      <c r="J3031" t="s">
        <v>59</v>
      </c>
      <c r="K3031" s="6" t="s">
        <v>27</v>
      </c>
      <c r="L3031" s="12">
        <v>4.569865303990886E-2</v>
      </c>
      <c r="M3031" s="13">
        <v>8.4603975318019414E-2</v>
      </c>
      <c r="N3031" s="13">
        <v>0.16762234959450295</v>
      </c>
      <c r="O3031" s="13">
        <v>0.70207502204756711</v>
      </c>
      <c r="P3031" s="14">
        <v>973.00000000000182</v>
      </c>
    </row>
    <row r="3032" spans="1:16" x14ac:dyDescent="0.25">
      <c r="A3032">
        <v>3146</v>
      </c>
      <c r="B3032" t="str">
        <f t="shared" si="194"/>
        <v>Closed End</v>
      </c>
      <c r="C3032" t="s">
        <v>59</v>
      </c>
      <c r="D3032" t="s">
        <v>676</v>
      </c>
      <c r="E3032" t="str">
        <f t="shared" si="195"/>
        <v>Education</v>
      </c>
      <c r="F3032">
        <f t="shared" si="196"/>
        <v>5</v>
      </c>
      <c r="G3032" t="str">
        <f t="shared" si="197"/>
        <v>Data</v>
      </c>
      <c r="H3032" t="s">
        <v>796</v>
      </c>
      <c r="I3032" s="38" t="s">
        <v>676</v>
      </c>
      <c r="J3032" t="s">
        <v>59</v>
      </c>
      <c r="K3032" s="6" t="s">
        <v>28</v>
      </c>
      <c r="L3032" s="12">
        <v>2.4394849077825551E-2</v>
      </c>
      <c r="M3032" s="13">
        <v>5.5466244927010744E-2</v>
      </c>
      <c r="N3032" s="13">
        <v>0.1708820037476475</v>
      </c>
      <c r="O3032" s="13">
        <v>0.74925690224751951</v>
      </c>
      <c r="P3032" s="14">
        <v>1519.9999999999984</v>
      </c>
    </row>
    <row r="3033" spans="1:16" x14ac:dyDescent="0.25">
      <c r="A3033">
        <v>3147</v>
      </c>
      <c r="B3033" t="str">
        <f t="shared" si="194"/>
        <v>Closed End</v>
      </c>
      <c r="C3033" t="s">
        <v>59</v>
      </c>
      <c r="D3033" t="s">
        <v>676</v>
      </c>
      <c r="E3033" t="str">
        <f t="shared" si="195"/>
        <v>Household income</v>
      </c>
      <c r="F3033">
        <f t="shared" si="196"/>
        <v>1</v>
      </c>
      <c r="G3033" t="str">
        <f t="shared" si="197"/>
        <v>Header</v>
      </c>
      <c r="H3033" t="s">
        <v>796</v>
      </c>
      <c r="I3033" s="38" t="s">
        <v>676</v>
      </c>
      <c r="J3033" t="s">
        <v>59</v>
      </c>
      <c r="K3033" s="7" t="s">
        <v>29</v>
      </c>
      <c r="L3033" s="15" t="s">
        <v>8</v>
      </c>
      <c r="M3033" s="16" t="s">
        <v>8</v>
      </c>
      <c r="N3033" s="16" t="s">
        <v>8</v>
      </c>
      <c r="O3033" s="16" t="s">
        <v>8</v>
      </c>
      <c r="P3033" s="17" t="s">
        <v>8</v>
      </c>
    </row>
    <row r="3034" spans="1:16" x14ac:dyDescent="0.25">
      <c r="A3034">
        <v>3148</v>
      </c>
      <c r="B3034" t="str">
        <f t="shared" si="194"/>
        <v>Closed End</v>
      </c>
      <c r="C3034" t="s">
        <v>59</v>
      </c>
      <c r="D3034" t="s">
        <v>676</v>
      </c>
      <c r="E3034" t="str">
        <f t="shared" si="195"/>
        <v>Household income</v>
      </c>
      <c r="F3034">
        <f t="shared" si="196"/>
        <v>2</v>
      </c>
      <c r="G3034" t="str">
        <f t="shared" si="197"/>
        <v>Data</v>
      </c>
      <c r="H3034" t="s">
        <v>796</v>
      </c>
      <c r="I3034" s="38" t="s">
        <v>676</v>
      </c>
      <c r="J3034" t="s">
        <v>59</v>
      </c>
      <c r="K3034" s="6" t="s">
        <v>30</v>
      </c>
      <c r="L3034" s="12">
        <v>0.19221838973696184</v>
      </c>
      <c r="M3034" s="13">
        <v>0.18180900465960959</v>
      </c>
      <c r="N3034" s="13">
        <v>0.28465030518978213</v>
      </c>
      <c r="O3034" s="13">
        <v>0.34132230041364581</v>
      </c>
      <c r="P3034" s="14">
        <v>495.0000000000004</v>
      </c>
    </row>
    <row r="3035" spans="1:16" x14ac:dyDescent="0.25">
      <c r="A3035">
        <v>3149</v>
      </c>
      <c r="B3035" t="str">
        <f t="shared" si="194"/>
        <v>Closed End</v>
      </c>
      <c r="C3035" t="s">
        <v>59</v>
      </c>
      <c r="D3035" t="s">
        <v>676</v>
      </c>
      <c r="E3035" t="str">
        <f t="shared" si="195"/>
        <v>Household income</v>
      </c>
      <c r="F3035">
        <f t="shared" si="196"/>
        <v>3</v>
      </c>
      <c r="G3035" t="str">
        <f t="shared" si="197"/>
        <v>Data</v>
      </c>
      <c r="H3035" t="s">
        <v>796</v>
      </c>
      <c r="I3035" s="38" t="s">
        <v>676</v>
      </c>
      <c r="J3035" t="s">
        <v>59</v>
      </c>
      <c r="K3035" s="6" t="s">
        <v>31</v>
      </c>
      <c r="L3035" s="12">
        <v>0.11210403354332095</v>
      </c>
      <c r="M3035" s="13">
        <v>0.17429782987639864</v>
      </c>
      <c r="N3035" s="13">
        <v>0.29513622638136444</v>
      </c>
      <c r="O3035" s="13">
        <v>0.41846191019891726</v>
      </c>
      <c r="P3035" s="14">
        <v>434.9999999999996</v>
      </c>
    </row>
    <row r="3036" spans="1:16" x14ac:dyDescent="0.25">
      <c r="A3036">
        <v>3150</v>
      </c>
      <c r="B3036" t="str">
        <f t="shared" si="194"/>
        <v>Closed End</v>
      </c>
      <c r="C3036" t="s">
        <v>59</v>
      </c>
      <c r="D3036" t="s">
        <v>676</v>
      </c>
      <c r="E3036" t="str">
        <f t="shared" si="195"/>
        <v>Household income</v>
      </c>
      <c r="F3036">
        <f t="shared" si="196"/>
        <v>4</v>
      </c>
      <c r="G3036" t="str">
        <f t="shared" si="197"/>
        <v>Data</v>
      </c>
      <c r="H3036" t="s">
        <v>796</v>
      </c>
      <c r="I3036" s="38" t="s">
        <v>676</v>
      </c>
      <c r="J3036" t="s">
        <v>59</v>
      </c>
      <c r="K3036" s="6" t="s">
        <v>32</v>
      </c>
      <c r="L3036" s="12">
        <v>9.5529417127933766E-2</v>
      </c>
      <c r="M3036" s="13">
        <v>0.12018725135981376</v>
      </c>
      <c r="N3036" s="13">
        <v>0.16694603286889734</v>
      </c>
      <c r="O3036" s="13">
        <v>0.61733729864335518</v>
      </c>
      <c r="P3036" s="14">
        <v>402.00000000000023</v>
      </c>
    </row>
    <row r="3037" spans="1:16" x14ac:dyDescent="0.25">
      <c r="A3037">
        <v>3151</v>
      </c>
      <c r="B3037" t="str">
        <f t="shared" si="194"/>
        <v>Closed End</v>
      </c>
      <c r="C3037" t="s">
        <v>59</v>
      </c>
      <c r="D3037" t="s">
        <v>676</v>
      </c>
      <c r="E3037" t="str">
        <f t="shared" si="195"/>
        <v>Household income</v>
      </c>
      <c r="F3037">
        <f t="shared" si="196"/>
        <v>5</v>
      </c>
      <c r="G3037" t="str">
        <f t="shared" si="197"/>
        <v>Data</v>
      </c>
      <c r="H3037" t="s">
        <v>796</v>
      </c>
      <c r="I3037" s="38" t="s">
        <v>676</v>
      </c>
      <c r="J3037" t="s">
        <v>59</v>
      </c>
      <c r="K3037" s="6" t="s">
        <v>33</v>
      </c>
      <c r="L3037" s="12">
        <v>8.394475008917851E-2</v>
      </c>
      <c r="M3037" s="13">
        <v>0.10995017522843512</v>
      </c>
      <c r="N3037" s="13">
        <v>0.23085346498739331</v>
      </c>
      <c r="O3037" s="13">
        <v>0.57525160969499312</v>
      </c>
      <c r="P3037" s="14">
        <v>310.99999999999977</v>
      </c>
    </row>
    <row r="3038" spans="1:16" x14ac:dyDescent="0.25">
      <c r="A3038">
        <v>3152</v>
      </c>
      <c r="B3038" t="str">
        <f t="shared" si="194"/>
        <v>Closed End</v>
      </c>
      <c r="C3038" t="s">
        <v>59</v>
      </c>
      <c r="D3038" t="s">
        <v>676</v>
      </c>
      <c r="E3038" t="str">
        <f t="shared" si="195"/>
        <v>Household income</v>
      </c>
      <c r="F3038">
        <f t="shared" si="196"/>
        <v>6</v>
      </c>
      <c r="G3038" t="str">
        <f t="shared" si="197"/>
        <v>Data</v>
      </c>
      <c r="H3038" t="s">
        <v>796</v>
      </c>
      <c r="I3038" s="38" t="s">
        <v>676</v>
      </c>
      <c r="J3038" t="s">
        <v>59</v>
      </c>
      <c r="K3038" s="6" t="s">
        <v>34</v>
      </c>
      <c r="L3038" s="12">
        <v>2.4873750992353501E-2</v>
      </c>
      <c r="M3038" s="13">
        <v>4.5180138257519188E-2</v>
      </c>
      <c r="N3038" s="13">
        <v>0.21330446419679286</v>
      </c>
      <c r="O3038" s="13">
        <v>0.71664164655333307</v>
      </c>
      <c r="P3038" s="14">
        <v>272.0000000000004</v>
      </c>
    </row>
    <row r="3039" spans="1:16" x14ac:dyDescent="0.25">
      <c r="A3039">
        <v>3153</v>
      </c>
      <c r="B3039" t="str">
        <f t="shared" si="194"/>
        <v>Closed End</v>
      </c>
      <c r="C3039" t="s">
        <v>59</v>
      </c>
      <c r="D3039" t="s">
        <v>676</v>
      </c>
      <c r="E3039" t="str">
        <f t="shared" si="195"/>
        <v>Household income</v>
      </c>
      <c r="F3039">
        <f t="shared" si="196"/>
        <v>7</v>
      </c>
      <c r="G3039" t="str">
        <f t="shared" si="197"/>
        <v>Data</v>
      </c>
      <c r="H3039" t="s">
        <v>796</v>
      </c>
      <c r="I3039" s="38" t="s">
        <v>676</v>
      </c>
      <c r="J3039" t="s">
        <v>59</v>
      </c>
      <c r="K3039" s="6" t="s">
        <v>35</v>
      </c>
      <c r="L3039" s="12">
        <v>7.0049626465900437E-3</v>
      </c>
      <c r="M3039" s="13">
        <v>3.7537100310067482E-2</v>
      </c>
      <c r="N3039" s="13">
        <v>0.10356832384363274</v>
      </c>
      <c r="O3039" s="13">
        <v>0.85188961319971024</v>
      </c>
      <c r="P3039" s="14">
        <v>339.00000000000017</v>
      </c>
    </row>
    <row r="3040" spans="1:16" x14ac:dyDescent="0.25">
      <c r="A3040">
        <v>3154</v>
      </c>
      <c r="B3040" t="str">
        <f t="shared" si="194"/>
        <v>Closed End</v>
      </c>
      <c r="C3040" t="s">
        <v>59</v>
      </c>
      <c r="D3040" t="s">
        <v>676</v>
      </c>
      <c r="E3040" t="str">
        <f t="shared" si="195"/>
        <v>Household income</v>
      </c>
      <c r="F3040">
        <f t="shared" si="196"/>
        <v>8</v>
      </c>
      <c r="G3040" t="str">
        <f t="shared" si="197"/>
        <v>Data</v>
      </c>
      <c r="H3040" t="s">
        <v>796</v>
      </c>
      <c r="I3040" s="38" t="s">
        <v>676</v>
      </c>
      <c r="J3040" t="s">
        <v>59</v>
      </c>
      <c r="K3040" s="6" t="s">
        <v>36</v>
      </c>
      <c r="L3040" s="12">
        <v>5.6977773120664684E-3</v>
      </c>
      <c r="M3040" s="13">
        <v>1.9645164156933955E-2</v>
      </c>
      <c r="N3040" s="13">
        <v>5.9822402649904106E-2</v>
      </c>
      <c r="O3040" s="13">
        <v>0.91483465588109525</v>
      </c>
      <c r="P3040" s="14">
        <v>259.00000000000023</v>
      </c>
    </row>
    <row r="3041" spans="1:16" x14ac:dyDescent="0.25">
      <c r="A3041">
        <v>3155</v>
      </c>
      <c r="B3041" t="str">
        <f t="shared" si="194"/>
        <v>Closed End</v>
      </c>
      <c r="C3041" t="s">
        <v>59</v>
      </c>
      <c r="D3041" t="s">
        <v>676</v>
      </c>
      <c r="E3041" t="str">
        <f t="shared" si="195"/>
        <v>Housing status</v>
      </c>
      <c r="F3041">
        <f t="shared" si="196"/>
        <v>1</v>
      </c>
      <c r="G3041" t="str">
        <f t="shared" si="197"/>
        <v>Header</v>
      </c>
      <c r="H3041" t="s">
        <v>796</v>
      </c>
      <c r="I3041" s="38" t="s">
        <v>676</v>
      </c>
      <c r="J3041" t="s">
        <v>59</v>
      </c>
      <c r="K3041" s="7" t="s">
        <v>37</v>
      </c>
      <c r="L3041" s="15" t="s">
        <v>8</v>
      </c>
      <c r="M3041" s="16" t="s">
        <v>8</v>
      </c>
      <c r="N3041" s="16" t="s">
        <v>8</v>
      </c>
      <c r="O3041" s="16" t="s">
        <v>8</v>
      </c>
      <c r="P3041" s="17" t="s">
        <v>8</v>
      </c>
    </row>
    <row r="3042" spans="1:16" x14ac:dyDescent="0.25">
      <c r="A3042">
        <v>3156</v>
      </c>
      <c r="B3042" t="str">
        <f t="shared" si="194"/>
        <v>Closed End</v>
      </c>
      <c r="C3042" t="s">
        <v>59</v>
      </c>
      <c r="D3042" t="s">
        <v>676</v>
      </c>
      <c r="E3042" t="str">
        <f t="shared" si="195"/>
        <v>Housing status</v>
      </c>
      <c r="F3042">
        <f t="shared" si="196"/>
        <v>2</v>
      </c>
      <c r="G3042" t="str">
        <f t="shared" si="197"/>
        <v>Data</v>
      </c>
      <c r="H3042" t="s">
        <v>796</v>
      </c>
      <c r="I3042" s="38" t="s">
        <v>676</v>
      </c>
      <c r="J3042" t="s">
        <v>59</v>
      </c>
      <c r="K3042" s="6" t="s">
        <v>38</v>
      </c>
      <c r="L3042" s="12">
        <v>3.8502628040979849E-2</v>
      </c>
      <c r="M3042" s="13">
        <v>5.2893053100345332E-2</v>
      </c>
      <c r="N3042" s="13">
        <v>0.14526490871949457</v>
      </c>
      <c r="O3042" s="13">
        <v>0.76333941013918138</v>
      </c>
      <c r="P3042" s="14">
        <v>1970.9999999999982</v>
      </c>
    </row>
    <row r="3043" spans="1:16" x14ac:dyDescent="0.25">
      <c r="A3043">
        <v>3157</v>
      </c>
      <c r="B3043" t="str">
        <f t="shared" si="194"/>
        <v>Closed End</v>
      </c>
      <c r="C3043" t="s">
        <v>59</v>
      </c>
      <c r="D3043" t="s">
        <v>676</v>
      </c>
      <c r="E3043" t="str">
        <f t="shared" si="195"/>
        <v>Housing status</v>
      </c>
      <c r="F3043">
        <f t="shared" si="196"/>
        <v>3</v>
      </c>
      <c r="G3043" t="str">
        <f t="shared" si="197"/>
        <v>Data</v>
      </c>
      <c r="H3043" t="s">
        <v>796</v>
      </c>
      <c r="I3043" s="38" t="s">
        <v>676</v>
      </c>
      <c r="J3043" t="s">
        <v>59</v>
      </c>
      <c r="K3043" s="6" t="s">
        <v>39</v>
      </c>
      <c r="L3043" s="12">
        <v>0.1315655163048898</v>
      </c>
      <c r="M3043" s="13">
        <v>0.16074962598160258</v>
      </c>
      <c r="N3043" s="13">
        <v>0.24335108885803225</v>
      </c>
      <c r="O3043" s="13">
        <v>0.46433376885547384</v>
      </c>
      <c r="P3043" s="14">
        <v>1014.000000000002</v>
      </c>
    </row>
    <row r="3044" spans="1:16" ht="24.75" x14ac:dyDescent="0.25">
      <c r="A3044">
        <v>3158</v>
      </c>
      <c r="B3044" t="str">
        <f t="shared" si="194"/>
        <v>Closed End</v>
      </c>
      <c r="C3044" t="s">
        <v>59</v>
      </c>
      <c r="D3044" t="s">
        <v>676</v>
      </c>
      <c r="E3044" t="str">
        <f t="shared" si="195"/>
        <v>Housing status</v>
      </c>
      <c r="F3044">
        <f t="shared" si="196"/>
        <v>4</v>
      </c>
      <c r="G3044" t="str">
        <f t="shared" si="197"/>
        <v>Data</v>
      </c>
      <c r="H3044" t="s">
        <v>796</v>
      </c>
      <c r="I3044" s="38" t="s">
        <v>676</v>
      </c>
      <c r="J3044" t="s">
        <v>59</v>
      </c>
      <c r="K3044" s="6" t="s">
        <v>40</v>
      </c>
      <c r="L3044" s="12">
        <v>5.1535254971079816E-2</v>
      </c>
      <c r="M3044" s="13">
        <v>0.14555720905439407</v>
      </c>
      <c r="N3044" s="13">
        <v>0.21136944684511444</v>
      </c>
      <c r="O3044" s="13">
        <v>0.59153808912941164</v>
      </c>
      <c r="P3044" s="14">
        <v>70</v>
      </c>
    </row>
    <row r="3045" spans="1:16" x14ac:dyDescent="0.25">
      <c r="A3045">
        <v>3159</v>
      </c>
      <c r="B3045" t="str">
        <f t="shared" si="194"/>
        <v>Closed End</v>
      </c>
      <c r="C3045" t="s">
        <v>59</v>
      </c>
      <c r="D3045" t="s">
        <v>676</v>
      </c>
      <c r="E3045" t="str">
        <f t="shared" si="195"/>
        <v>Home language</v>
      </c>
      <c r="F3045">
        <f t="shared" si="196"/>
        <v>1</v>
      </c>
      <c r="G3045" t="str">
        <f t="shared" si="197"/>
        <v>Header</v>
      </c>
      <c r="H3045" t="s">
        <v>796</v>
      </c>
      <c r="I3045" s="38" t="s">
        <v>676</v>
      </c>
      <c r="J3045" t="s">
        <v>59</v>
      </c>
      <c r="K3045" s="7" t="s">
        <v>41</v>
      </c>
      <c r="L3045" s="15" t="s">
        <v>8</v>
      </c>
      <c r="M3045" s="16" t="s">
        <v>8</v>
      </c>
      <c r="N3045" s="16" t="s">
        <v>8</v>
      </c>
      <c r="O3045" s="16" t="s">
        <v>8</v>
      </c>
      <c r="P3045" s="17" t="s">
        <v>8</v>
      </c>
    </row>
    <row r="3046" spans="1:16" x14ac:dyDescent="0.25">
      <c r="A3046">
        <v>3160</v>
      </c>
      <c r="B3046" t="str">
        <f t="shared" si="194"/>
        <v>Closed End</v>
      </c>
      <c r="C3046" t="s">
        <v>59</v>
      </c>
      <c r="D3046" t="s">
        <v>676</v>
      </c>
      <c r="E3046" t="str">
        <f t="shared" si="195"/>
        <v>Home language</v>
      </c>
      <c r="F3046">
        <f t="shared" si="196"/>
        <v>2</v>
      </c>
      <c r="G3046" t="str">
        <f t="shared" si="197"/>
        <v>Data</v>
      </c>
      <c r="H3046" t="s">
        <v>796</v>
      </c>
      <c r="I3046" s="38" t="s">
        <v>676</v>
      </c>
      <c r="J3046" t="s">
        <v>59</v>
      </c>
      <c r="K3046" s="6" t="s">
        <v>42</v>
      </c>
      <c r="L3046" s="12">
        <v>3.8294446674570562E-2</v>
      </c>
      <c r="M3046" s="13">
        <v>6.4391454028715975E-2</v>
      </c>
      <c r="N3046" s="13">
        <v>0.16390554357647205</v>
      </c>
      <c r="O3046" s="13">
        <v>0.73340855572024011</v>
      </c>
      <c r="P3046" s="14">
        <v>2620.0000000000023</v>
      </c>
    </row>
    <row r="3047" spans="1:16" x14ac:dyDescent="0.25">
      <c r="A3047">
        <v>3161</v>
      </c>
      <c r="B3047" t="str">
        <f t="shared" si="194"/>
        <v>Closed End</v>
      </c>
      <c r="C3047" t="s">
        <v>59</v>
      </c>
      <c r="D3047" t="s">
        <v>676</v>
      </c>
      <c r="E3047" t="str">
        <f t="shared" si="195"/>
        <v>Home language</v>
      </c>
      <c r="F3047">
        <f t="shared" si="196"/>
        <v>3</v>
      </c>
      <c r="G3047" t="str">
        <f t="shared" si="197"/>
        <v>Data</v>
      </c>
      <c r="H3047" t="s">
        <v>796</v>
      </c>
      <c r="I3047" s="38" t="s">
        <v>676</v>
      </c>
      <c r="J3047" t="s">
        <v>59</v>
      </c>
      <c r="K3047" s="6" t="s">
        <v>43</v>
      </c>
      <c r="L3047" s="12">
        <v>0.19419361205022689</v>
      </c>
      <c r="M3047" s="13">
        <v>0.15765016123255518</v>
      </c>
      <c r="N3047" s="13">
        <v>0.24170026913198395</v>
      </c>
      <c r="O3047" s="13">
        <v>0.4064559575852339</v>
      </c>
      <c r="P3047" s="14">
        <v>244.99999999999991</v>
      </c>
    </row>
    <row r="3048" spans="1:16" x14ac:dyDescent="0.25">
      <c r="A3048">
        <v>3162</v>
      </c>
      <c r="B3048" t="str">
        <f t="shared" si="194"/>
        <v>Closed End</v>
      </c>
      <c r="C3048" t="s">
        <v>59</v>
      </c>
      <c r="D3048" t="s">
        <v>676</v>
      </c>
      <c r="E3048" t="str">
        <f t="shared" si="195"/>
        <v>Home language</v>
      </c>
      <c r="F3048">
        <f t="shared" si="196"/>
        <v>4</v>
      </c>
      <c r="G3048" t="str">
        <f t="shared" si="197"/>
        <v>Data</v>
      </c>
      <c r="H3048" t="s">
        <v>796</v>
      </c>
      <c r="I3048" s="38" t="s">
        <v>676</v>
      </c>
      <c r="J3048" t="s">
        <v>59</v>
      </c>
      <c r="K3048" s="6" t="s">
        <v>44</v>
      </c>
      <c r="L3048" s="12">
        <v>0.15674519500240416</v>
      </c>
      <c r="M3048" s="13">
        <v>0.35085239813185809</v>
      </c>
      <c r="N3048" s="13">
        <v>0.15885375022151768</v>
      </c>
      <c r="O3048" s="13">
        <v>0.33354865664421979</v>
      </c>
      <c r="P3048" s="14">
        <v>105.00000000000004</v>
      </c>
    </row>
    <row r="3049" spans="1:16" x14ac:dyDescent="0.25">
      <c r="A3049">
        <v>3163</v>
      </c>
      <c r="B3049" t="str">
        <f t="shared" si="194"/>
        <v>Closed End</v>
      </c>
      <c r="C3049" t="s">
        <v>59</v>
      </c>
      <c r="D3049" t="s">
        <v>676</v>
      </c>
      <c r="E3049" t="str">
        <f t="shared" si="195"/>
        <v>Race / ethnicity</v>
      </c>
      <c r="F3049">
        <f t="shared" si="196"/>
        <v>1</v>
      </c>
      <c r="G3049" t="str">
        <f t="shared" si="197"/>
        <v>Header</v>
      </c>
      <c r="H3049" t="s">
        <v>796</v>
      </c>
      <c r="I3049" s="38" t="s">
        <v>676</v>
      </c>
      <c r="J3049" t="s">
        <v>59</v>
      </c>
      <c r="K3049" s="7" t="s">
        <v>45</v>
      </c>
      <c r="L3049" s="15" t="s">
        <v>8</v>
      </c>
      <c r="M3049" s="16" t="s">
        <v>8</v>
      </c>
      <c r="N3049" s="16" t="s">
        <v>8</v>
      </c>
      <c r="O3049" s="16" t="s">
        <v>8</v>
      </c>
      <c r="P3049" s="17" t="s">
        <v>8</v>
      </c>
    </row>
    <row r="3050" spans="1:16" x14ac:dyDescent="0.25">
      <c r="A3050">
        <v>3164</v>
      </c>
      <c r="B3050" t="str">
        <f t="shared" si="194"/>
        <v>Closed End</v>
      </c>
      <c r="C3050" t="s">
        <v>59</v>
      </c>
      <c r="D3050" t="s">
        <v>676</v>
      </c>
      <c r="E3050" t="str">
        <f t="shared" si="195"/>
        <v>Race / ethnicity</v>
      </c>
      <c r="F3050">
        <f t="shared" si="196"/>
        <v>2</v>
      </c>
      <c r="G3050" t="str">
        <f t="shared" si="197"/>
        <v>Data</v>
      </c>
      <c r="H3050" t="s">
        <v>796</v>
      </c>
      <c r="I3050" s="38" t="s">
        <v>676</v>
      </c>
      <c r="J3050" t="s">
        <v>59</v>
      </c>
      <c r="K3050" s="6" t="s">
        <v>46</v>
      </c>
      <c r="L3050" s="12">
        <v>0.17234711108101292</v>
      </c>
      <c r="M3050" s="13">
        <v>0.17133833199103635</v>
      </c>
      <c r="N3050" s="13">
        <v>0.22396434559814171</v>
      </c>
      <c r="O3050" s="13">
        <v>0.43235021132980977</v>
      </c>
      <c r="P3050" s="14">
        <v>777.99999999999943</v>
      </c>
    </row>
    <row r="3051" spans="1:16" x14ac:dyDescent="0.25">
      <c r="A3051">
        <v>3165</v>
      </c>
      <c r="B3051" t="str">
        <f t="shared" si="194"/>
        <v>Closed End</v>
      </c>
      <c r="C3051" t="s">
        <v>59</v>
      </c>
      <c r="D3051" t="s">
        <v>676</v>
      </c>
      <c r="E3051" t="str">
        <f t="shared" si="195"/>
        <v>Race / ethnicity</v>
      </c>
      <c r="F3051">
        <f t="shared" si="196"/>
        <v>3</v>
      </c>
      <c r="G3051" t="str">
        <f t="shared" si="197"/>
        <v>Data</v>
      </c>
      <c r="H3051" t="s">
        <v>796</v>
      </c>
      <c r="I3051" s="38" t="s">
        <v>676</v>
      </c>
      <c r="J3051" t="s">
        <v>59</v>
      </c>
      <c r="K3051" s="6" t="s">
        <v>47</v>
      </c>
      <c r="L3051" s="12">
        <v>0.32005293637425469</v>
      </c>
      <c r="M3051" s="13">
        <v>3.2535514966996304E-2</v>
      </c>
      <c r="N3051" s="13">
        <v>0.30372852168768544</v>
      </c>
      <c r="O3051" s="13">
        <v>0.34368302697106307</v>
      </c>
      <c r="P3051" s="14">
        <v>130.00000000000011</v>
      </c>
    </row>
    <row r="3052" spans="1:16" x14ac:dyDescent="0.25">
      <c r="A3052">
        <v>3166</v>
      </c>
      <c r="B3052" t="str">
        <f t="shared" si="194"/>
        <v>Closed End</v>
      </c>
      <c r="C3052" t="s">
        <v>59</v>
      </c>
      <c r="D3052" t="s">
        <v>676</v>
      </c>
      <c r="E3052" t="str">
        <f t="shared" si="195"/>
        <v>Race / ethnicity</v>
      </c>
      <c r="F3052">
        <f t="shared" si="196"/>
        <v>4</v>
      </c>
      <c r="G3052" t="str">
        <f t="shared" si="197"/>
        <v>Data</v>
      </c>
      <c r="H3052" t="s">
        <v>796</v>
      </c>
      <c r="I3052" s="38" t="s">
        <v>676</v>
      </c>
      <c r="J3052" t="s">
        <v>59</v>
      </c>
      <c r="K3052" s="6" t="s">
        <v>48</v>
      </c>
      <c r="L3052" s="12">
        <v>0.22183611382036109</v>
      </c>
      <c r="M3052" s="13">
        <v>0.12597246507419299</v>
      </c>
      <c r="N3052" s="13">
        <v>0.25190956226909733</v>
      </c>
      <c r="O3052" s="13">
        <v>0.40028185883634859</v>
      </c>
      <c r="P3052" s="14">
        <v>217.00000000000009</v>
      </c>
    </row>
    <row r="3053" spans="1:16" x14ac:dyDescent="0.25">
      <c r="A3053">
        <v>3167</v>
      </c>
      <c r="B3053" t="str">
        <f t="shared" si="194"/>
        <v>Closed End</v>
      </c>
      <c r="C3053" t="s">
        <v>59</v>
      </c>
      <c r="D3053" t="s">
        <v>676</v>
      </c>
      <c r="E3053" t="str">
        <f t="shared" si="195"/>
        <v>Race / ethnicity</v>
      </c>
      <c r="F3053">
        <f t="shared" si="196"/>
        <v>5</v>
      </c>
      <c r="G3053" t="str">
        <f t="shared" si="197"/>
        <v>Data</v>
      </c>
      <c r="H3053" t="s">
        <v>796</v>
      </c>
      <c r="I3053" s="38" t="s">
        <v>676</v>
      </c>
      <c r="J3053" t="s">
        <v>59</v>
      </c>
      <c r="K3053" s="6" t="s">
        <v>49</v>
      </c>
      <c r="L3053" s="12">
        <v>0.17272138290978756</v>
      </c>
      <c r="M3053" s="13">
        <v>0.20565032990786103</v>
      </c>
      <c r="N3053" s="13">
        <v>0.20703281706191778</v>
      </c>
      <c r="O3053" s="13">
        <v>0.41459547012043418</v>
      </c>
      <c r="P3053" s="14">
        <v>348.99999999999972</v>
      </c>
    </row>
    <row r="3054" spans="1:16" x14ac:dyDescent="0.25">
      <c r="A3054">
        <v>3168</v>
      </c>
      <c r="B3054" t="str">
        <f t="shared" si="194"/>
        <v>Closed End</v>
      </c>
      <c r="C3054" t="s">
        <v>59</v>
      </c>
      <c r="D3054" t="s">
        <v>676</v>
      </c>
      <c r="E3054" t="str">
        <f t="shared" si="195"/>
        <v>Race / ethnicity</v>
      </c>
      <c r="F3054">
        <f t="shared" si="196"/>
        <v>6</v>
      </c>
      <c r="G3054" t="str">
        <f t="shared" si="197"/>
        <v>Data</v>
      </c>
      <c r="H3054" t="s">
        <v>796</v>
      </c>
      <c r="I3054" s="38" t="s">
        <v>676</v>
      </c>
      <c r="J3054" t="s">
        <v>59</v>
      </c>
      <c r="K3054" s="6" t="s">
        <v>50</v>
      </c>
      <c r="L3054" s="12">
        <v>5.8562727783693341E-2</v>
      </c>
      <c r="M3054" s="13">
        <v>0.20731485509708394</v>
      </c>
      <c r="N3054" s="13">
        <v>0.1886349133911244</v>
      </c>
      <c r="O3054" s="13">
        <v>0.54548750372809773</v>
      </c>
      <c r="P3054" s="14">
        <v>141.00000000000003</v>
      </c>
    </row>
    <row r="3055" spans="1:16" ht="15.75" thickBot="1" x14ac:dyDescent="0.3">
      <c r="A3055">
        <v>3169</v>
      </c>
      <c r="B3055" t="str">
        <f t="shared" si="194"/>
        <v>Closed End</v>
      </c>
      <c r="C3055" t="s">
        <v>59</v>
      </c>
      <c r="D3055" t="s">
        <v>676</v>
      </c>
      <c r="E3055" t="str">
        <f t="shared" si="195"/>
        <v>Race / ethnicity</v>
      </c>
      <c r="F3055">
        <f t="shared" si="196"/>
        <v>7</v>
      </c>
      <c r="G3055" t="str">
        <f t="shared" si="197"/>
        <v>Data</v>
      </c>
      <c r="H3055" t="s">
        <v>796</v>
      </c>
      <c r="I3055" s="38" t="s">
        <v>676</v>
      </c>
      <c r="J3055" t="s">
        <v>59</v>
      </c>
      <c r="K3055" s="8" t="s">
        <v>51</v>
      </c>
      <c r="L3055" s="18">
        <v>2.7570391055676061E-2</v>
      </c>
      <c r="M3055" s="19">
        <v>5.1463982386404705E-2</v>
      </c>
      <c r="N3055" s="19">
        <v>0.15711029296694909</v>
      </c>
      <c r="O3055" s="19">
        <v>0.76385533359097257</v>
      </c>
      <c r="P3055" s="20">
        <v>2064.9999999999986</v>
      </c>
    </row>
    <row r="3056" spans="1:16" ht="15.75" thickTop="1" x14ac:dyDescent="0.25">
      <c r="A3056">
        <v>3170</v>
      </c>
      <c r="B3056" t="str">
        <f t="shared" si="194"/>
        <v/>
      </c>
      <c r="C3056" t="s">
        <v>8</v>
      </c>
      <c r="D3056" t="s">
        <v>8</v>
      </c>
      <c r="E3056" t="str">
        <f t="shared" si="195"/>
        <v/>
      </c>
      <c r="F3056" t="str">
        <f t="shared" si="196"/>
        <v/>
      </c>
      <c r="G3056" t="str">
        <f t="shared" si="197"/>
        <v/>
      </c>
      <c r="H3056" t="s">
        <v>8</v>
      </c>
      <c r="K3056" s="42"/>
      <c r="L3056" s="42"/>
      <c r="M3056" s="42"/>
      <c r="N3056" s="42"/>
      <c r="O3056" s="42"/>
      <c r="P3056" s="42"/>
    </row>
    <row r="3057" spans="1:16" ht="30.75" thickBot="1" x14ac:dyDescent="0.3">
      <c r="A3057">
        <v>3171</v>
      </c>
      <c r="B3057" t="str">
        <f t="shared" si="194"/>
        <v>Closed End</v>
      </c>
      <c r="C3057" t="s">
        <v>59</v>
      </c>
      <c r="D3057" t="s">
        <v>677</v>
      </c>
      <c r="E3057" t="str">
        <f t="shared" si="195"/>
        <v>Title</v>
      </c>
      <c r="F3057">
        <f t="shared" si="196"/>
        <v>1</v>
      </c>
      <c r="G3057" t="str">
        <f t="shared" si="197"/>
        <v>Title</v>
      </c>
      <c r="H3057" t="s">
        <v>797</v>
      </c>
      <c r="I3057" s="38" t="s">
        <v>677</v>
      </c>
      <c r="J3057" t="s">
        <v>59</v>
      </c>
      <c r="K3057" s="37" t="s">
        <v>300</v>
      </c>
      <c r="L3057" s="37"/>
      <c r="M3057" s="37"/>
      <c r="N3057" s="37"/>
      <c r="O3057" s="37"/>
      <c r="P3057" s="37"/>
    </row>
    <row r="3058" spans="1:16" ht="38.25" thickTop="1" thickBot="1" x14ac:dyDescent="0.3">
      <c r="A3058">
        <v>3172</v>
      </c>
      <c r="B3058" t="str">
        <f t="shared" si="194"/>
        <v>Closed End</v>
      </c>
      <c r="C3058" t="s">
        <v>59</v>
      </c>
      <c r="D3058" t="s">
        <v>677</v>
      </c>
      <c r="E3058" t="str">
        <f t="shared" si="195"/>
        <v>Column labels</v>
      </c>
      <c r="F3058">
        <f t="shared" si="196"/>
        <v>1</v>
      </c>
      <c r="G3058" t="str">
        <f t="shared" si="197"/>
        <v>Labels</v>
      </c>
      <c r="H3058" t="s">
        <v>797</v>
      </c>
      <c r="I3058" s="38" t="s">
        <v>677</v>
      </c>
      <c r="J3058" t="s">
        <v>59</v>
      </c>
      <c r="K3058" s="39"/>
      <c r="L3058" s="1" t="s">
        <v>193</v>
      </c>
      <c r="M3058" s="2" t="s">
        <v>194</v>
      </c>
      <c r="N3058" s="2" t="s">
        <v>195</v>
      </c>
      <c r="O3058" s="2" t="s">
        <v>196</v>
      </c>
      <c r="P3058" s="3" t="s">
        <v>6</v>
      </c>
    </row>
    <row r="3059" spans="1:16" ht="15.75" thickTop="1" x14ac:dyDescent="0.25">
      <c r="A3059">
        <v>3173</v>
      </c>
      <c r="B3059" t="str">
        <f t="shared" si="194"/>
        <v>Closed End</v>
      </c>
      <c r="C3059" t="s">
        <v>59</v>
      </c>
      <c r="D3059" t="s">
        <v>677</v>
      </c>
      <c r="E3059" t="str">
        <f t="shared" si="195"/>
        <v>Region</v>
      </c>
      <c r="F3059">
        <f t="shared" si="196"/>
        <v>1</v>
      </c>
      <c r="G3059" t="str">
        <f t="shared" si="197"/>
        <v>Header</v>
      </c>
      <c r="H3059" t="s">
        <v>797</v>
      </c>
      <c r="I3059" s="38" t="s">
        <v>677</v>
      </c>
      <c r="J3059" t="s">
        <v>59</v>
      </c>
      <c r="K3059" s="5" t="s">
        <v>7</v>
      </c>
      <c r="L3059" s="9" t="s">
        <v>8</v>
      </c>
      <c r="M3059" s="10" t="s">
        <v>8</v>
      </c>
      <c r="N3059" s="10" t="s">
        <v>8</v>
      </c>
      <c r="O3059" s="10" t="s">
        <v>8</v>
      </c>
      <c r="P3059" s="11" t="s">
        <v>8</v>
      </c>
    </row>
    <row r="3060" spans="1:16" x14ac:dyDescent="0.25">
      <c r="A3060">
        <v>3174</v>
      </c>
      <c r="B3060" t="str">
        <f t="shared" si="194"/>
        <v>Closed End</v>
      </c>
      <c r="C3060" t="s">
        <v>59</v>
      </c>
      <c r="D3060" t="s">
        <v>677</v>
      </c>
      <c r="E3060" t="str">
        <f t="shared" si="195"/>
        <v>Region</v>
      </c>
      <c r="F3060">
        <f t="shared" si="196"/>
        <v>2</v>
      </c>
      <c r="G3060" t="str">
        <f t="shared" si="197"/>
        <v>Data</v>
      </c>
      <c r="H3060" t="s">
        <v>797</v>
      </c>
      <c r="I3060" s="38" t="s">
        <v>677</v>
      </c>
      <c r="J3060" t="s">
        <v>59</v>
      </c>
      <c r="K3060" s="6" t="s">
        <v>9</v>
      </c>
      <c r="L3060" s="12">
        <v>5.599319893050312E-2</v>
      </c>
      <c r="M3060" s="13">
        <v>7.0699167619667144E-2</v>
      </c>
      <c r="N3060" s="13">
        <v>0.15769809311208968</v>
      </c>
      <c r="O3060" s="13">
        <v>0.71560954033774027</v>
      </c>
      <c r="P3060" s="14">
        <v>3066.9999999999959</v>
      </c>
    </row>
    <row r="3061" spans="1:16" x14ac:dyDescent="0.25">
      <c r="A3061">
        <v>3175</v>
      </c>
      <c r="B3061" t="str">
        <f t="shared" ref="B3061:B3124" si="198">IF(K3063="Results by region:","Closed End",IF(L3062="East Metro Overall","Open End",IF(AND(K3061="",K3063=""),"",B3060)))</f>
        <v>Closed End</v>
      </c>
      <c r="C3061" t="s">
        <v>59</v>
      </c>
      <c r="D3061" t="s">
        <v>677</v>
      </c>
      <c r="E3061" t="str">
        <f t="shared" ref="E3061:E3124" si="199">IF(AND(K3061="",K3062="Results by region:"),"Column labels",
IF(AND(K3061="",L3061="East Metro overall"),"Column labels",
IF(AND(K3061="",L3061=""),"",
IF(AND(B3061="Open End",K3061&lt;&gt;"",E3060="Column labels"),"Open end results",
IF(K3061="Results by region:","Region",
IF(K3061="Results by gender:","Gender",
IF(K3061="Results by age:","Age",
IF(K3061="Results by education level:","Education",
IF(K3061="Results by household income:","Household income",
IF(K3061="Results by housing status:","Housing status",
IF(K3061="Results by home language:","Home language",
IF(K3061="Results by race/ethnicity:","Race / ethnicity",
IF(ISERROR(FIND(".",K3061)),E3060,
IF(FIND(".",K3061)&lt;=4,"Title"))))))))))))))</f>
        <v>Region</v>
      </c>
      <c r="F3061">
        <f t="shared" ref="F3061:F3124" si="200">IF(B3061="","",IF(E3061&lt;&gt;E3060,1,SUM(F3060,1)))</f>
        <v>3</v>
      </c>
      <c r="G3061" t="str">
        <f t="shared" si="197"/>
        <v>Data</v>
      </c>
      <c r="H3061" t="s">
        <v>797</v>
      </c>
      <c r="I3061" s="38" t="s">
        <v>677</v>
      </c>
      <c r="J3061" t="s">
        <v>59</v>
      </c>
      <c r="K3061" s="6" t="s">
        <v>10</v>
      </c>
      <c r="L3061" s="12">
        <v>2.9455979303530541E-2</v>
      </c>
      <c r="M3061" s="13">
        <v>6.8033942344976561E-2</v>
      </c>
      <c r="N3061" s="13">
        <v>0.16481282258409169</v>
      </c>
      <c r="O3061" s="13">
        <v>0.73769725576740119</v>
      </c>
      <c r="P3061" s="14">
        <v>420.00000000000006</v>
      </c>
    </row>
    <row r="3062" spans="1:16" x14ac:dyDescent="0.25">
      <c r="A3062">
        <v>3176</v>
      </c>
      <c r="B3062" t="str">
        <f t="shared" si="198"/>
        <v>Closed End</v>
      </c>
      <c r="C3062" t="s">
        <v>59</v>
      </c>
      <c r="D3062" t="s">
        <v>677</v>
      </c>
      <c r="E3062" t="str">
        <f t="shared" si="199"/>
        <v>Region</v>
      </c>
      <c r="F3062">
        <f t="shared" si="200"/>
        <v>4</v>
      </c>
      <c r="G3062" t="str">
        <f t="shared" si="197"/>
        <v>Data</v>
      </c>
      <c r="H3062" t="s">
        <v>797</v>
      </c>
      <c r="I3062" s="38" t="s">
        <v>677</v>
      </c>
      <c r="J3062" t="s">
        <v>59</v>
      </c>
      <c r="K3062" s="6" t="s">
        <v>11</v>
      </c>
      <c r="L3062" s="12">
        <v>8.1436625367940343E-2</v>
      </c>
      <c r="M3062" s="13">
        <v>8.8029966801338441E-2</v>
      </c>
      <c r="N3062" s="13">
        <v>0.16119104675968055</v>
      </c>
      <c r="O3062" s="13">
        <v>0.66934236107104317</v>
      </c>
      <c r="P3062" s="14">
        <v>2250.9999999999923</v>
      </c>
    </row>
    <row r="3063" spans="1:16" x14ac:dyDescent="0.25">
      <c r="A3063">
        <v>3177</v>
      </c>
      <c r="B3063" t="str">
        <f t="shared" si="198"/>
        <v>Closed End</v>
      </c>
      <c r="C3063" t="s">
        <v>59</v>
      </c>
      <c r="D3063" t="s">
        <v>677</v>
      </c>
      <c r="E3063" t="str">
        <f t="shared" si="199"/>
        <v>Region</v>
      </c>
      <c r="F3063">
        <f t="shared" si="200"/>
        <v>5</v>
      </c>
      <c r="G3063" t="str">
        <f t="shared" si="197"/>
        <v>Data</v>
      </c>
      <c r="H3063" t="s">
        <v>797</v>
      </c>
      <c r="I3063" s="38" t="s">
        <v>677</v>
      </c>
      <c r="J3063" t="s">
        <v>59</v>
      </c>
      <c r="K3063" s="6" t="s">
        <v>12</v>
      </c>
      <c r="L3063" s="12">
        <v>0.1072566704066337</v>
      </c>
      <c r="M3063" s="13">
        <v>0.10302921133234323</v>
      </c>
      <c r="N3063" s="13">
        <v>0.18510650718977412</v>
      </c>
      <c r="O3063" s="13">
        <v>0.60460761107124994</v>
      </c>
      <c r="P3063" s="14">
        <v>1825.0000000000005</v>
      </c>
    </row>
    <row r="3064" spans="1:16" x14ac:dyDescent="0.25">
      <c r="A3064">
        <v>3178</v>
      </c>
      <c r="B3064" t="str">
        <f t="shared" si="198"/>
        <v>Closed End</v>
      </c>
      <c r="C3064" t="s">
        <v>59</v>
      </c>
      <c r="D3064" t="s">
        <v>677</v>
      </c>
      <c r="E3064" t="str">
        <f t="shared" si="199"/>
        <v>Region</v>
      </c>
      <c r="F3064">
        <f t="shared" si="200"/>
        <v>6</v>
      </c>
      <c r="G3064" t="str">
        <f t="shared" si="197"/>
        <v>Data</v>
      </c>
      <c r="H3064" t="s">
        <v>797</v>
      </c>
      <c r="I3064" s="38" t="s">
        <v>677</v>
      </c>
      <c r="J3064" t="s">
        <v>59</v>
      </c>
      <c r="K3064" s="6" t="s">
        <v>13</v>
      </c>
      <c r="L3064" s="12">
        <v>4.9853561531701465E-2</v>
      </c>
      <c r="M3064" s="13">
        <v>6.9682899752920122E-2</v>
      </c>
      <c r="N3064" s="13">
        <v>0.13193766969140677</v>
      </c>
      <c r="O3064" s="13">
        <v>0.74852586902397122</v>
      </c>
      <c r="P3064" s="14">
        <v>426.00000000000006</v>
      </c>
    </row>
    <row r="3065" spans="1:16" x14ac:dyDescent="0.25">
      <c r="A3065">
        <v>3179</v>
      </c>
      <c r="B3065" t="str">
        <f t="shared" si="198"/>
        <v>Closed End</v>
      </c>
      <c r="C3065" t="s">
        <v>59</v>
      </c>
      <c r="D3065" t="s">
        <v>677</v>
      </c>
      <c r="E3065" t="str">
        <f t="shared" si="199"/>
        <v>Region</v>
      </c>
      <c r="F3065">
        <f t="shared" si="200"/>
        <v>7</v>
      </c>
      <c r="G3065" t="str">
        <f t="shared" si="197"/>
        <v>Data</v>
      </c>
      <c r="H3065" t="s">
        <v>797</v>
      </c>
      <c r="I3065" s="38" t="s">
        <v>677</v>
      </c>
      <c r="J3065" t="s">
        <v>59</v>
      </c>
      <c r="K3065" s="6" t="s">
        <v>14</v>
      </c>
      <c r="L3065" s="12">
        <v>4.5488939909328827E-2</v>
      </c>
      <c r="M3065" s="13">
        <v>3.7548167727316888E-2</v>
      </c>
      <c r="N3065" s="13">
        <v>0.13810872900668519</v>
      </c>
      <c r="O3065" s="13">
        <v>0.7788541633566689</v>
      </c>
      <c r="P3065" s="14">
        <v>396.00000000000034</v>
      </c>
    </row>
    <row r="3066" spans="1:16" x14ac:dyDescent="0.25">
      <c r="A3066">
        <v>3180</v>
      </c>
      <c r="B3066" t="str">
        <f t="shared" si="198"/>
        <v>Closed End</v>
      </c>
      <c r="C3066" t="s">
        <v>59</v>
      </c>
      <c r="D3066" t="s">
        <v>677</v>
      </c>
      <c r="E3066" t="str">
        <f t="shared" si="199"/>
        <v>Gender</v>
      </c>
      <c r="F3066">
        <f t="shared" si="200"/>
        <v>1</v>
      </c>
      <c r="G3066" t="str">
        <f t="shared" si="197"/>
        <v>Header</v>
      </c>
      <c r="H3066" t="s">
        <v>797</v>
      </c>
      <c r="I3066" s="38" t="s">
        <v>677</v>
      </c>
      <c r="J3066" t="s">
        <v>59</v>
      </c>
      <c r="K3066" s="7" t="s">
        <v>15</v>
      </c>
      <c r="L3066" s="15" t="s">
        <v>8</v>
      </c>
      <c r="M3066" s="16" t="s">
        <v>8</v>
      </c>
      <c r="N3066" s="16" t="s">
        <v>8</v>
      </c>
      <c r="O3066" s="16" t="s">
        <v>8</v>
      </c>
      <c r="P3066" s="17" t="s">
        <v>8</v>
      </c>
    </row>
    <row r="3067" spans="1:16" x14ac:dyDescent="0.25">
      <c r="A3067">
        <v>3181</v>
      </c>
      <c r="B3067" t="str">
        <f t="shared" si="198"/>
        <v>Closed End</v>
      </c>
      <c r="C3067" t="s">
        <v>59</v>
      </c>
      <c r="D3067" t="s">
        <v>677</v>
      </c>
      <c r="E3067" t="str">
        <f t="shared" si="199"/>
        <v>Gender</v>
      </c>
      <c r="F3067">
        <f t="shared" si="200"/>
        <v>2</v>
      </c>
      <c r="G3067" t="str">
        <f t="shared" si="197"/>
        <v>Data</v>
      </c>
      <c r="H3067" t="s">
        <v>797</v>
      </c>
      <c r="I3067" s="38" t="s">
        <v>677</v>
      </c>
      <c r="J3067" t="s">
        <v>59</v>
      </c>
      <c r="K3067" s="6" t="s">
        <v>16</v>
      </c>
      <c r="L3067" s="12">
        <v>5.0974893009582821E-2</v>
      </c>
      <c r="M3067" s="13">
        <v>8.7171987994588807E-2</v>
      </c>
      <c r="N3067" s="13">
        <v>0.16356271753228885</v>
      </c>
      <c r="O3067" s="13">
        <v>0.69829040146354215</v>
      </c>
      <c r="P3067" s="14">
        <v>1902.9999999999966</v>
      </c>
    </row>
    <row r="3068" spans="1:16" x14ac:dyDescent="0.25">
      <c r="A3068">
        <v>3182</v>
      </c>
      <c r="B3068" t="str">
        <f t="shared" si="198"/>
        <v>Closed End</v>
      </c>
      <c r="C3068" t="s">
        <v>59</v>
      </c>
      <c r="D3068" t="s">
        <v>677</v>
      </c>
      <c r="E3068" t="str">
        <f t="shared" si="199"/>
        <v>Gender</v>
      </c>
      <c r="F3068">
        <f t="shared" si="200"/>
        <v>3</v>
      </c>
      <c r="G3068" t="str">
        <f t="shared" si="197"/>
        <v>Data</v>
      </c>
      <c r="H3068" t="s">
        <v>797</v>
      </c>
      <c r="I3068" s="38" t="s">
        <v>677</v>
      </c>
      <c r="J3068" t="s">
        <v>59</v>
      </c>
      <c r="K3068" s="6" t="s">
        <v>17</v>
      </c>
      <c r="L3068" s="12">
        <v>5.7512710770836514E-2</v>
      </c>
      <c r="M3068" s="13">
        <v>5.0308274912587381E-2</v>
      </c>
      <c r="N3068" s="13">
        <v>0.13937305289499557</v>
      </c>
      <c r="O3068" s="13">
        <v>0.75280596142158029</v>
      </c>
      <c r="P3068" s="14">
        <v>1008.0000000000001</v>
      </c>
    </row>
    <row r="3069" spans="1:16" x14ac:dyDescent="0.25">
      <c r="A3069">
        <v>3183</v>
      </c>
      <c r="B3069" t="str">
        <f t="shared" si="198"/>
        <v>Closed End</v>
      </c>
      <c r="C3069" t="s">
        <v>59</v>
      </c>
      <c r="D3069" t="s">
        <v>677</v>
      </c>
      <c r="E3069" t="str">
        <f t="shared" si="199"/>
        <v>Age</v>
      </c>
      <c r="F3069">
        <f t="shared" si="200"/>
        <v>1</v>
      </c>
      <c r="G3069" t="str">
        <f t="shared" si="197"/>
        <v>Header</v>
      </c>
      <c r="H3069" t="s">
        <v>797</v>
      </c>
      <c r="I3069" s="38" t="s">
        <v>677</v>
      </c>
      <c r="J3069" t="s">
        <v>59</v>
      </c>
      <c r="K3069" s="7" t="s">
        <v>18</v>
      </c>
      <c r="L3069" s="15" t="s">
        <v>8</v>
      </c>
      <c r="M3069" s="16" t="s">
        <v>8</v>
      </c>
      <c r="N3069" s="16" t="s">
        <v>8</v>
      </c>
      <c r="O3069" s="16" t="s">
        <v>8</v>
      </c>
      <c r="P3069" s="17" t="s">
        <v>8</v>
      </c>
    </row>
    <row r="3070" spans="1:16" x14ac:dyDescent="0.25">
      <c r="A3070">
        <v>3184</v>
      </c>
      <c r="B3070" t="str">
        <f t="shared" si="198"/>
        <v>Closed End</v>
      </c>
      <c r="C3070" t="s">
        <v>59</v>
      </c>
      <c r="D3070" t="s">
        <v>677</v>
      </c>
      <c r="E3070" t="str">
        <f t="shared" si="199"/>
        <v>Age</v>
      </c>
      <c r="F3070">
        <f t="shared" si="200"/>
        <v>2</v>
      </c>
      <c r="G3070" t="str">
        <f t="shared" si="197"/>
        <v>Data</v>
      </c>
      <c r="H3070" t="s">
        <v>797</v>
      </c>
      <c r="I3070" s="38" t="s">
        <v>677</v>
      </c>
      <c r="J3070" t="s">
        <v>59</v>
      </c>
      <c r="K3070" s="6" t="s">
        <v>19</v>
      </c>
      <c r="L3070" s="12">
        <v>5.3309971678145752E-2</v>
      </c>
      <c r="M3070" s="13">
        <v>8.2024466771721691E-2</v>
      </c>
      <c r="N3070" s="13">
        <v>0.13135611288149435</v>
      </c>
      <c r="O3070" s="13">
        <v>0.73330944866863834</v>
      </c>
      <c r="P3070" s="14">
        <v>415.00000000000074</v>
      </c>
    </row>
    <row r="3071" spans="1:16" x14ac:dyDescent="0.25">
      <c r="A3071">
        <v>3185</v>
      </c>
      <c r="B3071" t="str">
        <f t="shared" si="198"/>
        <v>Closed End</v>
      </c>
      <c r="C3071" t="s">
        <v>59</v>
      </c>
      <c r="D3071" t="s">
        <v>677</v>
      </c>
      <c r="E3071" t="str">
        <f t="shared" si="199"/>
        <v>Age</v>
      </c>
      <c r="F3071">
        <f t="shared" si="200"/>
        <v>3</v>
      </c>
      <c r="G3071" t="str">
        <f t="shared" si="197"/>
        <v>Data</v>
      </c>
      <c r="H3071" t="s">
        <v>797</v>
      </c>
      <c r="I3071" s="38" t="s">
        <v>677</v>
      </c>
      <c r="J3071" t="s">
        <v>59</v>
      </c>
      <c r="K3071" s="6" t="s">
        <v>20</v>
      </c>
      <c r="L3071" s="12">
        <v>7.8993679748895831E-2</v>
      </c>
      <c r="M3071" s="13">
        <v>0.11816339110629309</v>
      </c>
      <c r="N3071" s="13">
        <v>0.14324664494474143</v>
      </c>
      <c r="O3071" s="13">
        <v>0.65959628420006877</v>
      </c>
      <c r="P3071" s="14">
        <v>425.00000000000028</v>
      </c>
    </row>
    <row r="3072" spans="1:16" x14ac:dyDescent="0.25">
      <c r="A3072">
        <v>3186</v>
      </c>
      <c r="B3072" t="str">
        <f t="shared" si="198"/>
        <v>Closed End</v>
      </c>
      <c r="C3072" t="s">
        <v>59</v>
      </c>
      <c r="D3072" t="s">
        <v>677</v>
      </c>
      <c r="E3072" t="str">
        <f t="shared" si="199"/>
        <v>Age</v>
      </c>
      <c r="F3072">
        <f t="shared" si="200"/>
        <v>4</v>
      </c>
      <c r="G3072" t="str">
        <f t="shared" si="197"/>
        <v>Data</v>
      </c>
      <c r="H3072" t="s">
        <v>797</v>
      </c>
      <c r="I3072" s="38" t="s">
        <v>677</v>
      </c>
      <c r="J3072" t="s">
        <v>59</v>
      </c>
      <c r="K3072" s="6" t="s">
        <v>21</v>
      </c>
      <c r="L3072" s="12">
        <v>7.3097926206436431E-2</v>
      </c>
      <c r="M3072" s="13">
        <v>4.777124258737777E-2</v>
      </c>
      <c r="N3072" s="13">
        <v>0.1529540795136004</v>
      </c>
      <c r="O3072" s="13">
        <v>0.72617675169258533</v>
      </c>
      <c r="P3072" s="14">
        <v>368.00000000000045</v>
      </c>
    </row>
    <row r="3073" spans="1:16" x14ac:dyDescent="0.25">
      <c r="A3073">
        <v>3187</v>
      </c>
      <c r="B3073" t="str">
        <f t="shared" si="198"/>
        <v>Closed End</v>
      </c>
      <c r="C3073" t="s">
        <v>59</v>
      </c>
      <c r="D3073" t="s">
        <v>677</v>
      </c>
      <c r="E3073" t="str">
        <f t="shared" si="199"/>
        <v>Age</v>
      </c>
      <c r="F3073">
        <f t="shared" si="200"/>
        <v>5</v>
      </c>
      <c r="G3073" t="str">
        <f t="shared" si="197"/>
        <v>Data</v>
      </c>
      <c r="H3073" t="s">
        <v>797</v>
      </c>
      <c r="I3073" s="38" t="s">
        <v>677</v>
      </c>
      <c r="J3073" t="s">
        <v>59</v>
      </c>
      <c r="K3073" s="6" t="s">
        <v>22</v>
      </c>
      <c r="L3073" s="12">
        <v>3.4175416971286829E-2</v>
      </c>
      <c r="M3073" s="13">
        <v>5.9561467063537293E-2</v>
      </c>
      <c r="N3073" s="13">
        <v>0.21640773753725731</v>
      </c>
      <c r="O3073" s="13">
        <v>0.68985537842791989</v>
      </c>
      <c r="P3073" s="14">
        <v>530.99999999999932</v>
      </c>
    </row>
    <row r="3074" spans="1:16" x14ac:dyDescent="0.25">
      <c r="A3074">
        <v>3188</v>
      </c>
      <c r="B3074" t="str">
        <f t="shared" si="198"/>
        <v>Closed End</v>
      </c>
      <c r="C3074" t="s">
        <v>59</v>
      </c>
      <c r="D3074" t="s">
        <v>677</v>
      </c>
      <c r="E3074" t="str">
        <f t="shared" si="199"/>
        <v>Age</v>
      </c>
      <c r="F3074">
        <f t="shared" si="200"/>
        <v>6</v>
      </c>
      <c r="G3074" t="str">
        <f t="shared" ref="G3074:G3137" si="201">IF(B3074="","",IF(E3074="Title","Title",IF(E3074="Column labels","Labels",IF(AND(F3074=1,B3074="Closed End"),"Header","Data"))))</f>
        <v>Data</v>
      </c>
      <c r="H3074" t="s">
        <v>797</v>
      </c>
      <c r="I3074" s="38" t="s">
        <v>677</v>
      </c>
      <c r="J3074" t="s">
        <v>59</v>
      </c>
      <c r="K3074" s="6" t="s">
        <v>23</v>
      </c>
      <c r="L3074" s="12">
        <v>3.8137473546843298E-2</v>
      </c>
      <c r="M3074" s="13">
        <v>2.0244040669465189E-2</v>
      </c>
      <c r="N3074" s="13">
        <v>0.12247264286980766</v>
      </c>
      <c r="O3074" s="13">
        <v>0.8191458429138837</v>
      </c>
      <c r="P3074" s="14">
        <v>858.99999999999864</v>
      </c>
    </row>
    <row r="3075" spans="1:16" x14ac:dyDescent="0.25">
      <c r="A3075">
        <v>3189</v>
      </c>
      <c r="B3075" t="str">
        <f t="shared" si="198"/>
        <v>Closed End</v>
      </c>
      <c r="C3075" t="s">
        <v>59</v>
      </c>
      <c r="D3075" t="s">
        <v>677</v>
      </c>
      <c r="E3075" t="str">
        <f t="shared" si="199"/>
        <v>Education</v>
      </c>
      <c r="F3075">
        <f t="shared" si="200"/>
        <v>1</v>
      </c>
      <c r="G3075" t="str">
        <f t="shared" si="201"/>
        <v>Header</v>
      </c>
      <c r="H3075" t="s">
        <v>797</v>
      </c>
      <c r="I3075" s="38" t="s">
        <v>677</v>
      </c>
      <c r="J3075" t="s">
        <v>59</v>
      </c>
      <c r="K3075" s="7" t="s">
        <v>24</v>
      </c>
      <c r="L3075" s="15" t="s">
        <v>8</v>
      </c>
      <c r="M3075" s="16" t="s">
        <v>8</v>
      </c>
      <c r="N3075" s="16" t="s">
        <v>8</v>
      </c>
      <c r="O3075" s="16" t="s">
        <v>8</v>
      </c>
      <c r="P3075" s="17" t="s">
        <v>8</v>
      </c>
    </row>
    <row r="3076" spans="1:16" x14ac:dyDescent="0.25">
      <c r="A3076">
        <v>3190</v>
      </c>
      <c r="B3076" t="str">
        <f t="shared" si="198"/>
        <v>Closed End</v>
      </c>
      <c r="C3076" t="s">
        <v>59</v>
      </c>
      <c r="D3076" t="s">
        <v>677</v>
      </c>
      <c r="E3076" t="str">
        <f t="shared" si="199"/>
        <v>Education</v>
      </c>
      <c r="F3076">
        <f t="shared" si="200"/>
        <v>2</v>
      </c>
      <c r="G3076" t="str">
        <f t="shared" si="201"/>
        <v>Data</v>
      </c>
      <c r="H3076" t="s">
        <v>797</v>
      </c>
      <c r="I3076" s="38" t="s">
        <v>677</v>
      </c>
      <c r="J3076" t="s">
        <v>59</v>
      </c>
      <c r="K3076" s="6" t="s">
        <v>25</v>
      </c>
      <c r="L3076" s="12">
        <v>0.1611017378501694</v>
      </c>
      <c r="M3076" s="13">
        <v>0.28620468057585319</v>
      </c>
      <c r="N3076" s="13">
        <v>0.25177095224495011</v>
      </c>
      <c r="O3076" s="13">
        <v>0.30092262932902725</v>
      </c>
      <c r="P3076" s="14">
        <v>98.999999999999986</v>
      </c>
    </row>
    <row r="3077" spans="1:16" x14ac:dyDescent="0.25">
      <c r="A3077">
        <v>3191</v>
      </c>
      <c r="B3077" t="str">
        <f t="shared" si="198"/>
        <v>Closed End</v>
      </c>
      <c r="C3077" t="s">
        <v>59</v>
      </c>
      <c r="D3077" t="s">
        <v>677</v>
      </c>
      <c r="E3077" t="str">
        <f t="shared" si="199"/>
        <v>Education</v>
      </c>
      <c r="F3077">
        <f t="shared" si="200"/>
        <v>3</v>
      </c>
      <c r="G3077" t="str">
        <f t="shared" si="201"/>
        <v>Data</v>
      </c>
      <c r="H3077" t="s">
        <v>797</v>
      </c>
      <c r="I3077" s="38" t="s">
        <v>677</v>
      </c>
      <c r="J3077" t="s">
        <v>59</v>
      </c>
      <c r="K3077" s="6" t="s">
        <v>26</v>
      </c>
      <c r="L3077" s="12">
        <v>0.11156532394080002</v>
      </c>
      <c r="M3077" s="13">
        <v>0.10543967442393712</v>
      </c>
      <c r="N3077" s="13">
        <v>0.16031834582107096</v>
      </c>
      <c r="O3077" s="13">
        <v>0.62267665581419274</v>
      </c>
      <c r="P3077" s="14">
        <v>370.99999999999994</v>
      </c>
    </row>
    <row r="3078" spans="1:16" x14ac:dyDescent="0.25">
      <c r="A3078">
        <v>3192</v>
      </c>
      <c r="B3078" t="str">
        <f t="shared" si="198"/>
        <v>Closed End</v>
      </c>
      <c r="C3078" t="s">
        <v>59</v>
      </c>
      <c r="D3078" t="s">
        <v>677</v>
      </c>
      <c r="E3078" t="str">
        <f t="shared" si="199"/>
        <v>Education</v>
      </c>
      <c r="F3078">
        <f t="shared" si="200"/>
        <v>4</v>
      </c>
      <c r="G3078" t="str">
        <f t="shared" si="201"/>
        <v>Data</v>
      </c>
      <c r="H3078" t="s">
        <v>797</v>
      </c>
      <c r="I3078" s="38" t="s">
        <v>677</v>
      </c>
      <c r="J3078" t="s">
        <v>59</v>
      </c>
      <c r="K3078" s="6" t="s">
        <v>27</v>
      </c>
      <c r="L3078" s="12">
        <v>4.3889577269948611E-2</v>
      </c>
      <c r="M3078" s="13">
        <v>6.0372695649530426E-2</v>
      </c>
      <c r="N3078" s="13">
        <v>0.19302879359832023</v>
      </c>
      <c r="O3078" s="13">
        <v>0.70270893348219832</v>
      </c>
      <c r="P3078" s="14">
        <v>975.00000000000239</v>
      </c>
    </row>
    <row r="3079" spans="1:16" x14ac:dyDescent="0.25">
      <c r="A3079">
        <v>3193</v>
      </c>
      <c r="B3079" t="str">
        <f t="shared" si="198"/>
        <v>Closed End</v>
      </c>
      <c r="C3079" t="s">
        <v>59</v>
      </c>
      <c r="D3079" t="s">
        <v>677</v>
      </c>
      <c r="E3079" t="str">
        <f t="shared" si="199"/>
        <v>Education</v>
      </c>
      <c r="F3079">
        <f t="shared" si="200"/>
        <v>5</v>
      </c>
      <c r="G3079" t="str">
        <f t="shared" si="201"/>
        <v>Data</v>
      </c>
      <c r="H3079" t="s">
        <v>797</v>
      </c>
      <c r="I3079" s="38" t="s">
        <v>677</v>
      </c>
      <c r="J3079" t="s">
        <v>59</v>
      </c>
      <c r="K3079" s="6" t="s">
        <v>28</v>
      </c>
      <c r="L3079" s="12">
        <v>1.6423745711564661E-2</v>
      </c>
      <c r="M3079" s="13">
        <v>4.6840956652265037E-2</v>
      </c>
      <c r="N3079" s="13">
        <v>0.12248263092717222</v>
      </c>
      <c r="O3079" s="13">
        <v>0.81425266670900087</v>
      </c>
      <c r="P3079" s="14">
        <v>1518.9999999999982</v>
      </c>
    </row>
    <row r="3080" spans="1:16" x14ac:dyDescent="0.25">
      <c r="A3080">
        <v>3194</v>
      </c>
      <c r="B3080" t="str">
        <f t="shared" si="198"/>
        <v>Closed End</v>
      </c>
      <c r="C3080" t="s">
        <v>59</v>
      </c>
      <c r="D3080" t="s">
        <v>677</v>
      </c>
      <c r="E3080" t="str">
        <f t="shared" si="199"/>
        <v>Household income</v>
      </c>
      <c r="F3080">
        <f t="shared" si="200"/>
        <v>1</v>
      </c>
      <c r="G3080" t="str">
        <f t="shared" si="201"/>
        <v>Header</v>
      </c>
      <c r="H3080" t="s">
        <v>797</v>
      </c>
      <c r="I3080" s="38" t="s">
        <v>677</v>
      </c>
      <c r="J3080" t="s">
        <v>59</v>
      </c>
      <c r="K3080" s="7" t="s">
        <v>29</v>
      </c>
      <c r="L3080" s="15" t="s">
        <v>8</v>
      </c>
      <c r="M3080" s="16" t="s">
        <v>8</v>
      </c>
      <c r="N3080" s="16" t="s">
        <v>8</v>
      </c>
      <c r="O3080" s="16" t="s">
        <v>8</v>
      </c>
      <c r="P3080" s="17" t="s">
        <v>8</v>
      </c>
    </row>
    <row r="3081" spans="1:16" x14ac:dyDescent="0.25">
      <c r="A3081">
        <v>3195</v>
      </c>
      <c r="B3081" t="str">
        <f t="shared" si="198"/>
        <v>Closed End</v>
      </c>
      <c r="C3081" t="s">
        <v>59</v>
      </c>
      <c r="D3081" t="s">
        <v>677</v>
      </c>
      <c r="E3081" t="str">
        <f t="shared" si="199"/>
        <v>Household income</v>
      </c>
      <c r="F3081">
        <f t="shared" si="200"/>
        <v>2</v>
      </c>
      <c r="G3081" t="str">
        <f t="shared" si="201"/>
        <v>Data</v>
      </c>
      <c r="H3081" t="s">
        <v>797</v>
      </c>
      <c r="I3081" s="38" t="s">
        <v>677</v>
      </c>
      <c r="J3081" t="s">
        <v>59</v>
      </c>
      <c r="K3081" s="6" t="s">
        <v>30</v>
      </c>
      <c r="L3081" s="12">
        <v>0.18036580100158189</v>
      </c>
      <c r="M3081" s="13">
        <v>0.1941967343459533</v>
      </c>
      <c r="N3081" s="13">
        <v>0.31443224294147265</v>
      </c>
      <c r="O3081" s="13">
        <v>0.31100522171099165</v>
      </c>
      <c r="P3081" s="14">
        <v>494.00000000000023</v>
      </c>
    </row>
    <row r="3082" spans="1:16" x14ac:dyDescent="0.25">
      <c r="A3082">
        <v>3196</v>
      </c>
      <c r="B3082" t="str">
        <f t="shared" si="198"/>
        <v>Closed End</v>
      </c>
      <c r="C3082" t="s">
        <v>59</v>
      </c>
      <c r="D3082" t="s">
        <v>677</v>
      </c>
      <c r="E3082" t="str">
        <f t="shared" si="199"/>
        <v>Household income</v>
      </c>
      <c r="F3082">
        <f t="shared" si="200"/>
        <v>3</v>
      </c>
      <c r="G3082" t="str">
        <f t="shared" si="201"/>
        <v>Data</v>
      </c>
      <c r="H3082" t="s">
        <v>797</v>
      </c>
      <c r="I3082" s="38" t="s">
        <v>677</v>
      </c>
      <c r="J3082" t="s">
        <v>59</v>
      </c>
      <c r="K3082" s="6" t="s">
        <v>31</v>
      </c>
      <c r="L3082" s="12">
        <v>0.13770339505143894</v>
      </c>
      <c r="M3082" s="13">
        <v>0.16464050962079319</v>
      </c>
      <c r="N3082" s="13">
        <v>0.24905023595489684</v>
      </c>
      <c r="O3082" s="13">
        <v>0.44860585937287212</v>
      </c>
      <c r="P3082" s="14">
        <v>433.99999999999926</v>
      </c>
    </row>
    <row r="3083" spans="1:16" x14ac:dyDescent="0.25">
      <c r="A3083">
        <v>3197</v>
      </c>
      <c r="B3083" t="str">
        <f t="shared" si="198"/>
        <v>Closed End</v>
      </c>
      <c r="C3083" t="s">
        <v>59</v>
      </c>
      <c r="D3083" t="s">
        <v>677</v>
      </c>
      <c r="E3083" t="str">
        <f t="shared" si="199"/>
        <v>Household income</v>
      </c>
      <c r="F3083">
        <f t="shared" si="200"/>
        <v>4</v>
      </c>
      <c r="G3083" t="str">
        <f t="shared" si="201"/>
        <v>Data</v>
      </c>
      <c r="H3083" t="s">
        <v>797</v>
      </c>
      <c r="I3083" s="38" t="s">
        <v>677</v>
      </c>
      <c r="J3083" t="s">
        <v>59</v>
      </c>
      <c r="K3083" s="6" t="s">
        <v>32</v>
      </c>
      <c r="L3083" s="12">
        <v>5.386515330952845E-2</v>
      </c>
      <c r="M3083" s="13">
        <v>0.13677226976307846</v>
      </c>
      <c r="N3083" s="13">
        <v>0.20187396249162437</v>
      </c>
      <c r="O3083" s="13">
        <v>0.60748861443576863</v>
      </c>
      <c r="P3083" s="14">
        <v>403.00000000000017</v>
      </c>
    </row>
    <row r="3084" spans="1:16" x14ac:dyDescent="0.25">
      <c r="A3084">
        <v>3198</v>
      </c>
      <c r="B3084" t="str">
        <f t="shared" si="198"/>
        <v>Closed End</v>
      </c>
      <c r="C3084" t="s">
        <v>59</v>
      </c>
      <c r="D3084" t="s">
        <v>677</v>
      </c>
      <c r="E3084" t="str">
        <f t="shared" si="199"/>
        <v>Household income</v>
      </c>
      <c r="F3084">
        <f t="shared" si="200"/>
        <v>5</v>
      </c>
      <c r="G3084" t="str">
        <f t="shared" si="201"/>
        <v>Data</v>
      </c>
      <c r="H3084" t="s">
        <v>797</v>
      </c>
      <c r="I3084" s="38" t="s">
        <v>677</v>
      </c>
      <c r="J3084" t="s">
        <v>59</v>
      </c>
      <c r="K3084" s="6" t="s">
        <v>33</v>
      </c>
      <c r="L3084" s="12">
        <v>6.6972510148846934E-2</v>
      </c>
      <c r="M3084" s="13">
        <v>4.3979103233044686E-2</v>
      </c>
      <c r="N3084" s="13">
        <v>0.24293152447193023</v>
      </c>
      <c r="O3084" s="13">
        <v>0.64611686214617814</v>
      </c>
      <c r="P3084" s="14">
        <v>310.99999999999977</v>
      </c>
    </row>
    <row r="3085" spans="1:16" x14ac:dyDescent="0.25">
      <c r="A3085">
        <v>3199</v>
      </c>
      <c r="B3085" t="str">
        <f t="shared" si="198"/>
        <v>Closed End</v>
      </c>
      <c r="C3085" t="s">
        <v>59</v>
      </c>
      <c r="D3085" t="s">
        <v>677</v>
      </c>
      <c r="E3085" t="str">
        <f t="shared" si="199"/>
        <v>Household income</v>
      </c>
      <c r="F3085">
        <f t="shared" si="200"/>
        <v>6</v>
      </c>
      <c r="G3085" t="str">
        <f t="shared" si="201"/>
        <v>Data</v>
      </c>
      <c r="H3085" t="s">
        <v>797</v>
      </c>
      <c r="I3085" s="38" t="s">
        <v>677</v>
      </c>
      <c r="J3085" t="s">
        <v>59</v>
      </c>
      <c r="K3085" s="6" t="s">
        <v>34</v>
      </c>
      <c r="L3085" s="12">
        <v>3.7022979418014391E-2</v>
      </c>
      <c r="M3085" s="13">
        <v>3.967373085377178E-2</v>
      </c>
      <c r="N3085" s="13">
        <v>0.14432132299385458</v>
      </c>
      <c r="O3085" s="13">
        <v>0.77898196673435816</v>
      </c>
      <c r="P3085" s="14">
        <v>271.00000000000034</v>
      </c>
    </row>
    <row r="3086" spans="1:16" x14ac:dyDescent="0.25">
      <c r="A3086">
        <v>3200</v>
      </c>
      <c r="B3086" t="str">
        <f t="shared" si="198"/>
        <v>Closed End</v>
      </c>
      <c r="C3086" t="s">
        <v>59</v>
      </c>
      <c r="D3086" t="s">
        <v>677</v>
      </c>
      <c r="E3086" t="str">
        <f t="shared" si="199"/>
        <v>Household income</v>
      </c>
      <c r="F3086">
        <f t="shared" si="200"/>
        <v>7</v>
      </c>
      <c r="G3086" t="str">
        <f t="shared" si="201"/>
        <v>Data</v>
      </c>
      <c r="H3086" t="s">
        <v>797</v>
      </c>
      <c r="I3086" s="38" t="s">
        <v>677</v>
      </c>
      <c r="J3086" t="s">
        <v>59</v>
      </c>
      <c r="K3086" s="6" t="s">
        <v>35</v>
      </c>
      <c r="L3086" s="26" t="s">
        <v>69</v>
      </c>
      <c r="M3086" s="13">
        <v>2.8160106220448223E-2</v>
      </c>
      <c r="N3086" s="13">
        <v>8.2910596973719511E-2</v>
      </c>
      <c r="O3086" s="13">
        <v>0.88722936227722227</v>
      </c>
      <c r="P3086" s="14">
        <v>339.00000000000017</v>
      </c>
    </row>
    <row r="3087" spans="1:16" x14ac:dyDescent="0.25">
      <c r="A3087">
        <v>3201</v>
      </c>
      <c r="B3087" t="str">
        <f t="shared" si="198"/>
        <v>Closed End</v>
      </c>
      <c r="C3087" t="s">
        <v>59</v>
      </c>
      <c r="D3087" t="s">
        <v>677</v>
      </c>
      <c r="E3087" t="str">
        <f t="shared" si="199"/>
        <v>Household income</v>
      </c>
      <c r="F3087">
        <f t="shared" si="200"/>
        <v>8</v>
      </c>
      <c r="G3087" t="str">
        <f t="shared" si="201"/>
        <v>Data</v>
      </c>
      <c r="H3087" t="s">
        <v>797</v>
      </c>
      <c r="I3087" s="38" t="s">
        <v>677</v>
      </c>
      <c r="J3087" t="s">
        <v>59</v>
      </c>
      <c r="K3087" s="6" t="s">
        <v>36</v>
      </c>
      <c r="L3087" s="26" t="s">
        <v>69</v>
      </c>
      <c r="M3087" s="27" t="s">
        <v>69</v>
      </c>
      <c r="N3087" s="13">
        <v>6.6714926429579324E-2</v>
      </c>
      <c r="O3087" s="13">
        <v>0.92390531346427862</v>
      </c>
      <c r="P3087" s="14">
        <v>259.00000000000023</v>
      </c>
    </row>
    <row r="3088" spans="1:16" x14ac:dyDescent="0.25">
      <c r="A3088">
        <v>3202</v>
      </c>
      <c r="B3088" t="str">
        <f t="shared" si="198"/>
        <v>Closed End</v>
      </c>
      <c r="C3088" t="s">
        <v>59</v>
      </c>
      <c r="D3088" t="s">
        <v>677</v>
      </c>
      <c r="E3088" t="str">
        <f t="shared" si="199"/>
        <v>Housing status</v>
      </c>
      <c r="F3088">
        <f t="shared" si="200"/>
        <v>1</v>
      </c>
      <c r="G3088" t="str">
        <f t="shared" si="201"/>
        <v>Header</v>
      </c>
      <c r="H3088" t="s">
        <v>797</v>
      </c>
      <c r="I3088" s="38" t="s">
        <v>677</v>
      </c>
      <c r="J3088" t="s">
        <v>59</v>
      </c>
      <c r="K3088" s="7" t="s">
        <v>37</v>
      </c>
      <c r="L3088" s="15" t="s">
        <v>8</v>
      </c>
      <c r="M3088" s="16" t="s">
        <v>8</v>
      </c>
      <c r="N3088" s="16" t="s">
        <v>8</v>
      </c>
      <c r="O3088" s="16" t="s">
        <v>8</v>
      </c>
      <c r="P3088" s="17" t="s">
        <v>8</v>
      </c>
    </row>
    <row r="3089" spans="1:16" x14ac:dyDescent="0.25">
      <c r="A3089">
        <v>3203</v>
      </c>
      <c r="B3089" t="str">
        <f t="shared" si="198"/>
        <v>Closed End</v>
      </c>
      <c r="C3089" t="s">
        <v>59</v>
      </c>
      <c r="D3089" t="s">
        <v>677</v>
      </c>
      <c r="E3089" t="str">
        <f t="shared" si="199"/>
        <v>Housing status</v>
      </c>
      <c r="F3089">
        <f t="shared" si="200"/>
        <v>2</v>
      </c>
      <c r="G3089" t="str">
        <f t="shared" si="201"/>
        <v>Data</v>
      </c>
      <c r="H3089" t="s">
        <v>797</v>
      </c>
      <c r="I3089" s="38" t="s">
        <v>677</v>
      </c>
      <c r="J3089" t="s">
        <v>59</v>
      </c>
      <c r="K3089" s="6" t="s">
        <v>38</v>
      </c>
      <c r="L3089" s="12">
        <v>3.0142955602680113E-2</v>
      </c>
      <c r="M3089" s="13">
        <v>4.1537079053852996E-2</v>
      </c>
      <c r="N3089" s="13">
        <v>0.13942324992972344</v>
      </c>
      <c r="O3089" s="13">
        <v>0.7888967154137444</v>
      </c>
      <c r="P3089" s="14">
        <v>1967.9999999999918</v>
      </c>
    </row>
    <row r="3090" spans="1:16" x14ac:dyDescent="0.25">
      <c r="A3090">
        <v>3204</v>
      </c>
      <c r="B3090" t="str">
        <f t="shared" si="198"/>
        <v>Closed End</v>
      </c>
      <c r="C3090" t="s">
        <v>59</v>
      </c>
      <c r="D3090" t="s">
        <v>677</v>
      </c>
      <c r="E3090" t="str">
        <f t="shared" si="199"/>
        <v>Housing status</v>
      </c>
      <c r="F3090">
        <f t="shared" si="200"/>
        <v>3</v>
      </c>
      <c r="G3090" t="str">
        <f t="shared" si="201"/>
        <v>Data</v>
      </c>
      <c r="H3090" t="s">
        <v>797</v>
      </c>
      <c r="I3090" s="38" t="s">
        <v>677</v>
      </c>
      <c r="J3090" t="s">
        <v>59</v>
      </c>
      <c r="K3090" s="6" t="s">
        <v>39</v>
      </c>
      <c r="L3090" s="12">
        <v>0.13249156959673192</v>
      </c>
      <c r="M3090" s="13">
        <v>0.15175744832048915</v>
      </c>
      <c r="N3090" s="13">
        <v>0.21085308953918369</v>
      </c>
      <c r="O3090" s="13">
        <v>0.50489789254359363</v>
      </c>
      <c r="P3090" s="14">
        <v>1016.0000000000023</v>
      </c>
    </row>
    <row r="3091" spans="1:16" ht="24.75" x14ac:dyDescent="0.25">
      <c r="A3091">
        <v>3205</v>
      </c>
      <c r="B3091" t="str">
        <f t="shared" si="198"/>
        <v>Closed End</v>
      </c>
      <c r="C3091" t="s">
        <v>59</v>
      </c>
      <c r="D3091" t="s">
        <v>677</v>
      </c>
      <c r="E3091" t="str">
        <f t="shared" si="199"/>
        <v>Housing status</v>
      </c>
      <c r="F3091">
        <f t="shared" si="200"/>
        <v>4</v>
      </c>
      <c r="G3091" t="str">
        <f t="shared" si="201"/>
        <v>Data</v>
      </c>
      <c r="H3091" t="s">
        <v>797</v>
      </c>
      <c r="I3091" s="38" t="s">
        <v>677</v>
      </c>
      <c r="J3091" t="s">
        <v>59</v>
      </c>
      <c r="K3091" s="6" t="s">
        <v>40</v>
      </c>
      <c r="L3091" s="12">
        <v>6.8830757888784941E-2</v>
      </c>
      <c r="M3091" s="13">
        <v>0.11961597882012845</v>
      </c>
      <c r="N3091" s="13">
        <v>0.18876744820341729</v>
      </c>
      <c r="O3091" s="13">
        <v>0.62278581508766939</v>
      </c>
      <c r="P3091" s="14">
        <v>70</v>
      </c>
    </row>
    <row r="3092" spans="1:16" x14ac:dyDescent="0.25">
      <c r="A3092">
        <v>3206</v>
      </c>
      <c r="B3092" t="str">
        <f t="shared" si="198"/>
        <v>Closed End</v>
      </c>
      <c r="C3092" t="s">
        <v>59</v>
      </c>
      <c r="D3092" t="s">
        <v>677</v>
      </c>
      <c r="E3092" t="str">
        <f t="shared" si="199"/>
        <v>Home language</v>
      </c>
      <c r="F3092">
        <f t="shared" si="200"/>
        <v>1</v>
      </c>
      <c r="G3092" t="str">
        <f t="shared" si="201"/>
        <v>Header</v>
      </c>
      <c r="H3092" t="s">
        <v>797</v>
      </c>
      <c r="I3092" s="38" t="s">
        <v>677</v>
      </c>
      <c r="J3092" t="s">
        <v>59</v>
      </c>
      <c r="K3092" s="7" t="s">
        <v>41</v>
      </c>
      <c r="L3092" s="15" t="s">
        <v>8</v>
      </c>
      <c r="M3092" s="16" t="s">
        <v>8</v>
      </c>
      <c r="N3092" s="16" t="s">
        <v>8</v>
      </c>
      <c r="O3092" s="16" t="s">
        <v>8</v>
      </c>
      <c r="P3092" s="17" t="s">
        <v>8</v>
      </c>
    </row>
    <row r="3093" spans="1:16" x14ac:dyDescent="0.25">
      <c r="A3093">
        <v>3207</v>
      </c>
      <c r="B3093" t="str">
        <f t="shared" si="198"/>
        <v>Closed End</v>
      </c>
      <c r="C3093" t="s">
        <v>59</v>
      </c>
      <c r="D3093" t="s">
        <v>677</v>
      </c>
      <c r="E3093" t="str">
        <f t="shared" si="199"/>
        <v>Home language</v>
      </c>
      <c r="F3093">
        <f t="shared" si="200"/>
        <v>2</v>
      </c>
      <c r="G3093" t="str">
        <f t="shared" si="201"/>
        <v>Data</v>
      </c>
      <c r="H3093" t="s">
        <v>797</v>
      </c>
      <c r="I3093" s="38" t="s">
        <v>677</v>
      </c>
      <c r="J3093" t="s">
        <v>59</v>
      </c>
      <c r="K3093" s="6" t="s">
        <v>42</v>
      </c>
      <c r="L3093" s="12">
        <v>3.6858408864806763E-2</v>
      </c>
      <c r="M3093" s="13">
        <v>5.0368511969410529E-2</v>
      </c>
      <c r="N3093" s="13">
        <v>0.15962119008791725</v>
      </c>
      <c r="O3093" s="13">
        <v>0.7531518890778639</v>
      </c>
      <c r="P3093" s="14">
        <v>2619.0000000000032</v>
      </c>
    </row>
    <row r="3094" spans="1:16" x14ac:dyDescent="0.25">
      <c r="A3094">
        <v>3208</v>
      </c>
      <c r="B3094" t="str">
        <f t="shared" si="198"/>
        <v>Closed End</v>
      </c>
      <c r="C3094" t="s">
        <v>59</v>
      </c>
      <c r="D3094" t="s">
        <v>677</v>
      </c>
      <c r="E3094" t="str">
        <f t="shared" si="199"/>
        <v>Home language</v>
      </c>
      <c r="F3094">
        <f t="shared" si="200"/>
        <v>3</v>
      </c>
      <c r="G3094" t="str">
        <f t="shared" si="201"/>
        <v>Data</v>
      </c>
      <c r="H3094" t="s">
        <v>797</v>
      </c>
      <c r="I3094" s="38" t="s">
        <v>677</v>
      </c>
      <c r="J3094" t="s">
        <v>59</v>
      </c>
      <c r="K3094" s="6" t="s">
        <v>43</v>
      </c>
      <c r="L3094" s="12">
        <v>0.17077809001279398</v>
      </c>
      <c r="M3094" s="13">
        <v>0.18516476992822978</v>
      </c>
      <c r="N3094" s="13">
        <v>8.1377080882327771E-2</v>
      </c>
      <c r="O3094" s="13">
        <v>0.56268005917664832</v>
      </c>
      <c r="P3094" s="14">
        <v>244.00000000000011</v>
      </c>
    </row>
    <row r="3095" spans="1:16" x14ac:dyDescent="0.25">
      <c r="A3095">
        <v>3209</v>
      </c>
      <c r="B3095" t="str">
        <f t="shared" si="198"/>
        <v>Closed End</v>
      </c>
      <c r="C3095" t="s">
        <v>59</v>
      </c>
      <c r="D3095" t="s">
        <v>677</v>
      </c>
      <c r="E3095" t="str">
        <f t="shared" si="199"/>
        <v>Home language</v>
      </c>
      <c r="F3095">
        <f t="shared" si="200"/>
        <v>4</v>
      </c>
      <c r="G3095" t="str">
        <f t="shared" si="201"/>
        <v>Data</v>
      </c>
      <c r="H3095" t="s">
        <v>797</v>
      </c>
      <c r="I3095" s="38" t="s">
        <v>677</v>
      </c>
      <c r="J3095" t="s">
        <v>59</v>
      </c>
      <c r="K3095" s="6" t="s">
        <v>44</v>
      </c>
      <c r="L3095" s="12">
        <v>0.16193700418262844</v>
      </c>
      <c r="M3095" s="13">
        <v>0.28295127603068249</v>
      </c>
      <c r="N3095" s="13">
        <v>0.18718231011051359</v>
      </c>
      <c r="O3095" s="13">
        <v>0.36792940967617516</v>
      </c>
      <c r="P3095" s="14">
        <v>105.99999999999999</v>
      </c>
    </row>
    <row r="3096" spans="1:16" x14ac:dyDescent="0.25">
      <c r="A3096">
        <v>3210</v>
      </c>
      <c r="B3096" t="str">
        <f t="shared" si="198"/>
        <v>Closed End</v>
      </c>
      <c r="C3096" t="s">
        <v>59</v>
      </c>
      <c r="D3096" t="s">
        <v>677</v>
      </c>
      <c r="E3096" t="str">
        <f t="shared" si="199"/>
        <v>Race / ethnicity</v>
      </c>
      <c r="F3096">
        <f t="shared" si="200"/>
        <v>1</v>
      </c>
      <c r="G3096" t="str">
        <f t="shared" si="201"/>
        <v>Header</v>
      </c>
      <c r="H3096" t="s">
        <v>797</v>
      </c>
      <c r="I3096" s="38" t="s">
        <v>677</v>
      </c>
      <c r="J3096" t="s">
        <v>59</v>
      </c>
      <c r="K3096" s="7" t="s">
        <v>45</v>
      </c>
      <c r="L3096" s="15" t="s">
        <v>8</v>
      </c>
      <c r="M3096" s="16" t="s">
        <v>8</v>
      </c>
      <c r="N3096" s="16" t="s">
        <v>8</v>
      </c>
      <c r="O3096" s="16" t="s">
        <v>8</v>
      </c>
      <c r="P3096" s="17" t="s">
        <v>8</v>
      </c>
    </row>
    <row r="3097" spans="1:16" x14ac:dyDescent="0.25">
      <c r="A3097">
        <v>3211</v>
      </c>
      <c r="B3097" t="str">
        <f t="shared" si="198"/>
        <v>Closed End</v>
      </c>
      <c r="C3097" t="s">
        <v>59</v>
      </c>
      <c r="D3097" t="s">
        <v>677</v>
      </c>
      <c r="E3097" t="str">
        <f t="shared" si="199"/>
        <v>Race / ethnicity</v>
      </c>
      <c r="F3097">
        <f t="shared" si="200"/>
        <v>2</v>
      </c>
      <c r="G3097" t="str">
        <f t="shared" si="201"/>
        <v>Data</v>
      </c>
      <c r="H3097" t="s">
        <v>797</v>
      </c>
      <c r="I3097" s="38" t="s">
        <v>677</v>
      </c>
      <c r="J3097" t="s">
        <v>59</v>
      </c>
      <c r="K3097" s="6" t="s">
        <v>46</v>
      </c>
      <c r="L3097" s="12">
        <v>0.1540296451803668</v>
      </c>
      <c r="M3097" s="13">
        <v>0.17337149153743295</v>
      </c>
      <c r="N3097" s="13">
        <v>0.16522956254671275</v>
      </c>
      <c r="O3097" s="13">
        <v>0.50736930073548814</v>
      </c>
      <c r="P3097" s="14">
        <v>775.99999999999852</v>
      </c>
    </row>
    <row r="3098" spans="1:16" x14ac:dyDescent="0.25">
      <c r="A3098">
        <v>3212</v>
      </c>
      <c r="B3098" t="str">
        <f t="shared" si="198"/>
        <v>Closed End</v>
      </c>
      <c r="C3098" t="s">
        <v>59</v>
      </c>
      <c r="D3098" t="s">
        <v>677</v>
      </c>
      <c r="E3098" t="str">
        <f t="shared" si="199"/>
        <v>Race / ethnicity</v>
      </c>
      <c r="F3098">
        <f t="shared" si="200"/>
        <v>3</v>
      </c>
      <c r="G3098" t="str">
        <f t="shared" si="201"/>
        <v>Data</v>
      </c>
      <c r="H3098" t="s">
        <v>797</v>
      </c>
      <c r="I3098" s="38" t="s">
        <v>677</v>
      </c>
      <c r="J3098" t="s">
        <v>59</v>
      </c>
      <c r="K3098" s="6" t="s">
        <v>47</v>
      </c>
      <c r="L3098" s="12">
        <v>0.28651579929535731</v>
      </c>
      <c r="M3098" s="13">
        <v>6.2223667589390977E-2</v>
      </c>
      <c r="N3098" s="13">
        <v>0.17572344593955769</v>
      </c>
      <c r="O3098" s="13">
        <v>0.47553708717569348</v>
      </c>
      <c r="P3098" s="14">
        <v>128.00000000000003</v>
      </c>
    </row>
    <row r="3099" spans="1:16" x14ac:dyDescent="0.25">
      <c r="A3099">
        <v>3213</v>
      </c>
      <c r="B3099" t="str">
        <f t="shared" si="198"/>
        <v>Closed End</v>
      </c>
      <c r="C3099" t="s">
        <v>59</v>
      </c>
      <c r="D3099" t="s">
        <v>677</v>
      </c>
      <c r="E3099" t="str">
        <f t="shared" si="199"/>
        <v>Race / ethnicity</v>
      </c>
      <c r="F3099">
        <f t="shared" si="200"/>
        <v>4</v>
      </c>
      <c r="G3099" t="str">
        <f t="shared" si="201"/>
        <v>Data</v>
      </c>
      <c r="H3099" t="s">
        <v>797</v>
      </c>
      <c r="I3099" s="38" t="s">
        <v>677</v>
      </c>
      <c r="J3099" t="s">
        <v>59</v>
      </c>
      <c r="K3099" s="6" t="s">
        <v>48</v>
      </c>
      <c r="L3099" s="12">
        <v>0.19204426218887638</v>
      </c>
      <c r="M3099" s="13">
        <v>0.1282317472713343</v>
      </c>
      <c r="N3099" s="13">
        <v>0.15229853204638011</v>
      </c>
      <c r="O3099" s="13">
        <v>0.52742545849340894</v>
      </c>
      <c r="P3099" s="14">
        <v>214.99999999999994</v>
      </c>
    </row>
    <row r="3100" spans="1:16" x14ac:dyDescent="0.25">
      <c r="A3100">
        <v>3214</v>
      </c>
      <c r="B3100" t="str">
        <f t="shared" si="198"/>
        <v>Closed End</v>
      </c>
      <c r="C3100" t="s">
        <v>59</v>
      </c>
      <c r="D3100" t="s">
        <v>677</v>
      </c>
      <c r="E3100" t="str">
        <f t="shared" si="199"/>
        <v>Race / ethnicity</v>
      </c>
      <c r="F3100">
        <f t="shared" si="200"/>
        <v>5</v>
      </c>
      <c r="G3100" t="str">
        <f t="shared" si="201"/>
        <v>Data</v>
      </c>
      <c r="H3100" t="s">
        <v>797</v>
      </c>
      <c r="I3100" s="38" t="s">
        <v>677</v>
      </c>
      <c r="J3100" t="s">
        <v>59</v>
      </c>
      <c r="K3100" s="6" t="s">
        <v>49</v>
      </c>
      <c r="L3100" s="12">
        <v>0.16635042644804671</v>
      </c>
      <c r="M3100" s="13">
        <v>0.18244314444635651</v>
      </c>
      <c r="N3100" s="13">
        <v>0.20540095465880967</v>
      </c>
      <c r="O3100" s="13">
        <v>0.44580547444678781</v>
      </c>
      <c r="P3100" s="14">
        <v>347.99999999999994</v>
      </c>
    </row>
    <row r="3101" spans="1:16" x14ac:dyDescent="0.25">
      <c r="A3101">
        <v>3215</v>
      </c>
      <c r="B3101" t="str">
        <f t="shared" si="198"/>
        <v>Closed End</v>
      </c>
      <c r="C3101" t="s">
        <v>59</v>
      </c>
      <c r="D3101" t="s">
        <v>677</v>
      </c>
      <c r="E3101" t="str">
        <f t="shared" si="199"/>
        <v>Race / ethnicity</v>
      </c>
      <c r="F3101">
        <f t="shared" si="200"/>
        <v>6</v>
      </c>
      <c r="G3101" t="str">
        <f t="shared" si="201"/>
        <v>Data</v>
      </c>
      <c r="H3101" t="s">
        <v>797</v>
      </c>
      <c r="I3101" s="38" t="s">
        <v>677</v>
      </c>
      <c r="J3101" t="s">
        <v>59</v>
      </c>
      <c r="K3101" s="6" t="s">
        <v>50</v>
      </c>
      <c r="L3101" s="12">
        <v>4.6393197195538818E-2</v>
      </c>
      <c r="M3101" s="13">
        <v>0.25009017988673482</v>
      </c>
      <c r="N3101" s="13">
        <v>0.13252434029768356</v>
      </c>
      <c r="O3101" s="13">
        <v>0.57099228262004231</v>
      </c>
      <c r="P3101" s="14">
        <v>139.00000000000014</v>
      </c>
    </row>
    <row r="3102" spans="1:16" ht="15.75" thickBot="1" x14ac:dyDescent="0.3">
      <c r="A3102">
        <v>3216</v>
      </c>
      <c r="B3102" t="str">
        <f t="shared" si="198"/>
        <v>Closed End</v>
      </c>
      <c r="C3102" t="s">
        <v>59</v>
      </c>
      <c r="D3102" t="s">
        <v>677</v>
      </c>
      <c r="E3102" t="str">
        <f t="shared" si="199"/>
        <v>Race / ethnicity</v>
      </c>
      <c r="F3102">
        <f t="shared" si="200"/>
        <v>7</v>
      </c>
      <c r="G3102" t="str">
        <f t="shared" si="201"/>
        <v>Data</v>
      </c>
      <c r="H3102" t="s">
        <v>797</v>
      </c>
      <c r="I3102" s="38" t="s">
        <v>677</v>
      </c>
      <c r="J3102" t="s">
        <v>59</v>
      </c>
      <c r="K3102" s="8" t="s">
        <v>51</v>
      </c>
      <c r="L3102" s="18">
        <v>2.5340462759975119E-2</v>
      </c>
      <c r="M3102" s="19">
        <v>4.2445095838423728E-2</v>
      </c>
      <c r="N3102" s="19">
        <v>0.14536881582387728</v>
      </c>
      <c r="O3102" s="19">
        <v>0.78684562557772664</v>
      </c>
      <c r="P3102" s="20">
        <v>2065.9999999999955</v>
      </c>
    </row>
    <row r="3103" spans="1:16" ht="15.75" thickTop="1" x14ac:dyDescent="0.25">
      <c r="A3103">
        <v>3217</v>
      </c>
      <c r="B3103" t="str">
        <f t="shared" si="198"/>
        <v/>
      </c>
      <c r="C3103" t="s">
        <v>8</v>
      </c>
      <c r="D3103" t="s">
        <v>8</v>
      </c>
      <c r="E3103" t="str">
        <f t="shared" si="199"/>
        <v/>
      </c>
      <c r="F3103" t="str">
        <f t="shared" si="200"/>
        <v/>
      </c>
      <c r="G3103" t="str">
        <f t="shared" si="201"/>
        <v/>
      </c>
      <c r="H3103" t="s">
        <v>8</v>
      </c>
      <c r="K3103" s="42"/>
      <c r="L3103" s="42"/>
      <c r="M3103" s="42"/>
      <c r="N3103" s="42"/>
      <c r="O3103" s="42"/>
      <c r="P3103" s="42"/>
    </row>
    <row r="3104" spans="1:16" ht="30.75" thickBot="1" x14ac:dyDescent="0.3">
      <c r="A3104">
        <v>3218</v>
      </c>
      <c r="B3104" t="str">
        <f t="shared" si="198"/>
        <v>Closed End</v>
      </c>
      <c r="C3104" t="s">
        <v>59</v>
      </c>
      <c r="D3104" t="s">
        <v>678</v>
      </c>
      <c r="E3104" t="str">
        <f t="shared" si="199"/>
        <v>Title</v>
      </c>
      <c r="F3104">
        <f t="shared" si="200"/>
        <v>1</v>
      </c>
      <c r="G3104" t="str">
        <f t="shared" si="201"/>
        <v>Title</v>
      </c>
      <c r="H3104" t="s">
        <v>798</v>
      </c>
      <c r="I3104" s="38" t="s">
        <v>678</v>
      </c>
      <c r="J3104" t="s">
        <v>59</v>
      </c>
      <c r="K3104" s="37" t="s">
        <v>301</v>
      </c>
      <c r="L3104" s="37"/>
      <c r="M3104" s="37"/>
      <c r="N3104" s="37"/>
      <c r="O3104" s="37"/>
      <c r="P3104" s="37"/>
    </row>
    <row r="3105" spans="1:16" ht="38.25" thickTop="1" thickBot="1" x14ac:dyDescent="0.3">
      <c r="A3105">
        <v>3219</v>
      </c>
      <c r="B3105" t="str">
        <f t="shared" si="198"/>
        <v>Closed End</v>
      </c>
      <c r="C3105" t="s">
        <v>59</v>
      </c>
      <c r="D3105" t="s">
        <v>678</v>
      </c>
      <c r="E3105" t="str">
        <f t="shared" si="199"/>
        <v>Column labels</v>
      </c>
      <c r="F3105">
        <f t="shared" si="200"/>
        <v>1</v>
      </c>
      <c r="G3105" t="str">
        <f t="shared" si="201"/>
        <v>Labels</v>
      </c>
      <c r="H3105" t="s">
        <v>798</v>
      </c>
      <c r="I3105" s="38" t="s">
        <v>678</v>
      </c>
      <c r="J3105" t="s">
        <v>59</v>
      </c>
      <c r="K3105" s="39"/>
      <c r="L3105" s="1" t="s">
        <v>193</v>
      </c>
      <c r="M3105" s="2" t="s">
        <v>194</v>
      </c>
      <c r="N3105" s="2" t="s">
        <v>195</v>
      </c>
      <c r="O3105" s="2" t="s">
        <v>196</v>
      </c>
      <c r="P3105" s="3" t="s">
        <v>6</v>
      </c>
    </row>
    <row r="3106" spans="1:16" ht="15.75" thickTop="1" x14ac:dyDescent="0.25">
      <c r="A3106">
        <v>3220</v>
      </c>
      <c r="B3106" t="str">
        <f t="shared" si="198"/>
        <v>Closed End</v>
      </c>
      <c r="C3106" t="s">
        <v>59</v>
      </c>
      <c r="D3106" t="s">
        <v>678</v>
      </c>
      <c r="E3106" t="str">
        <f t="shared" si="199"/>
        <v>Region</v>
      </c>
      <c r="F3106">
        <f t="shared" si="200"/>
        <v>1</v>
      </c>
      <c r="G3106" t="str">
        <f t="shared" si="201"/>
        <v>Header</v>
      </c>
      <c r="H3106" t="s">
        <v>798</v>
      </c>
      <c r="I3106" s="38" t="s">
        <v>678</v>
      </c>
      <c r="J3106" t="s">
        <v>59</v>
      </c>
      <c r="K3106" s="5" t="s">
        <v>7</v>
      </c>
      <c r="L3106" s="9" t="s">
        <v>8</v>
      </c>
      <c r="M3106" s="10" t="s">
        <v>8</v>
      </c>
      <c r="N3106" s="10" t="s">
        <v>8</v>
      </c>
      <c r="O3106" s="10" t="s">
        <v>8</v>
      </c>
      <c r="P3106" s="11" t="s">
        <v>8</v>
      </c>
    </row>
    <row r="3107" spans="1:16" x14ac:dyDescent="0.25">
      <c r="A3107">
        <v>3221</v>
      </c>
      <c r="B3107" t="str">
        <f t="shared" si="198"/>
        <v>Closed End</v>
      </c>
      <c r="C3107" t="s">
        <v>59</v>
      </c>
      <c r="D3107" t="s">
        <v>678</v>
      </c>
      <c r="E3107" t="str">
        <f t="shared" si="199"/>
        <v>Region</v>
      </c>
      <c r="F3107">
        <f t="shared" si="200"/>
        <v>2</v>
      </c>
      <c r="G3107" t="str">
        <f t="shared" si="201"/>
        <v>Data</v>
      </c>
      <c r="H3107" t="s">
        <v>798</v>
      </c>
      <c r="I3107" s="38" t="s">
        <v>678</v>
      </c>
      <c r="J3107" t="s">
        <v>59</v>
      </c>
      <c r="K3107" s="6" t="s">
        <v>9</v>
      </c>
      <c r="L3107" s="12">
        <v>0.11929624419688607</v>
      </c>
      <c r="M3107" s="13">
        <v>0.11934045719680601</v>
      </c>
      <c r="N3107" s="13">
        <v>0.19936032336866172</v>
      </c>
      <c r="O3107" s="13">
        <v>0.56200297523764775</v>
      </c>
      <c r="P3107" s="14">
        <v>3056.9999999999941</v>
      </c>
    </row>
    <row r="3108" spans="1:16" x14ac:dyDescent="0.25">
      <c r="A3108">
        <v>3222</v>
      </c>
      <c r="B3108" t="str">
        <f t="shared" si="198"/>
        <v>Closed End</v>
      </c>
      <c r="C3108" t="s">
        <v>59</v>
      </c>
      <c r="D3108" t="s">
        <v>678</v>
      </c>
      <c r="E3108" t="str">
        <f t="shared" si="199"/>
        <v>Region</v>
      </c>
      <c r="F3108">
        <f t="shared" si="200"/>
        <v>3</v>
      </c>
      <c r="G3108" t="str">
        <f t="shared" si="201"/>
        <v>Data</v>
      </c>
      <c r="H3108" t="s">
        <v>798</v>
      </c>
      <c r="I3108" s="38" t="s">
        <v>678</v>
      </c>
      <c r="J3108" t="s">
        <v>59</v>
      </c>
      <c r="K3108" s="6" t="s">
        <v>10</v>
      </c>
      <c r="L3108" s="12">
        <v>7.758751715604327E-2</v>
      </c>
      <c r="M3108" s="13">
        <v>0.10604534242000482</v>
      </c>
      <c r="N3108" s="13">
        <v>0.24512358451851257</v>
      </c>
      <c r="O3108" s="13">
        <v>0.5712435559054394</v>
      </c>
      <c r="P3108" s="14">
        <v>418</v>
      </c>
    </row>
    <row r="3109" spans="1:16" x14ac:dyDescent="0.25">
      <c r="A3109">
        <v>3223</v>
      </c>
      <c r="B3109" t="str">
        <f t="shared" si="198"/>
        <v>Closed End</v>
      </c>
      <c r="C3109" t="s">
        <v>59</v>
      </c>
      <c r="D3109" t="s">
        <v>678</v>
      </c>
      <c r="E3109" t="str">
        <f t="shared" si="199"/>
        <v>Region</v>
      </c>
      <c r="F3109">
        <f t="shared" si="200"/>
        <v>4</v>
      </c>
      <c r="G3109" t="str">
        <f t="shared" si="201"/>
        <v>Data</v>
      </c>
      <c r="H3109" t="s">
        <v>798</v>
      </c>
      <c r="I3109" s="38" t="s">
        <v>678</v>
      </c>
      <c r="J3109" t="s">
        <v>59</v>
      </c>
      <c r="K3109" s="6" t="s">
        <v>11</v>
      </c>
      <c r="L3109" s="12">
        <v>0.15252732852173537</v>
      </c>
      <c r="M3109" s="13">
        <v>0.12372503810383523</v>
      </c>
      <c r="N3109" s="13">
        <v>0.19031876804558287</v>
      </c>
      <c r="O3109" s="13">
        <v>0.5334288653288497</v>
      </c>
      <c r="P3109" s="14">
        <v>2243.9999999999932</v>
      </c>
    </row>
    <row r="3110" spans="1:16" x14ac:dyDescent="0.25">
      <c r="A3110">
        <v>3224</v>
      </c>
      <c r="B3110" t="str">
        <f t="shared" si="198"/>
        <v>Closed End</v>
      </c>
      <c r="C3110" t="s">
        <v>59</v>
      </c>
      <c r="D3110" t="s">
        <v>678</v>
      </c>
      <c r="E3110" t="str">
        <f t="shared" si="199"/>
        <v>Region</v>
      </c>
      <c r="F3110">
        <f t="shared" si="200"/>
        <v>5</v>
      </c>
      <c r="G3110" t="str">
        <f t="shared" si="201"/>
        <v>Data</v>
      </c>
      <c r="H3110" t="s">
        <v>798</v>
      </c>
      <c r="I3110" s="38" t="s">
        <v>678</v>
      </c>
      <c r="J3110" t="s">
        <v>59</v>
      </c>
      <c r="K3110" s="6" t="s">
        <v>12</v>
      </c>
      <c r="L3110" s="12">
        <v>0.18895700614297714</v>
      </c>
      <c r="M3110" s="13">
        <v>0.15200053810789249</v>
      </c>
      <c r="N3110" s="13">
        <v>0.21233929184878858</v>
      </c>
      <c r="O3110" s="13">
        <v>0.44670316390034259</v>
      </c>
      <c r="P3110" s="14">
        <v>1815.0000000000077</v>
      </c>
    </row>
    <row r="3111" spans="1:16" x14ac:dyDescent="0.25">
      <c r="A3111">
        <v>3225</v>
      </c>
      <c r="B3111" t="str">
        <f t="shared" si="198"/>
        <v>Closed End</v>
      </c>
      <c r="C3111" t="s">
        <v>59</v>
      </c>
      <c r="D3111" t="s">
        <v>678</v>
      </c>
      <c r="E3111" t="str">
        <f t="shared" si="199"/>
        <v>Region</v>
      </c>
      <c r="F3111">
        <f t="shared" si="200"/>
        <v>6</v>
      </c>
      <c r="G3111" t="str">
        <f t="shared" si="201"/>
        <v>Data</v>
      </c>
      <c r="H3111" t="s">
        <v>798</v>
      </c>
      <c r="I3111" s="38" t="s">
        <v>678</v>
      </c>
      <c r="J3111" t="s">
        <v>59</v>
      </c>
      <c r="K3111" s="6" t="s">
        <v>13</v>
      </c>
      <c r="L3111" s="12">
        <v>0.10863734766146123</v>
      </c>
      <c r="M3111" s="13">
        <v>8.965909969791501E-2</v>
      </c>
      <c r="N3111" s="13">
        <v>0.1637887400199608</v>
      </c>
      <c r="O3111" s="13">
        <v>0.63791481262066307</v>
      </c>
      <c r="P3111" s="14">
        <v>428.99999999999966</v>
      </c>
    </row>
    <row r="3112" spans="1:16" x14ac:dyDescent="0.25">
      <c r="A3112">
        <v>3226</v>
      </c>
      <c r="B3112" t="str">
        <f t="shared" si="198"/>
        <v>Closed End</v>
      </c>
      <c r="C3112" t="s">
        <v>59</v>
      </c>
      <c r="D3112" t="s">
        <v>678</v>
      </c>
      <c r="E3112" t="str">
        <f t="shared" si="199"/>
        <v>Region</v>
      </c>
      <c r="F3112">
        <f t="shared" si="200"/>
        <v>7</v>
      </c>
      <c r="G3112" t="str">
        <f t="shared" si="201"/>
        <v>Data</v>
      </c>
      <c r="H3112" t="s">
        <v>798</v>
      </c>
      <c r="I3112" s="38" t="s">
        <v>678</v>
      </c>
      <c r="J3112" t="s">
        <v>59</v>
      </c>
      <c r="K3112" s="6" t="s">
        <v>14</v>
      </c>
      <c r="L3112" s="12">
        <v>0.11730075009377064</v>
      </c>
      <c r="M3112" s="13">
        <v>0.13221245373982216</v>
      </c>
      <c r="N3112" s="13">
        <v>0.14188816824225658</v>
      </c>
      <c r="O3112" s="13">
        <v>0.60859862792414954</v>
      </c>
      <c r="P3112" s="14">
        <v>395.00000000000006</v>
      </c>
    </row>
    <row r="3113" spans="1:16" x14ac:dyDescent="0.25">
      <c r="A3113">
        <v>3227</v>
      </c>
      <c r="B3113" t="str">
        <f t="shared" si="198"/>
        <v>Closed End</v>
      </c>
      <c r="C3113" t="s">
        <v>59</v>
      </c>
      <c r="D3113" t="s">
        <v>678</v>
      </c>
      <c r="E3113" t="str">
        <f t="shared" si="199"/>
        <v>Gender</v>
      </c>
      <c r="F3113">
        <f t="shared" si="200"/>
        <v>1</v>
      </c>
      <c r="G3113" t="str">
        <f t="shared" si="201"/>
        <v>Header</v>
      </c>
      <c r="H3113" t="s">
        <v>798</v>
      </c>
      <c r="I3113" s="38" t="s">
        <v>678</v>
      </c>
      <c r="J3113" t="s">
        <v>59</v>
      </c>
      <c r="K3113" s="7" t="s">
        <v>15</v>
      </c>
      <c r="L3113" s="15" t="s">
        <v>8</v>
      </c>
      <c r="M3113" s="16" t="s">
        <v>8</v>
      </c>
      <c r="N3113" s="16" t="s">
        <v>8</v>
      </c>
      <c r="O3113" s="16" t="s">
        <v>8</v>
      </c>
      <c r="P3113" s="17" t="s">
        <v>8</v>
      </c>
    </row>
    <row r="3114" spans="1:16" x14ac:dyDescent="0.25">
      <c r="A3114">
        <v>3228</v>
      </c>
      <c r="B3114" t="str">
        <f t="shared" si="198"/>
        <v>Closed End</v>
      </c>
      <c r="C3114" t="s">
        <v>59</v>
      </c>
      <c r="D3114" t="s">
        <v>678</v>
      </c>
      <c r="E3114" t="str">
        <f t="shared" si="199"/>
        <v>Gender</v>
      </c>
      <c r="F3114">
        <f t="shared" si="200"/>
        <v>2</v>
      </c>
      <c r="G3114" t="str">
        <f t="shared" si="201"/>
        <v>Data</v>
      </c>
      <c r="H3114" t="s">
        <v>798</v>
      </c>
      <c r="I3114" s="38" t="s">
        <v>678</v>
      </c>
      <c r="J3114" t="s">
        <v>59</v>
      </c>
      <c r="K3114" s="6" t="s">
        <v>16</v>
      </c>
      <c r="L3114" s="12">
        <v>0.12973534847434084</v>
      </c>
      <c r="M3114" s="13">
        <v>0.1423483735037642</v>
      </c>
      <c r="N3114" s="13">
        <v>0.19492618991198715</v>
      </c>
      <c r="O3114" s="13">
        <v>0.53299008810990978</v>
      </c>
      <c r="P3114" s="14">
        <v>1900.0000000000016</v>
      </c>
    </row>
    <row r="3115" spans="1:16" x14ac:dyDescent="0.25">
      <c r="A3115">
        <v>3229</v>
      </c>
      <c r="B3115" t="str">
        <f t="shared" si="198"/>
        <v>Closed End</v>
      </c>
      <c r="C3115" t="s">
        <v>59</v>
      </c>
      <c r="D3115" t="s">
        <v>678</v>
      </c>
      <c r="E3115" t="str">
        <f t="shared" si="199"/>
        <v>Gender</v>
      </c>
      <c r="F3115">
        <f t="shared" si="200"/>
        <v>3</v>
      </c>
      <c r="G3115" t="str">
        <f t="shared" si="201"/>
        <v>Data</v>
      </c>
      <c r="H3115" t="s">
        <v>798</v>
      </c>
      <c r="I3115" s="38" t="s">
        <v>678</v>
      </c>
      <c r="J3115" t="s">
        <v>59</v>
      </c>
      <c r="K3115" s="6" t="s">
        <v>17</v>
      </c>
      <c r="L3115" s="12">
        <v>0.10216771664810727</v>
      </c>
      <c r="M3115" s="13">
        <v>9.1848978940096263E-2</v>
      </c>
      <c r="N3115" s="13">
        <v>0.19881321173250907</v>
      </c>
      <c r="O3115" s="13">
        <v>0.60717009267928634</v>
      </c>
      <c r="P3115" s="14">
        <v>1004.0000000000014</v>
      </c>
    </row>
    <row r="3116" spans="1:16" x14ac:dyDescent="0.25">
      <c r="A3116">
        <v>3230</v>
      </c>
      <c r="B3116" t="str">
        <f t="shared" si="198"/>
        <v>Closed End</v>
      </c>
      <c r="C3116" t="s">
        <v>59</v>
      </c>
      <c r="D3116" t="s">
        <v>678</v>
      </c>
      <c r="E3116" t="str">
        <f t="shared" si="199"/>
        <v>Age</v>
      </c>
      <c r="F3116">
        <f t="shared" si="200"/>
        <v>1</v>
      </c>
      <c r="G3116" t="str">
        <f t="shared" si="201"/>
        <v>Header</v>
      </c>
      <c r="H3116" t="s">
        <v>798</v>
      </c>
      <c r="I3116" s="38" t="s">
        <v>678</v>
      </c>
      <c r="J3116" t="s">
        <v>59</v>
      </c>
      <c r="K3116" s="7" t="s">
        <v>18</v>
      </c>
      <c r="L3116" s="15" t="s">
        <v>8</v>
      </c>
      <c r="M3116" s="16" t="s">
        <v>8</v>
      </c>
      <c r="N3116" s="16" t="s">
        <v>8</v>
      </c>
      <c r="O3116" s="16" t="s">
        <v>8</v>
      </c>
      <c r="P3116" s="17" t="s">
        <v>8</v>
      </c>
    </row>
    <row r="3117" spans="1:16" x14ac:dyDescent="0.25">
      <c r="A3117">
        <v>3231</v>
      </c>
      <c r="B3117" t="str">
        <f t="shared" si="198"/>
        <v>Closed End</v>
      </c>
      <c r="C3117" t="s">
        <v>59</v>
      </c>
      <c r="D3117" t="s">
        <v>678</v>
      </c>
      <c r="E3117" t="str">
        <f t="shared" si="199"/>
        <v>Age</v>
      </c>
      <c r="F3117">
        <f t="shared" si="200"/>
        <v>2</v>
      </c>
      <c r="G3117" t="str">
        <f t="shared" si="201"/>
        <v>Data</v>
      </c>
      <c r="H3117" t="s">
        <v>798</v>
      </c>
      <c r="I3117" s="38" t="s">
        <v>678</v>
      </c>
      <c r="J3117" t="s">
        <v>59</v>
      </c>
      <c r="K3117" s="6" t="s">
        <v>19</v>
      </c>
      <c r="L3117" s="12">
        <v>0.17229458753537463</v>
      </c>
      <c r="M3117" s="13">
        <v>0.15773414264206687</v>
      </c>
      <c r="N3117" s="13">
        <v>0.19529861345022639</v>
      </c>
      <c r="O3117" s="13">
        <v>0.47467265637233141</v>
      </c>
      <c r="P3117" s="14">
        <v>416.00000000000017</v>
      </c>
    </row>
    <row r="3118" spans="1:16" x14ac:dyDescent="0.25">
      <c r="A3118">
        <v>3232</v>
      </c>
      <c r="B3118" t="str">
        <f t="shared" si="198"/>
        <v>Closed End</v>
      </c>
      <c r="C3118" t="s">
        <v>59</v>
      </c>
      <c r="D3118" t="s">
        <v>678</v>
      </c>
      <c r="E3118" t="str">
        <f t="shared" si="199"/>
        <v>Age</v>
      </c>
      <c r="F3118">
        <f t="shared" si="200"/>
        <v>3</v>
      </c>
      <c r="G3118" t="str">
        <f t="shared" si="201"/>
        <v>Data</v>
      </c>
      <c r="H3118" t="s">
        <v>798</v>
      </c>
      <c r="I3118" s="38" t="s">
        <v>678</v>
      </c>
      <c r="J3118" t="s">
        <v>59</v>
      </c>
      <c r="K3118" s="6" t="s">
        <v>20</v>
      </c>
      <c r="L3118" s="12">
        <v>0.14201954408780307</v>
      </c>
      <c r="M3118" s="13">
        <v>0.14068940649098771</v>
      </c>
      <c r="N3118" s="13">
        <v>0.23253316419841327</v>
      </c>
      <c r="O3118" s="13">
        <v>0.48475788522279456</v>
      </c>
      <c r="P3118" s="14">
        <v>426.00000000000011</v>
      </c>
    </row>
    <row r="3119" spans="1:16" x14ac:dyDescent="0.25">
      <c r="A3119">
        <v>3233</v>
      </c>
      <c r="B3119" t="str">
        <f t="shared" si="198"/>
        <v>Closed End</v>
      </c>
      <c r="C3119" t="s">
        <v>59</v>
      </c>
      <c r="D3119" t="s">
        <v>678</v>
      </c>
      <c r="E3119" t="str">
        <f t="shared" si="199"/>
        <v>Age</v>
      </c>
      <c r="F3119">
        <f t="shared" si="200"/>
        <v>4</v>
      </c>
      <c r="G3119" t="str">
        <f t="shared" si="201"/>
        <v>Data</v>
      </c>
      <c r="H3119" t="s">
        <v>798</v>
      </c>
      <c r="I3119" s="38" t="s">
        <v>678</v>
      </c>
      <c r="J3119" t="s">
        <v>59</v>
      </c>
      <c r="K3119" s="6" t="s">
        <v>21</v>
      </c>
      <c r="L3119" s="12">
        <v>0.10376101968168266</v>
      </c>
      <c r="M3119" s="13">
        <v>0.11347014202653448</v>
      </c>
      <c r="N3119" s="13">
        <v>0.21775072903231568</v>
      </c>
      <c r="O3119" s="13">
        <v>0.56501810925946705</v>
      </c>
      <c r="P3119" s="14">
        <v>367.00000000000068</v>
      </c>
    </row>
    <row r="3120" spans="1:16" x14ac:dyDescent="0.25">
      <c r="A3120">
        <v>3234</v>
      </c>
      <c r="B3120" t="str">
        <f t="shared" si="198"/>
        <v>Closed End</v>
      </c>
      <c r="C3120" t="s">
        <v>59</v>
      </c>
      <c r="D3120" t="s">
        <v>678</v>
      </c>
      <c r="E3120" t="str">
        <f t="shared" si="199"/>
        <v>Age</v>
      </c>
      <c r="F3120">
        <f t="shared" si="200"/>
        <v>5</v>
      </c>
      <c r="G3120" t="str">
        <f t="shared" si="201"/>
        <v>Data</v>
      </c>
      <c r="H3120" t="s">
        <v>798</v>
      </c>
      <c r="I3120" s="38" t="s">
        <v>678</v>
      </c>
      <c r="J3120" t="s">
        <v>59</v>
      </c>
      <c r="K3120" s="6" t="s">
        <v>22</v>
      </c>
      <c r="L3120" s="12">
        <v>0.11684648217174637</v>
      </c>
      <c r="M3120" s="13">
        <v>5.9394678365754662E-2</v>
      </c>
      <c r="N3120" s="13">
        <v>0.26615193304583468</v>
      </c>
      <c r="O3120" s="13">
        <v>0.55760690641666544</v>
      </c>
      <c r="P3120" s="14">
        <v>527.99999999999955</v>
      </c>
    </row>
    <row r="3121" spans="1:16" x14ac:dyDescent="0.25">
      <c r="A3121">
        <v>3235</v>
      </c>
      <c r="B3121" t="str">
        <f t="shared" si="198"/>
        <v>Closed End</v>
      </c>
      <c r="C3121" t="s">
        <v>59</v>
      </c>
      <c r="D3121" t="s">
        <v>678</v>
      </c>
      <c r="E3121" t="str">
        <f t="shared" si="199"/>
        <v>Age</v>
      </c>
      <c r="F3121">
        <f t="shared" si="200"/>
        <v>6</v>
      </c>
      <c r="G3121" t="str">
        <f t="shared" si="201"/>
        <v>Data</v>
      </c>
      <c r="H3121" t="s">
        <v>798</v>
      </c>
      <c r="I3121" s="38" t="s">
        <v>678</v>
      </c>
      <c r="J3121" t="s">
        <v>59</v>
      </c>
      <c r="K3121" s="6" t="s">
        <v>23</v>
      </c>
      <c r="L3121" s="12">
        <v>5.2601063257338175E-2</v>
      </c>
      <c r="M3121" s="13">
        <v>3.4140115685680636E-2</v>
      </c>
      <c r="N3121" s="13">
        <v>0.1059649161144946</v>
      </c>
      <c r="O3121" s="13">
        <v>0.80729390494248687</v>
      </c>
      <c r="P3121" s="14">
        <v>857.99999999999716</v>
      </c>
    </row>
    <row r="3122" spans="1:16" x14ac:dyDescent="0.25">
      <c r="A3122">
        <v>3236</v>
      </c>
      <c r="B3122" t="str">
        <f t="shared" si="198"/>
        <v>Closed End</v>
      </c>
      <c r="C3122" t="s">
        <v>59</v>
      </c>
      <c r="D3122" t="s">
        <v>678</v>
      </c>
      <c r="E3122" t="str">
        <f t="shared" si="199"/>
        <v>Education</v>
      </c>
      <c r="F3122">
        <f t="shared" si="200"/>
        <v>1</v>
      </c>
      <c r="G3122" t="str">
        <f t="shared" si="201"/>
        <v>Header</v>
      </c>
      <c r="H3122" t="s">
        <v>798</v>
      </c>
      <c r="I3122" s="38" t="s">
        <v>678</v>
      </c>
      <c r="J3122" t="s">
        <v>59</v>
      </c>
      <c r="K3122" s="7" t="s">
        <v>24</v>
      </c>
      <c r="L3122" s="15" t="s">
        <v>8</v>
      </c>
      <c r="M3122" s="16" t="s">
        <v>8</v>
      </c>
      <c r="N3122" s="16" t="s">
        <v>8</v>
      </c>
      <c r="O3122" s="16" t="s">
        <v>8</v>
      </c>
      <c r="P3122" s="17" t="s">
        <v>8</v>
      </c>
    </row>
    <row r="3123" spans="1:16" x14ac:dyDescent="0.25">
      <c r="A3123">
        <v>3237</v>
      </c>
      <c r="B3123" t="str">
        <f t="shared" si="198"/>
        <v>Closed End</v>
      </c>
      <c r="C3123" t="s">
        <v>59</v>
      </c>
      <c r="D3123" t="s">
        <v>678</v>
      </c>
      <c r="E3123" t="str">
        <f t="shared" si="199"/>
        <v>Education</v>
      </c>
      <c r="F3123">
        <f t="shared" si="200"/>
        <v>2</v>
      </c>
      <c r="G3123" t="str">
        <f t="shared" si="201"/>
        <v>Data</v>
      </c>
      <c r="H3123" t="s">
        <v>798</v>
      </c>
      <c r="I3123" s="38" t="s">
        <v>678</v>
      </c>
      <c r="J3123" t="s">
        <v>59</v>
      </c>
      <c r="K3123" s="6" t="s">
        <v>25</v>
      </c>
      <c r="L3123" s="12">
        <v>0.25574122330366883</v>
      </c>
      <c r="M3123" s="13">
        <v>0.1150167269678663</v>
      </c>
      <c r="N3123" s="13">
        <v>0.28915358992024265</v>
      </c>
      <c r="O3123" s="13">
        <v>0.34008845980822228</v>
      </c>
      <c r="P3123" s="14">
        <v>98.000000000000028</v>
      </c>
    </row>
    <row r="3124" spans="1:16" x14ac:dyDescent="0.25">
      <c r="A3124">
        <v>3238</v>
      </c>
      <c r="B3124" t="str">
        <f t="shared" si="198"/>
        <v>Closed End</v>
      </c>
      <c r="C3124" t="s">
        <v>59</v>
      </c>
      <c r="D3124" t="s">
        <v>678</v>
      </c>
      <c r="E3124" t="str">
        <f t="shared" si="199"/>
        <v>Education</v>
      </c>
      <c r="F3124">
        <f t="shared" si="200"/>
        <v>3</v>
      </c>
      <c r="G3124" t="str">
        <f t="shared" si="201"/>
        <v>Data</v>
      </c>
      <c r="H3124" t="s">
        <v>798</v>
      </c>
      <c r="I3124" s="38" t="s">
        <v>678</v>
      </c>
      <c r="J3124" t="s">
        <v>59</v>
      </c>
      <c r="K3124" s="6" t="s">
        <v>26</v>
      </c>
      <c r="L3124" s="12">
        <v>0.16909775629413368</v>
      </c>
      <c r="M3124" s="13">
        <v>0.11218323317292103</v>
      </c>
      <c r="N3124" s="13">
        <v>0.14952000714411307</v>
      </c>
      <c r="O3124" s="13">
        <v>0.569199003388833</v>
      </c>
      <c r="P3124" s="14">
        <v>368.99999999999972</v>
      </c>
    </row>
    <row r="3125" spans="1:16" x14ac:dyDescent="0.25">
      <c r="A3125">
        <v>3239</v>
      </c>
      <c r="B3125" t="str">
        <f t="shared" ref="B3125:B3188" si="202">IF(K3127="Results by region:","Closed End",IF(L3126="East Metro Overall","Open End",IF(AND(K3125="",K3127=""),"",B3124)))</f>
        <v>Closed End</v>
      </c>
      <c r="C3125" t="s">
        <v>59</v>
      </c>
      <c r="D3125" t="s">
        <v>678</v>
      </c>
      <c r="E3125" t="str">
        <f t="shared" ref="E3125:E3188" si="203">IF(AND(K3125="",K3126="Results by region:"),"Column labels",
IF(AND(K3125="",L3125="East Metro overall"),"Column labels",
IF(AND(K3125="",L3125=""),"",
IF(AND(B3125="Open End",K3125&lt;&gt;"",E3124="Column labels"),"Open end results",
IF(K3125="Results by region:","Region",
IF(K3125="Results by gender:","Gender",
IF(K3125="Results by age:","Age",
IF(K3125="Results by education level:","Education",
IF(K3125="Results by household income:","Household income",
IF(K3125="Results by housing status:","Housing status",
IF(K3125="Results by home language:","Home language",
IF(K3125="Results by race/ethnicity:","Race / ethnicity",
IF(ISERROR(FIND(".",K3125)),E3124,
IF(FIND(".",K3125)&lt;=4,"Title"))))))))))))))</f>
        <v>Education</v>
      </c>
      <c r="F3125">
        <f t="shared" ref="F3125:F3188" si="204">IF(B3125="","",IF(E3125&lt;&gt;E3124,1,SUM(F3124,1)))</f>
        <v>4</v>
      </c>
      <c r="G3125" t="str">
        <f t="shared" si="201"/>
        <v>Data</v>
      </c>
      <c r="H3125" t="s">
        <v>798</v>
      </c>
      <c r="I3125" s="38" t="s">
        <v>678</v>
      </c>
      <c r="J3125" t="s">
        <v>59</v>
      </c>
      <c r="K3125" s="6" t="s">
        <v>27</v>
      </c>
      <c r="L3125" s="12">
        <v>0.10185325804120807</v>
      </c>
      <c r="M3125" s="13">
        <v>0.126246058231679</v>
      </c>
      <c r="N3125" s="13">
        <v>0.19604144356227035</v>
      </c>
      <c r="O3125" s="13">
        <v>0.57585924016484036</v>
      </c>
      <c r="P3125" s="14">
        <v>974.00000000000205</v>
      </c>
    </row>
    <row r="3126" spans="1:16" x14ac:dyDescent="0.25">
      <c r="A3126">
        <v>3240</v>
      </c>
      <c r="B3126" t="str">
        <f t="shared" si="202"/>
        <v>Closed End</v>
      </c>
      <c r="C3126" t="s">
        <v>59</v>
      </c>
      <c r="D3126" t="s">
        <v>678</v>
      </c>
      <c r="E3126" t="str">
        <f t="shared" si="203"/>
        <v>Education</v>
      </c>
      <c r="F3126">
        <f t="shared" si="204"/>
        <v>5</v>
      </c>
      <c r="G3126" t="str">
        <f t="shared" si="201"/>
        <v>Data</v>
      </c>
      <c r="H3126" t="s">
        <v>798</v>
      </c>
      <c r="I3126" s="38" t="s">
        <v>678</v>
      </c>
      <c r="J3126" t="s">
        <v>59</v>
      </c>
      <c r="K3126" s="6" t="s">
        <v>28</v>
      </c>
      <c r="L3126" s="12">
        <v>8.6442494089512087E-2</v>
      </c>
      <c r="M3126" s="13">
        <v>0.11737222851328065</v>
      </c>
      <c r="N3126" s="13">
        <v>0.22364753686644556</v>
      </c>
      <c r="O3126" s="13">
        <v>0.57253774053076389</v>
      </c>
      <c r="P3126" s="14">
        <v>1513.9999999999966</v>
      </c>
    </row>
    <row r="3127" spans="1:16" x14ac:dyDescent="0.25">
      <c r="A3127">
        <v>3241</v>
      </c>
      <c r="B3127" t="str">
        <f t="shared" si="202"/>
        <v>Closed End</v>
      </c>
      <c r="C3127" t="s">
        <v>59</v>
      </c>
      <c r="D3127" t="s">
        <v>678</v>
      </c>
      <c r="E3127" t="str">
        <f t="shared" si="203"/>
        <v>Household income</v>
      </c>
      <c r="F3127">
        <f t="shared" si="204"/>
        <v>1</v>
      </c>
      <c r="G3127" t="str">
        <f t="shared" si="201"/>
        <v>Header</v>
      </c>
      <c r="H3127" t="s">
        <v>798</v>
      </c>
      <c r="I3127" s="38" t="s">
        <v>678</v>
      </c>
      <c r="J3127" t="s">
        <v>59</v>
      </c>
      <c r="K3127" s="7" t="s">
        <v>29</v>
      </c>
      <c r="L3127" s="15" t="s">
        <v>8</v>
      </c>
      <c r="M3127" s="16" t="s">
        <v>8</v>
      </c>
      <c r="N3127" s="16" t="s">
        <v>8</v>
      </c>
      <c r="O3127" s="16" t="s">
        <v>8</v>
      </c>
      <c r="P3127" s="17" t="s">
        <v>8</v>
      </c>
    </row>
    <row r="3128" spans="1:16" x14ac:dyDescent="0.25">
      <c r="A3128">
        <v>3242</v>
      </c>
      <c r="B3128" t="str">
        <f t="shared" si="202"/>
        <v>Closed End</v>
      </c>
      <c r="C3128" t="s">
        <v>59</v>
      </c>
      <c r="D3128" t="s">
        <v>678</v>
      </c>
      <c r="E3128" t="str">
        <f t="shared" si="203"/>
        <v>Household income</v>
      </c>
      <c r="F3128">
        <f t="shared" si="204"/>
        <v>2</v>
      </c>
      <c r="G3128" t="str">
        <f t="shared" si="201"/>
        <v>Data</v>
      </c>
      <c r="H3128" t="s">
        <v>798</v>
      </c>
      <c r="I3128" s="38" t="s">
        <v>678</v>
      </c>
      <c r="J3128" t="s">
        <v>59</v>
      </c>
      <c r="K3128" s="6" t="s">
        <v>30</v>
      </c>
      <c r="L3128" s="12">
        <v>0.26917758405968178</v>
      </c>
      <c r="M3128" s="13">
        <v>0.21409167400042028</v>
      </c>
      <c r="N3128" s="13">
        <v>0.20817182548172475</v>
      </c>
      <c r="O3128" s="13">
        <v>0.30855891645817268</v>
      </c>
      <c r="P3128" s="14">
        <v>492.00000000000091</v>
      </c>
    </row>
    <row r="3129" spans="1:16" x14ac:dyDescent="0.25">
      <c r="A3129">
        <v>3243</v>
      </c>
      <c r="B3129" t="str">
        <f t="shared" si="202"/>
        <v>Closed End</v>
      </c>
      <c r="C3129" t="s">
        <v>59</v>
      </c>
      <c r="D3129" t="s">
        <v>678</v>
      </c>
      <c r="E3129" t="str">
        <f t="shared" si="203"/>
        <v>Household income</v>
      </c>
      <c r="F3129">
        <f t="shared" si="204"/>
        <v>3</v>
      </c>
      <c r="G3129" t="str">
        <f t="shared" si="201"/>
        <v>Data</v>
      </c>
      <c r="H3129" t="s">
        <v>798</v>
      </c>
      <c r="I3129" s="38" t="s">
        <v>678</v>
      </c>
      <c r="J3129" t="s">
        <v>59</v>
      </c>
      <c r="K3129" s="6" t="s">
        <v>31</v>
      </c>
      <c r="L3129" s="12">
        <v>0.21301993573309599</v>
      </c>
      <c r="M3129" s="13">
        <v>0.13514474793439157</v>
      </c>
      <c r="N3129" s="13">
        <v>0.16650684914005179</v>
      </c>
      <c r="O3129" s="13">
        <v>0.48532846719246175</v>
      </c>
      <c r="P3129" s="14">
        <v>433.99999999999983</v>
      </c>
    </row>
    <row r="3130" spans="1:16" x14ac:dyDescent="0.25">
      <c r="A3130">
        <v>3244</v>
      </c>
      <c r="B3130" t="str">
        <f t="shared" si="202"/>
        <v>Closed End</v>
      </c>
      <c r="C3130" t="s">
        <v>59</v>
      </c>
      <c r="D3130" t="s">
        <v>678</v>
      </c>
      <c r="E3130" t="str">
        <f t="shared" si="203"/>
        <v>Household income</v>
      </c>
      <c r="F3130">
        <f t="shared" si="204"/>
        <v>4</v>
      </c>
      <c r="G3130" t="str">
        <f t="shared" si="201"/>
        <v>Data</v>
      </c>
      <c r="H3130" t="s">
        <v>798</v>
      </c>
      <c r="I3130" s="38" t="s">
        <v>678</v>
      </c>
      <c r="J3130" t="s">
        <v>59</v>
      </c>
      <c r="K3130" s="6" t="s">
        <v>32</v>
      </c>
      <c r="L3130" s="12">
        <v>0.19459810943205064</v>
      </c>
      <c r="M3130" s="13">
        <v>0.13576257556298921</v>
      </c>
      <c r="N3130" s="13">
        <v>0.19630610028655032</v>
      </c>
      <c r="O3130" s="13">
        <v>0.47333321471840994</v>
      </c>
      <c r="P3130" s="14">
        <v>401.99999999999926</v>
      </c>
    </row>
    <row r="3131" spans="1:16" x14ac:dyDescent="0.25">
      <c r="A3131">
        <v>3245</v>
      </c>
      <c r="B3131" t="str">
        <f t="shared" si="202"/>
        <v>Closed End</v>
      </c>
      <c r="C3131" t="s">
        <v>59</v>
      </c>
      <c r="D3131" t="s">
        <v>678</v>
      </c>
      <c r="E3131" t="str">
        <f t="shared" si="203"/>
        <v>Household income</v>
      </c>
      <c r="F3131">
        <f t="shared" si="204"/>
        <v>5</v>
      </c>
      <c r="G3131" t="str">
        <f t="shared" si="201"/>
        <v>Data</v>
      </c>
      <c r="H3131" t="s">
        <v>798</v>
      </c>
      <c r="I3131" s="38" t="s">
        <v>678</v>
      </c>
      <c r="J3131" t="s">
        <v>59</v>
      </c>
      <c r="K3131" s="6" t="s">
        <v>33</v>
      </c>
      <c r="L3131" s="12">
        <v>0.13058461749190273</v>
      </c>
      <c r="M3131" s="13">
        <v>0.14844262111119327</v>
      </c>
      <c r="N3131" s="13">
        <v>0.21661935394446719</v>
      </c>
      <c r="O3131" s="13">
        <v>0.50435340745243706</v>
      </c>
      <c r="P3131" s="14">
        <v>312.9999999999996</v>
      </c>
    </row>
    <row r="3132" spans="1:16" x14ac:dyDescent="0.25">
      <c r="A3132">
        <v>3246</v>
      </c>
      <c r="B3132" t="str">
        <f t="shared" si="202"/>
        <v>Closed End</v>
      </c>
      <c r="C3132" t="s">
        <v>59</v>
      </c>
      <c r="D3132" t="s">
        <v>678</v>
      </c>
      <c r="E3132" t="str">
        <f t="shared" si="203"/>
        <v>Household income</v>
      </c>
      <c r="F3132">
        <f t="shared" si="204"/>
        <v>6</v>
      </c>
      <c r="G3132" t="str">
        <f t="shared" si="201"/>
        <v>Data</v>
      </c>
      <c r="H3132" t="s">
        <v>798</v>
      </c>
      <c r="I3132" s="38" t="s">
        <v>678</v>
      </c>
      <c r="J3132" t="s">
        <v>59</v>
      </c>
      <c r="K3132" s="6" t="s">
        <v>34</v>
      </c>
      <c r="L3132" s="12">
        <v>0.13852649700414629</v>
      </c>
      <c r="M3132" s="13">
        <v>8.1438333116163275E-2</v>
      </c>
      <c r="N3132" s="13">
        <v>0.25708769401637421</v>
      </c>
      <c r="O3132" s="13">
        <v>0.52294747586331458</v>
      </c>
      <c r="P3132" s="14">
        <v>271.00000000000045</v>
      </c>
    </row>
    <row r="3133" spans="1:16" x14ac:dyDescent="0.25">
      <c r="A3133">
        <v>3247</v>
      </c>
      <c r="B3133" t="str">
        <f t="shared" si="202"/>
        <v>Closed End</v>
      </c>
      <c r="C3133" t="s">
        <v>59</v>
      </c>
      <c r="D3133" t="s">
        <v>678</v>
      </c>
      <c r="E3133" t="str">
        <f t="shared" si="203"/>
        <v>Household income</v>
      </c>
      <c r="F3133">
        <f t="shared" si="204"/>
        <v>7</v>
      </c>
      <c r="G3133" t="str">
        <f t="shared" si="201"/>
        <v>Data</v>
      </c>
      <c r="H3133" t="s">
        <v>798</v>
      </c>
      <c r="I3133" s="38" t="s">
        <v>678</v>
      </c>
      <c r="J3133" t="s">
        <v>59</v>
      </c>
      <c r="K3133" s="6" t="s">
        <v>35</v>
      </c>
      <c r="L3133" s="12">
        <v>5.1431687295389959E-2</v>
      </c>
      <c r="M3133" s="13">
        <v>0.14234564135463026</v>
      </c>
      <c r="N3133" s="13">
        <v>0.1821453610060087</v>
      </c>
      <c r="O3133" s="13">
        <v>0.62407731034397063</v>
      </c>
      <c r="P3133" s="14">
        <v>339.00000000000017</v>
      </c>
    </row>
    <row r="3134" spans="1:16" x14ac:dyDescent="0.25">
      <c r="A3134">
        <v>3248</v>
      </c>
      <c r="B3134" t="str">
        <f t="shared" si="202"/>
        <v>Closed End</v>
      </c>
      <c r="C3134" t="s">
        <v>59</v>
      </c>
      <c r="D3134" t="s">
        <v>678</v>
      </c>
      <c r="E3134" t="str">
        <f t="shared" si="203"/>
        <v>Household income</v>
      </c>
      <c r="F3134">
        <f t="shared" si="204"/>
        <v>8</v>
      </c>
      <c r="G3134" t="str">
        <f t="shared" si="201"/>
        <v>Data</v>
      </c>
      <c r="H3134" t="s">
        <v>798</v>
      </c>
      <c r="I3134" s="38" t="s">
        <v>678</v>
      </c>
      <c r="J3134" t="s">
        <v>59</v>
      </c>
      <c r="K3134" s="6" t="s">
        <v>36</v>
      </c>
      <c r="L3134" s="12">
        <v>3.4341887177874578E-2</v>
      </c>
      <c r="M3134" s="13">
        <v>2.730084789627155E-2</v>
      </c>
      <c r="N3134" s="13">
        <v>0.21583165163501078</v>
      </c>
      <c r="O3134" s="13">
        <v>0.72252561329084286</v>
      </c>
      <c r="P3134" s="14">
        <v>259.00000000000023</v>
      </c>
    </row>
    <row r="3135" spans="1:16" x14ac:dyDescent="0.25">
      <c r="A3135">
        <v>3249</v>
      </c>
      <c r="B3135" t="str">
        <f t="shared" si="202"/>
        <v>Closed End</v>
      </c>
      <c r="C3135" t="s">
        <v>59</v>
      </c>
      <c r="D3135" t="s">
        <v>678</v>
      </c>
      <c r="E3135" t="str">
        <f t="shared" si="203"/>
        <v>Housing status</v>
      </c>
      <c r="F3135">
        <f t="shared" si="204"/>
        <v>1</v>
      </c>
      <c r="G3135" t="str">
        <f t="shared" si="201"/>
        <v>Header</v>
      </c>
      <c r="H3135" t="s">
        <v>798</v>
      </c>
      <c r="I3135" s="38" t="s">
        <v>678</v>
      </c>
      <c r="J3135" t="s">
        <v>59</v>
      </c>
      <c r="K3135" s="7" t="s">
        <v>37</v>
      </c>
      <c r="L3135" s="15" t="s">
        <v>8</v>
      </c>
      <c r="M3135" s="16" t="s">
        <v>8</v>
      </c>
      <c r="N3135" s="16" t="s">
        <v>8</v>
      </c>
      <c r="O3135" s="16" t="s">
        <v>8</v>
      </c>
      <c r="P3135" s="17" t="s">
        <v>8</v>
      </c>
    </row>
    <row r="3136" spans="1:16" x14ac:dyDescent="0.25">
      <c r="A3136">
        <v>3250</v>
      </c>
      <c r="B3136" t="str">
        <f t="shared" si="202"/>
        <v>Closed End</v>
      </c>
      <c r="C3136" t="s">
        <v>59</v>
      </c>
      <c r="D3136" t="s">
        <v>678</v>
      </c>
      <c r="E3136" t="str">
        <f t="shared" si="203"/>
        <v>Housing status</v>
      </c>
      <c r="F3136">
        <f t="shared" si="204"/>
        <v>2</v>
      </c>
      <c r="G3136" t="str">
        <f t="shared" si="201"/>
        <v>Data</v>
      </c>
      <c r="H3136" t="s">
        <v>798</v>
      </c>
      <c r="I3136" s="38" t="s">
        <v>678</v>
      </c>
      <c r="J3136" t="s">
        <v>59</v>
      </c>
      <c r="K3136" s="6" t="s">
        <v>38</v>
      </c>
      <c r="L3136" s="12">
        <v>7.9577347884100202E-2</v>
      </c>
      <c r="M3136" s="13">
        <v>0.10886063087125225</v>
      </c>
      <c r="N3136" s="13">
        <v>0.20860446911932726</v>
      </c>
      <c r="O3136" s="13">
        <v>0.60295755212532154</v>
      </c>
      <c r="P3136" s="14">
        <v>1966.0000000000002</v>
      </c>
    </row>
    <row r="3137" spans="1:16" x14ac:dyDescent="0.25">
      <c r="A3137">
        <v>3251</v>
      </c>
      <c r="B3137" t="str">
        <f t="shared" si="202"/>
        <v>Closed End</v>
      </c>
      <c r="C3137" t="s">
        <v>59</v>
      </c>
      <c r="D3137" t="s">
        <v>678</v>
      </c>
      <c r="E3137" t="str">
        <f t="shared" si="203"/>
        <v>Housing status</v>
      </c>
      <c r="F3137">
        <f t="shared" si="204"/>
        <v>3</v>
      </c>
      <c r="G3137" t="str">
        <f t="shared" si="201"/>
        <v>Data</v>
      </c>
      <c r="H3137" t="s">
        <v>798</v>
      </c>
      <c r="I3137" s="38" t="s">
        <v>678</v>
      </c>
      <c r="J3137" t="s">
        <v>59</v>
      </c>
      <c r="K3137" s="6" t="s">
        <v>39</v>
      </c>
      <c r="L3137" s="12">
        <v>0.23474749014014623</v>
      </c>
      <c r="M3137" s="13">
        <v>0.1540659719798009</v>
      </c>
      <c r="N3137" s="13">
        <v>0.17604696419160476</v>
      </c>
      <c r="O3137" s="13">
        <v>0.43513957368844652</v>
      </c>
      <c r="P3137" s="14">
        <v>1009.000000000003</v>
      </c>
    </row>
    <row r="3138" spans="1:16" ht="24.75" x14ac:dyDescent="0.25">
      <c r="A3138">
        <v>3252</v>
      </c>
      <c r="B3138" t="str">
        <f t="shared" si="202"/>
        <v>Closed End</v>
      </c>
      <c r="C3138" t="s">
        <v>59</v>
      </c>
      <c r="D3138" t="s">
        <v>678</v>
      </c>
      <c r="E3138" t="str">
        <f t="shared" si="203"/>
        <v>Housing status</v>
      </c>
      <c r="F3138">
        <f t="shared" si="204"/>
        <v>4</v>
      </c>
      <c r="G3138" t="str">
        <f t="shared" ref="G3138:G3201" si="205">IF(B3138="","",IF(E3138="Title","Title",IF(E3138="Column labels","Labels",IF(AND(F3138=1,B3138="Closed End"),"Header","Data"))))</f>
        <v>Data</v>
      </c>
      <c r="H3138" t="s">
        <v>798</v>
      </c>
      <c r="I3138" s="38" t="s">
        <v>678</v>
      </c>
      <c r="J3138" t="s">
        <v>59</v>
      </c>
      <c r="K3138" s="6" t="s">
        <v>40</v>
      </c>
      <c r="L3138" s="12">
        <v>0.17540431279039467</v>
      </c>
      <c r="M3138" s="13">
        <v>8.9195768267558595E-2</v>
      </c>
      <c r="N3138" s="13">
        <v>0.11531008643724951</v>
      </c>
      <c r="O3138" s="13">
        <v>0.62008983250479721</v>
      </c>
      <c r="P3138" s="14">
        <v>70</v>
      </c>
    </row>
    <row r="3139" spans="1:16" x14ac:dyDescent="0.25">
      <c r="A3139">
        <v>3253</v>
      </c>
      <c r="B3139" t="str">
        <f t="shared" si="202"/>
        <v>Closed End</v>
      </c>
      <c r="C3139" t="s">
        <v>59</v>
      </c>
      <c r="D3139" t="s">
        <v>678</v>
      </c>
      <c r="E3139" t="str">
        <f t="shared" si="203"/>
        <v>Home language</v>
      </c>
      <c r="F3139">
        <f t="shared" si="204"/>
        <v>1</v>
      </c>
      <c r="G3139" t="str">
        <f t="shared" si="205"/>
        <v>Header</v>
      </c>
      <c r="H3139" t="s">
        <v>798</v>
      </c>
      <c r="I3139" s="38" t="s">
        <v>678</v>
      </c>
      <c r="J3139" t="s">
        <v>59</v>
      </c>
      <c r="K3139" s="7" t="s">
        <v>41</v>
      </c>
      <c r="L3139" s="15" t="s">
        <v>8</v>
      </c>
      <c r="M3139" s="16" t="s">
        <v>8</v>
      </c>
      <c r="N3139" s="16" t="s">
        <v>8</v>
      </c>
      <c r="O3139" s="16" t="s">
        <v>8</v>
      </c>
      <c r="P3139" s="17" t="s">
        <v>8</v>
      </c>
    </row>
    <row r="3140" spans="1:16" x14ac:dyDescent="0.25">
      <c r="A3140">
        <v>3254</v>
      </c>
      <c r="B3140" t="str">
        <f t="shared" si="202"/>
        <v>Closed End</v>
      </c>
      <c r="C3140" t="s">
        <v>59</v>
      </c>
      <c r="D3140" t="s">
        <v>678</v>
      </c>
      <c r="E3140" t="str">
        <f t="shared" si="203"/>
        <v>Home language</v>
      </c>
      <c r="F3140">
        <f t="shared" si="204"/>
        <v>2</v>
      </c>
      <c r="G3140" t="str">
        <f t="shared" si="205"/>
        <v>Data</v>
      </c>
      <c r="H3140" t="s">
        <v>798</v>
      </c>
      <c r="I3140" s="38" t="s">
        <v>678</v>
      </c>
      <c r="J3140" t="s">
        <v>59</v>
      </c>
      <c r="K3140" s="6" t="s">
        <v>42</v>
      </c>
      <c r="L3140" s="12">
        <v>9.7885100029269451E-2</v>
      </c>
      <c r="M3140" s="13">
        <v>0.10447934629089044</v>
      </c>
      <c r="N3140" s="13">
        <v>0.20372871684284641</v>
      </c>
      <c r="O3140" s="13">
        <v>0.59390683683699441</v>
      </c>
      <c r="P3140" s="14">
        <v>2613.0000000000018</v>
      </c>
    </row>
    <row r="3141" spans="1:16" x14ac:dyDescent="0.25">
      <c r="A3141">
        <v>3255</v>
      </c>
      <c r="B3141" t="str">
        <f t="shared" si="202"/>
        <v>Closed End</v>
      </c>
      <c r="C3141" t="s">
        <v>59</v>
      </c>
      <c r="D3141" t="s">
        <v>678</v>
      </c>
      <c r="E3141" t="str">
        <f t="shared" si="203"/>
        <v>Home language</v>
      </c>
      <c r="F3141">
        <f t="shared" si="204"/>
        <v>3</v>
      </c>
      <c r="G3141" t="str">
        <f t="shared" si="205"/>
        <v>Data</v>
      </c>
      <c r="H3141" t="s">
        <v>798</v>
      </c>
      <c r="I3141" s="38" t="s">
        <v>678</v>
      </c>
      <c r="J3141" t="s">
        <v>59</v>
      </c>
      <c r="K3141" s="6" t="s">
        <v>43</v>
      </c>
      <c r="L3141" s="12">
        <v>0.25543329379175372</v>
      </c>
      <c r="M3141" s="13">
        <v>0.21111065555657318</v>
      </c>
      <c r="N3141" s="13">
        <v>0.17240206798742608</v>
      </c>
      <c r="O3141" s="13">
        <v>0.36105398266424676</v>
      </c>
      <c r="P3141" s="14">
        <v>245.00000000000014</v>
      </c>
    </row>
    <row r="3142" spans="1:16" x14ac:dyDescent="0.25">
      <c r="A3142">
        <v>3256</v>
      </c>
      <c r="B3142" t="str">
        <f t="shared" si="202"/>
        <v>Closed End</v>
      </c>
      <c r="C3142" t="s">
        <v>59</v>
      </c>
      <c r="D3142" t="s">
        <v>678</v>
      </c>
      <c r="E3142" t="str">
        <f t="shared" si="203"/>
        <v>Home language</v>
      </c>
      <c r="F3142">
        <f t="shared" si="204"/>
        <v>4</v>
      </c>
      <c r="G3142" t="str">
        <f t="shared" si="205"/>
        <v>Data</v>
      </c>
      <c r="H3142" t="s">
        <v>798</v>
      </c>
      <c r="I3142" s="38" t="s">
        <v>678</v>
      </c>
      <c r="J3142" t="s">
        <v>59</v>
      </c>
      <c r="K3142" s="6" t="s">
        <v>44</v>
      </c>
      <c r="L3142" s="12">
        <v>0.21351503758344939</v>
      </c>
      <c r="M3142" s="13">
        <v>0.25716890760478528</v>
      </c>
      <c r="N3142" s="13">
        <v>0.1454020318479495</v>
      </c>
      <c r="O3142" s="13">
        <v>0.38391402296381549</v>
      </c>
      <c r="P3142" s="14">
        <v>104.00000000000004</v>
      </c>
    </row>
    <row r="3143" spans="1:16" x14ac:dyDescent="0.25">
      <c r="A3143">
        <v>3257</v>
      </c>
      <c r="B3143" t="str">
        <f t="shared" si="202"/>
        <v>Closed End</v>
      </c>
      <c r="C3143" t="s">
        <v>59</v>
      </c>
      <c r="D3143" t="s">
        <v>678</v>
      </c>
      <c r="E3143" t="str">
        <f t="shared" si="203"/>
        <v>Race / ethnicity</v>
      </c>
      <c r="F3143">
        <f t="shared" si="204"/>
        <v>1</v>
      </c>
      <c r="G3143" t="str">
        <f t="shared" si="205"/>
        <v>Header</v>
      </c>
      <c r="H3143" t="s">
        <v>798</v>
      </c>
      <c r="I3143" s="38" t="s">
        <v>678</v>
      </c>
      <c r="J3143" t="s">
        <v>59</v>
      </c>
      <c r="K3143" s="7" t="s">
        <v>45</v>
      </c>
      <c r="L3143" s="15" t="s">
        <v>8</v>
      </c>
      <c r="M3143" s="16" t="s">
        <v>8</v>
      </c>
      <c r="N3143" s="16" t="s">
        <v>8</v>
      </c>
      <c r="O3143" s="16" t="s">
        <v>8</v>
      </c>
      <c r="P3143" s="17" t="s">
        <v>8</v>
      </c>
    </row>
    <row r="3144" spans="1:16" x14ac:dyDescent="0.25">
      <c r="A3144">
        <v>3258</v>
      </c>
      <c r="B3144" t="str">
        <f t="shared" si="202"/>
        <v>Closed End</v>
      </c>
      <c r="C3144" t="s">
        <v>59</v>
      </c>
      <c r="D3144" t="s">
        <v>678</v>
      </c>
      <c r="E3144" t="str">
        <f t="shared" si="203"/>
        <v>Race / ethnicity</v>
      </c>
      <c r="F3144">
        <f t="shared" si="204"/>
        <v>2</v>
      </c>
      <c r="G3144" t="str">
        <f t="shared" si="205"/>
        <v>Data</v>
      </c>
      <c r="H3144" t="s">
        <v>798</v>
      </c>
      <c r="I3144" s="38" t="s">
        <v>678</v>
      </c>
      <c r="J3144" t="s">
        <v>59</v>
      </c>
      <c r="K3144" s="6" t="s">
        <v>46</v>
      </c>
      <c r="L3144" s="12">
        <v>0.23697942085093493</v>
      </c>
      <c r="M3144" s="13">
        <v>0.19755567258303336</v>
      </c>
      <c r="N3144" s="13">
        <v>0.18983610182084379</v>
      </c>
      <c r="O3144" s="13">
        <v>0.37562880474518856</v>
      </c>
      <c r="P3144" s="14">
        <v>772.9999999999992</v>
      </c>
    </row>
    <row r="3145" spans="1:16" x14ac:dyDescent="0.25">
      <c r="A3145">
        <v>3259</v>
      </c>
      <c r="B3145" t="str">
        <f t="shared" si="202"/>
        <v>Closed End</v>
      </c>
      <c r="C3145" t="s">
        <v>59</v>
      </c>
      <c r="D3145" t="s">
        <v>678</v>
      </c>
      <c r="E3145" t="str">
        <f t="shared" si="203"/>
        <v>Race / ethnicity</v>
      </c>
      <c r="F3145">
        <f t="shared" si="204"/>
        <v>3</v>
      </c>
      <c r="G3145" t="str">
        <f t="shared" si="205"/>
        <v>Data</v>
      </c>
      <c r="H3145" t="s">
        <v>798</v>
      </c>
      <c r="I3145" s="38" t="s">
        <v>678</v>
      </c>
      <c r="J3145" t="s">
        <v>59</v>
      </c>
      <c r="K3145" s="6" t="s">
        <v>47</v>
      </c>
      <c r="L3145" s="12">
        <v>0.25188974984673901</v>
      </c>
      <c r="M3145" s="13">
        <v>0.16970440759738106</v>
      </c>
      <c r="N3145" s="13">
        <v>0.24909857363083701</v>
      </c>
      <c r="O3145" s="13">
        <v>0.32930726892504231</v>
      </c>
      <c r="P3145" s="14">
        <v>128.00000000000006</v>
      </c>
    </row>
    <row r="3146" spans="1:16" x14ac:dyDescent="0.25">
      <c r="A3146">
        <v>3260</v>
      </c>
      <c r="B3146" t="str">
        <f t="shared" si="202"/>
        <v>Closed End</v>
      </c>
      <c r="C3146" t="s">
        <v>59</v>
      </c>
      <c r="D3146" t="s">
        <v>678</v>
      </c>
      <c r="E3146" t="str">
        <f t="shared" si="203"/>
        <v>Race / ethnicity</v>
      </c>
      <c r="F3146">
        <f t="shared" si="204"/>
        <v>4</v>
      </c>
      <c r="G3146" t="str">
        <f t="shared" si="205"/>
        <v>Data</v>
      </c>
      <c r="H3146" t="s">
        <v>798</v>
      </c>
      <c r="I3146" s="38" t="s">
        <v>678</v>
      </c>
      <c r="J3146" t="s">
        <v>59</v>
      </c>
      <c r="K3146" s="6" t="s">
        <v>48</v>
      </c>
      <c r="L3146" s="12">
        <v>0.24209793287506348</v>
      </c>
      <c r="M3146" s="13">
        <v>0.18173420753772601</v>
      </c>
      <c r="N3146" s="13">
        <v>0.19040436587862908</v>
      </c>
      <c r="O3146" s="13">
        <v>0.38576349370858137</v>
      </c>
      <c r="P3146" s="14">
        <v>213.00000000000009</v>
      </c>
    </row>
    <row r="3147" spans="1:16" x14ac:dyDescent="0.25">
      <c r="A3147">
        <v>3261</v>
      </c>
      <c r="B3147" t="str">
        <f t="shared" si="202"/>
        <v>Closed End</v>
      </c>
      <c r="C3147" t="s">
        <v>59</v>
      </c>
      <c r="D3147" t="s">
        <v>678</v>
      </c>
      <c r="E3147" t="str">
        <f t="shared" si="203"/>
        <v>Race / ethnicity</v>
      </c>
      <c r="F3147">
        <f t="shared" si="204"/>
        <v>5</v>
      </c>
      <c r="G3147" t="str">
        <f t="shared" si="205"/>
        <v>Data</v>
      </c>
      <c r="H3147" t="s">
        <v>798</v>
      </c>
      <c r="I3147" s="38" t="s">
        <v>678</v>
      </c>
      <c r="J3147" t="s">
        <v>59</v>
      </c>
      <c r="K3147" s="6" t="s">
        <v>49</v>
      </c>
      <c r="L3147" s="12">
        <v>0.29344901277766539</v>
      </c>
      <c r="M3147" s="13">
        <v>0.19307258370376684</v>
      </c>
      <c r="N3147" s="13">
        <v>0.19644187566302759</v>
      </c>
      <c r="O3147" s="13">
        <v>0.31703652785554115</v>
      </c>
      <c r="P3147" s="14">
        <v>346.99999999999977</v>
      </c>
    </row>
    <row r="3148" spans="1:16" x14ac:dyDescent="0.25">
      <c r="A3148">
        <v>3262</v>
      </c>
      <c r="B3148" t="str">
        <f t="shared" si="202"/>
        <v>Closed End</v>
      </c>
      <c r="C3148" t="s">
        <v>59</v>
      </c>
      <c r="D3148" t="s">
        <v>678</v>
      </c>
      <c r="E3148" t="str">
        <f t="shared" si="203"/>
        <v>Race / ethnicity</v>
      </c>
      <c r="F3148">
        <f t="shared" si="204"/>
        <v>6</v>
      </c>
      <c r="G3148" t="str">
        <f t="shared" si="205"/>
        <v>Data</v>
      </c>
      <c r="H3148" t="s">
        <v>798</v>
      </c>
      <c r="I3148" s="38" t="s">
        <v>678</v>
      </c>
      <c r="J3148" t="s">
        <v>59</v>
      </c>
      <c r="K3148" s="6" t="s">
        <v>50</v>
      </c>
      <c r="L3148" s="12">
        <v>0.12559033452625015</v>
      </c>
      <c r="M3148" s="13">
        <v>0.22880181997502852</v>
      </c>
      <c r="N3148" s="13">
        <v>0.19304221397505436</v>
      </c>
      <c r="O3148" s="13">
        <v>0.45256563152366625</v>
      </c>
      <c r="P3148" s="14">
        <v>141.00000000000006</v>
      </c>
    </row>
    <row r="3149" spans="1:16" ht="15.75" thickBot="1" x14ac:dyDescent="0.3">
      <c r="A3149">
        <v>3263</v>
      </c>
      <c r="B3149" t="str">
        <f t="shared" si="202"/>
        <v>Closed End</v>
      </c>
      <c r="C3149" t="s">
        <v>59</v>
      </c>
      <c r="D3149" t="s">
        <v>678</v>
      </c>
      <c r="E3149" t="str">
        <f t="shared" si="203"/>
        <v>Race / ethnicity</v>
      </c>
      <c r="F3149">
        <f t="shared" si="204"/>
        <v>7</v>
      </c>
      <c r="G3149" t="str">
        <f t="shared" si="205"/>
        <v>Data</v>
      </c>
      <c r="H3149" t="s">
        <v>798</v>
      </c>
      <c r="I3149" s="38" t="s">
        <v>678</v>
      </c>
      <c r="J3149" t="s">
        <v>59</v>
      </c>
      <c r="K3149" s="8" t="s">
        <v>51</v>
      </c>
      <c r="L3149" s="18">
        <v>8.4038638481443634E-2</v>
      </c>
      <c r="M3149" s="19">
        <v>9.305800398522289E-2</v>
      </c>
      <c r="N3149" s="19">
        <v>0.20132357185570729</v>
      </c>
      <c r="O3149" s="19">
        <v>0.62157978567762839</v>
      </c>
      <c r="P3149" s="20">
        <v>2061.9999999999955</v>
      </c>
    </row>
    <row r="3150" spans="1:16" ht="15.75" thickTop="1" x14ac:dyDescent="0.25">
      <c r="A3150">
        <v>3264</v>
      </c>
      <c r="B3150" t="str">
        <f t="shared" si="202"/>
        <v/>
      </c>
      <c r="C3150" t="s">
        <v>8</v>
      </c>
      <c r="D3150" t="s">
        <v>8</v>
      </c>
      <c r="E3150" t="str">
        <f t="shared" si="203"/>
        <v/>
      </c>
      <c r="F3150" t="str">
        <f t="shared" si="204"/>
        <v/>
      </c>
      <c r="G3150" t="str">
        <f t="shared" si="205"/>
        <v/>
      </c>
      <c r="H3150" t="s">
        <v>8</v>
      </c>
      <c r="K3150" s="42"/>
      <c r="L3150" s="42"/>
      <c r="M3150" s="42"/>
      <c r="N3150" s="42"/>
      <c r="O3150" s="42"/>
      <c r="P3150" s="42"/>
    </row>
    <row r="3151" spans="1:16" ht="30.75" thickBot="1" x14ac:dyDescent="0.3">
      <c r="A3151">
        <v>3265</v>
      </c>
      <c r="B3151" t="str">
        <f t="shared" si="202"/>
        <v>Closed End</v>
      </c>
      <c r="C3151" t="s">
        <v>59</v>
      </c>
      <c r="D3151" t="s">
        <v>679</v>
      </c>
      <c r="E3151" t="str">
        <f t="shared" si="203"/>
        <v>Title</v>
      </c>
      <c r="F3151">
        <f t="shared" si="204"/>
        <v>1</v>
      </c>
      <c r="G3151" t="str">
        <f t="shared" si="205"/>
        <v>Title</v>
      </c>
      <c r="H3151" t="s">
        <v>799</v>
      </c>
      <c r="I3151" s="38" t="s">
        <v>679</v>
      </c>
      <c r="J3151" t="s">
        <v>59</v>
      </c>
      <c r="K3151" s="37" t="s">
        <v>302</v>
      </c>
      <c r="L3151" s="37"/>
      <c r="M3151" s="37"/>
      <c r="N3151" s="37"/>
      <c r="O3151" s="37"/>
      <c r="P3151" s="37"/>
    </row>
    <row r="3152" spans="1:16" ht="38.25" thickTop="1" thickBot="1" x14ac:dyDescent="0.3">
      <c r="A3152">
        <v>3266</v>
      </c>
      <c r="B3152" t="str">
        <f t="shared" si="202"/>
        <v>Closed End</v>
      </c>
      <c r="C3152" t="s">
        <v>59</v>
      </c>
      <c r="D3152" t="s">
        <v>679</v>
      </c>
      <c r="E3152" t="str">
        <f t="shared" si="203"/>
        <v>Column labels</v>
      </c>
      <c r="F3152">
        <f t="shared" si="204"/>
        <v>1</v>
      </c>
      <c r="G3152" t="str">
        <f t="shared" si="205"/>
        <v>Labels</v>
      </c>
      <c r="H3152" t="s">
        <v>799</v>
      </c>
      <c r="I3152" s="38" t="s">
        <v>679</v>
      </c>
      <c r="J3152" t="s">
        <v>59</v>
      </c>
      <c r="K3152" s="39"/>
      <c r="L3152" s="1" t="s">
        <v>193</v>
      </c>
      <c r="M3152" s="2" t="s">
        <v>194</v>
      </c>
      <c r="N3152" s="2" t="s">
        <v>195</v>
      </c>
      <c r="O3152" s="2" t="s">
        <v>196</v>
      </c>
      <c r="P3152" s="3" t="s">
        <v>6</v>
      </c>
    </row>
    <row r="3153" spans="1:16" ht="15.75" thickTop="1" x14ac:dyDescent="0.25">
      <c r="A3153">
        <v>3267</v>
      </c>
      <c r="B3153" t="str">
        <f t="shared" si="202"/>
        <v>Closed End</v>
      </c>
      <c r="C3153" t="s">
        <v>59</v>
      </c>
      <c r="D3153" t="s">
        <v>679</v>
      </c>
      <c r="E3153" t="str">
        <f t="shared" si="203"/>
        <v>Region</v>
      </c>
      <c r="F3153">
        <f t="shared" si="204"/>
        <v>1</v>
      </c>
      <c r="G3153" t="str">
        <f t="shared" si="205"/>
        <v>Header</v>
      </c>
      <c r="H3153" t="s">
        <v>799</v>
      </c>
      <c r="I3153" s="38" t="s">
        <v>679</v>
      </c>
      <c r="J3153" t="s">
        <v>59</v>
      </c>
      <c r="K3153" s="5" t="s">
        <v>7</v>
      </c>
      <c r="L3153" s="9" t="s">
        <v>8</v>
      </c>
      <c r="M3153" s="10" t="s">
        <v>8</v>
      </c>
      <c r="N3153" s="10" t="s">
        <v>8</v>
      </c>
      <c r="O3153" s="10" t="s">
        <v>8</v>
      </c>
      <c r="P3153" s="11" t="s">
        <v>8</v>
      </c>
    </row>
    <row r="3154" spans="1:16" x14ac:dyDescent="0.25">
      <c r="A3154">
        <v>3268</v>
      </c>
      <c r="B3154" t="str">
        <f t="shared" si="202"/>
        <v>Closed End</v>
      </c>
      <c r="C3154" t="s">
        <v>59</v>
      </c>
      <c r="D3154" t="s">
        <v>679</v>
      </c>
      <c r="E3154" t="str">
        <f t="shared" si="203"/>
        <v>Region</v>
      </c>
      <c r="F3154">
        <f t="shared" si="204"/>
        <v>2</v>
      </c>
      <c r="G3154" t="str">
        <f t="shared" si="205"/>
        <v>Data</v>
      </c>
      <c r="H3154" t="s">
        <v>799</v>
      </c>
      <c r="I3154" s="38" t="s">
        <v>679</v>
      </c>
      <c r="J3154" t="s">
        <v>59</v>
      </c>
      <c r="K3154" s="6" t="s">
        <v>9</v>
      </c>
      <c r="L3154" s="12">
        <v>0.19909403645472157</v>
      </c>
      <c r="M3154" s="13">
        <v>0.20175382545105516</v>
      </c>
      <c r="N3154" s="13">
        <v>0.28626475257272677</v>
      </c>
      <c r="O3154" s="13">
        <v>0.31288738552149908</v>
      </c>
      <c r="P3154" s="14">
        <v>3032.9999999999977</v>
      </c>
    </row>
    <row r="3155" spans="1:16" x14ac:dyDescent="0.25">
      <c r="A3155">
        <v>3269</v>
      </c>
      <c r="B3155" t="str">
        <f t="shared" si="202"/>
        <v>Closed End</v>
      </c>
      <c r="C3155" t="s">
        <v>59</v>
      </c>
      <c r="D3155" t="s">
        <v>679</v>
      </c>
      <c r="E3155" t="str">
        <f t="shared" si="203"/>
        <v>Region</v>
      </c>
      <c r="F3155">
        <f t="shared" si="204"/>
        <v>3</v>
      </c>
      <c r="G3155" t="str">
        <f t="shared" si="205"/>
        <v>Data</v>
      </c>
      <c r="H3155" t="s">
        <v>799</v>
      </c>
      <c r="I3155" s="38" t="s">
        <v>679</v>
      </c>
      <c r="J3155" t="s">
        <v>59</v>
      </c>
      <c r="K3155" s="6" t="s">
        <v>10</v>
      </c>
      <c r="L3155" s="12">
        <v>0.14230739803510936</v>
      </c>
      <c r="M3155" s="13">
        <v>0.23813845692203736</v>
      </c>
      <c r="N3155" s="13">
        <v>0.32848735746664576</v>
      </c>
      <c r="O3155" s="13">
        <v>0.29106678757620763</v>
      </c>
      <c r="P3155" s="14">
        <v>416.99999999999983</v>
      </c>
    </row>
    <row r="3156" spans="1:16" x14ac:dyDescent="0.25">
      <c r="A3156">
        <v>3270</v>
      </c>
      <c r="B3156" t="str">
        <f t="shared" si="202"/>
        <v>Closed End</v>
      </c>
      <c r="C3156" t="s">
        <v>59</v>
      </c>
      <c r="D3156" t="s">
        <v>679</v>
      </c>
      <c r="E3156" t="str">
        <f t="shared" si="203"/>
        <v>Region</v>
      </c>
      <c r="F3156">
        <f t="shared" si="204"/>
        <v>4</v>
      </c>
      <c r="G3156" t="str">
        <f t="shared" si="205"/>
        <v>Data</v>
      </c>
      <c r="H3156" t="s">
        <v>799</v>
      </c>
      <c r="I3156" s="38" t="s">
        <v>679</v>
      </c>
      <c r="J3156" t="s">
        <v>59</v>
      </c>
      <c r="K3156" s="6" t="s">
        <v>11</v>
      </c>
      <c r="L3156" s="12">
        <v>0.2399726495570452</v>
      </c>
      <c r="M3156" s="13">
        <v>0.19887491554362144</v>
      </c>
      <c r="N3156" s="13">
        <v>0.23361906678391872</v>
      </c>
      <c r="O3156" s="13">
        <v>0.32753336811541656</v>
      </c>
      <c r="P3156" s="14">
        <v>2224.9999999999914</v>
      </c>
    </row>
    <row r="3157" spans="1:16" x14ac:dyDescent="0.25">
      <c r="A3157">
        <v>3271</v>
      </c>
      <c r="B3157" t="str">
        <f t="shared" si="202"/>
        <v>Closed End</v>
      </c>
      <c r="C3157" t="s">
        <v>59</v>
      </c>
      <c r="D3157" t="s">
        <v>679</v>
      </c>
      <c r="E3157" t="str">
        <f t="shared" si="203"/>
        <v>Region</v>
      </c>
      <c r="F3157">
        <f t="shared" si="204"/>
        <v>5</v>
      </c>
      <c r="G3157" t="str">
        <f t="shared" si="205"/>
        <v>Data</v>
      </c>
      <c r="H3157" t="s">
        <v>799</v>
      </c>
      <c r="I3157" s="38" t="s">
        <v>679</v>
      </c>
      <c r="J3157" t="s">
        <v>59</v>
      </c>
      <c r="K3157" s="6" t="s">
        <v>12</v>
      </c>
      <c r="L3157" s="12">
        <v>0.28128878444276301</v>
      </c>
      <c r="M3157" s="13">
        <v>0.22117059546573123</v>
      </c>
      <c r="N3157" s="13">
        <v>0.23464767244472701</v>
      </c>
      <c r="O3157" s="13">
        <v>0.26289294764677845</v>
      </c>
      <c r="P3157" s="14">
        <v>1800.0000000000045</v>
      </c>
    </row>
    <row r="3158" spans="1:16" x14ac:dyDescent="0.25">
      <c r="A3158">
        <v>3272</v>
      </c>
      <c r="B3158" t="str">
        <f t="shared" si="202"/>
        <v>Closed End</v>
      </c>
      <c r="C3158" t="s">
        <v>59</v>
      </c>
      <c r="D3158" t="s">
        <v>679</v>
      </c>
      <c r="E3158" t="str">
        <f t="shared" si="203"/>
        <v>Region</v>
      </c>
      <c r="F3158">
        <f t="shared" si="204"/>
        <v>6</v>
      </c>
      <c r="G3158" t="str">
        <f t="shared" si="205"/>
        <v>Data</v>
      </c>
      <c r="H3158" t="s">
        <v>799</v>
      </c>
      <c r="I3158" s="38" t="s">
        <v>679</v>
      </c>
      <c r="J3158" t="s">
        <v>59</v>
      </c>
      <c r="K3158" s="6" t="s">
        <v>13</v>
      </c>
      <c r="L3158" s="12">
        <v>0.19010957986999549</v>
      </c>
      <c r="M3158" s="13">
        <v>0.17196700063939732</v>
      </c>
      <c r="N3158" s="13">
        <v>0.23237767680667853</v>
      </c>
      <c r="O3158" s="13">
        <v>0.40554574268392884</v>
      </c>
      <c r="P3158" s="14">
        <v>425.00000000000023</v>
      </c>
    </row>
    <row r="3159" spans="1:16" x14ac:dyDescent="0.25">
      <c r="A3159">
        <v>3273</v>
      </c>
      <c r="B3159" t="str">
        <f t="shared" si="202"/>
        <v>Closed End</v>
      </c>
      <c r="C3159" t="s">
        <v>59</v>
      </c>
      <c r="D3159" t="s">
        <v>679</v>
      </c>
      <c r="E3159" t="str">
        <f t="shared" si="203"/>
        <v>Region</v>
      </c>
      <c r="F3159">
        <f t="shared" si="204"/>
        <v>7</v>
      </c>
      <c r="G3159" t="str">
        <f t="shared" si="205"/>
        <v>Data</v>
      </c>
      <c r="H3159" t="s">
        <v>799</v>
      </c>
      <c r="I3159" s="38" t="s">
        <v>679</v>
      </c>
      <c r="J3159" t="s">
        <v>59</v>
      </c>
      <c r="K3159" s="6" t="s">
        <v>14</v>
      </c>
      <c r="L3159" s="12">
        <v>0.20617426985391091</v>
      </c>
      <c r="M3159" s="13">
        <v>0.14652647843383693</v>
      </c>
      <c r="N3159" s="13">
        <v>0.32938237583189417</v>
      </c>
      <c r="O3159" s="13">
        <v>0.31791687588035666</v>
      </c>
      <c r="P3159" s="14">
        <v>391.00000000000034</v>
      </c>
    </row>
    <row r="3160" spans="1:16" x14ac:dyDescent="0.25">
      <c r="A3160">
        <v>3274</v>
      </c>
      <c r="B3160" t="str">
        <f t="shared" si="202"/>
        <v>Closed End</v>
      </c>
      <c r="C3160" t="s">
        <v>59</v>
      </c>
      <c r="D3160" t="s">
        <v>679</v>
      </c>
      <c r="E3160" t="str">
        <f t="shared" si="203"/>
        <v>Gender</v>
      </c>
      <c r="F3160">
        <f t="shared" si="204"/>
        <v>1</v>
      </c>
      <c r="G3160" t="str">
        <f t="shared" si="205"/>
        <v>Header</v>
      </c>
      <c r="H3160" t="s">
        <v>799</v>
      </c>
      <c r="I3160" s="38" t="s">
        <v>679</v>
      </c>
      <c r="J3160" t="s">
        <v>59</v>
      </c>
      <c r="K3160" s="7" t="s">
        <v>15</v>
      </c>
      <c r="L3160" s="15" t="s">
        <v>8</v>
      </c>
      <c r="M3160" s="16" t="s">
        <v>8</v>
      </c>
      <c r="N3160" s="16" t="s">
        <v>8</v>
      </c>
      <c r="O3160" s="16" t="s">
        <v>8</v>
      </c>
      <c r="P3160" s="17" t="s">
        <v>8</v>
      </c>
    </row>
    <row r="3161" spans="1:16" x14ac:dyDescent="0.25">
      <c r="A3161">
        <v>3275</v>
      </c>
      <c r="B3161" t="str">
        <f t="shared" si="202"/>
        <v>Closed End</v>
      </c>
      <c r="C3161" t="s">
        <v>59</v>
      </c>
      <c r="D3161" t="s">
        <v>679</v>
      </c>
      <c r="E3161" t="str">
        <f t="shared" si="203"/>
        <v>Gender</v>
      </c>
      <c r="F3161">
        <f t="shared" si="204"/>
        <v>2</v>
      </c>
      <c r="G3161" t="str">
        <f t="shared" si="205"/>
        <v>Data</v>
      </c>
      <c r="H3161" t="s">
        <v>799</v>
      </c>
      <c r="I3161" s="38" t="s">
        <v>679</v>
      </c>
      <c r="J3161" t="s">
        <v>59</v>
      </c>
      <c r="K3161" s="6" t="s">
        <v>16</v>
      </c>
      <c r="L3161" s="12">
        <v>0.20452928155603348</v>
      </c>
      <c r="M3161" s="13">
        <v>0.20976933840178588</v>
      </c>
      <c r="N3161" s="13">
        <v>0.30054441729117182</v>
      </c>
      <c r="O3161" s="13">
        <v>0.28515696275100949</v>
      </c>
      <c r="P3161" s="14">
        <v>1878.9999999999984</v>
      </c>
    </row>
    <row r="3162" spans="1:16" x14ac:dyDescent="0.25">
      <c r="A3162">
        <v>3276</v>
      </c>
      <c r="B3162" t="str">
        <f t="shared" si="202"/>
        <v>Closed End</v>
      </c>
      <c r="C3162" t="s">
        <v>59</v>
      </c>
      <c r="D3162" t="s">
        <v>679</v>
      </c>
      <c r="E3162" t="str">
        <f t="shared" si="203"/>
        <v>Gender</v>
      </c>
      <c r="F3162">
        <f t="shared" si="204"/>
        <v>3</v>
      </c>
      <c r="G3162" t="str">
        <f t="shared" si="205"/>
        <v>Data</v>
      </c>
      <c r="H3162" t="s">
        <v>799</v>
      </c>
      <c r="I3162" s="38" t="s">
        <v>679</v>
      </c>
      <c r="J3162" t="s">
        <v>59</v>
      </c>
      <c r="K3162" s="6" t="s">
        <v>17</v>
      </c>
      <c r="L3162" s="12">
        <v>0.18515719841780298</v>
      </c>
      <c r="M3162" s="13">
        <v>0.1928142439388118</v>
      </c>
      <c r="N3162" s="13">
        <v>0.27122877189919764</v>
      </c>
      <c r="O3162" s="13">
        <v>0.35079978574418719</v>
      </c>
      <c r="P3162" s="14">
        <v>999.99999999999898</v>
      </c>
    </row>
    <row r="3163" spans="1:16" x14ac:dyDescent="0.25">
      <c r="A3163">
        <v>3277</v>
      </c>
      <c r="B3163" t="str">
        <f t="shared" si="202"/>
        <v>Closed End</v>
      </c>
      <c r="C3163" t="s">
        <v>59</v>
      </c>
      <c r="D3163" t="s">
        <v>679</v>
      </c>
      <c r="E3163" t="str">
        <f t="shared" si="203"/>
        <v>Age</v>
      </c>
      <c r="F3163">
        <f t="shared" si="204"/>
        <v>1</v>
      </c>
      <c r="G3163" t="str">
        <f t="shared" si="205"/>
        <v>Header</v>
      </c>
      <c r="H3163" t="s">
        <v>799</v>
      </c>
      <c r="I3163" s="38" t="s">
        <v>679</v>
      </c>
      <c r="J3163" t="s">
        <v>59</v>
      </c>
      <c r="K3163" s="7" t="s">
        <v>18</v>
      </c>
      <c r="L3163" s="15" t="s">
        <v>8</v>
      </c>
      <c r="M3163" s="16" t="s">
        <v>8</v>
      </c>
      <c r="N3163" s="16" t="s">
        <v>8</v>
      </c>
      <c r="O3163" s="16" t="s">
        <v>8</v>
      </c>
      <c r="P3163" s="17" t="s">
        <v>8</v>
      </c>
    </row>
    <row r="3164" spans="1:16" x14ac:dyDescent="0.25">
      <c r="A3164">
        <v>3278</v>
      </c>
      <c r="B3164" t="str">
        <f t="shared" si="202"/>
        <v>Closed End</v>
      </c>
      <c r="C3164" t="s">
        <v>59</v>
      </c>
      <c r="D3164" t="s">
        <v>679</v>
      </c>
      <c r="E3164" t="str">
        <f t="shared" si="203"/>
        <v>Age</v>
      </c>
      <c r="F3164">
        <f t="shared" si="204"/>
        <v>2</v>
      </c>
      <c r="G3164" t="str">
        <f t="shared" si="205"/>
        <v>Data</v>
      </c>
      <c r="H3164" t="s">
        <v>799</v>
      </c>
      <c r="I3164" s="38" t="s">
        <v>679</v>
      </c>
      <c r="J3164" t="s">
        <v>59</v>
      </c>
      <c r="K3164" s="6" t="s">
        <v>19</v>
      </c>
      <c r="L3164" s="12">
        <v>0.19887685019547235</v>
      </c>
      <c r="M3164" s="13">
        <v>0.3072463618959676</v>
      </c>
      <c r="N3164" s="13">
        <v>0.29275867070269007</v>
      </c>
      <c r="O3164" s="13">
        <v>0.20111811720586914</v>
      </c>
      <c r="P3164" s="14">
        <v>415.00000000000045</v>
      </c>
    </row>
    <row r="3165" spans="1:16" x14ac:dyDescent="0.25">
      <c r="A3165">
        <v>3279</v>
      </c>
      <c r="B3165" t="str">
        <f t="shared" si="202"/>
        <v>Closed End</v>
      </c>
      <c r="C3165" t="s">
        <v>59</v>
      </c>
      <c r="D3165" t="s">
        <v>679</v>
      </c>
      <c r="E3165" t="str">
        <f t="shared" si="203"/>
        <v>Age</v>
      </c>
      <c r="F3165">
        <f t="shared" si="204"/>
        <v>3</v>
      </c>
      <c r="G3165" t="str">
        <f t="shared" si="205"/>
        <v>Data</v>
      </c>
      <c r="H3165" t="s">
        <v>799</v>
      </c>
      <c r="I3165" s="38" t="s">
        <v>679</v>
      </c>
      <c r="J3165" t="s">
        <v>59</v>
      </c>
      <c r="K3165" s="6" t="s">
        <v>20</v>
      </c>
      <c r="L3165" s="12">
        <v>0.25899709653511371</v>
      </c>
      <c r="M3165" s="13">
        <v>0.20385171759016482</v>
      </c>
      <c r="N3165" s="13">
        <v>0.34821548868840746</v>
      </c>
      <c r="O3165" s="13">
        <v>0.1889356971863129</v>
      </c>
      <c r="P3165" s="14">
        <v>424.00000000000023</v>
      </c>
    </row>
    <row r="3166" spans="1:16" x14ac:dyDescent="0.25">
      <c r="A3166">
        <v>3280</v>
      </c>
      <c r="B3166" t="str">
        <f t="shared" si="202"/>
        <v>Closed End</v>
      </c>
      <c r="C3166" t="s">
        <v>59</v>
      </c>
      <c r="D3166" t="s">
        <v>679</v>
      </c>
      <c r="E3166" t="str">
        <f t="shared" si="203"/>
        <v>Age</v>
      </c>
      <c r="F3166">
        <f t="shared" si="204"/>
        <v>4</v>
      </c>
      <c r="G3166" t="str">
        <f t="shared" si="205"/>
        <v>Data</v>
      </c>
      <c r="H3166" t="s">
        <v>799</v>
      </c>
      <c r="I3166" s="38" t="s">
        <v>679</v>
      </c>
      <c r="J3166" t="s">
        <v>59</v>
      </c>
      <c r="K3166" s="6" t="s">
        <v>21</v>
      </c>
      <c r="L3166" s="12">
        <v>0.20783872699593178</v>
      </c>
      <c r="M3166" s="13">
        <v>0.19516800948786586</v>
      </c>
      <c r="N3166" s="13">
        <v>0.41005125515168056</v>
      </c>
      <c r="O3166" s="13">
        <v>0.1869420083645208</v>
      </c>
      <c r="P3166" s="14">
        <v>366.00000000000028</v>
      </c>
    </row>
    <row r="3167" spans="1:16" x14ac:dyDescent="0.25">
      <c r="A3167">
        <v>3281</v>
      </c>
      <c r="B3167" t="str">
        <f t="shared" si="202"/>
        <v>Closed End</v>
      </c>
      <c r="C3167" t="s">
        <v>59</v>
      </c>
      <c r="D3167" t="s">
        <v>679</v>
      </c>
      <c r="E3167" t="str">
        <f t="shared" si="203"/>
        <v>Age</v>
      </c>
      <c r="F3167">
        <f t="shared" si="204"/>
        <v>5</v>
      </c>
      <c r="G3167" t="str">
        <f t="shared" si="205"/>
        <v>Data</v>
      </c>
      <c r="H3167" t="s">
        <v>799</v>
      </c>
      <c r="I3167" s="38" t="s">
        <v>679</v>
      </c>
      <c r="J3167" t="s">
        <v>59</v>
      </c>
      <c r="K3167" s="6" t="s">
        <v>22</v>
      </c>
      <c r="L3167" s="12">
        <v>0.24172635888331317</v>
      </c>
      <c r="M3167" s="13">
        <v>0.15983085544420209</v>
      </c>
      <c r="N3167" s="13">
        <v>0.28949783636162835</v>
      </c>
      <c r="O3167" s="13">
        <v>0.30894494931085692</v>
      </c>
      <c r="P3167" s="14">
        <v>523.99999999999955</v>
      </c>
    </row>
    <row r="3168" spans="1:16" x14ac:dyDescent="0.25">
      <c r="A3168">
        <v>3282</v>
      </c>
      <c r="B3168" t="str">
        <f t="shared" si="202"/>
        <v>Closed End</v>
      </c>
      <c r="C3168" t="s">
        <v>59</v>
      </c>
      <c r="D3168" t="s">
        <v>679</v>
      </c>
      <c r="E3168" t="str">
        <f t="shared" si="203"/>
        <v>Age</v>
      </c>
      <c r="F3168">
        <f t="shared" si="204"/>
        <v>6</v>
      </c>
      <c r="G3168" t="str">
        <f t="shared" si="205"/>
        <v>Data</v>
      </c>
      <c r="H3168" t="s">
        <v>799</v>
      </c>
      <c r="I3168" s="38" t="s">
        <v>679</v>
      </c>
      <c r="J3168" t="s">
        <v>59</v>
      </c>
      <c r="K3168" s="6" t="s">
        <v>23</v>
      </c>
      <c r="L3168" s="12">
        <v>7.7200725652067967E-2</v>
      </c>
      <c r="M3168" s="13">
        <v>9.0778009597326528E-2</v>
      </c>
      <c r="N3168" s="13">
        <v>0.13161752148598618</v>
      </c>
      <c r="O3168" s="13">
        <v>0.70040374326462118</v>
      </c>
      <c r="P3168" s="14">
        <v>842.99999999999864</v>
      </c>
    </row>
    <row r="3169" spans="1:16" x14ac:dyDescent="0.25">
      <c r="A3169">
        <v>3283</v>
      </c>
      <c r="B3169" t="str">
        <f t="shared" si="202"/>
        <v>Closed End</v>
      </c>
      <c r="C3169" t="s">
        <v>59</v>
      </c>
      <c r="D3169" t="s">
        <v>679</v>
      </c>
      <c r="E3169" t="str">
        <f t="shared" si="203"/>
        <v>Education</v>
      </c>
      <c r="F3169">
        <f t="shared" si="204"/>
        <v>1</v>
      </c>
      <c r="G3169" t="str">
        <f t="shared" si="205"/>
        <v>Header</v>
      </c>
      <c r="H3169" t="s">
        <v>799</v>
      </c>
      <c r="I3169" s="38" t="s">
        <v>679</v>
      </c>
      <c r="J3169" t="s">
        <v>59</v>
      </c>
      <c r="K3169" s="7" t="s">
        <v>24</v>
      </c>
      <c r="L3169" s="15" t="s">
        <v>8</v>
      </c>
      <c r="M3169" s="16" t="s">
        <v>8</v>
      </c>
      <c r="N3169" s="16" t="s">
        <v>8</v>
      </c>
      <c r="O3169" s="16" t="s">
        <v>8</v>
      </c>
      <c r="P3169" s="17" t="s">
        <v>8</v>
      </c>
    </row>
    <row r="3170" spans="1:16" x14ac:dyDescent="0.25">
      <c r="A3170">
        <v>3284</v>
      </c>
      <c r="B3170" t="str">
        <f t="shared" si="202"/>
        <v>Closed End</v>
      </c>
      <c r="C3170" t="s">
        <v>59</v>
      </c>
      <c r="D3170" t="s">
        <v>679</v>
      </c>
      <c r="E3170" t="str">
        <f t="shared" si="203"/>
        <v>Education</v>
      </c>
      <c r="F3170">
        <f t="shared" si="204"/>
        <v>2</v>
      </c>
      <c r="G3170" t="str">
        <f t="shared" si="205"/>
        <v>Data</v>
      </c>
      <c r="H3170" t="s">
        <v>799</v>
      </c>
      <c r="I3170" s="38" t="s">
        <v>679</v>
      </c>
      <c r="J3170" t="s">
        <v>59</v>
      </c>
      <c r="K3170" s="6" t="s">
        <v>25</v>
      </c>
      <c r="L3170" s="12">
        <v>0.31967155777544953</v>
      </c>
      <c r="M3170" s="13">
        <v>0.22487737657492712</v>
      </c>
      <c r="N3170" s="13">
        <v>0.10182258571348063</v>
      </c>
      <c r="O3170" s="13">
        <v>0.35362847993614271</v>
      </c>
      <c r="P3170" s="14">
        <v>95.000000000000014</v>
      </c>
    </row>
    <row r="3171" spans="1:16" x14ac:dyDescent="0.25">
      <c r="A3171">
        <v>3285</v>
      </c>
      <c r="B3171" t="str">
        <f t="shared" si="202"/>
        <v>Closed End</v>
      </c>
      <c r="C3171" t="s">
        <v>59</v>
      </c>
      <c r="D3171" t="s">
        <v>679</v>
      </c>
      <c r="E3171" t="str">
        <f t="shared" si="203"/>
        <v>Education</v>
      </c>
      <c r="F3171">
        <f t="shared" si="204"/>
        <v>3</v>
      </c>
      <c r="G3171" t="str">
        <f t="shared" si="205"/>
        <v>Data</v>
      </c>
      <c r="H3171" t="s">
        <v>799</v>
      </c>
      <c r="I3171" s="38" t="s">
        <v>679</v>
      </c>
      <c r="J3171" t="s">
        <v>59</v>
      </c>
      <c r="K3171" s="6" t="s">
        <v>26</v>
      </c>
      <c r="L3171" s="12">
        <v>0.2419509526554883</v>
      </c>
      <c r="M3171" s="13">
        <v>0.13364416170296953</v>
      </c>
      <c r="N3171" s="13">
        <v>0.17615276587598122</v>
      </c>
      <c r="O3171" s="13">
        <v>0.44825211976556162</v>
      </c>
      <c r="P3171" s="14">
        <v>362.99999999999989</v>
      </c>
    </row>
    <row r="3172" spans="1:16" x14ac:dyDescent="0.25">
      <c r="A3172">
        <v>3286</v>
      </c>
      <c r="B3172" t="str">
        <f t="shared" si="202"/>
        <v>Closed End</v>
      </c>
      <c r="C3172" t="s">
        <v>59</v>
      </c>
      <c r="D3172" t="s">
        <v>679</v>
      </c>
      <c r="E3172" t="str">
        <f t="shared" si="203"/>
        <v>Education</v>
      </c>
      <c r="F3172">
        <f t="shared" si="204"/>
        <v>4</v>
      </c>
      <c r="G3172" t="str">
        <f t="shared" si="205"/>
        <v>Data</v>
      </c>
      <c r="H3172" t="s">
        <v>799</v>
      </c>
      <c r="I3172" s="38" t="s">
        <v>679</v>
      </c>
      <c r="J3172" t="s">
        <v>59</v>
      </c>
      <c r="K3172" s="6" t="s">
        <v>27</v>
      </c>
      <c r="L3172" s="12">
        <v>0.20893174305875431</v>
      </c>
      <c r="M3172" s="13">
        <v>0.20312447035493328</v>
      </c>
      <c r="N3172" s="13">
        <v>0.28178088443788846</v>
      </c>
      <c r="O3172" s="13">
        <v>0.30616290214842207</v>
      </c>
      <c r="P3172" s="14">
        <v>965.00000000000136</v>
      </c>
    </row>
    <row r="3173" spans="1:16" x14ac:dyDescent="0.25">
      <c r="A3173">
        <v>3287</v>
      </c>
      <c r="B3173" t="str">
        <f t="shared" si="202"/>
        <v>Closed End</v>
      </c>
      <c r="C3173" t="s">
        <v>59</v>
      </c>
      <c r="D3173" t="s">
        <v>679</v>
      </c>
      <c r="E3173" t="str">
        <f t="shared" si="203"/>
        <v>Education</v>
      </c>
      <c r="F3173">
        <f t="shared" si="204"/>
        <v>5</v>
      </c>
      <c r="G3173" t="str">
        <f t="shared" si="205"/>
        <v>Data</v>
      </c>
      <c r="H3173" t="s">
        <v>799</v>
      </c>
      <c r="I3173" s="38" t="s">
        <v>679</v>
      </c>
      <c r="J3173" t="s">
        <v>59</v>
      </c>
      <c r="K3173" s="6" t="s">
        <v>28</v>
      </c>
      <c r="L3173" s="12">
        <v>0.15231856563772092</v>
      </c>
      <c r="M3173" s="13">
        <v>0.23603408218772862</v>
      </c>
      <c r="N3173" s="13">
        <v>0.36525858718186993</v>
      </c>
      <c r="O3173" s="13">
        <v>0.24638876499268125</v>
      </c>
      <c r="P3173" s="14">
        <v>1506.9999999999995</v>
      </c>
    </row>
    <row r="3174" spans="1:16" x14ac:dyDescent="0.25">
      <c r="A3174">
        <v>3288</v>
      </c>
      <c r="B3174" t="str">
        <f t="shared" si="202"/>
        <v>Closed End</v>
      </c>
      <c r="C3174" t="s">
        <v>59</v>
      </c>
      <c r="D3174" t="s">
        <v>679</v>
      </c>
      <c r="E3174" t="str">
        <f t="shared" si="203"/>
        <v>Household income</v>
      </c>
      <c r="F3174">
        <f t="shared" si="204"/>
        <v>1</v>
      </c>
      <c r="G3174" t="str">
        <f t="shared" si="205"/>
        <v>Header</v>
      </c>
      <c r="H3174" t="s">
        <v>799</v>
      </c>
      <c r="I3174" s="38" t="s">
        <v>679</v>
      </c>
      <c r="J3174" t="s">
        <v>59</v>
      </c>
      <c r="K3174" s="7" t="s">
        <v>29</v>
      </c>
      <c r="L3174" s="15" t="s">
        <v>8</v>
      </c>
      <c r="M3174" s="16" t="s">
        <v>8</v>
      </c>
      <c r="N3174" s="16" t="s">
        <v>8</v>
      </c>
      <c r="O3174" s="16" t="s">
        <v>8</v>
      </c>
      <c r="P3174" s="17" t="s">
        <v>8</v>
      </c>
    </row>
    <row r="3175" spans="1:16" x14ac:dyDescent="0.25">
      <c r="A3175">
        <v>3289</v>
      </c>
      <c r="B3175" t="str">
        <f t="shared" si="202"/>
        <v>Closed End</v>
      </c>
      <c r="C3175" t="s">
        <v>59</v>
      </c>
      <c r="D3175" t="s">
        <v>679</v>
      </c>
      <c r="E3175" t="str">
        <f t="shared" si="203"/>
        <v>Household income</v>
      </c>
      <c r="F3175">
        <f t="shared" si="204"/>
        <v>2</v>
      </c>
      <c r="G3175" t="str">
        <f t="shared" si="205"/>
        <v>Data</v>
      </c>
      <c r="H3175" t="s">
        <v>799</v>
      </c>
      <c r="I3175" s="38" t="s">
        <v>679</v>
      </c>
      <c r="J3175" t="s">
        <v>59</v>
      </c>
      <c r="K3175" s="6" t="s">
        <v>30</v>
      </c>
      <c r="L3175" s="12">
        <v>0.36317702756163306</v>
      </c>
      <c r="M3175" s="13">
        <v>0.10662389622925009</v>
      </c>
      <c r="N3175" s="13">
        <v>0.23274175521177221</v>
      </c>
      <c r="O3175" s="13">
        <v>0.2974573209973439</v>
      </c>
      <c r="P3175" s="14">
        <v>485.0000000000004</v>
      </c>
    </row>
    <row r="3176" spans="1:16" x14ac:dyDescent="0.25">
      <c r="A3176">
        <v>3290</v>
      </c>
      <c r="B3176" t="str">
        <f t="shared" si="202"/>
        <v>Closed End</v>
      </c>
      <c r="C3176" t="s">
        <v>59</v>
      </c>
      <c r="D3176" t="s">
        <v>679</v>
      </c>
      <c r="E3176" t="str">
        <f t="shared" si="203"/>
        <v>Household income</v>
      </c>
      <c r="F3176">
        <f t="shared" si="204"/>
        <v>3</v>
      </c>
      <c r="G3176" t="str">
        <f t="shared" si="205"/>
        <v>Data</v>
      </c>
      <c r="H3176" t="s">
        <v>799</v>
      </c>
      <c r="I3176" s="38" t="s">
        <v>679</v>
      </c>
      <c r="J3176" t="s">
        <v>59</v>
      </c>
      <c r="K3176" s="6" t="s">
        <v>31</v>
      </c>
      <c r="L3176" s="12">
        <v>0.34977493261278986</v>
      </c>
      <c r="M3176" s="13">
        <v>0.179160293370552</v>
      </c>
      <c r="N3176" s="13">
        <v>0.16851408049080713</v>
      </c>
      <c r="O3176" s="13">
        <v>0.30255069352585229</v>
      </c>
      <c r="P3176" s="14">
        <v>424.00000000000006</v>
      </c>
    </row>
    <row r="3177" spans="1:16" x14ac:dyDescent="0.25">
      <c r="A3177">
        <v>3291</v>
      </c>
      <c r="B3177" t="str">
        <f t="shared" si="202"/>
        <v>Closed End</v>
      </c>
      <c r="C3177" t="s">
        <v>59</v>
      </c>
      <c r="D3177" t="s">
        <v>679</v>
      </c>
      <c r="E3177" t="str">
        <f t="shared" si="203"/>
        <v>Household income</v>
      </c>
      <c r="F3177">
        <f t="shared" si="204"/>
        <v>4</v>
      </c>
      <c r="G3177" t="str">
        <f t="shared" si="205"/>
        <v>Data</v>
      </c>
      <c r="H3177" t="s">
        <v>799</v>
      </c>
      <c r="I3177" s="38" t="s">
        <v>679</v>
      </c>
      <c r="J3177" t="s">
        <v>59</v>
      </c>
      <c r="K3177" s="6" t="s">
        <v>32</v>
      </c>
      <c r="L3177" s="12">
        <v>0.25460067056245972</v>
      </c>
      <c r="M3177" s="13">
        <v>0.31861896851699378</v>
      </c>
      <c r="N3177" s="13">
        <v>0.16571442725763894</v>
      </c>
      <c r="O3177" s="13">
        <v>0.26106593366290759</v>
      </c>
      <c r="P3177" s="14">
        <v>399.99999999999955</v>
      </c>
    </row>
    <row r="3178" spans="1:16" x14ac:dyDescent="0.25">
      <c r="A3178">
        <v>3292</v>
      </c>
      <c r="B3178" t="str">
        <f t="shared" si="202"/>
        <v>Closed End</v>
      </c>
      <c r="C3178" t="s">
        <v>59</v>
      </c>
      <c r="D3178" t="s">
        <v>679</v>
      </c>
      <c r="E3178" t="str">
        <f t="shared" si="203"/>
        <v>Household income</v>
      </c>
      <c r="F3178">
        <f t="shared" si="204"/>
        <v>5</v>
      </c>
      <c r="G3178" t="str">
        <f t="shared" si="205"/>
        <v>Data</v>
      </c>
      <c r="H3178" t="s">
        <v>799</v>
      </c>
      <c r="I3178" s="38" t="s">
        <v>679</v>
      </c>
      <c r="J3178" t="s">
        <v>59</v>
      </c>
      <c r="K3178" s="6" t="s">
        <v>33</v>
      </c>
      <c r="L3178" s="12">
        <v>0.26571251554260084</v>
      </c>
      <c r="M3178" s="13">
        <v>0.18476198129842566</v>
      </c>
      <c r="N3178" s="13">
        <v>0.23744465251555927</v>
      </c>
      <c r="O3178" s="13">
        <v>0.31208085064341434</v>
      </c>
      <c r="P3178" s="14">
        <v>313</v>
      </c>
    </row>
    <row r="3179" spans="1:16" x14ac:dyDescent="0.25">
      <c r="A3179">
        <v>3293</v>
      </c>
      <c r="B3179" t="str">
        <f t="shared" si="202"/>
        <v>Closed End</v>
      </c>
      <c r="C3179" t="s">
        <v>59</v>
      </c>
      <c r="D3179" t="s">
        <v>679</v>
      </c>
      <c r="E3179" t="str">
        <f t="shared" si="203"/>
        <v>Household income</v>
      </c>
      <c r="F3179">
        <f t="shared" si="204"/>
        <v>6</v>
      </c>
      <c r="G3179" t="str">
        <f t="shared" si="205"/>
        <v>Data</v>
      </c>
      <c r="H3179" t="s">
        <v>799</v>
      </c>
      <c r="I3179" s="38" t="s">
        <v>679</v>
      </c>
      <c r="J3179" t="s">
        <v>59</v>
      </c>
      <c r="K3179" s="6" t="s">
        <v>34</v>
      </c>
      <c r="L3179" s="12">
        <v>0.19399672362772066</v>
      </c>
      <c r="M3179" s="13">
        <v>0.2766041505161948</v>
      </c>
      <c r="N3179" s="13">
        <v>0.27683337446313189</v>
      </c>
      <c r="O3179" s="13">
        <v>0.25256575139295101</v>
      </c>
      <c r="P3179" s="14">
        <v>271.00000000000045</v>
      </c>
    </row>
    <row r="3180" spans="1:16" x14ac:dyDescent="0.25">
      <c r="A3180">
        <v>3294</v>
      </c>
      <c r="B3180" t="str">
        <f t="shared" si="202"/>
        <v>Closed End</v>
      </c>
      <c r="C3180" t="s">
        <v>59</v>
      </c>
      <c r="D3180" t="s">
        <v>679</v>
      </c>
      <c r="E3180" t="str">
        <f t="shared" si="203"/>
        <v>Household income</v>
      </c>
      <c r="F3180">
        <f t="shared" si="204"/>
        <v>7</v>
      </c>
      <c r="G3180" t="str">
        <f t="shared" si="205"/>
        <v>Data</v>
      </c>
      <c r="H3180" t="s">
        <v>799</v>
      </c>
      <c r="I3180" s="38" t="s">
        <v>679</v>
      </c>
      <c r="J3180" t="s">
        <v>59</v>
      </c>
      <c r="K3180" s="6" t="s">
        <v>35</v>
      </c>
      <c r="L3180" s="12">
        <v>0.1031455023454243</v>
      </c>
      <c r="M3180" s="13">
        <v>0.22363004868294889</v>
      </c>
      <c r="N3180" s="13">
        <v>0.40538389674582609</v>
      </c>
      <c r="O3180" s="13">
        <v>0.26784055222580061</v>
      </c>
      <c r="P3180" s="14">
        <v>338.00000000000011</v>
      </c>
    </row>
    <row r="3181" spans="1:16" x14ac:dyDescent="0.25">
      <c r="A3181">
        <v>3295</v>
      </c>
      <c r="B3181" t="str">
        <f t="shared" si="202"/>
        <v>Closed End</v>
      </c>
      <c r="C3181" t="s">
        <v>59</v>
      </c>
      <c r="D3181" t="s">
        <v>679</v>
      </c>
      <c r="E3181" t="str">
        <f t="shared" si="203"/>
        <v>Household income</v>
      </c>
      <c r="F3181">
        <f t="shared" si="204"/>
        <v>8</v>
      </c>
      <c r="G3181" t="str">
        <f t="shared" si="205"/>
        <v>Data</v>
      </c>
      <c r="H3181" t="s">
        <v>799</v>
      </c>
      <c r="I3181" s="38" t="s">
        <v>679</v>
      </c>
      <c r="J3181" t="s">
        <v>59</v>
      </c>
      <c r="K3181" s="6" t="s">
        <v>36</v>
      </c>
      <c r="L3181" s="12">
        <v>7.7562574131411738E-2</v>
      </c>
      <c r="M3181" s="13">
        <v>0.18282785997578629</v>
      </c>
      <c r="N3181" s="13">
        <v>0.40900393800418372</v>
      </c>
      <c r="O3181" s="13">
        <v>0.33060562788861747</v>
      </c>
      <c r="P3181" s="14">
        <v>258.00000000000017</v>
      </c>
    </row>
    <row r="3182" spans="1:16" x14ac:dyDescent="0.25">
      <c r="A3182">
        <v>3296</v>
      </c>
      <c r="B3182" t="str">
        <f t="shared" si="202"/>
        <v>Closed End</v>
      </c>
      <c r="C3182" t="s">
        <v>59</v>
      </c>
      <c r="D3182" t="s">
        <v>679</v>
      </c>
      <c r="E3182" t="str">
        <f t="shared" si="203"/>
        <v>Housing status</v>
      </c>
      <c r="F3182">
        <f t="shared" si="204"/>
        <v>1</v>
      </c>
      <c r="G3182" t="str">
        <f t="shared" si="205"/>
        <v>Header</v>
      </c>
      <c r="H3182" t="s">
        <v>799</v>
      </c>
      <c r="I3182" s="38" t="s">
        <v>679</v>
      </c>
      <c r="J3182" t="s">
        <v>59</v>
      </c>
      <c r="K3182" s="7" t="s">
        <v>37</v>
      </c>
      <c r="L3182" s="15" t="s">
        <v>8</v>
      </c>
      <c r="M3182" s="16" t="s">
        <v>8</v>
      </c>
      <c r="N3182" s="16" t="s">
        <v>8</v>
      </c>
      <c r="O3182" s="16" t="s">
        <v>8</v>
      </c>
      <c r="P3182" s="17" t="s">
        <v>8</v>
      </c>
    </row>
    <row r="3183" spans="1:16" x14ac:dyDescent="0.25">
      <c r="A3183">
        <v>3297</v>
      </c>
      <c r="B3183" t="str">
        <f t="shared" si="202"/>
        <v>Closed End</v>
      </c>
      <c r="C3183" t="s">
        <v>59</v>
      </c>
      <c r="D3183" t="s">
        <v>679</v>
      </c>
      <c r="E3183" t="str">
        <f t="shared" si="203"/>
        <v>Housing status</v>
      </c>
      <c r="F3183">
        <f t="shared" si="204"/>
        <v>2</v>
      </c>
      <c r="G3183" t="str">
        <f t="shared" si="205"/>
        <v>Data</v>
      </c>
      <c r="H3183" t="s">
        <v>799</v>
      </c>
      <c r="I3183" s="38" t="s">
        <v>679</v>
      </c>
      <c r="J3183" t="s">
        <v>59</v>
      </c>
      <c r="K3183" s="6" t="s">
        <v>38</v>
      </c>
      <c r="L3183" s="12">
        <v>0.15469187373346413</v>
      </c>
      <c r="M3183" s="13">
        <v>0.19057111358536752</v>
      </c>
      <c r="N3183" s="13">
        <v>0.30772504189466926</v>
      </c>
      <c r="O3183" s="13">
        <v>0.34701197078650153</v>
      </c>
      <c r="P3183" s="14">
        <v>1954.9999999999977</v>
      </c>
    </row>
    <row r="3184" spans="1:16" x14ac:dyDescent="0.25">
      <c r="A3184">
        <v>3298</v>
      </c>
      <c r="B3184" t="str">
        <f t="shared" si="202"/>
        <v>Closed End</v>
      </c>
      <c r="C3184" t="s">
        <v>59</v>
      </c>
      <c r="D3184" t="s">
        <v>679</v>
      </c>
      <c r="E3184" t="str">
        <f t="shared" si="203"/>
        <v>Housing status</v>
      </c>
      <c r="F3184">
        <f t="shared" si="204"/>
        <v>3</v>
      </c>
      <c r="G3184" t="str">
        <f t="shared" si="205"/>
        <v>Data</v>
      </c>
      <c r="H3184" t="s">
        <v>799</v>
      </c>
      <c r="I3184" s="38" t="s">
        <v>679</v>
      </c>
      <c r="J3184" t="s">
        <v>59</v>
      </c>
      <c r="K3184" s="6" t="s">
        <v>39</v>
      </c>
      <c r="L3184" s="12">
        <v>0.32731806159565513</v>
      </c>
      <c r="M3184" s="13">
        <v>0.2401204568850849</v>
      </c>
      <c r="N3184" s="13">
        <v>0.21749383081166734</v>
      </c>
      <c r="O3184" s="13">
        <v>0.21506765070759093</v>
      </c>
      <c r="P3184" s="14">
        <v>996.00000000000318</v>
      </c>
    </row>
    <row r="3185" spans="1:16" ht="24.75" x14ac:dyDescent="0.25">
      <c r="A3185">
        <v>3299</v>
      </c>
      <c r="B3185" t="str">
        <f t="shared" si="202"/>
        <v>Closed End</v>
      </c>
      <c r="C3185" t="s">
        <v>59</v>
      </c>
      <c r="D3185" t="s">
        <v>679</v>
      </c>
      <c r="E3185" t="str">
        <f t="shared" si="203"/>
        <v>Housing status</v>
      </c>
      <c r="F3185">
        <f t="shared" si="204"/>
        <v>4</v>
      </c>
      <c r="G3185" t="str">
        <f t="shared" si="205"/>
        <v>Data</v>
      </c>
      <c r="H3185" t="s">
        <v>799</v>
      </c>
      <c r="I3185" s="38" t="s">
        <v>679</v>
      </c>
      <c r="J3185" t="s">
        <v>59</v>
      </c>
      <c r="K3185" s="6" t="s">
        <v>40</v>
      </c>
      <c r="L3185" s="12">
        <v>0.23084698922364852</v>
      </c>
      <c r="M3185" s="13">
        <v>0.16195356133581135</v>
      </c>
      <c r="N3185" s="13">
        <v>0.34322828541604061</v>
      </c>
      <c r="O3185" s="13">
        <v>0.26397116402449949</v>
      </c>
      <c r="P3185" s="14">
        <v>70</v>
      </c>
    </row>
    <row r="3186" spans="1:16" x14ac:dyDescent="0.25">
      <c r="A3186">
        <v>3300</v>
      </c>
      <c r="B3186" t="str">
        <f t="shared" si="202"/>
        <v>Closed End</v>
      </c>
      <c r="C3186" t="s">
        <v>59</v>
      </c>
      <c r="D3186" t="s">
        <v>679</v>
      </c>
      <c r="E3186" t="str">
        <f t="shared" si="203"/>
        <v>Home language</v>
      </c>
      <c r="F3186">
        <f t="shared" si="204"/>
        <v>1</v>
      </c>
      <c r="G3186" t="str">
        <f t="shared" si="205"/>
        <v>Header</v>
      </c>
      <c r="H3186" t="s">
        <v>799</v>
      </c>
      <c r="I3186" s="38" t="s">
        <v>679</v>
      </c>
      <c r="J3186" t="s">
        <v>59</v>
      </c>
      <c r="K3186" s="7" t="s">
        <v>41</v>
      </c>
      <c r="L3186" s="15" t="s">
        <v>8</v>
      </c>
      <c r="M3186" s="16" t="s">
        <v>8</v>
      </c>
      <c r="N3186" s="16" t="s">
        <v>8</v>
      </c>
      <c r="O3186" s="16" t="s">
        <v>8</v>
      </c>
      <c r="P3186" s="17" t="s">
        <v>8</v>
      </c>
    </row>
    <row r="3187" spans="1:16" x14ac:dyDescent="0.25">
      <c r="A3187">
        <v>3301</v>
      </c>
      <c r="B3187" t="str">
        <f t="shared" si="202"/>
        <v>Closed End</v>
      </c>
      <c r="C3187" t="s">
        <v>59</v>
      </c>
      <c r="D3187" t="s">
        <v>679</v>
      </c>
      <c r="E3187" t="str">
        <f t="shared" si="203"/>
        <v>Home language</v>
      </c>
      <c r="F3187">
        <f t="shared" si="204"/>
        <v>2</v>
      </c>
      <c r="G3187" t="str">
        <f t="shared" si="205"/>
        <v>Data</v>
      </c>
      <c r="H3187" t="s">
        <v>799</v>
      </c>
      <c r="I3187" s="38" t="s">
        <v>679</v>
      </c>
      <c r="J3187" t="s">
        <v>59</v>
      </c>
      <c r="K3187" s="6" t="s">
        <v>42</v>
      </c>
      <c r="L3187" s="12">
        <v>0.17257354011618456</v>
      </c>
      <c r="M3187" s="13">
        <v>0.19590542701606922</v>
      </c>
      <c r="N3187" s="13">
        <v>0.30202328757643404</v>
      </c>
      <c r="O3187" s="13">
        <v>0.32949774529131298</v>
      </c>
      <c r="P3187" s="14">
        <v>2592.0000000000036</v>
      </c>
    </row>
    <row r="3188" spans="1:16" x14ac:dyDescent="0.25">
      <c r="A3188">
        <v>3302</v>
      </c>
      <c r="B3188" t="str">
        <f t="shared" si="202"/>
        <v>Closed End</v>
      </c>
      <c r="C3188" t="s">
        <v>59</v>
      </c>
      <c r="D3188" t="s">
        <v>679</v>
      </c>
      <c r="E3188" t="str">
        <f t="shared" si="203"/>
        <v>Home language</v>
      </c>
      <c r="F3188">
        <f t="shared" si="204"/>
        <v>3</v>
      </c>
      <c r="G3188" t="str">
        <f t="shared" si="205"/>
        <v>Data</v>
      </c>
      <c r="H3188" t="s">
        <v>799</v>
      </c>
      <c r="I3188" s="38" t="s">
        <v>679</v>
      </c>
      <c r="J3188" t="s">
        <v>59</v>
      </c>
      <c r="K3188" s="6" t="s">
        <v>43</v>
      </c>
      <c r="L3188" s="12">
        <v>0.33190066694586984</v>
      </c>
      <c r="M3188" s="13">
        <v>0.24748599431668886</v>
      </c>
      <c r="N3188" s="13">
        <v>0.23744423847612942</v>
      </c>
      <c r="O3188" s="13">
        <v>0.18316910026131172</v>
      </c>
      <c r="P3188" s="14">
        <v>240.00000000000006</v>
      </c>
    </row>
    <row r="3189" spans="1:16" x14ac:dyDescent="0.25">
      <c r="A3189">
        <v>3303</v>
      </c>
      <c r="B3189" t="str">
        <f t="shared" ref="B3189:B3252" si="206">IF(K3191="Results by region:","Closed End",IF(L3190="East Metro Overall","Open End",IF(AND(K3189="",K3191=""),"",B3188)))</f>
        <v>Closed End</v>
      </c>
      <c r="C3189" t="s">
        <v>59</v>
      </c>
      <c r="D3189" t="s">
        <v>679</v>
      </c>
      <c r="E3189" t="str">
        <f t="shared" ref="E3189:E3252" si="207">IF(AND(K3189="",K3190="Results by region:"),"Column labels",
IF(AND(K3189="",L3189="East Metro overall"),"Column labels",
IF(AND(K3189="",L3189=""),"",
IF(AND(B3189="Open End",K3189&lt;&gt;"",E3188="Column labels"),"Open end results",
IF(K3189="Results by region:","Region",
IF(K3189="Results by gender:","Gender",
IF(K3189="Results by age:","Age",
IF(K3189="Results by education level:","Education",
IF(K3189="Results by household income:","Household income",
IF(K3189="Results by housing status:","Housing status",
IF(K3189="Results by home language:","Home language",
IF(K3189="Results by race/ethnicity:","Race / ethnicity",
IF(ISERROR(FIND(".",K3189)),E3188,
IF(FIND(".",K3189)&lt;=4,"Title"))))))))))))))</f>
        <v>Home language</v>
      </c>
      <c r="F3189">
        <f t="shared" ref="F3189:F3252" si="208">IF(B3189="","",IF(E3189&lt;&gt;E3188,1,SUM(F3188,1)))</f>
        <v>4</v>
      </c>
      <c r="G3189" t="str">
        <f t="shared" si="205"/>
        <v>Data</v>
      </c>
      <c r="H3189" t="s">
        <v>799</v>
      </c>
      <c r="I3189" s="38" t="s">
        <v>679</v>
      </c>
      <c r="J3189" t="s">
        <v>59</v>
      </c>
      <c r="K3189" s="6" t="s">
        <v>44</v>
      </c>
      <c r="L3189" s="12">
        <v>0.40600697675078118</v>
      </c>
      <c r="M3189" s="13">
        <v>0.21829160865377081</v>
      </c>
      <c r="N3189" s="13">
        <v>0.11447047542607761</v>
      </c>
      <c r="O3189" s="13">
        <v>0.26123093916937001</v>
      </c>
      <c r="P3189" s="14">
        <v>104.00000000000004</v>
      </c>
    </row>
    <row r="3190" spans="1:16" x14ac:dyDescent="0.25">
      <c r="A3190">
        <v>3304</v>
      </c>
      <c r="B3190" t="str">
        <f t="shared" si="206"/>
        <v>Closed End</v>
      </c>
      <c r="C3190" t="s">
        <v>59</v>
      </c>
      <c r="D3190" t="s">
        <v>679</v>
      </c>
      <c r="E3190" t="str">
        <f t="shared" si="207"/>
        <v>Race / ethnicity</v>
      </c>
      <c r="F3190">
        <f t="shared" si="208"/>
        <v>1</v>
      </c>
      <c r="G3190" t="str">
        <f t="shared" si="205"/>
        <v>Header</v>
      </c>
      <c r="H3190" t="s">
        <v>799</v>
      </c>
      <c r="I3190" s="38" t="s">
        <v>679</v>
      </c>
      <c r="J3190" t="s">
        <v>59</v>
      </c>
      <c r="K3190" s="7" t="s">
        <v>45</v>
      </c>
      <c r="L3190" s="15" t="s">
        <v>8</v>
      </c>
      <c r="M3190" s="16" t="s">
        <v>8</v>
      </c>
      <c r="N3190" s="16" t="s">
        <v>8</v>
      </c>
      <c r="O3190" s="16" t="s">
        <v>8</v>
      </c>
      <c r="P3190" s="17" t="s">
        <v>8</v>
      </c>
    </row>
    <row r="3191" spans="1:16" x14ac:dyDescent="0.25">
      <c r="A3191">
        <v>3305</v>
      </c>
      <c r="B3191" t="str">
        <f t="shared" si="206"/>
        <v>Closed End</v>
      </c>
      <c r="C3191" t="s">
        <v>59</v>
      </c>
      <c r="D3191" t="s">
        <v>679</v>
      </c>
      <c r="E3191" t="str">
        <f t="shared" si="207"/>
        <v>Race / ethnicity</v>
      </c>
      <c r="F3191">
        <f t="shared" si="208"/>
        <v>2</v>
      </c>
      <c r="G3191" t="str">
        <f t="shared" si="205"/>
        <v>Data</v>
      </c>
      <c r="H3191" t="s">
        <v>799</v>
      </c>
      <c r="I3191" s="38" t="s">
        <v>679</v>
      </c>
      <c r="J3191" t="s">
        <v>59</v>
      </c>
      <c r="K3191" s="6" t="s">
        <v>46</v>
      </c>
      <c r="L3191" s="12">
        <v>0.31864248219984748</v>
      </c>
      <c r="M3191" s="13">
        <v>0.21689011188775476</v>
      </c>
      <c r="N3191" s="13">
        <v>0.215466810747513</v>
      </c>
      <c r="O3191" s="13">
        <v>0.2490005951648859</v>
      </c>
      <c r="P3191" s="14">
        <v>763.99999999999909</v>
      </c>
    </row>
    <row r="3192" spans="1:16" x14ac:dyDescent="0.25">
      <c r="A3192">
        <v>3306</v>
      </c>
      <c r="B3192" t="str">
        <f t="shared" si="206"/>
        <v>Closed End</v>
      </c>
      <c r="C3192" t="s">
        <v>59</v>
      </c>
      <c r="D3192" t="s">
        <v>679</v>
      </c>
      <c r="E3192" t="str">
        <f t="shared" si="207"/>
        <v>Race / ethnicity</v>
      </c>
      <c r="F3192">
        <f t="shared" si="208"/>
        <v>3</v>
      </c>
      <c r="G3192" t="str">
        <f t="shared" si="205"/>
        <v>Data</v>
      </c>
      <c r="H3192" t="s">
        <v>799</v>
      </c>
      <c r="I3192" s="38" t="s">
        <v>679</v>
      </c>
      <c r="J3192" t="s">
        <v>59</v>
      </c>
      <c r="K3192" s="6" t="s">
        <v>47</v>
      </c>
      <c r="L3192" s="12">
        <v>0.4864527118297845</v>
      </c>
      <c r="M3192" s="13">
        <v>0.11045973527328255</v>
      </c>
      <c r="N3192" s="13">
        <v>0.1479202376360963</v>
      </c>
      <c r="O3192" s="13">
        <v>0.25516731526083591</v>
      </c>
      <c r="P3192" s="14">
        <v>126.99999999999999</v>
      </c>
    </row>
    <row r="3193" spans="1:16" x14ac:dyDescent="0.25">
      <c r="A3193">
        <v>3307</v>
      </c>
      <c r="B3193" t="str">
        <f t="shared" si="206"/>
        <v>Closed End</v>
      </c>
      <c r="C3193" t="s">
        <v>59</v>
      </c>
      <c r="D3193" t="s">
        <v>679</v>
      </c>
      <c r="E3193" t="str">
        <f t="shared" si="207"/>
        <v>Race / ethnicity</v>
      </c>
      <c r="F3193">
        <f t="shared" si="208"/>
        <v>4</v>
      </c>
      <c r="G3193" t="str">
        <f t="shared" si="205"/>
        <v>Data</v>
      </c>
      <c r="H3193" t="s">
        <v>799</v>
      </c>
      <c r="I3193" s="38" t="s">
        <v>679</v>
      </c>
      <c r="J3193" t="s">
        <v>59</v>
      </c>
      <c r="K3193" s="6" t="s">
        <v>48</v>
      </c>
      <c r="L3193" s="12">
        <v>0.34339345672035909</v>
      </c>
      <c r="M3193" s="13">
        <v>0.22039602725282886</v>
      </c>
      <c r="N3193" s="13">
        <v>0.25362609331517394</v>
      </c>
      <c r="O3193" s="13">
        <v>0.18258442271163805</v>
      </c>
      <c r="P3193" s="14">
        <v>212.00000000000006</v>
      </c>
    </row>
    <row r="3194" spans="1:16" x14ac:dyDescent="0.25">
      <c r="A3194">
        <v>3308</v>
      </c>
      <c r="B3194" t="str">
        <f t="shared" si="206"/>
        <v>Closed End</v>
      </c>
      <c r="C3194" t="s">
        <v>59</v>
      </c>
      <c r="D3194" t="s">
        <v>679</v>
      </c>
      <c r="E3194" t="str">
        <f t="shared" si="207"/>
        <v>Race / ethnicity</v>
      </c>
      <c r="F3194">
        <f t="shared" si="208"/>
        <v>5</v>
      </c>
      <c r="G3194" t="str">
        <f t="shared" si="205"/>
        <v>Data</v>
      </c>
      <c r="H3194" t="s">
        <v>799</v>
      </c>
      <c r="I3194" s="38" t="s">
        <v>679</v>
      </c>
      <c r="J3194" t="s">
        <v>59</v>
      </c>
      <c r="K3194" s="6" t="s">
        <v>49</v>
      </c>
      <c r="L3194" s="12">
        <v>0.34662632368553015</v>
      </c>
      <c r="M3194" s="13">
        <v>0.20543593426705761</v>
      </c>
      <c r="N3194" s="13">
        <v>0.14013388671027385</v>
      </c>
      <c r="O3194" s="13">
        <v>0.30780385533713905</v>
      </c>
      <c r="P3194" s="14">
        <v>341.99999999999955</v>
      </c>
    </row>
    <row r="3195" spans="1:16" x14ac:dyDescent="0.25">
      <c r="A3195">
        <v>3309</v>
      </c>
      <c r="B3195" t="str">
        <f t="shared" si="206"/>
        <v>Closed End</v>
      </c>
      <c r="C3195" t="s">
        <v>59</v>
      </c>
      <c r="D3195" t="s">
        <v>679</v>
      </c>
      <c r="E3195" t="str">
        <f t="shared" si="207"/>
        <v>Race / ethnicity</v>
      </c>
      <c r="F3195">
        <f t="shared" si="208"/>
        <v>6</v>
      </c>
      <c r="G3195" t="str">
        <f t="shared" si="205"/>
        <v>Data</v>
      </c>
      <c r="H3195" t="s">
        <v>799</v>
      </c>
      <c r="I3195" s="38" t="s">
        <v>679</v>
      </c>
      <c r="J3195" t="s">
        <v>59</v>
      </c>
      <c r="K3195" s="6" t="s">
        <v>50</v>
      </c>
      <c r="L3195" s="12">
        <v>0.19985714864642323</v>
      </c>
      <c r="M3195" s="13">
        <v>0.23343310083876026</v>
      </c>
      <c r="N3195" s="13">
        <v>0.26427852615045605</v>
      </c>
      <c r="O3195" s="13">
        <v>0.30243122436435976</v>
      </c>
      <c r="P3195" s="14">
        <v>138.00000000000006</v>
      </c>
    </row>
    <row r="3196" spans="1:16" ht="15.75" thickBot="1" x14ac:dyDescent="0.3">
      <c r="A3196">
        <v>3310</v>
      </c>
      <c r="B3196" t="str">
        <f t="shared" si="206"/>
        <v>Closed End</v>
      </c>
      <c r="C3196" t="s">
        <v>59</v>
      </c>
      <c r="D3196" t="s">
        <v>679</v>
      </c>
      <c r="E3196" t="str">
        <f t="shared" si="207"/>
        <v>Race / ethnicity</v>
      </c>
      <c r="F3196">
        <f t="shared" si="208"/>
        <v>7</v>
      </c>
      <c r="G3196" t="str">
        <f t="shared" si="205"/>
        <v>Data</v>
      </c>
      <c r="H3196" t="s">
        <v>799</v>
      </c>
      <c r="I3196" s="38" t="s">
        <v>679</v>
      </c>
      <c r="J3196" t="s">
        <v>59</v>
      </c>
      <c r="K3196" s="8" t="s">
        <v>51</v>
      </c>
      <c r="L3196" s="18">
        <v>0.16034170445347012</v>
      </c>
      <c r="M3196" s="19">
        <v>0.19316244699051593</v>
      </c>
      <c r="N3196" s="19">
        <v>0.3121775348647326</v>
      </c>
      <c r="O3196" s="19">
        <v>0.3343183136912844</v>
      </c>
      <c r="P3196" s="20">
        <v>2044.9999999999936</v>
      </c>
    </row>
    <row r="3197" spans="1:16" ht="15.75" thickTop="1" x14ac:dyDescent="0.25">
      <c r="A3197">
        <v>3311</v>
      </c>
      <c r="B3197" t="str">
        <f t="shared" si="206"/>
        <v/>
      </c>
      <c r="C3197" t="s">
        <v>8</v>
      </c>
      <c r="D3197" t="s">
        <v>8</v>
      </c>
      <c r="E3197" t="str">
        <f t="shared" si="207"/>
        <v/>
      </c>
      <c r="F3197" t="str">
        <f t="shared" si="208"/>
        <v/>
      </c>
      <c r="G3197" t="str">
        <f t="shared" si="205"/>
        <v/>
      </c>
      <c r="H3197" t="s">
        <v>8</v>
      </c>
      <c r="K3197" s="42"/>
      <c r="L3197" s="42"/>
      <c r="M3197" s="42"/>
      <c r="N3197" s="42"/>
      <c r="O3197" s="42"/>
      <c r="P3197" s="42"/>
    </row>
    <row r="3198" spans="1:16" ht="30.75" thickBot="1" x14ac:dyDescent="0.3">
      <c r="A3198">
        <v>3312</v>
      </c>
      <c r="B3198" t="str">
        <f t="shared" si="206"/>
        <v>Closed End</v>
      </c>
      <c r="C3198" t="s">
        <v>59</v>
      </c>
      <c r="D3198" t="s">
        <v>680</v>
      </c>
      <c r="E3198" t="str">
        <f t="shared" si="207"/>
        <v>Title</v>
      </c>
      <c r="F3198">
        <f t="shared" si="208"/>
        <v>1</v>
      </c>
      <c r="G3198" t="str">
        <f t="shared" si="205"/>
        <v>Title</v>
      </c>
      <c r="H3198" t="s">
        <v>800</v>
      </c>
      <c r="I3198" s="38" t="s">
        <v>680</v>
      </c>
      <c r="J3198" t="s">
        <v>59</v>
      </c>
      <c r="K3198" s="37" t="s">
        <v>303</v>
      </c>
      <c r="L3198" s="37"/>
      <c r="M3198" s="37"/>
      <c r="N3198" s="37"/>
      <c r="O3198" s="37"/>
      <c r="P3198" s="37"/>
    </row>
    <row r="3199" spans="1:16" ht="38.25" thickTop="1" thickBot="1" x14ac:dyDescent="0.3">
      <c r="A3199">
        <v>3313</v>
      </c>
      <c r="B3199" t="str">
        <f t="shared" si="206"/>
        <v>Closed End</v>
      </c>
      <c r="C3199" t="s">
        <v>59</v>
      </c>
      <c r="D3199" t="s">
        <v>680</v>
      </c>
      <c r="E3199" t="str">
        <f t="shared" si="207"/>
        <v>Column labels</v>
      </c>
      <c r="F3199">
        <f t="shared" si="208"/>
        <v>1</v>
      </c>
      <c r="G3199" t="str">
        <f t="shared" si="205"/>
        <v>Labels</v>
      </c>
      <c r="H3199" t="s">
        <v>800</v>
      </c>
      <c r="I3199" s="38" t="s">
        <v>680</v>
      </c>
      <c r="J3199" t="s">
        <v>59</v>
      </c>
      <c r="K3199" s="39"/>
      <c r="L3199" s="1" t="s">
        <v>193</v>
      </c>
      <c r="M3199" s="2" t="s">
        <v>194</v>
      </c>
      <c r="N3199" s="2" t="s">
        <v>195</v>
      </c>
      <c r="O3199" s="2" t="s">
        <v>196</v>
      </c>
      <c r="P3199" s="3" t="s">
        <v>6</v>
      </c>
    </row>
    <row r="3200" spans="1:16" ht="15.75" thickTop="1" x14ac:dyDescent="0.25">
      <c r="A3200">
        <v>3314</v>
      </c>
      <c r="B3200" t="str">
        <f t="shared" si="206"/>
        <v>Closed End</v>
      </c>
      <c r="C3200" t="s">
        <v>59</v>
      </c>
      <c r="D3200" t="s">
        <v>680</v>
      </c>
      <c r="E3200" t="str">
        <f t="shared" si="207"/>
        <v>Region</v>
      </c>
      <c r="F3200">
        <f t="shared" si="208"/>
        <v>1</v>
      </c>
      <c r="G3200" t="str">
        <f t="shared" si="205"/>
        <v>Header</v>
      </c>
      <c r="H3200" t="s">
        <v>800</v>
      </c>
      <c r="I3200" s="38" t="s">
        <v>680</v>
      </c>
      <c r="J3200" t="s">
        <v>59</v>
      </c>
      <c r="K3200" s="5" t="s">
        <v>7</v>
      </c>
      <c r="L3200" s="9" t="s">
        <v>8</v>
      </c>
      <c r="M3200" s="10" t="s">
        <v>8</v>
      </c>
      <c r="N3200" s="10" t="s">
        <v>8</v>
      </c>
      <c r="O3200" s="10" t="s">
        <v>8</v>
      </c>
      <c r="P3200" s="11" t="s">
        <v>8</v>
      </c>
    </row>
    <row r="3201" spans="1:16" x14ac:dyDescent="0.25">
      <c r="A3201">
        <v>3315</v>
      </c>
      <c r="B3201" t="str">
        <f t="shared" si="206"/>
        <v>Closed End</v>
      </c>
      <c r="C3201" t="s">
        <v>59</v>
      </c>
      <c r="D3201" t="s">
        <v>680</v>
      </c>
      <c r="E3201" t="str">
        <f t="shared" si="207"/>
        <v>Region</v>
      </c>
      <c r="F3201">
        <f t="shared" si="208"/>
        <v>2</v>
      </c>
      <c r="G3201" t="str">
        <f t="shared" si="205"/>
        <v>Data</v>
      </c>
      <c r="H3201" t="s">
        <v>800</v>
      </c>
      <c r="I3201" s="38" t="s">
        <v>680</v>
      </c>
      <c r="J3201" t="s">
        <v>59</v>
      </c>
      <c r="K3201" s="6" t="s">
        <v>9</v>
      </c>
      <c r="L3201" s="12">
        <v>0.16158680109538287</v>
      </c>
      <c r="M3201" s="13">
        <v>0.19477844532681585</v>
      </c>
      <c r="N3201" s="13">
        <v>0.32533867278241002</v>
      </c>
      <c r="O3201" s="13">
        <v>0.31829608079539345</v>
      </c>
      <c r="P3201" s="14">
        <v>3066.999999999995</v>
      </c>
    </row>
    <row r="3202" spans="1:16" x14ac:dyDescent="0.25">
      <c r="A3202">
        <v>3316</v>
      </c>
      <c r="B3202" t="str">
        <f t="shared" si="206"/>
        <v>Closed End</v>
      </c>
      <c r="C3202" t="s">
        <v>59</v>
      </c>
      <c r="D3202" t="s">
        <v>680</v>
      </c>
      <c r="E3202" t="str">
        <f t="shared" si="207"/>
        <v>Region</v>
      </c>
      <c r="F3202">
        <f t="shared" si="208"/>
        <v>3</v>
      </c>
      <c r="G3202" t="str">
        <f t="shared" ref="G3202:G3265" si="209">IF(B3202="","",IF(E3202="Title","Title",IF(E3202="Column labels","Labels",IF(AND(F3202=1,B3202="Closed End"),"Header","Data"))))</f>
        <v>Data</v>
      </c>
      <c r="H3202" t="s">
        <v>800</v>
      </c>
      <c r="I3202" s="38" t="s">
        <v>680</v>
      </c>
      <c r="J3202" t="s">
        <v>59</v>
      </c>
      <c r="K3202" s="6" t="s">
        <v>10</v>
      </c>
      <c r="L3202" s="12">
        <v>0.13713697933456126</v>
      </c>
      <c r="M3202" s="13">
        <v>0.17976866549124165</v>
      </c>
      <c r="N3202" s="13">
        <v>0.32308316228444761</v>
      </c>
      <c r="O3202" s="13">
        <v>0.36001119288974964</v>
      </c>
      <c r="P3202" s="14">
        <v>421.00000000000011</v>
      </c>
    </row>
    <row r="3203" spans="1:16" x14ac:dyDescent="0.25">
      <c r="A3203">
        <v>3317</v>
      </c>
      <c r="B3203" t="str">
        <f t="shared" si="206"/>
        <v>Closed End</v>
      </c>
      <c r="C3203" t="s">
        <v>59</v>
      </c>
      <c r="D3203" t="s">
        <v>680</v>
      </c>
      <c r="E3203" t="str">
        <f t="shared" si="207"/>
        <v>Region</v>
      </c>
      <c r="F3203">
        <f t="shared" si="208"/>
        <v>4</v>
      </c>
      <c r="G3203" t="str">
        <f t="shared" si="209"/>
        <v>Data</v>
      </c>
      <c r="H3203" t="s">
        <v>800</v>
      </c>
      <c r="I3203" s="38" t="s">
        <v>680</v>
      </c>
      <c r="J3203" t="s">
        <v>59</v>
      </c>
      <c r="K3203" s="6" t="s">
        <v>11</v>
      </c>
      <c r="L3203" s="12">
        <v>0.18370438715260917</v>
      </c>
      <c r="M3203" s="13">
        <v>0.18060436968307553</v>
      </c>
      <c r="N3203" s="13">
        <v>0.30940535626313231</v>
      </c>
      <c r="O3203" s="13">
        <v>0.32628588690118593</v>
      </c>
      <c r="P3203" s="14">
        <v>2248.9999999999955</v>
      </c>
    </row>
    <row r="3204" spans="1:16" x14ac:dyDescent="0.25">
      <c r="A3204">
        <v>3318</v>
      </c>
      <c r="B3204" t="str">
        <f t="shared" si="206"/>
        <v>Closed End</v>
      </c>
      <c r="C3204" t="s">
        <v>59</v>
      </c>
      <c r="D3204" t="s">
        <v>680</v>
      </c>
      <c r="E3204" t="str">
        <f t="shared" si="207"/>
        <v>Region</v>
      </c>
      <c r="F3204">
        <f t="shared" si="208"/>
        <v>5</v>
      </c>
      <c r="G3204" t="str">
        <f t="shared" si="209"/>
        <v>Data</v>
      </c>
      <c r="H3204" t="s">
        <v>800</v>
      </c>
      <c r="I3204" s="38" t="s">
        <v>680</v>
      </c>
      <c r="J3204" t="s">
        <v>59</v>
      </c>
      <c r="K3204" s="6" t="s">
        <v>12</v>
      </c>
      <c r="L3204" s="12">
        <v>0.20675685134241292</v>
      </c>
      <c r="M3204" s="13">
        <v>0.19743924308117788</v>
      </c>
      <c r="N3204" s="13">
        <v>0.28506727098378154</v>
      </c>
      <c r="O3204" s="13">
        <v>0.31073663459262768</v>
      </c>
      <c r="P3204" s="14">
        <v>1821.9999999999991</v>
      </c>
    </row>
    <row r="3205" spans="1:16" x14ac:dyDescent="0.25">
      <c r="A3205">
        <v>3319</v>
      </c>
      <c r="B3205" t="str">
        <f t="shared" si="206"/>
        <v>Closed End</v>
      </c>
      <c r="C3205" t="s">
        <v>59</v>
      </c>
      <c r="D3205" t="s">
        <v>680</v>
      </c>
      <c r="E3205" t="str">
        <f t="shared" si="207"/>
        <v>Region</v>
      </c>
      <c r="F3205">
        <f t="shared" si="208"/>
        <v>6</v>
      </c>
      <c r="G3205" t="str">
        <f t="shared" si="209"/>
        <v>Data</v>
      </c>
      <c r="H3205" t="s">
        <v>800</v>
      </c>
      <c r="I3205" s="38" t="s">
        <v>680</v>
      </c>
      <c r="J3205" t="s">
        <v>59</v>
      </c>
      <c r="K3205" s="6" t="s">
        <v>13</v>
      </c>
      <c r="L3205" s="12">
        <v>0.15599012832232956</v>
      </c>
      <c r="M3205" s="13">
        <v>0.16036505665829417</v>
      </c>
      <c r="N3205" s="13">
        <v>0.33866522146936989</v>
      </c>
      <c r="O3205" s="13">
        <v>0.34497959355000629</v>
      </c>
      <c r="P3205" s="14">
        <v>427.00000000000028</v>
      </c>
    </row>
    <row r="3206" spans="1:16" x14ac:dyDescent="0.25">
      <c r="A3206">
        <v>3320</v>
      </c>
      <c r="B3206" t="str">
        <f t="shared" si="206"/>
        <v>Closed End</v>
      </c>
      <c r="C3206" t="s">
        <v>59</v>
      </c>
      <c r="D3206" t="s">
        <v>680</v>
      </c>
      <c r="E3206" t="str">
        <f t="shared" si="207"/>
        <v>Region</v>
      </c>
      <c r="F3206">
        <f t="shared" si="208"/>
        <v>7</v>
      </c>
      <c r="G3206" t="str">
        <f t="shared" si="209"/>
        <v>Data</v>
      </c>
      <c r="H3206" t="s">
        <v>800</v>
      </c>
      <c r="I3206" s="38" t="s">
        <v>680</v>
      </c>
      <c r="J3206" t="s">
        <v>59</v>
      </c>
      <c r="K3206" s="6" t="s">
        <v>14</v>
      </c>
      <c r="L3206" s="12">
        <v>0.15450532305714337</v>
      </c>
      <c r="M3206" s="13">
        <v>0.25105395298866645</v>
      </c>
      <c r="N3206" s="13">
        <v>0.36394785698366261</v>
      </c>
      <c r="O3206" s="13">
        <v>0.23049286697052593</v>
      </c>
      <c r="P3206" s="14">
        <v>397.00000000000051</v>
      </c>
    </row>
    <row r="3207" spans="1:16" x14ac:dyDescent="0.25">
      <c r="A3207">
        <v>3321</v>
      </c>
      <c r="B3207" t="str">
        <f t="shared" si="206"/>
        <v>Closed End</v>
      </c>
      <c r="C3207" t="s">
        <v>59</v>
      </c>
      <c r="D3207" t="s">
        <v>680</v>
      </c>
      <c r="E3207" t="str">
        <f t="shared" si="207"/>
        <v>Gender</v>
      </c>
      <c r="F3207">
        <f t="shared" si="208"/>
        <v>1</v>
      </c>
      <c r="G3207" t="str">
        <f t="shared" si="209"/>
        <v>Header</v>
      </c>
      <c r="H3207" t="s">
        <v>800</v>
      </c>
      <c r="I3207" s="38" t="s">
        <v>680</v>
      </c>
      <c r="J3207" t="s">
        <v>59</v>
      </c>
      <c r="K3207" s="7" t="s">
        <v>15</v>
      </c>
      <c r="L3207" s="15" t="s">
        <v>8</v>
      </c>
      <c r="M3207" s="16" t="s">
        <v>8</v>
      </c>
      <c r="N3207" s="16" t="s">
        <v>8</v>
      </c>
      <c r="O3207" s="16" t="s">
        <v>8</v>
      </c>
      <c r="P3207" s="17" t="s">
        <v>8</v>
      </c>
    </row>
    <row r="3208" spans="1:16" x14ac:dyDescent="0.25">
      <c r="A3208">
        <v>3322</v>
      </c>
      <c r="B3208" t="str">
        <f t="shared" si="206"/>
        <v>Closed End</v>
      </c>
      <c r="C3208" t="s">
        <v>59</v>
      </c>
      <c r="D3208" t="s">
        <v>680</v>
      </c>
      <c r="E3208" t="str">
        <f t="shared" si="207"/>
        <v>Gender</v>
      </c>
      <c r="F3208">
        <f t="shared" si="208"/>
        <v>2</v>
      </c>
      <c r="G3208" t="str">
        <f t="shared" si="209"/>
        <v>Data</v>
      </c>
      <c r="H3208" t="s">
        <v>800</v>
      </c>
      <c r="I3208" s="38" t="s">
        <v>680</v>
      </c>
      <c r="J3208" t="s">
        <v>59</v>
      </c>
      <c r="K3208" s="6" t="s">
        <v>16</v>
      </c>
      <c r="L3208" s="12">
        <v>0.14748088112634319</v>
      </c>
      <c r="M3208" s="13">
        <v>0.19808934956390792</v>
      </c>
      <c r="N3208" s="13">
        <v>0.34131274117543242</v>
      </c>
      <c r="O3208" s="13">
        <v>0.31311702813431758</v>
      </c>
      <c r="P3208" s="14">
        <v>1905.0000000000027</v>
      </c>
    </row>
    <row r="3209" spans="1:16" x14ac:dyDescent="0.25">
      <c r="A3209">
        <v>3323</v>
      </c>
      <c r="B3209" t="str">
        <f t="shared" si="206"/>
        <v>Closed End</v>
      </c>
      <c r="C3209" t="s">
        <v>59</v>
      </c>
      <c r="D3209" t="s">
        <v>680</v>
      </c>
      <c r="E3209" t="str">
        <f t="shared" si="207"/>
        <v>Gender</v>
      </c>
      <c r="F3209">
        <f t="shared" si="208"/>
        <v>3</v>
      </c>
      <c r="G3209" t="str">
        <f t="shared" si="209"/>
        <v>Data</v>
      </c>
      <c r="H3209" t="s">
        <v>800</v>
      </c>
      <c r="I3209" s="38" t="s">
        <v>680</v>
      </c>
      <c r="J3209" t="s">
        <v>59</v>
      </c>
      <c r="K3209" s="6" t="s">
        <v>17</v>
      </c>
      <c r="L3209" s="12">
        <v>0.17308730930687194</v>
      </c>
      <c r="M3209" s="13">
        <v>0.19321304937126116</v>
      </c>
      <c r="N3209" s="13">
        <v>0.31066186629862214</v>
      </c>
      <c r="O3209" s="13">
        <v>0.32303777502324427</v>
      </c>
      <c r="P3209" s="14">
        <v>1007.0000000000005</v>
      </c>
    </row>
    <row r="3210" spans="1:16" x14ac:dyDescent="0.25">
      <c r="A3210">
        <v>3324</v>
      </c>
      <c r="B3210" t="str">
        <f t="shared" si="206"/>
        <v>Closed End</v>
      </c>
      <c r="C3210" t="s">
        <v>59</v>
      </c>
      <c r="D3210" t="s">
        <v>680</v>
      </c>
      <c r="E3210" t="str">
        <f t="shared" si="207"/>
        <v>Age</v>
      </c>
      <c r="F3210">
        <f t="shared" si="208"/>
        <v>1</v>
      </c>
      <c r="G3210" t="str">
        <f t="shared" si="209"/>
        <v>Header</v>
      </c>
      <c r="H3210" t="s">
        <v>800</v>
      </c>
      <c r="I3210" s="38" t="s">
        <v>680</v>
      </c>
      <c r="J3210" t="s">
        <v>59</v>
      </c>
      <c r="K3210" s="7" t="s">
        <v>18</v>
      </c>
      <c r="L3210" s="15" t="s">
        <v>8</v>
      </c>
      <c r="M3210" s="16" t="s">
        <v>8</v>
      </c>
      <c r="N3210" s="16" t="s">
        <v>8</v>
      </c>
      <c r="O3210" s="16" t="s">
        <v>8</v>
      </c>
      <c r="P3210" s="17" t="s">
        <v>8</v>
      </c>
    </row>
    <row r="3211" spans="1:16" x14ac:dyDescent="0.25">
      <c r="A3211">
        <v>3325</v>
      </c>
      <c r="B3211" t="str">
        <f t="shared" si="206"/>
        <v>Closed End</v>
      </c>
      <c r="C3211" t="s">
        <v>59</v>
      </c>
      <c r="D3211" t="s">
        <v>680</v>
      </c>
      <c r="E3211" t="str">
        <f t="shared" si="207"/>
        <v>Age</v>
      </c>
      <c r="F3211">
        <f t="shared" si="208"/>
        <v>2</v>
      </c>
      <c r="G3211" t="str">
        <f t="shared" si="209"/>
        <v>Data</v>
      </c>
      <c r="H3211" t="s">
        <v>800</v>
      </c>
      <c r="I3211" s="38" t="s">
        <v>680</v>
      </c>
      <c r="J3211" t="s">
        <v>59</v>
      </c>
      <c r="K3211" s="6" t="s">
        <v>19</v>
      </c>
      <c r="L3211" s="12">
        <v>0.12629149058612593</v>
      </c>
      <c r="M3211" s="13">
        <v>0.20833796908946092</v>
      </c>
      <c r="N3211" s="13">
        <v>0.23156095163285426</v>
      </c>
      <c r="O3211" s="13">
        <v>0.433809588691558</v>
      </c>
      <c r="P3211" s="14">
        <v>416.00000000000017</v>
      </c>
    </row>
    <row r="3212" spans="1:16" x14ac:dyDescent="0.25">
      <c r="A3212">
        <v>3326</v>
      </c>
      <c r="B3212" t="str">
        <f t="shared" si="206"/>
        <v>Closed End</v>
      </c>
      <c r="C3212" t="s">
        <v>59</v>
      </c>
      <c r="D3212" t="s">
        <v>680</v>
      </c>
      <c r="E3212" t="str">
        <f t="shared" si="207"/>
        <v>Age</v>
      </c>
      <c r="F3212">
        <f t="shared" si="208"/>
        <v>3</v>
      </c>
      <c r="G3212" t="str">
        <f t="shared" si="209"/>
        <v>Data</v>
      </c>
      <c r="H3212" t="s">
        <v>800</v>
      </c>
      <c r="I3212" s="38" t="s">
        <v>680</v>
      </c>
      <c r="J3212" t="s">
        <v>59</v>
      </c>
      <c r="K3212" s="6" t="s">
        <v>20</v>
      </c>
      <c r="L3212" s="12">
        <v>0.17909687881323283</v>
      </c>
      <c r="M3212" s="13">
        <v>0.14374944896142899</v>
      </c>
      <c r="N3212" s="13">
        <v>0.34725345231360011</v>
      </c>
      <c r="O3212" s="13">
        <v>0.32990021991173696</v>
      </c>
      <c r="P3212" s="14">
        <v>424.00000000000011</v>
      </c>
    </row>
    <row r="3213" spans="1:16" x14ac:dyDescent="0.25">
      <c r="A3213">
        <v>3327</v>
      </c>
      <c r="B3213" t="str">
        <f t="shared" si="206"/>
        <v>Closed End</v>
      </c>
      <c r="C3213" t="s">
        <v>59</v>
      </c>
      <c r="D3213" t="s">
        <v>680</v>
      </c>
      <c r="E3213" t="str">
        <f t="shared" si="207"/>
        <v>Age</v>
      </c>
      <c r="F3213">
        <f t="shared" si="208"/>
        <v>4</v>
      </c>
      <c r="G3213" t="str">
        <f t="shared" si="209"/>
        <v>Data</v>
      </c>
      <c r="H3213" t="s">
        <v>800</v>
      </c>
      <c r="I3213" s="38" t="s">
        <v>680</v>
      </c>
      <c r="J3213" t="s">
        <v>59</v>
      </c>
      <c r="K3213" s="6" t="s">
        <v>21</v>
      </c>
      <c r="L3213" s="12">
        <v>0.13100408130862043</v>
      </c>
      <c r="M3213" s="13">
        <v>0.20877866182827823</v>
      </c>
      <c r="N3213" s="13">
        <v>0.42964251634438405</v>
      </c>
      <c r="O3213" s="13">
        <v>0.23057474051871624</v>
      </c>
      <c r="P3213" s="14">
        <v>367.00000000000011</v>
      </c>
    </row>
    <row r="3214" spans="1:16" x14ac:dyDescent="0.25">
      <c r="A3214">
        <v>3328</v>
      </c>
      <c r="B3214" t="str">
        <f t="shared" si="206"/>
        <v>Closed End</v>
      </c>
      <c r="C3214" t="s">
        <v>59</v>
      </c>
      <c r="D3214" t="s">
        <v>680</v>
      </c>
      <c r="E3214" t="str">
        <f t="shared" si="207"/>
        <v>Age</v>
      </c>
      <c r="F3214">
        <f t="shared" si="208"/>
        <v>5</v>
      </c>
      <c r="G3214" t="str">
        <f t="shared" si="209"/>
        <v>Data</v>
      </c>
      <c r="H3214" t="s">
        <v>800</v>
      </c>
      <c r="I3214" s="38" t="s">
        <v>680</v>
      </c>
      <c r="J3214" t="s">
        <v>59</v>
      </c>
      <c r="K3214" s="6" t="s">
        <v>22</v>
      </c>
      <c r="L3214" s="12">
        <v>0.1854676183491582</v>
      </c>
      <c r="M3214" s="13">
        <v>0.23311530860493948</v>
      </c>
      <c r="N3214" s="13">
        <v>0.35428308802191394</v>
      </c>
      <c r="O3214" s="13">
        <v>0.22713398502398927</v>
      </c>
      <c r="P3214" s="14">
        <v>525.99999999999943</v>
      </c>
    </row>
    <row r="3215" spans="1:16" x14ac:dyDescent="0.25">
      <c r="A3215">
        <v>3329</v>
      </c>
      <c r="B3215" t="str">
        <f t="shared" si="206"/>
        <v>Closed End</v>
      </c>
      <c r="C3215" t="s">
        <v>59</v>
      </c>
      <c r="D3215" t="s">
        <v>680</v>
      </c>
      <c r="E3215" t="str">
        <f t="shared" si="207"/>
        <v>Age</v>
      </c>
      <c r="F3215">
        <f t="shared" si="208"/>
        <v>6</v>
      </c>
      <c r="G3215" t="str">
        <f t="shared" si="209"/>
        <v>Data</v>
      </c>
      <c r="H3215" t="s">
        <v>800</v>
      </c>
      <c r="I3215" s="38" t="s">
        <v>680</v>
      </c>
      <c r="J3215" t="s">
        <v>59</v>
      </c>
      <c r="K3215" s="6" t="s">
        <v>23</v>
      </c>
      <c r="L3215" s="12">
        <v>0.164467696267561</v>
      </c>
      <c r="M3215" s="13">
        <v>0.17561453737730706</v>
      </c>
      <c r="N3215" s="13">
        <v>0.33942862917341876</v>
      </c>
      <c r="O3215" s="13">
        <v>0.32048913718171407</v>
      </c>
      <c r="P3215" s="14">
        <v>867.00000000000034</v>
      </c>
    </row>
    <row r="3216" spans="1:16" x14ac:dyDescent="0.25">
      <c r="A3216">
        <v>3330</v>
      </c>
      <c r="B3216" t="str">
        <f t="shared" si="206"/>
        <v>Closed End</v>
      </c>
      <c r="C3216" t="s">
        <v>59</v>
      </c>
      <c r="D3216" t="s">
        <v>680</v>
      </c>
      <c r="E3216" t="str">
        <f t="shared" si="207"/>
        <v>Education</v>
      </c>
      <c r="F3216">
        <f t="shared" si="208"/>
        <v>1</v>
      </c>
      <c r="G3216" t="str">
        <f t="shared" si="209"/>
        <v>Header</v>
      </c>
      <c r="H3216" t="s">
        <v>800</v>
      </c>
      <c r="I3216" s="38" t="s">
        <v>680</v>
      </c>
      <c r="J3216" t="s">
        <v>59</v>
      </c>
      <c r="K3216" s="7" t="s">
        <v>24</v>
      </c>
      <c r="L3216" s="15" t="s">
        <v>8</v>
      </c>
      <c r="M3216" s="16" t="s">
        <v>8</v>
      </c>
      <c r="N3216" s="16" t="s">
        <v>8</v>
      </c>
      <c r="O3216" s="16" t="s">
        <v>8</v>
      </c>
      <c r="P3216" s="17" t="s">
        <v>8</v>
      </c>
    </row>
    <row r="3217" spans="1:16" x14ac:dyDescent="0.25">
      <c r="A3217">
        <v>3331</v>
      </c>
      <c r="B3217" t="str">
        <f t="shared" si="206"/>
        <v>Closed End</v>
      </c>
      <c r="C3217" t="s">
        <v>59</v>
      </c>
      <c r="D3217" t="s">
        <v>680</v>
      </c>
      <c r="E3217" t="str">
        <f t="shared" si="207"/>
        <v>Education</v>
      </c>
      <c r="F3217">
        <f t="shared" si="208"/>
        <v>2</v>
      </c>
      <c r="G3217" t="str">
        <f t="shared" si="209"/>
        <v>Data</v>
      </c>
      <c r="H3217" t="s">
        <v>800</v>
      </c>
      <c r="I3217" s="38" t="s">
        <v>680</v>
      </c>
      <c r="J3217" t="s">
        <v>59</v>
      </c>
      <c r="K3217" s="6" t="s">
        <v>25</v>
      </c>
      <c r="L3217" s="12">
        <v>0.25117753694234718</v>
      </c>
      <c r="M3217" s="13">
        <v>9.5403958532035288E-2</v>
      </c>
      <c r="N3217" s="13">
        <v>0.24564422661566546</v>
      </c>
      <c r="O3217" s="13">
        <v>0.40777427790995213</v>
      </c>
      <c r="P3217" s="14">
        <v>99</v>
      </c>
    </row>
    <row r="3218" spans="1:16" x14ac:dyDescent="0.25">
      <c r="A3218">
        <v>3332</v>
      </c>
      <c r="B3218" t="str">
        <f t="shared" si="206"/>
        <v>Closed End</v>
      </c>
      <c r="C3218" t="s">
        <v>59</v>
      </c>
      <c r="D3218" t="s">
        <v>680</v>
      </c>
      <c r="E3218" t="str">
        <f t="shared" si="207"/>
        <v>Education</v>
      </c>
      <c r="F3218">
        <f t="shared" si="208"/>
        <v>3</v>
      </c>
      <c r="G3218" t="str">
        <f t="shared" si="209"/>
        <v>Data</v>
      </c>
      <c r="H3218" t="s">
        <v>800</v>
      </c>
      <c r="I3218" s="38" t="s">
        <v>680</v>
      </c>
      <c r="J3218" t="s">
        <v>59</v>
      </c>
      <c r="K3218" s="6" t="s">
        <v>26</v>
      </c>
      <c r="L3218" s="12">
        <v>0.2356405051440153</v>
      </c>
      <c r="M3218" s="13">
        <v>0.14519845819799188</v>
      </c>
      <c r="N3218" s="13">
        <v>0.30848524279074618</v>
      </c>
      <c r="O3218" s="13">
        <v>0.31067579386724675</v>
      </c>
      <c r="P3218" s="14">
        <v>373.99999999999989</v>
      </c>
    </row>
    <row r="3219" spans="1:16" x14ac:dyDescent="0.25">
      <c r="A3219">
        <v>3333</v>
      </c>
      <c r="B3219" t="str">
        <f t="shared" si="206"/>
        <v>Closed End</v>
      </c>
      <c r="C3219" t="s">
        <v>59</v>
      </c>
      <c r="D3219" t="s">
        <v>680</v>
      </c>
      <c r="E3219" t="str">
        <f t="shared" si="207"/>
        <v>Education</v>
      </c>
      <c r="F3219">
        <f t="shared" si="208"/>
        <v>4</v>
      </c>
      <c r="G3219" t="str">
        <f t="shared" si="209"/>
        <v>Data</v>
      </c>
      <c r="H3219" t="s">
        <v>800</v>
      </c>
      <c r="I3219" s="38" t="s">
        <v>680</v>
      </c>
      <c r="J3219" t="s">
        <v>59</v>
      </c>
      <c r="K3219" s="6" t="s">
        <v>27</v>
      </c>
      <c r="L3219" s="12">
        <v>0.14968384447441369</v>
      </c>
      <c r="M3219" s="13">
        <v>0.22290374434020144</v>
      </c>
      <c r="N3219" s="13">
        <v>0.32628069460148068</v>
      </c>
      <c r="O3219" s="13">
        <v>0.30113171658390209</v>
      </c>
      <c r="P3219" s="14">
        <v>974.00000000000216</v>
      </c>
    </row>
    <row r="3220" spans="1:16" x14ac:dyDescent="0.25">
      <c r="A3220">
        <v>3334</v>
      </c>
      <c r="B3220" t="str">
        <f t="shared" si="206"/>
        <v>Closed End</v>
      </c>
      <c r="C3220" t="s">
        <v>59</v>
      </c>
      <c r="D3220" t="s">
        <v>680</v>
      </c>
      <c r="E3220" t="str">
        <f t="shared" si="207"/>
        <v>Education</v>
      </c>
      <c r="F3220">
        <f t="shared" si="208"/>
        <v>5</v>
      </c>
      <c r="G3220" t="str">
        <f t="shared" si="209"/>
        <v>Data</v>
      </c>
      <c r="H3220" t="s">
        <v>800</v>
      </c>
      <c r="I3220" s="38" t="s">
        <v>680</v>
      </c>
      <c r="J3220" t="s">
        <v>59</v>
      </c>
      <c r="K3220" s="6" t="s">
        <v>28</v>
      </c>
      <c r="L3220" s="12">
        <v>0.12680503843596422</v>
      </c>
      <c r="M3220" s="13">
        <v>0.19968301826251797</v>
      </c>
      <c r="N3220" s="13">
        <v>0.34548899954050777</v>
      </c>
      <c r="O3220" s="13">
        <v>0.32802294376101104</v>
      </c>
      <c r="P3220" s="14">
        <v>1515.9999999999991</v>
      </c>
    </row>
    <row r="3221" spans="1:16" x14ac:dyDescent="0.25">
      <c r="A3221">
        <v>3335</v>
      </c>
      <c r="B3221" t="str">
        <f t="shared" si="206"/>
        <v>Closed End</v>
      </c>
      <c r="C3221" t="s">
        <v>59</v>
      </c>
      <c r="D3221" t="s">
        <v>680</v>
      </c>
      <c r="E3221" t="str">
        <f t="shared" si="207"/>
        <v>Household income</v>
      </c>
      <c r="F3221">
        <f t="shared" si="208"/>
        <v>1</v>
      </c>
      <c r="G3221" t="str">
        <f t="shared" si="209"/>
        <v>Header</v>
      </c>
      <c r="H3221" t="s">
        <v>800</v>
      </c>
      <c r="I3221" s="38" t="s">
        <v>680</v>
      </c>
      <c r="J3221" t="s">
        <v>59</v>
      </c>
      <c r="K3221" s="7" t="s">
        <v>29</v>
      </c>
      <c r="L3221" s="15" t="s">
        <v>8</v>
      </c>
      <c r="M3221" s="16" t="s">
        <v>8</v>
      </c>
      <c r="N3221" s="16" t="s">
        <v>8</v>
      </c>
      <c r="O3221" s="16" t="s">
        <v>8</v>
      </c>
      <c r="P3221" s="17" t="s">
        <v>8</v>
      </c>
    </row>
    <row r="3222" spans="1:16" x14ac:dyDescent="0.25">
      <c r="A3222">
        <v>3336</v>
      </c>
      <c r="B3222" t="str">
        <f t="shared" si="206"/>
        <v>Closed End</v>
      </c>
      <c r="C3222" t="s">
        <v>59</v>
      </c>
      <c r="D3222" t="s">
        <v>680</v>
      </c>
      <c r="E3222" t="str">
        <f t="shared" si="207"/>
        <v>Household income</v>
      </c>
      <c r="F3222">
        <f t="shared" si="208"/>
        <v>2</v>
      </c>
      <c r="G3222" t="str">
        <f t="shared" si="209"/>
        <v>Data</v>
      </c>
      <c r="H3222" t="s">
        <v>800</v>
      </c>
      <c r="I3222" s="38" t="s">
        <v>680</v>
      </c>
      <c r="J3222" t="s">
        <v>59</v>
      </c>
      <c r="K3222" s="6" t="s">
        <v>30</v>
      </c>
      <c r="L3222" s="12">
        <v>0.25284290601706327</v>
      </c>
      <c r="M3222" s="13">
        <v>0.21092492275074781</v>
      </c>
      <c r="N3222" s="13">
        <v>0.32886143890504721</v>
      </c>
      <c r="O3222" s="13">
        <v>0.20737073232714129</v>
      </c>
      <c r="P3222" s="14">
        <v>488.00000000000017</v>
      </c>
    </row>
    <row r="3223" spans="1:16" x14ac:dyDescent="0.25">
      <c r="A3223">
        <v>3337</v>
      </c>
      <c r="B3223" t="str">
        <f t="shared" si="206"/>
        <v>Closed End</v>
      </c>
      <c r="C3223" t="s">
        <v>59</v>
      </c>
      <c r="D3223" t="s">
        <v>680</v>
      </c>
      <c r="E3223" t="str">
        <f t="shared" si="207"/>
        <v>Household income</v>
      </c>
      <c r="F3223">
        <f t="shared" si="208"/>
        <v>3</v>
      </c>
      <c r="G3223" t="str">
        <f t="shared" si="209"/>
        <v>Data</v>
      </c>
      <c r="H3223" t="s">
        <v>800</v>
      </c>
      <c r="I3223" s="38" t="s">
        <v>680</v>
      </c>
      <c r="J3223" t="s">
        <v>59</v>
      </c>
      <c r="K3223" s="6" t="s">
        <v>31</v>
      </c>
      <c r="L3223" s="12">
        <v>0.22189358457912406</v>
      </c>
      <c r="M3223" s="13">
        <v>0.23133342545907315</v>
      </c>
      <c r="N3223" s="13">
        <v>0.26924680437064152</v>
      </c>
      <c r="O3223" s="13">
        <v>0.27752618559116254</v>
      </c>
      <c r="P3223" s="14">
        <v>433.9999999999996</v>
      </c>
    </row>
    <row r="3224" spans="1:16" x14ac:dyDescent="0.25">
      <c r="A3224">
        <v>3338</v>
      </c>
      <c r="B3224" t="str">
        <f t="shared" si="206"/>
        <v>Closed End</v>
      </c>
      <c r="C3224" t="s">
        <v>59</v>
      </c>
      <c r="D3224" t="s">
        <v>680</v>
      </c>
      <c r="E3224" t="str">
        <f t="shared" si="207"/>
        <v>Household income</v>
      </c>
      <c r="F3224">
        <f t="shared" si="208"/>
        <v>4</v>
      </c>
      <c r="G3224" t="str">
        <f t="shared" si="209"/>
        <v>Data</v>
      </c>
      <c r="H3224" t="s">
        <v>800</v>
      </c>
      <c r="I3224" s="38" t="s">
        <v>680</v>
      </c>
      <c r="J3224" t="s">
        <v>59</v>
      </c>
      <c r="K3224" s="6" t="s">
        <v>32</v>
      </c>
      <c r="L3224" s="12">
        <v>0.21115637118497654</v>
      </c>
      <c r="M3224" s="13">
        <v>0.24735413325615302</v>
      </c>
      <c r="N3224" s="13">
        <v>0.22757678555733998</v>
      </c>
      <c r="O3224" s="13">
        <v>0.31391271000153059</v>
      </c>
      <c r="P3224" s="14">
        <v>406.99999999999989</v>
      </c>
    </row>
    <row r="3225" spans="1:16" x14ac:dyDescent="0.25">
      <c r="A3225">
        <v>3339</v>
      </c>
      <c r="B3225" t="str">
        <f t="shared" si="206"/>
        <v>Closed End</v>
      </c>
      <c r="C3225" t="s">
        <v>59</v>
      </c>
      <c r="D3225" t="s">
        <v>680</v>
      </c>
      <c r="E3225" t="str">
        <f t="shared" si="207"/>
        <v>Household income</v>
      </c>
      <c r="F3225">
        <f t="shared" si="208"/>
        <v>5</v>
      </c>
      <c r="G3225" t="str">
        <f t="shared" si="209"/>
        <v>Data</v>
      </c>
      <c r="H3225" t="s">
        <v>800</v>
      </c>
      <c r="I3225" s="38" t="s">
        <v>680</v>
      </c>
      <c r="J3225" t="s">
        <v>59</v>
      </c>
      <c r="K3225" s="6" t="s">
        <v>33</v>
      </c>
      <c r="L3225" s="12">
        <v>0.22445674233306975</v>
      </c>
      <c r="M3225" s="13">
        <v>0.20425303680952617</v>
      </c>
      <c r="N3225" s="13">
        <v>0.25405184097399613</v>
      </c>
      <c r="O3225" s="13">
        <v>0.31723837988340797</v>
      </c>
      <c r="P3225" s="14">
        <v>312.99999999999972</v>
      </c>
    </row>
    <row r="3226" spans="1:16" x14ac:dyDescent="0.25">
      <c r="A3226">
        <v>3340</v>
      </c>
      <c r="B3226" t="str">
        <f t="shared" si="206"/>
        <v>Closed End</v>
      </c>
      <c r="C3226" t="s">
        <v>59</v>
      </c>
      <c r="D3226" t="s">
        <v>680</v>
      </c>
      <c r="E3226" t="str">
        <f t="shared" si="207"/>
        <v>Household income</v>
      </c>
      <c r="F3226">
        <f t="shared" si="208"/>
        <v>6</v>
      </c>
      <c r="G3226" t="str">
        <f t="shared" si="209"/>
        <v>Data</v>
      </c>
      <c r="H3226" t="s">
        <v>800</v>
      </c>
      <c r="I3226" s="38" t="s">
        <v>680</v>
      </c>
      <c r="J3226" t="s">
        <v>59</v>
      </c>
      <c r="K3226" s="6" t="s">
        <v>34</v>
      </c>
      <c r="L3226" s="12">
        <v>0.12741426561220281</v>
      </c>
      <c r="M3226" s="13">
        <v>0.16595735894376062</v>
      </c>
      <c r="N3226" s="13">
        <v>0.36821634023598032</v>
      </c>
      <c r="O3226" s="13">
        <v>0.33841203520805491</v>
      </c>
      <c r="P3226" s="14">
        <v>270.00000000000028</v>
      </c>
    </row>
    <row r="3227" spans="1:16" x14ac:dyDescent="0.25">
      <c r="A3227">
        <v>3341</v>
      </c>
      <c r="B3227" t="str">
        <f t="shared" si="206"/>
        <v>Closed End</v>
      </c>
      <c r="C3227" t="s">
        <v>59</v>
      </c>
      <c r="D3227" t="s">
        <v>680</v>
      </c>
      <c r="E3227" t="str">
        <f t="shared" si="207"/>
        <v>Household income</v>
      </c>
      <c r="F3227">
        <f t="shared" si="208"/>
        <v>7</v>
      </c>
      <c r="G3227" t="str">
        <f t="shared" si="209"/>
        <v>Data</v>
      </c>
      <c r="H3227" t="s">
        <v>800</v>
      </c>
      <c r="I3227" s="38" t="s">
        <v>680</v>
      </c>
      <c r="J3227" t="s">
        <v>59</v>
      </c>
      <c r="K3227" s="6" t="s">
        <v>35</v>
      </c>
      <c r="L3227" s="12">
        <v>0.10156994388438806</v>
      </c>
      <c r="M3227" s="13">
        <v>0.18105236829703139</v>
      </c>
      <c r="N3227" s="13">
        <v>0.35345596111256339</v>
      </c>
      <c r="O3227" s="13">
        <v>0.36392172670601686</v>
      </c>
      <c r="P3227" s="14">
        <v>337.99999999999994</v>
      </c>
    </row>
    <row r="3228" spans="1:16" x14ac:dyDescent="0.25">
      <c r="A3228">
        <v>3342</v>
      </c>
      <c r="B3228" t="str">
        <f t="shared" si="206"/>
        <v>Closed End</v>
      </c>
      <c r="C3228" t="s">
        <v>59</v>
      </c>
      <c r="D3228" t="s">
        <v>680</v>
      </c>
      <c r="E3228" t="str">
        <f t="shared" si="207"/>
        <v>Household income</v>
      </c>
      <c r="F3228">
        <f t="shared" si="208"/>
        <v>8</v>
      </c>
      <c r="G3228" t="str">
        <f t="shared" si="209"/>
        <v>Data</v>
      </c>
      <c r="H3228" t="s">
        <v>800</v>
      </c>
      <c r="I3228" s="38" t="s">
        <v>680</v>
      </c>
      <c r="J3228" t="s">
        <v>59</v>
      </c>
      <c r="K3228" s="6" t="s">
        <v>36</v>
      </c>
      <c r="L3228" s="12">
        <v>6.0169754422075512E-2</v>
      </c>
      <c r="M3228" s="13">
        <v>0.16542470714925142</v>
      </c>
      <c r="N3228" s="13">
        <v>0.40722828840521447</v>
      </c>
      <c r="O3228" s="13">
        <v>0.36717725002345797</v>
      </c>
      <c r="P3228" s="14">
        <v>259.00000000000023</v>
      </c>
    </row>
    <row r="3229" spans="1:16" x14ac:dyDescent="0.25">
      <c r="A3229">
        <v>3343</v>
      </c>
      <c r="B3229" t="str">
        <f t="shared" si="206"/>
        <v>Closed End</v>
      </c>
      <c r="C3229" t="s">
        <v>59</v>
      </c>
      <c r="D3229" t="s">
        <v>680</v>
      </c>
      <c r="E3229" t="str">
        <f t="shared" si="207"/>
        <v>Housing status</v>
      </c>
      <c r="F3229">
        <f t="shared" si="208"/>
        <v>1</v>
      </c>
      <c r="G3229" t="str">
        <f t="shared" si="209"/>
        <v>Header</v>
      </c>
      <c r="H3229" t="s">
        <v>800</v>
      </c>
      <c r="I3229" s="38" t="s">
        <v>680</v>
      </c>
      <c r="J3229" t="s">
        <v>59</v>
      </c>
      <c r="K3229" s="7" t="s">
        <v>37</v>
      </c>
      <c r="L3229" s="15" t="s">
        <v>8</v>
      </c>
      <c r="M3229" s="16" t="s">
        <v>8</v>
      </c>
      <c r="N3229" s="16" t="s">
        <v>8</v>
      </c>
      <c r="O3229" s="16" t="s">
        <v>8</v>
      </c>
      <c r="P3229" s="17" t="s">
        <v>8</v>
      </c>
    </row>
    <row r="3230" spans="1:16" x14ac:dyDescent="0.25">
      <c r="A3230">
        <v>3344</v>
      </c>
      <c r="B3230" t="str">
        <f t="shared" si="206"/>
        <v>Closed End</v>
      </c>
      <c r="C3230" t="s">
        <v>59</v>
      </c>
      <c r="D3230" t="s">
        <v>680</v>
      </c>
      <c r="E3230" t="str">
        <f t="shared" si="207"/>
        <v>Housing status</v>
      </c>
      <c r="F3230">
        <f t="shared" si="208"/>
        <v>2</v>
      </c>
      <c r="G3230" t="str">
        <f t="shared" si="209"/>
        <v>Data</v>
      </c>
      <c r="H3230" t="s">
        <v>800</v>
      </c>
      <c r="I3230" s="38" t="s">
        <v>680</v>
      </c>
      <c r="J3230" t="s">
        <v>59</v>
      </c>
      <c r="K3230" s="6" t="s">
        <v>38</v>
      </c>
      <c r="L3230" s="12">
        <v>0.13369266070659713</v>
      </c>
      <c r="M3230" s="13">
        <v>0.19303425899885454</v>
      </c>
      <c r="N3230" s="13">
        <v>0.34560699941414685</v>
      </c>
      <c r="O3230" s="13">
        <v>0.32766608088040367</v>
      </c>
      <c r="P3230" s="14">
        <v>1975.9999999999991</v>
      </c>
    </row>
    <row r="3231" spans="1:16" x14ac:dyDescent="0.25">
      <c r="A3231">
        <v>3345</v>
      </c>
      <c r="B3231" t="str">
        <f t="shared" si="206"/>
        <v>Closed End</v>
      </c>
      <c r="C3231" t="s">
        <v>59</v>
      </c>
      <c r="D3231" t="s">
        <v>680</v>
      </c>
      <c r="E3231" t="str">
        <f t="shared" si="207"/>
        <v>Housing status</v>
      </c>
      <c r="F3231">
        <f t="shared" si="208"/>
        <v>3</v>
      </c>
      <c r="G3231" t="str">
        <f t="shared" si="209"/>
        <v>Data</v>
      </c>
      <c r="H3231" t="s">
        <v>800</v>
      </c>
      <c r="I3231" s="38" t="s">
        <v>680</v>
      </c>
      <c r="J3231" t="s">
        <v>59</v>
      </c>
      <c r="K3231" s="6" t="s">
        <v>39</v>
      </c>
      <c r="L3231" s="12">
        <v>0.24550543493644394</v>
      </c>
      <c r="M3231" s="13">
        <v>0.20556888093584175</v>
      </c>
      <c r="N3231" s="13">
        <v>0.25188482176085164</v>
      </c>
      <c r="O3231" s="13">
        <v>0.29704086236686122</v>
      </c>
      <c r="P3231" s="14">
        <v>1007.0000000000019</v>
      </c>
    </row>
    <row r="3232" spans="1:16" ht="24.75" x14ac:dyDescent="0.25">
      <c r="A3232">
        <v>3346</v>
      </c>
      <c r="B3232" t="str">
        <f t="shared" si="206"/>
        <v>Closed End</v>
      </c>
      <c r="C3232" t="s">
        <v>59</v>
      </c>
      <c r="D3232" t="s">
        <v>680</v>
      </c>
      <c r="E3232" t="str">
        <f t="shared" si="207"/>
        <v>Housing status</v>
      </c>
      <c r="F3232">
        <f t="shared" si="208"/>
        <v>4</v>
      </c>
      <c r="G3232" t="str">
        <f t="shared" si="209"/>
        <v>Data</v>
      </c>
      <c r="H3232" t="s">
        <v>800</v>
      </c>
      <c r="I3232" s="38" t="s">
        <v>680</v>
      </c>
      <c r="J3232" t="s">
        <v>59</v>
      </c>
      <c r="K3232" s="6" t="s">
        <v>40</v>
      </c>
      <c r="L3232" s="12">
        <v>0.13711768956224987</v>
      </c>
      <c r="M3232" s="13">
        <v>0.12955920278663666</v>
      </c>
      <c r="N3232" s="13">
        <v>0.49155185916980348</v>
      </c>
      <c r="O3232" s="13">
        <v>0.24177124848131012</v>
      </c>
      <c r="P3232" s="14">
        <v>71</v>
      </c>
    </row>
    <row r="3233" spans="1:16" x14ac:dyDescent="0.25">
      <c r="A3233">
        <v>3347</v>
      </c>
      <c r="B3233" t="str">
        <f t="shared" si="206"/>
        <v>Closed End</v>
      </c>
      <c r="C3233" t="s">
        <v>59</v>
      </c>
      <c r="D3233" t="s">
        <v>680</v>
      </c>
      <c r="E3233" t="str">
        <f t="shared" si="207"/>
        <v>Home language</v>
      </c>
      <c r="F3233">
        <f t="shared" si="208"/>
        <v>1</v>
      </c>
      <c r="G3233" t="str">
        <f t="shared" si="209"/>
        <v>Header</v>
      </c>
      <c r="H3233" t="s">
        <v>800</v>
      </c>
      <c r="I3233" s="38" t="s">
        <v>680</v>
      </c>
      <c r="J3233" t="s">
        <v>59</v>
      </c>
      <c r="K3233" s="7" t="s">
        <v>41</v>
      </c>
      <c r="L3233" s="15" t="s">
        <v>8</v>
      </c>
      <c r="M3233" s="16" t="s">
        <v>8</v>
      </c>
      <c r="N3233" s="16" t="s">
        <v>8</v>
      </c>
      <c r="O3233" s="16" t="s">
        <v>8</v>
      </c>
      <c r="P3233" s="17" t="s">
        <v>8</v>
      </c>
    </row>
    <row r="3234" spans="1:16" x14ac:dyDescent="0.25">
      <c r="A3234">
        <v>3348</v>
      </c>
      <c r="B3234" t="str">
        <f t="shared" si="206"/>
        <v>Closed End</v>
      </c>
      <c r="C3234" t="s">
        <v>59</v>
      </c>
      <c r="D3234" t="s">
        <v>680</v>
      </c>
      <c r="E3234" t="str">
        <f t="shared" si="207"/>
        <v>Home language</v>
      </c>
      <c r="F3234">
        <f t="shared" si="208"/>
        <v>2</v>
      </c>
      <c r="G3234" t="str">
        <f t="shared" si="209"/>
        <v>Data</v>
      </c>
      <c r="H3234" t="s">
        <v>800</v>
      </c>
      <c r="I3234" s="38" t="s">
        <v>680</v>
      </c>
      <c r="J3234" t="s">
        <v>59</v>
      </c>
      <c r="K3234" s="6" t="s">
        <v>42</v>
      </c>
      <c r="L3234" s="12">
        <v>0.14498550436011629</v>
      </c>
      <c r="M3234" s="13">
        <v>0.19774925809399085</v>
      </c>
      <c r="N3234" s="13">
        <v>0.35653709339335954</v>
      </c>
      <c r="O3234" s="13">
        <v>0.30072814415253346</v>
      </c>
      <c r="P3234" s="14">
        <v>2619</v>
      </c>
    </row>
    <row r="3235" spans="1:16" x14ac:dyDescent="0.25">
      <c r="A3235">
        <v>3349</v>
      </c>
      <c r="B3235" t="str">
        <f t="shared" si="206"/>
        <v>Closed End</v>
      </c>
      <c r="C3235" t="s">
        <v>59</v>
      </c>
      <c r="D3235" t="s">
        <v>680</v>
      </c>
      <c r="E3235" t="str">
        <f t="shared" si="207"/>
        <v>Home language</v>
      </c>
      <c r="F3235">
        <f t="shared" si="208"/>
        <v>3</v>
      </c>
      <c r="G3235" t="str">
        <f t="shared" si="209"/>
        <v>Data</v>
      </c>
      <c r="H3235" t="s">
        <v>800</v>
      </c>
      <c r="I3235" s="38" t="s">
        <v>680</v>
      </c>
      <c r="J3235" t="s">
        <v>59</v>
      </c>
      <c r="K3235" s="6" t="s">
        <v>43</v>
      </c>
      <c r="L3235" s="12">
        <v>0.23051556662975548</v>
      </c>
      <c r="M3235" s="13">
        <v>0.19062851171040809</v>
      </c>
      <c r="N3235" s="13">
        <v>0.13479343654645792</v>
      </c>
      <c r="O3235" s="13">
        <v>0.44406248511337865</v>
      </c>
      <c r="P3235" s="14">
        <v>245.00000000000003</v>
      </c>
    </row>
    <row r="3236" spans="1:16" x14ac:dyDescent="0.25">
      <c r="A3236">
        <v>3350</v>
      </c>
      <c r="B3236" t="str">
        <f t="shared" si="206"/>
        <v>Closed End</v>
      </c>
      <c r="C3236" t="s">
        <v>59</v>
      </c>
      <c r="D3236" t="s">
        <v>680</v>
      </c>
      <c r="E3236" t="str">
        <f t="shared" si="207"/>
        <v>Home language</v>
      </c>
      <c r="F3236">
        <f t="shared" si="208"/>
        <v>4</v>
      </c>
      <c r="G3236" t="str">
        <f t="shared" si="209"/>
        <v>Data</v>
      </c>
      <c r="H3236" t="s">
        <v>800</v>
      </c>
      <c r="I3236" s="38" t="s">
        <v>680</v>
      </c>
      <c r="J3236" t="s">
        <v>59</v>
      </c>
      <c r="K3236" s="6" t="s">
        <v>44</v>
      </c>
      <c r="L3236" s="12">
        <v>0.32486544545558887</v>
      </c>
      <c r="M3236" s="13">
        <v>0.16955270521607135</v>
      </c>
      <c r="N3236" s="13">
        <v>0.18060498946022172</v>
      </c>
      <c r="O3236" s="13">
        <v>0.32497685986811781</v>
      </c>
      <c r="P3236" s="14">
        <v>105.00000000000007</v>
      </c>
    </row>
    <row r="3237" spans="1:16" x14ac:dyDescent="0.25">
      <c r="A3237">
        <v>3351</v>
      </c>
      <c r="B3237" t="str">
        <f t="shared" si="206"/>
        <v>Closed End</v>
      </c>
      <c r="C3237" t="s">
        <v>59</v>
      </c>
      <c r="D3237" t="s">
        <v>680</v>
      </c>
      <c r="E3237" t="str">
        <f t="shared" si="207"/>
        <v>Race / ethnicity</v>
      </c>
      <c r="F3237">
        <f t="shared" si="208"/>
        <v>1</v>
      </c>
      <c r="G3237" t="str">
        <f t="shared" si="209"/>
        <v>Header</v>
      </c>
      <c r="H3237" t="s">
        <v>800</v>
      </c>
      <c r="I3237" s="38" t="s">
        <v>680</v>
      </c>
      <c r="J3237" t="s">
        <v>59</v>
      </c>
      <c r="K3237" s="7" t="s">
        <v>45</v>
      </c>
      <c r="L3237" s="15" t="s">
        <v>8</v>
      </c>
      <c r="M3237" s="16" t="s">
        <v>8</v>
      </c>
      <c r="N3237" s="16" t="s">
        <v>8</v>
      </c>
      <c r="O3237" s="16" t="s">
        <v>8</v>
      </c>
      <c r="P3237" s="17" t="s">
        <v>8</v>
      </c>
    </row>
    <row r="3238" spans="1:16" x14ac:dyDescent="0.25">
      <c r="A3238">
        <v>3352</v>
      </c>
      <c r="B3238" t="str">
        <f t="shared" si="206"/>
        <v>Closed End</v>
      </c>
      <c r="C3238" t="s">
        <v>59</v>
      </c>
      <c r="D3238" t="s">
        <v>680</v>
      </c>
      <c r="E3238" t="str">
        <f t="shared" si="207"/>
        <v>Race / ethnicity</v>
      </c>
      <c r="F3238">
        <f t="shared" si="208"/>
        <v>2</v>
      </c>
      <c r="G3238" t="str">
        <f t="shared" si="209"/>
        <v>Data</v>
      </c>
      <c r="H3238" t="s">
        <v>800</v>
      </c>
      <c r="I3238" s="38" t="s">
        <v>680</v>
      </c>
      <c r="J3238" t="s">
        <v>59</v>
      </c>
      <c r="K3238" s="6" t="s">
        <v>46</v>
      </c>
      <c r="L3238" s="12">
        <v>0.24046216826213257</v>
      </c>
      <c r="M3238" s="13">
        <v>0.15539778869179738</v>
      </c>
      <c r="N3238" s="13">
        <v>0.19964112240162052</v>
      </c>
      <c r="O3238" s="13">
        <v>0.40449892064445037</v>
      </c>
      <c r="P3238" s="14">
        <v>776.0000000000008</v>
      </c>
    </row>
    <row r="3239" spans="1:16" x14ac:dyDescent="0.25">
      <c r="A3239">
        <v>3353</v>
      </c>
      <c r="B3239" t="str">
        <f t="shared" si="206"/>
        <v>Closed End</v>
      </c>
      <c r="C3239" t="s">
        <v>59</v>
      </c>
      <c r="D3239" t="s">
        <v>680</v>
      </c>
      <c r="E3239" t="str">
        <f t="shared" si="207"/>
        <v>Race / ethnicity</v>
      </c>
      <c r="F3239">
        <f t="shared" si="208"/>
        <v>3</v>
      </c>
      <c r="G3239" t="str">
        <f t="shared" si="209"/>
        <v>Data</v>
      </c>
      <c r="H3239" t="s">
        <v>800</v>
      </c>
      <c r="I3239" s="38" t="s">
        <v>680</v>
      </c>
      <c r="J3239" t="s">
        <v>59</v>
      </c>
      <c r="K3239" s="6" t="s">
        <v>47</v>
      </c>
      <c r="L3239" s="12">
        <v>0.2944684048737764</v>
      </c>
      <c r="M3239" s="13">
        <v>0.16282633555007225</v>
      </c>
      <c r="N3239" s="13">
        <v>0.22836126896072126</v>
      </c>
      <c r="O3239" s="13">
        <v>0.31434399061542939</v>
      </c>
      <c r="P3239" s="14">
        <v>128.00000000000006</v>
      </c>
    </row>
    <row r="3240" spans="1:16" x14ac:dyDescent="0.25">
      <c r="A3240">
        <v>3354</v>
      </c>
      <c r="B3240" t="str">
        <f t="shared" si="206"/>
        <v>Closed End</v>
      </c>
      <c r="C3240" t="s">
        <v>59</v>
      </c>
      <c r="D3240" t="s">
        <v>680</v>
      </c>
      <c r="E3240" t="str">
        <f t="shared" si="207"/>
        <v>Race / ethnicity</v>
      </c>
      <c r="F3240">
        <f t="shared" si="208"/>
        <v>4</v>
      </c>
      <c r="G3240" t="str">
        <f t="shared" si="209"/>
        <v>Data</v>
      </c>
      <c r="H3240" t="s">
        <v>800</v>
      </c>
      <c r="I3240" s="38" t="s">
        <v>680</v>
      </c>
      <c r="J3240" t="s">
        <v>59</v>
      </c>
      <c r="K3240" s="6" t="s">
        <v>48</v>
      </c>
      <c r="L3240" s="12">
        <v>0.24373650192363663</v>
      </c>
      <c r="M3240" s="13">
        <v>0.1913621819022589</v>
      </c>
      <c r="N3240" s="13">
        <v>0.17104156200932757</v>
      </c>
      <c r="O3240" s="13">
        <v>0.39385975416477664</v>
      </c>
      <c r="P3240" s="14">
        <v>215.00000000000006</v>
      </c>
    </row>
    <row r="3241" spans="1:16" x14ac:dyDescent="0.25">
      <c r="A3241">
        <v>3355</v>
      </c>
      <c r="B3241" t="str">
        <f t="shared" si="206"/>
        <v>Closed End</v>
      </c>
      <c r="C3241" t="s">
        <v>59</v>
      </c>
      <c r="D3241" t="s">
        <v>680</v>
      </c>
      <c r="E3241" t="str">
        <f t="shared" si="207"/>
        <v>Race / ethnicity</v>
      </c>
      <c r="F3241">
        <f t="shared" si="208"/>
        <v>5</v>
      </c>
      <c r="G3241" t="str">
        <f t="shared" si="209"/>
        <v>Data</v>
      </c>
      <c r="H3241" t="s">
        <v>800</v>
      </c>
      <c r="I3241" s="38" t="s">
        <v>680</v>
      </c>
      <c r="J3241" t="s">
        <v>59</v>
      </c>
      <c r="K3241" s="6" t="s">
        <v>49</v>
      </c>
      <c r="L3241" s="12">
        <v>0.30009710719097016</v>
      </c>
      <c r="M3241" s="13">
        <v>0.12653720120698478</v>
      </c>
      <c r="N3241" s="13">
        <v>0.21146254008703871</v>
      </c>
      <c r="O3241" s="13">
        <v>0.3619031515150074</v>
      </c>
      <c r="P3241" s="14">
        <v>349.99999999999977</v>
      </c>
    </row>
    <row r="3242" spans="1:16" x14ac:dyDescent="0.25">
      <c r="A3242">
        <v>3356</v>
      </c>
      <c r="B3242" t="str">
        <f t="shared" si="206"/>
        <v>Closed End</v>
      </c>
      <c r="C3242" t="s">
        <v>59</v>
      </c>
      <c r="D3242" t="s">
        <v>680</v>
      </c>
      <c r="E3242" t="str">
        <f t="shared" si="207"/>
        <v>Race / ethnicity</v>
      </c>
      <c r="F3242">
        <f t="shared" si="208"/>
        <v>6</v>
      </c>
      <c r="G3242" t="str">
        <f t="shared" si="209"/>
        <v>Data</v>
      </c>
      <c r="H3242" t="s">
        <v>800</v>
      </c>
      <c r="I3242" s="38" t="s">
        <v>680</v>
      </c>
      <c r="J3242" t="s">
        <v>59</v>
      </c>
      <c r="K3242" s="6" t="s">
        <v>50</v>
      </c>
      <c r="L3242" s="12">
        <v>0.14677821053731979</v>
      </c>
      <c r="M3242" s="13">
        <v>0.12027740967243282</v>
      </c>
      <c r="N3242" s="13">
        <v>0.23121397002392505</v>
      </c>
      <c r="O3242" s="13">
        <v>0.50173040976632177</v>
      </c>
      <c r="P3242" s="14">
        <v>141.00000000000003</v>
      </c>
    </row>
    <row r="3243" spans="1:16" ht="15.75" thickBot="1" x14ac:dyDescent="0.3">
      <c r="A3243">
        <v>3357</v>
      </c>
      <c r="B3243" t="str">
        <f t="shared" si="206"/>
        <v>Closed End</v>
      </c>
      <c r="C3243" t="s">
        <v>59</v>
      </c>
      <c r="D3243" t="s">
        <v>680</v>
      </c>
      <c r="E3243" t="str">
        <f t="shared" si="207"/>
        <v>Race / ethnicity</v>
      </c>
      <c r="F3243">
        <f t="shared" si="208"/>
        <v>7</v>
      </c>
      <c r="G3243" t="str">
        <f t="shared" si="209"/>
        <v>Data</v>
      </c>
      <c r="H3243" t="s">
        <v>800</v>
      </c>
      <c r="I3243" s="38" t="s">
        <v>680</v>
      </c>
      <c r="J3243" t="s">
        <v>59</v>
      </c>
      <c r="K3243" s="8" t="s">
        <v>51</v>
      </c>
      <c r="L3243" s="18">
        <v>0.13772820798861671</v>
      </c>
      <c r="M3243" s="19">
        <v>0.20219031878654239</v>
      </c>
      <c r="N3243" s="19">
        <v>0.3687298536889953</v>
      </c>
      <c r="O3243" s="19">
        <v>0.29135161953584859</v>
      </c>
      <c r="P3243" s="20">
        <v>2067.9999999999968</v>
      </c>
    </row>
    <row r="3244" spans="1:16" ht="15.75" thickTop="1" x14ac:dyDescent="0.25">
      <c r="A3244">
        <v>3358</v>
      </c>
      <c r="B3244" t="str">
        <f t="shared" si="206"/>
        <v/>
      </c>
      <c r="C3244" t="s">
        <v>8</v>
      </c>
      <c r="D3244" t="s">
        <v>8</v>
      </c>
      <c r="E3244" t="str">
        <f t="shared" si="207"/>
        <v/>
      </c>
      <c r="F3244" t="str">
        <f t="shared" si="208"/>
        <v/>
      </c>
      <c r="G3244" t="str">
        <f t="shared" si="209"/>
        <v/>
      </c>
      <c r="H3244" t="s">
        <v>8</v>
      </c>
      <c r="K3244" s="42"/>
      <c r="L3244" s="42"/>
      <c r="M3244" s="42"/>
      <c r="N3244" s="42"/>
      <c r="O3244" s="42"/>
      <c r="P3244" s="42"/>
    </row>
    <row r="3245" spans="1:16" ht="45.75" thickBot="1" x14ac:dyDescent="0.3">
      <c r="A3245">
        <v>3359</v>
      </c>
      <c r="B3245" t="str">
        <f t="shared" si="206"/>
        <v>Closed End</v>
      </c>
      <c r="C3245" t="s">
        <v>59</v>
      </c>
      <c r="D3245" t="s">
        <v>681</v>
      </c>
      <c r="E3245" t="str">
        <f t="shared" si="207"/>
        <v>Title</v>
      </c>
      <c r="F3245">
        <f t="shared" si="208"/>
        <v>1</v>
      </c>
      <c r="G3245" t="str">
        <f t="shared" si="209"/>
        <v>Title</v>
      </c>
      <c r="H3245" t="s">
        <v>801</v>
      </c>
      <c r="I3245" s="38" t="s">
        <v>681</v>
      </c>
      <c r="J3245" t="s">
        <v>59</v>
      </c>
      <c r="K3245" s="37" t="s">
        <v>304</v>
      </c>
      <c r="L3245" s="37"/>
      <c r="M3245" s="37"/>
      <c r="N3245" s="37"/>
      <c r="O3245" s="37"/>
      <c r="P3245" s="37"/>
    </row>
    <row r="3246" spans="1:16" ht="38.25" thickTop="1" thickBot="1" x14ac:dyDescent="0.3">
      <c r="A3246">
        <v>3360</v>
      </c>
      <c r="B3246" t="str">
        <f t="shared" si="206"/>
        <v>Closed End</v>
      </c>
      <c r="C3246" t="s">
        <v>59</v>
      </c>
      <c r="D3246" t="s">
        <v>681</v>
      </c>
      <c r="E3246" t="str">
        <f t="shared" si="207"/>
        <v>Column labels</v>
      </c>
      <c r="F3246">
        <f t="shared" si="208"/>
        <v>1</v>
      </c>
      <c r="G3246" t="str">
        <f t="shared" si="209"/>
        <v>Labels</v>
      </c>
      <c r="H3246" t="s">
        <v>801</v>
      </c>
      <c r="I3246" s="38" t="s">
        <v>681</v>
      </c>
      <c r="J3246" t="s">
        <v>59</v>
      </c>
      <c r="K3246" s="39"/>
      <c r="L3246" s="1" t="s">
        <v>193</v>
      </c>
      <c r="M3246" s="2" t="s">
        <v>194</v>
      </c>
      <c r="N3246" s="2" t="s">
        <v>195</v>
      </c>
      <c r="O3246" s="2" t="s">
        <v>196</v>
      </c>
      <c r="P3246" s="3" t="s">
        <v>6</v>
      </c>
    </row>
    <row r="3247" spans="1:16" ht="15.75" thickTop="1" x14ac:dyDescent="0.25">
      <c r="A3247">
        <v>3361</v>
      </c>
      <c r="B3247" t="str">
        <f t="shared" si="206"/>
        <v>Closed End</v>
      </c>
      <c r="C3247" t="s">
        <v>59</v>
      </c>
      <c r="D3247" t="s">
        <v>681</v>
      </c>
      <c r="E3247" t="str">
        <f t="shared" si="207"/>
        <v>Region</v>
      </c>
      <c r="F3247">
        <f t="shared" si="208"/>
        <v>1</v>
      </c>
      <c r="G3247" t="str">
        <f t="shared" si="209"/>
        <v>Header</v>
      </c>
      <c r="H3247" t="s">
        <v>801</v>
      </c>
      <c r="I3247" s="38" t="s">
        <v>681</v>
      </c>
      <c r="J3247" t="s">
        <v>59</v>
      </c>
      <c r="K3247" s="5" t="s">
        <v>7</v>
      </c>
      <c r="L3247" s="9" t="s">
        <v>8</v>
      </c>
      <c r="M3247" s="10" t="s">
        <v>8</v>
      </c>
      <c r="N3247" s="10" t="s">
        <v>8</v>
      </c>
      <c r="O3247" s="10" t="s">
        <v>8</v>
      </c>
      <c r="P3247" s="11" t="s">
        <v>8</v>
      </c>
    </row>
    <row r="3248" spans="1:16" x14ac:dyDescent="0.25">
      <c r="A3248">
        <v>3362</v>
      </c>
      <c r="B3248" t="str">
        <f t="shared" si="206"/>
        <v>Closed End</v>
      </c>
      <c r="C3248" t="s">
        <v>59</v>
      </c>
      <c r="D3248" t="s">
        <v>681</v>
      </c>
      <c r="E3248" t="str">
        <f t="shared" si="207"/>
        <v>Region</v>
      </c>
      <c r="F3248">
        <f t="shared" si="208"/>
        <v>2</v>
      </c>
      <c r="G3248" t="str">
        <f t="shared" si="209"/>
        <v>Data</v>
      </c>
      <c r="H3248" t="s">
        <v>801</v>
      </c>
      <c r="I3248" s="38" t="s">
        <v>681</v>
      </c>
      <c r="J3248" t="s">
        <v>59</v>
      </c>
      <c r="K3248" s="6" t="s">
        <v>9</v>
      </c>
      <c r="L3248" s="12">
        <v>0.10271515661942394</v>
      </c>
      <c r="M3248" s="13">
        <v>0.13170822463210113</v>
      </c>
      <c r="N3248" s="13">
        <v>0.29251310453770046</v>
      </c>
      <c r="O3248" s="13">
        <v>0.47306351421077658</v>
      </c>
      <c r="P3248" s="14">
        <v>3050.999999999995</v>
      </c>
    </row>
    <row r="3249" spans="1:16" x14ac:dyDescent="0.25">
      <c r="A3249">
        <v>3363</v>
      </c>
      <c r="B3249" t="str">
        <f t="shared" si="206"/>
        <v>Closed End</v>
      </c>
      <c r="C3249" t="s">
        <v>59</v>
      </c>
      <c r="D3249" t="s">
        <v>681</v>
      </c>
      <c r="E3249" t="str">
        <f t="shared" si="207"/>
        <v>Region</v>
      </c>
      <c r="F3249">
        <f t="shared" si="208"/>
        <v>3</v>
      </c>
      <c r="G3249" t="str">
        <f t="shared" si="209"/>
        <v>Data</v>
      </c>
      <c r="H3249" t="s">
        <v>801</v>
      </c>
      <c r="I3249" s="38" t="s">
        <v>681</v>
      </c>
      <c r="J3249" t="s">
        <v>59</v>
      </c>
      <c r="K3249" s="6" t="s">
        <v>10</v>
      </c>
      <c r="L3249" s="12">
        <v>5.9498509823400575E-2</v>
      </c>
      <c r="M3249" s="13">
        <v>0.11874076891843618</v>
      </c>
      <c r="N3249" s="13">
        <v>0.30592306945270559</v>
      </c>
      <c r="O3249" s="13">
        <v>0.5158376518054576</v>
      </c>
      <c r="P3249" s="14">
        <v>420.00000000000006</v>
      </c>
    </row>
    <row r="3250" spans="1:16" x14ac:dyDescent="0.25">
      <c r="A3250">
        <v>3364</v>
      </c>
      <c r="B3250" t="str">
        <f t="shared" si="206"/>
        <v>Closed End</v>
      </c>
      <c r="C3250" t="s">
        <v>59</v>
      </c>
      <c r="D3250" t="s">
        <v>681</v>
      </c>
      <c r="E3250" t="str">
        <f t="shared" si="207"/>
        <v>Region</v>
      </c>
      <c r="F3250">
        <f t="shared" si="208"/>
        <v>4</v>
      </c>
      <c r="G3250" t="str">
        <f t="shared" si="209"/>
        <v>Data</v>
      </c>
      <c r="H3250" t="s">
        <v>801</v>
      </c>
      <c r="I3250" s="38" t="s">
        <v>681</v>
      </c>
      <c r="J3250" t="s">
        <v>59</v>
      </c>
      <c r="K3250" s="6" t="s">
        <v>11</v>
      </c>
      <c r="L3250" s="12">
        <v>0.13995327431285493</v>
      </c>
      <c r="M3250" s="13">
        <v>0.13765454408712341</v>
      </c>
      <c r="N3250" s="13">
        <v>0.25075599101827495</v>
      </c>
      <c r="O3250" s="13">
        <v>0.47163619058174933</v>
      </c>
      <c r="P3250" s="14">
        <v>2238.9999999999882</v>
      </c>
    </row>
    <row r="3251" spans="1:16" x14ac:dyDescent="0.25">
      <c r="A3251">
        <v>3365</v>
      </c>
      <c r="B3251" t="str">
        <f t="shared" si="206"/>
        <v>Closed End</v>
      </c>
      <c r="C3251" t="s">
        <v>59</v>
      </c>
      <c r="D3251" t="s">
        <v>681</v>
      </c>
      <c r="E3251" t="str">
        <f t="shared" si="207"/>
        <v>Region</v>
      </c>
      <c r="F3251">
        <f t="shared" si="208"/>
        <v>5</v>
      </c>
      <c r="G3251" t="str">
        <f t="shared" si="209"/>
        <v>Data</v>
      </c>
      <c r="H3251" t="s">
        <v>801</v>
      </c>
      <c r="I3251" s="38" t="s">
        <v>681</v>
      </c>
      <c r="J3251" t="s">
        <v>59</v>
      </c>
      <c r="K3251" s="6" t="s">
        <v>12</v>
      </c>
      <c r="L3251" s="12">
        <v>0.16602579011946583</v>
      </c>
      <c r="M3251" s="13">
        <v>0.16214346322422096</v>
      </c>
      <c r="N3251" s="13">
        <v>0.25412283775921873</v>
      </c>
      <c r="O3251" s="13">
        <v>0.4177079088970948</v>
      </c>
      <c r="P3251" s="14">
        <v>1810.9999999999995</v>
      </c>
    </row>
    <row r="3252" spans="1:16" x14ac:dyDescent="0.25">
      <c r="A3252">
        <v>3366</v>
      </c>
      <c r="B3252" t="str">
        <f t="shared" si="206"/>
        <v>Closed End</v>
      </c>
      <c r="C3252" t="s">
        <v>59</v>
      </c>
      <c r="D3252" t="s">
        <v>681</v>
      </c>
      <c r="E3252" t="str">
        <f t="shared" si="207"/>
        <v>Region</v>
      </c>
      <c r="F3252">
        <f t="shared" si="208"/>
        <v>6</v>
      </c>
      <c r="G3252" t="str">
        <f t="shared" si="209"/>
        <v>Data</v>
      </c>
      <c r="H3252" t="s">
        <v>801</v>
      </c>
      <c r="I3252" s="38" t="s">
        <v>681</v>
      </c>
      <c r="J3252" t="s">
        <v>59</v>
      </c>
      <c r="K3252" s="6" t="s">
        <v>13</v>
      </c>
      <c r="L3252" s="12">
        <v>0.10852557395962036</v>
      </c>
      <c r="M3252" s="13">
        <v>0.10813570446597148</v>
      </c>
      <c r="N3252" s="13">
        <v>0.24669760818730771</v>
      </c>
      <c r="O3252" s="13">
        <v>0.53664111338710108</v>
      </c>
      <c r="P3252" s="14">
        <v>428.00000000000011</v>
      </c>
    </row>
    <row r="3253" spans="1:16" x14ac:dyDescent="0.25">
      <c r="A3253">
        <v>3367</v>
      </c>
      <c r="B3253" t="str">
        <f t="shared" ref="B3253:B3316" si="210">IF(K3255="Results by region:","Closed End",IF(L3254="East Metro Overall","Open End",IF(AND(K3253="",K3255=""),"",B3252)))</f>
        <v>Closed End</v>
      </c>
      <c r="C3253" t="s">
        <v>59</v>
      </c>
      <c r="D3253" t="s">
        <v>681</v>
      </c>
      <c r="E3253" t="str">
        <f t="shared" ref="E3253:E3316" si="211">IF(AND(K3253="",K3254="Results by region:"),"Column labels",
IF(AND(K3253="",L3253="East Metro overall"),"Column labels",
IF(AND(K3253="",L3253=""),"",
IF(AND(B3253="Open End",K3253&lt;&gt;"",E3252="Column labels"),"Open end results",
IF(K3253="Results by region:","Region",
IF(K3253="Results by gender:","Gender",
IF(K3253="Results by age:","Age",
IF(K3253="Results by education level:","Education",
IF(K3253="Results by household income:","Household income",
IF(K3253="Results by housing status:","Housing status",
IF(K3253="Results by home language:","Home language",
IF(K3253="Results by race/ethnicity:","Race / ethnicity",
IF(ISERROR(FIND(".",K3253)),E3252,
IF(FIND(".",K3253)&lt;=4,"Title"))))))))))))))</f>
        <v>Region</v>
      </c>
      <c r="F3253">
        <f t="shared" ref="F3253:F3316" si="212">IF(B3253="","",IF(E3253&lt;&gt;E3252,1,SUM(F3252,1)))</f>
        <v>7</v>
      </c>
      <c r="G3253" t="str">
        <f t="shared" si="209"/>
        <v>Data</v>
      </c>
      <c r="H3253" t="s">
        <v>801</v>
      </c>
      <c r="I3253" s="38" t="s">
        <v>681</v>
      </c>
      <c r="J3253" t="s">
        <v>59</v>
      </c>
      <c r="K3253" s="6" t="s">
        <v>14</v>
      </c>
      <c r="L3253" s="12">
        <v>9.472863536353042E-2</v>
      </c>
      <c r="M3253" s="13">
        <v>0.14072447648524802</v>
      </c>
      <c r="N3253" s="13">
        <v>0.36093210707137113</v>
      </c>
      <c r="O3253" s="13">
        <v>0.40361478107984888</v>
      </c>
      <c r="P3253" s="14">
        <v>392.00000000000045</v>
      </c>
    </row>
    <row r="3254" spans="1:16" x14ac:dyDescent="0.25">
      <c r="A3254">
        <v>3368</v>
      </c>
      <c r="B3254" t="str">
        <f t="shared" si="210"/>
        <v>Closed End</v>
      </c>
      <c r="C3254" t="s">
        <v>59</v>
      </c>
      <c r="D3254" t="s">
        <v>681</v>
      </c>
      <c r="E3254" t="str">
        <f t="shared" si="211"/>
        <v>Gender</v>
      </c>
      <c r="F3254">
        <f t="shared" si="212"/>
        <v>1</v>
      </c>
      <c r="G3254" t="str">
        <f t="shared" si="209"/>
        <v>Header</v>
      </c>
      <c r="H3254" t="s">
        <v>801</v>
      </c>
      <c r="I3254" s="38" t="s">
        <v>681</v>
      </c>
      <c r="J3254" t="s">
        <v>59</v>
      </c>
      <c r="K3254" s="7" t="s">
        <v>15</v>
      </c>
      <c r="L3254" s="15" t="s">
        <v>8</v>
      </c>
      <c r="M3254" s="16" t="s">
        <v>8</v>
      </c>
      <c r="N3254" s="16" t="s">
        <v>8</v>
      </c>
      <c r="O3254" s="16" t="s">
        <v>8</v>
      </c>
      <c r="P3254" s="17" t="s">
        <v>8</v>
      </c>
    </row>
    <row r="3255" spans="1:16" x14ac:dyDescent="0.25">
      <c r="A3255">
        <v>3369</v>
      </c>
      <c r="B3255" t="str">
        <f t="shared" si="210"/>
        <v>Closed End</v>
      </c>
      <c r="C3255" t="s">
        <v>59</v>
      </c>
      <c r="D3255" t="s">
        <v>681</v>
      </c>
      <c r="E3255" t="str">
        <f t="shared" si="211"/>
        <v>Gender</v>
      </c>
      <c r="F3255">
        <f t="shared" si="212"/>
        <v>2</v>
      </c>
      <c r="G3255" t="str">
        <f t="shared" si="209"/>
        <v>Data</v>
      </c>
      <c r="H3255" t="s">
        <v>801</v>
      </c>
      <c r="I3255" s="38" t="s">
        <v>681</v>
      </c>
      <c r="J3255" t="s">
        <v>59</v>
      </c>
      <c r="K3255" s="6" t="s">
        <v>16</v>
      </c>
      <c r="L3255" s="12">
        <v>0.10037270898579619</v>
      </c>
      <c r="M3255" s="13">
        <v>0.13015865477894029</v>
      </c>
      <c r="N3255" s="13">
        <v>0.31189875662703742</v>
      </c>
      <c r="O3255" s="13">
        <v>0.45756987960822765</v>
      </c>
      <c r="P3255" s="14">
        <v>1898.9999999999975</v>
      </c>
    </row>
    <row r="3256" spans="1:16" x14ac:dyDescent="0.25">
      <c r="A3256">
        <v>3370</v>
      </c>
      <c r="B3256" t="str">
        <f t="shared" si="210"/>
        <v>Closed End</v>
      </c>
      <c r="C3256" t="s">
        <v>59</v>
      </c>
      <c r="D3256" t="s">
        <v>681</v>
      </c>
      <c r="E3256" t="str">
        <f t="shared" si="211"/>
        <v>Gender</v>
      </c>
      <c r="F3256">
        <f t="shared" si="212"/>
        <v>3</v>
      </c>
      <c r="G3256" t="str">
        <f t="shared" si="209"/>
        <v>Data</v>
      </c>
      <c r="H3256" t="s">
        <v>801</v>
      </c>
      <c r="I3256" s="38" t="s">
        <v>681</v>
      </c>
      <c r="J3256" t="s">
        <v>59</v>
      </c>
      <c r="K3256" s="6" t="s">
        <v>17</v>
      </c>
      <c r="L3256" s="12">
        <v>0.10217285556113218</v>
      </c>
      <c r="M3256" s="13">
        <v>0.13942475464778434</v>
      </c>
      <c r="N3256" s="13">
        <v>0.26770221985893705</v>
      </c>
      <c r="O3256" s="13">
        <v>0.4907001699321456</v>
      </c>
      <c r="P3256" s="14">
        <v>999.00000000000068</v>
      </c>
    </row>
    <row r="3257" spans="1:16" x14ac:dyDescent="0.25">
      <c r="A3257">
        <v>3371</v>
      </c>
      <c r="B3257" t="str">
        <f t="shared" si="210"/>
        <v>Closed End</v>
      </c>
      <c r="C3257" t="s">
        <v>59</v>
      </c>
      <c r="D3257" t="s">
        <v>681</v>
      </c>
      <c r="E3257" t="str">
        <f t="shared" si="211"/>
        <v>Age</v>
      </c>
      <c r="F3257">
        <f t="shared" si="212"/>
        <v>1</v>
      </c>
      <c r="G3257" t="str">
        <f t="shared" si="209"/>
        <v>Header</v>
      </c>
      <c r="H3257" t="s">
        <v>801</v>
      </c>
      <c r="I3257" s="38" t="s">
        <v>681</v>
      </c>
      <c r="J3257" t="s">
        <v>59</v>
      </c>
      <c r="K3257" s="7" t="s">
        <v>18</v>
      </c>
      <c r="L3257" s="15" t="s">
        <v>8</v>
      </c>
      <c r="M3257" s="16" t="s">
        <v>8</v>
      </c>
      <c r="N3257" s="16" t="s">
        <v>8</v>
      </c>
      <c r="O3257" s="16" t="s">
        <v>8</v>
      </c>
      <c r="P3257" s="17" t="s">
        <v>8</v>
      </c>
    </row>
    <row r="3258" spans="1:16" x14ac:dyDescent="0.25">
      <c r="A3258">
        <v>3372</v>
      </c>
      <c r="B3258" t="str">
        <f t="shared" si="210"/>
        <v>Closed End</v>
      </c>
      <c r="C3258" t="s">
        <v>59</v>
      </c>
      <c r="D3258" t="s">
        <v>681</v>
      </c>
      <c r="E3258" t="str">
        <f t="shared" si="211"/>
        <v>Age</v>
      </c>
      <c r="F3258">
        <f t="shared" si="212"/>
        <v>2</v>
      </c>
      <c r="G3258" t="str">
        <f t="shared" si="209"/>
        <v>Data</v>
      </c>
      <c r="H3258" t="s">
        <v>801</v>
      </c>
      <c r="I3258" s="38" t="s">
        <v>681</v>
      </c>
      <c r="J3258" t="s">
        <v>59</v>
      </c>
      <c r="K3258" s="6" t="s">
        <v>19</v>
      </c>
      <c r="L3258" s="12">
        <v>0.12997685348765578</v>
      </c>
      <c r="M3258" s="13">
        <v>0.167804460335397</v>
      </c>
      <c r="N3258" s="13">
        <v>0.29293486924029333</v>
      </c>
      <c r="O3258" s="13">
        <v>0.409283816936653</v>
      </c>
      <c r="P3258" s="14">
        <v>416.00000000000017</v>
      </c>
    </row>
    <row r="3259" spans="1:16" x14ac:dyDescent="0.25">
      <c r="A3259">
        <v>3373</v>
      </c>
      <c r="B3259" t="str">
        <f t="shared" si="210"/>
        <v>Closed End</v>
      </c>
      <c r="C3259" t="s">
        <v>59</v>
      </c>
      <c r="D3259" t="s">
        <v>681</v>
      </c>
      <c r="E3259" t="str">
        <f t="shared" si="211"/>
        <v>Age</v>
      </c>
      <c r="F3259">
        <f t="shared" si="212"/>
        <v>3</v>
      </c>
      <c r="G3259" t="str">
        <f t="shared" si="209"/>
        <v>Data</v>
      </c>
      <c r="H3259" t="s">
        <v>801</v>
      </c>
      <c r="I3259" s="38" t="s">
        <v>681</v>
      </c>
      <c r="J3259" t="s">
        <v>59</v>
      </c>
      <c r="K3259" s="6" t="s">
        <v>20</v>
      </c>
      <c r="L3259" s="12">
        <v>0.1321011011899387</v>
      </c>
      <c r="M3259" s="13">
        <v>0.12331847771022036</v>
      </c>
      <c r="N3259" s="13">
        <v>0.2539254604980174</v>
      </c>
      <c r="O3259" s="13">
        <v>0.49065496060182229</v>
      </c>
      <c r="P3259" s="14">
        <v>425.00000000000028</v>
      </c>
    </row>
    <row r="3260" spans="1:16" x14ac:dyDescent="0.25">
      <c r="A3260">
        <v>3374</v>
      </c>
      <c r="B3260" t="str">
        <f t="shared" si="210"/>
        <v>Closed End</v>
      </c>
      <c r="C3260" t="s">
        <v>59</v>
      </c>
      <c r="D3260" t="s">
        <v>681</v>
      </c>
      <c r="E3260" t="str">
        <f t="shared" si="211"/>
        <v>Age</v>
      </c>
      <c r="F3260">
        <f t="shared" si="212"/>
        <v>4</v>
      </c>
      <c r="G3260" t="str">
        <f t="shared" si="209"/>
        <v>Data</v>
      </c>
      <c r="H3260" t="s">
        <v>801</v>
      </c>
      <c r="I3260" s="38" t="s">
        <v>681</v>
      </c>
      <c r="J3260" t="s">
        <v>59</v>
      </c>
      <c r="K3260" s="6" t="s">
        <v>21</v>
      </c>
      <c r="L3260" s="12">
        <v>8.7741194856071361E-2</v>
      </c>
      <c r="M3260" s="13">
        <v>0.11155440303245913</v>
      </c>
      <c r="N3260" s="13">
        <v>0.37249459808206775</v>
      </c>
      <c r="O3260" s="13">
        <v>0.42820980402940106</v>
      </c>
      <c r="P3260" s="14">
        <v>367.00000000000057</v>
      </c>
    </row>
    <row r="3261" spans="1:16" x14ac:dyDescent="0.25">
      <c r="A3261">
        <v>3375</v>
      </c>
      <c r="B3261" t="str">
        <f t="shared" si="210"/>
        <v>Closed End</v>
      </c>
      <c r="C3261" t="s">
        <v>59</v>
      </c>
      <c r="D3261" t="s">
        <v>681</v>
      </c>
      <c r="E3261" t="str">
        <f t="shared" si="211"/>
        <v>Age</v>
      </c>
      <c r="F3261">
        <f t="shared" si="212"/>
        <v>5</v>
      </c>
      <c r="G3261" t="str">
        <f t="shared" si="209"/>
        <v>Data</v>
      </c>
      <c r="H3261" t="s">
        <v>801</v>
      </c>
      <c r="I3261" s="38" t="s">
        <v>681</v>
      </c>
      <c r="J3261" t="s">
        <v>59</v>
      </c>
      <c r="K3261" s="6" t="s">
        <v>22</v>
      </c>
      <c r="L3261" s="12">
        <v>0.10959184478197578</v>
      </c>
      <c r="M3261" s="13">
        <v>0.10073509045618539</v>
      </c>
      <c r="N3261" s="13">
        <v>0.31716710180259888</v>
      </c>
      <c r="O3261" s="13">
        <v>0.47250596295924102</v>
      </c>
      <c r="P3261" s="14">
        <v>528.99999999999966</v>
      </c>
    </row>
    <row r="3262" spans="1:16" x14ac:dyDescent="0.25">
      <c r="A3262">
        <v>3376</v>
      </c>
      <c r="B3262" t="str">
        <f t="shared" si="210"/>
        <v>Closed End</v>
      </c>
      <c r="C3262" t="s">
        <v>59</v>
      </c>
      <c r="D3262" t="s">
        <v>681</v>
      </c>
      <c r="E3262" t="str">
        <f t="shared" si="211"/>
        <v>Age</v>
      </c>
      <c r="F3262">
        <f t="shared" si="212"/>
        <v>6</v>
      </c>
      <c r="G3262" t="str">
        <f t="shared" si="209"/>
        <v>Data</v>
      </c>
      <c r="H3262" t="s">
        <v>801</v>
      </c>
      <c r="I3262" s="38" t="s">
        <v>681</v>
      </c>
      <c r="J3262" t="s">
        <v>59</v>
      </c>
      <c r="K3262" s="6" t="s">
        <v>23</v>
      </c>
      <c r="L3262" s="12">
        <v>5.2660389083163624E-2</v>
      </c>
      <c r="M3262" s="13">
        <v>0.12524962870858156</v>
      </c>
      <c r="N3262" s="13">
        <v>0.228813932966383</v>
      </c>
      <c r="O3262" s="13">
        <v>0.59327604924187294</v>
      </c>
      <c r="P3262" s="14">
        <v>852.99999999999875</v>
      </c>
    </row>
    <row r="3263" spans="1:16" x14ac:dyDescent="0.25">
      <c r="A3263">
        <v>3377</v>
      </c>
      <c r="B3263" t="str">
        <f t="shared" si="210"/>
        <v>Closed End</v>
      </c>
      <c r="C3263" t="s">
        <v>59</v>
      </c>
      <c r="D3263" t="s">
        <v>681</v>
      </c>
      <c r="E3263" t="str">
        <f t="shared" si="211"/>
        <v>Education</v>
      </c>
      <c r="F3263">
        <f t="shared" si="212"/>
        <v>1</v>
      </c>
      <c r="G3263" t="str">
        <f t="shared" si="209"/>
        <v>Header</v>
      </c>
      <c r="H3263" t="s">
        <v>801</v>
      </c>
      <c r="I3263" s="38" t="s">
        <v>681</v>
      </c>
      <c r="J3263" t="s">
        <v>59</v>
      </c>
      <c r="K3263" s="7" t="s">
        <v>24</v>
      </c>
      <c r="L3263" s="15" t="s">
        <v>8</v>
      </c>
      <c r="M3263" s="16" t="s">
        <v>8</v>
      </c>
      <c r="N3263" s="16" t="s">
        <v>8</v>
      </c>
      <c r="O3263" s="16" t="s">
        <v>8</v>
      </c>
      <c r="P3263" s="17" t="s">
        <v>8</v>
      </c>
    </row>
    <row r="3264" spans="1:16" x14ac:dyDescent="0.25">
      <c r="A3264">
        <v>3378</v>
      </c>
      <c r="B3264" t="str">
        <f t="shared" si="210"/>
        <v>Closed End</v>
      </c>
      <c r="C3264" t="s">
        <v>59</v>
      </c>
      <c r="D3264" t="s">
        <v>681</v>
      </c>
      <c r="E3264" t="str">
        <f t="shared" si="211"/>
        <v>Education</v>
      </c>
      <c r="F3264">
        <f t="shared" si="212"/>
        <v>2</v>
      </c>
      <c r="G3264" t="str">
        <f t="shared" si="209"/>
        <v>Data</v>
      </c>
      <c r="H3264" t="s">
        <v>801</v>
      </c>
      <c r="I3264" s="38" t="s">
        <v>681</v>
      </c>
      <c r="J3264" t="s">
        <v>59</v>
      </c>
      <c r="K3264" s="6" t="s">
        <v>25</v>
      </c>
      <c r="L3264" s="12">
        <v>0.24017272746686472</v>
      </c>
      <c r="M3264" s="13">
        <v>0.20063296319773469</v>
      </c>
      <c r="N3264" s="13">
        <v>0.13880817702053241</v>
      </c>
      <c r="O3264" s="13">
        <v>0.42038613231486827</v>
      </c>
      <c r="P3264" s="14">
        <v>97.000000000000028</v>
      </c>
    </row>
    <row r="3265" spans="1:16" x14ac:dyDescent="0.25">
      <c r="A3265">
        <v>3379</v>
      </c>
      <c r="B3265" t="str">
        <f t="shared" si="210"/>
        <v>Closed End</v>
      </c>
      <c r="C3265" t="s">
        <v>59</v>
      </c>
      <c r="D3265" t="s">
        <v>681</v>
      </c>
      <c r="E3265" t="str">
        <f t="shared" si="211"/>
        <v>Education</v>
      </c>
      <c r="F3265">
        <f t="shared" si="212"/>
        <v>3</v>
      </c>
      <c r="G3265" t="str">
        <f t="shared" si="209"/>
        <v>Data</v>
      </c>
      <c r="H3265" t="s">
        <v>801</v>
      </c>
      <c r="I3265" s="38" t="s">
        <v>681</v>
      </c>
      <c r="J3265" t="s">
        <v>59</v>
      </c>
      <c r="K3265" s="6" t="s">
        <v>26</v>
      </c>
      <c r="L3265" s="12">
        <v>0.11943780528877213</v>
      </c>
      <c r="M3265" s="13">
        <v>8.6336980899854823E-2</v>
      </c>
      <c r="N3265" s="13">
        <v>0.26268896340441122</v>
      </c>
      <c r="O3265" s="13">
        <v>0.5315362504069624</v>
      </c>
      <c r="P3265" s="14">
        <v>365.99999999999983</v>
      </c>
    </row>
    <row r="3266" spans="1:16" x14ac:dyDescent="0.25">
      <c r="A3266">
        <v>3380</v>
      </c>
      <c r="B3266" t="str">
        <f t="shared" si="210"/>
        <v>Closed End</v>
      </c>
      <c r="C3266" t="s">
        <v>59</v>
      </c>
      <c r="D3266" t="s">
        <v>681</v>
      </c>
      <c r="E3266" t="str">
        <f t="shared" si="211"/>
        <v>Education</v>
      </c>
      <c r="F3266">
        <f t="shared" si="212"/>
        <v>4</v>
      </c>
      <c r="G3266" t="str">
        <f t="shared" ref="G3266:G3329" si="213">IF(B3266="","",IF(E3266="Title","Title",IF(E3266="Column labels","Labels",IF(AND(F3266=1,B3266="Closed End"),"Header","Data"))))</f>
        <v>Data</v>
      </c>
      <c r="H3266" t="s">
        <v>801</v>
      </c>
      <c r="I3266" s="38" t="s">
        <v>681</v>
      </c>
      <c r="J3266" t="s">
        <v>59</v>
      </c>
      <c r="K3266" s="6" t="s">
        <v>27</v>
      </c>
      <c r="L3266" s="12">
        <v>9.643972699722686E-2</v>
      </c>
      <c r="M3266" s="13">
        <v>0.1082398699224652</v>
      </c>
      <c r="N3266" s="13">
        <v>0.33386956944416224</v>
      </c>
      <c r="O3266" s="13">
        <v>0.46145083363614314</v>
      </c>
      <c r="P3266" s="14">
        <v>969.00000000000148</v>
      </c>
    </row>
    <row r="3267" spans="1:16" x14ac:dyDescent="0.25">
      <c r="A3267">
        <v>3381</v>
      </c>
      <c r="B3267" t="str">
        <f t="shared" si="210"/>
        <v>Closed End</v>
      </c>
      <c r="C3267" t="s">
        <v>59</v>
      </c>
      <c r="D3267" t="s">
        <v>681</v>
      </c>
      <c r="E3267" t="str">
        <f t="shared" si="211"/>
        <v>Education</v>
      </c>
      <c r="F3267">
        <f t="shared" si="212"/>
        <v>5</v>
      </c>
      <c r="G3267" t="str">
        <f t="shared" si="213"/>
        <v>Data</v>
      </c>
      <c r="H3267" t="s">
        <v>801</v>
      </c>
      <c r="I3267" s="38" t="s">
        <v>681</v>
      </c>
      <c r="J3267" t="s">
        <v>59</v>
      </c>
      <c r="K3267" s="6" t="s">
        <v>28</v>
      </c>
      <c r="L3267" s="12">
        <v>8.5330539777505945E-2</v>
      </c>
      <c r="M3267" s="13">
        <v>0.16293688376774612</v>
      </c>
      <c r="N3267" s="13">
        <v>0.29307965353916571</v>
      </c>
      <c r="O3267" s="13">
        <v>0.45865292291558435</v>
      </c>
      <c r="P3267" s="14">
        <v>1516.0000000000016</v>
      </c>
    </row>
    <row r="3268" spans="1:16" x14ac:dyDescent="0.25">
      <c r="A3268">
        <v>3382</v>
      </c>
      <c r="B3268" t="str">
        <f t="shared" si="210"/>
        <v>Closed End</v>
      </c>
      <c r="C3268" t="s">
        <v>59</v>
      </c>
      <c r="D3268" t="s">
        <v>681</v>
      </c>
      <c r="E3268" t="str">
        <f t="shared" si="211"/>
        <v>Household income</v>
      </c>
      <c r="F3268">
        <f t="shared" si="212"/>
        <v>1</v>
      </c>
      <c r="G3268" t="str">
        <f t="shared" si="213"/>
        <v>Header</v>
      </c>
      <c r="H3268" t="s">
        <v>801</v>
      </c>
      <c r="I3268" s="38" t="s">
        <v>681</v>
      </c>
      <c r="J3268" t="s">
        <v>59</v>
      </c>
      <c r="K3268" s="7" t="s">
        <v>29</v>
      </c>
      <c r="L3268" s="15" t="s">
        <v>8</v>
      </c>
      <c r="M3268" s="16" t="s">
        <v>8</v>
      </c>
      <c r="N3268" s="16" t="s">
        <v>8</v>
      </c>
      <c r="O3268" s="16" t="s">
        <v>8</v>
      </c>
      <c r="P3268" s="17" t="s">
        <v>8</v>
      </c>
    </row>
    <row r="3269" spans="1:16" x14ac:dyDescent="0.25">
      <c r="A3269">
        <v>3383</v>
      </c>
      <c r="B3269" t="str">
        <f t="shared" si="210"/>
        <v>Closed End</v>
      </c>
      <c r="C3269" t="s">
        <v>59</v>
      </c>
      <c r="D3269" t="s">
        <v>681</v>
      </c>
      <c r="E3269" t="str">
        <f t="shared" si="211"/>
        <v>Household income</v>
      </c>
      <c r="F3269">
        <f t="shared" si="212"/>
        <v>2</v>
      </c>
      <c r="G3269" t="str">
        <f t="shared" si="213"/>
        <v>Data</v>
      </c>
      <c r="H3269" t="s">
        <v>801</v>
      </c>
      <c r="I3269" s="38" t="s">
        <v>681</v>
      </c>
      <c r="J3269" t="s">
        <v>59</v>
      </c>
      <c r="K3269" s="6" t="s">
        <v>30</v>
      </c>
      <c r="L3269" s="12">
        <v>0.13331686148794583</v>
      </c>
      <c r="M3269" s="13">
        <v>0.1326592643658068</v>
      </c>
      <c r="N3269" s="13">
        <v>0.21402554814289393</v>
      </c>
      <c r="O3269" s="13">
        <v>0.51999832600335327</v>
      </c>
      <c r="P3269" s="14">
        <v>485.00000000000097</v>
      </c>
    </row>
    <row r="3270" spans="1:16" x14ac:dyDescent="0.25">
      <c r="A3270">
        <v>3384</v>
      </c>
      <c r="B3270" t="str">
        <f t="shared" si="210"/>
        <v>Closed End</v>
      </c>
      <c r="C3270" t="s">
        <v>59</v>
      </c>
      <c r="D3270" t="s">
        <v>681</v>
      </c>
      <c r="E3270" t="str">
        <f t="shared" si="211"/>
        <v>Household income</v>
      </c>
      <c r="F3270">
        <f t="shared" si="212"/>
        <v>3</v>
      </c>
      <c r="G3270" t="str">
        <f t="shared" si="213"/>
        <v>Data</v>
      </c>
      <c r="H3270" t="s">
        <v>801</v>
      </c>
      <c r="I3270" s="38" t="s">
        <v>681</v>
      </c>
      <c r="J3270" t="s">
        <v>59</v>
      </c>
      <c r="K3270" s="6" t="s">
        <v>31</v>
      </c>
      <c r="L3270" s="12">
        <v>0.14590529991196932</v>
      </c>
      <c r="M3270" s="13">
        <v>0.14352023459687305</v>
      </c>
      <c r="N3270" s="13">
        <v>0.24946328600614953</v>
      </c>
      <c r="O3270" s="13">
        <v>0.4611111794850089</v>
      </c>
      <c r="P3270" s="14">
        <v>429.99999999999994</v>
      </c>
    </row>
    <row r="3271" spans="1:16" x14ac:dyDescent="0.25">
      <c r="A3271">
        <v>3385</v>
      </c>
      <c r="B3271" t="str">
        <f t="shared" si="210"/>
        <v>Closed End</v>
      </c>
      <c r="C3271" t="s">
        <v>59</v>
      </c>
      <c r="D3271" t="s">
        <v>681</v>
      </c>
      <c r="E3271" t="str">
        <f t="shared" si="211"/>
        <v>Household income</v>
      </c>
      <c r="F3271">
        <f t="shared" si="212"/>
        <v>4</v>
      </c>
      <c r="G3271" t="str">
        <f t="shared" si="213"/>
        <v>Data</v>
      </c>
      <c r="H3271" t="s">
        <v>801</v>
      </c>
      <c r="I3271" s="38" t="s">
        <v>681</v>
      </c>
      <c r="J3271" t="s">
        <v>59</v>
      </c>
      <c r="K3271" s="6" t="s">
        <v>32</v>
      </c>
      <c r="L3271" s="12">
        <v>0.15247678254516409</v>
      </c>
      <c r="M3271" s="13">
        <v>0.16435514651678584</v>
      </c>
      <c r="N3271" s="13">
        <v>0.23749935276663425</v>
      </c>
      <c r="O3271" s="13">
        <v>0.44566871817141546</v>
      </c>
      <c r="P3271" s="14">
        <v>404.99999999999949</v>
      </c>
    </row>
    <row r="3272" spans="1:16" x14ac:dyDescent="0.25">
      <c r="A3272">
        <v>3386</v>
      </c>
      <c r="B3272" t="str">
        <f t="shared" si="210"/>
        <v>Closed End</v>
      </c>
      <c r="C3272" t="s">
        <v>59</v>
      </c>
      <c r="D3272" t="s">
        <v>681</v>
      </c>
      <c r="E3272" t="str">
        <f t="shared" si="211"/>
        <v>Household income</v>
      </c>
      <c r="F3272">
        <f t="shared" si="212"/>
        <v>5</v>
      </c>
      <c r="G3272" t="str">
        <f t="shared" si="213"/>
        <v>Data</v>
      </c>
      <c r="H3272" t="s">
        <v>801</v>
      </c>
      <c r="I3272" s="38" t="s">
        <v>681</v>
      </c>
      <c r="J3272" t="s">
        <v>59</v>
      </c>
      <c r="K3272" s="6" t="s">
        <v>33</v>
      </c>
      <c r="L3272" s="12">
        <v>0.15805416239604256</v>
      </c>
      <c r="M3272" s="13">
        <v>0.14632378529957554</v>
      </c>
      <c r="N3272" s="13">
        <v>0.3192411427940044</v>
      </c>
      <c r="O3272" s="13">
        <v>0.37638090951037784</v>
      </c>
      <c r="P3272" s="14">
        <v>313.99999999999977</v>
      </c>
    </row>
    <row r="3273" spans="1:16" x14ac:dyDescent="0.25">
      <c r="A3273">
        <v>3387</v>
      </c>
      <c r="B3273" t="str">
        <f t="shared" si="210"/>
        <v>Closed End</v>
      </c>
      <c r="C3273" t="s">
        <v>59</v>
      </c>
      <c r="D3273" t="s">
        <v>681</v>
      </c>
      <c r="E3273" t="str">
        <f t="shared" si="211"/>
        <v>Household income</v>
      </c>
      <c r="F3273">
        <f t="shared" si="212"/>
        <v>6</v>
      </c>
      <c r="G3273" t="str">
        <f t="shared" si="213"/>
        <v>Data</v>
      </c>
      <c r="H3273" t="s">
        <v>801</v>
      </c>
      <c r="I3273" s="38" t="s">
        <v>681</v>
      </c>
      <c r="J3273" t="s">
        <v>59</v>
      </c>
      <c r="K3273" s="6" t="s">
        <v>34</v>
      </c>
      <c r="L3273" s="12">
        <v>0.10799744693157715</v>
      </c>
      <c r="M3273" s="13">
        <v>0.10133578585167829</v>
      </c>
      <c r="N3273" s="13">
        <v>0.36417059325805085</v>
      </c>
      <c r="O3273" s="13">
        <v>0.42649617395869233</v>
      </c>
      <c r="P3273" s="14">
        <v>270.00000000000028</v>
      </c>
    </row>
    <row r="3274" spans="1:16" x14ac:dyDescent="0.25">
      <c r="A3274">
        <v>3388</v>
      </c>
      <c r="B3274" t="str">
        <f t="shared" si="210"/>
        <v>Closed End</v>
      </c>
      <c r="C3274" t="s">
        <v>59</v>
      </c>
      <c r="D3274" t="s">
        <v>681</v>
      </c>
      <c r="E3274" t="str">
        <f t="shared" si="211"/>
        <v>Household income</v>
      </c>
      <c r="F3274">
        <f t="shared" si="212"/>
        <v>7</v>
      </c>
      <c r="G3274" t="str">
        <f t="shared" si="213"/>
        <v>Data</v>
      </c>
      <c r="H3274" t="s">
        <v>801</v>
      </c>
      <c r="I3274" s="38" t="s">
        <v>681</v>
      </c>
      <c r="J3274" t="s">
        <v>59</v>
      </c>
      <c r="K3274" s="6" t="s">
        <v>35</v>
      </c>
      <c r="L3274" s="12">
        <v>7.174883695938214E-2</v>
      </c>
      <c r="M3274" s="13">
        <v>0.13149134251642136</v>
      </c>
      <c r="N3274" s="13">
        <v>0.29247191361756081</v>
      </c>
      <c r="O3274" s="13">
        <v>0.50428790690663572</v>
      </c>
      <c r="P3274" s="14">
        <v>340.00000000000028</v>
      </c>
    </row>
    <row r="3275" spans="1:16" x14ac:dyDescent="0.25">
      <c r="A3275">
        <v>3389</v>
      </c>
      <c r="B3275" t="str">
        <f t="shared" si="210"/>
        <v>Closed End</v>
      </c>
      <c r="C3275" t="s">
        <v>59</v>
      </c>
      <c r="D3275" t="s">
        <v>681</v>
      </c>
      <c r="E3275" t="str">
        <f t="shared" si="211"/>
        <v>Household income</v>
      </c>
      <c r="F3275">
        <f t="shared" si="212"/>
        <v>8</v>
      </c>
      <c r="G3275" t="str">
        <f t="shared" si="213"/>
        <v>Data</v>
      </c>
      <c r="H3275" t="s">
        <v>801</v>
      </c>
      <c r="I3275" s="38" t="s">
        <v>681</v>
      </c>
      <c r="J3275" t="s">
        <v>59</v>
      </c>
      <c r="K3275" s="6" t="s">
        <v>36</v>
      </c>
      <c r="L3275" s="12">
        <v>6.1388858818995723E-2</v>
      </c>
      <c r="M3275" s="13">
        <v>9.7697945653360291E-2</v>
      </c>
      <c r="N3275" s="13">
        <v>0.34871476889218561</v>
      </c>
      <c r="O3275" s="13">
        <v>0.4921984266354576</v>
      </c>
      <c r="P3275" s="14">
        <v>259.00000000000023</v>
      </c>
    </row>
    <row r="3276" spans="1:16" x14ac:dyDescent="0.25">
      <c r="A3276">
        <v>3390</v>
      </c>
      <c r="B3276" t="str">
        <f t="shared" si="210"/>
        <v>Closed End</v>
      </c>
      <c r="C3276" t="s">
        <v>59</v>
      </c>
      <c r="D3276" t="s">
        <v>681</v>
      </c>
      <c r="E3276" t="str">
        <f t="shared" si="211"/>
        <v>Housing status</v>
      </c>
      <c r="F3276">
        <f t="shared" si="212"/>
        <v>1</v>
      </c>
      <c r="G3276" t="str">
        <f t="shared" si="213"/>
        <v>Header</v>
      </c>
      <c r="H3276" t="s">
        <v>801</v>
      </c>
      <c r="I3276" s="38" t="s">
        <v>681</v>
      </c>
      <c r="J3276" t="s">
        <v>59</v>
      </c>
      <c r="K3276" s="7" t="s">
        <v>37</v>
      </c>
      <c r="L3276" s="15" t="s">
        <v>8</v>
      </c>
      <c r="M3276" s="16" t="s">
        <v>8</v>
      </c>
      <c r="N3276" s="16" t="s">
        <v>8</v>
      </c>
      <c r="O3276" s="16" t="s">
        <v>8</v>
      </c>
      <c r="P3276" s="17" t="s">
        <v>8</v>
      </c>
    </row>
    <row r="3277" spans="1:16" x14ac:dyDescent="0.25">
      <c r="A3277">
        <v>3391</v>
      </c>
      <c r="B3277" t="str">
        <f t="shared" si="210"/>
        <v>Closed End</v>
      </c>
      <c r="C3277" t="s">
        <v>59</v>
      </c>
      <c r="D3277" t="s">
        <v>681</v>
      </c>
      <c r="E3277" t="str">
        <f t="shared" si="211"/>
        <v>Housing status</v>
      </c>
      <c r="F3277">
        <f t="shared" si="212"/>
        <v>2</v>
      </c>
      <c r="G3277" t="str">
        <f t="shared" si="213"/>
        <v>Data</v>
      </c>
      <c r="H3277" t="s">
        <v>801</v>
      </c>
      <c r="I3277" s="38" t="s">
        <v>681</v>
      </c>
      <c r="J3277" t="s">
        <v>59</v>
      </c>
      <c r="K3277" s="6" t="s">
        <v>38</v>
      </c>
      <c r="L3277" s="12">
        <v>7.98213079698121E-2</v>
      </c>
      <c r="M3277" s="13">
        <v>0.13084238993168473</v>
      </c>
      <c r="N3277" s="13">
        <v>0.29973318360686396</v>
      </c>
      <c r="O3277" s="13">
        <v>0.48960311849164156</v>
      </c>
      <c r="P3277" s="14">
        <v>1967.999999999998</v>
      </c>
    </row>
    <row r="3278" spans="1:16" x14ac:dyDescent="0.25">
      <c r="A3278">
        <v>3392</v>
      </c>
      <c r="B3278" t="str">
        <f t="shared" si="210"/>
        <v>Closed End</v>
      </c>
      <c r="C3278" t="s">
        <v>59</v>
      </c>
      <c r="D3278" t="s">
        <v>681</v>
      </c>
      <c r="E3278" t="str">
        <f t="shared" si="211"/>
        <v>Housing status</v>
      </c>
      <c r="F3278">
        <f t="shared" si="212"/>
        <v>3</v>
      </c>
      <c r="G3278" t="str">
        <f t="shared" si="213"/>
        <v>Data</v>
      </c>
      <c r="H3278" t="s">
        <v>801</v>
      </c>
      <c r="I3278" s="38" t="s">
        <v>681</v>
      </c>
      <c r="J3278" t="s">
        <v>59</v>
      </c>
      <c r="K3278" s="6" t="s">
        <v>39</v>
      </c>
      <c r="L3278" s="12">
        <v>0.16817406044854569</v>
      </c>
      <c r="M3278" s="13">
        <v>0.13496301604439828</v>
      </c>
      <c r="N3278" s="13">
        <v>0.27810002754533697</v>
      </c>
      <c r="O3278" s="13">
        <v>0.4187628959617174</v>
      </c>
      <c r="P3278" s="14">
        <v>1000.0000000000017</v>
      </c>
    </row>
    <row r="3279" spans="1:16" ht="24.75" x14ac:dyDescent="0.25">
      <c r="A3279">
        <v>3393</v>
      </c>
      <c r="B3279" t="str">
        <f t="shared" si="210"/>
        <v>Closed End</v>
      </c>
      <c r="C3279" t="s">
        <v>59</v>
      </c>
      <c r="D3279" t="s">
        <v>681</v>
      </c>
      <c r="E3279" t="str">
        <f t="shared" si="211"/>
        <v>Housing status</v>
      </c>
      <c r="F3279">
        <f t="shared" si="212"/>
        <v>4</v>
      </c>
      <c r="G3279" t="str">
        <f t="shared" si="213"/>
        <v>Data</v>
      </c>
      <c r="H3279" t="s">
        <v>801</v>
      </c>
      <c r="I3279" s="38" t="s">
        <v>681</v>
      </c>
      <c r="J3279" t="s">
        <v>59</v>
      </c>
      <c r="K3279" s="6" t="s">
        <v>40</v>
      </c>
      <c r="L3279" s="12">
        <v>0.14457265869422883</v>
      </c>
      <c r="M3279" s="13">
        <v>0.13321905585187127</v>
      </c>
      <c r="N3279" s="13">
        <v>0.21937411570546975</v>
      </c>
      <c r="O3279" s="13">
        <v>0.5028341697484302</v>
      </c>
      <c r="P3279" s="14">
        <v>70</v>
      </c>
    </row>
    <row r="3280" spans="1:16" x14ac:dyDescent="0.25">
      <c r="A3280">
        <v>3394</v>
      </c>
      <c r="B3280" t="str">
        <f t="shared" si="210"/>
        <v>Closed End</v>
      </c>
      <c r="C3280" t="s">
        <v>59</v>
      </c>
      <c r="D3280" t="s">
        <v>681</v>
      </c>
      <c r="E3280" t="str">
        <f t="shared" si="211"/>
        <v>Home language</v>
      </c>
      <c r="F3280">
        <f t="shared" si="212"/>
        <v>1</v>
      </c>
      <c r="G3280" t="str">
        <f t="shared" si="213"/>
        <v>Header</v>
      </c>
      <c r="H3280" t="s">
        <v>801</v>
      </c>
      <c r="I3280" s="38" t="s">
        <v>681</v>
      </c>
      <c r="J3280" t="s">
        <v>59</v>
      </c>
      <c r="K3280" s="7" t="s">
        <v>41</v>
      </c>
      <c r="L3280" s="15" t="s">
        <v>8</v>
      </c>
      <c r="M3280" s="16" t="s">
        <v>8</v>
      </c>
      <c r="N3280" s="16" t="s">
        <v>8</v>
      </c>
      <c r="O3280" s="16" t="s">
        <v>8</v>
      </c>
      <c r="P3280" s="17" t="s">
        <v>8</v>
      </c>
    </row>
    <row r="3281" spans="1:16" x14ac:dyDescent="0.25">
      <c r="A3281">
        <v>3395</v>
      </c>
      <c r="B3281" t="str">
        <f t="shared" si="210"/>
        <v>Closed End</v>
      </c>
      <c r="C3281" t="s">
        <v>59</v>
      </c>
      <c r="D3281" t="s">
        <v>681</v>
      </c>
      <c r="E3281" t="str">
        <f t="shared" si="211"/>
        <v>Home language</v>
      </c>
      <c r="F3281">
        <f t="shared" si="212"/>
        <v>2</v>
      </c>
      <c r="G3281" t="str">
        <f t="shared" si="213"/>
        <v>Data</v>
      </c>
      <c r="H3281" t="s">
        <v>801</v>
      </c>
      <c r="I3281" s="38" t="s">
        <v>681</v>
      </c>
      <c r="J3281" t="s">
        <v>59</v>
      </c>
      <c r="K3281" s="6" t="s">
        <v>42</v>
      </c>
      <c r="L3281" s="12">
        <v>8.186967007106985E-2</v>
      </c>
      <c r="M3281" s="13">
        <v>0.11671912168985182</v>
      </c>
      <c r="N3281" s="13">
        <v>0.30606401344846457</v>
      </c>
      <c r="O3281" s="13">
        <v>0.49534719479061434</v>
      </c>
      <c r="P3281" s="14">
        <v>2603.9999999999959</v>
      </c>
    </row>
    <row r="3282" spans="1:16" x14ac:dyDescent="0.25">
      <c r="A3282">
        <v>3396</v>
      </c>
      <c r="B3282" t="str">
        <f t="shared" si="210"/>
        <v>Closed End</v>
      </c>
      <c r="C3282" t="s">
        <v>59</v>
      </c>
      <c r="D3282" t="s">
        <v>681</v>
      </c>
      <c r="E3282" t="str">
        <f t="shared" si="211"/>
        <v>Home language</v>
      </c>
      <c r="F3282">
        <f t="shared" si="212"/>
        <v>3</v>
      </c>
      <c r="G3282" t="str">
        <f t="shared" si="213"/>
        <v>Data</v>
      </c>
      <c r="H3282" t="s">
        <v>801</v>
      </c>
      <c r="I3282" s="38" t="s">
        <v>681</v>
      </c>
      <c r="J3282" t="s">
        <v>59</v>
      </c>
      <c r="K3282" s="6" t="s">
        <v>43</v>
      </c>
      <c r="L3282" s="12">
        <v>0.22401268968360238</v>
      </c>
      <c r="M3282" s="13">
        <v>0.20119136484856487</v>
      </c>
      <c r="N3282" s="13">
        <v>0.25744007638349592</v>
      </c>
      <c r="O3282" s="13">
        <v>0.31735586908433677</v>
      </c>
      <c r="P3282" s="14">
        <v>245.00000000000023</v>
      </c>
    </row>
    <row r="3283" spans="1:16" x14ac:dyDescent="0.25">
      <c r="A3283">
        <v>3397</v>
      </c>
      <c r="B3283" t="str">
        <f t="shared" si="210"/>
        <v>Closed End</v>
      </c>
      <c r="C3283" t="s">
        <v>59</v>
      </c>
      <c r="D3283" t="s">
        <v>681</v>
      </c>
      <c r="E3283" t="str">
        <f t="shared" si="211"/>
        <v>Home language</v>
      </c>
      <c r="F3283">
        <f t="shared" si="212"/>
        <v>4</v>
      </c>
      <c r="G3283" t="str">
        <f t="shared" si="213"/>
        <v>Data</v>
      </c>
      <c r="H3283" t="s">
        <v>801</v>
      </c>
      <c r="I3283" s="38" t="s">
        <v>681</v>
      </c>
      <c r="J3283" t="s">
        <v>59</v>
      </c>
      <c r="K3283" s="6" t="s">
        <v>44</v>
      </c>
      <c r="L3283" s="12">
        <v>0.21380153946788877</v>
      </c>
      <c r="M3283" s="13">
        <v>0.36449443096964346</v>
      </c>
      <c r="N3283" s="13">
        <v>0.1105078011330163</v>
      </c>
      <c r="O3283" s="13">
        <v>0.31119622842945122</v>
      </c>
      <c r="P3283" s="14">
        <v>105.00000000000003</v>
      </c>
    </row>
    <row r="3284" spans="1:16" x14ac:dyDescent="0.25">
      <c r="A3284">
        <v>3398</v>
      </c>
      <c r="B3284" t="str">
        <f t="shared" si="210"/>
        <v>Closed End</v>
      </c>
      <c r="C3284" t="s">
        <v>59</v>
      </c>
      <c r="D3284" t="s">
        <v>681</v>
      </c>
      <c r="E3284" t="str">
        <f t="shared" si="211"/>
        <v>Race / ethnicity</v>
      </c>
      <c r="F3284">
        <f t="shared" si="212"/>
        <v>1</v>
      </c>
      <c r="G3284" t="str">
        <f t="shared" si="213"/>
        <v>Header</v>
      </c>
      <c r="H3284" t="s">
        <v>801</v>
      </c>
      <c r="I3284" s="38" t="s">
        <v>681</v>
      </c>
      <c r="J3284" t="s">
        <v>59</v>
      </c>
      <c r="K3284" s="7" t="s">
        <v>45</v>
      </c>
      <c r="L3284" s="15" t="s">
        <v>8</v>
      </c>
      <c r="M3284" s="16" t="s">
        <v>8</v>
      </c>
      <c r="N3284" s="16" t="s">
        <v>8</v>
      </c>
      <c r="O3284" s="16" t="s">
        <v>8</v>
      </c>
      <c r="P3284" s="17" t="s">
        <v>8</v>
      </c>
    </row>
    <row r="3285" spans="1:16" x14ac:dyDescent="0.25">
      <c r="A3285">
        <v>3399</v>
      </c>
      <c r="B3285" t="str">
        <f t="shared" si="210"/>
        <v>Closed End</v>
      </c>
      <c r="C3285" t="s">
        <v>59</v>
      </c>
      <c r="D3285" t="s">
        <v>681</v>
      </c>
      <c r="E3285" t="str">
        <f t="shared" si="211"/>
        <v>Race / ethnicity</v>
      </c>
      <c r="F3285">
        <f t="shared" si="212"/>
        <v>2</v>
      </c>
      <c r="G3285" t="str">
        <f t="shared" si="213"/>
        <v>Data</v>
      </c>
      <c r="H3285" t="s">
        <v>801</v>
      </c>
      <c r="I3285" s="38" t="s">
        <v>681</v>
      </c>
      <c r="J3285" t="s">
        <v>59</v>
      </c>
      <c r="K3285" s="6" t="s">
        <v>46</v>
      </c>
      <c r="L3285" s="12">
        <v>0.22959152839982314</v>
      </c>
      <c r="M3285" s="13">
        <v>0.18658294688001384</v>
      </c>
      <c r="N3285" s="13">
        <v>0.23246192663452356</v>
      </c>
      <c r="O3285" s="13">
        <v>0.35136359808564033</v>
      </c>
      <c r="P3285" s="14">
        <v>769.99999999999966</v>
      </c>
    </row>
    <row r="3286" spans="1:16" x14ac:dyDescent="0.25">
      <c r="A3286">
        <v>3400</v>
      </c>
      <c r="B3286" t="str">
        <f t="shared" si="210"/>
        <v>Closed End</v>
      </c>
      <c r="C3286" t="s">
        <v>59</v>
      </c>
      <c r="D3286" t="s">
        <v>681</v>
      </c>
      <c r="E3286" t="str">
        <f t="shared" si="211"/>
        <v>Race / ethnicity</v>
      </c>
      <c r="F3286">
        <f t="shared" si="212"/>
        <v>3</v>
      </c>
      <c r="G3286" t="str">
        <f t="shared" si="213"/>
        <v>Data</v>
      </c>
      <c r="H3286" t="s">
        <v>801</v>
      </c>
      <c r="I3286" s="38" t="s">
        <v>681</v>
      </c>
      <c r="J3286" t="s">
        <v>59</v>
      </c>
      <c r="K3286" s="6" t="s">
        <v>47</v>
      </c>
      <c r="L3286" s="12">
        <v>0.2858498240512064</v>
      </c>
      <c r="M3286" s="13">
        <v>0.24545725103037616</v>
      </c>
      <c r="N3286" s="13">
        <v>0.12315690656077619</v>
      </c>
      <c r="O3286" s="13">
        <v>0.3455360183576407</v>
      </c>
      <c r="P3286" s="14">
        <v>127.0000000000001</v>
      </c>
    </row>
    <row r="3287" spans="1:16" x14ac:dyDescent="0.25">
      <c r="A3287">
        <v>3401</v>
      </c>
      <c r="B3287" t="str">
        <f t="shared" si="210"/>
        <v>Closed End</v>
      </c>
      <c r="C3287" t="s">
        <v>59</v>
      </c>
      <c r="D3287" t="s">
        <v>681</v>
      </c>
      <c r="E3287" t="str">
        <f t="shared" si="211"/>
        <v>Race / ethnicity</v>
      </c>
      <c r="F3287">
        <f t="shared" si="212"/>
        <v>4</v>
      </c>
      <c r="G3287" t="str">
        <f t="shared" si="213"/>
        <v>Data</v>
      </c>
      <c r="H3287" t="s">
        <v>801</v>
      </c>
      <c r="I3287" s="38" t="s">
        <v>681</v>
      </c>
      <c r="J3287" t="s">
        <v>59</v>
      </c>
      <c r="K3287" s="6" t="s">
        <v>48</v>
      </c>
      <c r="L3287" s="12">
        <v>0.17420276976492638</v>
      </c>
      <c r="M3287" s="13">
        <v>0.2460518056597511</v>
      </c>
      <c r="N3287" s="13">
        <v>0.28489331879147767</v>
      </c>
      <c r="O3287" s="13">
        <v>0.2948521057838448</v>
      </c>
      <c r="P3287" s="14">
        <v>213.00000000000003</v>
      </c>
    </row>
    <row r="3288" spans="1:16" x14ac:dyDescent="0.25">
      <c r="A3288">
        <v>3402</v>
      </c>
      <c r="B3288" t="str">
        <f t="shared" si="210"/>
        <v>Closed End</v>
      </c>
      <c r="C3288" t="s">
        <v>59</v>
      </c>
      <c r="D3288" t="s">
        <v>681</v>
      </c>
      <c r="E3288" t="str">
        <f t="shared" si="211"/>
        <v>Race / ethnicity</v>
      </c>
      <c r="F3288">
        <f t="shared" si="212"/>
        <v>5</v>
      </c>
      <c r="G3288" t="str">
        <f t="shared" si="213"/>
        <v>Data</v>
      </c>
      <c r="H3288" t="s">
        <v>801</v>
      </c>
      <c r="I3288" s="38" t="s">
        <v>681</v>
      </c>
      <c r="J3288" t="s">
        <v>59</v>
      </c>
      <c r="K3288" s="6" t="s">
        <v>49</v>
      </c>
      <c r="L3288" s="12">
        <v>0.31381067404416124</v>
      </c>
      <c r="M3288" s="13">
        <v>0.14246541044198863</v>
      </c>
      <c r="N3288" s="13">
        <v>0.1760023007225254</v>
      </c>
      <c r="O3288" s="13">
        <v>0.36772161479132559</v>
      </c>
      <c r="P3288" s="14">
        <v>345.9999999999996</v>
      </c>
    </row>
    <row r="3289" spans="1:16" x14ac:dyDescent="0.25">
      <c r="A3289">
        <v>3403</v>
      </c>
      <c r="B3289" t="str">
        <f t="shared" si="210"/>
        <v>Closed End</v>
      </c>
      <c r="C3289" t="s">
        <v>59</v>
      </c>
      <c r="D3289" t="s">
        <v>681</v>
      </c>
      <c r="E3289" t="str">
        <f t="shared" si="211"/>
        <v>Race / ethnicity</v>
      </c>
      <c r="F3289">
        <f t="shared" si="212"/>
        <v>6</v>
      </c>
      <c r="G3289" t="str">
        <f t="shared" si="213"/>
        <v>Data</v>
      </c>
      <c r="H3289" t="s">
        <v>801</v>
      </c>
      <c r="I3289" s="38" t="s">
        <v>681</v>
      </c>
      <c r="J3289" t="s">
        <v>59</v>
      </c>
      <c r="K3289" s="6" t="s">
        <v>50</v>
      </c>
      <c r="L3289" s="12">
        <v>0.20778271754697744</v>
      </c>
      <c r="M3289" s="13">
        <v>0.11866760103478941</v>
      </c>
      <c r="N3289" s="13">
        <v>0.22251766884479757</v>
      </c>
      <c r="O3289" s="13">
        <v>0.45103201257343511</v>
      </c>
      <c r="P3289" s="14">
        <v>140.00000000000009</v>
      </c>
    </row>
    <row r="3290" spans="1:16" ht="15.75" thickBot="1" x14ac:dyDescent="0.3">
      <c r="A3290">
        <v>3404</v>
      </c>
      <c r="B3290" t="str">
        <f t="shared" si="210"/>
        <v>Closed End</v>
      </c>
      <c r="C3290" t="s">
        <v>59</v>
      </c>
      <c r="D3290" t="s">
        <v>681</v>
      </c>
      <c r="E3290" t="str">
        <f t="shared" si="211"/>
        <v>Race / ethnicity</v>
      </c>
      <c r="F3290">
        <f t="shared" si="212"/>
        <v>7</v>
      </c>
      <c r="G3290" t="str">
        <f t="shared" si="213"/>
        <v>Data</v>
      </c>
      <c r="H3290" t="s">
        <v>801</v>
      </c>
      <c r="I3290" s="38" t="s">
        <v>681</v>
      </c>
      <c r="J3290" t="s">
        <v>59</v>
      </c>
      <c r="K3290" s="8" t="s">
        <v>51</v>
      </c>
      <c r="L3290" s="18">
        <v>6.4648972514260855E-2</v>
      </c>
      <c r="M3290" s="19">
        <v>0.11914360113411611</v>
      </c>
      <c r="N3290" s="19">
        <v>0.30481896529471997</v>
      </c>
      <c r="O3290" s="19">
        <v>0.5113884610569065</v>
      </c>
      <c r="P3290" s="20">
        <v>2058.9999999999977</v>
      </c>
    </row>
    <row r="3291" spans="1:16" ht="15.75" thickTop="1" x14ac:dyDescent="0.25">
      <c r="A3291">
        <v>3405</v>
      </c>
      <c r="B3291" t="str">
        <f t="shared" si="210"/>
        <v/>
      </c>
      <c r="C3291" t="s">
        <v>8</v>
      </c>
      <c r="D3291" t="s">
        <v>8</v>
      </c>
      <c r="E3291" t="str">
        <f t="shared" si="211"/>
        <v/>
      </c>
      <c r="F3291" t="str">
        <f t="shared" si="212"/>
        <v/>
      </c>
      <c r="G3291" t="str">
        <f t="shared" si="213"/>
        <v/>
      </c>
      <c r="H3291" t="s">
        <v>8</v>
      </c>
      <c r="K3291" s="42"/>
      <c r="L3291" s="42"/>
      <c r="M3291" s="42"/>
      <c r="N3291" s="42"/>
      <c r="O3291" s="42"/>
      <c r="P3291" s="42"/>
    </row>
    <row r="3292" spans="1:16" ht="30.75" thickBot="1" x14ac:dyDescent="0.3">
      <c r="A3292">
        <v>3406</v>
      </c>
      <c r="B3292" t="str">
        <f t="shared" si="210"/>
        <v>Closed End</v>
      </c>
      <c r="C3292" t="s">
        <v>59</v>
      </c>
      <c r="D3292" t="s">
        <v>846</v>
      </c>
      <c r="E3292" t="str">
        <f t="shared" si="211"/>
        <v>Title</v>
      </c>
      <c r="F3292">
        <f t="shared" si="212"/>
        <v>1</v>
      </c>
      <c r="G3292" t="str">
        <f t="shared" si="213"/>
        <v>Title</v>
      </c>
      <c r="H3292" t="s">
        <v>802</v>
      </c>
      <c r="K3292" s="37" t="s">
        <v>305</v>
      </c>
      <c r="L3292" s="37"/>
      <c r="M3292" s="37"/>
      <c r="N3292" s="37"/>
      <c r="O3292" s="37"/>
      <c r="P3292" s="37"/>
    </row>
    <row r="3293" spans="1:16" ht="38.25" thickTop="1" thickBot="1" x14ac:dyDescent="0.3">
      <c r="A3293">
        <v>3407</v>
      </c>
      <c r="B3293" t="str">
        <f t="shared" si="210"/>
        <v>Closed End</v>
      </c>
      <c r="C3293" t="s">
        <v>59</v>
      </c>
      <c r="D3293" t="s">
        <v>846</v>
      </c>
      <c r="E3293" t="str">
        <f t="shared" si="211"/>
        <v>Column labels</v>
      </c>
      <c r="F3293">
        <f t="shared" si="212"/>
        <v>1</v>
      </c>
      <c r="G3293" t="str">
        <f t="shared" si="213"/>
        <v>Labels</v>
      </c>
      <c r="H3293" t="s">
        <v>802</v>
      </c>
      <c r="K3293" s="39"/>
      <c r="L3293" s="1" t="s">
        <v>193</v>
      </c>
      <c r="M3293" s="2" t="s">
        <v>194</v>
      </c>
      <c r="N3293" s="2" t="s">
        <v>195</v>
      </c>
      <c r="O3293" s="2" t="s">
        <v>196</v>
      </c>
      <c r="P3293" s="3" t="s">
        <v>6</v>
      </c>
    </row>
    <row r="3294" spans="1:16" ht="15.75" thickTop="1" x14ac:dyDescent="0.25">
      <c r="A3294">
        <v>3408</v>
      </c>
      <c r="B3294" t="str">
        <f t="shared" si="210"/>
        <v>Closed End</v>
      </c>
      <c r="C3294" t="s">
        <v>59</v>
      </c>
      <c r="D3294" t="s">
        <v>846</v>
      </c>
      <c r="E3294" t="str">
        <f t="shared" si="211"/>
        <v>Region</v>
      </c>
      <c r="F3294">
        <f t="shared" si="212"/>
        <v>1</v>
      </c>
      <c r="G3294" t="str">
        <f t="shared" si="213"/>
        <v>Header</v>
      </c>
      <c r="H3294" t="s">
        <v>802</v>
      </c>
      <c r="K3294" s="5" t="s">
        <v>7</v>
      </c>
      <c r="L3294" s="9" t="s">
        <v>8</v>
      </c>
      <c r="M3294" s="10" t="s">
        <v>8</v>
      </c>
      <c r="N3294" s="10" t="s">
        <v>8</v>
      </c>
      <c r="O3294" s="10" t="s">
        <v>8</v>
      </c>
      <c r="P3294" s="11" t="s">
        <v>8</v>
      </c>
    </row>
    <row r="3295" spans="1:16" x14ac:dyDescent="0.25">
      <c r="A3295">
        <v>3409</v>
      </c>
      <c r="B3295" t="str">
        <f t="shared" si="210"/>
        <v>Closed End</v>
      </c>
      <c r="C3295" t="s">
        <v>59</v>
      </c>
      <c r="D3295" t="s">
        <v>846</v>
      </c>
      <c r="E3295" t="str">
        <f t="shared" si="211"/>
        <v>Region</v>
      </c>
      <c r="F3295">
        <f t="shared" si="212"/>
        <v>2</v>
      </c>
      <c r="G3295" t="str">
        <f t="shared" si="213"/>
        <v>Data</v>
      </c>
      <c r="H3295" t="s">
        <v>802</v>
      </c>
      <c r="K3295" s="6" t="s">
        <v>9</v>
      </c>
      <c r="L3295" s="12">
        <v>0.1127187228916319</v>
      </c>
      <c r="M3295" s="13">
        <v>0.14184417096114418</v>
      </c>
      <c r="N3295" s="13">
        <v>0.32782886118223298</v>
      </c>
      <c r="O3295" s="13">
        <v>0.41760824496499332</v>
      </c>
      <c r="P3295" s="14">
        <v>3062.999999999995</v>
      </c>
    </row>
    <row r="3296" spans="1:16" x14ac:dyDescent="0.25">
      <c r="A3296">
        <v>3410</v>
      </c>
      <c r="B3296" t="str">
        <f t="shared" si="210"/>
        <v>Closed End</v>
      </c>
      <c r="C3296" t="s">
        <v>59</v>
      </c>
      <c r="D3296" t="s">
        <v>846</v>
      </c>
      <c r="E3296" t="str">
        <f t="shared" si="211"/>
        <v>Region</v>
      </c>
      <c r="F3296">
        <f t="shared" si="212"/>
        <v>3</v>
      </c>
      <c r="G3296" t="str">
        <f t="shared" si="213"/>
        <v>Data</v>
      </c>
      <c r="H3296" t="s">
        <v>802</v>
      </c>
      <c r="K3296" s="6" t="s">
        <v>10</v>
      </c>
      <c r="L3296" s="12">
        <v>7.0092879550041218E-2</v>
      </c>
      <c r="M3296" s="13">
        <v>0.12851479007730662</v>
      </c>
      <c r="N3296" s="13">
        <v>0.35802510908058366</v>
      </c>
      <c r="O3296" s="13">
        <v>0.44336722129206885</v>
      </c>
      <c r="P3296" s="14">
        <v>421.00000000000011</v>
      </c>
    </row>
    <row r="3297" spans="1:16" x14ac:dyDescent="0.25">
      <c r="A3297">
        <v>3411</v>
      </c>
      <c r="B3297" t="str">
        <f t="shared" si="210"/>
        <v>Closed End</v>
      </c>
      <c r="C3297" t="s">
        <v>59</v>
      </c>
      <c r="D3297" t="s">
        <v>846</v>
      </c>
      <c r="E3297" t="str">
        <f t="shared" si="211"/>
        <v>Region</v>
      </c>
      <c r="F3297">
        <f t="shared" si="212"/>
        <v>4</v>
      </c>
      <c r="G3297" t="str">
        <f t="shared" si="213"/>
        <v>Data</v>
      </c>
      <c r="H3297" t="s">
        <v>802</v>
      </c>
      <c r="K3297" s="6" t="s">
        <v>11</v>
      </c>
      <c r="L3297" s="12">
        <v>0.13837826438511538</v>
      </c>
      <c r="M3297" s="13">
        <v>0.14375148345838779</v>
      </c>
      <c r="N3297" s="13">
        <v>0.31677746693454745</v>
      </c>
      <c r="O3297" s="13">
        <v>0.40109278522195246</v>
      </c>
      <c r="P3297" s="14">
        <v>2248.9999999999923</v>
      </c>
    </row>
    <row r="3298" spans="1:16" x14ac:dyDescent="0.25">
      <c r="A3298">
        <v>3412</v>
      </c>
      <c r="B3298" t="str">
        <f t="shared" si="210"/>
        <v>Closed End</v>
      </c>
      <c r="C3298" t="s">
        <v>59</v>
      </c>
      <c r="D3298" t="s">
        <v>846</v>
      </c>
      <c r="E3298" t="str">
        <f t="shared" si="211"/>
        <v>Region</v>
      </c>
      <c r="F3298">
        <f t="shared" si="212"/>
        <v>5</v>
      </c>
      <c r="G3298" t="str">
        <f t="shared" si="213"/>
        <v>Data</v>
      </c>
      <c r="H3298" t="s">
        <v>802</v>
      </c>
      <c r="K3298" s="6" t="s">
        <v>12</v>
      </c>
      <c r="L3298" s="12">
        <v>0.15591638821433598</v>
      </c>
      <c r="M3298" s="13">
        <v>0.15861496593675012</v>
      </c>
      <c r="N3298" s="13">
        <v>0.29535428251222018</v>
      </c>
      <c r="O3298" s="13">
        <v>0.39011436333669408</v>
      </c>
      <c r="P3298" s="14">
        <v>1818.9999999999968</v>
      </c>
    </row>
    <row r="3299" spans="1:16" x14ac:dyDescent="0.25">
      <c r="A3299">
        <v>3413</v>
      </c>
      <c r="B3299" t="str">
        <f t="shared" si="210"/>
        <v>Closed End</v>
      </c>
      <c r="C3299" t="s">
        <v>59</v>
      </c>
      <c r="D3299" t="s">
        <v>846</v>
      </c>
      <c r="E3299" t="str">
        <f t="shared" si="211"/>
        <v>Region</v>
      </c>
      <c r="F3299">
        <f t="shared" si="212"/>
        <v>6</v>
      </c>
      <c r="G3299" t="str">
        <f t="shared" si="213"/>
        <v>Data</v>
      </c>
      <c r="H3299" t="s">
        <v>802</v>
      </c>
      <c r="K3299" s="6" t="s">
        <v>13</v>
      </c>
      <c r="L3299" s="12">
        <v>0.11734895709107632</v>
      </c>
      <c r="M3299" s="13">
        <v>0.12592923841434989</v>
      </c>
      <c r="N3299" s="13">
        <v>0.34246520484886822</v>
      </c>
      <c r="O3299" s="13">
        <v>0.41425659964570549</v>
      </c>
      <c r="P3299" s="14">
        <v>429.99999999999989</v>
      </c>
    </row>
    <row r="3300" spans="1:16" x14ac:dyDescent="0.25">
      <c r="A3300">
        <v>3414</v>
      </c>
      <c r="B3300" t="str">
        <f t="shared" si="210"/>
        <v>Closed End</v>
      </c>
      <c r="C3300" t="s">
        <v>59</v>
      </c>
      <c r="D3300" t="s">
        <v>846</v>
      </c>
      <c r="E3300" t="str">
        <f t="shared" si="211"/>
        <v>Region</v>
      </c>
      <c r="F3300">
        <f t="shared" si="212"/>
        <v>7</v>
      </c>
      <c r="G3300" t="str">
        <f t="shared" si="213"/>
        <v>Data</v>
      </c>
      <c r="H3300" t="s">
        <v>802</v>
      </c>
      <c r="K3300" s="6" t="s">
        <v>14</v>
      </c>
      <c r="L3300" s="12">
        <v>0.12888932680018525</v>
      </c>
      <c r="M3300" s="13">
        <v>0.16018266339593656</v>
      </c>
      <c r="N3300" s="13">
        <v>0.30090011063007299</v>
      </c>
      <c r="O3300" s="13">
        <v>0.41002789917380389</v>
      </c>
      <c r="P3300" s="14">
        <v>393.00000000000063</v>
      </c>
    </row>
    <row r="3301" spans="1:16" x14ac:dyDescent="0.25">
      <c r="A3301">
        <v>3415</v>
      </c>
      <c r="B3301" t="str">
        <f t="shared" si="210"/>
        <v>Closed End</v>
      </c>
      <c r="C3301" t="s">
        <v>59</v>
      </c>
      <c r="D3301" t="s">
        <v>846</v>
      </c>
      <c r="E3301" t="str">
        <f t="shared" si="211"/>
        <v>Gender</v>
      </c>
      <c r="F3301">
        <f t="shared" si="212"/>
        <v>1</v>
      </c>
      <c r="G3301" t="str">
        <f t="shared" si="213"/>
        <v>Header</v>
      </c>
      <c r="H3301" t="s">
        <v>802</v>
      </c>
      <c r="K3301" s="7" t="s">
        <v>15</v>
      </c>
      <c r="L3301" s="15" t="s">
        <v>8</v>
      </c>
      <c r="M3301" s="16" t="s">
        <v>8</v>
      </c>
      <c r="N3301" s="16" t="s">
        <v>8</v>
      </c>
      <c r="O3301" s="16" t="s">
        <v>8</v>
      </c>
      <c r="P3301" s="17" t="s">
        <v>8</v>
      </c>
    </row>
    <row r="3302" spans="1:16" x14ac:dyDescent="0.25">
      <c r="A3302">
        <v>3416</v>
      </c>
      <c r="B3302" t="str">
        <f t="shared" si="210"/>
        <v>Closed End</v>
      </c>
      <c r="C3302" t="s">
        <v>59</v>
      </c>
      <c r="D3302" t="s">
        <v>846</v>
      </c>
      <c r="E3302" t="str">
        <f t="shared" si="211"/>
        <v>Gender</v>
      </c>
      <c r="F3302">
        <f t="shared" si="212"/>
        <v>2</v>
      </c>
      <c r="G3302" t="str">
        <f t="shared" si="213"/>
        <v>Data</v>
      </c>
      <c r="H3302" t="s">
        <v>802</v>
      </c>
      <c r="K3302" s="6" t="s">
        <v>16</v>
      </c>
      <c r="L3302" s="12">
        <v>0.11793029337862078</v>
      </c>
      <c r="M3302" s="13">
        <v>0.11737466940117175</v>
      </c>
      <c r="N3302" s="13">
        <v>0.35268516930076288</v>
      </c>
      <c r="O3302" s="13">
        <v>0.4120098679194456</v>
      </c>
      <c r="P3302" s="14">
        <v>1904.000000000005</v>
      </c>
    </row>
    <row r="3303" spans="1:16" x14ac:dyDescent="0.25">
      <c r="A3303">
        <v>3417</v>
      </c>
      <c r="B3303" t="str">
        <f t="shared" si="210"/>
        <v>Closed End</v>
      </c>
      <c r="C3303" t="s">
        <v>59</v>
      </c>
      <c r="D3303" t="s">
        <v>846</v>
      </c>
      <c r="E3303" t="str">
        <f t="shared" si="211"/>
        <v>Gender</v>
      </c>
      <c r="F3303">
        <f t="shared" si="212"/>
        <v>3</v>
      </c>
      <c r="G3303" t="str">
        <f t="shared" si="213"/>
        <v>Data</v>
      </c>
      <c r="H3303" t="s">
        <v>802</v>
      </c>
      <c r="K3303" s="6" t="s">
        <v>17</v>
      </c>
      <c r="L3303" s="12">
        <v>9.9186809461989031E-2</v>
      </c>
      <c r="M3303" s="13">
        <v>0.16068059868625043</v>
      </c>
      <c r="N3303" s="13">
        <v>0.3003934392220724</v>
      </c>
      <c r="O3303" s="13">
        <v>0.4397391526296871</v>
      </c>
      <c r="P3303" s="14">
        <v>1005.000000000001</v>
      </c>
    </row>
    <row r="3304" spans="1:16" x14ac:dyDescent="0.25">
      <c r="A3304">
        <v>3418</v>
      </c>
      <c r="B3304" t="str">
        <f t="shared" si="210"/>
        <v>Closed End</v>
      </c>
      <c r="C3304" t="s">
        <v>59</v>
      </c>
      <c r="D3304" t="s">
        <v>846</v>
      </c>
      <c r="E3304" t="str">
        <f t="shared" si="211"/>
        <v>Age</v>
      </c>
      <c r="F3304">
        <f t="shared" si="212"/>
        <v>1</v>
      </c>
      <c r="G3304" t="str">
        <f t="shared" si="213"/>
        <v>Header</v>
      </c>
      <c r="H3304" t="s">
        <v>802</v>
      </c>
      <c r="K3304" s="7" t="s">
        <v>18</v>
      </c>
      <c r="L3304" s="15" t="s">
        <v>8</v>
      </c>
      <c r="M3304" s="16" t="s">
        <v>8</v>
      </c>
      <c r="N3304" s="16" t="s">
        <v>8</v>
      </c>
      <c r="O3304" s="16" t="s">
        <v>8</v>
      </c>
      <c r="P3304" s="17" t="s">
        <v>8</v>
      </c>
    </row>
    <row r="3305" spans="1:16" x14ac:dyDescent="0.25">
      <c r="A3305">
        <v>3419</v>
      </c>
      <c r="B3305" t="str">
        <f t="shared" si="210"/>
        <v>Closed End</v>
      </c>
      <c r="C3305" t="s">
        <v>59</v>
      </c>
      <c r="D3305" t="s">
        <v>846</v>
      </c>
      <c r="E3305" t="str">
        <f t="shared" si="211"/>
        <v>Age</v>
      </c>
      <c r="F3305">
        <f t="shared" si="212"/>
        <v>2</v>
      </c>
      <c r="G3305" t="str">
        <f t="shared" si="213"/>
        <v>Data</v>
      </c>
      <c r="H3305" t="s">
        <v>802</v>
      </c>
      <c r="K3305" s="6" t="s">
        <v>19</v>
      </c>
      <c r="L3305" s="12">
        <v>0.10723113021716005</v>
      </c>
      <c r="M3305" s="13">
        <v>0.15868536518308829</v>
      </c>
      <c r="N3305" s="13">
        <v>0.29911265394300202</v>
      </c>
      <c r="O3305" s="13">
        <v>0.4349708506567489</v>
      </c>
      <c r="P3305" s="14">
        <v>416.00000000000017</v>
      </c>
    </row>
    <row r="3306" spans="1:16" x14ac:dyDescent="0.25">
      <c r="A3306">
        <v>3420</v>
      </c>
      <c r="B3306" t="str">
        <f t="shared" si="210"/>
        <v>Closed End</v>
      </c>
      <c r="C3306" t="s">
        <v>59</v>
      </c>
      <c r="D3306" t="s">
        <v>846</v>
      </c>
      <c r="E3306" t="str">
        <f t="shared" si="211"/>
        <v>Age</v>
      </c>
      <c r="F3306">
        <f t="shared" si="212"/>
        <v>3</v>
      </c>
      <c r="G3306" t="str">
        <f t="shared" si="213"/>
        <v>Data</v>
      </c>
      <c r="H3306" t="s">
        <v>802</v>
      </c>
      <c r="K3306" s="6" t="s">
        <v>20</v>
      </c>
      <c r="L3306" s="12">
        <v>0.12688394088525384</v>
      </c>
      <c r="M3306" s="13">
        <v>0.17401648480037946</v>
      </c>
      <c r="N3306" s="13">
        <v>0.29675026187008302</v>
      </c>
      <c r="O3306" s="13">
        <v>0.4023493124442824</v>
      </c>
      <c r="P3306" s="14">
        <v>425.00000000000028</v>
      </c>
    </row>
    <row r="3307" spans="1:16" x14ac:dyDescent="0.25">
      <c r="A3307">
        <v>3421</v>
      </c>
      <c r="B3307" t="str">
        <f t="shared" si="210"/>
        <v>Closed End</v>
      </c>
      <c r="C3307" t="s">
        <v>59</v>
      </c>
      <c r="D3307" t="s">
        <v>846</v>
      </c>
      <c r="E3307" t="str">
        <f t="shared" si="211"/>
        <v>Age</v>
      </c>
      <c r="F3307">
        <f t="shared" si="212"/>
        <v>4</v>
      </c>
      <c r="G3307" t="str">
        <f t="shared" si="213"/>
        <v>Data</v>
      </c>
      <c r="H3307" t="s">
        <v>802</v>
      </c>
      <c r="K3307" s="6" t="s">
        <v>21</v>
      </c>
      <c r="L3307" s="12">
        <v>9.6225911081636126E-2</v>
      </c>
      <c r="M3307" s="13">
        <v>7.9593658512100471E-2</v>
      </c>
      <c r="N3307" s="13">
        <v>0.39222824669093548</v>
      </c>
      <c r="O3307" s="13">
        <v>0.43195218371532706</v>
      </c>
      <c r="P3307" s="14">
        <v>365.0000000000004</v>
      </c>
    </row>
    <row r="3308" spans="1:16" x14ac:dyDescent="0.25">
      <c r="A3308">
        <v>3422</v>
      </c>
      <c r="B3308" t="str">
        <f t="shared" si="210"/>
        <v>Closed End</v>
      </c>
      <c r="C3308" t="s">
        <v>59</v>
      </c>
      <c r="D3308" t="s">
        <v>846</v>
      </c>
      <c r="E3308" t="str">
        <f t="shared" si="211"/>
        <v>Age</v>
      </c>
      <c r="F3308">
        <f t="shared" si="212"/>
        <v>5</v>
      </c>
      <c r="G3308" t="str">
        <f t="shared" si="213"/>
        <v>Data</v>
      </c>
      <c r="H3308" t="s">
        <v>802</v>
      </c>
      <c r="K3308" s="6" t="s">
        <v>22</v>
      </c>
      <c r="L3308" s="12">
        <v>0.15003907696910121</v>
      </c>
      <c r="M3308" s="13">
        <v>0.16176473701365418</v>
      </c>
      <c r="N3308" s="13">
        <v>0.38999941261331778</v>
      </c>
      <c r="O3308" s="13">
        <v>0.29819677340392775</v>
      </c>
      <c r="P3308" s="14">
        <v>527.99999999999977</v>
      </c>
    </row>
    <row r="3309" spans="1:16" x14ac:dyDescent="0.25">
      <c r="A3309">
        <v>3423</v>
      </c>
      <c r="B3309" t="str">
        <f t="shared" si="210"/>
        <v>Closed End</v>
      </c>
      <c r="C3309" t="s">
        <v>59</v>
      </c>
      <c r="D3309" t="s">
        <v>846</v>
      </c>
      <c r="E3309" t="str">
        <f t="shared" si="211"/>
        <v>Age</v>
      </c>
      <c r="F3309">
        <f t="shared" si="212"/>
        <v>6</v>
      </c>
      <c r="G3309" t="str">
        <f t="shared" si="213"/>
        <v>Data</v>
      </c>
      <c r="H3309" t="s">
        <v>802</v>
      </c>
      <c r="K3309" s="6" t="s">
        <v>23</v>
      </c>
      <c r="L3309" s="12">
        <v>5.5582932619260644E-2</v>
      </c>
      <c r="M3309" s="13">
        <v>9.8057820492224057E-2</v>
      </c>
      <c r="N3309" s="13">
        <v>0.29661984449066836</v>
      </c>
      <c r="O3309" s="13">
        <v>0.54973940239784724</v>
      </c>
      <c r="P3309" s="14">
        <v>864.99999999999875</v>
      </c>
    </row>
    <row r="3310" spans="1:16" x14ac:dyDescent="0.25">
      <c r="A3310">
        <v>3424</v>
      </c>
      <c r="B3310" t="str">
        <f t="shared" si="210"/>
        <v>Closed End</v>
      </c>
      <c r="C3310" t="s">
        <v>59</v>
      </c>
      <c r="D3310" t="s">
        <v>846</v>
      </c>
      <c r="E3310" t="str">
        <f t="shared" si="211"/>
        <v>Education</v>
      </c>
      <c r="F3310">
        <f t="shared" si="212"/>
        <v>1</v>
      </c>
      <c r="G3310" t="str">
        <f t="shared" si="213"/>
        <v>Header</v>
      </c>
      <c r="H3310" t="s">
        <v>802</v>
      </c>
      <c r="K3310" s="7" t="s">
        <v>24</v>
      </c>
      <c r="L3310" s="15" t="s">
        <v>8</v>
      </c>
      <c r="M3310" s="16" t="s">
        <v>8</v>
      </c>
      <c r="N3310" s="16" t="s">
        <v>8</v>
      </c>
      <c r="O3310" s="16" t="s">
        <v>8</v>
      </c>
      <c r="P3310" s="17" t="s">
        <v>8</v>
      </c>
    </row>
    <row r="3311" spans="1:16" x14ac:dyDescent="0.25">
      <c r="A3311">
        <v>3425</v>
      </c>
      <c r="B3311" t="str">
        <f t="shared" si="210"/>
        <v>Closed End</v>
      </c>
      <c r="C3311" t="s">
        <v>59</v>
      </c>
      <c r="D3311" t="s">
        <v>846</v>
      </c>
      <c r="E3311" t="str">
        <f t="shared" si="211"/>
        <v>Education</v>
      </c>
      <c r="F3311">
        <f t="shared" si="212"/>
        <v>2</v>
      </c>
      <c r="G3311" t="str">
        <f t="shared" si="213"/>
        <v>Data</v>
      </c>
      <c r="H3311" t="s">
        <v>802</v>
      </c>
      <c r="K3311" s="6" t="s">
        <v>25</v>
      </c>
      <c r="L3311" s="12">
        <v>0.2604828352270252</v>
      </c>
      <c r="M3311" s="13">
        <v>0.10557866069942165</v>
      </c>
      <c r="N3311" s="13">
        <v>0.28222111023249924</v>
      </c>
      <c r="O3311" s="13">
        <v>0.35171739384105399</v>
      </c>
      <c r="P3311" s="14">
        <v>97.999999999999986</v>
      </c>
    </row>
    <row r="3312" spans="1:16" x14ac:dyDescent="0.25">
      <c r="A3312">
        <v>3426</v>
      </c>
      <c r="B3312" t="str">
        <f t="shared" si="210"/>
        <v>Closed End</v>
      </c>
      <c r="C3312" t="s">
        <v>59</v>
      </c>
      <c r="D3312" t="s">
        <v>846</v>
      </c>
      <c r="E3312" t="str">
        <f t="shared" si="211"/>
        <v>Education</v>
      </c>
      <c r="F3312">
        <f t="shared" si="212"/>
        <v>3</v>
      </c>
      <c r="G3312" t="str">
        <f t="shared" si="213"/>
        <v>Data</v>
      </c>
      <c r="H3312" t="s">
        <v>802</v>
      </c>
      <c r="K3312" s="6" t="s">
        <v>26</v>
      </c>
      <c r="L3312" s="12">
        <v>0.13630216907796322</v>
      </c>
      <c r="M3312" s="13">
        <v>0.13496385725735677</v>
      </c>
      <c r="N3312" s="13">
        <v>0.32945138219902437</v>
      </c>
      <c r="O3312" s="13">
        <v>0.39928259146565587</v>
      </c>
      <c r="P3312" s="14">
        <v>371.99999999999989</v>
      </c>
    </row>
    <row r="3313" spans="1:16" x14ac:dyDescent="0.25">
      <c r="A3313">
        <v>3427</v>
      </c>
      <c r="B3313" t="str">
        <f t="shared" si="210"/>
        <v>Closed End</v>
      </c>
      <c r="C3313" t="s">
        <v>59</v>
      </c>
      <c r="D3313" t="s">
        <v>846</v>
      </c>
      <c r="E3313" t="str">
        <f t="shared" si="211"/>
        <v>Education</v>
      </c>
      <c r="F3313">
        <f t="shared" si="212"/>
        <v>4</v>
      </c>
      <c r="G3313" t="str">
        <f t="shared" si="213"/>
        <v>Data</v>
      </c>
      <c r="H3313" t="s">
        <v>802</v>
      </c>
      <c r="K3313" s="6" t="s">
        <v>27</v>
      </c>
      <c r="L3313" s="12">
        <v>0.12669408379870972</v>
      </c>
      <c r="M3313" s="13">
        <v>0.11642593133457027</v>
      </c>
      <c r="N3313" s="13">
        <v>0.34295073904556184</v>
      </c>
      <c r="O3313" s="13">
        <v>0.41392924582115592</v>
      </c>
      <c r="P3313" s="14">
        <v>974.00000000000171</v>
      </c>
    </row>
    <row r="3314" spans="1:16" x14ac:dyDescent="0.25">
      <c r="A3314">
        <v>3428</v>
      </c>
      <c r="B3314" t="str">
        <f t="shared" si="210"/>
        <v>Closed End</v>
      </c>
      <c r="C3314" t="s">
        <v>59</v>
      </c>
      <c r="D3314" t="s">
        <v>846</v>
      </c>
      <c r="E3314" t="str">
        <f t="shared" si="211"/>
        <v>Education</v>
      </c>
      <c r="F3314">
        <f t="shared" si="212"/>
        <v>5</v>
      </c>
      <c r="G3314" t="str">
        <f t="shared" si="213"/>
        <v>Data</v>
      </c>
      <c r="H3314" t="s">
        <v>802</v>
      </c>
      <c r="K3314" s="6" t="s">
        <v>28</v>
      </c>
      <c r="L3314" s="12">
        <v>7.2196179618431375E-2</v>
      </c>
      <c r="M3314" s="13">
        <v>0.16616411109430365</v>
      </c>
      <c r="N3314" s="13">
        <v>0.32295314624959637</v>
      </c>
      <c r="O3314" s="13">
        <v>0.43868656303766984</v>
      </c>
      <c r="P3314" s="14">
        <v>1513.9999999999977</v>
      </c>
    </row>
    <row r="3315" spans="1:16" x14ac:dyDescent="0.25">
      <c r="A3315">
        <v>3429</v>
      </c>
      <c r="B3315" t="str">
        <f t="shared" si="210"/>
        <v>Closed End</v>
      </c>
      <c r="C3315" t="s">
        <v>59</v>
      </c>
      <c r="D3315" t="s">
        <v>846</v>
      </c>
      <c r="E3315" t="str">
        <f t="shared" si="211"/>
        <v>Household income</v>
      </c>
      <c r="F3315">
        <f t="shared" si="212"/>
        <v>1</v>
      </c>
      <c r="G3315" t="str">
        <f t="shared" si="213"/>
        <v>Header</v>
      </c>
      <c r="H3315" t="s">
        <v>802</v>
      </c>
      <c r="K3315" s="7" t="s">
        <v>29</v>
      </c>
      <c r="L3315" s="15" t="s">
        <v>8</v>
      </c>
      <c r="M3315" s="16" t="s">
        <v>8</v>
      </c>
      <c r="N3315" s="16" t="s">
        <v>8</v>
      </c>
      <c r="O3315" s="16" t="s">
        <v>8</v>
      </c>
      <c r="P3315" s="17" t="s">
        <v>8</v>
      </c>
    </row>
    <row r="3316" spans="1:16" x14ac:dyDescent="0.25">
      <c r="A3316">
        <v>3430</v>
      </c>
      <c r="B3316" t="str">
        <f t="shared" si="210"/>
        <v>Closed End</v>
      </c>
      <c r="C3316" t="s">
        <v>59</v>
      </c>
      <c r="D3316" t="s">
        <v>846</v>
      </c>
      <c r="E3316" t="str">
        <f t="shared" si="211"/>
        <v>Household income</v>
      </c>
      <c r="F3316">
        <f t="shared" si="212"/>
        <v>2</v>
      </c>
      <c r="G3316" t="str">
        <f t="shared" si="213"/>
        <v>Data</v>
      </c>
      <c r="H3316" t="s">
        <v>802</v>
      </c>
      <c r="K3316" s="6" t="s">
        <v>30</v>
      </c>
      <c r="L3316" s="12">
        <v>0.15083428858460027</v>
      </c>
      <c r="M3316" s="13">
        <v>0.16927464844411555</v>
      </c>
      <c r="N3316" s="13">
        <v>0.31320611504505147</v>
      </c>
      <c r="O3316" s="13">
        <v>0.36668494792623219</v>
      </c>
      <c r="P3316" s="14">
        <v>491.00000000000006</v>
      </c>
    </row>
    <row r="3317" spans="1:16" x14ac:dyDescent="0.25">
      <c r="A3317">
        <v>3431</v>
      </c>
      <c r="B3317" t="str">
        <f t="shared" ref="B3317:B3380" si="214">IF(K3319="Results by region:","Closed End",IF(L3318="East Metro Overall","Open End",IF(AND(K3317="",K3319=""),"",B3316)))</f>
        <v>Closed End</v>
      </c>
      <c r="C3317" t="s">
        <v>59</v>
      </c>
      <c r="D3317" t="s">
        <v>846</v>
      </c>
      <c r="E3317" t="str">
        <f t="shared" ref="E3317:E3380" si="215">IF(AND(K3317="",K3318="Results by region:"),"Column labels",
IF(AND(K3317="",L3317="East Metro overall"),"Column labels",
IF(AND(K3317="",L3317=""),"",
IF(AND(B3317="Open End",K3317&lt;&gt;"",E3316="Column labels"),"Open end results",
IF(K3317="Results by region:","Region",
IF(K3317="Results by gender:","Gender",
IF(K3317="Results by age:","Age",
IF(K3317="Results by education level:","Education",
IF(K3317="Results by household income:","Household income",
IF(K3317="Results by housing status:","Housing status",
IF(K3317="Results by home language:","Home language",
IF(K3317="Results by race/ethnicity:","Race / ethnicity",
IF(ISERROR(FIND(".",K3317)),E3316,
IF(FIND(".",K3317)&lt;=4,"Title"))))))))))))))</f>
        <v>Household income</v>
      </c>
      <c r="F3317">
        <f t="shared" ref="F3317:F3380" si="216">IF(B3317="","",IF(E3317&lt;&gt;E3316,1,SUM(F3316,1)))</f>
        <v>3</v>
      </c>
      <c r="G3317" t="str">
        <f t="shared" si="213"/>
        <v>Data</v>
      </c>
      <c r="H3317" t="s">
        <v>802</v>
      </c>
      <c r="K3317" s="6" t="s">
        <v>31</v>
      </c>
      <c r="L3317" s="12">
        <v>0.20174431308629145</v>
      </c>
      <c r="M3317" s="13">
        <v>0.13839817780505684</v>
      </c>
      <c r="N3317" s="13">
        <v>0.27925868027650597</v>
      </c>
      <c r="O3317" s="13">
        <v>0.38059882883214718</v>
      </c>
      <c r="P3317" s="14">
        <v>433.99999999999966</v>
      </c>
    </row>
    <row r="3318" spans="1:16" x14ac:dyDescent="0.25">
      <c r="A3318">
        <v>3432</v>
      </c>
      <c r="B3318" t="str">
        <f t="shared" si="214"/>
        <v>Closed End</v>
      </c>
      <c r="C3318" t="s">
        <v>59</v>
      </c>
      <c r="D3318" t="s">
        <v>846</v>
      </c>
      <c r="E3318" t="str">
        <f t="shared" si="215"/>
        <v>Household income</v>
      </c>
      <c r="F3318">
        <f t="shared" si="216"/>
        <v>4</v>
      </c>
      <c r="G3318" t="str">
        <f t="shared" si="213"/>
        <v>Data</v>
      </c>
      <c r="H3318" t="s">
        <v>802</v>
      </c>
      <c r="K3318" s="6" t="s">
        <v>32</v>
      </c>
      <c r="L3318" s="12">
        <v>0.14079556703732909</v>
      </c>
      <c r="M3318" s="13">
        <v>0.17562938537442552</v>
      </c>
      <c r="N3318" s="13">
        <v>0.33179630133707044</v>
      </c>
      <c r="O3318" s="13">
        <v>0.35177874625117489</v>
      </c>
      <c r="P3318" s="14">
        <v>404.99999999999989</v>
      </c>
    </row>
    <row r="3319" spans="1:16" x14ac:dyDescent="0.25">
      <c r="A3319">
        <v>3433</v>
      </c>
      <c r="B3319" t="str">
        <f t="shared" si="214"/>
        <v>Closed End</v>
      </c>
      <c r="C3319" t="s">
        <v>59</v>
      </c>
      <c r="D3319" t="s">
        <v>846</v>
      </c>
      <c r="E3319" t="str">
        <f t="shared" si="215"/>
        <v>Household income</v>
      </c>
      <c r="F3319">
        <f t="shared" si="216"/>
        <v>5</v>
      </c>
      <c r="G3319" t="str">
        <f t="shared" si="213"/>
        <v>Data</v>
      </c>
      <c r="H3319" t="s">
        <v>802</v>
      </c>
      <c r="K3319" s="6" t="s">
        <v>33</v>
      </c>
      <c r="L3319" s="12">
        <v>0.16074621214344961</v>
      </c>
      <c r="M3319" s="13">
        <v>0.15671569643790481</v>
      </c>
      <c r="N3319" s="13">
        <v>0.32021114743370277</v>
      </c>
      <c r="O3319" s="13">
        <v>0.36232694398494286</v>
      </c>
      <c r="P3319" s="14">
        <v>311.99999999999983</v>
      </c>
    </row>
    <row r="3320" spans="1:16" x14ac:dyDescent="0.25">
      <c r="A3320">
        <v>3434</v>
      </c>
      <c r="B3320" t="str">
        <f t="shared" si="214"/>
        <v>Closed End</v>
      </c>
      <c r="C3320" t="s">
        <v>59</v>
      </c>
      <c r="D3320" t="s">
        <v>846</v>
      </c>
      <c r="E3320" t="str">
        <f t="shared" si="215"/>
        <v>Household income</v>
      </c>
      <c r="F3320">
        <f t="shared" si="216"/>
        <v>6</v>
      </c>
      <c r="G3320" t="str">
        <f t="shared" si="213"/>
        <v>Data</v>
      </c>
      <c r="H3320" t="s">
        <v>802</v>
      </c>
      <c r="K3320" s="6" t="s">
        <v>34</v>
      </c>
      <c r="L3320" s="12">
        <v>0.16188831038653007</v>
      </c>
      <c r="M3320" s="13">
        <v>0.16881296305250987</v>
      </c>
      <c r="N3320" s="13">
        <v>0.31882327754386142</v>
      </c>
      <c r="O3320" s="13">
        <v>0.35047544901709715</v>
      </c>
      <c r="P3320" s="14">
        <v>273.00000000000051</v>
      </c>
    </row>
    <row r="3321" spans="1:16" x14ac:dyDescent="0.25">
      <c r="A3321">
        <v>3435</v>
      </c>
      <c r="B3321" t="str">
        <f t="shared" si="214"/>
        <v>Closed End</v>
      </c>
      <c r="C3321" t="s">
        <v>59</v>
      </c>
      <c r="D3321" t="s">
        <v>846</v>
      </c>
      <c r="E3321" t="str">
        <f t="shared" si="215"/>
        <v>Household income</v>
      </c>
      <c r="F3321">
        <f t="shared" si="216"/>
        <v>7</v>
      </c>
      <c r="G3321" t="str">
        <f t="shared" si="213"/>
        <v>Data</v>
      </c>
      <c r="H3321" t="s">
        <v>802</v>
      </c>
      <c r="K3321" s="6" t="s">
        <v>35</v>
      </c>
      <c r="L3321" s="12">
        <v>4.7538067117887349E-2</v>
      </c>
      <c r="M3321" s="13">
        <v>0.14260633789078972</v>
      </c>
      <c r="N3321" s="13">
        <v>0.32690388033639267</v>
      </c>
      <c r="O3321" s="13">
        <v>0.48295171465493036</v>
      </c>
      <c r="P3321" s="14">
        <v>337.00000000000023</v>
      </c>
    </row>
    <row r="3322" spans="1:16" x14ac:dyDescent="0.25">
      <c r="A3322">
        <v>3436</v>
      </c>
      <c r="B3322" t="str">
        <f t="shared" si="214"/>
        <v>Closed End</v>
      </c>
      <c r="C3322" t="s">
        <v>59</v>
      </c>
      <c r="D3322" t="s">
        <v>846</v>
      </c>
      <c r="E3322" t="str">
        <f t="shared" si="215"/>
        <v>Household income</v>
      </c>
      <c r="F3322">
        <f t="shared" si="216"/>
        <v>8</v>
      </c>
      <c r="G3322" t="str">
        <f t="shared" si="213"/>
        <v>Data</v>
      </c>
      <c r="H3322" t="s">
        <v>802</v>
      </c>
      <c r="K3322" s="6" t="s">
        <v>36</v>
      </c>
      <c r="L3322" s="12">
        <v>6.1888689746848954E-2</v>
      </c>
      <c r="M3322" s="13">
        <v>7.5178917903543585E-2</v>
      </c>
      <c r="N3322" s="13">
        <v>0.33600279456940885</v>
      </c>
      <c r="O3322" s="13">
        <v>0.52692959778019788</v>
      </c>
      <c r="P3322" s="14">
        <v>258.00000000000017</v>
      </c>
    </row>
    <row r="3323" spans="1:16" x14ac:dyDescent="0.25">
      <c r="A3323">
        <v>3437</v>
      </c>
      <c r="B3323" t="str">
        <f t="shared" si="214"/>
        <v>Closed End</v>
      </c>
      <c r="C3323" t="s">
        <v>59</v>
      </c>
      <c r="D3323" t="s">
        <v>846</v>
      </c>
      <c r="E3323" t="str">
        <f t="shared" si="215"/>
        <v>Housing status</v>
      </c>
      <c r="F3323">
        <f t="shared" si="216"/>
        <v>1</v>
      </c>
      <c r="G3323" t="str">
        <f t="shared" si="213"/>
        <v>Header</v>
      </c>
      <c r="H3323" t="s">
        <v>802</v>
      </c>
      <c r="K3323" s="7" t="s">
        <v>37</v>
      </c>
      <c r="L3323" s="15" t="s">
        <v>8</v>
      </c>
      <c r="M3323" s="16" t="s">
        <v>8</v>
      </c>
      <c r="N3323" s="16" t="s">
        <v>8</v>
      </c>
      <c r="O3323" s="16" t="s">
        <v>8</v>
      </c>
      <c r="P3323" s="17" t="s">
        <v>8</v>
      </c>
    </row>
    <row r="3324" spans="1:16" x14ac:dyDescent="0.25">
      <c r="A3324">
        <v>3438</v>
      </c>
      <c r="B3324" t="str">
        <f t="shared" si="214"/>
        <v>Closed End</v>
      </c>
      <c r="C3324" t="s">
        <v>59</v>
      </c>
      <c r="D3324" t="s">
        <v>846</v>
      </c>
      <c r="E3324" t="str">
        <f t="shared" si="215"/>
        <v>Housing status</v>
      </c>
      <c r="F3324">
        <f t="shared" si="216"/>
        <v>2</v>
      </c>
      <c r="G3324" t="str">
        <f t="shared" si="213"/>
        <v>Data</v>
      </c>
      <c r="H3324" t="s">
        <v>802</v>
      </c>
      <c r="K3324" s="6" t="s">
        <v>38</v>
      </c>
      <c r="L3324" s="12">
        <v>9.2881070566568844E-2</v>
      </c>
      <c r="M3324" s="13">
        <v>0.13363488155644002</v>
      </c>
      <c r="N3324" s="13">
        <v>0.35159483640449612</v>
      </c>
      <c r="O3324" s="13">
        <v>0.42188921147249758</v>
      </c>
      <c r="P3324" s="14">
        <v>1969.9999999999948</v>
      </c>
    </row>
    <row r="3325" spans="1:16" x14ac:dyDescent="0.25">
      <c r="A3325">
        <v>3439</v>
      </c>
      <c r="B3325" t="str">
        <f t="shared" si="214"/>
        <v>Closed End</v>
      </c>
      <c r="C3325" t="s">
        <v>59</v>
      </c>
      <c r="D3325" t="s">
        <v>846</v>
      </c>
      <c r="E3325" t="str">
        <f t="shared" si="215"/>
        <v>Housing status</v>
      </c>
      <c r="F3325">
        <f t="shared" si="216"/>
        <v>3</v>
      </c>
      <c r="G3325" t="str">
        <f t="shared" si="213"/>
        <v>Data</v>
      </c>
      <c r="H3325" t="s">
        <v>802</v>
      </c>
      <c r="K3325" s="6" t="s">
        <v>39</v>
      </c>
      <c r="L3325" s="12">
        <v>0.17563624837736988</v>
      </c>
      <c r="M3325" s="13">
        <v>0.16403162408074626</v>
      </c>
      <c r="N3325" s="13">
        <v>0.26614063804717802</v>
      </c>
      <c r="O3325" s="13">
        <v>0.39419148949470417</v>
      </c>
      <c r="P3325" s="14">
        <v>1010.0000000000016</v>
      </c>
    </row>
    <row r="3326" spans="1:16" ht="24.75" x14ac:dyDescent="0.25">
      <c r="A3326">
        <v>3440</v>
      </c>
      <c r="B3326" t="str">
        <f t="shared" si="214"/>
        <v>Closed End</v>
      </c>
      <c r="C3326" t="s">
        <v>59</v>
      </c>
      <c r="D3326" t="s">
        <v>846</v>
      </c>
      <c r="E3326" t="str">
        <f t="shared" si="215"/>
        <v>Housing status</v>
      </c>
      <c r="F3326">
        <f t="shared" si="216"/>
        <v>4</v>
      </c>
      <c r="G3326" t="str">
        <f t="shared" si="213"/>
        <v>Data</v>
      </c>
      <c r="H3326" t="s">
        <v>802</v>
      </c>
      <c r="K3326" s="6" t="s">
        <v>40</v>
      </c>
      <c r="L3326" s="12">
        <v>8.2231777362721428E-2</v>
      </c>
      <c r="M3326" s="13">
        <v>0.18726851766204802</v>
      </c>
      <c r="N3326" s="13">
        <v>0.20148672789790492</v>
      </c>
      <c r="O3326" s="13">
        <v>0.52901297707732564</v>
      </c>
      <c r="P3326" s="14">
        <v>70</v>
      </c>
    </row>
    <row r="3327" spans="1:16" x14ac:dyDescent="0.25">
      <c r="A3327">
        <v>3441</v>
      </c>
      <c r="B3327" t="str">
        <f t="shared" si="214"/>
        <v>Closed End</v>
      </c>
      <c r="C3327" t="s">
        <v>59</v>
      </c>
      <c r="D3327" t="s">
        <v>846</v>
      </c>
      <c r="E3327" t="str">
        <f t="shared" si="215"/>
        <v>Home language</v>
      </c>
      <c r="F3327">
        <f t="shared" si="216"/>
        <v>1</v>
      </c>
      <c r="G3327" t="str">
        <f t="shared" si="213"/>
        <v>Header</v>
      </c>
      <c r="H3327" t="s">
        <v>802</v>
      </c>
      <c r="K3327" s="7" t="s">
        <v>41</v>
      </c>
      <c r="L3327" s="15" t="s">
        <v>8</v>
      </c>
      <c r="M3327" s="16" t="s">
        <v>8</v>
      </c>
      <c r="N3327" s="16" t="s">
        <v>8</v>
      </c>
      <c r="O3327" s="16" t="s">
        <v>8</v>
      </c>
      <c r="P3327" s="17" t="s">
        <v>8</v>
      </c>
    </row>
    <row r="3328" spans="1:16" x14ac:dyDescent="0.25">
      <c r="A3328">
        <v>3442</v>
      </c>
      <c r="B3328" t="str">
        <f t="shared" si="214"/>
        <v>Closed End</v>
      </c>
      <c r="C3328" t="s">
        <v>59</v>
      </c>
      <c r="D3328" t="s">
        <v>846</v>
      </c>
      <c r="E3328" t="str">
        <f t="shared" si="215"/>
        <v>Home language</v>
      </c>
      <c r="F3328">
        <f t="shared" si="216"/>
        <v>2</v>
      </c>
      <c r="G3328" t="str">
        <f t="shared" si="213"/>
        <v>Data</v>
      </c>
      <c r="H3328" t="s">
        <v>802</v>
      </c>
      <c r="K3328" s="6" t="s">
        <v>42</v>
      </c>
      <c r="L3328" s="12">
        <v>8.3807827220048509E-2</v>
      </c>
      <c r="M3328" s="13">
        <v>0.12106917630056539</v>
      </c>
      <c r="N3328" s="13">
        <v>0.35319519066294025</v>
      </c>
      <c r="O3328" s="13">
        <v>0.44192780581644669</v>
      </c>
      <c r="P3328" s="14">
        <v>2616.0000000000005</v>
      </c>
    </row>
    <row r="3329" spans="1:16" x14ac:dyDescent="0.25">
      <c r="A3329">
        <v>3443</v>
      </c>
      <c r="B3329" t="str">
        <f t="shared" si="214"/>
        <v>Closed End</v>
      </c>
      <c r="C3329" t="s">
        <v>59</v>
      </c>
      <c r="D3329" t="s">
        <v>846</v>
      </c>
      <c r="E3329" t="str">
        <f t="shared" si="215"/>
        <v>Home language</v>
      </c>
      <c r="F3329">
        <f t="shared" si="216"/>
        <v>3</v>
      </c>
      <c r="G3329" t="str">
        <f t="shared" si="213"/>
        <v>Data</v>
      </c>
      <c r="H3329" t="s">
        <v>802</v>
      </c>
      <c r="K3329" s="6" t="s">
        <v>43</v>
      </c>
      <c r="L3329" s="12">
        <v>0.25716496739026928</v>
      </c>
      <c r="M3329" s="13">
        <v>0.24306644583452511</v>
      </c>
      <c r="N3329" s="13">
        <v>0.20615629789473019</v>
      </c>
      <c r="O3329" s="13">
        <v>0.29361228888047541</v>
      </c>
      <c r="P3329" s="14">
        <v>244.00000000000017</v>
      </c>
    </row>
    <row r="3330" spans="1:16" x14ac:dyDescent="0.25">
      <c r="A3330">
        <v>3444</v>
      </c>
      <c r="B3330" t="str">
        <f t="shared" si="214"/>
        <v>Closed End</v>
      </c>
      <c r="C3330" t="s">
        <v>59</v>
      </c>
      <c r="D3330" t="s">
        <v>846</v>
      </c>
      <c r="E3330" t="str">
        <f t="shared" si="215"/>
        <v>Home language</v>
      </c>
      <c r="F3330">
        <f t="shared" si="216"/>
        <v>4</v>
      </c>
      <c r="G3330" t="str">
        <f t="shared" ref="G3330:G3393" si="217">IF(B3330="","",IF(E3330="Title","Title",IF(E3330="Column labels","Labels",IF(AND(F3330=1,B3330="Closed End"),"Header","Data"))))</f>
        <v>Data</v>
      </c>
      <c r="H3330" t="s">
        <v>802</v>
      </c>
      <c r="K3330" s="6" t="s">
        <v>44</v>
      </c>
      <c r="L3330" s="12">
        <v>0.33291314937619282</v>
      </c>
      <c r="M3330" s="13">
        <v>0.3019446363323629</v>
      </c>
      <c r="N3330" s="13">
        <v>0.14264770678894967</v>
      </c>
      <c r="O3330" s="13">
        <v>0.22249450750249422</v>
      </c>
      <c r="P3330" s="14">
        <v>104.99999999999997</v>
      </c>
    </row>
    <row r="3331" spans="1:16" x14ac:dyDescent="0.25">
      <c r="A3331">
        <v>3445</v>
      </c>
      <c r="B3331" t="str">
        <f t="shared" si="214"/>
        <v>Closed End</v>
      </c>
      <c r="C3331" t="s">
        <v>59</v>
      </c>
      <c r="D3331" t="s">
        <v>846</v>
      </c>
      <c r="E3331" t="str">
        <f t="shared" si="215"/>
        <v>Race / ethnicity</v>
      </c>
      <c r="F3331">
        <f t="shared" si="216"/>
        <v>1</v>
      </c>
      <c r="G3331" t="str">
        <f t="shared" si="217"/>
        <v>Header</v>
      </c>
      <c r="H3331" t="s">
        <v>802</v>
      </c>
      <c r="K3331" s="7" t="s">
        <v>45</v>
      </c>
      <c r="L3331" s="15" t="s">
        <v>8</v>
      </c>
      <c r="M3331" s="16" t="s">
        <v>8</v>
      </c>
      <c r="N3331" s="16" t="s">
        <v>8</v>
      </c>
      <c r="O3331" s="16" t="s">
        <v>8</v>
      </c>
      <c r="P3331" s="17" t="s">
        <v>8</v>
      </c>
    </row>
    <row r="3332" spans="1:16" x14ac:dyDescent="0.25">
      <c r="A3332">
        <v>3446</v>
      </c>
      <c r="B3332" t="str">
        <f t="shared" si="214"/>
        <v>Closed End</v>
      </c>
      <c r="C3332" t="s">
        <v>59</v>
      </c>
      <c r="D3332" t="s">
        <v>846</v>
      </c>
      <c r="E3332" t="str">
        <f t="shared" si="215"/>
        <v>Race / ethnicity</v>
      </c>
      <c r="F3332">
        <f t="shared" si="216"/>
        <v>2</v>
      </c>
      <c r="G3332" t="str">
        <f t="shared" si="217"/>
        <v>Data</v>
      </c>
      <c r="H3332" t="s">
        <v>802</v>
      </c>
      <c r="K3332" s="6" t="s">
        <v>46</v>
      </c>
      <c r="L3332" s="12">
        <v>0.21640488527829899</v>
      </c>
      <c r="M3332" s="13">
        <v>0.1964593490836325</v>
      </c>
      <c r="N3332" s="13">
        <v>0.24784277860247325</v>
      </c>
      <c r="O3332" s="13">
        <v>0.33929298703559607</v>
      </c>
      <c r="P3332" s="14">
        <v>776.99999999999932</v>
      </c>
    </row>
    <row r="3333" spans="1:16" x14ac:dyDescent="0.25">
      <c r="A3333">
        <v>3447</v>
      </c>
      <c r="B3333" t="str">
        <f t="shared" si="214"/>
        <v>Closed End</v>
      </c>
      <c r="C3333" t="s">
        <v>59</v>
      </c>
      <c r="D3333" t="s">
        <v>846</v>
      </c>
      <c r="E3333" t="str">
        <f t="shared" si="215"/>
        <v>Race / ethnicity</v>
      </c>
      <c r="F3333">
        <f t="shared" si="216"/>
        <v>3</v>
      </c>
      <c r="G3333" t="str">
        <f t="shared" si="217"/>
        <v>Data</v>
      </c>
      <c r="H3333" t="s">
        <v>802</v>
      </c>
      <c r="K3333" s="6" t="s">
        <v>47</v>
      </c>
      <c r="L3333" s="12">
        <v>0.16570273459784482</v>
      </c>
      <c r="M3333" s="13">
        <v>0.19036356100965096</v>
      </c>
      <c r="N3333" s="13">
        <v>0.34114195353311721</v>
      </c>
      <c r="O3333" s="13">
        <v>0.30279175085938631</v>
      </c>
      <c r="P3333" s="14">
        <v>130.00000000000011</v>
      </c>
    </row>
    <row r="3334" spans="1:16" x14ac:dyDescent="0.25">
      <c r="A3334">
        <v>3448</v>
      </c>
      <c r="B3334" t="str">
        <f t="shared" si="214"/>
        <v>Closed End</v>
      </c>
      <c r="C3334" t="s">
        <v>59</v>
      </c>
      <c r="D3334" t="s">
        <v>846</v>
      </c>
      <c r="E3334" t="str">
        <f t="shared" si="215"/>
        <v>Race / ethnicity</v>
      </c>
      <c r="F3334">
        <f t="shared" si="216"/>
        <v>4</v>
      </c>
      <c r="G3334" t="str">
        <f t="shared" si="217"/>
        <v>Data</v>
      </c>
      <c r="H3334" t="s">
        <v>802</v>
      </c>
      <c r="K3334" s="6" t="s">
        <v>48</v>
      </c>
      <c r="L3334" s="12">
        <v>0.31688307982099262</v>
      </c>
      <c r="M3334" s="13">
        <v>0.21685014223962781</v>
      </c>
      <c r="N3334" s="13">
        <v>0.21089917825500482</v>
      </c>
      <c r="O3334" s="13">
        <v>0.25536759968437484</v>
      </c>
      <c r="P3334" s="14">
        <v>215.99999999999986</v>
      </c>
    </row>
    <row r="3335" spans="1:16" x14ac:dyDescent="0.25">
      <c r="A3335">
        <v>3449</v>
      </c>
      <c r="B3335" t="str">
        <f t="shared" si="214"/>
        <v>Closed End</v>
      </c>
      <c r="C3335" t="s">
        <v>59</v>
      </c>
      <c r="D3335" t="s">
        <v>846</v>
      </c>
      <c r="E3335" t="str">
        <f t="shared" si="215"/>
        <v>Race / ethnicity</v>
      </c>
      <c r="F3335">
        <f t="shared" si="216"/>
        <v>5</v>
      </c>
      <c r="G3335" t="str">
        <f t="shared" si="217"/>
        <v>Data</v>
      </c>
      <c r="H3335" t="s">
        <v>802</v>
      </c>
      <c r="K3335" s="6" t="s">
        <v>49</v>
      </c>
      <c r="L3335" s="12">
        <v>0.17351071330366305</v>
      </c>
      <c r="M3335" s="13">
        <v>0.22854679686558549</v>
      </c>
      <c r="N3335" s="13">
        <v>0.20712125347848998</v>
      </c>
      <c r="O3335" s="13">
        <v>0.39082123635226218</v>
      </c>
      <c r="P3335" s="14">
        <v>350.99999999999949</v>
      </c>
    </row>
    <row r="3336" spans="1:16" x14ac:dyDescent="0.25">
      <c r="A3336">
        <v>3450</v>
      </c>
      <c r="B3336" t="str">
        <f t="shared" si="214"/>
        <v>Closed End</v>
      </c>
      <c r="C3336" t="s">
        <v>59</v>
      </c>
      <c r="D3336" t="s">
        <v>846</v>
      </c>
      <c r="E3336" t="str">
        <f t="shared" si="215"/>
        <v>Race / ethnicity</v>
      </c>
      <c r="F3336">
        <f t="shared" si="216"/>
        <v>6</v>
      </c>
      <c r="G3336" t="str">
        <f t="shared" si="217"/>
        <v>Data</v>
      </c>
      <c r="H3336" t="s">
        <v>802</v>
      </c>
      <c r="K3336" s="6" t="s">
        <v>50</v>
      </c>
      <c r="L3336" s="12">
        <v>8.7663534659700643E-2</v>
      </c>
      <c r="M3336" s="13">
        <v>0.1090838887467717</v>
      </c>
      <c r="N3336" s="13">
        <v>0.36976558924711883</v>
      </c>
      <c r="O3336" s="13">
        <v>0.43348698734640834</v>
      </c>
      <c r="P3336" s="14">
        <v>139</v>
      </c>
    </row>
    <row r="3337" spans="1:16" ht="15.75" thickBot="1" x14ac:dyDescent="0.3">
      <c r="A3337">
        <v>3451</v>
      </c>
      <c r="B3337" t="str">
        <f t="shared" si="214"/>
        <v>Closed End</v>
      </c>
      <c r="C3337" t="s">
        <v>59</v>
      </c>
      <c r="D3337" t="s">
        <v>846</v>
      </c>
      <c r="E3337" t="str">
        <f t="shared" si="215"/>
        <v>Race / ethnicity</v>
      </c>
      <c r="F3337">
        <f t="shared" si="216"/>
        <v>7</v>
      </c>
      <c r="G3337" t="str">
        <f t="shared" si="217"/>
        <v>Data</v>
      </c>
      <c r="H3337" t="s">
        <v>802</v>
      </c>
      <c r="K3337" s="8" t="s">
        <v>51</v>
      </c>
      <c r="L3337" s="18">
        <v>7.9711621588776954E-2</v>
      </c>
      <c r="M3337" s="19">
        <v>0.12083809880637481</v>
      </c>
      <c r="N3337" s="19">
        <v>0.35426000435361216</v>
      </c>
      <c r="O3337" s="19">
        <v>0.44519027525124072</v>
      </c>
      <c r="P3337" s="20">
        <v>2060.9999999999977</v>
      </c>
    </row>
    <row r="3338" spans="1:16" ht="15.75" thickTop="1" x14ac:dyDescent="0.25">
      <c r="A3338">
        <v>3452</v>
      </c>
      <c r="B3338" t="str">
        <f t="shared" si="214"/>
        <v/>
      </c>
      <c r="C3338" t="s">
        <v>8</v>
      </c>
      <c r="D3338" t="s">
        <v>8</v>
      </c>
      <c r="E3338" t="str">
        <f t="shared" si="215"/>
        <v/>
      </c>
      <c r="F3338" t="str">
        <f t="shared" si="216"/>
        <v/>
      </c>
      <c r="G3338" t="str">
        <f t="shared" si="217"/>
        <v/>
      </c>
      <c r="H3338" t="s">
        <v>8</v>
      </c>
      <c r="K3338" s="42"/>
      <c r="L3338" s="42"/>
      <c r="M3338" s="42"/>
      <c r="N3338" s="42"/>
      <c r="O3338" s="42"/>
      <c r="P3338" s="42"/>
    </row>
    <row r="3339" spans="1:16" ht="30.75" thickBot="1" x14ac:dyDescent="0.3">
      <c r="A3339">
        <v>3453</v>
      </c>
      <c r="B3339" t="str">
        <f t="shared" si="214"/>
        <v>Closed End</v>
      </c>
      <c r="C3339" t="s">
        <v>59</v>
      </c>
      <c r="D3339" t="s">
        <v>874</v>
      </c>
      <c r="E3339" t="str">
        <f t="shared" si="215"/>
        <v>Title</v>
      </c>
      <c r="F3339">
        <f t="shared" si="216"/>
        <v>1</v>
      </c>
      <c r="G3339" t="str">
        <f t="shared" si="217"/>
        <v>Title</v>
      </c>
      <c r="H3339" t="s">
        <v>803</v>
      </c>
      <c r="K3339" s="37" t="s">
        <v>306</v>
      </c>
      <c r="L3339" s="37"/>
      <c r="M3339" s="37"/>
      <c r="N3339" s="37"/>
      <c r="O3339" s="37"/>
      <c r="P3339" s="37"/>
    </row>
    <row r="3340" spans="1:16" ht="38.25" thickTop="1" thickBot="1" x14ac:dyDescent="0.3">
      <c r="A3340">
        <v>3454</v>
      </c>
      <c r="B3340" t="str">
        <f t="shared" si="214"/>
        <v>Closed End</v>
      </c>
      <c r="C3340" t="s">
        <v>59</v>
      </c>
      <c r="D3340" t="s">
        <v>874</v>
      </c>
      <c r="E3340" t="str">
        <f t="shared" si="215"/>
        <v>Column labels</v>
      </c>
      <c r="F3340">
        <f t="shared" si="216"/>
        <v>1</v>
      </c>
      <c r="G3340" t="str">
        <f t="shared" si="217"/>
        <v>Labels</v>
      </c>
      <c r="H3340" t="s">
        <v>803</v>
      </c>
      <c r="K3340" s="39"/>
      <c r="L3340" s="1" t="s">
        <v>193</v>
      </c>
      <c r="M3340" s="2" t="s">
        <v>194</v>
      </c>
      <c r="N3340" s="2" t="s">
        <v>195</v>
      </c>
      <c r="O3340" s="2" t="s">
        <v>196</v>
      </c>
      <c r="P3340" s="3" t="s">
        <v>6</v>
      </c>
    </row>
    <row r="3341" spans="1:16" ht="15.75" thickTop="1" x14ac:dyDescent="0.25">
      <c r="A3341">
        <v>3455</v>
      </c>
      <c r="B3341" t="str">
        <f t="shared" si="214"/>
        <v>Closed End</v>
      </c>
      <c r="C3341" t="s">
        <v>59</v>
      </c>
      <c r="D3341" t="s">
        <v>874</v>
      </c>
      <c r="E3341" t="str">
        <f t="shared" si="215"/>
        <v>Region</v>
      </c>
      <c r="F3341">
        <f t="shared" si="216"/>
        <v>1</v>
      </c>
      <c r="G3341" t="str">
        <f t="shared" si="217"/>
        <v>Header</v>
      </c>
      <c r="H3341" t="s">
        <v>803</v>
      </c>
      <c r="K3341" s="5" t="s">
        <v>7</v>
      </c>
      <c r="L3341" s="9" t="s">
        <v>8</v>
      </c>
      <c r="M3341" s="10" t="s">
        <v>8</v>
      </c>
      <c r="N3341" s="10" t="s">
        <v>8</v>
      </c>
      <c r="O3341" s="10" t="s">
        <v>8</v>
      </c>
      <c r="P3341" s="11" t="s">
        <v>8</v>
      </c>
    </row>
    <row r="3342" spans="1:16" x14ac:dyDescent="0.25">
      <c r="A3342">
        <v>3456</v>
      </c>
      <c r="B3342" t="str">
        <f t="shared" si="214"/>
        <v>Closed End</v>
      </c>
      <c r="C3342" t="s">
        <v>59</v>
      </c>
      <c r="D3342" t="s">
        <v>874</v>
      </c>
      <c r="E3342" t="str">
        <f t="shared" si="215"/>
        <v>Region</v>
      </c>
      <c r="F3342">
        <f t="shared" si="216"/>
        <v>2</v>
      </c>
      <c r="G3342" t="str">
        <f t="shared" si="217"/>
        <v>Data</v>
      </c>
      <c r="H3342" t="s">
        <v>803</v>
      </c>
      <c r="K3342" s="6" t="s">
        <v>9</v>
      </c>
      <c r="L3342" s="12">
        <v>7.1834470252369428E-2</v>
      </c>
      <c r="M3342" s="13">
        <v>0.10545504927899228</v>
      </c>
      <c r="N3342" s="13">
        <v>0.17333191301738593</v>
      </c>
      <c r="O3342" s="13">
        <v>0.64937856745125311</v>
      </c>
      <c r="P3342" s="14">
        <v>3006.999999999995</v>
      </c>
    </row>
    <row r="3343" spans="1:16" x14ac:dyDescent="0.25">
      <c r="A3343">
        <v>3457</v>
      </c>
      <c r="B3343" t="str">
        <f t="shared" si="214"/>
        <v>Closed End</v>
      </c>
      <c r="C3343" t="s">
        <v>59</v>
      </c>
      <c r="D3343" t="s">
        <v>874</v>
      </c>
      <c r="E3343" t="str">
        <f t="shared" si="215"/>
        <v>Region</v>
      </c>
      <c r="F3343">
        <f t="shared" si="216"/>
        <v>3</v>
      </c>
      <c r="G3343" t="str">
        <f t="shared" si="217"/>
        <v>Data</v>
      </c>
      <c r="H3343" t="s">
        <v>803</v>
      </c>
      <c r="K3343" s="6" t="s">
        <v>10</v>
      </c>
      <c r="L3343" s="12">
        <v>3.5861725677212894E-2</v>
      </c>
      <c r="M3343" s="13">
        <v>9.9871657781128859E-2</v>
      </c>
      <c r="N3343" s="13">
        <v>0.14442176417952979</v>
      </c>
      <c r="O3343" s="13">
        <v>0.71984485236212836</v>
      </c>
      <c r="P3343" s="14">
        <v>413</v>
      </c>
    </row>
    <row r="3344" spans="1:16" x14ac:dyDescent="0.25">
      <c r="A3344">
        <v>3458</v>
      </c>
      <c r="B3344" t="str">
        <f t="shared" si="214"/>
        <v>Closed End</v>
      </c>
      <c r="C3344" t="s">
        <v>59</v>
      </c>
      <c r="D3344" t="s">
        <v>874</v>
      </c>
      <c r="E3344" t="str">
        <f t="shared" si="215"/>
        <v>Region</v>
      </c>
      <c r="F3344">
        <f t="shared" si="216"/>
        <v>4</v>
      </c>
      <c r="G3344" t="str">
        <f t="shared" si="217"/>
        <v>Data</v>
      </c>
      <c r="H3344" t="s">
        <v>803</v>
      </c>
      <c r="K3344" s="6" t="s">
        <v>11</v>
      </c>
      <c r="L3344" s="12">
        <v>9.721193223518268E-2</v>
      </c>
      <c r="M3344" s="13">
        <v>0.11996229227645049</v>
      </c>
      <c r="N3344" s="13">
        <v>0.18565666857610671</v>
      </c>
      <c r="O3344" s="13">
        <v>0.59716910691226288</v>
      </c>
      <c r="P3344" s="14">
        <v>2207.99999999999</v>
      </c>
    </row>
    <row r="3345" spans="1:16" x14ac:dyDescent="0.25">
      <c r="A3345">
        <v>3459</v>
      </c>
      <c r="B3345" t="str">
        <f t="shared" si="214"/>
        <v>Closed End</v>
      </c>
      <c r="C3345" t="s">
        <v>59</v>
      </c>
      <c r="D3345" t="s">
        <v>874</v>
      </c>
      <c r="E3345" t="str">
        <f t="shared" si="215"/>
        <v>Region</v>
      </c>
      <c r="F3345">
        <f t="shared" si="216"/>
        <v>5</v>
      </c>
      <c r="G3345" t="str">
        <f t="shared" si="217"/>
        <v>Data</v>
      </c>
      <c r="H3345" t="s">
        <v>803</v>
      </c>
      <c r="K3345" s="6" t="s">
        <v>12</v>
      </c>
      <c r="L3345" s="12">
        <v>0.13679566976434232</v>
      </c>
      <c r="M3345" s="13">
        <v>0.12950359184181637</v>
      </c>
      <c r="N3345" s="13">
        <v>0.18494460314327096</v>
      </c>
      <c r="O3345" s="13">
        <v>0.54875613525057121</v>
      </c>
      <c r="P3345" s="14">
        <v>1788.0000000000014</v>
      </c>
    </row>
    <row r="3346" spans="1:16" x14ac:dyDescent="0.25">
      <c r="A3346">
        <v>3460</v>
      </c>
      <c r="B3346" t="str">
        <f t="shared" si="214"/>
        <v>Closed End</v>
      </c>
      <c r="C3346" t="s">
        <v>59</v>
      </c>
      <c r="D3346" t="s">
        <v>874</v>
      </c>
      <c r="E3346" t="str">
        <f t="shared" si="215"/>
        <v>Region</v>
      </c>
      <c r="F3346">
        <f t="shared" si="216"/>
        <v>6</v>
      </c>
      <c r="G3346" t="str">
        <f t="shared" si="217"/>
        <v>Data</v>
      </c>
      <c r="H3346" t="s">
        <v>803</v>
      </c>
      <c r="K3346" s="6" t="s">
        <v>13</v>
      </c>
      <c r="L3346" s="12">
        <v>4.9209070175706408E-2</v>
      </c>
      <c r="M3346" s="13">
        <v>0.10839163938984447</v>
      </c>
      <c r="N3346" s="13">
        <v>0.18652018427430275</v>
      </c>
      <c r="O3346" s="13">
        <v>0.655879106160146</v>
      </c>
      <c r="P3346" s="14">
        <v>420.00000000000017</v>
      </c>
    </row>
    <row r="3347" spans="1:16" x14ac:dyDescent="0.25">
      <c r="A3347">
        <v>3461</v>
      </c>
      <c r="B3347" t="str">
        <f t="shared" si="214"/>
        <v>Closed End</v>
      </c>
      <c r="C3347" t="s">
        <v>59</v>
      </c>
      <c r="D3347" t="s">
        <v>874</v>
      </c>
      <c r="E3347" t="str">
        <f t="shared" si="215"/>
        <v>Region</v>
      </c>
      <c r="F3347">
        <f t="shared" si="216"/>
        <v>7</v>
      </c>
      <c r="G3347" t="str">
        <f t="shared" si="217"/>
        <v>Data</v>
      </c>
      <c r="H3347" t="s">
        <v>803</v>
      </c>
      <c r="K3347" s="6" t="s">
        <v>14</v>
      </c>
      <c r="L3347" s="12">
        <v>7.7691870378768263E-2</v>
      </c>
      <c r="M3347" s="13">
        <v>8.3402553684881309E-2</v>
      </c>
      <c r="N3347" s="13">
        <v>0.19557347304611125</v>
      </c>
      <c r="O3347" s="13">
        <v>0.64333210289023823</v>
      </c>
      <c r="P3347" s="14">
        <v>386.0000000000004</v>
      </c>
    </row>
    <row r="3348" spans="1:16" x14ac:dyDescent="0.25">
      <c r="A3348">
        <v>3462</v>
      </c>
      <c r="B3348" t="str">
        <f t="shared" si="214"/>
        <v>Closed End</v>
      </c>
      <c r="C3348" t="s">
        <v>59</v>
      </c>
      <c r="D3348" t="s">
        <v>874</v>
      </c>
      <c r="E3348" t="str">
        <f t="shared" si="215"/>
        <v>Gender</v>
      </c>
      <c r="F3348">
        <f t="shared" si="216"/>
        <v>1</v>
      </c>
      <c r="G3348" t="str">
        <f t="shared" si="217"/>
        <v>Header</v>
      </c>
      <c r="H3348" t="s">
        <v>803</v>
      </c>
      <c r="K3348" s="7" t="s">
        <v>15</v>
      </c>
      <c r="L3348" s="15" t="s">
        <v>8</v>
      </c>
      <c r="M3348" s="16" t="s">
        <v>8</v>
      </c>
      <c r="N3348" s="16" t="s">
        <v>8</v>
      </c>
      <c r="O3348" s="16" t="s">
        <v>8</v>
      </c>
      <c r="P3348" s="17" t="s">
        <v>8</v>
      </c>
    </row>
    <row r="3349" spans="1:16" x14ac:dyDescent="0.25">
      <c r="A3349">
        <v>3463</v>
      </c>
      <c r="B3349" t="str">
        <f t="shared" si="214"/>
        <v>Closed End</v>
      </c>
      <c r="C3349" t="s">
        <v>59</v>
      </c>
      <c r="D3349" t="s">
        <v>874</v>
      </c>
      <c r="E3349" t="str">
        <f t="shared" si="215"/>
        <v>Gender</v>
      </c>
      <c r="F3349">
        <f t="shared" si="216"/>
        <v>2</v>
      </c>
      <c r="G3349" t="str">
        <f t="shared" si="217"/>
        <v>Data</v>
      </c>
      <c r="H3349" t="s">
        <v>803</v>
      </c>
      <c r="K3349" s="6" t="s">
        <v>16</v>
      </c>
      <c r="L3349" s="12">
        <v>7.5318806063027627E-2</v>
      </c>
      <c r="M3349" s="13">
        <v>9.8546250575600958E-2</v>
      </c>
      <c r="N3349" s="13">
        <v>0.17345779571010955</v>
      </c>
      <c r="O3349" s="13">
        <v>0.65267714765126394</v>
      </c>
      <c r="P3349" s="14">
        <v>1866.0000000000005</v>
      </c>
    </row>
    <row r="3350" spans="1:16" x14ac:dyDescent="0.25">
      <c r="A3350">
        <v>3464</v>
      </c>
      <c r="B3350" t="str">
        <f t="shared" si="214"/>
        <v>Closed End</v>
      </c>
      <c r="C3350" t="s">
        <v>59</v>
      </c>
      <c r="D3350" t="s">
        <v>874</v>
      </c>
      <c r="E3350" t="str">
        <f t="shared" si="215"/>
        <v>Gender</v>
      </c>
      <c r="F3350">
        <f t="shared" si="216"/>
        <v>3</v>
      </c>
      <c r="G3350" t="str">
        <f t="shared" si="217"/>
        <v>Data</v>
      </c>
      <c r="H3350" t="s">
        <v>803</v>
      </c>
      <c r="K3350" s="6" t="s">
        <v>17</v>
      </c>
      <c r="L3350" s="12">
        <v>6.0184607346344142E-2</v>
      </c>
      <c r="M3350" s="13">
        <v>0.10644539221004294</v>
      </c>
      <c r="N3350" s="13">
        <v>0.18180670535029442</v>
      </c>
      <c r="O3350" s="13">
        <v>0.65156329509331701</v>
      </c>
      <c r="P3350" s="14">
        <v>990.00000000000227</v>
      </c>
    </row>
    <row r="3351" spans="1:16" x14ac:dyDescent="0.25">
      <c r="A3351">
        <v>3465</v>
      </c>
      <c r="B3351" t="str">
        <f t="shared" si="214"/>
        <v>Closed End</v>
      </c>
      <c r="C3351" t="s">
        <v>59</v>
      </c>
      <c r="D3351" t="s">
        <v>874</v>
      </c>
      <c r="E3351" t="str">
        <f t="shared" si="215"/>
        <v>Age</v>
      </c>
      <c r="F3351">
        <f t="shared" si="216"/>
        <v>1</v>
      </c>
      <c r="G3351" t="str">
        <f t="shared" si="217"/>
        <v>Header</v>
      </c>
      <c r="H3351" t="s">
        <v>803</v>
      </c>
      <c r="K3351" s="7" t="s">
        <v>18</v>
      </c>
      <c r="L3351" s="15" t="s">
        <v>8</v>
      </c>
      <c r="M3351" s="16" t="s">
        <v>8</v>
      </c>
      <c r="N3351" s="16" t="s">
        <v>8</v>
      </c>
      <c r="O3351" s="16" t="s">
        <v>8</v>
      </c>
      <c r="P3351" s="17" t="s">
        <v>8</v>
      </c>
    </row>
    <row r="3352" spans="1:16" x14ac:dyDescent="0.25">
      <c r="A3352">
        <v>3466</v>
      </c>
      <c r="B3352" t="str">
        <f t="shared" si="214"/>
        <v>Closed End</v>
      </c>
      <c r="C3352" t="s">
        <v>59</v>
      </c>
      <c r="D3352" t="s">
        <v>874</v>
      </c>
      <c r="E3352" t="str">
        <f t="shared" si="215"/>
        <v>Age</v>
      </c>
      <c r="F3352">
        <f t="shared" si="216"/>
        <v>2</v>
      </c>
      <c r="G3352" t="str">
        <f t="shared" si="217"/>
        <v>Data</v>
      </c>
      <c r="H3352" t="s">
        <v>803</v>
      </c>
      <c r="K3352" s="6" t="s">
        <v>19</v>
      </c>
      <c r="L3352" s="12">
        <v>7.4784732500975948E-2</v>
      </c>
      <c r="M3352" s="13">
        <v>0.14480253832040302</v>
      </c>
      <c r="N3352" s="13">
        <v>0.26014768990869563</v>
      </c>
      <c r="O3352" s="13">
        <v>0.52026503926992507</v>
      </c>
      <c r="P3352" s="14">
        <v>416.00000000000017</v>
      </c>
    </row>
    <row r="3353" spans="1:16" x14ac:dyDescent="0.25">
      <c r="A3353">
        <v>3467</v>
      </c>
      <c r="B3353" t="str">
        <f t="shared" si="214"/>
        <v>Closed End</v>
      </c>
      <c r="C3353" t="s">
        <v>59</v>
      </c>
      <c r="D3353" t="s">
        <v>874</v>
      </c>
      <c r="E3353" t="str">
        <f t="shared" si="215"/>
        <v>Age</v>
      </c>
      <c r="F3353">
        <f t="shared" si="216"/>
        <v>3</v>
      </c>
      <c r="G3353" t="str">
        <f t="shared" si="217"/>
        <v>Data</v>
      </c>
      <c r="H3353" t="s">
        <v>803</v>
      </c>
      <c r="K3353" s="6" t="s">
        <v>20</v>
      </c>
      <c r="L3353" s="12">
        <v>0.10887676890687978</v>
      </c>
      <c r="M3353" s="13">
        <v>0.13206464136458804</v>
      </c>
      <c r="N3353" s="13">
        <v>0.22586738517884369</v>
      </c>
      <c r="O3353" s="13">
        <v>0.53319120454968738</v>
      </c>
      <c r="P3353" s="14">
        <v>424.99999999999977</v>
      </c>
    </row>
    <row r="3354" spans="1:16" x14ac:dyDescent="0.25">
      <c r="A3354">
        <v>3468</v>
      </c>
      <c r="B3354" t="str">
        <f t="shared" si="214"/>
        <v>Closed End</v>
      </c>
      <c r="C3354" t="s">
        <v>59</v>
      </c>
      <c r="D3354" t="s">
        <v>874</v>
      </c>
      <c r="E3354" t="str">
        <f t="shared" si="215"/>
        <v>Age</v>
      </c>
      <c r="F3354">
        <f t="shared" si="216"/>
        <v>4</v>
      </c>
      <c r="G3354" t="str">
        <f t="shared" si="217"/>
        <v>Data</v>
      </c>
      <c r="H3354" t="s">
        <v>803</v>
      </c>
      <c r="K3354" s="6" t="s">
        <v>21</v>
      </c>
      <c r="L3354" s="12">
        <v>8.0174442387526093E-2</v>
      </c>
      <c r="M3354" s="13">
        <v>0.15457297684266705</v>
      </c>
      <c r="N3354" s="13">
        <v>0.17475369079151246</v>
      </c>
      <c r="O3354" s="13">
        <v>0.59049888997829436</v>
      </c>
      <c r="P3354" s="14">
        <v>367.0000000000004</v>
      </c>
    </row>
    <row r="3355" spans="1:16" x14ac:dyDescent="0.25">
      <c r="A3355">
        <v>3469</v>
      </c>
      <c r="B3355" t="str">
        <f t="shared" si="214"/>
        <v>Closed End</v>
      </c>
      <c r="C3355" t="s">
        <v>59</v>
      </c>
      <c r="D3355" t="s">
        <v>874</v>
      </c>
      <c r="E3355" t="str">
        <f t="shared" si="215"/>
        <v>Age</v>
      </c>
      <c r="F3355">
        <f t="shared" si="216"/>
        <v>5</v>
      </c>
      <c r="G3355" t="str">
        <f t="shared" si="217"/>
        <v>Data</v>
      </c>
      <c r="H3355" t="s">
        <v>803</v>
      </c>
      <c r="K3355" s="6" t="s">
        <v>22</v>
      </c>
      <c r="L3355" s="12">
        <v>4.6246911835421983E-2</v>
      </c>
      <c r="M3355" s="13">
        <v>6.0412101301264336E-2</v>
      </c>
      <c r="N3355" s="13">
        <v>0.15117983883154817</v>
      </c>
      <c r="O3355" s="13">
        <v>0.74216114803176647</v>
      </c>
      <c r="P3355" s="14">
        <v>520.99999999999989</v>
      </c>
    </row>
    <row r="3356" spans="1:16" x14ac:dyDescent="0.25">
      <c r="A3356">
        <v>3470</v>
      </c>
      <c r="B3356" t="str">
        <f t="shared" si="214"/>
        <v>Closed End</v>
      </c>
      <c r="C3356" t="s">
        <v>59</v>
      </c>
      <c r="D3356" t="s">
        <v>874</v>
      </c>
      <c r="E3356" t="str">
        <f t="shared" si="215"/>
        <v>Age</v>
      </c>
      <c r="F3356">
        <f t="shared" si="216"/>
        <v>6</v>
      </c>
      <c r="G3356" t="str">
        <f t="shared" si="217"/>
        <v>Data</v>
      </c>
      <c r="H3356" t="s">
        <v>803</v>
      </c>
      <c r="K3356" s="6" t="s">
        <v>23</v>
      </c>
      <c r="L3356" s="12">
        <v>1.6755484341640058E-2</v>
      </c>
      <c r="M3356" s="13">
        <v>1.8562591663542412E-2</v>
      </c>
      <c r="N3356" s="13">
        <v>5.2324922351945365E-2</v>
      </c>
      <c r="O3356" s="13">
        <v>0.91235700164287192</v>
      </c>
      <c r="P3356" s="14">
        <v>824.99999999999909</v>
      </c>
    </row>
    <row r="3357" spans="1:16" x14ac:dyDescent="0.25">
      <c r="A3357">
        <v>3471</v>
      </c>
      <c r="B3357" t="str">
        <f t="shared" si="214"/>
        <v>Closed End</v>
      </c>
      <c r="C3357" t="s">
        <v>59</v>
      </c>
      <c r="D3357" t="s">
        <v>874</v>
      </c>
      <c r="E3357" t="str">
        <f t="shared" si="215"/>
        <v>Education</v>
      </c>
      <c r="F3357">
        <f t="shared" si="216"/>
        <v>1</v>
      </c>
      <c r="G3357" t="str">
        <f t="shared" si="217"/>
        <v>Header</v>
      </c>
      <c r="H3357" t="s">
        <v>803</v>
      </c>
      <c r="K3357" s="7" t="s">
        <v>24</v>
      </c>
      <c r="L3357" s="15" t="s">
        <v>8</v>
      </c>
      <c r="M3357" s="16" t="s">
        <v>8</v>
      </c>
      <c r="N3357" s="16" t="s">
        <v>8</v>
      </c>
      <c r="O3357" s="16" t="s">
        <v>8</v>
      </c>
      <c r="P3357" s="17" t="s">
        <v>8</v>
      </c>
    </row>
    <row r="3358" spans="1:16" x14ac:dyDescent="0.25">
      <c r="A3358">
        <v>3472</v>
      </c>
      <c r="B3358" t="str">
        <f t="shared" si="214"/>
        <v>Closed End</v>
      </c>
      <c r="C3358" t="s">
        <v>59</v>
      </c>
      <c r="D3358" t="s">
        <v>874</v>
      </c>
      <c r="E3358" t="str">
        <f t="shared" si="215"/>
        <v>Education</v>
      </c>
      <c r="F3358">
        <f t="shared" si="216"/>
        <v>2</v>
      </c>
      <c r="G3358" t="str">
        <f t="shared" si="217"/>
        <v>Data</v>
      </c>
      <c r="H3358" t="s">
        <v>803</v>
      </c>
      <c r="K3358" s="6" t="s">
        <v>25</v>
      </c>
      <c r="L3358" s="12">
        <v>0.16423353843113411</v>
      </c>
      <c r="M3358" s="13">
        <v>5.7693500939389394E-2</v>
      </c>
      <c r="N3358" s="13">
        <v>0.16331656759561447</v>
      </c>
      <c r="O3358" s="13">
        <v>0.61475639303386209</v>
      </c>
      <c r="P3358" s="14">
        <v>97</v>
      </c>
    </row>
    <row r="3359" spans="1:16" x14ac:dyDescent="0.25">
      <c r="A3359">
        <v>3473</v>
      </c>
      <c r="B3359" t="str">
        <f t="shared" si="214"/>
        <v>Closed End</v>
      </c>
      <c r="C3359" t="s">
        <v>59</v>
      </c>
      <c r="D3359" t="s">
        <v>874</v>
      </c>
      <c r="E3359" t="str">
        <f t="shared" si="215"/>
        <v>Education</v>
      </c>
      <c r="F3359">
        <f t="shared" si="216"/>
        <v>3</v>
      </c>
      <c r="G3359" t="str">
        <f t="shared" si="217"/>
        <v>Data</v>
      </c>
      <c r="H3359" t="s">
        <v>803</v>
      </c>
      <c r="K3359" s="6" t="s">
        <v>26</v>
      </c>
      <c r="L3359" s="12">
        <v>0.10061543726815173</v>
      </c>
      <c r="M3359" s="13">
        <v>0.11655155627747855</v>
      </c>
      <c r="N3359" s="13">
        <v>9.9596706672617386E-2</v>
      </c>
      <c r="O3359" s="13">
        <v>0.68323629978175338</v>
      </c>
      <c r="P3359" s="14">
        <v>356.9999999999996</v>
      </c>
    </row>
    <row r="3360" spans="1:16" x14ac:dyDescent="0.25">
      <c r="A3360">
        <v>3474</v>
      </c>
      <c r="B3360" t="str">
        <f t="shared" si="214"/>
        <v>Closed End</v>
      </c>
      <c r="C3360" t="s">
        <v>59</v>
      </c>
      <c r="D3360" t="s">
        <v>874</v>
      </c>
      <c r="E3360" t="str">
        <f t="shared" si="215"/>
        <v>Education</v>
      </c>
      <c r="F3360">
        <f t="shared" si="216"/>
        <v>4</v>
      </c>
      <c r="G3360" t="str">
        <f t="shared" si="217"/>
        <v>Data</v>
      </c>
      <c r="H3360" t="s">
        <v>803</v>
      </c>
      <c r="K3360" s="6" t="s">
        <v>27</v>
      </c>
      <c r="L3360" s="12">
        <v>6.861065114849435E-2</v>
      </c>
      <c r="M3360" s="13">
        <v>0.10948192295592034</v>
      </c>
      <c r="N3360" s="13">
        <v>0.16026836398547367</v>
      </c>
      <c r="O3360" s="13">
        <v>0.66163906191010968</v>
      </c>
      <c r="P3360" s="14">
        <v>947.00000000000193</v>
      </c>
    </row>
    <row r="3361" spans="1:16" x14ac:dyDescent="0.25">
      <c r="A3361">
        <v>3475</v>
      </c>
      <c r="B3361" t="str">
        <f t="shared" si="214"/>
        <v>Closed End</v>
      </c>
      <c r="C3361" t="s">
        <v>59</v>
      </c>
      <c r="D3361" t="s">
        <v>874</v>
      </c>
      <c r="E3361" t="str">
        <f t="shared" si="215"/>
        <v>Education</v>
      </c>
      <c r="F3361">
        <f t="shared" si="216"/>
        <v>5</v>
      </c>
      <c r="G3361" t="str">
        <f t="shared" si="217"/>
        <v>Data</v>
      </c>
      <c r="H3361" t="s">
        <v>803</v>
      </c>
      <c r="K3361" s="6" t="s">
        <v>28</v>
      </c>
      <c r="L3361" s="12">
        <v>4.8685141817739724E-2</v>
      </c>
      <c r="M3361" s="13">
        <v>9.5690807438434819E-2</v>
      </c>
      <c r="N3361" s="13">
        <v>0.22261922863553907</v>
      </c>
      <c r="O3361" s="13">
        <v>0.63300482210828912</v>
      </c>
      <c r="P3361" s="14">
        <v>1504.9999999999984</v>
      </c>
    </row>
    <row r="3362" spans="1:16" x14ac:dyDescent="0.25">
      <c r="A3362">
        <v>3476</v>
      </c>
      <c r="B3362" t="str">
        <f t="shared" si="214"/>
        <v>Closed End</v>
      </c>
      <c r="C3362" t="s">
        <v>59</v>
      </c>
      <c r="D3362" t="s">
        <v>874</v>
      </c>
      <c r="E3362" t="str">
        <f t="shared" si="215"/>
        <v>Household income</v>
      </c>
      <c r="F3362">
        <f t="shared" si="216"/>
        <v>1</v>
      </c>
      <c r="G3362" t="str">
        <f t="shared" si="217"/>
        <v>Header</v>
      </c>
      <c r="H3362" t="s">
        <v>803</v>
      </c>
      <c r="K3362" s="7" t="s">
        <v>29</v>
      </c>
      <c r="L3362" s="15" t="s">
        <v>8</v>
      </c>
      <c r="M3362" s="16" t="s">
        <v>8</v>
      </c>
      <c r="N3362" s="16" t="s">
        <v>8</v>
      </c>
      <c r="O3362" s="16" t="s">
        <v>8</v>
      </c>
      <c r="P3362" s="17" t="s">
        <v>8</v>
      </c>
    </row>
    <row r="3363" spans="1:16" x14ac:dyDescent="0.25">
      <c r="A3363">
        <v>3477</v>
      </c>
      <c r="B3363" t="str">
        <f t="shared" si="214"/>
        <v>Closed End</v>
      </c>
      <c r="C3363" t="s">
        <v>59</v>
      </c>
      <c r="D3363" t="s">
        <v>874</v>
      </c>
      <c r="E3363" t="str">
        <f t="shared" si="215"/>
        <v>Household income</v>
      </c>
      <c r="F3363">
        <f t="shared" si="216"/>
        <v>2</v>
      </c>
      <c r="G3363" t="str">
        <f t="shared" si="217"/>
        <v>Data</v>
      </c>
      <c r="H3363" t="s">
        <v>803</v>
      </c>
      <c r="K3363" s="6" t="s">
        <v>30</v>
      </c>
      <c r="L3363" s="12">
        <v>0.16568074450410106</v>
      </c>
      <c r="M3363" s="13">
        <v>0.18891519296391784</v>
      </c>
      <c r="N3363" s="13">
        <v>6.7882960646041018E-2</v>
      </c>
      <c r="O3363" s="13">
        <v>0.57752110188593975</v>
      </c>
      <c r="P3363" s="14">
        <v>478.00000000000011</v>
      </c>
    </row>
    <row r="3364" spans="1:16" x14ac:dyDescent="0.25">
      <c r="A3364">
        <v>3478</v>
      </c>
      <c r="B3364" t="str">
        <f t="shared" si="214"/>
        <v>Closed End</v>
      </c>
      <c r="C3364" t="s">
        <v>59</v>
      </c>
      <c r="D3364" t="s">
        <v>874</v>
      </c>
      <c r="E3364" t="str">
        <f t="shared" si="215"/>
        <v>Household income</v>
      </c>
      <c r="F3364">
        <f t="shared" si="216"/>
        <v>3</v>
      </c>
      <c r="G3364" t="str">
        <f t="shared" si="217"/>
        <v>Data</v>
      </c>
      <c r="H3364" t="s">
        <v>803</v>
      </c>
      <c r="K3364" s="6" t="s">
        <v>31</v>
      </c>
      <c r="L3364" s="12">
        <v>0.12493856898062272</v>
      </c>
      <c r="M3364" s="13">
        <v>0.14567974047752932</v>
      </c>
      <c r="N3364" s="13">
        <v>0.2799239018916424</v>
      </c>
      <c r="O3364" s="13">
        <v>0.44945778865020697</v>
      </c>
      <c r="P3364" s="14">
        <v>421</v>
      </c>
    </row>
    <row r="3365" spans="1:16" x14ac:dyDescent="0.25">
      <c r="A3365">
        <v>3479</v>
      </c>
      <c r="B3365" t="str">
        <f t="shared" si="214"/>
        <v>Closed End</v>
      </c>
      <c r="C3365" t="s">
        <v>59</v>
      </c>
      <c r="D3365" t="s">
        <v>874</v>
      </c>
      <c r="E3365" t="str">
        <f t="shared" si="215"/>
        <v>Household income</v>
      </c>
      <c r="F3365">
        <f t="shared" si="216"/>
        <v>4</v>
      </c>
      <c r="G3365" t="str">
        <f t="shared" si="217"/>
        <v>Data</v>
      </c>
      <c r="H3365" t="s">
        <v>803</v>
      </c>
      <c r="K3365" s="6" t="s">
        <v>32</v>
      </c>
      <c r="L3365" s="12">
        <v>0.12695672304561598</v>
      </c>
      <c r="M3365" s="13">
        <v>0.14628210331113081</v>
      </c>
      <c r="N3365" s="13">
        <v>0.16143257587928947</v>
      </c>
      <c r="O3365" s="13">
        <v>0.56532859776396405</v>
      </c>
      <c r="P3365" s="14">
        <v>394.99999999999989</v>
      </c>
    </row>
    <row r="3366" spans="1:16" x14ac:dyDescent="0.25">
      <c r="A3366">
        <v>3480</v>
      </c>
      <c r="B3366" t="str">
        <f t="shared" si="214"/>
        <v>Closed End</v>
      </c>
      <c r="C3366" t="s">
        <v>59</v>
      </c>
      <c r="D3366" t="s">
        <v>874</v>
      </c>
      <c r="E3366" t="str">
        <f t="shared" si="215"/>
        <v>Household income</v>
      </c>
      <c r="F3366">
        <f t="shared" si="216"/>
        <v>5</v>
      </c>
      <c r="G3366" t="str">
        <f t="shared" si="217"/>
        <v>Data</v>
      </c>
      <c r="H3366" t="s">
        <v>803</v>
      </c>
      <c r="K3366" s="6" t="s">
        <v>33</v>
      </c>
      <c r="L3366" s="12">
        <v>8.6544428562191536E-2</v>
      </c>
      <c r="M3366" s="13">
        <v>0.1376524545702438</v>
      </c>
      <c r="N3366" s="13">
        <v>0.19462857374295717</v>
      </c>
      <c r="O3366" s="13">
        <v>0.58117454312460737</v>
      </c>
      <c r="P3366" s="14">
        <v>310.99999999999983</v>
      </c>
    </row>
    <row r="3367" spans="1:16" x14ac:dyDescent="0.25">
      <c r="A3367">
        <v>3481</v>
      </c>
      <c r="B3367" t="str">
        <f t="shared" si="214"/>
        <v>Closed End</v>
      </c>
      <c r="C3367" t="s">
        <v>59</v>
      </c>
      <c r="D3367" t="s">
        <v>874</v>
      </c>
      <c r="E3367" t="str">
        <f t="shared" si="215"/>
        <v>Household income</v>
      </c>
      <c r="F3367">
        <f t="shared" si="216"/>
        <v>6</v>
      </c>
      <c r="G3367" t="str">
        <f t="shared" si="217"/>
        <v>Data</v>
      </c>
      <c r="H3367" t="s">
        <v>803</v>
      </c>
      <c r="K3367" s="6" t="s">
        <v>34</v>
      </c>
      <c r="L3367" s="12">
        <v>5.5348590321359102E-2</v>
      </c>
      <c r="M3367" s="13">
        <v>0.1024468330816079</v>
      </c>
      <c r="N3367" s="13">
        <v>0.14247986872394588</v>
      </c>
      <c r="O3367" s="13">
        <v>0.69972470787308605</v>
      </c>
      <c r="P3367" s="14">
        <v>270.00000000000023</v>
      </c>
    </row>
    <row r="3368" spans="1:16" x14ac:dyDescent="0.25">
      <c r="A3368">
        <v>3482</v>
      </c>
      <c r="B3368" t="str">
        <f t="shared" si="214"/>
        <v>Closed End</v>
      </c>
      <c r="C3368" t="s">
        <v>59</v>
      </c>
      <c r="D3368" t="s">
        <v>874</v>
      </c>
      <c r="E3368" t="str">
        <f t="shared" si="215"/>
        <v>Household income</v>
      </c>
      <c r="F3368">
        <f t="shared" si="216"/>
        <v>7</v>
      </c>
      <c r="G3368" t="str">
        <f t="shared" si="217"/>
        <v>Data</v>
      </c>
      <c r="H3368" t="s">
        <v>803</v>
      </c>
      <c r="K3368" s="6" t="s">
        <v>35</v>
      </c>
      <c r="L3368" s="12">
        <v>2.5983695398023296E-2</v>
      </c>
      <c r="M3368" s="13">
        <v>5.6146981098318179E-2</v>
      </c>
      <c r="N3368" s="13">
        <v>0.19188275618900938</v>
      </c>
      <c r="O3368" s="13">
        <v>0.72598656731464917</v>
      </c>
      <c r="P3368" s="14">
        <v>338.0000000000004</v>
      </c>
    </row>
    <row r="3369" spans="1:16" x14ac:dyDescent="0.25">
      <c r="A3369">
        <v>3483</v>
      </c>
      <c r="B3369" t="str">
        <f t="shared" si="214"/>
        <v>Closed End</v>
      </c>
      <c r="C3369" t="s">
        <v>59</v>
      </c>
      <c r="D3369" t="s">
        <v>874</v>
      </c>
      <c r="E3369" t="str">
        <f t="shared" si="215"/>
        <v>Household income</v>
      </c>
      <c r="F3369">
        <f t="shared" si="216"/>
        <v>8</v>
      </c>
      <c r="G3369" t="str">
        <f t="shared" si="217"/>
        <v>Data</v>
      </c>
      <c r="H3369" t="s">
        <v>803</v>
      </c>
      <c r="K3369" s="6" t="s">
        <v>36</v>
      </c>
      <c r="L3369" s="12">
        <v>3.4467436823444858E-2</v>
      </c>
      <c r="M3369" s="13">
        <v>4.7883319030922945E-2</v>
      </c>
      <c r="N3369" s="13">
        <v>0.20781751197971551</v>
      </c>
      <c r="O3369" s="13">
        <v>0.70983173216591622</v>
      </c>
      <c r="P3369" s="14">
        <v>259.00000000000023</v>
      </c>
    </row>
    <row r="3370" spans="1:16" x14ac:dyDescent="0.25">
      <c r="A3370">
        <v>3484</v>
      </c>
      <c r="B3370" t="str">
        <f t="shared" si="214"/>
        <v>Closed End</v>
      </c>
      <c r="C3370" t="s">
        <v>59</v>
      </c>
      <c r="D3370" t="s">
        <v>874</v>
      </c>
      <c r="E3370" t="str">
        <f t="shared" si="215"/>
        <v>Housing status</v>
      </c>
      <c r="F3370">
        <f t="shared" si="216"/>
        <v>1</v>
      </c>
      <c r="G3370" t="str">
        <f t="shared" si="217"/>
        <v>Header</v>
      </c>
      <c r="H3370" t="s">
        <v>803</v>
      </c>
      <c r="K3370" s="7" t="s">
        <v>37</v>
      </c>
      <c r="L3370" s="15" t="s">
        <v>8</v>
      </c>
      <c r="M3370" s="16" t="s">
        <v>8</v>
      </c>
      <c r="N3370" s="16" t="s">
        <v>8</v>
      </c>
      <c r="O3370" s="16" t="s">
        <v>8</v>
      </c>
      <c r="P3370" s="17" t="s">
        <v>8</v>
      </c>
    </row>
    <row r="3371" spans="1:16" x14ac:dyDescent="0.25">
      <c r="A3371">
        <v>3485</v>
      </c>
      <c r="B3371" t="str">
        <f t="shared" si="214"/>
        <v>Closed End</v>
      </c>
      <c r="C3371" t="s">
        <v>59</v>
      </c>
      <c r="D3371" t="s">
        <v>874</v>
      </c>
      <c r="E3371" t="str">
        <f t="shared" si="215"/>
        <v>Housing status</v>
      </c>
      <c r="F3371">
        <f t="shared" si="216"/>
        <v>2</v>
      </c>
      <c r="G3371" t="str">
        <f t="shared" si="217"/>
        <v>Data</v>
      </c>
      <c r="H3371" t="s">
        <v>803</v>
      </c>
      <c r="K3371" s="6" t="s">
        <v>38</v>
      </c>
      <c r="L3371" s="12">
        <v>5.2128277887437742E-2</v>
      </c>
      <c r="M3371" s="13">
        <v>6.9616961751252107E-2</v>
      </c>
      <c r="N3371" s="13">
        <v>0.1740271970499056</v>
      </c>
      <c r="O3371" s="13">
        <v>0.70422756331140623</v>
      </c>
      <c r="P3371" s="14">
        <v>1938.9999999999975</v>
      </c>
    </row>
    <row r="3372" spans="1:16" x14ac:dyDescent="0.25">
      <c r="A3372">
        <v>3486</v>
      </c>
      <c r="B3372" t="str">
        <f t="shared" si="214"/>
        <v>Closed End</v>
      </c>
      <c r="C3372" t="s">
        <v>59</v>
      </c>
      <c r="D3372" t="s">
        <v>874</v>
      </c>
      <c r="E3372" t="str">
        <f t="shared" si="215"/>
        <v>Housing status</v>
      </c>
      <c r="F3372">
        <f t="shared" si="216"/>
        <v>3</v>
      </c>
      <c r="G3372" t="str">
        <f t="shared" si="217"/>
        <v>Data</v>
      </c>
      <c r="H3372" t="s">
        <v>803</v>
      </c>
      <c r="K3372" s="6" t="s">
        <v>39</v>
      </c>
      <c r="L3372" s="12">
        <v>0.12900078811198284</v>
      </c>
      <c r="M3372" s="13">
        <v>0.19797101985821858</v>
      </c>
      <c r="N3372" s="13">
        <v>0.17689381124257453</v>
      </c>
      <c r="O3372" s="13">
        <v>0.49613438078722216</v>
      </c>
      <c r="P3372" s="14">
        <v>988.00000000000216</v>
      </c>
    </row>
    <row r="3373" spans="1:16" ht="24.75" x14ac:dyDescent="0.25">
      <c r="A3373">
        <v>3487</v>
      </c>
      <c r="B3373" t="str">
        <f t="shared" si="214"/>
        <v>Closed End</v>
      </c>
      <c r="C3373" t="s">
        <v>59</v>
      </c>
      <c r="D3373" t="s">
        <v>874</v>
      </c>
      <c r="E3373" t="str">
        <f t="shared" si="215"/>
        <v>Housing status</v>
      </c>
      <c r="F3373">
        <f t="shared" si="216"/>
        <v>4</v>
      </c>
      <c r="G3373" t="str">
        <f t="shared" si="217"/>
        <v>Data</v>
      </c>
      <c r="H3373" t="s">
        <v>803</v>
      </c>
      <c r="K3373" s="6" t="s">
        <v>40</v>
      </c>
      <c r="L3373" s="12">
        <v>0.10945399505857849</v>
      </c>
      <c r="M3373" s="13">
        <v>0.26276102426123843</v>
      </c>
      <c r="N3373" s="13">
        <v>0.11964950993449647</v>
      </c>
      <c r="O3373" s="13">
        <v>0.50813547074568677</v>
      </c>
      <c r="P3373" s="14">
        <v>69</v>
      </c>
    </row>
    <row r="3374" spans="1:16" x14ac:dyDescent="0.25">
      <c r="A3374">
        <v>3488</v>
      </c>
      <c r="B3374" t="str">
        <f t="shared" si="214"/>
        <v>Closed End</v>
      </c>
      <c r="C3374" t="s">
        <v>59</v>
      </c>
      <c r="D3374" t="s">
        <v>874</v>
      </c>
      <c r="E3374" t="str">
        <f t="shared" si="215"/>
        <v>Home language</v>
      </c>
      <c r="F3374">
        <f t="shared" si="216"/>
        <v>1</v>
      </c>
      <c r="G3374" t="str">
        <f t="shared" si="217"/>
        <v>Header</v>
      </c>
      <c r="H3374" t="s">
        <v>803</v>
      </c>
      <c r="K3374" s="7" t="s">
        <v>41</v>
      </c>
      <c r="L3374" s="15" t="s">
        <v>8</v>
      </c>
      <c r="M3374" s="16" t="s">
        <v>8</v>
      </c>
      <c r="N3374" s="16" t="s">
        <v>8</v>
      </c>
      <c r="O3374" s="16" t="s">
        <v>8</v>
      </c>
      <c r="P3374" s="17" t="s">
        <v>8</v>
      </c>
    </row>
    <row r="3375" spans="1:16" x14ac:dyDescent="0.25">
      <c r="A3375">
        <v>3489</v>
      </c>
      <c r="B3375" t="str">
        <f t="shared" si="214"/>
        <v>Closed End</v>
      </c>
      <c r="C3375" t="s">
        <v>59</v>
      </c>
      <c r="D3375" t="s">
        <v>874</v>
      </c>
      <c r="E3375" t="str">
        <f t="shared" si="215"/>
        <v>Home language</v>
      </c>
      <c r="F3375">
        <f t="shared" si="216"/>
        <v>2</v>
      </c>
      <c r="G3375" t="str">
        <f t="shared" si="217"/>
        <v>Data</v>
      </c>
      <c r="H3375" t="s">
        <v>803</v>
      </c>
      <c r="K3375" s="6" t="s">
        <v>42</v>
      </c>
      <c r="L3375" s="12">
        <v>5.3651661751888485E-2</v>
      </c>
      <c r="M3375" s="13">
        <v>8.907979881244453E-2</v>
      </c>
      <c r="N3375" s="13">
        <v>0.17275644180582017</v>
      </c>
      <c r="O3375" s="13">
        <v>0.68451209762984633</v>
      </c>
      <c r="P3375" s="14">
        <v>2568.9999999999995</v>
      </c>
    </row>
    <row r="3376" spans="1:16" x14ac:dyDescent="0.25">
      <c r="A3376">
        <v>3490</v>
      </c>
      <c r="B3376" t="str">
        <f t="shared" si="214"/>
        <v>Closed End</v>
      </c>
      <c r="C3376" t="s">
        <v>59</v>
      </c>
      <c r="D3376" t="s">
        <v>874</v>
      </c>
      <c r="E3376" t="str">
        <f t="shared" si="215"/>
        <v>Home language</v>
      </c>
      <c r="F3376">
        <f t="shared" si="216"/>
        <v>3</v>
      </c>
      <c r="G3376" t="str">
        <f t="shared" si="217"/>
        <v>Data</v>
      </c>
      <c r="H3376" t="s">
        <v>803</v>
      </c>
      <c r="K3376" s="6" t="s">
        <v>43</v>
      </c>
      <c r="L3376" s="12">
        <v>0.14937516869372006</v>
      </c>
      <c r="M3376" s="13">
        <v>0.21828644326877844</v>
      </c>
      <c r="N3376" s="13">
        <v>0.18962173605199178</v>
      </c>
      <c r="O3376" s="13">
        <v>0.44271665198550963</v>
      </c>
      <c r="P3376" s="14">
        <v>240.99999999999989</v>
      </c>
    </row>
    <row r="3377" spans="1:16" x14ac:dyDescent="0.25">
      <c r="A3377">
        <v>3491</v>
      </c>
      <c r="B3377" t="str">
        <f t="shared" si="214"/>
        <v>Closed End</v>
      </c>
      <c r="C3377" t="s">
        <v>59</v>
      </c>
      <c r="D3377" t="s">
        <v>874</v>
      </c>
      <c r="E3377" t="str">
        <f t="shared" si="215"/>
        <v>Home language</v>
      </c>
      <c r="F3377">
        <f t="shared" si="216"/>
        <v>4</v>
      </c>
      <c r="G3377" t="str">
        <f t="shared" si="217"/>
        <v>Data</v>
      </c>
      <c r="H3377" t="s">
        <v>803</v>
      </c>
      <c r="K3377" s="6" t="s">
        <v>44</v>
      </c>
      <c r="L3377" s="12">
        <v>0.19692573424001084</v>
      </c>
      <c r="M3377" s="13">
        <v>0.22427118324241949</v>
      </c>
      <c r="N3377" s="13">
        <v>0.25071592357092082</v>
      </c>
      <c r="O3377" s="13">
        <v>0.32808715894664853</v>
      </c>
      <c r="P3377" s="14">
        <v>103.00000000000003</v>
      </c>
    </row>
    <row r="3378" spans="1:16" x14ac:dyDescent="0.25">
      <c r="A3378">
        <v>3492</v>
      </c>
      <c r="B3378" t="str">
        <f t="shared" si="214"/>
        <v>Closed End</v>
      </c>
      <c r="C3378" t="s">
        <v>59</v>
      </c>
      <c r="D3378" t="s">
        <v>874</v>
      </c>
      <c r="E3378" t="str">
        <f t="shared" si="215"/>
        <v>Race / ethnicity</v>
      </c>
      <c r="F3378">
        <f t="shared" si="216"/>
        <v>1</v>
      </c>
      <c r="G3378" t="str">
        <f t="shared" si="217"/>
        <v>Header</v>
      </c>
      <c r="H3378" t="s">
        <v>803</v>
      </c>
      <c r="K3378" s="7" t="s">
        <v>45</v>
      </c>
      <c r="L3378" s="15" t="s">
        <v>8</v>
      </c>
      <c r="M3378" s="16" t="s">
        <v>8</v>
      </c>
      <c r="N3378" s="16" t="s">
        <v>8</v>
      </c>
      <c r="O3378" s="16" t="s">
        <v>8</v>
      </c>
      <c r="P3378" s="17" t="s">
        <v>8</v>
      </c>
    </row>
    <row r="3379" spans="1:16" x14ac:dyDescent="0.25">
      <c r="A3379">
        <v>3493</v>
      </c>
      <c r="B3379" t="str">
        <f t="shared" si="214"/>
        <v>Closed End</v>
      </c>
      <c r="C3379" t="s">
        <v>59</v>
      </c>
      <c r="D3379" t="s">
        <v>874</v>
      </c>
      <c r="E3379" t="str">
        <f t="shared" si="215"/>
        <v>Race / ethnicity</v>
      </c>
      <c r="F3379">
        <f t="shared" si="216"/>
        <v>2</v>
      </c>
      <c r="G3379" t="str">
        <f t="shared" si="217"/>
        <v>Data</v>
      </c>
      <c r="H3379" t="s">
        <v>803</v>
      </c>
      <c r="K3379" s="6" t="s">
        <v>46</v>
      </c>
      <c r="L3379" s="12">
        <v>0.14918876932369662</v>
      </c>
      <c r="M3379" s="13">
        <v>0.17129812981962392</v>
      </c>
      <c r="N3379" s="13">
        <v>0.23187134077984034</v>
      </c>
      <c r="O3379" s="13">
        <v>0.44764176007683998</v>
      </c>
      <c r="P3379" s="14">
        <v>768.99999999999909</v>
      </c>
    </row>
    <row r="3380" spans="1:16" x14ac:dyDescent="0.25">
      <c r="A3380">
        <v>3494</v>
      </c>
      <c r="B3380" t="str">
        <f t="shared" si="214"/>
        <v>Closed End</v>
      </c>
      <c r="C3380" t="s">
        <v>59</v>
      </c>
      <c r="D3380" t="s">
        <v>874</v>
      </c>
      <c r="E3380" t="str">
        <f t="shared" si="215"/>
        <v>Race / ethnicity</v>
      </c>
      <c r="F3380">
        <f t="shared" si="216"/>
        <v>3</v>
      </c>
      <c r="G3380" t="str">
        <f t="shared" si="217"/>
        <v>Data</v>
      </c>
      <c r="H3380" t="s">
        <v>803</v>
      </c>
      <c r="K3380" s="6" t="s">
        <v>47</v>
      </c>
      <c r="L3380" s="12">
        <v>0.13851152694568572</v>
      </c>
      <c r="M3380" s="13">
        <v>0.30792207571597702</v>
      </c>
      <c r="N3380" s="13">
        <v>0.13612098431451586</v>
      </c>
      <c r="O3380" s="13">
        <v>0.41744541302382088</v>
      </c>
      <c r="P3380" s="14">
        <v>129.00000000000009</v>
      </c>
    </row>
    <row r="3381" spans="1:16" x14ac:dyDescent="0.25">
      <c r="A3381">
        <v>3495</v>
      </c>
      <c r="B3381" t="str">
        <f t="shared" ref="B3381:B3444" si="218">IF(K3383="Results by region:","Closed End",IF(L3382="East Metro Overall","Open End",IF(AND(K3381="",K3383=""),"",B3380)))</f>
        <v>Closed End</v>
      </c>
      <c r="C3381" t="s">
        <v>59</v>
      </c>
      <c r="D3381" t="s">
        <v>874</v>
      </c>
      <c r="E3381" t="str">
        <f t="shared" ref="E3381:E3444" si="219">IF(AND(K3381="",K3382="Results by region:"),"Column labels",
IF(AND(K3381="",L3381="East Metro overall"),"Column labels",
IF(AND(K3381="",L3381=""),"",
IF(AND(B3381="Open End",K3381&lt;&gt;"",E3380="Column labels"),"Open end results",
IF(K3381="Results by region:","Region",
IF(K3381="Results by gender:","Gender",
IF(K3381="Results by age:","Age",
IF(K3381="Results by education level:","Education",
IF(K3381="Results by household income:","Household income",
IF(K3381="Results by housing status:","Housing status",
IF(K3381="Results by home language:","Home language",
IF(K3381="Results by race/ethnicity:","Race / ethnicity",
IF(ISERROR(FIND(".",K3381)),E3380,
IF(FIND(".",K3381)&lt;=4,"Title"))))))))))))))</f>
        <v>Race / ethnicity</v>
      </c>
      <c r="F3381">
        <f t="shared" ref="F3381:F3444" si="220">IF(B3381="","",IF(E3381&lt;&gt;E3380,1,SUM(F3380,1)))</f>
        <v>4</v>
      </c>
      <c r="G3381" t="str">
        <f t="shared" si="217"/>
        <v>Data</v>
      </c>
      <c r="H3381" t="s">
        <v>803</v>
      </c>
      <c r="K3381" s="6" t="s">
        <v>48</v>
      </c>
      <c r="L3381" s="12">
        <v>0.22434346850244816</v>
      </c>
      <c r="M3381" s="13">
        <v>0.1605922692234113</v>
      </c>
      <c r="N3381" s="13">
        <v>0.24405852604766015</v>
      </c>
      <c r="O3381" s="13">
        <v>0.37100573622648059</v>
      </c>
      <c r="P3381" s="14">
        <v>215.99999999999986</v>
      </c>
    </row>
    <row r="3382" spans="1:16" x14ac:dyDescent="0.25">
      <c r="A3382">
        <v>3496</v>
      </c>
      <c r="B3382" t="str">
        <f t="shared" si="218"/>
        <v>Closed End</v>
      </c>
      <c r="C3382" t="s">
        <v>59</v>
      </c>
      <c r="D3382" t="s">
        <v>874</v>
      </c>
      <c r="E3382" t="str">
        <f t="shared" si="219"/>
        <v>Race / ethnicity</v>
      </c>
      <c r="F3382">
        <f t="shared" si="220"/>
        <v>5</v>
      </c>
      <c r="G3382" t="str">
        <f t="shared" si="217"/>
        <v>Data</v>
      </c>
      <c r="H3382" t="s">
        <v>803</v>
      </c>
      <c r="K3382" s="6" t="s">
        <v>49</v>
      </c>
      <c r="L3382" s="12">
        <v>0.10887444859541393</v>
      </c>
      <c r="M3382" s="13">
        <v>0.208823444004644</v>
      </c>
      <c r="N3382" s="13">
        <v>0.22463463799337377</v>
      </c>
      <c r="O3382" s="13">
        <v>0.45766746940656927</v>
      </c>
      <c r="P3382" s="14">
        <v>342.99999999999977</v>
      </c>
    </row>
    <row r="3383" spans="1:16" x14ac:dyDescent="0.25">
      <c r="A3383">
        <v>3497</v>
      </c>
      <c r="B3383" t="str">
        <f t="shared" si="218"/>
        <v>Closed End</v>
      </c>
      <c r="C3383" t="s">
        <v>59</v>
      </c>
      <c r="D3383" t="s">
        <v>874</v>
      </c>
      <c r="E3383" t="str">
        <f t="shared" si="219"/>
        <v>Race / ethnicity</v>
      </c>
      <c r="F3383">
        <f t="shared" si="220"/>
        <v>6</v>
      </c>
      <c r="G3383" t="str">
        <f t="shared" si="217"/>
        <v>Data</v>
      </c>
      <c r="H3383" t="s">
        <v>803</v>
      </c>
      <c r="K3383" s="6" t="s">
        <v>50</v>
      </c>
      <c r="L3383" s="12">
        <v>7.6905045528354671E-2</v>
      </c>
      <c r="M3383" s="13">
        <v>0.10056872080010279</v>
      </c>
      <c r="N3383" s="13">
        <v>0.23979406006474341</v>
      </c>
      <c r="O3383" s="13">
        <v>0.58273217360679863</v>
      </c>
      <c r="P3383" s="14">
        <v>139.00000000000009</v>
      </c>
    </row>
    <row r="3384" spans="1:16" ht="15.75" thickBot="1" x14ac:dyDescent="0.3">
      <c r="A3384">
        <v>3498</v>
      </c>
      <c r="B3384" t="str">
        <f t="shared" si="218"/>
        <v>Closed End</v>
      </c>
      <c r="C3384" t="s">
        <v>59</v>
      </c>
      <c r="D3384" t="s">
        <v>874</v>
      </c>
      <c r="E3384" t="str">
        <f t="shared" si="219"/>
        <v>Race / ethnicity</v>
      </c>
      <c r="F3384">
        <f t="shared" si="220"/>
        <v>7</v>
      </c>
      <c r="G3384" t="str">
        <f t="shared" si="217"/>
        <v>Data</v>
      </c>
      <c r="H3384" t="s">
        <v>803</v>
      </c>
      <c r="K3384" s="8" t="s">
        <v>51</v>
      </c>
      <c r="L3384" s="18">
        <v>4.5577954080778429E-2</v>
      </c>
      <c r="M3384" s="19">
        <v>8.2025091565002997E-2</v>
      </c>
      <c r="N3384" s="19">
        <v>0.16199747408809911</v>
      </c>
      <c r="O3384" s="19">
        <v>0.71039948026612232</v>
      </c>
      <c r="P3384" s="20">
        <v>2019.9999999999932</v>
      </c>
    </row>
    <row r="3385" spans="1:16" ht="15.75" thickTop="1" x14ac:dyDescent="0.25">
      <c r="A3385">
        <v>3499</v>
      </c>
      <c r="B3385" t="str">
        <f t="shared" si="218"/>
        <v/>
      </c>
      <c r="C3385" t="s">
        <v>8</v>
      </c>
      <c r="D3385" t="s">
        <v>8</v>
      </c>
      <c r="E3385" t="str">
        <f t="shared" si="219"/>
        <v/>
      </c>
      <c r="F3385" t="str">
        <f t="shared" si="220"/>
        <v/>
      </c>
      <c r="G3385" t="str">
        <f t="shared" si="217"/>
        <v/>
      </c>
      <c r="H3385" t="s">
        <v>8</v>
      </c>
      <c r="K3385" s="42"/>
      <c r="L3385" s="42"/>
      <c r="M3385" s="42"/>
      <c r="N3385" s="42"/>
      <c r="O3385" s="42"/>
      <c r="P3385" s="42"/>
    </row>
    <row r="3386" spans="1:16" ht="30.75" thickBot="1" x14ac:dyDescent="0.3">
      <c r="A3386">
        <v>3500</v>
      </c>
      <c r="B3386" t="str">
        <f t="shared" si="218"/>
        <v>Closed End</v>
      </c>
      <c r="C3386" t="s">
        <v>59</v>
      </c>
      <c r="D3386" t="s">
        <v>682</v>
      </c>
      <c r="E3386" t="str">
        <f t="shared" si="219"/>
        <v>Title</v>
      </c>
      <c r="F3386">
        <f t="shared" si="220"/>
        <v>1</v>
      </c>
      <c r="G3386" t="str">
        <f t="shared" si="217"/>
        <v>Title</v>
      </c>
      <c r="H3386" t="s">
        <v>804</v>
      </c>
      <c r="I3386" s="38" t="s">
        <v>682</v>
      </c>
      <c r="J3386" t="s">
        <v>59</v>
      </c>
      <c r="K3386" s="37" t="s">
        <v>307</v>
      </c>
      <c r="L3386" s="37"/>
      <c r="M3386" s="37"/>
      <c r="N3386" s="37"/>
      <c r="O3386" s="37"/>
      <c r="P3386" s="37"/>
    </row>
    <row r="3387" spans="1:16" ht="38.25" thickTop="1" thickBot="1" x14ac:dyDescent="0.3">
      <c r="A3387">
        <v>3501</v>
      </c>
      <c r="B3387" t="str">
        <f t="shared" si="218"/>
        <v>Closed End</v>
      </c>
      <c r="C3387" t="s">
        <v>59</v>
      </c>
      <c r="D3387" t="s">
        <v>682</v>
      </c>
      <c r="E3387" t="str">
        <f t="shared" si="219"/>
        <v>Column labels</v>
      </c>
      <c r="F3387">
        <f t="shared" si="220"/>
        <v>1</v>
      </c>
      <c r="G3387" t="str">
        <f t="shared" si="217"/>
        <v>Labels</v>
      </c>
      <c r="H3387" t="s">
        <v>804</v>
      </c>
      <c r="I3387" s="38" t="s">
        <v>682</v>
      </c>
      <c r="J3387" t="s">
        <v>59</v>
      </c>
      <c r="K3387" s="39"/>
      <c r="L3387" s="1" t="s">
        <v>193</v>
      </c>
      <c r="M3387" s="2" t="s">
        <v>194</v>
      </c>
      <c r="N3387" s="2" t="s">
        <v>195</v>
      </c>
      <c r="O3387" s="2" t="s">
        <v>196</v>
      </c>
      <c r="P3387" s="3" t="s">
        <v>6</v>
      </c>
    </row>
    <row r="3388" spans="1:16" ht="15.75" thickTop="1" x14ac:dyDescent="0.25">
      <c r="A3388">
        <v>3502</v>
      </c>
      <c r="B3388" t="str">
        <f t="shared" si="218"/>
        <v>Closed End</v>
      </c>
      <c r="C3388" t="s">
        <v>59</v>
      </c>
      <c r="D3388" t="s">
        <v>682</v>
      </c>
      <c r="E3388" t="str">
        <f t="shared" si="219"/>
        <v>Region</v>
      </c>
      <c r="F3388">
        <f t="shared" si="220"/>
        <v>1</v>
      </c>
      <c r="G3388" t="str">
        <f t="shared" si="217"/>
        <v>Header</v>
      </c>
      <c r="H3388" t="s">
        <v>804</v>
      </c>
      <c r="I3388" s="38" t="s">
        <v>682</v>
      </c>
      <c r="J3388" t="s">
        <v>59</v>
      </c>
      <c r="K3388" s="5" t="s">
        <v>7</v>
      </c>
      <c r="L3388" s="9" t="s">
        <v>8</v>
      </c>
      <c r="M3388" s="10" t="s">
        <v>8</v>
      </c>
      <c r="N3388" s="10" t="s">
        <v>8</v>
      </c>
      <c r="O3388" s="10" t="s">
        <v>8</v>
      </c>
      <c r="P3388" s="11" t="s">
        <v>8</v>
      </c>
    </row>
    <row r="3389" spans="1:16" x14ac:dyDescent="0.25">
      <c r="A3389">
        <v>3503</v>
      </c>
      <c r="B3389" t="str">
        <f t="shared" si="218"/>
        <v>Closed End</v>
      </c>
      <c r="C3389" t="s">
        <v>59</v>
      </c>
      <c r="D3389" t="s">
        <v>682</v>
      </c>
      <c r="E3389" t="str">
        <f t="shared" si="219"/>
        <v>Region</v>
      </c>
      <c r="F3389">
        <f t="shared" si="220"/>
        <v>2</v>
      </c>
      <c r="G3389" t="str">
        <f t="shared" si="217"/>
        <v>Data</v>
      </c>
      <c r="H3389" t="s">
        <v>804</v>
      </c>
      <c r="I3389" s="38" t="s">
        <v>682</v>
      </c>
      <c r="J3389" t="s">
        <v>59</v>
      </c>
      <c r="K3389" s="6" t="s">
        <v>9</v>
      </c>
      <c r="L3389" s="12">
        <v>0.10567138540779679</v>
      </c>
      <c r="M3389" s="13">
        <v>0.15540220615390263</v>
      </c>
      <c r="N3389" s="13">
        <v>0.37305734813146729</v>
      </c>
      <c r="O3389" s="13">
        <v>0.3658690603068353</v>
      </c>
      <c r="P3389" s="14">
        <v>3087.9999999999986</v>
      </c>
    </row>
    <row r="3390" spans="1:16" x14ac:dyDescent="0.25">
      <c r="A3390">
        <v>3504</v>
      </c>
      <c r="B3390" t="str">
        <f t="shared" si="218"/>
        <v>Closed End</v>
      </c>
      <c r="C3390" t="s">
        <v>59</v>
      </c>
      <c r="D3390" t="s">
        <v>682</v>
      </c>
      <c r="E3390" t="str">
        <f t="shared" si="219"/>
        <v>Region</v>
      </c>
      <c r="F3390">
        <f t="shared" si="220"/>
        <v>3</v>
      </c>
      <c r="G3390" t="str">
        <f t="shared" si="217"/>
        <v>Data</v>
      </c>
      <c r="H3390" t="s">
        <v>804</v>
      </c>
      <c r="I3390" s="38" t="s">
        <v>682</v>
      </c>
      <c r="J3390" t="s">
        <v>59</v>
      </c>
      <c r="K3390" s="6" t="s">
        <v>10</v>
      </c>
      <c r="L3390" s="12">
        <v>7.8554277658805946E-2</v>
      </c>
      <c r="M3390" s="13">
        <v>0.14018196349223169</v>
      </c>
      <c r="N3390" s="13">
        <v>0.39854485750190477</v>
      </c>
      <c r="O3390" s="13">
        <v>0.38271890134705777</v>
      </c>
      <c r="P3390" s="14">
        <v>421.00000000000011</v>
      </c>
    </row>
    <row r="3391" spans="1:16" x14ac:dyDescent="0.25">
      <c r="A3391">
        <v>3505</v>
      </c>
      <c r="B3391" t="str">
        <f t="shared" si="218"/>
        <v>Closed End</v>
      </c>
      <c r="C3391" t="s">
        <v>59</v>
      </c>
      <c r="D3391" t="s">
        <v>682</v>
      </c>
      <c r="E3391" t="str">
        <f t="shared" si="219"/>
        <v>Region</v>
      </c>
      <c r="F3391">
        <f t="shared" si="220"/>
        <v>4</v>
      </c>
      <c r="G3391" t="str">
        <f t="shared" si="217"/>
        <v>Data</v>
      </c>
      <c r="H3391" t="s">
        <v>804</v>
      </c>
      <c r="I3391" s="38" t="s">
        <v>682</v>
      </c>
      <c r="J3391" t="s">
        <v>59</v>
      </c>
      <c r="K3391" s="6" t="s">
        <v>11</v>
      </c>
      <c r="L3391" s="12">
        <v>0.13700027295503775</v>
      </c>
      <c r="M3391" s="13">
        <v>0.16944139942056899</v>
      </c>
      <c r="N3391" s="13">
        <v>0.34566848586845145</v>
      </c>
      <c r="O3391" s="13">
        <v>0.34788984175594473</v>
      </c>
      <c r="P3391" s="14">
        <v>2269.9999999999941</v>
      </c>
    </row>
    <row r="3392" spans="1:16" x14ac:dyDescent="0.25">
      <c r="A3392">
        <v>3506</v>
      </c>
      <c r="B3392" t="str">
        <f t="shared" si="218"/>
        <v>Closed End</v>
      </c>
      <c r="C3392" t="s">
        <v>59</v>
      </c>
      <c r="D3392" t="s">
        <v>682</v>
      </c>
      <c r="E3392" t="str">
        <f t="shared" si="219"/>
        <v>Region</v>
      </c>
      <c r="F3392">
        <f t="shared" si="220"/>
        <v>5</v>
      </c>
      <c r="G3392" t="str">
        <f t="shared" si="217"/>
        <v>Data</v>
      </c>
      <c r="H3392" t="s">
        <v>804</v>
      </c>
      <c r="I3392" s="38" t="s">
        <v>682</v>
      </c>
      <c r="J3392" t="s">
        <v>59</v>
      </c>
      <c r="K3392" s="6" t="s">
        <v>12</v>
      </c>
      <c r="L3392" s="12">
        <v>0.17212186069979513</v>
      </c>
      <c r="M3392" s="13">
        <v>0.18917321912176402</v>
      </c>
      <c r="N3392" s="13">
        <v>0.33817388641374113</v>
      </c>
      <c r="O3392" s="13">
        <v>0.30053103376469947</v>
      </c>
      <c r="P3392" s="14">
        <v>1838.0000000000048</v>
      </c>
    </row>
    <row r="3393" spans="1:16" x14ac:dyDescent="0.25">
      <c r="A3393">
        <v>3507</v>
      </c>
      <c r="B3393" t="str">
        <f t="shared" si="218"/>
        <v>Closed End</v>
      </c>
      <c r="C3393" t="s">
        <v>59</v>
      </c>
      <c r="D3393" t="s">
        <v>682</v>
      </c>
      <c r="E3393" t="str">
        <f t="shared" si="219"/>
        <v>Region</v>
      </c>
      <c r="F3393">
        <f t="shared" si="220"/>
        <v>6</v>
      </c>
      <c r="G3393" t="str">
        <f t="shared" si="217"/>
        <v>Data</v>
      </c>
      <c r="H3393" t="s">
        <v>804</v>
      </c>
      <c r="I3393" s="38" t="s">
        <v>682</v>
      </c>
      <c r="J3393" t="s">
        <v>59</v>
      </c>
      <c r="K3393" s="6" t="s">
        <v>13</v>
      </c>
      <c r="L3393" s="12">
        <v>9.4291164211367906E-2</v>
      </c>
      <c r="M3393" s="13">
        <v>0.14544679987531764</v>
      </c>
      <c r="N3393" s="13">
        <v>0.35478218725996014</v>
      </c>
      <c r="O3393" s="13">
        <v>0.40547984865335435</v>
      </c>
      <c r="P3393" s="14">
        <v>431.99999999999983</v>
      </c>
    </row>
    <row r="3394" spans="1:16" x14ac:dyDescent="0.25">
      <c r="A3394">
        <v>3508</v>
      </c>
      <c r="B3394" t="str">
        <f t="shared" si="218"/>
        <v>Closed End</v>
      </c>
      <c r="C3394" t="s">
        <v>59</v>
      </c>
      <c r="D3394" t="s">
        <v>682</v>
      </c>
      <c r="E3394" t="str">
        <f t="shared" si="219"/>
        <v>Region</v>
      </c>
      <c r="F3394">
        <f t="shared" si="220"/>
        <v>7</v>
      </c>
      <c r="G3394" t="str">
        <f t="shared" ref="G3394:G3457" si="221">IF(B3394="","",IF(E3394="Title","Title",IF(E3394="Column labels","Labels",IF(AND(F3394=1,B3394="Closed End"),"Header","Data"))))</f>
        <v>Data</v>
      </c>
      <c r="H3394" t="s">
        <v>804</v>
      </c>
      <c r="I3394" s="38" t="s">
        <v>682</v>
      </c>
      <c r="J3394" t="s">
        <v>59</v>
      </c>
      <c r="K3394" s="6" t="s">
        <v>14</v>
      </c>
      <c r="L3394" s="12">
        <v>8.2798648719338341E-2</v>
      </c>
      <c r="M3394" s="13">
        <v>0.15033977995357131</v>
      </c>
      <c r="N3394" s="13">
        <v>0.39004309667207937</v>
      </c>
      <c r="O3394" s="13">
        <v>0.37681847465500967</v>
      </c>
      <c r="P3394" s="14">
        <v>397.00000000000057</v>
      </c>
    </row>
    <row r="3395" spans="1:16" x14ac:dyDescent="0.25">
      <c r="A3395">
        <v>3509</v>
      </c>
      <c r="B3395" t="str">
        <f t="shared" si="218"/>
        <v>Closed End</v>
      </c>
      <c r="C3395" t="s">
        <v>59</v>
      </c>
      <c r="D3395" t="s">
        <v>682</v>
      </c>
      <c r="E3395" t="str">
        <f t="shared" si="219"/>
        <v>Gender</v>
      </c>
      <c r="F3395">
        <f t="shared" si="220"/>
        <v>1</v>
      </c>
      <c r="G3395" t="str">
        <f t="shared" si="221"/>
        <v>Header</v>
      </c>
      <c r="H3395" t="s">
        <v>804</v>
      </c>
      <c r="I3395" s="38" t="s">
        <v>682</v>
      </c>
      <c r="J3395" t="s">
        <v>59</v>
      </c>
      <c r="K3395" s="7" t="s">
        <v>15</v>
      </c>
      <c r="L3395" s="15" t="s">
        <v>8</v>
      </c>
      <c r="M3395" s="16" t="s">
        <v>8</v>
      </c>
      <c r="N3395" s="16" t="s">
        <v>8</v>
      </c>
      <c r="O3395" s="16" t="s">
        <v>8</v>
      </c>
      <c r="P3395" s="17" t="s">
        <v>8</v>
      </c>
    </row>
    <row r="3396" spans="1:16" x14ac:dyDescent="0.25">
      <c r="A3396">
        <v>3510</v>
      </c>
      <c r="B3396" t="str">
        <f t="shared" si="218"/>
        <v>Closed End</v>
      </c>
      <c r="C3396" t="s">
        <v>59</v>
      </c>
      <c r="D3396" t="s">
        <v>682</v>
      </c>
      <c r="E3396" t="str">
        <f t="shared" si="219"/>
        <v>Gender</v>
      </c>
      <c r="F3396">
        <f t="shared" si="220"/>
        <v>2</v>
      </c>
      <c r="G3396" t="str">
        <f t="shared" si="221"/>
        <v>Data</v>
      </c>
      <c r="H3396" t="s">
        <v>804</v>
      </c>
      <c r="I3396" s="38" t="s">
        <v>682</v>
      </c>
      <c r="J3396" t="s">
        <v>59</v>
      </c>
      <c r="K3396" s="6" t="s">
        <v>16</v>
      </c>
      <c r="L3396" s="12">
        <v>9.9005366706398021E-2</v>
      </c>
      <c r="M3396" s="13">
        <v>0.18424868837028099</v>
      </c>
      <c r="N3396" s="13">
        <v>0.39464256323691815</v>
      </c>
      <c r="O3396" s="13">
        <v>0.32210338168640429</v>
      </c>
      <c r="P3396" s="14">
        <v>1920.999999999998</v>
      </c>
    </row>
    <row r="3397" spans="1:16" x14ac:dyDescent="0.25">
      <c r="A3397">
        <v>3511</v>
      </c>
      <c r="B3397" t="str">
        <f t="shared" si="218"/>
        <v>Closed End</v>
      </c>
      <c r="C3397" t="s">
        <v>59</v>
      </c>
      <c r="D3397" t="s">
        <v>682</v>
      </c>
      <c r="E3397" t="str">
        <f t="shared" si="219"/>
        <v>Gender</v>
      </c>
      <c r="F3397">
        <f t="shared" si="220"/>
        <v>3</v>
      </c>
      <c r="G3397" t="str">
        <f t="shared" si="221"/>
        <v>Data</v>
      </c>
      <c r="H3397" t="s">
        <v>804</v>
      </c>
      <c r="I3397" s="38" t="s">
        <v>682</v>
      </c>
      <c r="J3397" t="s">
        <v>59</v>
      </c>
      <c r="K3397" s="6" t="s">
        <v>17</v>
      </c>
      <c r="L3397" s="12">
        <v>0.10599282864649257</v>
      </c>
      <c r="M3397" s="13">
        <v>0.11593615260936389</v>
      </c>
      <c r="N3397" s="13">
        <v>0.35082138509036365</v>
      </c>
      <c r="O3397" s="13">
        <v>0.42724963365377894</v>
      </c>
      <c r="P3397" s="14">
        <v>1010.0000000000011</v>
      </c>
    </row>
    <row r="3398" spans="1:16" x14ac:dyDescent="0.25">
      <c r="A3398">
        <v>3512</v>
      </c>
      <c r="B3398" t="str">
        <f t="shared" si="218"/>
        <v>Closed End</v>
      </c>
      <c r="C3398" t="s">
        <v>59</v>
      </c>
      <c r="D3398" t="s">
        <v>682</v>
      </c>
      <c r="E3398" t="str">
        <f t="shared" si="219"/>
        <v>Age</v>
      </c>
      <c r="F3398">
        <f t="shared" si="220"/>
        <v>1</v>
      </c>
      <c r="G3398" t="str">
        <f t="shared" si="221"/>
        <v>Header</v>
      </c>
      <c r="H3398" t="s">
        <v>804</v>
      </c>
      <c r="I3398" s="38" t="s">
        <v>682</v>
      </c>
      <c r="J3398" t="s">
        <v>59</v>
      </c>
      <c r="K3398" s="7" t="s">
        <v>18</v>
      </c>
      <c r="L3398" s="15" t="s">
        <v>8</v>
      </c>
      <c r="M3398" s="16" t="s">
        <v>8</v>
      </c>
      <c r="N3398" s="16" t="s">
        <v>8</v>
      </c>
      <c r="O3398" s="16" t="s">
        <v>8</v>
      </c>
      <c r="P3398" s="17" t="s">
        <v>8</v>
      </c>
    </row>
    <row r="3399" spans="1:16" x14ac:dyDescent="0.25">
      <c r="A3399">
        <v>3513</v>
      </c>
      <c r="B3399" t="str">
        <f t="shared" si="218"/>
        <v>Closed End</v>
      </c>
      <c r="C3399" t="s">
        <v>59</v>
      </c>
      <c r="D3399" t="s">
        <v>682</v>
      </c>
      <c r="E3399" t="str">
        <f t="shared" si="219"/>
        <v>Age</v>
      </c>
      <c r="F3399">
        <f t="shared" si="220"/>
        <v>2</v>
      </c>
      <c r="G3399" t="str">
        <f t="shared" si="221"/>
        <v>Data</v>
      </c>
      <c r="H3399" t="s">
        <v>804</v>
      </c>
      <c r="I3399" s="38" t="s">
        <v>682</v>
      </c>
      <c r="J3399" t="s">
        <v>59</v>
      </c>
      <c r="K3399" s="6" t="s">
        <v>19</v>
      </c>
      <c r="L3399" s="12">
        <v>0.11713653675344339</v>
      </c>
      <c r="M3399" s="13">
        <v>0.19868704370819718</v>
      </c>
      <c r="N3399" s="13">
        <v>0.37503705161571899</v>
      </c>
      <c r="O3399" s="13">
        <v>0.30913936792263941</v>
      </c>
      <c r="P3399" s="14">
        <v>416.00000000000017</v>
      </c>
    </row>
    <row r="3400" spans="1:16" x14ac:dyDescent="0.25">
      <c r="A3400">
        <v>3514</v>
      </c>
      <c r="B3400" t="str">
        <f t="shared" si="218"/>
        <v>Closed End</v>
      </c>
      <c r="C3400" t="s">
        <v>59</v>
      </c>
      <c r="D3400" t="s">
        <v>682</v>
      </c>
      <c r="E3400" t="str">
        <f t="shared" si="219"/>
        <v>Age</v>
      </c>
      <c r="F3400">
        <f t="shared" si="220"/>
        <v>3</v>
      </c>
      <c r="G3400" t="str">
        <f t="shared" si="221"/>
        <v>Data</v>
      </c>
      <c r="H3400" t="s">
        <v>804</v>
      </c>
      <c r="I3400" s="38" t="s">
        <v>682</v>
      </c>
      <c r="J3400" t="s">
        <v>59</v>
      </c>
      <c r="K3400" s="6" t="s">
        <v>20</v>
      </c>
      <c r="L3400" s="12">
        <v>0.14660632416207017</v>
      </c>
      <c r="M3400" s="13">
        <v>0.1755781010811048</v>
      </c>
      <c r="N3400" s="13">
        <v>0.35336569613415975</v>
      </c>
      <c r="O3400" s="13">
        <v>0.32444987862266395</v>
      </c>
      <c r="P3400" s="14">
        <v>425.00000000000028</v>
      </c>
    </row>
    <row r="3401" spans="1:16" x14ac:dyDescent="0.25">
      <c r="A3401">
        <v>3515</v>
      </c>
      <c r="B3401" t="str">
        <f t="shared" si="218"/>
        <v>Closed End</v>
      </c>
      <c r="C3401" t="s">
        <v>59</v>
      </c>
      <c r="D3401" t="s">
        <v>682</v>
      </c>
      <c r="E3401" t="str">
        <f t="shared" si="219"/>
        <v>Age</v>
      </c>
      <c r="F3401">
        <f t="shared" si="220"/>
        <v>4</v>
      </c>
      <c r="G3401" t="str">
        <f t="shared" si="221"/>
        <v>Data</v>
      </c>
      <c r="H3401" t="s">
        <v>804</v>
      </c>
      <c r="I3401" s="38" t="s">
        <v>682</v>
      </c>
      <c r="J3401" t="s">
        <v>59</v>
      </c>
      <c r="K3401" s="6" t="s">
        <v>21</v>
      </c>
      <c r="L3401" s="12">
        <v>9.5540403422455289E-2</v>
      </c>
      <c r="M3401" s="13">
        <v>0.14194743524686376</v>
      </c>
      <c r="N3401" s="13">
        <v>0.41444625828213477</v>
      </c>
      <c r="O3401" s="13">
        <v>0.34806590304854518</v>
      </c>
      <c r="P3401" s="14">
        <v>368.00000000000045</v>
      </c>
    </row>
    <row r="3402" spans="1:16" x14ac:dyDescent="0.25">
      <c r="A3402">
        <v>3516</v>
      </c>
      <c r="B3402" t="str">
        <f t="shared" si="218"/>
        <v>Closed End</v>
      </c>
      <c r="C3402" t="s">
        <v>59</v>
      </c>
      <c r="D3402" t="s">
        <v>682</v>
      </c>
      <c r="E3402" t="str">
        <f t="shared" si="219"/>
        <v>Age</v>
      </c>
      <c r="F3402">
        <f t="shared" si="220"/>
        <v>5</v>
      </c>
      <c r="G3402" t="str">
        <f t="shared" si="221"/>
        <v>Data</v>
      </c>
      <c r="H3402" t="s">
        <v>804</v>
      </c>
      <c r="I3402" s="38" t="s">
        <v>682</v>
      </c>
      <c r="J3402" t="s">
        <v>59</v>
      </c>
      <c r="K3402" s="6" t="s">
        <v>22</v>
      </c>
      <c r="L3402" s="12">
        <v>9.5894962445130696E-2</v>
      </c>
      <c r="M3402" s="13">
        <v>0.13293578938273243</v>
      </c>
      <c r="N3402" s="13">
        <v>0.43083213635919165</v>
      </c>
      <c r="O3402" s="13">
        <v>0.34033711181294607</v>
      </c>
      <c r="P3402" s="14">
        <v>529.99999999999909</v>
      </c>
    </row>
    <row r="3403" spans="1:16" x14ac:dyDescent="0.25">
      <c r="A3403">
        <v>3517</v>
      </c>
      <c r="B3403" t="str">
        <f t="shared" si="218"/>
        <v>Closed End</v>
      </c>
      <c r="C3403" t="s">
        <v>59</v>
      </c>
      <c r="D3403" t="s">
        <v>682</v>
      </c>
      <c r="E3403" t="str">
        <f t="shared" si="219"/>
        <v>Age</v>
      </c>
      <c r="F3403">
        <f t="shared" si="220"/>
        <v>6</v>
      </c>
      <c r="G3403" t="str">
        <f t="shared" si="221"/>
        <v>Data</v>
      </c>
      <c r="H3403" t="s">
        <v>804</v>
      </c>
      <c r="I3403" s="38" t="s">
        <v>682</v>
      </c>
      <c r="J3403" t="s">
        <v>59</v>
      </c>
      <c r="K3403" s="6" t="s">
        <v>23</v>
      </c>
      <c r="L3403" s="12">
        <v>6.089990205933668E-2</v>
      </c>
      <c r="M3403" s="13">
        <v>8.939466126891682E-2</v>
      </c>
      <c r="N3403" s="13">
        <v>0.29219580607987355</v>
      </c>
      <c r="O3403" s="13">
        <v>0.55750963059187342</v>
      </c>
      <c r="P3403" s="14">
        <v>876.99999999999909</v>
      </c>
    </row>
    <row r="3404" spans="1:16" x14ac:dyDescent="0.25">
      <c r="A3404">
        <v>3518</v>
      </c>
      <c r="B3404" t="str">
        <f t="shared" si="218"/>
        <v>Closed End</v>
      </c>
      <c r="C3404" t="s">
        <v>59</v>
      </c>
      <c r="D3404" t="s">
        <v>682</v>
      </c>
      <c r="E3404" t="str">
        <f t="shared" si="219"/>
        <v>Education</v>
      </c>
      <c r="F3404">
        <f t="shared" si="220"/>
        <v>1</v>
      </c>
      <c r="G3404" t="str">
        <f t="shared" si="221"/>
        <v>Header</v>
      </c>
      <c r="H3404" t="s">
        <v>804</v>
      </c>
      <c r="I3404" s="38" t="s">
        <v>682</v>
      </c>
      <c r="J3404" t="s">
        <v>59</v>
      </c>
      <c r="K3404" s="7" t="s">
        <v>24</v>
      </c>
      <c r="L3404" s="15" t="s">
        <v>8</v>
      </c>
      <c r="M3404" s="16" t="s">
        <v>8</v>
      </c>
      <c r="N3404" s="16" t="s">
        <v>8</v>
      </c>
      <c r="O3404" s="16" t="s">
        <v>8</v>
      </c>
      <c r="P3404" s="17" t="s">
        <v>8</v>
      </c>
    </row>
    <row r="3405" spans="1:16" x14ac:dyDescent="0.25">
      <c r="A3405">
        <v>3519</v>
      </c>
      <c r="B3405" t="str">
        <f t="shared" si="218"/>
        <v>Closed End</v>
      </c>
      <c r="C3405" t="s">
        <v>59</v>
      </c>
      <c r="D3405" t="s">
        <v>682</v>
      </c>
      <c r="E3405" t="str">
        <f t="shared" si="219"/>
        <v>Education</v>
      </c>
      <c r="F3405">
        <f t="shared" si="220"/>
        <v>2</v>
      </c>
      <c r="G3405" t="str">
        <f t="shared" si="221"/>
        <v>Data</v>
      </c>
      <c r="H3405" t="s">
        <v>804</v>
      </c>
      <c r="I3405" s="38" t="s">
        <v>682</v>
      </c>
      <c r="J3405" t="s">
        <v>59</v>
      </c>
      <c r="K3405" s="6" t="s">
        <v>25</v>
      </c>
      <c r="L3405" s="12">
        <v>0.24168059937871128</v>
      </c>
      <c r="M3405" s="13">
        <v>0.3052666966492788</v>
      </c>
      <c r="N3405" s="13">
        <v>0.19569330502279367</v>
      </c>
      <c r="O3405" s="13">
        <v>0.25735939894921606</v>
      </c>
      <c r="P3405" s="14">
        <v>100</v>
      </c>
    </row>
    <row r="3406" spans="1:16" x14ac:dyDescent="0.25">
      <c r="A3406">
        <v>3520</v>
      </c>
      <c r="B3406" t="str">
        <f t="shared" si="218"/>
        <v>Closed End</v>
      </c>
      <c r="C3406" t="s">
        <v>59</v>
      </c>
      <c r="D3406" t="s">
        <v>682</v>
      </c>
      <c r="E3406" t="str">
        <f t="shared" si="219"/>
        <v>Education</v>
      </c>
      <c r="F3406">
        <f t="shared" si="220"/>
        <v>3</v>
      </c>
      <c r="G3406" t="str">
        <f t="shared" si="221"/>
        <v>Data</v>
      </c>
      <c r="H3406" t="s">
        <v>804</v>
      </c>
      <c r="I3406" s="38" t="s">
        <v>682</v>
      </c>
      <c r="J3406" t="s">
        <v>59</v>
      </c>
      <c r="K3406" s="6" t="s">
        <v>26</v>
      </c>
      <c r="L3406" s="12">
        <v>0.16896451135485202</v>
      </c>
      <c r="M3406" s="13">
        <v>0.14179243503477751</v>
      </c>
      <c r="N3406" s="13">
        <v>0.26425427090543158</v>
      </c>
      <c r="O3406" s="13">
        <v>0.42498878270493934</v>
      </c>
      <c r="P3406" s="14">
        <v>377.99999999999977</v>
      </c>
    </row>
    <row r="3407" spans="1:16" x14ac:dyDescent="0.25">
      <c r="A3407">
        <v>3521</v>
      </c>
      <c r="B3407" t="str">
        <f t="shared" si="218"/>
        <v>Closed End</v>
      </c>
      <c r="C3407" t="s">
        <v>59</v>
      </c>
      <c r="D3407" t="s">
        <v>682</v>
      </c>
      <c r="E3407" t="str">
        <f t="shared" si="219"/>
        <v>Education</v>
      </c>
      <c r="F3407">
        <f t="shared" si="220"/>
        <v>4</v>
      </c>
      <c r="G3407" t="str">
        <f t="shared" si="221"/>
        <v>Data</v>
      </c>
      <c r="H3407" t="s">
        <v>804</v>
      </c>
      <c r="I3407" s="38" t="s">
        <v>682</v>
      </c>
      <c r="J3407" t="s">
        <v>59</v>
      </c>
      <c r="K3407" s="6" t="s">
        <v>27</v>
      </c>
      <c r="L3407" s="12">
        <v>0.10550184003536664</v>
      </c>
      <c r="M3407" s="13">
        <v>0.15257900492725093</v>
      </c>
      <c r="N3407" s="13">
        <v>0.38281248837196941</v>
      </c>
      <c r="O3407" s="13">
        <v>0.35910666666541063</v>
      </c>
      <c r="P3407" s="14">
        <v>984.00000000000182</v>
      </c>
    </row>
    <row r="3408" spans="1:16" x14ac:dyDescent="0.25">
      <c r="A3408">
        <v>3522</v>
      </c>
      <c r="B3408" t="str">
        <f t="shared" si="218"/>
        <v>Closed End</v>
      </c>
      <c r="C3408" t="s">
        <v>59</v>
      </c>
      <c r="D3408" t="s">
        <v>682</v>
      </c>
      <c r="E3408" t="str">
        <f t="shared" si="219"/>
        <v>Education</v>
      </c>
      <c r="F3408">
        <f t="shared" si="220"/>
        <v>5</v>
      </c>
      <c r="G3408" t="str">
        <f t="shared" si="221"/>
        <v>Data</v>
      </c>
      <c r="H3408" t="s">
        <v>804</v>
      </c>
      <c r="I3408" s="38" t="s">
        <v>682</v>
      </c>
      <c r="J3408" t="s">
        <v>59</v>
      </c>
      <c r="K3408" s="6" t="s">
        <v>28</v>
      </c>
      <c r="L3408" s="12">
        <v>5.9554457598904993E-2</v>
      </c>
      <c r="M3408" s="13">
        <v>0.14731901366033143</v>
      </c>
      <c r="N3408" s="13">
        <v>0.43906131493607942</v>
      </c>
      <c r="O3408" s="13">
        <v>0.35406521380468581</v>
      </c>
      <c r="P3408" s="14">
        <v>1520.9999999999998</v>
      </c>
    </row>
    <row r="3409" spans="1:16" x14ac:dyDescent="0.25">
      <c r="A3409">
        <v>3523</v>
      </c>
      <c r="B3409" t="str">
        <f t="shared" si="218"/>
        <v>Closed End</v>
      </c>
      <c r="C3409" t="s">
        <v>59</v>
      </c>
      <c r="D3409" t="s">
        <v>682</v>
      </c>
      <c r="E3409" t="str">
        <f t="shared" si="219"/>
        <v>Household income</v>
      </c>
      <c r="F3409">
        <f t="shared" si="220"/>
        <v>1</v>
      </c>
      <c r="G3409" t="str">
        <f t="shared" si="221"/>
        <v>Header</v>
      </c>
      <c r="H3409" t="s">
        <v>804</v>
      </c>
      <c r="I3409" s="38" t="s">
        <v>682</v>
      </c>
      <c r="J3409" t="s">
        <v>59</v>
      </c>
      <c r="K3409" s="7" t="s">
        <v>29</v>
      </c>
      <c r="L3409" s="15" t="s">
        <v>8</v>
      </c>
      <c r="M3409" s="16" t="s">
        <v>8</v>
      </c>
      <c r="N3409" s="16" t="s">
        <v>8</v>
      </c>
      <c r="O3409" s="16" t="s">
        <v>8</v>
      </c>
      <c r="P3409" s="17" t="s">
        <v>8</v>
      </c>
    </row>
    <row r="3410" spans="1:16" x14ac:dyDescent="0.25">
      <c r="A3410">
        <v>3524</v>
      </c>
      <c r="B3410" t="str">
        <f t="shared" si="218"/>
        <v>Closed End</v>
      </c>
      <c r="C3410" t="s">
        <v>59</v>
      </c>
      <c r="D3410" t="s">
        <v>682</v>
      </c>
      <c r="E3410" t="str">
        <f t="shared" si="219"/>
        <v>Household income</v>
      </c>
      <c r="F3410">
        <f t="shared" si="220"/>
        <v>2</v>
      </c>
      <c r="G3410" t="str">
        <f t="shared" si="221"/>
        <v>Data</v>
      </c>
      <c r="H3410" t="s">
        <v>804</v>
      </c>
      <c r="I3410" s="38" t="s">
        <v>682</v>
      </c>
      <c r="J3410" t="s">
        <v>59</v>
      </c>
      <c r="K3410" s="6" t="s">
        <v>30</v>
      </c>
      <c r="L3410" s="12">
        <v>0.25609548014330058</v>
      </c>
      <c r="M3410" s="13">
        <v>0.26548304916136478</v>
      </c>
      <c r="N3410" s="13">
        <v>0.26174625895984749</v>
      </c>
      <c r="O3410" s="13">
        <v>0.2166752117354869</v>
      </c>
      <c r="P3410" s="14">
        <v>497</v>
      </c>
    </row>
    <row r="3411" spans="1:16" x14ac:dyDescent="0.25">
      <c r="A3411">
        <v>3525</v>
      </c>
      <c r="B3411" t="str">
        <f t="shared" si="218"/>
        <v>Closed End</v>
      </c>
      <c r="C3411" t="s">
        <v>59</v>
      </c>
      <c r="D3411" t="s">
        <v>682</v>
      </c>
      <c r="E3411" t="str">
        <f t="shared" si="219"/>
        <v>Household income</v>
      </c>
      <c r="F3411">
        <f t="shared" si="220"/>
        <v>3</v>
      </c>
      <c r="G3411" t="str">
        <f t="shared" si="221"/>
        <v>Data</v>
      </c>
      <c r="H3411" t="s">
        <v>804</v>
      </c>
      <c r="I3411" s="38" t="s">
        <v>682</v>
      </c>
      <c r="J3411" t="s">
        <v>59</v>
      </c>
      <c r="K3411" s="6" t="s">
        <v>31</v>
      </c>
      <c r="L3411" s="12">
        <v>0.24629238135273226</v>
      </c>
      <c r="M3411" s="13">
        <v>0.19112932378617523</v>
      </c>
      <c r="N3411" s="13">
        <v>0.32840353902972902</v>
      </c>
      <c r="O3411" s="13">
        <v>0.23417475583136491</v>
      </c>
      <c r="P3411" s="14">
        <v>436.99999999999937</v>
      </c>
    </row>
    <row r="3412" spans="1:16" x14ac:dyDescent="0.25">
      <c r="A3412">
        <v>3526</v>
      </c>
      <c r="B3412" t="str">
        <f t="shared" si="218"/>
        <v>Closed End</v>
      </c>
      <c r="C3412" t="s">
        <v>59</v>
      </c>
      <c r="D3412" t="s">
        <v>682</v>
      </c>
      <c r="E3412" t="str">
        <f t="shared" si="219"/>
        <v>Household income</v>
      </c>
      <c r="F3412">
        <f t="shared" si="220"/>
        <v>4</v>
      </c>
      <c r="G3412" t="str">
        <f t="shared" si="221"/>
        <v>Data</v>
      </c>
      <c r="H3412" t="s">
        <v>804</v>
      </c>
      <c r="I3412" s="38" t="s">
        <v>682</v>
      </c>
      <c r="J3412" t="s">
        <v>59</v>
      </c>
      <c r="K3412" s="6" t="s">
        <v>32</v>
      </c>
      <c r="L3412" s="12">
        <v>0.13634036434159744</v>
      </c>
      <c r="M3412" s="13">
        <v>0.27587313291246768</v>
      </c>
      <c r="N3412" s="13">
        <v>0.34994180847396228</v>
      </c>
      <c r="O3412" s="13">
        <v>0.23784469427197266</v>
      </c>
      <c r="P3412" s="14">
        <v>406.00000000000006</v>
      </c>
    </row>
    <row r="3413" spans="1:16" x14ac:dyDescent="0.25">
      <c r="A3413">
        <v>3527</v>
      </c>
      <c r="B3413" t="str">
        <f t="shared" si="218"/>
        <v>Closed End</v>
      </c>
      <c r="C3413" t="s">
        <v>59</v>
      </c>
      <c r="D3413" t="s">
        <v>682</v>
      </c>
      <c r="E3413" t="str">
        <f t="shared" si="219"/>
        <v>Household income</v>
      </c>
      <c r="F3413">
        <f t="shared" si="220"/>
        <v>5</v>
      </c>
      <c r="G3413" t="str">
        <f t="shared" si="221"/>
        <v>Data</v>
      </c>
      <c r="H3413" t="s">
        <v>804</v>
      </c>
      <c r="I3413" s="38" t="s">
        <v>682</v>
      </c>
      <c r="J3413" t="s">
        <v>59</v>
      </c>
      <c r="K3413" s="6" t="s">
        <v>33</v>
      </c>
      <c r="L3413" s="12">
        <v>0.10693752047217797</v>
      </c>
      <c r="M3413" s="13">
        <v>0.22299501237323835</v>
      </c>
      <c r="N3413" s="13">
        <v>0.3576360622647986</v>
      </c>
      <c r="O3413" s="13">
        <v>0.31243140488978532</v>
      </c>
      <c r="P3413" s="14">
        <v>314.99999999999983</v>
      </c>
    </row>
    <row r="3414" spans="1:16" x14ac:dyDescent="0.25">
      <c r="A3414">
        <v>3528</v>
      </c>
      <c r="B3414" t="str">
        <f t="shared" si="218"/>
        <v>Closed End</v>
      </c>
      <c r="C3414" t="s">
        <v>59</v>
      </c>
      <c r="D3414" t="s">
        <v>682</v>
      </c>
      <c r="E3414" t="str">
        <f t="shared" si="219"/>
        <v>Household income</v>
      </c>
      <c r="F3414">
        <f t="shared" si="220"/>
        <v>6</v>
      </c>
      <c r="G3414" t="str">
        <f t="shared" si="221"/>
        <v>Data</v>
      </c>
      <c r="H3414" t="s">
        <v>804</v>
      </c>
      <c r="I3414" s="38" t="s">
        <v>682</v>
      </c>
      <c r="J3414" t="s">
        <v>59</v>
      </c>
      <c r="K3414" s="6" t="s">
        <v>34</v>
      </c>
      <c r="L3414" s="12">
        <v>0.12741828393809562</v>
      </c>
      <c r="M3414" s="13">
        <v>8.0019380239303703E-2</v>
      </c>
      <c r="N3414" s="13">
        <v>0.43898588672104633</v>
      </c>
      <c r="O3414" s="13">
        <v>0.35357644910155289</v>
      </c>
      <c r="P3414" s="14">
        <v>272.0000000000004</v>
      </c>
    </row>
    <row r="3415" spans="1:16" x14ac:dyDescent="0.25">
      <c r="A3415">
        <v>3529</v>
      </c>
      <c r="B3415" t="str">
        <f t="shared" si="218"/>
        <v>Closed End</v>
      </c>
      <c r="C3415" t="s">
        <v>59</v>
      </c>
      <c r="D3415" t="s">
        <v>682</v>
      </c>
      <c r="E3415" t="str">
        <f t="shared" si="219"/>
        <v>Household income</v>
      </c>
      <c r="F3415">
        <f t="shared" si="220"/>
        <v>7</v>
      </c>
      <c r="G3415" t="str">
        <f t="shared" si="221"/>
        <v>Data</v>
      </c>
      <c r="H3415" t="s">
        <v>804</v>
      </c>
      <c r="I3415" s="38" t="s">
        <v>682</v>
      </c>
      <c r="J3415" t="s">
        <v>59</v>
      </c>
      <c r="K3415" s="6" t="s">
        <v>35</v>
      </c>
      <c r="L3415" s="12">
        <v>3.0117901477821628E-2</v>
      </c>
      <c r="M3415" s="13">
        <v>0.10350422621731442</v>
      </c>
      <c r="N3415" s="13">
        <v>0.43018366148906878</v>
      </c>
      <c r="O3415" s="13">
        <v>0.43619421081579529</v>
      </c>
      <c r="P3415" s="14">
        <v>339.0000000000004</v>
      </c>
    </row>
    <row r="3416" spans="1:16" x14ac:dyDescent="0.25">
      <c r="A3416">
        <v>3530</v>
      </c>
      <c r="B3416" t="str">
        <f t="shared" si="218"/>
        <v>Closed End</v>
      </c>
      <c r="C3416" t="s">
        <v>59</v>
      </c>
      <c r="D3416" t="s">
        <v>682</v>
      </c>
      <c r="E3416" t="str">
        <f t="shared" si="219"/>
        <v>Household income</v>
      </c>
      <c r="F3416">
        <f t="shared" si="220"/>
        <v>8</v>
      </c>
      <c r="G3416" t="str">
        <f t="shared" si="221"/>
        <v>Data</v>
      </c>
      <c r="H3416" t="s">
        <v>804</v>
      </c>
      <c r="I3416" s="38" t="s">
        <v>682</v>
      </c>
      <c r="J3416" t="s">
        <v>59</v>
      </c>
      <c r="K3416" s="6" t="s">
        <v>36</v>
      </c>
      <c r="L3416" s="12">
        <v>2.8248857643933638E-2</v>
      </c>
      <c r="M3416" s="13">
        <v>6.6457378741330383E-2</v>
      </c>
      <c r="N3416" s="13">
        <v>0.40757946087925151</v>
      </c>
      <c r="O3416" s="13">
        <v>0.49771430273548389</v>
      </c>
      <c r="P3416" s="14">
        <v>259.00000000000023</v>
      </c>
    </row>
    <row r="3417" spans="1:16" x14ac:dyDescent="0.25">
      <c r="A3417">
        <v>3531</v>
      </c>
      <c r="B3417" t="str">
        <f t="shared" si="218"/>
        <v>Closed End</v>
      </c>
      <c r="C3417" t="s">
        <v>59</v>
      </c>
      <c r="D3417" t="s">
        <v>682</v>
      </c>
      <c r="E3417" t="str">
        <f t="shared" si="219"/>
        <v>Housing status</v>
      </c>
      <c r="F3417">
        <f t="shared" si="220"/>
        <v>1</v>
      </c>
      <c r="G3417" t="str">
        <f t="shared" si="221"/>
        <v>Header</v>
      </c>
      <c r="H3417" t="s">
        <v>804</v>
      </c>
      <c r="I3417" s="38" t="s">
        <v>682</v>
      </c>
      <c r="J3417" t="s">
        <v>59</v>
      </c>
      <c r="K3417" s="7" t="s">
        <v>37</v>
      </c>
      <c r="L3417" s="15" t="s">
        <v>8</v>
      </c>
      <c r="M3417" s="16" t="s">
        <v>8</v>
      </c>
      <c r="N3417" s="16" t="s">
        <v>8</v>
      </c>
      <c r="O3417" s="16" t="s">
        <v>8</v>
      </c>
      <c r="P3417" s="17" t="s">
        <v>8</v>
      </c>
    </row>
    <row r="3418" spans="1:16" x14ac:dyDescent="0.25">
      <c r="A3418">
        <v>3532</v>
      </c>
      <c r="B3418" t="str">
        <f t="shared" si="218"/>
        <v>Closed End</v>
      </c>
      <c r="C3418" t="s">
        <v>59</v>
      </c>
      <c r="D3418" t="s">
        <v>682</v>
      </c>
      <c r="E3418" t="str">
        <f t="shared" si="219"/>
        <v>Housing status</v>
      </c>
      <c r="F3418">
        <f t="shared" si="220"/>
        <v>2</v>
      </c>
      <c r="G3418" t="str">
        <f t="shared" si="221"/>
        <v>Data</v>
      </c>
      <c r="H3418" t="s">
        <v>804</v>
      </c>
      <c r="I3418" s="38" t="s">
        <v>682</v>
      </c>
      <c r="J3418" t="s">
        <v>59</v>
      </c>
      <c r="K3418" s="6" t="s">
        <v>38</v>
      </c>
      <c r="L3418" s="12">
        <v>6.7008004929232354E-2</v>
      </c>
      <c r="M3418" s="13">
        <v>0.13405249322398324</v>
      </c>
      <c r="N3418" s="13">
        <v>0.38937632166271519</v>
      </c>
      <c r="O3418" s="13">
        <v>0.40956318018407173</v>
      </c>
      <c r="P3418" s="14">
        <v>1982.9999999999993</v>
      </c>
    </row>
    <row r="3419" spans="1:16" x14ac:dyDescent="0.25">
      <c r="A3419">
        <v>3533</v>
      </c>
      <c r="B3419" t="str">
        <f t="shared" si="218"/>
        <v>Closed End</v>
      </c>
      <c r="C3419" t="s">
        <v>59</v>
      </c>
      <c r="D3419" t="s">
        <v>682</v>
      </c>
      <c r="E3419" t="str">
        <f t="shared" si="219"/>
        <v>Housing status</v>
      </c>
      <c r="F3419">
        <f t="shared" si="220"/>
        <v>3</v>
      </c>
      <c r="G3419" t="str">
        <f t="shared" si="221"/>
        <v>Data</v>
      </c>
      <c r="H3419" t="s">
        <v>804</v>
      </c>
      <c r="I3419" s="38" t="s">
        <v>682</v>
      </c>
      <c r="J3419" t="s">
        <v>59</v>
      </c>
      <c r="K3419" s="6" t="s">
        <v>39</v>
      </c>
      <c r="L3419" s="12">
        <v>0.21938096439749988</v>
      </c>
      <c r="M3419" s="13">
        <v>0.21692285759687041</v>
      </c>
      <c r="N3419" s="13">
        <v>0.32745197374428853</v>
      </c>
      <c r="O3419" s="13">
        <v>0.23624420426133944</v>
      </c>
      <c r="P3419" s="14">
        <v>1021.0000000000015</v>
      </c>
    </row>
    <row r="3420" spans="1:16" ht="24.75" x14ac:dyDescent="0.25">
      <c r="A3420">
        <v>3534</v>
      </c>
      <c r="B3420" t="str">
        <f t="shared" si="218"/>
        <v>Closed End</v>
      </c>
      <c r="C3420" t="s">
        <v>59</v>
      </c>
      <c r="D3420" t="s">
        <v>682</v>
      </c>
      <c r="E3420" t="str">
        <f t="shared" si="219"/>
        <v>Housing status</v>
      </c>
      <c r="F3420">
        <f t="shared" si="220"/>
        <v>4</v>
      </c>
      <c r="G3420" t="str">
        <f t="shared" si="221"/>
        <v>Data</v>
      </c>
      <c r="H3420" t="s">
        <v>804</v>
      </c>
      <c r="I3420" s="38" t="s">
        <v>682</v>
      </c>
      <c r="J3420" t="s">
        <v>59</v>
      </c>
      <c r="K3420" s="6" t="s">
        <v>40</v>
      </c>
      <c r="L3420" s="12">
        <v>8.7443461785429222E-2</v>
      </c>
      <c r="M3420" s="13">
        <v>0.17574790487677006</v>
      </c>
      <c r="N3420" s="13">
        <v>0.35866810407295768</v>
      </c>
      <c r="O3420" s="13">
        <v>0.37814052926484332</v>
      </c>
      <c r="P3420" s="14">
        <v>70.000000000000014</v>
      </c>
    </row>
    <row r="3421" spans="1:16" x14ac:dyDescent="0.25">
      <c r="A3421">
        <v>3535</v>
      </c>
      <c r="B3421" t="str">
        <f t="shared" si="218"/>
        <v>Closed End</v>
      </c>
      <c r="C3421" t="s">
        <v>59</v>
      </c>
      <c r="D3421" t="s">
        <v>682</v>
      </c>
      <c r="E3421" t="str">
        <f t="shared" si="219"/>
        <v>Home language</v>
      </c>
      <c r="F3421">
        <f t="shared" si="220"/>
        <v>1</v>
      </c>
      <c r="G3421" t="str">
        <f t="shared" si="221"/>
        <v>Header</v>
      </c>
      <c r="H3421" t="s">
        <v>804</v>
      </c>
      <c r="I3421" s="38" t="s">
        <v>682</v>
      </c>
      <c r="J3421" t="s">
        <v>59</v>
      </c>
      <c r="K3421" s="7" t="s">
        <v>41</v>
      </c>
      <c r="L3421" s="15" t="s">
        <v>8</v>
      </c>
      <c r="M3421" s="16" t="s">
        <v>8</v>
      </c>
      <c r="N3421" s="16" t="s">
        <v>8</v>
      </c>
      <c r="O3421" s="16" t="s">
        <v>8</v>
      </c>
      <c r="P3421" s="17" t="s">
        <v>8</v>
      </c>
    </row>
    <row r="3422" spans="1:16" x14ac:dyDescent="0.25">
      <c r="A3422">
        <v>3536</v>
      </c>
      <c r="B3422" t="str">
        <f t="shared" si="218"/>
        <v>Closed End</v>
      </c>
      <c r="C3422" t="s">
        <v>59</v>
      </c>
      <c r="D3422" t="s">
        <v>682</v>
      </c>
      <c r="E3422" t="str">
        <f t="shared" si="219"/>
        <v>Home language</v>
      </c>
      <c r="F3422">
        <f t="shared" si="220"/>
        <v>2</v>
      </c>
      <c r="G3422" t="str">
        <f t="shared" si="221"/>
        <v>Data</v>
      </c>
      <c r="H3422" t="s">
        <v>804</v>
      </c>
      <c r="I3422" s="38" t="s">
        <v>682</v>
      </c>
      <c r="J3422" t="s">
        <v>59</v>
      </c>
      <c r="K3422" s="6" t="s">
        <v>42</v>
      </c>
      <c r="L3422" s="12">
        <v>8.3511491643037228E-2</v>
      </c>
      <c r="M3422" s="13">
        <v>0.14679668252330205</v>
      </c>
      <c r="N3422" s="13">
        <v>0.38948210158964058</v>
      </c>
      <c r="O3422" s="13">
        <v>0.38020972424402105</v>
      </c>
      <c r="P3422" s="14">
        <v>2634.0000000000032</v>
      </c>
    </row>
    <row r="3423" spans="1:16" x14ac:dyDescent="0.25">
      <c r="A3423">
        <v>3537</v>
      </c>
      <c r="B3423" t="str">
        <f t="shared" si="218"/>
        <v>Closed End</v>
      </c>
      <c r="C3423" t="s">
        <v>59</v>
      </c>
      <c r="D3423" t="s">
        <v>682</v>
      </c>
      <c r="E3423" t="str">
        <f t="shared" si="219"/>
        <v>Home language</v>
      </c>
      <c r="F3423">
        <f t="shared" si="220"/>
        <v>3</v>
      </c>
      <c r="G3423" t="str">
        <f t="shared" si="221"/>
        <v>Data</v>
      </c>
      <c r="H3423" t="s">
        <v>804</v>
      </c>
      <c r="I3423" s="38" t="s">
        <v>682</v>
      </c>
      <c r="J3423" t="s">
        <v>59</v>
      </c>
      <c r="K3423" s="6" t="s">
        <v>43</v>
      </c>
      <c r="L3423" s="12">
        <v>0.24939399715403593</v>
      </c>
      <c r="M3423" s="13">
        <v>0.21413970946490546</v>
      </c>
      <c r="N3423" s="13">
        <v>0.22997041469198265</v>
      </c>
      <c r="O3423" s="13">
        <v>0.30649587868907585</v>
      </c>
      <c r="P3423" s="14">
        <v>246.00000000000009</v>
      </c>
    </row>
    <row r="3424" spans="1:16" x14ac:dyDescent="0.25">
      <c r="A3424">
        <v>3538</v>
      </c>
      <c r="B3424" t="str">
        <f t="shared" si="218"/>
        <v>Closed End</v>
      </c>
      <c r="C3424" t="s">
        <v>59</v>
      </c>
      <c r="D3424" t="s">
        <v>682</v>
      </c>
      <c r="E3424" t="str">
        <f t="shared" si="219"/>
        <v>Home language</v>
      </c>
      <c r="F3424">
        <f t="shared" si="220"/>
        <v>4</v>
      </c>
      <c r="G3424" t="str">
        <f t="shared" si="221"/>
        <v>Data</v>
      </c>
      <c r="H3424" t="s">
        <v>804</v>
      </c>
      <c r="I3424" s="38" t="s">
        <v>682</v>
      </c>
      <c r="J3424" t="s">
        <v>59</v>
      </c>
      <c r="K3424" s="6" t="s">
        <v>44</v>
      </c>
      <c r="L3424" s="12">
        <v>0.20921156149656464</v>
      </c>
      <c r="M3424" s="13">
        <v>0.27437248332211656</v>
      </c>
      <c r="N3424" s="13">
        <v>0.321510097718821</v>
      </c>
      <c r="O3424" s="13">
        <v>0.19490585746249767</v>
      </c>
      <c r="P3424" s="14">
        <v>108</v>
      </c>
    </row>
    <row r="3425" spans="1:16" x14ac:dyDescent="0.25">
      <c r="A3425">
        <v>3539</v>
      </c>
      <c r="B3425" t="str">
        <f t="shared" si="218"/>
        <v>Closed End</v>
      </c>
      <c r="C3425" t="s">
        <v>59</v>
      </c>
      <c r="D3425" t="s">
        <v>682</v>
      </c>
      <c r="E3425" t="str">
        <f t="shared" si="219"/>
        <v>Race / ethnicity</v>
      </c>
      <c r="F3425">
        <f t="shared" si="220"/>
        <v>1</v>
      </c>
      <c r="G3425" t="str">
        <f t="shared" si="221"/>
        <v>Header</v>
      </c>
      <c r="H3425" t="s">
        <v>804</v>
      </c>
      <c r="I3425" s="38" t="s">
        <v>682</v>
      </c>
      <c r="J3425" t="s">
        <v>59</v>
      </c>
      <c r="K3425" s="7" t="s">
        <v>45</v>
      </c>
      <c r="L3425" s="15" t="s">
        <v>8</v>
      </c>
      <c r="M3425" s="16" t="s">
        <v>8</v>
      </c>
      <c r="N3425" s="16" t="s">
        <v>8</v>
      </c>
      <c r="O3425" s="16" t="s">
        <v>8</v>
      </c>
      <c r="P3425" s="17" t="s">
        <v>8</v>
      </c>
    </row>
    <row r="3426" spans="1:16" x14ac:dyDescent="0.25">
      <c r="A3426">
        <v>3540</v>
      </c>
      <c r="B3426" t="str">
        <f t="shared" si="218"/>
        <v>Closed End</v>
      </c>
      <c r="C3426" t="s">
        <v>59</v>
      </c>
      <c r="D3426" t="s">
        <v>682</v>
      </c>
      <c r="E3426" t="str">
        <f t="shared" si="219"/>
        <v>Race / ethnicity</v>
      </c>
      <c r="F3426">
        <f t="shared" si="220"/>
        <v>2</v>
      </c>
      <c r="G3426" t="str">
        <f t="shared" si="221"/>
        <v>Data</v>
      </c>
      <c r="H3426" t="s">
        <v>804</v>
      </c>
      <c r="I3426" s="38" t="s">
        <v>682</v>
      </c>
      <c r="J3426" t="s">
        <v>59</v>
      </c>
      <c r="K3426" s="6" t="s">
        <v>46</v>
      </c>
      <c r="L3426" s="12">
        <v>0.22273799470543171</v>
      </c>
      <c r="M3426" s="13">
        <v>0.20154887462552384</v>
      </c>
      <c r="N3426" s="13">
        <v>0.28766776984647774</v>
      </c>
      <c r="O3426" s="13">
        <v>0.28804536082256771</v>
      </c>
      <c r="P3426" s="14">
        <v>782.99999999999977</v>
      </c>
    </row>
    <row r="3427" spans="1:16" x14ac:dyDescent="0.25">
      <c r="A3427">
        <v>3541</v>
      </c>
      <c r="B3427" t="str">
        <f t="shared" si="218"/>
        <v>Closed End</v>
      </c>
      <c r="C3427" t="s">
        <v>59</v>
      </c>
      <c r="D3427" t="s">
        <v>682</v>
      </c>
      <c r="E3427" t="str">
        <f t="shared" si="219"/>
        <v>Race / ethnicity</v>
      </c>
      <c r="F3427">
        <f t="shared" si="220"/>
        <v>3</v>
      </c>
      <c r="G3427" t="str">
        <f t="shared" si="221"/>
        <v>Data</v>
      </c>
      <c r="H3427" t="s">
        <v>804</v>
      </c>
      <c r="I3427" s="38" t="s">
        <v>682</v>
      </c>
      <c r="J3427" t="s">
        <v>59</v>
      </c>
      <c r="K3427" s="6" t="s">
        <v>47</v>
      </c>
      <c r="L3427" s="12">
        <v>0.33206581477761288</v>
      </c>
      <c r="M3427" s="13">
        <v>0.23401681094348115</v>
      </c>
      <c r="N3427" s="13">
        <v>0.21412457333281887</v>
      </c>
      <c r="O3427" s="13">
        <v>0.21979280094608647</v>
      </c>
      <c r="P3427" s="14">
        <v>131.00000000000009</v>
      </c>
    </row>
    <row r="3428" spans="1:16" x14ac:dyDescent="0.25">
      <c r="A3428">
        <v>3542</v>
      </c>
      <c r="B3428" t="str">
        <f t="shared" si="218"/>
        <v>Closed End</v>
      </c>
      <c r="C3428" t="s">
        <v>59</v>
      </c>
      <c r="D3428" t="s">
        <v>682</v>
      </c>
      <c r="E3428" t="str">
        <f t="shared" si="219"/>
        <v>Race / ethnicity</v>
      </c>
      <c r="F3428">
        <f t="shared" si="220"/>
        <v>4</v>
      </c>
      <c r="G3428" t="str">
        <f t="shared" si="221"/>
        <v>Data</v>
      </c>
      <c r="H3428" t="s">
        <v>804</v>
      </c>
      <c r="I3428" s="38" t="s">
        <v>682</v>
      </c>
      <c r="J3428" t="s">
        <v>59</v>
      </c>
      <c r="K3428" s="6" t="s">
        <v>48</v>
      </c>
      <c r="L3428" s="12">
        <v>0.21926165074716283</v>
      </c>
      <c r="M3428" s="13">
        <v>0.17814464276639236</v>
      </c>
      <c r="N3428" s="13">
        <v>0.37621618080991842</v>
      </c>
      <c r="O3428" s="13">
        <v>0.22637752567652605</v>
      </c>
      <c r="P3428" s="14">
        <v>217.00000000000006</v>
      </c>
    </row>
    <row r="3429" spans="1:16" x14ac:dyDescent="0.25">
      <c r="A3429">
        <v>3543</v>
      </c>
      <c r="B3429" t="str">
        <f t="shared" si="218"/>
        <v>Closed End</v>
      </c>
      <c r="C3429" t="s">
        <v>59</v>
      </c>
      <c r="D3429" t="s">
        <v>682</v>
      </c>
      <c r="E3429" t="str">
        <f t="shared" si="219"/>
        <v>Race / ethnicity</v>
      </c>
      <c r="F3429">
        <f t="shared" si="220"/>
        <v>5</v>
      </c>
      <c r="G3429" t="str">
        <f t="shared" si="221"/>
        <v>Data</v>
      </c>
      <c r="H3429" t="s">
        <v>804</v>
      </c>
      <c r="I3429" s="38" t="s">
        <v>682</v>
      </c>
      <c r="J3429" t="s">
        <v>59</v>
      </c>
      <c r="K3429" s="6" t="s">
        <v>49</v>
      </c>
      <c r="L3429" s="12">
        <v>0.25267358746448759</v>
      </c>
      <c r="M3429" s="13">
        <v>0.22846550209146163</v>
      </c>
      <c r="N3429" s="13">
        <v>0.22272090255168217</v>
      </c>
      <c r="O3429" s="13">
        <v>0.29614000789236922</v>
      </c>
      <c r="P3429" s="14">
        <v>351.99999999999977</v>
      </c>
    </row>
    <row r="3430" spans="1:16" x14ac:dyDescent="0.25">
      <c r="A3430">
        <v>3544</v>
      </c>
      <c r="B3430" t="str">
        <f t="shared" si="218"/>
        <v>Closed End</v>
      </c>
      <c r="C3430" t="s">
        <v>59</v>
      </c>
      <c r="D3430" t="s">
        <v>682</v>
      </c>
      <c r="E3430" t="str">
        <f t="shared" si="219"/>
        <v>Race / ethnicity</v>
      </c>
      <c r="F3430">
        <f t="shared" si="220"/>
        <v>6</v>
      </c>
      <c r="G3430" t="str">
        <f t="shared" si="221"/>
        <v>Data</v>
      </c>
      <c r="H3430" t="s">
        <v>804</v>
      </c>
      <c r="I3430" s="38" t="s">
        <v>682</v>
      </c>
      <c r="J3430" t="s">
        <v>59</v>
      </c>
      <c r="K3430" s="6" t="s">
        <v>50</v>
      </c>
      <c r="L3430" s="12">
        <v>0.17293712247872903</v>
      </c>
      <c r="M3430" s="13">
        <v>0.1826598337205807</v>
      </c>
      <c r="N3430" s="13">
        <v>0.2341506378015942</v>
      </c>
      <c r="O3430" s="13">
        <v>0.41025240599909546</v>
      </c>
      <c r="P3430" s="14">
        <v>142.00000000000006</v>
      </c>
    </row>
    <row r="3431" spans="1:16" ht="15.75" thickBot="1" x14ac:dyDescent="0.3">
      <c r="A3431">
        <v>3545</v>
      </c>
      <c r="B3431" t="str">
        <f t="shared" si="218"/>
        <v>Closed End</v>
      </c>
      <c r="C3431" t="s">
        <v>59</v>
      </c>
      <c r="D3431" t="s">
        <v>682</v>
      </c>
      <c r="E3431" t="str">
        <f t="shared" si="219"/>
        <v>Race / ethnicity</v>
      </c>
      <c r="F3431">
        <f t="shared" si="220"/>
        <v>7</v>
      </c>
      <c r="G3431" t="str">
        <f t="shared" si="221"/>
        <v>Data</v>
      </c>
      <c r="H3431" t="s">
        <v>804</v>
      </c>
      <c r="I3431" s="38" t="s">
        <v>682</v>
      </c>
      <c r="J3431" t="s">
        <v>59</v>
      </c>
      <c r="K3431" s="8" t="s">
        <v>51</v>
      </c>
      <c r="L3431" s="18">
        <v>7.0073853925647869E-2</v>
      </c>
      <c r="M3431" s="19">
        <v>0.14087388759234407</v>
      </c>
      <c r="N3431" s="19">
        <v>0.40008212783415809</v>
      </c>
      <c r="O3431" s="19">
        <v>0.38897013064785357</v>
      </c>
      <c r="P3431" s="20">
        <v>2076.9999999999964</v>
      </c>
    </row>
    <row r="3432" spans="1:16" ht="15.75" thickTop="1" x14ac:dyDescent="0.25">
      <c r="A3432">
        <v>3546</v>
      </c>
      <c r="B3432" t="str">
        <f t="shared" si="218"/>
        <v/>
      </c>
      <c r="C3432" t="s">
        <v>8</v>
      </c>
      <c r="D3432" t="s">
        <v>8</v>
      </c>
      <c r="E3432" t="str">
        <f t="shared" si="219"/>
        <v/>
      </c>
      <c r="F3432" t="str">
        <f t="shared" si="220"/>
        <v/>
      </c>
      <c r="G3432" t="str">
        <f t="shared" si="221"/>
        <v/>
      </c>
      <c r="H3432" t="s">
        <v>8</v>
      </c>
      <c r="K3432" s="42"/>
      <c r="L3432" s="42"/>
      <c r="M3432" s="42"/>
      <c r="N3432" s="42"/>
      <c r="O3432" s="42"/>
      <c r="P3432" s="42"/>
    </row>
    <row r="3433" spans="1:16" ht="45.75" thickBot="1" x14ac:dyDescent="0.3">
      <c r="A3433">
        <v>3547</v>
      </c>
      <c r="B3433" t="str">
        <f t="shared" si="218"/>
        <v>Closed End</v>
      </c>
      <c r="C3433" t="s">
        <v>867</v>
      </c>
      <c r="D3433" t="s">
        <v>847</v>
      </c>
      <c r="E3433" t="str">
        <f t="shared" si="219"/>
        <v>Title</v>
      </c>
      <c r="F3433">
        <f t="shared" si="220"/>
        <v>1</v>
      </c>
      <c r="G3433" t="str">
        <f t="shared" si="221"/>
        <v>Title</v>
      </c>
      <c r="H3433" t="s">
        <v>805</v>
      </c>
      <c r="K3433" s="37" t="s">
        <v>308</v>
      </c>
      <c r="L3433" s="37"/>
      <c r="M3433" s="37"/>
      <c r="N3433" s="37"/>
      <c r="O3433" s="37"/>
      <c r="P3433" s="37"/>
    </row>
    <row r="3434" spans="1:16" ht="38.25" thickTop="1" thickBot="1" x14ac:dyDescent="0.3">
      <c r="A3434">
        <v>3548</v>
      </c>
      <c r="B3434" t="str">
        <f t="shared" si="218"/>
        <v>Closed End</v>
      </c>
      <c r="C3434" t="s">
        <v>867</v>
      </c>
      <c r="D3434" t="s">
        <v>847</v>
      </c>
      <c r="E3434" t="str">
        <f t="shared" si="219"/>
        <v>Column labels</v>
      </c>
      <c r="F3434">
        <f t="shared" si="220"/>
        <v>1</v>
      </c>
      <c r="G3434" t="str">
        <f t="shared" si="221"/>
        <v>Labels</v>
      </c>
      <c r="H3434" t="s">
        <v>805</v>
      </c>
      <c r="K3434" s="39"/>
      <c r="L3434" s="1" t="s">
        <v>309</v>
      </c>
      <c r="M3434" s="2" t="s">
        <v>310</v>
      </c>
      <c r="N3434" s="2" t="s">
        <v>311</v>
      </c>
      <c r="O3434" s="2" t="s">
        <v>312</v>
      </c>
      <c r="P3434" s="3" t="s">
        <v>6</v>
      </c>
    </row>
    <row r="3435" spans="1:16" ht="15.75" thickTop="1" x14ac:dyDescent="0.25">
      <c r="A3435">
        <v>3549</v>
      </c>
      <c r="B3435" t="str">
        <f t="shared" si="218"/>
        <v>Closed End</v>
      </c>
      <c r="C3435" t="s">
        <v>867</v>
      </c>
      <c r="D3435" t="s">
        <v>847</v>
      </c>
      <c r="E3435" t="str">
        <f t="shared" si="219"/>
        <v>Region</v>
      </c>
      <c r="F3435">
        <f t="shared" si="220"/>
        <v>1</v>
      </c>
      <c r="G3435" t="str">
        <f t="shared" si="221"/>
        <v>Header</v>
      </c>
      <c r="H3435" t="s">
        <v>805</v>
      </c>
      <c r="K3435" s="5" t="s">
        <v>7</v>
      </c>
      <c r="L3435" s="9" t="s">
        <v>8</v>
      </c>
      <c r="M3435" s="10" t="s">
        <v>8</v>
      </c>
      <c r="N3435" s="10" t="s">
        <v>8</v>
      </c>
      <c r="O3435" s="10" t="s">
        <v>8</v>
      </c>
      <c r="P3435" s="11" t="s">
        <v>8</v>
      </c>
    </row>
    <row r="3436" spans="1:16" x14ac:dyDescent="0.25">
      <c r="A3436">
        <v>3550</v>
      </c>
      <c r="B3436" t="str">
        <f t="shared" si="218"/>
        <v>Closed End</v>
      </c>
      <c r="C3436" t="s">
        <v>867</v>
      </c>
      <c r="D3436" t="s">
        <v>847</v>
      </c>
      <c r="E3436" t="str">
        <f t="shared" si="219"/>
        <v>Region</v>
      </c>
      <c r="F3436">
        <f t="shared" si="220"/>
        <v>2</v>
      </c>
      <c r="G3436" t="str">
        <f t="shared" si="221"/>
        <v>Data</v>
      </c>
      <c r="H3436" t="s">
        <v>805</v>
      </c>
      <c r="K3436" s="6" t="s">
        <v>9</v>
      </c>
      <c r="L3436" s="12">
        <v>0.25866516280933799</v>
      </c>
      <c r="M3436" s="13">
        <v>0.30952738369303046</v>
      </c>
      <c r="N3436" s="13">
        <v>0.23201519123868219</v>
      </c>
      <c r="O3436" s="13">
        <v>0.19979226225895044</v>
      </c>
      <c r="P3436" s="14">
        <v>2659.9999999999995</v>
      </c>
    </row>
    <row r="3437" spans="1:16" x14ac:dyDescent="0.25">
      <c r="A3437">
        <v>3551</v>
      </c>
      <c r="B3437" t="str">
        <f t="shared" si="218"/>
        <v>Closed End</v>
      </c>
      <c r="C3437" t="s">
        <v>867</v>
      </c>
      <c r="D3437" t="s">
        <v>847</v>
      </c>
      <c r="E3437" t="str">
        <f t="shared" si="219"/>
        <v>Region</v>
      </c>
      <c r="F3437">
        <f t="shared" si="220"/>
        <v>3</v>
      </c>
      <c r="G3437" t="str">
        <f t="shared" si="221"/>
        <v>Data</v>
      </c>
      <c r="H3437" t="s">
        <v>805</v>
      </c>
      <c r="K3437" s="6" t="s">
        <v>10</v>
      </c>
      <c r="L3437" s="12">
        <v>0.2501662755868409</v>
      </c>
      <c r="M3437" s="13">
        <v>0.23601544765695004</v>
      </c>
      <c r="N3437" s="13">
        <v>0.28365240772456285</v>
      </c>
      <c r="O3437" s="13">
        <v>0.23016586903164574</v>
      </c>
      <c r="P3437" s="14">
        <v>361.00000000000057</v>
      </c>
    </row>
    <row r="3438" spans="1:16" x14ac:dyDescent="0.25">
      <c r="A3438">
        <v>3552</v>
      </c>
      <c r="B3438" t="str">
        <f t="shared" si="218"/>
        <v>Closed End</v>
      </c>
      <c r="C3438" t="s">
        <v>867</v>
      </c>
      <c r="D3438" t="s">
        <v>847</v>
      </c>
      <c r="E3438" t="str">
        <f t="shared" si="219"/>
        <v>Region</v>
      </c>
      <c r="F3438">
        <f t="shared" si="220"/>
        <v>4</v>
      </c>
      <c r="G3438" t="str">
        <f t="shared" si="221"/>
        <v>Data</v>
      </c>
      <c r="H3438" t="s">
        <v>805</v>
      </c>
      <c r="K3438" s="6" t="s">
        <v>11</v>
      </c>
      <c r="L3438" s="12">
        <v>0.29837471313352149</v>
      </c>
      <c r="M3438" s="13">
        <v>0.36683584781456668</v>
      </c>
      <c r="N3438" s="13">
        <v>0.18650637700516584</v>
      </c>
      <c r="O3438" s="13">
        <v>0.1482830620467481</v>
      </c>
      <c r="P3438" s="14">
        <v>1948.9999999999948</v>
      </c>
    </row>
    <row r="3439" spans="1:16" x14ac:dyDescent="0.25">
      <c r="A3439">
        <v>3553</v>
      </c>
      <c r="B3439" t="str">
        <f t="shared" si="218"/>
        <v>Closed End</v>
      </c>
      <c r="C3439" t="s">
        <v>867</v>
      </c>
      <c r="D3439" t="s">
        <v>847</v>
      </c>
      <c r="E3439" t="str">
        <f t="shared" si="219"/>
        <v>Region</v>
      </c>
      <c r="F3439">
        <f t="shared" si="220"/>
        <v>5</v>
      </c>
      <c r="G3439" t="str">
        <f t="shared" si="221"/>
        <v>Data</v>
      </c>
      <c r="H3439" t="s">
        <v>805</v>
      </c>
      <c r="K3439" s="6" t="s">
        <v>12</v>
      </c>
      <c r="L3439" s="12">
        <v>0.32964967313510163</v>
      </c>
      <c r="M3439" s="13">
        <v>0.37505756519054956</v>
      </c>
      <c r="N3439" s="13">
        <v>0.15349914932230943</v>
      </c>
      <c r="O3439" s="13">
        <v>0.1417936123520383</v>
      </c>
      <c r="P3439" s="14">
        <v>1570.9999999999982</v>
      </c>
    </row>
    <row r="3440" spans="1:16" x14ac:dyDescent="0.25">
      <c r="A3440">
        <v>3554</v>
      </c>
      <c r="B3440" t="str">
        <f t="shared" si="218"/>
        <v>Closed End</v>
      </c>
      <c r="C3440" t="s">
        <v>867</v>
      </c>
      <c r="D3440" t="s">
        <v>847</v>
      </c>
      <c r="E3440" t="str">
        <f t="shared" si="219"/>
        <v>Region</v>
      </c>
      <c r="F3440">
        <f t="shared" si="220"/>
        <v>6</v>
      </c>
      <c r="G3440" t="str">
        <f t="shared" si="221"/>
        <v>Data</v>
      </c>
      <c r="H3440" t="s">
        <v>805</v>
      </c>
      <c r="K3440" s="6" t="s">
        <v>13</v>
      </c>
      <c r="L3440" s="12">
        <v>0.26208636456214085</v>
      </c>
      <c r="M3440" s="13">
        <v>0.35729618586200068</v>
      </c>
      <c r="N3440" s="13">
        <v>0.22480467645846042</v>
      </c>
      <c r="O3440" s="13">
        <v>0.15581277311739802</v>
      </c>
      <c r="P3440" s="14">
        <v>378.00000000000034</v>
      </c>
    </row>
    <row r="3441" spans="1:16" x14ac:dyDescent="0.25">
      <c r="A3441">
        <v>3555</v>
      </c>
      <c r="B3441" t="str">
        <f t="shared" si="218"/>
        <v>Closed End</v>
      </c>
      <c r="C3441" t="s">
        <v>867</v>
      </c>
      <c r="D3441" t="s">
        <v>847</v>
      </c>
      <c r="E3441" t="str">
        <f t="shared" si="219"/>
        <v>Region</v>
      </c>
      <c r="F3441">
        <f t="shared" si="220"/>
        <v>7</v>
      </c>
      <c r="G3441" t="str">
        <f t="shared" si="221"/>
        <v>Data</v>
      </c>
      <c r="H3441" t="s">
        <v>805</v>
      </c>
      <c r="K3441" s="6" t="s">
        <v>14</v>
      </c>
      <c r="L3441" s="12">
        <v>0.18713926541561579</v>
      </c>
      <c r="M3441" s="13">
        <v>0.30360735010575252</v>
      </c>
      <c r="N3441" s="13">
        <v>0.2474226355510005</v>
      </c>
      <c r="O3441" s="13">
        <v>0.26183074892763042</v>
      </c>
      <c r="P3441" s="14">
        <v>350.00000000000017</v>
      </c>
    </row>
    <row r="3442" spans="1:16" x14ac:dyDescent="0.25">
      <c r="A3442">
        <v>3556</v>
      </c>
      <c r="B3442" t="str">
        <f t="shared" si="218"/>
        <v>Closed End</v>
      </c>
      <c r="C3442" t="s">
        <v>867</v>
      </c>
      <c r="D3442" t="s">
        <v>847</v>
      </c>
      <c r="E3442" t="str">
        <f t="shared" si="219"/>
        <v>Gender</v>
      </c>
      <c r="F3442">
        <f t="shared" si="220"/>
        <v>1</v>
      </c>
      <c r="G3442" t="str">
        <f t="shared" si="221"/>
        <v>Header</v>
      </c>
      <c r="H3442" t="s">
        <v>805</v>
      </c>
      <c r="K3442" s="7" t="s">
        <v>15</v>
      </c>
      <c r="L3442" s="15" t="s">
        <v>8</v>
      </c>
      <c r="M3442" s="16" t="s">
        <v>8</v>
      </c>
      <c r="N3442" s="16" t="s">
        <v>8</v>
      </c>
      <c r="O3442" s="16" t="s">
        <v>8</v>
      </c>
      <c r="P3442" s="17" t="s">
        <v>8</v>
      </c>
    </row>
    <row r="3443" spans="1:16" x14ac:dyDescent="0.25">
      <c r="A3443">
        <v>3557</v>
      </c>
      <c r="B3443" t="str">
        <f t="shared" si="218"/>
        <v>Closed End</v>
      </c>
      <c r="C3443" t="s">
        <v>867</v>
      </c>
      <c r="D3443" t="s">
        <v>847</v>
      </c>
      <c r="E3443" t="str">
        <f t="shared" si="219"/>
        <v>Gender</v>
      </c>
      <c r="F3443">
        <f t="shared" si="220"/>
        <v>2</v>
      </c>
      <c r="G3443" t="str">
        <f t="shared" si="221"/>
        <v>Data</v>
      </c>
      <c r="H3443" t="s">
        <v>805</v>
      </c>
      <c r="K3443" s="6" t="s">
        <v>16</v>
      </c>
      <c r="L3443" s="12">
        <v>0.29259254759806214</v>
      </c>
      <c r="M3443" s="13">
        <v>0.29970618624102024</v>
      </c>
      <c r="N3443" s="13">
        <v>0.2177622741592691</v>
      </c>
      <c r="O3443" s="13">
        <v>0.18993899200164871</v>
      </c>
      <c r="P3443" s="14">
        <v>1646.0000000000014</v>
      </c>
    </row>
    <row r="3444" spans="1:16" x14ac:dyDescent="0.25">
      <c r="A3444">
        <v>3558</v>
      </c>
      <c r="B3444" t="str">
        <f t="shared" si="218"/>
        <v>Closed End</v>
      </c>
      <c r="C3444" t="s">
        <v>867</v>
      </c>
      <c r="D3444" t="s">
        <v>847</v>
      </c>
      <c r="E3444" t="str">
        <f t="shared" si="219"/>
        <v>Gender</v>
      </c>
      <c r="F3444">
        <f t="shared" si="220"/>
        <v>3</v>
      </c>
      <c r="G3444" t="str">
        <f t="shared" si="221"/>
        <v>Data</v>
      </c>
      <c r="H3444" t="s">
        <v>805</v>
      </c>
      <c r="K3444" s="6" t="s">
        <v>17</v>
      </c>
      <c r="L3444" s="12">
        <v>0.20969031177840647</v>
      </c>
      <c r="M3444" s="13">
        <v>0.31532377605284956</v>
      </c>
      <c r="N3444" s="13">
        <v>0.26115481230633314</v>
      </c>
      <c r="O3444" s="13">
        <v>0.21383109986241169</v>
      </c>
      <c r="P3444" s="14">
        <v>884.99999999999909</v>
      </c>
    </row>
    <row r="3445" spans="1:16" x14ac:dyDescent="0.25">
      <c r="A3445">
        <v>3559</v>
      </c>
      <c r="B3445" t="str">
        <f t="shared" ref="B3445:B3508" si="222">IF(K3447="Results by region:","Closed End",IF(L3446="East Metro Overall","Open End",IF(AND(K3445="",K3447=""),"",B3444)))</f>
        <v>Closed End</v>
      </c>
      <c r="C3445" t="s">
        <v>867</v>
      </c>
      <c r="D3445" t="s">
        <v>847</v>
      </c>
      <c r="E3445" t="str">
        <f t="shared" ref="E3445:E3508" si="223">IF(AND(K3445="",K3446="Results by region:"),"Column labels",
IF(AND(K3445="",L3445="East Metro overall"),"Column labels",
IF(AND(K3445="",L3445=""),"",
IF(AND(B3445="Open End",K3445&lt;&gt;"",E3444="Column labels"),"Open end results",
IF(K3445="Results by region:","Region",
IF(K3445="Results by gender:","Gender",
IF(K3445="Results by age:","Age",
IF(K3445="Results by education level:","Education",
IF(K3445="Results by household income:","Household income",
IF(K3445="Results by housing status:","Housing status",
IF(K3445="Results by home language:","Home language",
IF(K3445="Results by race/ethnicity:","Race / ethnicity",
IF(ISERROR(FIND(".",K3445)),E3444,
IF(FIND(".",K3445)&lt;=4,"Title"))))))))))))))</f>
        <v>Age</v>
      </c>
      <c r="F3445">
        <f t="shared" ref="F3445:F3508" si="224">IF(B3445="","",IF(E3445&lt;&gt;E3444,1,SUM(F3444,1)))</f>
        <v>1</v>
      </c>
      <c r="G3445" t="str">
        <f t="shared" si="221"/>
        <v>Header</v>
      </c>
      <c r="H3445" t="s">
        <v>805</v>
      </c>
      <c r="K3445" s="7" t="s">
        <v>18</v>
      </c>
      <c r="L3445" s="15" t="s">
        <v>8</v>
      </c>
      <c r="M3445" s="16" t="s">
        <v>8</v>
      </c>
      <c r="N3445" s="16" t="s">
        <v>8</v>
      </c>
      <c r="O3445" s="16" t="s">
        <v>8</v>
      </c>
      <c r="P3445" s="17" t="s">
        <v>8</v>
      </c>
    </row>
    <row r="3446" spans="1:16" x14ac:dyDescent="0.25">
      <c r="A3446">
        <v>3560</v>
      </c>
      <c r="B3446" t="str">
        <f t="shared" si="222"/>
        <v>Closed End</v>
      </c>
      <c r="C3446" t="s">
        <v>867</v>
      </c>
      <c r="D3446" t="s">
        <v>847</v>
      </c>
      <c r="E3446" t="str">
        <f t="shared" si="223"/>
        <v>Age</v>
      </c>
      <c r="F3446">
        <f t="shared" si="224"/>
        <v>2</v>
      </c>
      <c r="G3446" t="str">
        <f t="shared" si="221"/>
        <v>Data</v>
      </c>
      <c r="H3446" t="s">
        <v>805</v>
      </c>
      <c r="K3446" s="6" t="s">
        <v>19</v>
      </c>
      <c r="L3446" s="12">
        <v>0.31794082585049893</v>
      </c>
      <c r="M3446" s="13">
        <v>0.31452328386551615</v>
      </c>
      <c r="N3446" s="13">
        <v>0.21995077095611928</v>
      </c>
      <c r="O3446" s="13">
        <v>0.14758511932786433</v>
      </c>
      <c r="P3446" s="14">
        <v>355.00000000000074</v>
      </c>
    </row>
    <row r="3447" spans="1:16" x14ac:dyDescent="0.25">
      <c r="A3447">
        <v>3561</v>
      </c>
      <c r="B3447" t="str">
        <f t="shared" si="222"/>
        <v>Closed End</v>
      </c>
      <c r="C3447" t="s">
        <v>867</v>
      </c>
      <c r="D3447" t="s">
        <v>847</v>
      </c>
      <c r="E3447" t="str">
        <f t="shared" si="223"/>
        <v>Age</v>
      </c>
      <c r="F3447">
        <f t="shared" si="224"/>
        <v>3</v>
      </c>
      <c r="G3447" t="str">
        <f t="shared" si="221"/>
        <v>Data</v>
      </c>
      <c r="H3447" t="s">
        <v>805</v>
      </c>
      <c r="K3447" s="6" t="s">
        <v>20</v>
      </c>
      <c r="L3447" s="12">
        <v>0.20444578530605612</v>
      </c>
      <c r="M3447" s="13">
        <v>0.37788512043024014</v>
      </c>
      <c r="N3447" s="13">
        <v>0.2457333953863397</v>
      </c>
      <c r="O3447" s="13">
        <v>0.17193569887736307</v>
      </c>
      <c r="P3447" s="14">
        <v>372.99999999999994</v>
      </c>
    </row>
    <row r="3448" spans="1:16" x14ac:dyDescent="0.25">
      <c r="A3448">
        <v>3562</v>
      </c>
      <c r="B3448" t="str">
        <f t="shared" si="222"/>
        <v>Closed End</v>
      </c>
      <c r="C3448" t="s">
        <v>867</v>
      </c>
      <c r="D3448" t="s">
        <v>847</v>
      </c>
      <c r="E3448" t="str">
        <f t="shared" si="223"/>
        <v>Age</v>
      </c>
      <c r="F3448">
        <f t="shared" si="224"/>
        <v>4</v>
      </c>
      <c r="G3448" t="str">
        <f t="shared" si="221"/>
        <v>Data</v>
      </c>
      <c r="H3448" t="s">
        <v>805</v>
      </c>
      <c r="K3448" s="6" t="s">
        <v>21</v>
      </c>
      <c r="L3448" s="12">
        <v>0.22068219571975889</v>
      </c>
      <c r="M3448" s="13">
        <v>0.25849659533830088</v>
      </c>
      <c r="N3448" s="13">
        <v>0.29129553062667107</v>
      </c>
      <c r="O3448" s="13">
        <v>0.22952567831526755</v>
      </c>
      <c r="P3448" s="14">
        <v>327.00000000000045</v>
      </c>
    </row>
    <row r="3449" spans="1:16" x14ac:dyDescent="0.25">
      <c r="A3449">
        <v>3563</v>
      </c>
      <c r="B3449" t="str">
        <f t="shared" si="222"/>
        <v>Closed End</v>
      </c>
      <c r="C3449" t="s">
        <v>867</v>
      </c>
      <c r="D3449" t="s">
        <v>847</v>
      </c>
      <c r="E3449" t="str">
        <f t="shared" si="223"/>
        <v>Age</v>
      </c>
      <c r="F3449">
        <f t="shared" si="224"/>
        <v>5</v>
      </c>
      <c r="G3449" t="str">
        <f t="shared" si="221"/>
        <v>Data</v>
      </c>
      <c r="H3449" t="s">
        <v>805</v>
      </c>
      <c r="K3449" s="6" t="s">
        <v>22</v>
      </c>
      <c r="L3449" s="12">
        <v>0.22683001664411837</v>
      </c>
      <c r="M3449" s="13">
        <v>0.33535134802450517</v>
      </c>
      <c r="N3449" s="13">
        <v>0.22216392213999622</v>
      </c>
      <c r="O3449" s="13">
        <v>0.21565471319138024</v>
      </c>
      <c r="P3449" s="14">
        <v>467.99999999999994</v>
      </c>
    </row>
    <row r="3450" spans="1:16" x14ac:dyDescent="0.25">
      <c r="A3450">
        <v>3564</v>
      </c>
      <c r="B3450" t="str">
        <f t="shared" si="222"/>
        <v>Closed End</v>
      </c>
      <c r="C3450" t="s">
        <v>867</v>
      </c>
      <c r="D3450" t="s">
        <v>847</v>
      </c>
      <c r="E3450" t="str">
        <f t="shared" si="223"/>
        <v>Age</v>
      </c>
      <c r="F3450">
        <f t="shared" si="224"/>
        <v>6</v>
      </c>
      <c r="G3450" t="str">
        <f t="shared" si="221"/>
        <v>Data</v>
      </c>
      <c r="H3450" t="s">
        <v>805</v>
      </c>
      <c r="K3450" s="6" t="s">
        <v>23</v>
      </c>
      <c r="L3450" s="12">
        <v>0.31495351340891348</v>
      </c>
      <c r="M3450" s="13">
        <v>0.22953738632462525</v>
      </c>
      <c r="N3450" s="13">
        <v>0.1872369867583262</v>
      </c>
      <c r="O3450" s="13">
        <v>0.26827211350813779</v>
      </c>
      <c r="P3450" s="14">
        <v>743.99999999999829</v>
      </c>
    </row>
    <row r="3451" spans="1:16" x14ac:dyDescent="0.25">
      <c r="A3451">
        <v>3565</v>
      </c>
      <c r="B3451" t="str">
        <f t="shared" si="222"/>
        <v>Closed End</v>
      </c>
      <c r="C3451" t="s">
        <v>867</v>
      </c>
      <c r="D3451" t="s">
        <v>847</v>
      </c>
      <c r="E3451" t="str">
        <f t="shared" si="223"/>
        <v>Education</v>
      </c>
      <c r="F3451">
        <f t="shared" si="224"/>
        <v>1</v>
      </c>
      <c r="G3451" t="str">
        <f t="shared" si="221"/>
        <v>Header</v>
      </c>
      <c r="H3451" t="s">
        <v>805</v>
      </c>
      <c r="K3451" s="7" t="s">
        <v>24</v>
      </c>
      <c r="L3451" s="15" t="s">
        <v>8</v>
      </c>
      <c r="M3451" s="16" t="s">
        <v>8</v>
      </c>
      <c r="N3451" s="16" t="s">
        <v>8</v>
      </c>
      <c r="O3451" s="16" t="s">
        <v>8</v>
      </c>
      <c r="P3451" s="17" t="s">
        <v>8</v>
      </c>
    </row>
    <row r="3452" spans="1:16" x14ac:dyDescent="0.25">
      <c r="A3452">
        <v>3566</v>
      </c>
      <c r="B3452" t="str">
        <f t="shared" si="222"/>
        <v>Closed End</v>
      </c>
      <c r="C3452" t="s">
        <v>867</v>
      </c>
      <c r="D3452" t="s">
        <v>847</v>
      </c>
      <c r="E3452" t="str">
        <f t="shared" si="223"/>
        <v>Education</v>
      </c>
      <c r="F3452">
        <f t="shared" si="224"/>
        <v>2</v>
      </c>
      <c r="G3452" t="str">
        <f t="shared" si="221"/>
        <v>Data</v>
      </c>
      <c r="H3452" t="s">
        <v>805</v>
      </c>
      <c r="K3452" s="6" t="s">
        <v>25</v>
      </c>
      <c r="L3452" s="12">
        <v>0.35028289231093807</v>
      </c>
      <c r="M3452" s="13">
        <v>0.51535597893172502</v>
      </c>
      <c r="N3452" s="13">
        <v>8.081002667432273E-2</v>
      </c>
      <c r="O3452" s="13">
        <v>5.3551102083014307E-2</v>
      </c>
      <c r="P3452" s="14">
        <v>80.000000000000043</v>
      </c>
    </row>
    <row r="3453" spans="1:16" x14ac:dyDescent="0.25">
      <c r="A3453">
        <v>3567</v>
      </c>
      <c r="B3453" t="str">
        <f t="shared" si="222"/>
        <v>Closed End</v>
      </c>
      <c r="C3453" t="s">
        <v>867</v>
      </c>
      <c r="D3453" t="s">
        <v>847</v>
      </c>
      <c r="E3453" t="str">
        <f t="shared" si="223"/>
        <v>Education</v>
      </c>
      <c r="F3453">
        <f t="shared" si="224"/>
        <v>3</v>
      </c>
      <c r="G3453" t="str">
        <f t="shared" si="221"/>
        <v>Data</v>
      </c>
      <c r="H3453" t="s">
        <v>805</v>
      </c>
      <c r="K3453" s="6" t="s">
        <v>26</v>
      </c>
      <c r="L3453" s="12">
        <v>0.30052853210955127</v>
      </c>
      <c r="M3453" s="13">
        <v>0.29696665001842926</v>
      </c>
      <c r="N3453" s="13">
        <v>0.16267742390581943</v>
      </c>
      <c r="O3453" s="13">
        <v>0.23982739396620067</v>
      </c>
      <c r="P3453" s="14">
        <v>301.99999999999989</v>
      </c>
    </row>
    <row r="3454" spans="1:16" x14ac:dyDescent="0.25">
      <c r="A3454">
        <v>3568</v>
      </c>
      <c r="B3454" t="str">
        <f t="shared" si="222"/>
        <v>Closed End</v>
      </c>
      <c r="C3454" t="s">
        <v>867</v>
      </c>
      <c r="D3454" t="s">
        <v>847</v>
      </c>
      <c r="E3454" t="str">
        <f t="shared" si="223"/>
        <v>Education</v>
      </c>
      <c r="F3454">
        <f t="shared" si="224"/>
        <v>4</v>
      </c>
      <c r="G3454" t="str">
        <f t="shared" si="221"/>
        <v>Data</v>
      </c>
      <c r="H3454" t="s">
        <v>805</v>
      </c>
      <c r="K3454" s="6" t="s">
        <v>27</v>
      </c>
      <c r="L3454" s="12">
        <v>0.27347898002221543</v>
      </c>
      <c r="M3454" s="13">
        <v>0.29843314272914162</v>
      </c>
      <c r="N3454" s="13">
        <v>0.2432848807495139</v>
      </c>
      <c r="O3454" s="13">
        <v>0.18480299649912843</v>
      </c>
      <c r="P3454" s="14">
        <v>854.00000000000034</v>
      </c>
    </row>
    <row r="3455" spans="1:16" x14ac:dyDescent="0.25">
      <c r="A3455">
        <v>3569</v>
      </c>
      <c r="B3455" t="str">
        <f t="shared" si="222"/>
        <v>Closed End</v>
      </c>
      <c r="C3455" t="s">
        <v>867</v>
      </c>
      <c r="D3455" t="s">
        <v>847</v>
      </c>
      <c r="E3455" t="str">
        <f t="shared" si="223"/>
        <v>Education</v>
      </c>
      <c r="F3455">
        <f t="shared" si="224"/>
        <v>5</v>
      </c>
      <c r="G3455" t="str">
        <f t="shared" si="221"/>
        <v>Data</v>
      </c>
      <c r="H3455" t="s">
        <v>805</v>
      </c>
      <c r="K3455" s="6" t="s">
        <v>28</v>
      </c>
      <c r="L3455" s="12">
        <v>0.21853365126596822</v>
      </c>
      <c r="M3455" s="13">
        <v>0.30719892585696057</v>
      </c>
      <c r="N3455" s="13">
        <v>0.27137501874434772</v>
      </c>
      <c r="O3455" s="13">
        <v>0.20289240413272217</v>
      </c>
      <c r="P3455" s="14">
        <v>1346.0000000000018</v>
      </c>
    </row>
    <row r="3456" spans="1:16" x14ac:dyDescent="0.25">
      <c r="A3456">
        <v>3570</v>
      </c>
      <c r="B3456" t="str">
        <f t="shared" si="222"/>
        <v>Closed End</v>
      </c>
      <c r="C3456" t="s">
        <v>867</v>
      </c>
      <c r="D3456" t="s">
        <v>847</v>
      </c>
      <c r="E3456" t="str">
        <f t="shared" si="223"/>
        <v>Household income</v>
      </c>
      <c r="F3456">
        <f t="shared" si="224"/>
        <v>1</v>
      </c>
      <c r="G3456" t="str">
        <f t="shared" si="221"/>
        <v>Header</v>
      </c>
      <c r="H3456" t="s">
        <v>805</v>
      </c>
      <c r="K3456" s="7" t="s">
        <v>29</v>
      </c>
      <c r="L3456" s="15" t="s">
        <v>8</v>
      </c>
      <c r="M3456" s="16" t="s">
        <v>8</v>
      </c>
      <c r="N3456" s="16" t="s">
        <v>8</v>
      </c>
      <c r="O3456" s="16" t="s">
        <v>8</v>
      </c>
      <c r="P3456" s="17" t="s">
        <v>8</v>
      </c>
    </row>
    <row r="3457" spans="1:16" x14ac:dyDescent="0.25">
      <c r="A3457">
        <v>3571</v>
      </c>
      <c r="B3457" t="str">
        <f t="shared" si="222"/>
        <v>Closed End</v>
      </c>
      <c r="C3457" t="s">
        <v>867</v>
      </c>
      <c r="D3457" t="s">
        <v>847</v>
      </c>
      <c r="E3457" t="str">
        <f t="shared" si="223"/>
        <v>Household income</v>
      </c>
      <c r="F3457">
        <f t="shared" si="224"/>
        <v>2</v>
      </c>
      <c r="G3457" t="str">
        <f t="shared" si="221"/>
        <v>Data</v>
      </c>
      <c r="H3457" t="s">
        <v>805</v>
      </c>
      <c r="K3457" s="6" t="s">
        <v>30</v>
      </c>
      <c r="L3457" s="12">
        <v>0.30349983929509206</v>
      </c>
      <c r="M3457" s="13">
        <v>0.30688229271572426</v>
      </c>
      <c r="N3457" s="13">
        <v>0.22810149763858806</v>
      </c>
      <c r="O3457" s="13">
        <v>0.16151637035059516</v>
      </c>
      <c r="P3457" s="14">
        <v>420.00000000000057</v>
      </c>
    </row>
    <row r="3458" spans="1:16" x14ac:dyDescent="0.25">
      <c r="A3458">
        <v>3572</v>
      </c>
      <c r="B3458" t="str">
        <f t="shared" si="222"/>
        <v>Closed End</v>
      </c>
      <c r="C3458" t="s">
        <v>867</v>
      </c>
      <c r="D3458" t="s">
        <v>847</v>
      </c>
      <c r="E3458" t="str">
        <f t="shared" si="223"/>
        <v>Household income</v>
      </c>
      <c r="F3458">
        <f t="shared" si="224"/>
        <v>3</v>
      </c>
      <c r="G3458" t="str">
        <f t="shared" ref="G3458:G3521" si="225">IF(B3458="","",IF(E3458="Title","Title",IF(E3458="Column labels","Labels",IF(AND(F3458=1,B3458="Closed End"),"Header","Data"))))</f>
        <v>Data</v>
      </c>
      <c r="H3458" t="s">
        <v>805</v>
      </c>
      <c r="K3458" s="6" t="s">
        <v>31</v>
      </c>
      <c r="L3458" s="12">
        <v>0.53179539716377522</v>
      </c>
      <c r="M3458" s="13">
        <v>0.20105369286863353</v>
      </c>
      <c r="N3458" s="13">
        <v>9.6778396453535989E-2</v>
      </c>
      <c r="O3458" s="13">
        <v>0.17037251351405669</v>
      </c>
      <c r="P3458" s="14">
        <v>373.99999999999983</v>
      </c>
    </row>
    <row r="3459" spans="1:16" x14ac:dyDescent="0.25">
      <c r="A3459">
        <v>3573</v>
      </c>
      <c r="B3459" t="str">
        <f t="shared" si="222"/>
        <v>Closed End</v>
      </c>
      <c r="C3459" t="s">
        <v>867</v>
      </c>
      <c r="D3459" t="s">
        <v>847</v>
      </c>
      <c r="E3459" t="str">
        <f t="shared" si="223"/>
        <v>Household income</v>
      </c>
      <c r="F3459">
        <f t="shared" si="224"/>
        <v>4</v>
      </c>
      <c r="G3459" t="str">
        <f t="shared" si="225"/>
        <v>Data</v>
      </c>
      <c r="H3459" t="s">
        <v>805</v>
      </c>
      <c r="K3459" s="6" t="s">
        <v>32</v>
      </c>
      <c r="L3459" s="12">
        <v>0.32020847912937511</v>
      </c>
      <c r="M3459" s="13">
        <v>0.29577436749695313</v>
      </c>
      <c r="N3459" s="13">
        <v>0.21557222641435339</v>
      </c>
      <c r="O3459" s="13">
        <v>0.16844492695931784</v>
      </c>
      <c r="P3459" s="14">
        <v>359.00000000000011</v>
      </c>
    </row>
    <row r="3460" spans="1:16" x14ac:dyDescent="0.25">
      <c r="A3460">
        <v>3574</v>
      </c>
      <c r="B3460" t="str">
        <f t="shared" si="222"/>
        <v>Closed End</v>
      </c>
      <c r="C3460" t="s">
        <v>867</v>
      </c>
      <c r="D3460" t="s">
        <v>847</v>
      </c>
      <c r="E3460" t="str">
        <f t="shared" si="223"/>
        <v>Household income</v>
      </c>
      <c r="F3460">
        <f t="shared" si="224"/>
        <v>5</v>
      </c>
      <c r="G3460" t="str">
        <f t="shared" si="225"/>
        <v>Data</v>
      </c>
      <c r="H3460" t="s">
        <v>805</v>
      </c>
      <c r="K3460" s="6" t="s">
        <v>33</v>
      </c>
      <c r="L3460" s="12">
        <v>0.23711443846666383</v>
      </c>
      <c r="M3460" s="13">
        <v>0.4009157339283726</v>
      </c>
      <c r="N3460" s="13">
        <v>0.22519676419452714</v>
      </c>
      <c r="O3460" s="13">
        <v>0.13677306341043674</v>
      </c>
      <c r="P3460" s="14">
        <v>268.99999999999994</v>
      </c>
    </row>
    <row r="3461" spans="1:16" x14ac:dyDescent="0.25">
      <c r="A3461">
        <v>3575</v>
      </c>
      <c r="B3461" t="str">
        <f t="shared" si="222"/>
        <v>Closed End</v>
      </c>
      <c r="C3461" t="s">
        <v>867</v>
      </c>
      <c r="D3461" t="s">
        <v>847</v>
      </c>
      <c r="E3461" t="str">
        <f t="shared" si="223"/>
        <v>Household income</v>
      </c>
      <c r="F3461">
        <f t="shared" si="224"/>
        <v>6</v>
      </c>
      <c r="G3461" t="str">
        <f t="shared" si="225"/>
        <v>Data</v>
      </c>
      <c r="H3461" t="s">
        <v>805</v>
      </c>
      <c r="K3461" s="6" t="s">
        <v>34</v>
      </c>
      <c r="L3461" s="12">
        <v>0.18602215734895133</v>
      </c>
      <c r="M3461" s="13">
        <v>0.32042285244091212</v>
      </c>
      <c r="N3461" s="13">
        <v>0.33557346545382816</v>
      </c>
      <c r="O3461" s="13">
        <v>0.15798152475630714</v>
      </c>
      <c r="P3461" s="14">
        <v>247.00000000000028</v>
      </c>
    </row>
    <row r="3462" spans="1:16" x14ac:dyDescent="0.25">
      <c r="A3462">
        <v>3576</v>
      </c>
      <c r="B3462" t="str">
        <f t="shared" si="222"/>
        <v>Closed End</v>
      </c>
      <c r="C3462" t="s">
        <v>867</v>
      </c>
      <c r="D3462" t="s">
        <v>847</v>
      </c>
      <c r="E3462" t="str">
        <f t="shared" si="223"/>
        <v>Household income</v>
      </c>
      <c r="F3462">
        <f t="shared" si="224"/>
        <v>7</v>
      </c>
      <c r="G3462" t="str">
        <f t="shared" si="225"/>
        <v>Data</v>
      </c>
      <c r="H3462" t="s">
        <v>805</v>
      </c>
      <c r="K3462" s="6" t="s">
        <v>35</v>
      </c>
      <c r="L3462" s="12">
        <v>0.18388950221708911</v>
      </c>
      <c r="M3462" s="13">
        <v>0.30796430544574305</v>
      </c>
      <c r="N3462" s="13">
        <v>0.24615345764184687</v>
      </c>
      <c r="O3462" s="13">
        <v>0.26199273469531964</v>
      </c>
      <c r="P3462" s="14">
        <v>300.0000000000004</v>
      </c>
    </row>
    <row r="3463" spans="1:16" x14ac:dyDescent="0.25">
      <c r="A3463">
        <v>3577</v>
      </c>
      <c r="B3463" t="str">
        <f t="shared" si="222"/>
        <v>Closed End</v>
      </c>
      <c r="C3463" t="s">
        <v>867</v>
      </c>
      <c r="D3463" t="s">
        <v>847</v>
      </c>
      <c r="E3463" t="str">
        <f t="shared" si="223"/>
        <v>Household income</v>
      </c>
      <c r="F3463">
        <f t="shared" si="224"/>
        <v>8</v>
      </c>
      <c r="G3463" t="str">
        <f t="shared" si="225"/>
        <v>Data</v>
      </c>
      <c r="H3463" t="s">
        <v>805</v>
      </c>
      <c r="K3463" s="6" t="s">
        <v>36</v>
      </c>
      <c r="L3463" s="12">
        <v>0.21359431864989939</v>
      </c>
      <c r="M3463" s="13">
        <v>0.32401768589370639</v>
      </c>
      <c r="N3463" s="13">
        <v>0.29290848613790782</v>
      </c>
      <c r="O3463" s="13">
        <v>0.1694795093184851</v>
      </c>
      <c r="P3463" s="14">
        <v>235.00000000000037</v>
      </c>
    </row>
    <row r="3464" spans="1:16" x14ac:dyDescent="0.25">
      <c r="A3464">
        <v>3578</v>
      </c>
      <c r="B3464" t="str">
        <f t="shared" si="222"/>
        <v>Closed End</v>
      </c>
      <c r="C3464" t="s">
        <v>867</v>
      </c>
      <c r="D3464" t="s">
        <v>847</v>
      </c>
      <c r="E3464" t="str">
        <f t="shared" si="223"/>
        <v>Housing status</v>
      </c>
      <c r="F3464">
        <f t="shared" si="224"/>
        <v>1</v>
      </c>
      <c r="G3464" t="str">
        <f t="shared" si="225"/>
        <v>Header</v>
      </c>
      <c r="H3464" t="s">
        <v>805</v>
      </c>
      <c r="K3464" s="7" t="s">
        <v>37</v>
      </c>
      <c r="L3464" s="15" t="s">
        <v>8</v>
      </c>
      <c r="M3464" s="16" t="s">
        <v>8</v>
      </c>
      <c r="N3464" s="16" t="s">
        <v>8</v>
      </c>
      <c r="O3464" s="16" t="s">
        <v>8</v>
      </c>
      <c r="P3464" s="17" t="s">
        <v>8</v>
      </c>
    </row>
    <row r="3465" spans="1:16" x14ac:dyDescent="0.25">
      <c r="A3465">
        <v>3579</v>
      </c>
      <c r="B3465" t="str">
        <f t="shared" si="222"/>
        <v>Closed End</v>
      </c>
      <c r="C3465" t="s">
        <v>867</v>
      </c>
      <c r="D3465" t="s">
        <v>847</v>
      </c>
      <c r="E3465" t="str">
        <f t="shared" si="223"/>
        <v>Housing status</v>
      </c>
      <c r="F3465">
        <f t="shared" si="224"/>
        <v>2</v>
      </c>
      <c r="G3465" t="str">
        <f t="shared" si="225"/>
        <v>Data</v>
      </c>
      <c r="H3465" t="s">
        <v>805</v>
      </c>
      <c r="K3465" s="6" t="s">
        <v>38</v>
      </c>
      <c r="L3465" s="12">
        <v>0.22707164061053334</v>
      </c>
      <c r="M3465" s="13">
        <v>0.30679948280163605</v>
      </c>
      <c r="N3465" s="13">
        <v>0.2562727816648927</v>
      </c>
      <c r="O3465" s="13">
        <v>0.20985609492294011</v>
      </c>
      <c r="P3465" s="14">
        <v>1723.9999999999957</v>
      </c>
    </row>
    <row r="3466" spans="1:16" x14ac:dyDescent="0.25">
      <c r="A3466">
        <v>3580</v>
      </c>
      <c r="B3466" t="str">
        <f t="shared" si="222"/>
        <v>Closed End</v>
      </c>
      <c r="C3466" t="s">
        <v>867</v>
      </c>
      <c r="D3466" t="s">
        <v>847</v>
      </c>
      <c r="E3466" t="str">
        <f t="shared" si="223"/>
        <v>Housing status</v>
      </c>
      <c r="F3466">
        <f t="shared" si="224"/>
        <v>3</v>
      </c>
      <c r="G3466" t="str">
        <f t="shared" si="225"/>
        <v>Data</v>
      </c>
      <c r="H3466" t="s">
        <v>805</v>
      </c>
      <c r="K3466" s="6" t="s">
        <v>39</v>
      </c>
      <c r="L3466" s="12">
        <v>0.363431174747747</v>
      </c>
      <c r="M3466" s="13">
        <v>0.30898672476374095</v>
      </c>
      <c r="N3466" s="13">
        <v>0.16891599841831867</v>
      </c>
      <c r="O3466" s="13">
        <v>0.15866610207019283</v>
      </c>
      <c r="P3466" s="14">
        <v>868.00000000000091</v>
      </c>
    </row>
    <row r="3467" spans="1:16" ht="24.75" x14ac:dyDescent="0.25">
      <c r="A3467">
        <v>3581</v>
      </c>
      <c r="B3467" t="str">
        <f t="shared" si="222"/>
        <v>Closed End</v>
      </c>
      <c r="C3467" t="s">
        <v>867</v>
      </c>
      <c r="D3467" t="s">
        <v>847</v>
      </c>
      <c r="E3467" t="str">
        <f t="shared" si="223"/>
        <v>Housing status</v>
      </c>
      <c r="F3467">
        <f t="shared" si="224"/>
        <v>4</v>
      </c>
      <c r="G3467" t="str">
        <f t="shared" si="225"/>
        <v>Data</v>
      </c>
      <c r="H3467" t="s">
        <v>805</v>
      </c>
      <c r="K3467" s="6" t="s">
        <v>40</v>
      </c>
      <c r="L3467" s="12">
        <v>0.17225545377300977</v>
      </c>
      <c r="M3467" s="13">
        <v>0.40696474848188335</v>
      </c>
      <c r="N3467" s="13">
        <v>9.8050368517420716E-2</v>
      </c>
      <c r="O3467" s="13">
        <v>0.32272942922768633</v>
      </c>
      <c r="P3467" s="14">
        <v>55.999999999999986</v>
      </c>
    </row>
    <row r="3468" spans="1:16" x14ac:dyDescent="0.25">
      <c r="A3468">
        <v>3582</v>
      </c>
      <c r="B3468" t="str">
        <f t="shared" si="222"/>
        <v>Closed End</v>
      </c>
      <c r="C3468" t="s">
        <v>867</v>
      </c>
      <c r="D3468" t="s">
        <v>847</v>
      </c>
      <c r="E3468" t="str">
        <f t="shared" si="223"/>
        <v>Home language</v>
      </c>
      <c r="F3468">
        <f t="shared" si="224"/>
        <v>1</v>
      </c>
      <c r="G3468" t="str">
        <f t="shared" si="225"/>
        <v>Header</v>
      </c>
      <c r="H3468" t="s">
        <v>805</v>
      </c>
      <c r="K3468" s="7" t="s">
        <v>41</v>
      </c>
      <c r="L3468" s="15" t="s">
        <v>8</v>
      </c>
      <c r="M3468" s="16" t="s">
        <v>8</v>
      </c>
      <c r="N3468" s="16" t="s">
        <v>8</v>
      </c>
      <c r="O3468" s="16" t="s">
        <v>8</v>
      </c>
      <c r="P3468" s="17" t="s">
        <v>8</v>
      </c>
    </row>
    <row r="3469" spans="1:16" x14ac:dyDescent="0.25">
      <c r="A3469">
        <v>3583</v>
      </c>
      <c r="B3469" t="str">
        <f t="shared" si="222"/>
        <v>Closed End</v>
      </c>
      <c r="C3469" t="s">
        <v>867</v>
      </c>
      <c r="D3469" t="s">
        <v>847</v>
      </c>
      <c r="E3469" t="str">
        <f t="shared" si="223"/>
        <v>Home language</v>
      </c>
      <c r="F3469">
        <f t="shared" si="224"/>
        <v>2</v>
      </c>
      <c r="G3469" t="str">
        <f t="shared" si="225"/>
        <v>Data</v>
      </c>
      <c r="H3469" t="s">
        <v>805</v>
      </c>
      <c r="K3469" s="6" t="s">
        <v>42</v>
      </c>
      <c r="L3469" s="12">
        <v>0.24120644910520322</v>
      </c>
      <c r="M3469" s="13">
        <v>0.2893951393777689</v>
      </c>
      <c r="N3469" s="13">
        <v>0.24728945747982883</v>
      </c>
      <c r="O3469" s="13">
        <v>0.22210895403720154</v>
      </c>
      <c r="P3469" s="14">
        <v>2271.9999999999977</v>
      </c>
    </row>
    <row r="3470" spans="1:16" x14ac:dyDescent="0.25">
      <c r="A3470">
        <v>3584</v>
      </c>
      <c r="B3470" t="str">
        <f t="shared" si="222"/>
        <v>Closed End</v>
      </c>
      <c r="C3470" t="s">
        <v>867</v>
      </c>
      <c r="D3470" t="s">
        <v>847</v>
      </c>
      <c r="E3470" t="str">
        <f t="shared" si="223"/>
        <v>Home language</v>
      </c>
      <c r="F3470">
        <f t="shared" si="224"/>
        <v>3</v>
      </c>
      <c r="G3470" t="str">
        <f t="shared" si="225"/>
        <v>Data</v>
      </c>
      <c r="H3470" t="s">
        <v>805</v>
      </c>
      <c r="K3470" s="6" t="s">
        <v>43</v>
      </c>
      <c r="L3470" s="12">
        <v>0.35544118644316491</v>
      </c>
      <c r="M3470" s="13">
        <v>0.43445364441013856</v>
      </c>
      <c r="N3470" s="13">
        <v>0.15277998750749899</v>
      </c>
      <c r="O3470" s="13">
        <v>5.7325181639197552E-2</v>
      </c>
      <c r="P3470" s="14">
        <v>217.00000000000011</v>
      </c>
    </row>
    <row r="3471" spans="1:16" x14ac:dyDescent="0.25">
      <c r="A3471">
        <v>3585</v>
      </c>
      <c r="B3471" t="str">
        <f t="shared" si="222"/>
        <v>Closed End</v>
      </c>
      <c r="C3471" t="s">
        <v>867</v>
      </c>
      <c r="D3471" t="s">
        <v>847</v>
      </c>
      <c r="E3471" t="str">
        <f t="shared" si="223"/>
        <v>Home language</v>
      </c>
      <c r="F3471">
        <f t="shared" si="224"/>
        <v>4</v>
      </c>
      <c r="G3471" t="str">
        <f t="shared" si="225"/>
        <v>Data</v>
      </c>
      <c r="H3471" t="s">
        <v>805</v>
      </c>
      <c r="K3471" s="6" t="s">
        <v>44</v>
      </c>
      <c r="L3471" s="12">
        <v>0.3279105403899768</v>
      </c>
      <c r="M3471" s="13">
        <v>0.4300073452064993</v>
      </c>
      <c r="N3471" s="13">
        <v>0.1779726186519843</v>
      </c>
      <c r="O3471" s="13">
        <v>6.4109495751539416E-2</v>
      </c>
      <c r="P3471" s="14">
        <v>87.000000000000028</v>
      </c>
    </row>
    <row r="3472" spans="1:16" x14ac:dyDescent="0.25">
      <c r="A3472">
        <v>3586</v>
      </c>
      <c r="B3472" t="str">
        <f t="shared" si="222"/>
        <v>Closed End</v>
      </c>
      <c r="C3472" t="s">
        <v>867</v>
      </c>
      <c r="D3472" t="s">
        <v>847</v>
      </c>
      <c r="E3472" t="str">
        <f t="shared" si="223"/>
        <v>Race / ethnicity</v>
      </c>
      <c r="F3472">
        <f t="shared" si="224"/>
        <v>1</v>
      </c>
      <c r="G3472" t="str">
        <f t="shared" si="225"/>
        <v>Header</v>
      </c>
      <c r="H3472" t="s">
        <v>805</v>
      </c>
      <c r="K3472" s="7" t="s">
        <v>45</v>
      </c>
      <c r="L3472" s="15" t="s">
        <v>8</v>
      </c>
      <c r="M3472" s="16" t="s">
        <v>8</v>
      </c>
      <c r="N3472" s="16" t="s">
        <v>8</v>
      </c>
      <c r="O3472" s="16" t="s">
        <v>8</v>
      </c>
      <c r="P3472" s="17" t="s">
        <v>8</v>
      </c>
    </row>
    <row r="3473" spans="1:16" x14ac:dyDescent="0.25">
      <c r="A3473">
        <v>3587</v>
      </c>
      <c r="B3473" t="str">
        <f t="shared" si="222"/>
        <v>Closed End</v>
      </c>
      <c r="C3473" t="s">
        <v>867</v>
      </c>
      <c r="D3473" t="s">
        <v>847</v>
      </c>
      <c r="E3473" t="str">
        <f t="shared" si="223"/>
        <v>Race / ethnicity</v>
      </c>
      <c r="F3473">
        <f t="shared" si="224"/>
        <v>2</v>
      </c>
      <c r="G3473" t="str">
        <f t="shared" si="225"/>
        <v>Data</v>
      </c>
      <c r="H3473" t="s">
        <v>805</v>
      </c>
      <c r="K3473" s="6" t="s">
        <v>46</v>
      </c>
      <c r="L3473" s="12">
        <v>0.34548111962832773</v>
      </c>
      <c r="M3473" s="13">
        <v>0.36129120270265636</v>
      </c>
      <c r="N3473" s="13">
        <v>0.16407242350381496</v>
      </c>
      <c r="O3473" s="13">
        <v>0.12915525416520204</v>
      </c>
      <c r="P3473" s="14">
        <v>672.9999999999992</v>
      </c>
    </row>
    <row r="3474" spans="1:16" x14ac:dyDescent="0.25">
      <c r="A3474">
        <v>3588</v>
      </c>
      <c r="B3474" t="str">
        <f t="shared" si="222"/>
        <v>Closed End</v>
      </c>
      <c r="C3474" t="s">
        <v>867</v>
      </c>
      <c r="D3474" t="s">
        <v>847</v>
      </c>
      <c r="E3474" t="str">
        <f t="shared" si="223"/>
        <v>Race / ethnicity</v>
      </c>
      <c r="F3474">
        <f t="shared" si="224"/>
        <v>3</v>
      </c>
      <c r="G3474" t="str">
        <f t="shared" si="225"/>
        <v>Data</v>
      </c>
      <c r="H3474" t="s">
        <v>805</v>
      </c>
      <c r="K3474" s="6" t="s">
        <v>47</v>
      </c>
      <c r="L3474" s="12">
        <v>0.31324586986052594</v>
      </c>
      <c r="M3474" s="13">
        <v>0.43617026447605389</v>
      </c>
      <c r="N3474" s="13">
        <v>8.523743532895077E-2</v>
      </c>
      <c r="O3474" s="13">
        <v>0.16534643033446894</v>
      </c>
      <c r="P3474" s="14">
        <v>110.00000000000004</v>
      </c>
    </row>
    <row r="3475" spans="1:16" x14ac:dyDescent="0.25">
      <c r="A3475">
        <v>3589</v>
      </c>
      <c r="B3475" t="str">
        <f t="shared" si="222"/>
        <v>Closed End</v>
      </c>
      <c r="C3475" t="s">
        <v>867</v>
      </c>
      <c r="D3475" t="s">
        <v>847</v>
      </c>
      <c r="E3475" t="str">
        <f t="shared" si="223"/>
        <v>Race / ethnicity</v>
      </c>
      <c r="F3475">
        <f t="shared" si="224"/>
        <v>4</v>
      </c>
      <c r="G3475" t="str">
        <f t="shared" si="225"/>
        <v>Data</v>
      </c>
      <c r="H3475" t="s">
        <v>805</v>
      </c>
      <c r="K3475" s="6" t="s">
        <v>48</v>
      </c>
      <c r="L3475" s="12">
        <v>0.28100920707716742</v>
      </c>
      <c r="M3475" s="13">
        <v>0.40404374915706126</v>
      </c>
      <c r="N3475" s="13">
        <v>0.2630153831287701</v>
      </c>
      <c r="O3475" s="13">
        <v>5.1931660637001074E-2</v>
      </c>
      <c r="P3475" s="14">
        <v>188.00000000000011</v>
      </c>
    </row>
    <row r="3476" spans="1:16" x14ac:dyDescent="0.25">
      <c r="A3476">
        <v>3590</v>
      </c>
      <c r="B3476" t="str">
        <f t="shared" si="222"/>
        <v>Closed End</v>
      </c>
      <c r="C3476" t="s">
        <v>867</v>
      </c>
      <c r="D3476" t="s">
        <v>847</v>
      </c>
      <c r="E3476" t="str">
        <f t="shared" si="223"/>
        <v>Race / ethnicity</v>
      </c>
      <c r="F3476">
        <f t="shared" si="224"/>
        <v>5</v>
      </c>
      <c r="G3476" t="str">
        <f t="shared" si="225"/>
        <v>Data</v>
      </c>
      <c r="H3476" t="s">
        <v>805</v>
      </c>
      <c r="K3476" s="6" t="s">
        <v>49</v>
      </c>
      <c r="L3476" s="12">
        <v>0.40711291532616228</v>
      </c>
      <c r="M3476" s="13">
        <v>0.30244762278556286</v>
      </c>
      <c r="N3476" s="13">
        <v>8.7842948225737794E-2</v>
      </c>
      <c r="O3476" s="13">
        <v>0.20259651366253742</v>
      </c>
      <c r="P3476" s="14">
        <v>301.99999999999972</v>
      </c>
    </row>
    <row r="3477" spans="1:16" x14ac:dyDescent="0.25">
      <c r="A3477">
        <v>3591</v>
      </c>
      <c r="B3477" t="str">
        <f t="shared" si="222"/>
        <v>Closed End</v>
      </c>
      <c r="C3477" t="s">
        <v>867</v>
      </c>
      <c r="D3477" t="s">
        <v>847</v>
      </c>
      <c r="E3477" t="str">
        <f t="shared" si="223"/>
        <v>Race / ethnicity</v>
      </c>
      <c r="F3477">
        <f t="shared" si="224"/>
        <v>6</v>
      </c>
      <c r="G3477" t="str">
        <f t="shared" si="225"/>
        <v>Data</v>
      </c>
      <c r="H3477" t="s">
        <v>805</v>
      </c>
      <c r="K3477" s="6" t="s">
        <v>50</v>
      </c>
      <c r="L3477" s="12">
        <v>0.38416254045834641</v>
      </c>
      <c r="M3477" s="13">
        <v>0.3569687981340392</v>
      </c>
      <c r="N3477" s="13">
        <v>7.7355982343642438E-2</v>
      </c>
      <c r="O3477" s="13">
        <v>0.18151267906397137</v>
      </c>
      <c r="P3477" s="14">
        <v>117.00000000000006</v>
      </c>
    </row>
    <row r="3478" spans="1:16" ht="15.75" thickBot="1" x14ac:dyDescent="0.3">
      <c r="A3478">
        <v>3592</v>
      </c>
      <c r="B3478" t="str">
        <f t="shared" si="222"/>
        <v>Closed End</v>
      </c>
      <c r="C3478" t="s">
        <v>867</v>
      </c>
      <c r="D3478" t="s">
        <v>847</v>
      </c>
      <c r="E3478" t="str">
        <f t="shared" si="223"/>
        <v>Race / ethnicity</v>
      </c>
      <c r="F3478">
        <f t="shared" si="224"/>
        <v>7</v>
      </c>
      <c r="G3478" t="str">
        <f t="shared" si="225"/>
        <v>Data</v>
      </c>
      <c r="H3478" t="s">
        <v>805</v>
      </c>
      <c r="K3478" s="8" t="s">
        <v>51</v>
      </c>
      <c r="L3478" s="18">
        <v>0.23459274244449882</v>
      </c>
      <c r="M3478" s="19">
        <v>0.29615385551579737</v>
      </c>
      <c r="N3478" s="19">
        <v>0.24936476826035117</v>
      </c>
      <c r="O3478" s="19">
        <v>0.21988863377935491</v>
      </c>
      <c r="P3478" s="20">
        <v>1798.9999999999961</v>
      </c>
    </row>
    <row r="3479" spans="1:16" ht="15.75" thickTop="1" x14ac:dyDescent="0.25">
      <c r="A3479">
        <v>3593</v>
      </c>
      <c r="B3479" t="str">
        <f t="shared" si="222"/>
        <v/>
      </c>
      <c r="C3479" t="s">
        <v>8</v>
      </c>
      <c r="D3479" t="s">
        <v>8</v>
      </c>
      <c r="E3479" t="str">
        <f t="shared" si="223"/>
        <v/>
      </c>
      <c r="F3479" t="str">
        <f t="shared" si="224"/>
        <v/>
      </c>
      <c r="G3479" t="str">
        <f t="shared" si="225"/>
        <v/>
      </c>
      <c r="H3479" t="s">
        <v>8</v>
      </c>
      <c r="K3479" s="42"/>
      <c r="L3479" s="42"/>
      <c r="M3479" s="42"/>
      <c r="N3479" s="42"/>
      <c r="O3479" s="42"/>
      <c r="P3479" s="42"/>
    </row>
    <row r="3480" spans="1:16" ht="45.75" thickBot="1" x14ac:dyDescent="0.3">
      <c r="A3480">
        <v>3594</v>
      </c>
      <c r="B3480" t="str">
        <f t="shared" si="222"/>
        <v>Closed End</v>
      </c>
      <c r="C3480" t="s">
        <v>867</v>
      </c>
      <c r="D3480" t="s">
        <v>848</v>
      </c>
      <c r="E3480" t="str">
        <f t="shared" si="223"/>
        <v>Title</v>
      </c>
      <c r="F3480">
        <f t="shared" si="224"/>
        <v>1</v>
      </c>
      <c r="G3480" t="str">
        <f t="shared" si="225"/>
        <v>Title</v>
      </c>
      <c r="H3480" t="s">
        <v>806</v>
      </c>
      <c r="K3480" s="37" t="s">
        <v>313</v>
      </c>
      <c r="L3480" s="37"/>
      <c r="M3480" s="37"/>
      <c r="N3480" s="37"/>
      <c r="O3480" s="37"/>
      <c r="P3480" s="37"/>
    </row>
    <row r="3481" spans="1:16" ht="38.25" thickTop="1" thickBot="1" x14ac:dyDescent="0.3">
      <c r="A3481">
        <v>3595</v>
      </c>
      <c r="B3481" t="str">
        <f t="shared" si="222"/>
        <v>Closed End</v>
      </c>
      <c r="C3481" t="s">
        <v>867</v>
      </c>
      <c r="D3481" t="s">
        <v>848</v>
      </c>
      <c r="E3481" t="str">
        <f t="shared" si="223"/>
        <v>Column labels</v>
      </c>
      <c r="F3481">
        <f t="shared" si="224"/>
        <v>1</v>
      </c>
      <c r="G3481" t="str">
        <f t="shared" si="225"/>
        <v>Labels</v>
      </c>
      <c r="H3481" t="s">
        <v>806</v>
      </c>
      <c r="K3481" s="39"/>
      <c r="L3481" s="1" t="s">
        <v>309</v>
      </c>
      <c r="M3481" s="2" t="s">
        <v>310</v>
      </c>
      <c r="N3481" s="2" t="s">
        <v>311</v>
      </c>
      <c r="O3481" s="2" t="s">
        <v>312</v>
      </c>
      <c r="P3481" s="3" t="s">
        <v>6</v>
      </c>
    </row>
    <row r="3482" spans="1:16" ht="15.75" thickTop="1" x14ac:dyDescent="0.25">
      <c r="A3482">
        <v>3596</v>
      </c>
      <c r="B3482" t="str">
        <f t="shared" si="222"/>
        <v>Closed End</v>
      </c>
      <c r="C3482" t="s">
        <v>867</v>
      </c>
      <c r="D3482" t="s">
        <v>848</v>
      </c>
      <c r="E3482" t="str">
        <f t="shared" si="223"/>
        <v>Region</v>
      </c>
      <c r="F3482">
        <f t="shared" si="224"/>
        <v>1</v>
      </c>
      <c r="G3482" t="str">
        <f t="shared" si="225"/>
        <v>Header</v>
      </c>
      <c r="H3482" t="s">
        <v>806</v>
      </c>
      <c r="K3482" s="5" t="s">
        <v>7</v>
      </c>
      <c r="L3482" s="9" t="s">
        <v>8</v>
      </c>
      <c r="M3482" s="10" t="s">
        <v>8</v>
      </c>
      <c r="N3482" s="10" t="s">
        <v>8</v>
      </c>
      <c r="O3482" s="10" t="s">
        <v>8</v>
      </c>
      <c r="P3482" s="11" t="s">
        <v>8</v>
      </c>
    </row>
    <row r="3483" spans="1:16" x14ac:dyDescent="0.25">
      <c r="A3483">
        <v>3597</v>
      </c>
      <c r="B3483" t="str">
        <f t="shared" si="222"/>
        <v>Closed End</v>
      </c>
      <c r="C3483" t="s">
        <v>867</v>
      </c>
      <c r="D3483" t="s">
        <v>848</v>
      </c>
      <c r="E3483" t="str">
        <f t="shared" si="223"/>
        <v>Region</v>
      </c>
      <c r="F3483">
        <f t="shared" si="224"/>
        <v>2</v>
      </c>
      <c r="G3483" t="str">
        <f t="shared" si="225"/>
        <v>Data</v>
      </c>
      <c r="H3483" t="s">
        <v>806</v>
      </c>
      <c r="K3483" s="6" t="s">
        <v>9</v>
      </c>
      <c r="L3483" s="12">
        <v>0.42880273159726939</v>
      </c>
      <c r="M3483" s="13">
        <v>0.33493804334818833</v>
      </c>
      <c r="N3483" s="13">
        <v>0.11414790952167447</v>
      </c>
      <c r="O3483" s="13">
        <v>0.12211131553286951</v>
      </c>
      <c r="P3483" s="14">
        <v>1799.0000000000009</v>
      </c>
    </row>
    <row r="3484" spans="1:16" x14ac:dyDescent="0.25">
      <c r="A3484">
        <v>3598</v>
      </c>
      <c r="B3484" t="str">
        <f t="shared" si="222"/>
        <v>Closed End</v>
      </c>
      <c r="C3484" t="s">
        <v>867</v>
      </c>
      <c r="D3484" t="s">
        <v>848</v>
      </c>
      <c r="E3484" t="str">
        <f t="shared" si="223"/>
        <v>Region</v>
      </c>
      <c r="F3484">
        <f t="shared" si="224"/>
        <v>3</v>
      </c>
      <c r="G3484" t="str">
        <f t="shared" si="225"/>
        <v>Data</v>
      </c>
      <c r="H3484" t="s">
        <v>806</v>
      </c>
      <c r="K3484" s="6" t="s">
        <v>10</v>
      </c>
      <c r="L3484" s="12">
        <v>0.45209026533959212</v>
      </c>
      <c r="M3484" s="13">
        <v>0.31854282798950456</v>
      </c>
      <c r="N3484" s="13">
        <v>0.10466446580973898</v>
      </c>
      <c r="O3484" s="13">
        <v>0.12470244086116429</v>
      </c>
      <c r="P3484" s="14">
        <v>229.99999999999994</v>
      </c>
    </row>
    <row r="3485" spans="1:16" x14ac:dyDescent="0.25">
      <c r="A3485">
        <v>3599</v>
      </c>
      <c r="B3485" t="str">
        <f t="shared" si="222"/>
        <v>Closed End</v>
      </c>
      <c r="C3485" t="s">
        <v>867</v>
      </c>
      <c r="D3485" t="s">
        <v>848</v>
      </c>
      <c r="E3485" t="str">
        <f t="shared" si="223"/>
        <v>Region</v>
      </c>
      <c r="F3485">
        <f t="shared" si="224"/>
        <v>4</v>
      </c>
      <c r="G3485" t="str">
        <f t="shared" si="225"/>
        <v>Data</v>
      </c>
      <c r="H3485" t="s">
        <v>806</v>
      </c>
      <c r="K3485" s="6" t="s">
        <v>11</v>
      </c>
      <c r="L3485" s="12">
        <v>0.46395285340782144</v>
      </c>
      <c r="M3485" s="13">
        <v>0.33116856988658505</v>
      </c>
      <c r="N3485" s="13">
        <v>0.10368335941093615</v>
      </c>
      <c r="O3485" s="13">
        <v>0.10119521729465684</v>
      </c>
      <c r="P3485" s="14">
        <v>1343.0000000000018</v>
      </c>
    </row>
    <row r="3486" spans="1:16" x14ac:dyDescent="0.25">
      <c r="A3486">
        <v>3600</v>
      </c>
      <c r="B3486" t="str">
        <f t="shared" si="222"/>
        <v>Closed End</v>
      </c>
      <c r="C3486" t="s">
        <v>867</v>
      </c>
      <c r="D3486" t="s">
        <v>848</v>
      </c>
      <c r="E3486" t="str">
        <f t="shared" si="223"/>
        <v>Region</v>
      </c>
      <c r="F3486">
        <f t="shared" si="224"/>
        <v>5</v>
      </c>
      <c r="G3486" t="str">
        <f t="shared" si="225"/>
        <v>Data</v>
      </c>
      <c r="H3486" t="s">
        <v>806</v>
      </c>
      <c r="K3486" s="6" t="s">
        <v>12</v>
      </c>
      <c r="L3486" s="12">
        <v>0.48597204569960356</v>
      </c>
      <c r="M3486" s="13">
        <v>0.32864574824647014</v>
      </c>
      <c r="N3486" s="13">
        <v>9.0132911659108556E-2</v>
      </c>
      <c r="O3486" s="13">
        <v>9.5249294394816442E-2</v>
      </c>
      <c r="P3486" s="14">
        <v>1104.0000000000014</v>
      </c>
    </row>
    <row r="3487" spans="1:16" x14ac:dyDescent="0.25">
      <c r="A3487">
        <v>3601</v>
      </c>
      <c r="B3487" t="str">
        <f t="shared" si="222"/>
        <v>Closed End</v>
      </c>
      <c r="C3487" t="s">
        <v>867</v>
      </c>
      <c r="D3487" t="s">
        <v>848</v>
      </c>
      <c r="E3487" t="str">
        <f t="shared" si="223"/>
        <v>Region</v>
      </c>
      <c r="F3487">
        <f t="shared" si="224"/>
        <v>6</v>
      </c>
      <c r="G3487" t="str">
        <f t="shared" si="225"/>
        <v>Data</v>
      </c>
      <c r="H3487" t="s">
        <v>806</v>
      </c>
      <c r="K3487" s="6" t="s">
        <v>13</v>
      </c>
      <c r="L3487" s="12">
        <v>0.43732769241279179</v>
      </c>
      <c r="M3487" s="13">
        <v>0.33421911467677101</v>
      </c>
      <c r="N3487" s="13">
        <v>0.12006828616784503</v>
      </c>
      <c r="O3487" s="13">
        <v>0.10838490674259202</v>
      </c>
      <c r="P3487" s="14">
        <v>239.00000000000009</v>
      </c>
    </row>
    <row r="3488" spans="1:16" x14ac:dyDescent="0.25">
      <c r="A3488">
        <v>3602</v>
      </c>
      <c r="B3488" t="str">
        <f t="shared" si="222"/>
        <v>Closed End</v>
      </c>
      <c r="C3488" t="s">
        <v>867</v>
      </c>
      <c r="D3488" t="s">
        <v>848</v>
      </c>
      <c r="E3488" t="str">
        <f t="shared" si="223"/>
        <v>Region</v>
      </c>
      <c r="F3488">
        <f t="shared" si="224"/>
        <v>7</v>
      </c>
      <c r="G3488" t="str">
        <f t="shared" si="225"/>
        <v>Data</v>
      </c>
      <c r="H3488" t="s">
        <v>806</v>
      </c>
      <c r="K3488" s="6" t="s">
        <v>14</v>
      </c>
      <c r="L3488" s="12">
        <v>0.31611004411210508</v>
      </c>
      <c r="M3488" s="13">
        <v>0.36806128419746131</v>
      </c>
      <c r="N3488" s="13">
        <v>0.15155854872346095</v>
      </c>
      <c r="O3488" s="13">
        <v>0.16427012296697188</v>
      </c>
      <c r="P3488" s="14">
        <v>226.00000000000011</v>
      </c>
    </row>
    <row r="3489" spans="1:16" x14ac:dyDescent="0.25">
      <c r="A3489">
        <v>3603</v>
      </c>
      <c r="B3489" t="str">
        <f t="shared" si="222"/>
        <v>Closed End</v>
      </c>
      <c r="C3489" t="s">
        <v>867</v>
      </c>
      <c r="D3489" t="s">
        <v>848</v>
      </c>
      <c r="E3489" t="str">
        <f t="shared" si="223"/>
        <v>Gender</v>
      </c>
      <c r="F3489">
        <f t="shared" si="224"/>
        <v>1</v>
      </c>
      <c r="G3489" t="str">
        <f t="shared" si="225"/>
        <v>Header</v>
      </c>
      <c r="H3489" t="s">
        <v>806</v>
      </c>
      <c r="K3489" s="7" t="s">
        <v>15</v>
      </c>
      <c r="L3489" s="15" t="s">
        <v>8</v>
      </c>
      <c r="M3489" s="16" t="s">
        <v>8</v>
      </c>
      <c r="N3489" s="16" t="s">
        <v>8</v>
      </c>
      <c r="O3489" s="16" t="s">
        <v>8</v>
      </c>
      <c r="P3489" s="17" t="s">
        <v>8</v>
      </c>
    </row>
    <row r="3490" spans="1:16" x14ac:dyDescent="0.25">
      <c r="A3490">
        <v>3604</v>
      </c>
      <c r="B3490" t="str">
        <f t="shared" si="222"/>
        <v>Closed End</v>
      </c>
      <c r="C3490" t="s">
        <v>867</v>
      </c>
      <c r="D3490" t="s">
        <v>848</v>
      </c>
      <c r="E3490" t="str">
        <f t="shared" si="223"/>
        <v>Gender</v>
      </c>
      <c r="F3490">
        <f t="shared" si="224"/>
        <v>2</v>
      </c>
      <c r="G3490" t="str">
        <f t="shared" si="225"/>
        <v>Data</v>
      </c>
      <c r="H3490" t="s">
        <v>806</v>
      </c>
      <c r="K3490" s="6" t="s">
        <v>16</v>
      </c>
      <c r="L3490" s="12">
        <v>0.4602375044173676</v>
      </c>
      <c r="M3490" s="13">
        <v>0.3358903357128028</v>
      </c>
      <c r="N3490" s="13">
        <v>9.5489209393819288E-2</v>
      </c>
      <c r="O3490" s="13">
        <v>0.10838295047600913</v>
      </c>
      <c r="P3490" s="14">
        <v>1138.0000000000041</v>
      </c>
    </row>
    <row r="3491" spans="1:16" x14ac:dyDescent="0.25">
      <c r="A3491">
        <v>3605</v>
      </c>
      <c r="B3491" t="str">
        <f t="shared" si="222"/>
        <v>Closed End</v>
      </c>
      <c r="C3491" t="s">
        <v>867</v>
      </c>
      <c r="D3491" t="s">
        <v>848</v>
      </c>
      <c r="E3491" t="str">
        <f t="shared" si="223"/>
        <v>Gender</v>
      </c>
      <c r="F3491">
        <f t="shared" si="224"/>
        <v>3</v>
      </c>
      <c r="G3491" t="str">
        <f t="shared" si="225"/>
        <v>Data</v>
      </c>
      <c r="H3491" t="s">
        <v>806</v>
      </c>
      <c r="K3491" s="6" t="s">
        <v>17</v>
      </c>
      <c r="L3491" s="12">
        <v>0.36987055090041088</v>
      </c>
      <c r="M3491" s="13">
        <v>0.34408707409446282</v>
      </c>
      <c r="N3491" s="13">
        <v>0.1412628717808542</v>
      </c>
      <c r="O3491" s="13">
        <v>0.14477950322427185</v>
      </c>
      <c r="P3491" s="14">
        <v>570.00000000000068</v>
      </c>
    </row>
    <row r="3492" spans="1:16" x14ac:dyDescent="0.25">
      <c r="A3492">
        <v>3606</v>
      </c>
      <c r="B3492" t="str">
        <f t="shared" si="222"/>
        <v>Closed End</v>
      </c>
      <c r="C3492" t="s">
        <v>867</v>
      </c>
      <c r="D3492" t="s">
        <v>848</v>
      </c>
      <c r="E3492" t="str">
        <f t="shared" si="223"/>
        <v>Age</v>
      </c>
      <c r="F3492">
        <f t="shared" si="224"/>
        <v>1</v>
      </c>
      <c r="G3492" t="str">
        <f t="shared" si="225"/>
        <v>Header</v>
      </c>
      <c r="H3492" t="s">
        <v>806</v>
      </c>
      <c r="K3492" s="7" t="s">
        <v>18</v>
      </c>
      <c r="L3492" s="15" t="s">
        <v>8</v>
      </c>
      <c r="M3492" s="16" t="s">
        <v>8</v>
      </c>
      <c r="N3492" s="16" t="s">
        <v>8</v>
      </c>
      <c r="O3492" s="16" t="s">
        <v>8</v>
      </c>
      <c r="P3492" s="17" t="s">
        <v>8</v>
      </c>
    </row>
    <row r="3493" spans="1:16" x14ac:dyDescent="0.25">
      <c r="A3493">
        <v>3607</v>
      </c>
      <c r="B3493" t="str">
        <f t="shared" si="222"/>
        <v>Closed End</v>
      </c>
      <c r="C3493" t="s">
        <v>867</v>
      </c>
      <c r="D3493" t="s">
        <v>848</v>
      </c>
      <c r="E3493" t="str">
        <f t="shared" si="223"/>
        <v>Age</v>
      </c>
      <c r="F3493">
        <f t="shared" si="224"/>
        <v>2</v>
      </c>
      <c r="G3493" t="str">
        <f t="shared" si="225"/>
        <v>Data</v>
      </c>
      <c r="H3493" t="s">
        <v>806</v>
      </c>
      <c r="K3493" s="6" t="s">
        <v>19</v>
      </c>
      <c r="L3493" s="12">
        <v>0.55590369015868224</v>
      </c>
      <c r="M3493" s="13">
        <v>0.33344859173627728</v>
      </c>
      <c r="N3493" s="13">
        <v>6.4448413178467473E-2</v>
      </c>
      <c r="O3493" s="13">
        <v>4.6199304926572371E-2</v>
      </c>
      <c r="P3493" s="14">
        <v>286.00000000000045</v>
      </c>
    </row>
    <row r="3494" spans="1:16" x14ac:dyDescent="0.25">
      <c r="A3494">
        <v>3608</v>
      </c>
      <c r="B3494" t="str">
        <f t="shared" si="222"/>
        <v>Closed End</v>
      </c>
      <c r="C3494" t="s">
        <v>867</v>
      </c>
      <c r="D3494" t="s">
        <v>848</v>
      </c>
      <c r="E3494" t="str">
        <f t="shared" si="223"/>
        <v>Age</v>
      </c>
      <c r="F3494">
        <f t="shared" si="224"/>
        <v>3</v>
      </c>
      <c r="G3494" t="str">
        <f t="shared" si="225"/>
        <v>Data</v>
      </c>
      <c r="H3494" t="s">
        <v>806</v>
      </c>
      <c r="K3494" s="6" t="s">
        <v>20</v>
      </c>
      <c r="L3494" s="12">
        <v>0.40829483841783165</v>
      </c>
      <c r="M3494" s="13">
        <v>0.35870511011480083</v>
      </c>
      <c r="N3494" s="13">
        <v>0.15443191177179408</v>
      </c>
      <c r="O3494" s="13">
        <v>7.8568139695572747E-2</v>
      </c>
      <c r="P3494" s="14">
        <v>307.99999999999989</v>
      </c>
    </row>
    <row r="3495" spans="1:16" x14ac:dyDescent="0.25">
      <c r="A3495">
        <v>3609</v>
      </c>
      <c r="B3495" t="str">
        <f t="shared" si="222"/>
        <v>Closed End</v>
      </c>
      <c r="C3495" t="s">
        <v>867</v>
      </c>
      <c r="D3495" t="s">
        <v>848</v>
      </c>
      <c r="E3495" t="str">
        <f t="shared" si="223"/>
        <v>Age</v>
      </c>
      <c r="F3495">
        <f t="shared" si="224"/>
        <v>4</v>
      </c>
      <c r="G3495" t="str">
        <f t="shared" si="225"/>
        <v>Data</v>
      </c>
      <c r="H3495" t="s">
        <v>806</v>
      </c>
      <c r="K3495" s="6" t="s">
        <v>21</v>
      </c>
      <c r="L3495" s="12">
        <v>0.32718560843855138</v>
      </c>
      <c r="M3495" s="13">
        <v>0.3511313894007147</v>
      </c>
      <c r="N3495" s="13">
        <v>0.15880478018182997</v>
      </c>
      <c r="O3495" s="13">
        <v>0.16287822197890289</v>
      </c>
      <c r="P3495" s="14">
        <v>224.00000000000034</v>
      </c>
    </row>
    <row r="3496" spans="1:16" x14ac:dyDescent="0.25">
      <c r="A3496">
        <v>3610</v>
      </c>
      <c r="B3496" t="str">
        <f t="shared" si="222"/>
        <v>Closed End</v>
      </c>
      <c r="C3496" t="s">
        <v>867</v>
      </c>
      <c r="D3496" t="s">
        <v>848</v>
      </c>
      <c r="E3496" t="str">
        <f t="shared" si="223"/>
        <v>Age</v>
      </c>
      <c r="F3496">
        <f t="shared" si="224"/>
        <v>5</v>
      </c>
      <c r="G3496" t="str">
        <f t="shared" si="225"/>
        <v>Data</v>
      </c>
      <c r="H3496" t="s">
        <v>806</v>
      </c>
      <c r="K3496" s="6" t="s">
        <v>22</v>
      </c>
      <c r="L3496" s="12">
        <v>0.39335256532306107</v>
      </c>
      <c r="M3496" s="13">
        <v>0.37579650971095413</v>
      </c>
      <c r="N3496" s="13">
        <v>8.7127065960152891E-2</v>
      </c>
      <c r="O3496" s="13">
        <v>0.14372385900583165</v>
      </c>
      <c r="P3496" s="14">
        <v>299.00000000000028</v>
      </c>
    </row>
    <row r="3497" spans="1:16" x14ac:dyDescent="0.25">
      <c r="A3497">
        <v>3611</v>
      </c>
      <c r="B3497" t="str">
        <f t="shared" si="222"/>
        <v>Closed End</v>
      </c>
      <c r="C3497" t="s">
        <v>867</v>
      </c>
      <c r="D3497" t="s">
        <v>848</v>
      </c>
      <c r="E3497" t="str">
        <f t="shared" si="223"/>
        <v>Age</v>
      </c>
      <c r="F3497">
        <f t="shared" si="224"/>
        <v>6</v>
      </c>
      <c r="G3497" t="str">
        <f t="shared" si="225"/>
        <v>Data</v>
      </c>
      <c r="H3497" t="s">
        <v>806</v>
      </c>
      <c r="K3497" s="6" t="s">
        <v>23</v>
      </c>
      <c r="L3497" s="12">
        <v>0.35420587744069637</v>
      </c>
      <c r="M3497" s="13">
        <v>0.30004392796975082</v>
      </c>
      <c r="N3497" s="13">
        <v>0.11667850784357015</v>
      </c>
      <c r="O3497" s="13">
        <v>0.22907168674598238</v>
      </c>
      <c r="P3497" s="14">
        <v>428.99999999999994</v>
      </c>
    </row>
    <row r="3498" spans="1:16" x14ac:dyDescent="0.25">
      <c r="A3498">
        <v>3612</v>
      </c>
      <c r="B3498" t="str">
        <f t="shared" si="222"/>
        <v>Closed End</v>
      </c>
      <c r="C3498" t="s">
        <v>867</v>
      </c>
      <c r="D3498" t="s">
        <v>848</v>
      </c>
      <c r="E3498" t="str">
        <f t="shared" si="223"/>
        <v>Education</v>
      </c>
      <c r="F3498">
        <f t="shared" si="224"/>
        <v>1</v>
      </c>
      <c r="G3498" t="str">
        <f t="shared" si="225"/>
        <v>Header</v>
      </c>
      <c r="H3498" t="s">
        <v>806</v>
      </c>
      <c r="K3498" s="7" t="s">
        <v>24</v>
      </c>
      <c r="L3498" s="15" t="s">
        <v>8</v>
      </c>
      <c r="M3498" s="16" t="s">
        <v>8</v>
      </c>
      <c r="N3498" s="16" t="s">
        <v>8</v>
      </c>
      <c r="O3498" s="16" t="s">
        <v>8</v>
      </c>
      <c r="P3498" s="17" t="s">
        <v>8</v>
      </c>
    </row>
    <row r="3499" spans="1:16" x14ac:dyDescent="0.25">
      <c r="A3499">
        <v>3613</v>
      </c>
      <c r="B3499" t="str">
        <f t="shared" si="222"/>
        <v>Closed End</v>
      </c>
      <c r="C3499" t="s">
        <v>867</v>
      </c>
      <c r="D3499" t="s">
        <v>848</v>
      </c>
      <c r="E3499" t="str">
        <f t="shared" si="223"/>
        <v>Education</v>
      </c>
      <c r="F3499">
        <f t="shared" si="224"/>
        <v>2</v>
      </c>
      <c r="G3499" t="str">
        <f t="shared" si="225"/>
        <v>Data</v>
      </c>
      <c r="H3499" t="s">
        <v>806</v>
      </c>
      <c r="K3499" s="6" t="s">
        <v>25</v>
      </c>
      <c r="L3499" s="12">
        <v>0.36575790376857625</v>
      </c>
      <c r="M3499" s="13">
        <v>0.22774812799565225</v>
      </c>
      <c r="N3499" s="13">
        <v>0.12907732127599794</v>
      </c>
      <c r="O3499" s="13">
        <v>0.27741664695977353</v>
      </c>
      <c r="P3499" s="14">
        <v>51.000000000000007</v>
      </c>
    </row>
    <row r="3500" spans="1:16" x14ac:dyDescent="0.25">
      <c r="A3500">
        <v>3614</v>
      </c>
      <c r="B3500" t="str">
        <f t="shared" si="222"/>
        <v>Closed End</v>
      </c>
      <c r="C3500" t="s">
        <v>867</v>
      </c>
      <c r="D3500" t="s">
        <v>848</v>
      </c>
      <c r="E3500" t="str">
        <f t="shared" si="223"/>
        <v>Education</v>
      </c>
      <c r="F3500">
        <f t="shared" si="224"/>
        <v>3</v>
      </c>
      <c r="G3500" t="str">
        <f t="shared" si="225"/>
        <v>Data</v>
      </c>
      <c r="H3500" t="s">
        <v>806</v>
      </c>
      <c r="K3500" s="6" t="s">
        <v>26</v>
      </c>
      <c r="L3500" s="12">
        <v>0.33862414427825954</v>
      </c>
      <c r="M3500" s="13">
        <v>0.33875418843710664</v>
      </c>
      <c r="N3500" s="13">
        <v>8.9815024341971264E-2</v>
      </c>
      <c r="O3500" s="13">
        <v>0.23280664294266185</v>
      </c>
      <c r="P3500" s="14">
        <v>184.99999999999997</v>
      </c>
    </row>
    <row r="3501" spans="1:16" x14ac:dyDescent="0.25">
      <c r="A3501">
        <v>3615</v>
      </c>
      <c r="B3501" t="str">
        <f t="shared" si="222"/>
        <v>Closed End</v>
      </c>
      <c r="C3501" t="s">
        <v>867</v>
      </c>
      <c r="D3501" t="s">
        <v>848</v>
      </c>
      <c r="E3501" t="str">
        <f t="shared" si="223"/>
        <v>Education</v>
      </c>
      <c r="F3501">
        <f t="shared" si="224"/>
        <v>4</v>
      </c>
      <c r="G3501" t="str">
        <f t="shared" si="225"/>
        <v>Data</v>
      </c>
      <c r="H3501" t="s">
        <v>806</v>
      </c>
      <c r="K3501" s="6" t="s">
        <v>27</v>
      </c>
      <c r="L3501" s="12">
        <v>0.45750051352965992</v>
      </c>
      <c r="M3501" s="13">
        <v>0.2893787682367816</v>
      </c>
      <c r="N3501" s="13">
        <v>0.13548391279475072</v>
      </c>
      <c r="O3501" s="13">
        <v>0.11763680543880717</v>
      </c>
      <c r="P3501" s="14">
        <v>563.00000000000023</v>
      </c>
    </row>
    <row r="3502" spans="1:16" x14ac:dyDescent="0.25">
      <c r="A3502">
        <v>3616</v>
      </c>
      <c r="B3502" t="str">
        <f t="shared" si="222"/>
        <v>Closed End</v>
      </c>
      <c r="C3502" t="s">
        <v>867</v>
      </c>
      <c r="D3502" t="s">
        <v>848</v>
      </c>
      <c r="E3502" t="str">
        <f t="shared" si="223"/>
        <v>Education</v>
      </c>
      <c r="F3502">
        <f t="shared" si="224"/>
        <v>5</v>
      </c>
      <c r="G3502" t="str">
        <f t="shared" si="225"/>
        <v>Data</v>
      </c>
      <c r="H3502" t="s">
        <v>806</v>
      </c>
      <c r="K3502" s="6" t="s">
        <v>28</v>
      </c>
      <c r="L3502" s="12">
        <v>0.44638376919351008</v>
      </c>
      <c r="M3502" s="13">
        <v>0.37218238955829397</v>
      </c>
      <c r="N3502" s="13">
        <v>0.11226255216023401</v>
      </c>
      <c r="O3502" s="13">
        <v>6.9171289087960261E-2</v>
      </c>
      <c r="P3502" s="14">
        <v>948.00000000000239</v>
      </c>
    </row>
    <row r="3503" spans="1:16" x14ac:dyDescent="0.25">
      <c r="A3503">
        <v>3617</v>
      </c>
      <c r="B3503" t="str">
        <f t="shared" si="222"/>
        <v>Closed End</v>
      </c>
      <c r="C3503" t="s">
        <v>867</v>
      </c>
      <c r="D3503" t="s">
        <v>848</v>
      </c>
      <c r="E3503" t="str">
        <f t="shared" si="223"/>
        <v>Household income</v>
      </c>
      <c r="F3503">
        <f t="shared" si="224"/>
        <v>1</v>
      </c>
      <c r="G3503" t="str">
        <f t="shared" si="225"/>
        <v>Header</v>
      </c>
      <c r="H3503" t="s">
        <v>806</v>
      </c>
      <c r="K3503" s="7" t="s">
        <v>29</v>
      </c>
      <c r="L3503" s="15" t="s">
        <v>8</v>
      </c>
      <c r="M3503" s="16" t="s">
        <v>8</v>
      </c>
      <c r="N3503" s="16" t="s">
        <v>8</v>
      </c>
      <c r="O3503" s="16" t="s">
        <v>8</v>
      </c>
      <c r="P3503" s="17" t="s">
        <v>8</v>
      </c>
    </row>
    <row r="3504" spans="1:16" x14ac:dyDescent="0.25">
      <c r="A3504">
        <v>3618</v>
      </c>
      <c r="B3504" t="str">
        <f t="shared" si="222"/>
        <v>Closed End</v>
      </c>
      <c r="C3504" t="s">
        <v>867</v>
      </c>
      <c r="D3504" t="s">
        <v>848</v>
      </c>
      <c r="E3504" t="str">
        <f t="shared" si="223"/>
        <v>Household income</v>
      </c>
      <c r="F3504">
        <f t="shared" si="224"/>
        <v>2</v>
      </c>
      <c r="G3504" t="str">
        <f t="shared" si="225"/>
        <v>Data</v>
      </c>
      <c r="H3504" t="s">
        <v>806</v>
      </c>
      <c r="K3504" s="6" t="s">
        <v>30</v>
      </c>
      <c r="L3504" s="12">
        <v>0.31650462468725621</v>
      </c>
      <c r="M3504" s="13">
        <v>0.27166159996872435</v>
      </c>
      <c r="N3504" s="13">
        <v>0.10236171511706658</v>
      </c>
      <c r="O3504" s="13">
        <v>0.30947206022695262</v>
      </c>
      <c r="P3504" s="14">
        <v>255</v>
      </c>
    </row>
    <row r="3505" spans="1:16" x14ac:dyDescent="0.25">
      <c r="A3505">
        <v>3619</v>
      </c>
      <c r="B3505" t="str">
        <f t="shared" si="222"/>
        <v>Closed End</v>
      </c>
      <c r="C3505" t="s">
        <v>867</v>
      </c>
      <c r="D3505" t="s">
        <v>848</v>
      </c>
      <c r="E3505" t="str">
        <f t="shared" si="223"/>
        <v>Household income</v>
      </c>
      <c r="F3505">
        <f t="shared" si="224"/>
        <v>3</v>
      </c>
      <c r="G3505" t="str">
        <f t="shared" si="225"/>
        <v>Data</v>
      </c>
      <c r="H3505" t="s">
        <v>806</v>
      </c>
      <c r="K3505" s="6" t="s">
        <v>31</v>
      </c>
      <c r="L3505" s="12">
        <v>0.55760352104943522</v>
      </c>
      <c r="M3505" s="13">
        <v>0.24719686017761908</v>
      </c>
      <c r="N3505" s="13">
        <v>7.3112957618877691E-2</v>
      </c>
      <c r="O3505" s="13">
        <v>0.12208666115406794</v>
      </c>
      <c r="P3505" s="14">
        <v>247.00000000000014</v>
      </c>
    </row>
    <row r="3506" spans="1:16" x14ac:dyDescent="0.25">
      <c r="A3506">
        <v>3620</v>
      </c>
      <c r="B3506" t="str">
        <f t="shared" si="222"/>
        <v>Closed End</v>
      </c>
      <c r="C3506" t="s">
        <v>867</v>
      </c>
      <c r="D3506" t="s">
        <v>848</v>
      </c>
      <c r="E3506" t="str">
        <f t="shared" si="223"/>
        <v>Household income</v>
      </c>
      <c r="F3506">
        <f t="shared" si="224"/>
        <v>4</v>
      </c>
      <c r="G3506" t="str">
        <f t="shared" si="225"/>
        <v>Data</v>
      </c>
      <c r="H3506" t="s">
        <v>806</v>
      </c>
      <c r="K3506" s="6" t="s">
        <v>32</v>
      </c>
      <c r="L3506" s="12">
        <v>0.48499039726976001</v>
      </c>
      <c r="M3506" s="13">
        <v>0.31506801578589483</v>
      </c>
      <c r="N3506" s="13">
        <v>0.10192256830522382</v>
      </c>
      <c r="O3506" s="13">
        <v>9.8019018639121547E-2</v>
      </c>
      <c r="P3506" s="14">
        <v>236</v>
      </c>
    </row>
    <row r="3507" spans="1:16" x14ac:dyDescent="0.25">
      <c r="A3507">
        <v>3621</v>
      </c>
      <c r="B3507" t="str">
        <f t="shared" si="222"/>
        <v>Closed End</v>
      </c>
      <c r="C3507" t="s">
        <v>867</v>
      </c>
      <c r="D3507" t="s">
        <v>848</v>
      </c>
      <c r="E3507" t="str">
        <f t="shared" si="223"/>
        <v>Household income</v>
      </c>
      <c r="F3507">
        <f t="shared" si="224"/>
        <v>5</v>
      </c>
      <c r="G3507" t="str">
        <f t="shared" si="225"/>
        <v>Data</v>
      </c>
      <c r="H3507" t="s">
        <v>806</v>
      </c>
      <c r="K3507" s="6" t="s">
        <v>33</v>
      </c>
      <c r="L3507" s="12">
        <v>0.38866453734699291</v>
      </c>
      <c r="M3507" s="13">
        <v>0.32857125243038932</v>
      </c>
      <c r="N3507" s="13">
        <v>0.15447882444699568</v>
      </c>
      <c r="O3507" s="13">
        <v>0.12828538577562168</v>
      </c>
      <c r="P3507" s="14">
        <v>197.00000000000017</v>
      </c>
    </row>
    <row r="3508" spans="1:16" x14ac:dyDescent="0.25">
      <c r="A3508">
        <v>3622</v>
      </c>
      <c r="B3508" t="str">
        <f t="shared" si="222"/>
        <v>Closed End</v>
      </c>
      <c r="C3508" t="s">
        <v>867</v>
      </c>
      <c r="D3508" t="s">
        <v>848</v>
      </c>
      <c r="E3508" t="str">
        <f t="shared" si="223"/>
        <v>Household income</v>
      </c>
      <c r="F3508">
        <f t="shared" si="224"/>
        <v>6</v>
      </c>
      <c r="G3508" t="str">
        <f t="shared" si="225"/>
        <v>Data</v>
      </c>
      <c r="H3508" t="s">
        <v>806</v>
      </c>
      <c r="K3508" s="6" t="s">
        <v>34</v>
      </c>
      <c r="L3508" s="12">
        <v>0.39885881341602814</v>
      </c>
      <c r="M3508" s="13">
        <v>0.35385203277562627</v>
      </c>
      <c r="N3508" s="13">
        <v>0.18382595919298444</v>
      </c>
      <c r="O3508" s="13">
        <v>6.3463194615361262E-2</v>
      </c>
      <c r="P3508" s="14">
        <v>176.99999999999997</v>
      </c>
    </row>
    <row r="3509" spans="1:16" x14ac:dyDescent="0.25">
      <c r="A3509">
        <v>3623</v>
      </c>
      <c r="B3509" t="str">
        <f t="shared" ref="B3509:B3572" si="226">IF(K3511="Results by region:","Closed End",IF(L3510="East Metro Overall","Open End",IF(AND(K3509="",K3511=""),"",B3508)))</f>
        <v>Closed End</v>
      </c>
      <c r="C3509" t="s">
        <v>867</v>
      </c>
      <c r="D3509" t="s">
        <v>848</v>
      </c>
      <c r="E3509" t="str">
        <f t="shared" ref="E3509:E3572" si="227">IF(AND(K3509="",K3510="Results by region:"),"Column labels",
IF(AND(K3509="",L3509="East Metro overall"),"Column labels",
IF(AND(K3509="",L3509=""),"",
IF(AND(B3509="Open End",K3509&lt;&gt;"",E3508="Column labels"),"Open end results",
IF(K3509="Results by region:","Region",
IF(K3509="Results by gender:","Gender",
IF(K3509="Results by age:","Age",
IF(K3509="Results by education level:","Education",
IF(K3509="Results by household income:","Household income",
IF(K3509="Results by housing status:","Housing status",
IF(K3509="Results by home language:","Home language",
IF(K3509="Results by race/ethnicity:","Race / ethnicity",
IF(ISERROR(FIND(".",K3509)),E3508,
IF(FIND(".",K3509)&lt;=4,"Title"))))))))))))))</f>
        <v>Household income</v>
      </c>
      <c r="F3509">
        <f t="shared" ref="F3509:F3572" si="228">IF(B3509="","",IF(E3509&lt;&gt;E3508,1,SUM(F3508,1)))</f>
        <v>7</v>
      </c>
      <c r="G3509" t="str">
        <f t="shared" si="225"/>
        <v>Data</v>
      </c>
      <c r="H3509" t="s">
        <v>806</v>
      </c>
      <c r="K3509" s="6" t="s">
        <v>35</v>
      </c>
      <c r="L3509" s="12">
        <v>0.45685014701680271</v>
      </c>
      <c r="M3509" s="13">
        <v>0.32403043037278484</v>
      </c>
      <c r="N3509" s="13">
        <v>0.12604667595018934</v>
      </c>
      <c r="O3509" s="13">
        <v>9.3072746660221639E-2</v>
      </c>
      <c r="P3509" s="14">
        <v>224.0000000000002</v>
      </c>
    </row>
    <row r="3510" spans="1:16" x14ac:dyDescent="0.25">
      <c r="A3510">
        <v>3624</v>
      </c>
      <c r="B3510" t="str">
        <f t="shared" si="226"/>
        <v>Closed End</v>
      </c>
      <c r="C3510" t="s">
        <v>867</v>
      </c>
      <c r="D3510" t="s">
        <v>848</v>
      </c>
      <c r="E3510" t="str">
        <f t="shared" si="227"/>
        <v>Household income</v>
      </c>
      <c r="F3510">
        <f t="shared" si="228"/>
        <v>8</v>
      </c>
      <c r="G3510" t="str">
        <f t="shared" si="225"/>
        <v>Data</v>
      </c>
      <c r="H3510" t="s">
        <v>806</v>
      </c>
      <c r="K3510" s="6" t="s">
        <v>36</v>
      </c>
      <c r="L3510" s="12">
        <v>0.44094223575060726</v>
      </c>
      <c r="M3510" s="13">
        <v>0.39500590995156593</v>
      </c>
      <c r="N3510" s="13">
        <v>8.9834771926329535E-2</v>
      </c>
      <c r="O3510" s="13">
        <v>7.4217082371496698E-2</v>
      </c>
      <c r="P3510" s="14">
        <v>180.00000000000003</v>
      </c>
    </row>
    <row r="3511" spans="1:16" x14ac:dyDescent="0.25">
      <c r="A3511">
        <v>3625</v>
      </c>
      <c r="B3511" t="str">
        <f t="shared" si="226"/>
        <v>Closed End</v>
      </c>
      <c r="C3511" t="s">
        <v>867</v>
      </c>
      <c r="D3511" t="s">
        <v>848</v>
      </c>
      <c r="E3511" t="str">
        <f t="shared" si="227"/>
        <v>Housing status</v>
      </c>
      <c r="F3511">
        <f t="shared" si="228"/>
        <v>1</v>
      </c>
      <c r="G3511" t="str">
        <f t="shared" si="225"/>
        <v>Header</v>
      </c>
      <c r="H3511" t="s">
        <v>806</v>
      </c>
      <c r="K3511" s="7" t="s">
        <v>37</v>
      </c>
      <c r="L3511" s="15" t="s">
        <v>8</v>
      </c>
      <c r="M3511" s="16" t="s">
        <v>8</v>
      </c>
      <c r="N3511" s="16" t="s">
        <v>8</v>
      </c>
      <c r="O3511" s="16" t="s">
        <v>8</v>
      </c>
      <c r="P3511" s="17" t="s">
        <v>8</v>
      </c>
    </row>
    <row r="3512" spans="1:16" x14ac:dyDescent="0.25">
      <c r="A3512">
        <v>3626</v>
      </c>
      <c r="B3512" t="str">
        <f t="shared" si="226"/>
        <v>Closed End</v>
      </c>
      <c r="C3512" t="s">
        <v>867</v>
      </c>
      <c r="D3512" t="s">
        <v>848</v>
      </c>
      <c r="E3512" t="str">
        <f t="shared" si="227"/>
        <v>Housing status</v>
      </c>
      <c r="F3512">
        <f t="shared" si="228"/>
        <v>2</v>
      </c>
      <c r="G3512" t="str">
        <f t="shared" si="225"/>
        <v>Data</v>
      </c>
      <c r="H3512" t="s">
        <v>806</v>
      </c>
      <c r="K3512" s="6" t="s">
        <v>38</v>
      </c>
      <c r="L3512" s="12">
        <v>0.43012826803827614</v>
      </c>
      <c r="M3512" s="13">
        <v>0.33856046872712559</v>
      </c>
      <c r="N3512" s="13">
        <v>0.1137606157909806</v>
      </c>
      <c r="O3512" s="13">
        <v>0.11755064744361957</v>
      </c>
      <c r="P3512" s="14">
        <v>1189.9999999999989</v>
      </c>
    </row>
    <row r="3513" spans="1:16" x14ac:dyDescent="0.25">
      <c r="A3513">
        <v>3627</v>
      </c>
      <c r="B3513" t="str">
        <f t="shared" si="226"/>
        <v>Closed End</v>
      </c>
      <c r="C3513" t="s">
        <v>867</v>
      </c>
      <c r="D3513" t="s">
        <v>848</v>
      </c>
      <c r="E3513" t="str">
        <f t="shared" si="227"/>
        <v>Housing status</v>
      </c>
      <c r="F3513">
        <f t="shared" si="228"/>
        <v>3</v>
      </c>
      <c r="G3513" t="str">
        <f t="shared" si="225"/>
        <v>Data</v>
      </c>
      <c r="H3513" t="s">
        <v>806</v>
      </c>
      <c r="K3513" s="6" t="s">
        <v>39</v>
      </c>
      <c r="L3513" s="12">
        <v>0.44131590442316282</v>
      </c>
      <c r="M3513" s="13">
        <v>0.32496395689368951</v>
      </c>
      <c r="N3513" s="13">
        <v>0.10797383534183752</v>
      </c>
      <c r="O3513" s="13">
        <v>0.12574630334131112</v>
      </c>
      <c r="P3513" s="14">
        <v>563.99999999999966</v>
      </c>
    </row>
    <row r="3514" spans="1:16" ht="24.75" x14ac:dyDescent="0.25">
      <c r="A3514">
        <v>3628</v>
      </c>
      <c r="B3514" t="str">
        <f t="shared" si="226"/>
        <v>Closed End</v>
      </c>
      <c r="C3514" t="s">
        <v>867</v>
      </c>
      <c r="D3514" t="s">
        <v>848</v>
      </c>
      <c r="E3514" t="str">
        <f t="shared" si="227"/>
        <v>Housing status</v>
      </c>
      <c r="F3514">
        <f t="shared" si="228"/>
        <v>4</v>
      </c>
      <c r="G3514" t="str">
        <f t="shared" si="225"/>
        <v>Data</v>
      </c>
      <c r="H3514" t="s">
        <v>806</v>
      </c>
      <c r="K3514" s="6" t="s">
        <v>40</v>
      </c>
      <c r="L3514" s="12">
        <v>0.19226811566908406</v>
      </c>
      <c r="M3514" s="13">
        <v>0.27767659024620517</v>
      </c>
      <c r="N3514" s="13">
        <v>0.22669518777437536</v>
      </c>
      <c r="O3514" s="13">
        <v>0.30336010631033544</v>
      </c>
      <c r="P3514" s="14">
        <v>36.999999999999993</v>
      </c>
    </row>
    <row r="3515" spans="1:16" x14ac:dyDescent="0.25">
      <c r="A3515">
        <v>3629</v>
      </c>
      <c r="B3515" t="str">
        <f t="shared" si="226"/>
        <v>Closed End</v>
      </c>
      <c r="C3515" t="s">
        <v>867</v>
      </c>
      <c r="D3515" t="s">
        <v>848</v>
      </c>
      <c r="E3515" t="str">
        <f t="shared" si="227"/>
        <v>Home language</v>
      </c>
      <c r="F3515">
        <f t="shared" si="228"/>
        <v>1</v>
      </c>
      <c r="G3515" t="str">
        <f t="shared" si="225"/>
        <v>Header</v>
      </c>
      <c r="H3515" t="s">
        <v>806</v>
      </c>
      <c r="K3515" s="7" t="s">
        <v>41</v>
      </c>
      <c r="L3515" s="15" t="s">
        <v>8</v>
      </c>
      <c r="M3515" s="16" t="s">
        <v>8</v>
      </c>
      <c r="N3515" s="16" t="s">
        <v>8</v>
      </c>
      <c r="O3515" s="16" t="s">
        <v>8</v>
      </c>
      <c r="P3515" s="17" t="s">
        <v>8</v>
      </c>
    </row>
    <row r="3516" spans="1:16" x14ac:dyDescent="0.25">
      <c r="A3516">
        <v>3630</v>
      </c>
      <c r="B3516" t="str">
        <f t="shared" si="226"/>
        <v>Closed End</v>
      </c>
      <c r="C3516" t="s">
        <v>867</v>
      </c>
      <c r="D3516" t="s">
        <v>848</v>
      </c>
      <c r="E3516" t="str">
        <f t="shared" si="227"/>
        <v>Home language</v>
      </c>
      <c r="F3516">
        <f t="shared" si="228"/>
        <v>2</v>
      </c>
      <c r="G3516" t="str">
        <f t="shared" si="225"/>
        <v>Data</v>
      </c>
      <c r="H3516" t="s">
        <v>806</v>
      </c>
      <c r="K3516" s="6" t="s">
        <v>42</v>
      </c>
      <c r="L3516" s="12">
        <v>0.40360128813223467</v>
      </c>
      <c r="M3516" s="13">
        <v>0.34815960363103571</v>
      </c>
      <c r="N3516" s="13">
        <v>0.1105774302613442</v>
      </c>
      <c r="O3516" s="13">
        <v>0.13766167797538686</v>
      </c>
      <c r="P3516" s="14">
        <v>1507.9999999999998</v>
      </c>
    </row>
    <row r="3517" spans="1:16" x14ac:dyDescent="0.25">
      <c r="A3517">
        <v>3631</v>
      </c>
      <c r="B3517" t="str">
        <f t="shared" si="226"/>
        <v>Closed End</v>
      </c>
      <c r="C3517" t="s">
        <v>867</v>
      </c>
      <c r="D3517" t="s">
        <v>848</v>
      </c>
      <c r="E3517" t="str">
        <f t="shared" si="227"/>
        <v>Home language</v>
      </c>
      <c r="F3517">
        <f t="shared" si="228"/>
        <v>3</v>
      </c>
      <c r="G3517" t="str">
        <f t="shared" si="225"/>
        <v>Data</v>
      </c>
      <c r="H3517" t="s">
        <v>806</v>
      </c>
      <c r="K3517" s="6" t="s">
        <v>43</v>
      </c>
      <c r="L3517" s="12">
        <v>0.56212789073421721</v>
      </c>
      <c r="M3517" s="13">
        <v>0.30325946254508396</v>
      </c>
      <c r="N3517" s="13">
        <v>0.10988504810735336</v>
      </c>
      <c r="O3517" s="13">
        <v>2.4727598613345291E-2</v>
      </c>
      <c r="P3517" s="14">
        <v>178.00000000000003</v>
      </c>
    </row>
    <row r="3518" spans="1:16" x14ac:dyDescent="0.25">
      <c r="A3518">
        <v>3632</v>
      </c>
      <c r="B3518" t="str">
        <f t="shared" si="226"/>
        <v>Closed End</v>
      </c>
      <c r="C3518" t="s">
        <v>867</v>
      </c>
      <c r="D3518" t="s">
        <v>848</v>
      </c>
      <c r="E3518" t="str">
        <f t="shared" si="227"/>
        <v>Home language</v>
      </c>
      <c r="F3518">
        <f t="shared" si="228"/>
        <v>4</v>
      </c>
      <c r="G3518" t="str">
        <f t="shared" si="225"/>
        <v>Data</v>
      </c>
      <c r="H3518" t="s">
        <v>806</v>
      </c>
      <c r="K3518" s="6" t="s">
        <v>44</v>
      </c>
      <c r="L3518" s="12">
        <v>0.34213916660610288</v>
      </c>
      <c r="M3518" s="13">
        <v>0.35039916900232909</v>
      </c>
      <c r="N3518" s="13">
        <v>0.24207994409834602</v>
      </c>
      <c r="O3518" s="13">
        <v>6.5381720293221576E-2</v>
      </c>
      <c r="P3518" s="14">
        <v>58.000000000000028</v>
      </c>
    </row>
    <row r="3519" spans="1:16" x14ac:dyDescent="0.25">
      <c r="A3519">
        <v>3633</v>
      </c>
      <c r="B3519" t="str">
        <f t="shared" si="226"/>
        <v>Closed End</v>
      </c>
      <c r="C3519" t="s">
        <v>867</v>
      </c>
      <c r="D3519" t="s">
        <v>848</v>
      </c>
      <c r="E3519" t="str">
        <f t="shared" si="227"/>
        <v>Race / ethnicity</v>
      </c>
      <c r="F3519">
        <f t="shared" si="228"/>
        <v>1</v>
      </c>
      <c r="G3519" t="str">
        <f t="shared" si="225"/>
        <v>Header</v>
      </c>
      <c r="H3519" t="s">
        <v>806</v>
      </c>
      <c r="K3519" s="7" t="s">
        <v>45</v>
      </c>
      <c r="L3519" s="15" t="s">
        <v>8</v>
      </c>
      <c r="M3519" s="16" t="s">
        <v>8</v>
      </c>
      <c r="N3519" s="16" t="s">
        <v>8</v>
      </c>
      <c r="O3519" s="16" t="s">
        <v>8</v>
      </c>
      <c r="P3519" s="17" t="s">
        <v>8</v>
      </c>
    </row>
    <row r="3520" spans="1:16" x14ac:dyDescent="0.25">
      <c r="A3520">
        <v>3634</v>
      </c>
      <c r="B3520" t="str">
        <f t="shared" si="226"/>
        <v>Closed End</v>
      </c>
      <c r="C3520" t="s">
        <v>867</v>
      </c>
      <c r="D3520" t="s">
        <v>848</v>
      </c>
      <c r="E3520" t="str">
        <f t="shared" si="227"/>
        <v>Race / ethnicity</v>
      </c>
      <c r="F3520">
        <f t="shared" si="228"/>
        <v>2</v>
      </c>
      <c r="G3520" t="str">
        <f t="shared" si="225"/>
        <v>Data</v>
      </c>
      <c r="H3520" t="s">
        <v>806</v>
      </c>
      <c r="K3520" s="6" t="s">
        <v>46</v>
      </c>
      <c r="L3520" s="12">
        <v>0.47462169711145613</v>
      </c>
      <c r="M3520" s="13">
        <v>0.32001222230681475</v>
      </c>
      <c r="N3520" s="13">
        <v>0.1195473952300608</v>
      </c>
      <c r="O3520" s="13">
        <v>8.5818685351670088E-2</v>
      </c>
      <c r="P3520" s="14">
        <v>504.99999999999915</v>
      </c>
    </row>
    <row r="3521" spans="1:16" x14ac:dyDescent="0.25">
      <c r="A3521">
        <v>3635</v>
      </c>
      <c r="B3521" t="str">
        <f t="shared" si="226"/>
        <v>Closed End</v>
      </c>
      <c r="C3521" t="s">
        <v>867</v>
      </c>
      <c r="D3521" t="s">
        <v>848</v>
      </c>
      <c r="E3521" t="str">
        <f t="shared" si="227"/>
        <v>Race / ethnicity</v>
      </c>
      <c r="F3521">
        <f t="shared" si="228"/>
        <v>3</v>
      </c>
      <c r="G3521" t="str">
        <f t="shared" si="225"/>
        <v>Data</v>
      </c>
      <c r="H3521" t="s">
        <v>806</v>
      </c>
      <c r="K3521" s="6" t="s">
        <v>47</v>
      </c>
      <c r="L3521" s="12">
        <v>0.4510705361381902</v>
      </c>
      <c r="M3521" s="13">
        <v>0.4048234357780951</v>
      </c>
      <c r="N3521" s="13">
        <v>8.600266289496164E-2</v>
      </c>
      <c r="O3521" s="13">
        <v>5.8103365188753454E-2</v>
      </c>
      <c r="P3521" s="14">
        <v>76.999999999999986</v>
      </c>
    </row>
    <row r="3522" spans="1:16" x14ac:dyDescent="0.25">
      <c r="A3522">
        <v>3636</v>
      </c>
      <c r="B3522" t="str">
        <f t="shared" si="226"/>
        <v>Closed End</v>
      </c>
      <c r="C3522" t="s">
        <v>867</v>
      </c>
      <c r="D3522" t="s">
        <v>848</v>
      </c>
      <c r="E3522" t="str">
        <f t="shared" si="227"/>
        <v>Race / ethnicity</v>
      </c>
      <c r="F3522">
        <f t="shared" si="228"/>
        <v>4</v>
      </c>
      <c r="G3522" t="str">
        <f t="shared" ref="G3522:G3585" si="229">IF(B3522="","",IF(E3522="Title","Title",IF(E3522="Column labels","Labels",IF(AND(F3522=1,B3522="Closed End"),"Header","Data"))))</f>
        <v>Data</v>
      </c>
      <c r="H3522" t="s">
        <v>806</v>
      </c>
      <c r="K3522" s="6" t="s">
        <v>48</v>
      </c>
      <c r="L3522" s="12">
        <v>0.44587476642599777</v>
      </c>
      <c r="M3522" s="13">
        <v>0.32536132662060013</v>
      </c>
      <c r="N3522" s="13">
        <v>0.15701635965466271</v>
      </c>
      <c r="O3522" s="13">
        <v>7.1747547298739431E-2</v>
      </c>
      <c r="P3522" s="14">
        <v>145.00000000000003</v>
      </c>
    </row>
    <row r="3523" spans="1:16" x14ac:dyDescent="0.25">
      <c r="A3523">
        <v>3637</v>
      </c>
      <c r="B3523" t="str">
        <f t="shared" si="226"/>
        <v>Closed End</v>
      </c>
      <c r="C3523" t="s">
        <v>867</v>
      </c>
      <c r="D3523" t="s">
        <v>848</v>
      </c>
      <c r="E3523" t="str">
        <f t="shared" si="227"/>
        <v>Race / ethnicity</v>
      </c>
      <c r="F3523">
        <f t="shared" si="228"/>
        <v>5</v>
      </c>
      <c r="G3523" t="str">
        <f t="shared" si="229"/>
        <v>Data</v>
      </c>
      <c r="H3523" t="s">
        <v>806</v>
      </c>
      <c r="K3523" s="6" t="s">
        <v>49</v>
      </c>
      <c r="L3523" s="12">
        <v>0.51764919863374714</v>
      </c>
      <c r="M3523" s="13">
        <v>0.29954047250292903</v>
      </c>
      <c r="N3523" s="13">
        <v>0.10424595946364937</v>
      </c>
      <c r="O3523" s="13">
        <v>7.8564369399674344E-2</v>
      </c>
      <c r="P3523" s="14">
        <v>224.00000000000006</v>
      </c>
    </row>
    <row r="3524" spans="1:16" x14ac:dyDescent="0.25">
      <c r="A3524">
        <v>3638</v>
      </c>
      <c r="B3524" t="str">
        <f t="shared" si="226"/>
        <v>Closed End</v>
      </c>
      <c r="C3524" t="s">
        <v>867</v>
      </c>
      <c r="D3524" t="s">
        <v>848</v>
      </c>
      <c r="E3524" t="str">
        <f t="shared" si="227"/>
        <v>Race / ethnicity</v>
      </c>
      <c r="F3524">
        <f t="shared" si="228"/>
        <v>6</v>
      </c>
      <c r="G3524" t="str">
        <f t="shared" si="229"/>
        <v>Data</v>
      </c>
      <c r="H3524" t="s">
        <v>806</v>
      </c>
      <c r="K3524" s="6" t="s">
        <v>50</v>
      </c>
      <c r="L3524" s="12">
        <v>0.4830899226581204</v>
      </c>
      <c r="M3524" s="13">
        <v>0.33777974456646231</v>
      </c>
      <c r="N3524" s="13">
        <v>5.0881854030212413E-2</v>
      </c>
      <c r="O3524" s="13">
        <v>0.12824847874520467</v>
      </c>
      <c r="P3524" s="14">
        <v>92.000000000000014</v>
      </c>
    </row>
    <row r="3525" spans="1:16" ht="15.75" thickBot="1" x14ac:dyDescent="0.3">
      <c r="A3525">
        <v>3639</v>
      </c>
      <c r="B3525" t="str">
        <f t="shared" si="226"/>
        <v>Closed End</v>
      </c>
      <c r="C3525" t="s">
        <v>867</v>
      </c>
      <c r="D3525" t="s">
        <v>848</v>
      </c>
      <c r="E3525" t="str">
        <f t="shared" si="227"/>
        <v>Race / ethnicity</v>
      </c>
      <c r="F3525">
        <f t="shared" si="228"/>
        <v>7</v>
      </c>
      <c r="G3525" t="str">
        <f t="shared" si="229"/>
        <v>Data</v>
      </c>
      <c r="H3525" t="s">
        <v>806</v>
      </c>
      <c r="K3525" s="8" t="s">
        <v>51</v>
      </c>
      <c r="L3525" s="18">
        <v>0.40924704570559034</v>
      </c>
      <c r="M3525" s="19">
        <v>0.34654950828863934</v>
      </c>
      <c r="N3525" s="19">
        <v>0.10799166670190589</v>
      </c>
      <c r="O3525" s="19">
        <v>0.13621177930386594</v>
      </c>
      <c r="P3525" s="20">
        <v>1163.9999999999993</v>
      </c>
    </row>
    <row r="3526" spans="1:16" ht="15.75" thickTop="1" x14ac:dyDescent="0.25">
      <c r="A3526">
        <v>3640</v>
      </c>
      <c r="B3526" t="str">
        <f t="shared" si="226"/>
        <v/>
      </c>
      <c r="C3526" t="s">
        <v>8</v>
      </c>
      <c r="D3526" t="s">
        <v>8</v>
      </c>
      <c r="E3526" t="str">
        <f t="shared" si="227"/>
        <v/>
      </c>
      <c r="F3526" t="str">
        <f t="shared" si="228"/>
        <v/>
      </c>
      <c r="G3526" t="str">
        <f t="shared" si="229"/>
        <v/>
      </c>
      <c r="H3526" t="s">
        <v>8</v>
      </c>
      <c r="K3526" s="42"/>
      <c r="L3526" s="42"/>
      <c r="M3526" s="42"/>
      <c r="N3526" s="42"/>
      <c r="O3526" s="42"/>
      <c r="P3526" s="42"/>
    </row>
    <row r="3527" spans="1:16" ht="60.75" thickBot="1" x14ac:dyDescent="0.3">
      <c r="A3527">
        <v>3641</v>
      </c>
      <c r="B3527" t="str">
        <f t="shared" si="226"/>
        <v>Closed End</v>
      </c>
      <c r="C3527" t="s">
        <v>867</v>
      </c>
      <c r="D3527" t="s">
        <v>849</v>
      </c>
      <c r="E3527" t="str">
        <f t="shared" si="227"/>
        <v>Title</v>
      </c>
      <c r="F3527">
        <f t="shared" si="228"/>
        <v>1</v>
      </c>
      <c r="G3527" t="str">
        <f t="shared" si="229"/>
        <v>Title</v>
      </c>
      <c r="H3527" t="s">
        <v>807</v>
      </c>
      <c r="K3527" s="37" t="s">
        <v>314</v>
      </c>
      <c r="L3527" s="37"/>
      <c r="M3527" s="37"/>
      <c r="N3527" s="37"/>
      <c r="O3527" s="37"/>
      <c r="P3527" s="37"/>
    </row>
    <row r="3528" spans="1:16" ht="38.25" thickTop="1" thickBot="1" x14ac:dyDescent="0.3">
      <c r="A3528">
        <v>3642</v>
      </c>
      <c r="B3528" t="str">
        <f t="shared" si="226"/>
        <v>Closed End</v>
      </c>
      <c r="C3528" t="s">
        <v>867</v>
      </c>
      <c r="D3528" t="s">
        <v>849</v>
      </c>
      <c r="E3528" t="str">
        <f t="shared" si="227"/>
        <v>Column labels</v>
      </c>
      <c r="F3528">
        <f t="shared" si="228"/>
        <v>1</v>
      </c>
      <c r="G3528" t="str">
        <f t="shared" si="229"/>
        <v>Labels</v>
      </c>
      <c r="H3528" t="s">
        <v>807</v>
      </c>
      <c r="K3528" s="39"/>
      <c r="L3528" s="1" t="s">
        <v>309</v>
      </c>
      <c r="M3528" s="2" t="s">
        <v>310</v>
      </c>
      <c r="N3528" s="2" t="s">
        <v>311</v>
      </c>
      <c r="O3528" s="2" t="s">
        <v>312</v>
      </c>
      <c r="P3528" s="3" t="s">
        <v>6</v>
      </c>
    </row>
    <row r="3529" spans="1:16" ht="15.75" thickTop="1" x14ac:dyDescent="0.25">
      <c r="A3529">
        <v>3643</v>
      </c>
      <c r="B3529" t="str">
        <f t="shared" si="226"/>
        <v>Closed End</v>
      </c>
      <c r="C3529" t="s">
        <v>867</v>
      </c>
      <c r="D3529" t="s">
        <v>849</v>
      </c>
      <c r="E3529" t="str">
        <f t="shared" si="227"/>
        <v>Region</v>
      </c>
      <c r="F3529">
        <f t="shared" si="228"/>
        <v>1</v>
      </c>
      <c r="G3529" t="str">
        <f t="shared" si="229"/>
        <v>Header</v>
      </c>
      <c r="H3529" t="s">
        <v>807</v>
      </c>
      <c r="K3529" s="5" t="s">
        <v>7</v>
      </c>
      <c r="L3529" s="9" t="s">
        <v>8</v>
      </c>
      <c r="M3529" s="10" t="s">
        <v>8</v>
      </c>
      <c r="N3529" s="10" t="s">
        <v>8</v>
      </c>
      <c r="O3529" s="10" t="s">
        <v>8</v>
      </c>
      <c r="P3529" s="11" t="s">
        <v>8</v>
      </c>
    </row>
    <row r="3530" spans="1:16" x14ac:dyDescent="0.25">
      <c r="A3530">
        <v>3644</v>
      </c>
      <c r="B3530" t="str">
        <f t="shared" si="226"/>
        <v>Closed End</v>
      </c>
      <c r="C3530" t="s">
        <v>867</v>
      </c>
      <c r="D3530" t="s">
        <v>849</v>
      </c>
      <c r="E3530" t="str">
        <f t="shared" si="227"/>
        <v>Region</v>
      </c>
      <c r="F3530">
        <f t="shared" si="228"/>
        <v>2</v>
      </c>
      <c r="G3530" t="str">
        <f t="shared" si="229"/>
        <v>Data</v>
      </c>
      <c r="H3530" t="s">
        <v>807</v>
      </c>
      <c r="K3530" s="6" t="s">
        <v>9</v>
      </c>
      <c r="L3530" s="12">
        <v>0.44265026659210149</v>
      </c>
      <c r="M3530" s="13">
        <v>0.35866544264997302</v>
      </c>
      <c r="N3530" s="13">
        <v>0.11220526368450397</v>
      </c>
      <c r="O3530" s="13">
        <v>8.6479027073422796E-2</v>
      </c>
      <c r="P3530" s="14">
        <v>2126.9999999999986</v>
      </c>
    </row>
    <row r="3531" spans="1:16" x14ac:dyDescent="0.25">
      <c r="A3531">
        <v>3645</v>
      </c>
      <c r="B3531" t="str">
        <f t="shared" si="226"/>
        <v>Closed End</v>
      </c>
      <c r="C3531" t="s">
        <v>867</v>
      </c>
      <c r="D3531" t="s">
        <v>849</v>
      </c>
      <c r="E3531" t="str">
        <f t="shared" si="227"/>
        <v>Region</v>
      </c>
      <c r="F3531">
        <f t="shared" si="228"/>
        <v>3</v>
      </c>
      <c r="G3531" t="str">
        <f t="shared" si="229"/>
        <v>Data</v>
      </c>
      <c r="H3531" t="s">
        <v>807</v>
      </c>
      <c r="K3531" s="6" t="s">
        <v>10</v>
      </c>
      <c r="L3531" s="12">
        <v>0.42910737167693536</v>
      </c>
      <c r="M3531" s="13">
        <v>0.37557980829131965</v>
      </c>
      <c r="N3531" s="13">
        <v>0.10697243191418421</v>
      </c>
      <c r="O3531" s="13">
        <v>8.8340388117560342E-2</v>
      </c>
      <c r="P3531" s="14">
        <v>283.00000000000011</v>
      </c>
    </row>
    <row r="3532" spans="1:16" x14ac:dyDescent="0.25">
      <c r="A3532">
        <v>3646</v>
      </c>
      <c r="B3532" t="str">
        <f t="shared" si="226"/>
        <v>Closed End</v>
      </c>
      <c r="C3532" t="s">
        <v>867</v>
      </c>
      <c r="D3532" t="s">
        <v>849</v>
      </c>
      <c r="E3532" t="str">
        <f t="shared" si="227"/>
        <v>Region</v>
      </c>
      <c r="F3532">
        <f t="shared" si="228"/>
        <v>4</v>
      </c>
      <c r="G3532" t="str">
        <f t="shared" si="229"/>
        <v>Data</v>
      </c>
      <c r="H3532" t="s">
        <v>807</v>
      </c>
      <c r="K3532" s="6" t="s">
        <v>11</v>
      </c>
      <c r="L3532" s="12">
        <v>0.48892389882550363</v>
      </c>
      <c r="M3532" s="13">
        <v>0.34314212503696628</v>
      </c>
      <c r="N3532" s="13">
        <v>0.10112515739150188</v>
      </c>
      <c r="O3532" s="13">
        <v>6.6808818746028592E-2</v>
      </c>
      <c r="P3532" s="14">
        <v>1556.9999999999998</v>
      </c>
    </row>
    <row r="3533" spans="1:16" x14ac:dyDescent="0.25">
      <c r="A3533">
        <v>3647</v>
      </c>
      <c r="B3533" t="str">
        <f t="shared" si="226"/>
        <v>Closed End</v>
      </c>
      <c r="C3533" t="s">
        <v>867</v>
      </c>
      <c r="D3533" t="s">
        <v>849</v>
      </c>
      <c r="E3533" t="str">
        <f t="shared" si="227"/>
        <v>Region</v>
      </c>
      <c r="F3533">
        <f t="shared" si="228"/>
        <v>5</v>
      </c>
      <c r="G3533" t="str">
        <f t="shared" si="229"/>
        <v>Data</v>
      </c>
      <c r="H3533" t="s">
        <v>807</v>
      </c>
      <c r="K3533" s="6" t="s">
        <v>12</v>
      </c>
      <c r="L3533" s="12">
        <v>0.52596232923779551</v>
      </c>
      <c r="M3533" s="13">
        <v>0.3428539391481038</v>
      </c>
      <c r="N3533" s="13">
        <v>7.711186157235278E-2</v>
      </c>
      <c r="O3533" s="13">
        <v>5.4071870041747704E-2</v>
      </c>
      <c r="P3533" s="14">
        <v>1276.0000000000011</v>
      </c>
    </row>
    <row r="3534" spans="1:16" x14ac:dyDescent="0.25">
      <c r="A3534">
        <v>3648</v>
      </c>
      <c r="B3534" t="str">
        <f t="shared" si="226"/>
        <v>Closed End</v>
      </c>
      <c r="C3534" t="s">
        <v>867</v>
      </c>
      <c r="D3534" t="s">
        <v>849</v>
      </c>
      <c r="E3534" t="str">
        <f t="shared" si="227"/>
        <v>Region</v>
      </c>
      <c r="F3534">
        <f t="shared" si="228"/>
        <v>6</v>
      </c>
      <c r="G3534" t="str">
        <f t="shared" si="229"/>
        <v>Data</v>
      </c>
      <c r="H3534" t="s">
        <v>807</v>
      </c>
      <c r="K3534" s="6" t="s">
        <v>13</v>
      </c>
      <c r="L3534" s="12">
        <v>0.44278123957731791</v>
      </c>
      <c r="M3534" s="13">
        <v>0.3435011484383873</v>
      </c>
      <c r="N3534" s="13">
        <v>0.13104103973518583</v>
      </c>
      <c r="O3534" s="13">
        <v>8.2676572249108793E-2</v>
      </c>
      <c r="P3534" s="14">
        <v>281.00000000000034</v>
      </c>
    </row>
    <row r="3535" spans="1:16" x14ac:dyDescent="0.25">
      <c r="A3535">
        <v>3649</v>
      </c>
      <c r="B3535" t="str">
        <f t="shared" si="226"/>
        <v>Closed End</v>
      </c>
      <c r="C3535" t="s">
        <v>867</v>
      </c>
      <c r="D3535" t="s">
        <v>849</v>
      </c>
      <c r="E3535" t="str">
        <f t="shared" si="227"/>
        <v>Region</v>
      </c>
      <c r="F3535">
        <f t="shared" si="228"/>
        <v>7</v>
      </c>
      <c r="G3535" t="str">
        <f t="shared" si="229"/>
        <v>Data</v>
      </c>
      <c r="H3535" t="s">
        <v>807</v>
      </c>
      <c r="K3535" s="6" t="s">
        <v>14</v>
      </c>
      <c r="L3535" s="12">
        <v>0.36664970354188314</v>
      </c>
      <c r="M3535" s="13">
        <v>0.36706144772029331</v>
      </c>
      <c r="N3535" s="13">
        <v>0.14211866919464961</v>
      </c>
      <c r="O3535" s="13">
        <v>0.12417017954317357</v>
      </c>
      <c r="P3535" s="14">
        <v>287.00000000000017</v>
      </c>
    </row>
    <row r="3536" spans="1:16" x14ac:dyDescent="0.25">
      <c r="A3536">
        <v>3650</v>
      </c>
      <c r="B3536" t="str">
        <f t="shared" si="226"/>
        <v>Closed End</v>
      </c>
      <c r="C3536" t="s">
        <v>867</v>
      </c>
      <c r="D3536" t="s">
        <v>849</v>
      </c>
      <c r="E3536" t="str">
        <f t="shared" si="227"/>
        <v>Gender</v>
      </c>
      <c r="F3536">
        <f t="shared" si="228"/>
        <v>1</v>
      </c>
      <c r="G3536" t="str">
        <f t="shared" si="229"/>
        <v>Header</v>
      </c>
      <c r="H3536" t="s">
        <v>807</v>
      </c>
      <c r="K3536" s="7" t="s">
        <v>15</v>
      </c>
      <c r="L3536" s="15" t="s">
        <v>8</v>
      </c>
      <c r="M3536" s="16" t="s">
        <v>8</v>
      </c>
      <c r="N3536" s="16" t="s">
        <v>8</v>
      </c>
      <c r="O3536" s="16" t="s">
        <v>8</v>
      </c>
      <c r="P3536" s="17" t="s">
        <v>8</v>
      </c>
    </row>
    <row r="3537" spans="1:16" x14ac:dyDescent="0.25">
      <c r="A3537">
        <v>3651</v>
      </c>
      <c r="B3537" t="str">
        <f t="shared" si="226"/>
        <v>Closed End</v>
      </c>
      <c r="C3537" t="s">
        <v>867</v>
      </c>
      <c r="D3537" t="s">
        <v>849</v>
      </c>
      <c r="E3537" t="str">
        <f t="shared" si="227"/>
        <v>Gender</v>
      </c>
      <c r="F3537">
        <f t="shared" si="228"/>
        <v>2</v>
      </c>
      <c r="G3537" t="str">
        <f t="shared" si="229"/>
        <v>Data</v>
      </c>
      <c r="H3537" t="s">
        <v>807</v>
      </c>
      <c r="K3537" s="6" t="s">
        <v>16</v>
      </c>
      <c r="L3537" s="12">
        <v>0.47788017774633751</v>
      </c>
      <c r="M3537" s="13">
        <v>0.35945480470898356</v>
      </c>
      <c r="N3537" s="13">
        <v>7.9475199987512152E-2</v>
      </c>
      <c r="O3537" s="13">
        <v>8.3189817557164508E-2</v>
      </c>
      <c r="P3537" s="14">
        <v>1339.0000000000036</v>
      </c>
    </row>
    <row r="3538" spans="1:16" x14ac:dyDescent="0.25">
      <c r="A3538">
        <v>3652</v>
      </c>
      <c r="B3538" t="str">
        <f t="shared" si="226"/>
        <v>Closed End</v>
      </c>
      <c r="C3538" t="s">
        <v>867</v>
      </c>
      <c r="D3538" t="s">
        <v>849</v>
      </c>
      <c r="E3538" t="str">
        <f t="shared" si="227"/>
        <v>Gender</v>
      </c>
      <c r="F3538">
        <f t="shared" si="228"/>
        <v>3</v>
      </c>
      <c r="G3538" t="str">
        <f t="shared" si="229"/>
        <v>Data</v>
      </c>
      <c r="H3538" t="s">
        <v>807</v>
      </c>
      <c r="K3538" s="6" t="s">
        <v>17</v>
      </c>
      <c r="L3538" s="12">
        <v>0.39208581189984121</v>
      </c>
      <c r="M3538" s="13">
        <v>0.35228163207129848</v>
      </c>
      <c r="N3538" s="13">
        <v>0.15780514739745394</v>
      </c>
      <c r="O3538" s="13">
        <v>9.7827408631406487E-2</v>
      </c>
      <c r="P3538" s="14">
        <v>685.00000000000034</v>
      </c>
    </row>
    <row r="3539" spans="1:16" x14ac:dyDescent="0.25">
      <c r="A3539">
        <v>3653</v>
      </c>
      <c r="B3539" t="str">
        <f t="shared" si="226"/>
        <v>Closed End</v>
      </c>
      <c r="C3539" t="s">
        <v>867</v>
      </c>
      <c r="D3539" t="s">
        <v>849</v>
      </c>
      <c r="E3539" t="str">
        <f t="shared" si="227"/>
        <v>Age</v>
      </c>
      <c r="F3539">
        <f t="shared" si="228"/>
        <v>1</v>
      </c>
      <c r="G3539" t="str">
        <f t="shared" si="229"/>
        <v>Header</v>
      </c>
      <c r="H3539" t="s">
        <v>807</v>
      </c>
      <c r="K3539" s="7" t="s">
        <v>18</v>
      </c>
      <c r="L3539" s="15" t="s">
        <v>8</v>
      </c>
      <c r="M3539" s="16" t="s">
        <v>8</v>
      </c>
      <c r="N3539" s="16" t="s">
        <v>8</v>
      </c>
      <c r="O3539" s="16" t="s">
        <v>8</v>
      </c>
      <c r="P3539" s="17" t="s">
        <v>8</v>
      </c>
    </row>
    <row r="3540" spans="1:16" x14ac:dyDescent="0.25">
      <c r="A3540">
        <v>3654</v>
      </c>
      <c r="B3540" t="str">
        <f t="shared" si="226"/>
        <v>Closed End</v>
      </c>
      <c r="C3540" t="s">
        <v>867</v>
      </c>
      <c r="D3540" t="s">
        <v>849</v>
      </c>
      <c r="E3540" t="str">
        <f t="shared" si="227"/>
        <v>Age</v>
      </c>
      <c r="F3540">
        <f t="shared" si="228"/>
        <v>2</v>
      </c>
      <c r="G3540" t="str">
        <f t="shared" si="229"/>
        <v>Data</v>
      </c>
      <c r="H3540" t="s">
        <v>807</v>
      </c>
      <c r="K3540" s="6" t="s">
        <v>19</v>
      </c>
      <c r="L3540" s="12">
        <v>0.51638398473123803</v>
      </c>
      <c r="M3540" s="13">
        <v>0.367675719586609</v>
      </c>
      <c r="N3540" s="13">
        <v>5.2830133922044137E-2</v>
      </c>
      <c r="O3540" s="13">
        <v>6.3110161760107808E-2</v>
      </c>
      <c r="P3540" s="14">
        <v>318.00000000000006</v>
      </c>
    </row>
    <row r="3541" spans="1:16" x14ac:dyDescent="0.25">
      <c r="A3541">
        <v>3655</v>
      </c>
      <c r="B3541" t="str">
        <f t="shared" si="226"/>
        <v>Closed End</v>
      </c>
      <c r="C3541" t="s">
        <v>867</v>
      </c>
      <c r="D3541" t="s">
        <v>849</v>
      </c>
      <c r="E3541" t="str">
        <f t="shared" si="227"/>
        <v>Age</v>
      </c>
      <c r="F3541">
        <f t="shared" si="228"/>
        <v>3</v>
      </c>
      <c r="G3541" t="str">
        <f t="shared" si="229"/>
        <v>Data</v>
      </c>
      <c r="H3541" t="s">
        <v>807</v>
      </c>
      <c r="K3541" s="6" t="s">
        <v>20</v>
      </c>
      <c r="L3541" s="12">
        <v>0.45685141129944912</v>
      </c>
      <c r="M3541" s="13">
        <v>0.38601867141645629</v>
      </c>
      <c r="N3541" s="13">
        <v>0.10551883636409495</v>
      </c>
      <c r="O3541" s="13">
        <v>5.1611080919999289E-2</v>
      </c>
      <c r="P3541" s="14">
        <v>352.00000000000006</v>
      </c>
    </row>
    <row r="3542" spans="1:16" x14ac:dyDescent="0.25">
      <c r="A3542">
        <v>3656</v>
      </c>
      <c r="B3542" t="str">
        <f t="shared" si="226"/>
        <v>Closed End</v>
      </c>
      <c r="C3542" t="s">
        <v>867</v>
      </c>
      <c r="D3542" t="s">
        <v>849</v>
      </c>
      <c r="E3542" t="str">
        <f t="shared" si="227"/>
        <v>Age</v>
      </c>
      <c r="F3542">
        <f t="shared" si="228"/>
        <v>4</v>
      </c>
      <c r="G3542" t="str">
        <f t="shared" si="229"/>
        <v>Data</v>
      </c>
      <c r="H3542" t="s">
        <v>807</v>
      </c>
      <c r="K3542" s="6" t="s">
        <v>21</v>
      </c>
      <c r="L3542" s="12">
        <v>0.41985638489195137</v>
      </c>
      <c r="M3542" s="13">
        <v>0.35228582885165116</v>
      </c>
      <c r="N3542" s="13">
        <v>0.13113589928569042</v>
      </c>
      <c r="O3542" s="13">
        <v>9.6721886970705578E-2</v>
      </c>
      <c r="P3542" s="14">
        <v>272.00000000000034</v>
      </c>
    </row>
    <row r="3543" spans="1:16" x14ac:dyDescent="0.25">
      <c r="A3543">
        <v>3657</v>
      </c>
      <c r="B3543" t="str">
        <f t="shared" si="226"/>
        <v>Closed End</v>
      </c>
      <c r="C3543" t="s">
        <v>867</v>
      </c>
      <c r="D3543" t="s">
        <v>849</v>
      </c>
      <c r="E3543" t="str">
        <f t="shared" si="227"/>
        <v>Age</v>
      </c>
      <c r="F3543">
        <f t="shared" si="228"/>
        <v>5</v>
      </c>
      <c r="G3543" t="str">
        <f t="shared" si="229"/>
        <v>Data</v>
      </c>
      <c r="H3543" t="s">
        <v>807</v>
      </c>
      <c r="K3543" s="6" t="s">
        <v>22</v>
      </c>
      <c r="L3543" s="12">
        <v>0.40942223506076159</v>
      </c>
      <c r="M3543" s="13">
        <v>0.33303961551813882</v>
      </c>
      <c r="N3543" s="13">
        <v>0.17209656802638193</v>
      </c>
      <c r="O3543" s="13">
        <v>8.5441581394717012E-2</v>
      </c>
      <c r="P3543" s="14">
        <v>364.00000000000023</v>
      </c>
    </row>
    <row r="3544" spans="1:16" x14ac:dyDescent="0.25">
      <c r="A3544">
        <v>3658</v>
      </c>
      <c r="B3544" t="str">
        <f t="shared" si="226"/>
        <v>Closed End</v>
      </c>
      <c r="C3544" t="s">
        <v>867</v>
      </c>
      <c r="D3544" t="s">
        <v>849</v>
      </c>
      <c r="E3544" t="str">
        <f t="shared" si="227"/>
        <v>Age</v>
      </c>
      <c r="F3544">
        <f t="shared" si="228"/>
        <v>6</v>
      </c>
      <c r="G3544" t="str">
        <f t="shared" si="229"/>
        <v>Data</v>
      </c>
      <c r="H3544" t="s">
        <v>807</v>
      </c>
      <c r="K3544" s="6" t="s">
        <v>23</v>
      </c>
      <c r="L3544" s="12">
        <v>0.38720977749750396</v>
      </c>
      <c r="M3544" s="13">
        <v>0.29340672004318658</v>
      </c>
      <c r="N3544" s="13">
        <v>0.1374186681587076</v>
      </c>
      <c r="O3544" s="13">
        <v>0.18196483430060206</v>
      </c>
      <c r="P3544" s="14">
        <v>515.99999999999989</v>
      </c>
    </row>
    <row r="3545" spans="1:16" x14ac:dyDescent="0.25">
      <c r="A3545">
        <v>3659</v>
      </c>
      <c r="B3545" t="str">
        <f t="shared" si="226"/>
        <v>Closed End</v>
      </c>
      <c r="C3545" t="s">
        <v>867</v>
      </c>
      <c r="D3545" t="s">
        <v>849</v>
      </c>
      <c r="E3545" t="str">
        <f t="shared" si="227"/>
        <v>Education</v>
      </c>
      <c r="F3545">
        <f t="shared" si="228"/>
        <v>1</v>
      </c>
      <c r="G3545" t="str">
        <f t="shared" si="229"/>
        <v>Header</v>
      </c>
      <c r="H3545" t="s">
        <v>807</v>
      </c>
      <c r="K3545" s="7" t="s">
        <v>24</v>
      </c>
      <c r="L3545" s="15" t="s">
        <v>8</v>
      </c>
      <c r="M3545" s="16" t="s">
        <v>8</v>
      </c>
      <c r="N3545" s="16" t="s">
        <v>8</v>
      </c>
      <c r="O3545" s="16" t="s">
        <v>8</v>
      </c>
      <c r="P3545" s="17" t="s">
        <v>8</v>
      </c>
    </row>
    <row r="3546" spans="1:16" x14ac:dyDescent="0.25">
      <c r="A3546">
        <v>3660</v>
      </c>
      <c r="B3546" t="str">
        <f t="shared" si="226"/>
        <v>Closed End</v>
      </c>
      <c r="C3546" t="s">
        <v>867</v>
      </c>
      <c r="D3546" t="s">
        <v>849</v>
      </c>
      <c r="E3546" t="str">
        <f t="shared" si="227"/>
        <v>Education</v>
      </c>
      <c r="F3546">
        <f t="shared" si="228"/>
        <v>2</v>
      </c>
      <c r="G3546" t="str">
        <f t="shared" si="229"/>
        <v>Data</v>
      </c>
      <c r="H3546" t="s">
        <v>807</v>
      </c>
      <c r="K3546" s="6" t="s">
        <v>25</v>
      </c>
      <c r="L3546" s="12">
        <v>0.67024862068615032</v>
      </c>
      <c r="M3546" s="13">
        <v>0.23126790222461352</v>
      </c>
      <c r="N3546" s="13">
        <v>4.6811662419134654E-2</v>
      </c>
      <c r="O3546" s="13">
        <v>5.1671814670101263E-2</v>
      </c>
      <c r="P3546" s="14">
        <v>60</v>
      </c>
    </row>
    <row r="3547" spans="1:16" x14ac:dyDescent="0.25">
      <c r="A3547">
        <v>3661</v>
      </c>
      <c r="B3547" t="str">
        <f t="shared" si="226"/>
        <v>Closed End</v>
      </c>
      <c r="C3547" t="s">
        <v>867</v>
      </c>
      <c r="D3547" t="s">
        <v>849</v>
      </c>
      <c r="E3547" t="str">
        <f t="shared" si="227"/>
        <v>Education</v>
      </c>
      <c r="F3547">
        <f t="shared" si="228"/>
        <v>3</v>
      </c>
      <c r="G3547" t="str">
        <f t="shared" si="229"/>
        <v>Data</v>
      </c>
      <c r="H3547" t="s">
        <v>807</v>
      </c>
      <c r="K3547" s="6" t="s">
        <v>26</v>
      </c>
      <c r="L3547" s="12">
        <v>0.39050358210600961</v>
      </c>
      <c r="M3547" s="13">
        <v>0.35309693149442262</v>
      </c>
      <c r="N3547" s="13">
        <v>0.15009767203797983</v>
      </c>
      <c r="O3547" s="13">
        <v>0.1063018143615872</v>
      </c>
      <c r="P3547" s="14">
        <v>218.00000000000037</v>
      </c>
    </row>
    <row r="3548" spans="1:16" x14ac:dyDescent="0.25">
      <c r="A3548">
        <v>3662</v>
      </c>
      <c r="B3548" t="str">
        <f t="shared" si="226"/>
        <v>Closed End</v>
      </c>
      <c r="C3548" t="s">
        <v>867</v>
      </c>
      <c r="D3548" t="s">
        <v>849</v>
      </c>
      <c r="E3548" t="str">
        <f t="shared" si="227"/>
        <v>Education</v>
      </c>
      <c r="F3548">
        <f t="shared" si="228"/>
        <v>4</v>
      </c>
      <c r="G3548" t="str">
        <f t="shared" si="229"/>
        <v>Data</v>
      </c>
      <c r="H3548" t="s">
        <v>807</v>
      </c>
      <c r="K3548" s="6" t="s">
        <v>27</v>
      </c>
      <c r="L3548" s="12">
        <v>0.43645932743170612</v>
      </c>
      <c r="M3548" s="13">
        <v>0.34260287540789208</v>
      </c>
      <c r="N3548" s="13">
        <v>0.12501182137103181</v>
      </c>
      <c r="O3548" s="13">
        <v>9.5925975789369525E-2</v>
      </c>
      <c r="P3548" s="14">
        <v>653.00000000000068</v>
      </c>
    </row>
    <row r="3549" spans="1:16" x14ac:dyDescent="0.25">
      <c r="A3549">
        <v>3663</v>
      </c>
      <c r="B3549" t="str">
        <f t="shared" si="226"/>
        <v>Closed End</v>
      </c>
      <c r="C3549" t="s">
        <v>867</v>
      </c>
      <c r="D3549" t="s">
        <v>849</v>
      </c>
      <c r="E3549" t="str">
        <f t="shared" si="227"/>
        <v>Education</v>
      </c>
      <c r="F3549">
        <f t="shared" si="228"/>
        <v>5</v>
      </c>
      <c r="G3549" t="str">
        <f t="shared" si="229"/>
        <v>Data</v>
      </c>
      <c r="H3549" t="s">
        <v>807</v>
      </c>
      <c r="K3549" s="6" t="s">
        <v>28</v>
      </c>
      <c r="L3549" s="12">
        <v>0.45153885060880516</v>
      </c>
      <c r="M3549" s="13">
        <v>0.38019142614943602</v>
      </c>
      <c r="N3549" s="13">
        <v>9.340539793250166E-2</v>
      </c>
      <c r="O3549" s="13">
        <v>7.4864325309254687E-2</v>
      </c>
      <c r="P3549" s="14">
        <v>1132.000000000002</v>
      </c>
    </row>
    <row r="3550" spans="1:16" x14ac:dyDescent="0.25">
      <c r="A3550">
        <v>3664</v>
      </c>
      <c r="B3550" t="str">
        <f t="shared" si="226"/>
        <v>Closed End</v>
      </c>
      <c r="C3550" t="s">
        <v>867</v>
      </c>
      <c r="D3550" t="s">
        <v>849</v>
      </c>
      <c r="E3550" t="str">
        <f t="shared" si="227"/>
        <v>Household income</v>
      </c>
      <c r="F3550">
        <f t="shared" si="228"/>
        <v>1</v>
      </c>
      <c r="G3550" t="str">
        <f t="shared" si="229"/>
        <v>Header</v>
      </c>
      <c r="H3550" t="s">
        <v>807</v>
      </c>
      <c r="K3550" s="7" t="s">
        <v>29</v>
      </c>
      <c r="L3550" s="15" t="s">
        <v>8</v>
      </c>
      <c r="M3550" s="16" t="s">
        <v>8</v>
      </c>
      <c r="N3550" s="16" t="s">
        <v>8</v>
      </c>
      <c r="O3550" s="16" t="s">
        <v>8</v>
      </c>
      <c r="P3550" s="17" t="s">
        <v>8</v>
      </c>
    </row>
    <row r="3551" spans="1:16" x14ac:dyDescent="0.25">
      <c r="A3551">
        <v>3665</v>
      </c>
      <c r="B3551" t="str">
        <f t="shared" si="226"/>
        <v>Closed End</v>
      </c>
      <c r="C3551" t="s">
        <v>867</v>
      </c>
      <c r="D3551" t="s">
        <v>849</v>
      </c>
      <c r="E3551" t="str">
        <f t="shared" si="227"/>
        <v>Household income</v>
      </c>
      <c r="F3551">
        <f t="shared" si="228"/>
        <v>2</v>
      </c>
      <c r="G3551" t="str">
        <f t="shared" si="229"/>
        <v>Data</v>
      </c>
      <c r="H3551" t="s">
        <v>807</v>
      </c>
      <c r="K3551" s="6" t="s">
        <v>30</v>
      </c>
      <c r="L3551" s="12">
        <v>0.41983705739313365</v>
      </c>
      <c r="M3551" s="13">
        <v>0.22809854728804269</v>
      </c>
      <c r="N3551" s="13">
        <v>0.1879196965032312</v>
      </c>
      <c r="O3551" s="13">
        <v>0.1641446988155916</v>
      </c>
      <c r="P3551" s="14">
        <v>297.00000000000028</v>
      </c>
    </row>
    <row r="3552" spans="1:16" x14ac:dyDescent="0.25">
      <c r="A3552">
        <v>3666</v>
      </c>
      <c r="B3552" t="str">
        <f t="shared" si="226"/>
        <v>Closed End</v>
      </c>
      <c r="C3552" t="s">
        <v>867</v>
      </c>
      <c r="D3552" t="s">
        <v>849</v>
      </c>
      <c r="E3552" t="str">
        <f t="shared" si="227"/>
        <v>Household income</v>
      </c>
      <c r="F3552">
        <f t="shared" si="228"/>
        <v>3</v>
      </c>
      <c r="G3552" t="str">
        <f t="shared" si="229"/>
        <v>Data</v>
      </c>
      <c r="H3552" t="s">
        <v>807</v>
      </c>
      <c r="K3552" s="6" t="s">
        <v>31</v>
      </c>
      <c r="L3552" s="12">
        <v>0.5219566164791426</v>
      </c>
      <c r="M3552" s="13">
        <v>0.36383579827844953</v>
      </c>
      <c r="N3552" s="13">
        <v>6.4964829254338441E-2</v>
      </c>
      <c r="O3552" s="13">
        <v>4.924275598806975E-2</v>
      </c>
      <c r="P3552" s="14">
        <v>289.99999999999994</v>
      </c>
    </row>
    <row r="3553" spans="1:16" x14ac:dyDescent="0.25">
      <c r="A3553">
        <v>3667</v>
      </c>
      <c r="B3553" t="str">
        <f t="shared" si="226"/>
        <v>Closed End</v>
      </c>
      <c r="C3553" t="s">
        <v>867</v>
      </c>
      <c r="D3553" t="s">
        <v>849</v>
      </c>
      <c r="E3553" t="str">
        <f t="shared" si="227"/>
        <v>Household income</v>
      </c>
      <c r="F3553">
        <f t="shared" si="228"/>
        <v>4</v>
      </c>
      <c r="G3553" t="str">
        <f t="shared" si="229"/>
        <v>Data</v>
      </c>
      <c r="H3553" t="s">
        <v>807</v>
      </c>
      <c r="K3553" s="6" t="s">
        <v>32</v>
      </c>
      <c r="L3553" s="12">
        <v>0.47309423763656172</v>
      </c>
      <c r="M3553" s="13">
        <v>0.37304948846609626</v>
      </c>
      <c r="N3553" s="13">
        <v>9.110970518283773E-2</v>
      </c>
      <c r="O3553" s="13">
        <v>6.2746568714503959E-2</v>
      </c>
      <c r="P3553" s="14">
        <v>282.00000000000028</v>
      </c>
    </row>
    <row r="3554" spans="1:16" x14ac:dyDescent="0.25">
      <c r="A3554">
        <v>3668</v>
      </c>
      <c r="B3554" t="str">
        <f t="shared" si="226"/>
        <v>Closed End</v>
      </c>
      <c r="C3554" t="s">
        <v>867</v>
      </c>
      <c r="D3554" t="s">
        <v>849</v>
      </c>
      <c r="E3554" t="str">
        <f t="shared" si="227"/>
        <v>Household income</v>
      </c>
      <c r="F3554">
        <f t="shared" si="228"/>
        <v>5</v>
      </c>
      <c r="G3554" t="str">
        <f t="shared" si="229"/>
        <v>Data</v>
      </c>
      <c r="H3554" t="s">
        <v>807</v>
      </c>
      <c r="K3554" s="6" t="s">
        <v>33</v>
      </c>
      <c r="L3554" s="12">
        <v>0.38297200712394086</v>
      </c>
      <c r="M3554" s="13">
        <v>0.39906597482824763</v>
      </c>
      <c r="N3554" s="13">
        <v>0.1119768838995642</v>
      </c>
      <c r="O3554" s="13">
        <v>0.10598513414824701</v>
      </c>
      <c r="P3554" s="14">
        <v>229.00000000000006</v>
      </c>
    </row>
    <row r="3555" spans="1:16" x14ac:dyDescent="0.25">
      <c r="A3555">
        <v>3669</v>
      </c>
      <c r="B3555" t="str">
        <f t="shared" si="226"/>
        <v>Closed End</v>
      </c>
      <c r="C3555" t="s">
        <v>867</v>
      </c>
      <c r="D3555" t="s">
        <v>849</v>
      </c>
      <c r="E3555" t="str">
        <f t="shared" si="227"/>
        <v>Household income</v>
      </c>
      <c r="F3555">
        <f t="shared" si="228"/>
        <v>6</v>
      </c>
      <c r="G3555" t="str">
        <f t="shared" si="229"/>
        <v>Data</v>
      </c>
      <c r="H3555" t="s">
        <v>807</v>
      </c>
      <c r="K3555" s="6" t="s">
        <v>34</v>
      </c>
      <c r="L3555" s="12">
        <v>0.38861332737456311</v>
      </c>
      <c r="M3555" s="13">
        <v>0.4578308040589355</v>
      </c>
      <c r="N3555" s="13">
        <v>0.11739731844721568</v>
      </c>
      <c r="O3555" s="13">
        <v>3.6158550119285392E-2</v>
      </c>
      <c r="P3555" s="14">
        <v>210.00000000000006</v>
      </c>
    </row>
    <row r="3556" spans="1:16" x14ac:dyDescent="0.25">
      <c r="A3556">
        <v>3670</v>
      </c>
      <c r="B3556" t="str">
        <f t="shared" si="226"/>
        <v>Closed End</v>
      </c>
      <c r="C3556" t="s">
        <v>867</v>
      </c>
      <c r="D3556" t="s">
        <v>849</v>
      </c>
      <c r="E3556" t="str">
        <f t="shared" si="227"/>
        <v>Household income</v>
      </c>
      <c r="F3556">
        <f t="shared" si="228"/>
        <v>7</v>
      </c>
      <c r="G3556" t="str">
        <f t="shared" si="229"/>
        <v>Data</v>
      </c>
      <c r="H3556" t="s">
        <v>807</v>
      </c>
      <c r="K3556" s="6" t="s">
        <v>35</v>
      </c>
      <c r="L3556" s="12">
        <v>0.4578991091429499</v>
      </c>
      <c r="M3556" s="13">
        <v>0.35061337820165323</v>
      </c>
      <c r="N3556" s="13">
        <v>0.10612288089743574</v>
      </c>
      <c r="O3556" s="13">
        <v>8.5364631757959747E-2</v>
      </c>
      <c r="P3556" s="14">
        <v>263.00000000000034</v>
      </c>
    </row>
    <row r="3557" spans="1:16" x14ac:dyDescent="0.25">
      <c r="A3557">
        <v>3671</v>
      </c>
      <c r="B3557" t="str">
        <f t="shared" si="226"/>
        <v>Closed End</v>
      </c>
      <c r="C3557" t="s">
        <v>867</v>
      </c>
      <c r="D3557" t="s">
        <v>849</v>
      </c>
      <c r="E3557" t="str">
        <f t="shared" si="227"/>
        <v>Household income</v>
      </c>
      <c r="F3557">
        <f t="shared" si="228"/>
        <v>8</v>
      </c>
      <c r="G3557" t="str">
        <f t="shared" si="229"/>
        <v>Data</v>
      </c>
      <c r="H3557" t="s">
        <v>807</v>
      </c>
      <c r="K3557" s="6" t="s">
        <v>36</v>
      </c>
      <c r="L3557" s="12">
        <v>0.47426501446607716</v>
      </c>
      <c r="M3557" s="13">
        <v>0.32179965452458775</v>
      </c>
      <c r="N3557" s="13">
        <v>0.12367143294529916</v>
      </c>
      <c r="O3557" s="13">
        <v>8.0263898064035569E-2</v>
      </c>
      <c r="P3557" s="14">
        <v>206.00000000000009</v>
      </c>
    </row>
    <row r="3558" spans="1:16" x14ac:dyDescent="0.25">
      <c r="A3558">
        <v>3672</v>
      </c>
      <c r="B3558" t="str">
        <f t="shared" si="226"/>
        <v>Closed End</v>
      </c>
      <c r="C3558" t="s">
        <v>867</v>
      </c>
      <c r="D3558" t="s">
        <v>849</v>
      </c>
      <c r="E3558" t="str">
        <f t="shared" si="227"/>
        <v>Housing status</v>
      </c>
      <c r="F3558">
        <f t="shared" si="228"/>
        <v>1</v>
      </c>
      <c r="G3558" t="str">
        <f t="shared" si="229"/>
        <v>Header</v>
      </c>
      <c r="H3558" t="s">
        <v>807</v>
      </c>
      <c r="K3558" s="7" t="s">
        <v>37</v>
      </c>
      <c r="L3558" s="15" t="s">
        <v>8</v>
      </c>
      <c r="M3558" s="16" t="s">
        <v>8</v>
      </c>
      <c r="N3558" s="16" t="s">
        <v>8</v>
      </c>
      <c r="O3558" s="16" t="s">
        <v>8</v>
      </c>
      <c r="P3558" s="17" t="s">
        <v>8</v>
      </c>
    </row>
    <row r="3559" spans="1:16" x14ac:dyDescent="0.25">
      <c r="A3559">
        <v>3673</v>
      </c>
      <c r="B3559" t="str">
        <f t="shared" si="226"/>
        <v>Closed End</v>
      </c>
      <c r="C3559" t="s">
        <v>867</v>
      </c>
      <c r="D3559" t="s">
        <v>849</v>
      </c>
      <c r="E3559" t="str">
        <f t="shared" si="227"/>
        <v>Housing status</v>
      </c>
      <c r="F3559">
        <f t="shared" si="228"/>
        <v>2</v>
      </c>
      <c r="G3559" t="str">
        <f t="shared" si="229"/>
        <v>Data</v>
      </c>
      <c r="H3559" t="s">
        <v>807</v>
      </c>
      <c r="K3559" s="6" t="s">
        <v>38</v>
      </c>
      <c r="L3559" s="12">
        <v>0.43279866447350829</v>
      </c>
      <c r="M3559" s="13">
        <v>0.35326166478401255</v>
      </c>
      <c r="N3559" s="13">
        <v>0.1236537207899968</v>
      </c>
      <c r="O3559" s="13">
        <v>9.0285949952483555E-2</v>
      </c>
      <c r="P3559" s="14">
        <v>1410.9999999999975</v>
      </c>
    </row>
    <row r="3560" spans="1:16" x14ac:dyDescent="0.25">
      <c r="A3560">
        <v>3674</v>
      </c>
      <c r="B3560" t="str">
        <f t="shared" si="226"/>
        <v>Closed End</v>
      </c>
      <c r="C3560" t="s">
        <v>867</v>
      </c>
      <c r="D3560" t="s">
        <v>849</v>
      </c>
      <c r="E3560" t="str">
        <f t="shared" si="227"/>
        <v>Housing status</v>
      </c>
      <c r="F3560">
        <f t="shared" si="228"/>
        <v>3</v>
      </c>
      <c r="G3560" t="str">
        <f t="shared" si="229"/>
        <v>Data</v>
      </c>
      <c r="H3560" t="s">
        <v>807</v>
      </c>
      <c r="K3560" s="6" t="s">
        <v>39</v>
      </c>
      <c r="L3560" s="12">
        <v>0.47598051948748155</v>
      </c>
      <c r="M3560" s="13">
        <v>0.36312222220317686</v>
      </c>
      <c r="N3560" s="13">
        <v>8.2983433107307575E-2</v>
      </c>
      <c r="O3560" s="13">
        <v>7.7913825202034326E-2</v>
      </c>
      <c r="P3560" s="14">
        <v>658.00000000000034</v>
      </c>
    </row>
    <row r="3561" spans="1:16" ht="24.75" x14ac:dyDescent="0.25">
      <c r="A3561">
        <v>3675</v>
      </c>
      <c r="B3561" t="str">
        <f t="shared" si="226"/>
        <v>Closed End</v>
      </c>
      <c r="C3561" t="s">
        <v>867</v>
      </c>
      <c r="D3561" t="s">
        <v>849</v>
      </c>
      <c r="E3561" t="str">
        <f t="shared" si="227"/>
        <v>Housing status</v>
      </c>
      <c r="F3561">
        <f t="shared" si="228"/>
        <v>4</v>
      </c>
      <c r="G3561" t="str">
        <f t="shared" si="229"/>
        <v>Data</v>
      </c>
      <c r="H3561" t="s">
        <v>807</v>
      </c>
      <c r="K3561" s="6" t="s">
        <v>40</v>
      </c>
      <c r="L3561" s="12">
        <v>0.43178807261481617</v>
      </c>
      <c r="M3561" s="13">
        <v>0.52383137639203503</v>
      </c>
      <c r="N3561" s="13">
        <v>1.5563840064644403E-2</v>
      </c>
      <c r="O3561" s="13">
        <v>2.8816710928504605E-2</v>
      </c>
      <c r="P3561" s="14">
        <v>48</v>
      </c>
    </row>
    <row r="3562" spans="1:16" x14ac:dyDescent="0.25">
      <c r="A3562">
        <v>3676</v>
      </c>
      <c r="B3562" t="str">
        <f t="shared" si="226"/>
        <v>Closed End</v>
      </c>
      <c r="C3562" t="s">
        <v>867</v>
      </c>
      <c r="D3562" t="s">
        <v>849</v>
      </c>
      <c r="E3562" t="str">
        <f t="shared" si="227"/>
        <v>Home language</v>
      </c>
      <c r="F3562">
        <f t="shared" si="228"/>
        <v>1</v>
      </c>
      <c r="G3562" t="str">
        <f t="shared" si="229"/>
        <v>Header</v>
      </c>
      <c r="H3562" t="s">
        <v>807</v>
      </c>
      <c r="K3562" s="7" t="s">
        <v>41</v>
      </c>
      <c r="L3562" s="15" t="s">
        <v>8</v>
      </c>
      <c r="M3562" s="16" t="s">
        <v>8</v>
      </c>
      <c r="N3562" s="16" t="s">
        <v>8</v>
      </c>
      <c r="O3562" s="16" t="s">
        <v>8</v>
      </c>
      <c r="P3562" s="17" t="s">
        <v>8</v>
      </c>
    </row>
    <row r="3563" spans="1:16" x14ac:dyDescent="0.25">
      <c r="A3563">
        <v>3677</v>
      </c>
      <c r="B3563" t="str">
        <f t="shared" si="226"/>
        <v>Closed End</v>
      </c>
      <c r="C3563" t="s">
        <v>867</v>
      </c>
      <c r="D3563" t="s">
        <v>849</v>
      </c>
      <c r="E3563" t="str">
        <f t="shared" si="227"/>
        <v>Home language</v>
      </c>
      <c r="F3563">
        <f t="shared" si="228"/>
        <v>2</v>
      </c>
      <c r="G3563" t="str">
        <f t="shared" si="229"/>
        <v>Data</v>
      </c>
      <c r="H3563" t="s">
        <v>807</v>
      </c>
      <c r="K3563" s="6" t="s">
        <v>42</v>
      </c>
      <c r="L3563" s="12">
        <v>0.43229690820886463</v>
      </c>
      <c r="M3563" s="13">
        <v>0.34760334314784358</v>
      </c>
      <c r="N3563" s="13">
        <v>0.11775307113359465</v>
      </c>
      <c r="O3563" s="13">
        <v>0.10234667750969789</v>
      </c>
      <c r="P3563" s="14">
        <v>1784.9999999999984</v>
      </c>
    </row>
    <row r="3564" spans="1:16" x14ac:dyDescent="0.25">
      <c r="A3564">
        <v>3678</v>
      </c>
      <c r="B3564" t="str">
        <f t="shared" si="226"/>
        <v>Closed End</v>
      </c>
      <c r="C3564" t="s">
        <v>867</v>
      </c>
      <c r="D3564" t="s">
        <v>849</v>
      </c>
      <c r="E3564" t="str">
        <f t="shared" si="227"/>
        <v>Home language</v>
      </c>
      <c r="F3564">
        <f t="shared" si="228"/>
        <v>3</v>
      </c>
      <c r="G3564" t="str">
        <f t="shared" si="229"/>
        <v>Data</v>
      </c>
      <c r="H3564" t="s">
        <v>807</v>
      </c>
      <c r="K3564" s="6" t="s">
        <v>43</v>
      </c>
      <c r="L3564" s="12">
        <v>0.45071667063926879</v>
      </c>
      <c r="M3564" s="13">
        <v>0.43439184537083497</v>
      </c>
      <c r="N3564" s="13">
        <v>0.11150118894653847</v>
      </c>
      <c r="O3564" s="27" t="s">
        <v>69</v>
      </c>
      <c r="P3564" s="14">
        <v>203</v>
      </c>
    </row>
    <row r="3565" spans="1:16" x14ac:dyDescent="0.25">
      <c r="A3565">
        <v>3679</v>
      </c>
      <c r="B3565" t="str">
        <f t="shared" si="226"/>
        <v>Closed End</v>
      </c>
      <c r="C3565" t="s">
        <v>867</v>
      </c>
      <c r="D3565" t="s">
        <v>849</v>
      </c>
      <c r="E3565" t="str">
        <f t="shared" si="227"/>
        <v>Home language</v>
      </c>
      <c r="F3565">
        <f t="shared" si="228"/>
        <v>4</v>
      </c>
      <c r="G3565" t="str">
        <f t="shared" si="229"/>
        <v>Data</v>
      </c>
      <c r="H3565" t="s">
        <v>807</v>
      </c>
      <c r="K3565" s="6" t="s">
        <v>44</v>
      </c>
      <c r="L3565" s="12">
        <v>0.53194669207770429</v>
      </c>
      <c r="M3565" s="13">
        <v>0.38115310633434968</v>
      </c>
      <c r="N3565" s="13">
        <v>4.6320321158225805E-2</v>
      </c>
      <c r="O3565" s="13">
        <v>4.0579880429719974E-2</v>
      </c>
      <c r="P3565" s="14">
        <v>71.000000000000014</v>
      </c>
    </row>
    <row r="3566" spans="1:16" x14ac:dyDescent="0.25">
      <c r="A3566">
        <v>3680</v>
      </c>
      <c r="B3566" t="str">
        <f t="shared" si="226"/>
        <v>Closed End</v>
      </c>
      <c r="C3566" t="s">
        <v>867</v>
      </c>
      <c r="D3566" t="s">
        <v>849</v>
      </c>
      <c r="E3566" t="str">
        <f t="shared" si="227"/>
        <v>Race / ethnicity</v>
      </c>
      <c r="F3566">
        <f t="shared" si="228"/>
        <v>1</v>
      </c>
      <c r="G3566" t="str">
        <f t="shared" si="229"/>
        <v>Header</v>
      </c>
      <c r="H3566" t="s">
        <v>807</v>
      </c>
      <c r="K3566" s="7" t="s">
        <v>45</v>
      </c>
      <c r="L3566" s="15" t="s">
        <v>8</v>
      </c>
      <c r="M3566" s="16" t="s">
        <v>8</v>
      </c>
      <c r="N3566" s="16" t="s">
        <v>8</v>
      </c>
      <c r="O3566" s="16" t="s">
        <v>8</v>
      </c>
      <c r="P3566" s="17" t="s">
        <v>8</v>
      </c>
    </row>
    <row r="3567" spans="1:16" x14ac:dyDescent="0.25">
      <c r="A3567">
        <v>3681</v>
      </c>
      <c r="B3567" t="str">
        <f t="shared" si="226"/>
        <v>Closed End</v>
      </c>
      <c r="C3567" t="s">
        <v>867</v>
      </c>
      <c r="D3567" t="s">
        <v>849</v>
      </c>
      <c r="E3567" t="str">
        <f t="shared" si="227"/>
        <v>Race / ethnicity</v>
      </c>
      <c r="F3567">
        <f t="shared" si="228"/>
        <v>2</v>
      </c>
      <c r="G3567" t="str">
        <f t="shared" si="229"/>
        <v>Data</v>
      </c>
      <c r="H3567" t="s">
        <v>807</v>
      </c>
      <c r="K3567" s="6" t="s">
        <v>46</v>
      </c>
      <c r="L3567" s="12">
        <v>0.48437915927706254</v>
      </c>
      <c r="M3567" s="13">
        <v>0.39244365259471303</v>
      </c>
      <c r="N3567" s="13">
        <v>8.4149433194745105E-2</v>
      </c>
      <c r="O3567" s="13">
        <v>3.9027754933480735E-2</v>
      </c>
      <c r="P3567" s="14">
        <v>574.99999999999955</v>
      </c>
    </row>
    <row r="3568" spans="1:16" x14ac:dyDescent="0.25">
      <c r="A3568">
        <v>3682</v>
      </c>
      <c r="B3568" t="str">
        <f t="shared" si="226"/>
        <v>Closed End</v>
      </c>
      <c r="C3568" t="s">
        <v>867</v>
      </c>
      <c r="D3568" t="s">
        <v>849</v>
      </c>
      <c r="E3568" t="str">
        <f t="shared" si="227"/>
        <v>Race / ethnicity</v>
      </c>
      <c r="F3568">
        <f t="shared" si="228"/>
        <v>3</v>
      </c>
      <c r="G3568" t="str">
        <f t="shared" si="229"/>
        <v>Data</v>
      </c>
      <c r="H3568" t="s">
        <v>807</v>
      </c>
      <c r="K3568" s="6" t="s">
        <v>47</v>
      </c>
      <c r="L3568" s="12">
        <v>0.46449759655720141</v>
      </c>
      <c r="M3568" s="13">
        <v>0.47457932118053237</v>
      </c>
      <c r="N3568" s="13">
        <v>3.2213327611253645E-2</v>
      </c>
      <c r="O3568" s="13">
        <v>2.8709754651012272E-2</v>
      </c>
      <c r="P3568" s="14">
        <v>88.999999999999986</v>
      </c>
    </row>
    <row r="3569" spans="1:16" x14ac:dyDescent="0.25">
      <c r="A3569">
        <v>3683</v>
      </c>
      <c r="B3569" t="str">
        <f t="shared" si="226"/>
        <v>Closed End</v>
      </c>
      <c r="C3569" t="s">
        <v>867</v>
      </c>
      <c r="D3569" t="s">
        <v>849</v>
      </c>
      <c r="E3569" t="str">
        <f t="shared" si="227"/>
        <v>Race / ethnicity</v>
      </c>
      <c r="F3569">
        <f t="shared" si="228"/>
        <v>4</v>
      </c>
      <c r="G3569" t="str">
        <f t="shared" si="229"/>
        <v>Data</v>
      </c>
      <c r="H3569" t="s">
        <v>807</v>
      </c>
      <c r="K3569" s="6" t="s">
        <v>48</v>
      </c>
      <c r="L3569" s="12">
        <v>0.44879377821671945</v>
      </c>
      <c r="M3569" s="13">
        <v>0.42537560344709729</v>
      </c>
      <c r="N3569" s="13">
        <v>0.10922083241980761</v>
      </c>
      <c r="O3569" s="13">
        <v>1.6609785916375464E-2</v>
      </c>
      <c r="P3569" s="14">
        <v>165.00000000000011</v>
      </c>
    </row>
    <row r="3570" spans="1:16" x14ac:dyDescent="0.25">
      <c r="A3570">
        <v>3684</v>
      </c>
      <c r="B3570" t="str">
        <f t="shared" si="226"/>
        <v>Closed End</v>
      </c>
      <c r="C3570" t="s">
        <v>867</v>
      </c>
      <c r="D3570" t="s">
        <v>849</v>
      </c>
      <c r="E3570" t="str">
        <f t="shared" si="227"/>
        <v>Race / ethnicity</v>
      </c>
      <c r="F3570">
        <f t="shared" si="228"/>
        <v>5</v>
      </c>
      <c r="G3570" t="str">
        <f t="shared" si="229"/>
        <v>Data</v>
      </c>
      <c r="H3570" t="s">
        <v>807</v>
      </c>
      <c r="K3570" s="6" t="s">
        <v>49</v>
      </c>
      <c r="L3570" s="12">
        <v>0.49151481097156613</v>
      </c>
      <c r="M3570" s="13">
        <v>0.32409042828035373</v>
      </c>
      <c r="N3570" s="13">
        <v>9.9540826184486009E-2</v>
      </c>
      <c r="O3570" s="13">
        <v>8.4853934563594247E-2</v>
      </c>
      <c r="P3570" s="14">
        <v>254.00000000000009</v>
      </c>
    </row>
    <row r="3571" spans="1:16" x14ac:dyDescent="0.25">
      <c r="A3571">
        <v>3685</v>
      </c>
      <c r="B3571" t="str">
        <f t="shared" si="226"/>
        <v>Closed End</v>
      </c>
      <c r="C3571" t="s">
        <v>867</v>
      </c>
      <c r="D3571" t="s">
        <v>849</v>
      </c>
      <c r="E3571" t="str">
        <f t="shared" si="227"/>
        <v>Race / ethnicity</v>
      </c>
      <c r="F3571">
        <f t="shared" si="228"/>
        <v>6</v>
      </c>
      <c r="G3571" t="str">
        <f t="shared" si="229"/>
        <v>Data</v>
      </c>
      <c r="H3571" t="s">
        <v>807</v>
      </c>
      <c r="K3571" s="6" t="s">
        <v>50</v>
      </c>
      <c r="L3571" s="12">
        <v>0.5664911457122086</v>
      </c>
      <c r="M3571" s="13">
        <v>0.38906961810852658</v>
      </c>
      <c r="N3571" s="13">
        <v>2.4604628441848374E-2</v>
      </c>
      <c r="O3571" s="13">
        <v>1.9834607737416354E-2</v>
      </c>
      <c r="P3571" s="14">
        <v>107.00000000000001</v>
      </c>
    </row>
    <row r="3572" spans="1:16" ht="15.75" thickBot="1" x14ac:dyDescent="0.3">
      <c r="A3572">
        <v>3686</v>
      </c>
      <c r="B3572" t="str">
        <f t="shared" si="226"/>
        <v>Closed End</v>
      </c>
      <c r="C3572" t="s">
        <v>867</v>
      </c>
      <c r="D3572" t="s">
        <v>849</v>
      </c>
      <c r="E3572" t="str">
        <f t="shared" si="227"/>
        <v>Race / ethnicity</v>
      </c>
      <c r="F3572">
        <f t="shared" si="228"/>
        <v>7</v>
      </c>
      <c r="G3572" t="str">
        <f t="shared" si="229"/>
        <v>Data</v>
      </c>
      <c r="H3572" t="s">
        <v>807</v>
      </c>
      <c r="K3572" s="8" t="s">
        <v>51</v>
      </c>
      <c r="L3572" s="18">
        <v>0.42443418766687591</v>
      </c>
      <c r="M3572" s="19">
        <v>0.3450502096685904</v>
      </c>
      <c r="N3572" s="19">
        <v>0.12564281122248033</v>
      </c>
      <c r="O3572" s="19">
        <v>0.10487279144205378</v>
      </c>
      <c r="P3572" s="20">
        <v>1387.9999999999995</v>
      </c>
    </row>
    <row r="3573" spans="1:16" ht="15.75" thickTop="1" x14ac:dyDescent="0.25">
      <c r="A3573">
        <v>3687</v>
      </c>
      <c r="B3573" t="str">
        <f t="shared" ref="B3573:B3636" si="230">IF(K3575="Results by region:","Closed End",IF(L3574="East Metro Overall","Open End",IF(AND(K3573="",K3575=""),"",B3572)))</f>
        <v/>
      </c>
      <c r="C3573" t="s">
        <v>8</v>
      </c>
      <c r="D3573" t="s">
        <v>8</v>
      </c>
      <c r="E3573" t="str">
        <f t="shared" ref="E3573:E3636" si="231">IF(AND(K3573="",K3574="Results by region:"),"Column labels",
IF(AND(K3573="",L3573="East Metro overall"),"Column labels",
IF(AND(K3573="",L3573=""),"",
IF(AND(B3573="Open End",K3573&lt;&gt;"",E3572="Column labels"),"Open end results",
IF(K3573="Results by region:","Region",
IF(K3573="Results by gender:","Gender",
IF(K3573="Results by age:","Age",
IF(K3573="Results by education level:","Education",
IF(K3573="Results by household income:","Household income",
IF(K3573="Results by housing status:","Housing status",
IF(K3573="Results by home language:","Home language",
IF(K3573="Results by race/ethnicity:","Race / ethnicity",
IF(ISERROR(FIND(".",K3573)),E3572,
IF(FIND(".",K3573)&lt;=4,"Title"))))))))))))))</f>
        <v/>
      </c>
      <c r="F3573" t="str">
        <f t="shared" ref="F3573:F3636" si="232">IF(B3573="","",IF(E3573&lt;&gt;E3572,1,SUM(F3572,1)))</f>
        <v/>
      </c>
      <c r="G3573" t="str">
        <f t="shared" si="229"/>
        <v/>
      </c>
      <c r="H3573" t="s">
        <v>8</v>
      </c>
      <c r="K3573" s="42"/>
      <c r="L3573" s="42"/>
      <c r="M3573" s="42"/>
      <c r="N3573" s="42"/>
      <c r="O3573" s="42"/>
      <c r="P3573" s="42"/>
    </row>
    <row r="3574" spans="1:16" ht="45.75" thickBot="1" x14ac:dyDescent="0.3">
      <c r="A3574">
        <v>3688</v>
      </c>
      <c r="B3574" t="str">
        <f t="shared" si="230"/>
        <v>Closed End</v>
      </c>
      <c r="C3574" t="s">
        <v>867</v>
      </c>
      <c r="D3574" t="s">
        <v>850</v>
      </c>
      <c r="E3574" t="str">
        <f t="shared" si="231"/>
        <v>Title</v>
      </c>
      <c r="F3574">
        <f t="shared" si="232"/>
        <v>1</v>
      </c>
      <c r="G3574" t="str">
        <f t="shared" si="229"/>
        <v>Title</v>
      </c>
      <c r="H3574" t="s">
        <v>808</v>
      </c>
      <c r="K3574" s="37" t="s">
        <v>315</v>
      </c>
      <c r="L3574" s="37"/>
      <c r="M3574" s="37"/>
      <c r="N3574" s="37"/>
      <c r="O3574" s="37"/>
      <c r="P3574" s="37"/>
    </row>
    <row r="3575" spans="1:16" ht="38.25" thickTop="1" thickBot="1" x14ac:dyDescent="0.3">
      <c r="A3575">
        <v>3689</v>
      </c>
      <c r="B3575" t="str">
        <f t="shared" si="230"/>
        <v>Closed End</v>
      </c>
      <c r="C3575" t="s">
        <v>867</v>
      </c>
      <c r="D3575" t="s">
        <v>850</v>
      </c>
      <c r="E3575" t="str">
        <f t="shared" si="231"/>
        <v>Column labels</v>
      </c>
      <c r="F3575">
        <f t="shared" si="232"/>
        <v>1</v>
      </c>
      <c r="G3575" t="str">
        <f t="shared" si="229"/>
        <v>Labels</v>
      </c>
      <c r="H3575" t="s">
        <v>808</v>
      </c>
      <c r="K3575" s="39"/>
      <c r="L3575" s="1" t="s">
        <v>309</v>
      </c>
      <c r="M3575" s="2" t="s">
        <v>310</v>
      </c>
      <c r="N3575" s="2" t="s">
        <v>311</v>
      </c>
      <c r="O3575" s="2" t="s">
        <v>312</v>
      </c>
      <c r="P3575" s="3" t="s">
        <v>6</v>
      </c>
    </row>
    <row r="3576" spans="1:16" ht="15.75" thickTop="1" x14ac:dyDescent="0.25">
      <c r="A3576">
        <v>3690</v>
      </c>
      <c r="B3576" t="str">
        <f t="shared" si="230"/>
        <v>Closed End</v>
      </c>
      <c r="C3576" t="s">
        <v>867</v>
      </c>
      <c r="D3576" t="s">
        <v>850</v>
      </c>
      <c r="E3576" t="str">
        <f t="shared" si="231"/>
        <v>Region</v>
      </c>
      <c r="F3576">
        <f t="shared" si="232"/>
        <v>1</v>
      </c>
      <c r="G3576" t="str">
        <f t="shared" si="229"/>
        <v>Header</v>
      </c>
      <c r="H3576" t="s">
        <v>808</v>
      </c>
      <c r="K3576" s="5" t="s">
        <v>7</v>
      </c>
      <c r="L3576" s="9" t="s">
        <v>8</v>
      </c>
      <c r="M3576" s="10" t="s">
        <v>8</v>
      </c>
      <c r="N3576" s="10" t="s">
        <v>8</v>
      </c>
      <c r="O3576" s="10" t="s">
        <v>8</v>
      </c>
      <c r="P3576" s="11" t="s">
        <v>8</v>
      </c>
    </row>
    <row r="3577" spans="1:16" x14ac:dyDescent="0.25">
      <c r="A3577">
        <v>3691</v>
      </c>
      <c r="B3577" t="str">
        <f t="shared" si="230"/>
        <v>Closed End</v>
      </c>
      <c r="C3577" t="s">
        <v>867</v>
      </c>
      <c r="D3577" t="s">
        <v>850</v>
      </c>
      <c r="E3577" t="str">
        <f t="shared" si="231"/>
        <v>Region</v>
      </c>
      <c r="F3577">
        <f t="shared" si="232"/>
        <v>2</v>
      </c>
      <c r="G3577" t="str">
        <f t="shared" si="229"/>
        <v>Data</v>
      </c>
      <c r="H3577" t="s">
        <v>808</v>
      </c>
      <c r="K3577" s="6" t="s">
        <v>9</v>
      </c>
      <c r="L3577" s="12">
        <v>0.40449544284172201</v>
      </c>
      <c r="M3577" s="13">
        <v>0.34642960746561985</v>
      </c>
      <c r="N3577" s="13">
        <v>0.14865287081429157</v>
      </c>
      <c r="O3577" s="13">
        <v>0.10042207887836689</v>
      </c>
      <c r="P3577" s="14">
        <v>2634.0000000000041</v>
      </c>
    </row>
    <row r="3578" spans="1:16" x14ac:dyDescent="0.25">
      <c r="A3578">
        <v>3692</v>
      </c>
      <c r="B3578" t="str">
        <f t="shared" si="230"/>
        <v>Closed End</v>
      </c>
      <c r="C3578" t="s">
        <v>867</v>
      </c>
      <c r="D3578" t="s">
        <v>850</v>
      </c>
      <c r="E3578" t="str">
        <f t="shared" si="231"/>
        <v>Region</v>
      </c>
      <c r="F3578">
        <f t="shared" si="232"/>
        <v>3</v>
      </c>
      <c r="G3578" t="str">
        <f t="shared" si="229"/>
        <v>Data</v>
      </c>
      <c r="H3578" t="s">
        <v>808</v>
      </c>
      <c r="K3578" s="6" t="s">
        <v>10</v>
      </c>
      <c r="L3578" s="12">
        <v>0.36451018545728464</v>
      </c>
      <c r="M3578" s="13">
        <v>0.32442019322939003</v>
      </c>
      <c r="N3578" s="13">
        <v>0.18406415450705016</v>
      </c>
      <c r="O3578" s="13">
        <v>0.1270054668062747</v>
      </c>
      <c r="P3578" s="14">
        <v>349.99999999999989</v>
      </c>
    </row>
    <row r="3579" spans="1:16" x14ac:dyDescent="0.25">
      <c r="A3579">
        <v>3693</v>
      </c>
      <c r="B3579" t="str">
        <f t="shared" si="230"/>
        <v>Closed End</v>
      </c>
      <c r="C3579" t="s">
        <v>867</v>
      </c>
      <c r="D3579" t="s">
        <v>850</v>
      </c>
      <c r="E3579" t="str">
        <f t="shared" si="231"/>
        <v>Region</v>
      </c>
      <c r="F3579">
        <f t="shared" si="232"/>
        <v>4</v>
      </c>
      <c r="G3579" t="str">
        <f t="shared" si="229"/>
        <v>Data</v>
      </c>
      <c r="H3579" t="s">
        <v>808</v>
      </c>
      <c r="K3579" s="6" t="s">
        <v>11</v>
      </c>
      <c r="L3579" s="12">
        <v>0.48465486840137606</v>
      </c>
      <c r="M3579" s="13">
        <v>0.33384191448591272</v>
      </c>
      <c r="N3579" s="13">
        <v>0.11893699510616815</v>
      </c>
      <c r="O3579" s="13">
        <v>6.2566222006544964E-2</v>
      </c>
      <c r="P3579" s="14">
        <v>1964.9999999999986</v>
      </c>
    </row>
    <row r="3580" spans="1:16" x14ac:dyDescent="0.25">
      <c r="A3580">
        <v>3694</v>
      </c>
      <c r="B3580" t="str">
        <f t="shared" si="230"/>
        <v>Closed End</v>
      </c>
      <c r="C3580" t="s">
        <v>867</v>
      </c>
      <c r="D3580" t="s">
        <v>850</v>
      </c>
      <c r="E3580" t="str">
        <f t="shared" si="231"/>
        <v>Region</v>
      </c>
      <c r="F3580">
        <f t="shared" si="232"/>
        <v>5</v>
      </c>
      <c r="G3580" t="str">
        <f t="shared" si="229"/>
        <v>Data</v>
      </c>
      <c r="H3580" t="s">
        <v>808</v>
      </c>
      <c r="K3580" s="6" t="s">
        <v>12</v>
      </c>
      <c r="L3580" s="12">
        <v>0.55407430764643373</v>
      </c>
      <c r="M3580" s="13">
        <v>0.30808423172747212</v>
      </c>
      <c r="N3580" s="13">
        <v>9.2149917633934347E-2</v>
      </c>
      <c r="O3580" s="13">
        <v>4.5691542992160085E-2</v>
      </c>
      <c r="P3580" s="14">
        <v>1605.0000000000009</v>
      </c>
    </row>
    <row r="3581" spans="1:16" x14ac:dyDescent="0.25">
      <c r="A3581">
        <v>3695</v>
      </c>
      <c r="B3581" t="str">
        <f t="shared" si="230"/>
        <v>Closed End</v>
      </c>
      <c r="C3581" t="s">
        <v>867</v>
      </c>
      <c r="D3581" t="s">
        <v>850</v>
      </c>
      <c r="E3581" t="str">
        <f t="shared" si="231"/>
        <v>Region</v>
      </c>
      <c r="F3581">
        <f t="shared" si="232"/>
        <v>6</v>
      </c>
      <c r="G3581" t="str">
        <f t="shared" si="229"/>
        <v>Data</v>
      </c>
      <c r="H3581" t="s">
        <v>808</v>
      </c>
      <c r="K3581" s="6" t="s">
        <v>13</v>
      </c>
      <c r="L3581" s="12">
        <v>0.40141690733224905</v>
      </c>
      <c r="M3581" s="13">
        <v>0.36472688010929216</v>
      </c>
      <c r="N3581" s="13">
        <v>0.15105626509793968</v>
      </c>
      <c r="O3581" s="13">
        <v>8.2799947460519066E-2</v>
      </c>
      <c r="P3581" s="14">
        <v>359.99999999999966</v>
      </c>
    </row>
    <row r="3582" spans="1:16" x14ac:dyDescent="0.25">
      <c r="A3582">
        <v>3696</v>
      </c>
      <c r="B3582" t="str">
        <f t="shared" si="230"/>
        <v>Closed End</v>
      </c>
      <c r="C3582" t="s">
        <v>867</v>
      </c>
      <c r="D3582" t="s">
        <v>850</v>
      </c>
      <c r="E3582" t="str">
        <f t="shared" si="231"/>
        <v>Region</v>
      </c>
      <c r="F3582">
        <f t="shared" si="232"/>
        <v>7</v>
      </c>
      <c r="G3582" t="str">
        <f t="shared" si="229"/>
        <v>Data</v>
      </c>
      <c r="H3582" t="s">
        <v>808</v>
      </c>
      <c r="K3582" s="6" t="s">
        <v>14</v>
      </c>
      <c r="L3582" s="12">
        <v>0.29016677160572668</v>
      </c>
      <c r="M3582" s="13">
        <v>0.41223495294989604</v>
      </c>
      <c r="N3582" s="13">
        <v>0.15620889744200314</v>
      </c>
      <c r="O3582" s="13">
        <v>0.14138937800237375</v>
      </c>
      <c r="P3582" s="14">
        <v>319.00000000000011</v>
      </c>
    </row>
    <row r="3583" spans="1:16" x14ac:dyDescent="0.25">
      <c r="A3583">
        <v>3697</v>
      </c>
      <c r="B3583" t="str">
        <f t="shared" si="230"/>
        <v>Closed End</v>
      </c>
      <c r="C3583" t="s">
        <v>867</v>
      </c>
      <c r="D3583" t="s">
        <v>850</v>
      </c>
      <c r="E3583" t="str">
        <f t="shared" si="231"/>
        <v>Gender</v>
      </c>
      <c r="F3583">
        <f t="shared" si="232"/>
        <v>1</v>
      </c>
      <c r="G3583" t="str">
        <f t="shared" si="229"/>
        <v>Header</v>
      </c>
      <c r="H3583" t="s">
        <v>808</v>
      </c>
      <c r="K3583" s="7" t="s">
        <v>15</v>
      </c>
      <c r="L3583" s="15" t="s">
        <v>8</v>
      </c>
      <c r="M3583" s="16" t="s">
        <v>8</v>
      </c>
      <c r="N3583" s="16" t="s">
        <v>8</v>
      </c>
      <c r="O3583" s="16" t="s">
        <v>8</v>
      </c>
      <c r="P3583" s="17" t="s">
        <v>8</v>
      </c>
    </row>
    <row r="3584" spans="1:16" x14ac:dyDescent="0.25">
      <c r="A3584">
        <v>3698</v>
      </c>
      <c r="B3584" t="str">
        <f t="shared" si="230"/>
        <v>Closed End</v>
      </c>
      <c r="C3584" t="s">
        <v>867</v>
      </c>
      <c r="D3584" t="s">
        <v>850</v>
      </c>
      <c r="E3584" t="str">
        <f t="shared" si="231"/>
        <v>Gender</v>
      </c>
      <c r="F3584">
        <f t="shared" si="232"/>
        <v>2</v>
      </c>
      <c r="G3584" t="str">
        <f t="shared" si="229"/>
        <v>Data</v>
      </c>
      <c r="H3584" t="s">
        <v>808</v>
      </c>
      <c r="K3584" s="6" t="s">
        <v>16</v>
      </c>
      <c r="L3584" s="12">
        <v>0.45010878023329309</v>
      </c>
      <c r="M3584" s="13">
        <v>0.36338344345368012</v>
      </c>
      <c r="N3584" s="13">
        <v>9.7015734981528462E-2</v>
      </c>
      <c r="O3584" s="13">
        <v>8.949204133149799E-2</v>
      </c>
      <c r="P3584" s="14">
        <v>1650.0000000000057</v>
      </c>
    </row>
    <row r="3585" spans="1:16" x14ac:dyDescent="0.25">
      <c r="A3585">
        <v>3699</v>
      </c>
      <c r="B3585" t="str">
        <f t="shared" si="230"/>
        <v>Closed End</v>
      </c>
      <c r="C3585" t="s">
        <v>867</v>
      </c>
      <c r="D3585" t="s">
        <v>850</v>
      </c>
      <c r="E3585" t="str">
        <f t="shared" si="231"/>
        <v>Gender</v>
      </c>
      <c r="F3585">
        <f t="shared" si="232"/>
        <v>3</v>
      </c>
      <c r="G3585" t="str">
        <f t="shared" si="229"/>
        <v>Data</v>
      </c>
      <c r="H3585" t="s">
        <v>808</v>
      </c>
      <c r="K3585" s="6" t="s">
        <v>17</v>
      </c>
      <c r="L3585" s="12">
        <v>0.33311667522141947</v>
      </c>
      <c r="M3585" s="13">
        <v>0.34020866226603702</v>
      </c>
      <c r="N3585" s="13">
        <v>0.20826742488044864</v>
      </c>
      <c r="O3585" s="13">
        <v>0.11840723763209592</v>
      </c>
      <c r="P3585" s="14">
        <v>851.99999999999818</v>
      </c>
    </row>
    <row r="3586" spans="1:16" x14ac:dyDescent="0.25">
      <c r="A3586">
        <v>3700</v>
      </c>
      <c r="B3586" t="str">
        <f t="shared" si="230"/>
        <v>Closed End</v>
      </c>
      <c r="C3586" t="s">
        <v>867</v>
      </c>
      <c r="D3586" t="s">
        <v>850</v>
      </c>
      <c r="E3586" t="str">
        <f t="shared" si="231"/>
        <v>Age</v>
      </c>
      <c r="F3586">
        <f t="shared" si="232"/>
        <v>1</v>
      </c>
      <c r="G3586" t="str">
        <f t="shared" ref="G3586:G3649" si="233">IF(B3586="","",IF(E3586="Title","Title",IF(E3586="Column labels","Labels",IF(AND(F3586=1,B3586="Closed End"),"Header","Data"))))</f>
        <v>Header</v>
      </c>
      <c r="H3586" t="s">
        <v>808</v>
      </c>
      <c r="K3586" s="7" t="s">
        <v>18</v>
      </c>
      <c r="L3586" s="15" t="s">
        <v>8</v>
      </c>
      <c r="M3586" s="16" t="s">
        <v>8</v>
      </c>
      <c r="N3586" s="16" t="s">
        <v>8</v>
      </c>
      <c r="O3586" s="16" t="s">
        <v>8</v>
      </c>
      <c r="P3586" s="17" t="s">
        <v>8</v>
      </c>
    </row>
    <row r="3587" spans="1:16" x14ac:dyDescent="0.25">
      <c r="A3587">
        <v>3701</v>
      </c>
      <c r="B3587" t="str">
        <f t="shared" si="230"/>
        <v>Closed End</v>
      </c>
      <c r="C3587" t="s">
        <v>867</v>
      </c>
      <c r="D3587" t="s">
        <v>850</v>
      </c>
      <c r="E3587" t="str">
        <f t="shared" si="231"/>
        <v>Age</v>
      </c>
      <c r="F3587">
        <f t="shared" si="232"/>
        <v>2</v>
      </c>
      <c r="G3587" t="str">
        <f t="shared" si="233"/>
        <v>Data</v>
      </c>
      <c r="H3587" t="s">
        <v>808</v>
      </c>
      <c r="K3587" s="6" t="s">
        <v>19</v>
      </c>
      <c r="L3587" s="12">
        <v>0.4701834586690577</v>
      </c>
      <c r="M3587" s="13">
        <v>0.33696767281293383</v>
      </c>
      <c r="N3587" s="13">
        <v>0.11171450557108101</v>
      </c>
      <c r="O3587" s="13">
        <v>8.113436294692622E-2</v>
      </c>
      <c r="P3587" s="14">
        <v>378.00000000000034</v>
      </c>
    </row>
    <row r="3588" spans="1:16" x14ac:dyDescent="0.25">
      <c r="A3588">
        <v>3702</v>
      </c>
      <c r="B3588" t="str">
        <f t="shared" si="230"/>
        <v>Closed End</v>
      </c>
      <c r="C3588" t="s">
        <v>867</v>
      </c>
      <c r="D3588" t="s">
        <v>850</v>
      </c>
      <c r="E3588" t="str">
        <f t="shared" si="231"/>
        <v>Age</v>
      </c>
      <c r="F3588">
        <f t="shared" si="232"/>
        <v>3</v>
      </c>
      <c r="G3588" t="str">
        <f t="shared" si="233"/>
        <v>Data</v>
      </c>
      <c r="H3588" t="s">
        <v>808</v>
      </c>
      <c r="K3588" s="6" t="s">
        <v>20</v>
      </c>
      <c r="L3588" s="12">
        <v>0.40419939851813602</v>
      </c>
      <c r="M3588" s="13">
        <v>0.36960206421461861</v>
      </c>
      <c r="N3588" s="13">
        <v>0.17154260002452479</v>
      </c>
      <c r="O3588" s="13">
        <v>5.465593724271952E-2</v>
      </c>
      <c r="P3588" s="14">
        <v>394</v>
      </c>
    </row>
    <row r="3589" spans="1:16" x14ac:dyDescent="0.25">
      <c r="A3589">
        <v>3703</v>
      </c>
      <c r="B3589" t="str">
        <f t="shared" si="230"/>
        <v>Closed End</v>
      </c>
      <c r="C3589" t="s">
        <v>867</v>
      </c>
      <c r="D3589" t="s">
        <v>850</v>
      </c>
      <c r="E3589" t="str">
        <f t="shared" si="231"/>
        <v>Age</v>
      </c>
      <c r="F3589">
        <f t="shared" si="232"/>
        <v>4</v>
      </c>
      <c r="G3589" t="str">
        <f t="shared" si="233"/>
        <v>Data</v>
      </c>
      <c r="H3589" t="s">
        <v>808</v>
      </c>
      <c r="K3589" s="6" t="s">
        <v>21</v>
      </c>
      <c r="L3589" s="12">
        <v>0.38413214191413736</v>
      </c>
      <c r="M3589" s="13">
        <v>0.35560782539837166</v>
      </c>
      <c r="N3589" s="13">
        <v>0.16394538521837262</v>
      </c>
      <c r="O3589" s="13">
        <v>9.6314647469116638E-2</v>
      </c>
      <c r="P3589" s="14">
        <v>322.00000000000051</v>
      </c>
    </row>
    <row r="3590" spans="1:16" x14ac:dyDescent="0.25">
      <c r="A3590">
        <v>3704</v>
      </c>
      <c r="B3590" t="str">
        <f t="shared" si="230"/>
        <v>Closed End</v>
      </c>
      <c r="C3590" t="s">
        <v>867</v>
      </c>
      <c r="D3590" t="s">
        <v>850</v>
      </c>
      <c r="E3590" t="str">
        <f t="shared" si="231"/>
        <v>Age</v>
      </c>
      <c r="F3590">
        <f t="shared" si="232"/>
        <v>5</v>
      </c>
      <c r="G3590" t="str">
        <f t="shared" si="233"/>
        <v>Data</v>
      </c>
      <c r="H3590" t="s">
        <v>808</v>
      </c>
      <c r="K3590" s="6" t="s">
        <v>22</v>
      </c>
      <c r="L3590" s="12">
        <v>0.40635096462694842</v>
      </c>
      <c r="M3590" s="13">
        <v>0.36099245729675183</v>
      </c>
      <c r="N3590" s="13">
        <v>0.10101418359405166</v>
      </c>
      <c r="O3590" s="13">
        <v>0.13164239448224785</v>
      </c>
      <c r="P3590" s="14">
        <v>457</v>
      </c>
    </row>
    <row r="3591" spans="1:16" x14ac:dyDescent="0.25">
      <c r="A3591">
        <v>3705</v>
      </c>
      <c r="B3591" t="str">
        <f t="shared" si="230"/>
        <v>Closed End</v>
      </c>
      <c r="C3591" t="s">
        <v>867</v>
      </c>
      <c r="D3591" t="s">
        <v>850</v>
      </c>
      <c r="E3591" t="str">
        <f t="shared" si="231"/>
        <v>Age</v>
      </c>
      <c r="F3591">
        <f t="shared" si="232"/>
        <v>6</v>
      </c>
      <c r="G3591" t="str">
        <f t="shared" si="233"/>
        <v>Data</v>
      </c>
      <c r="H3591" t="s">
        <v>808</v>
      </c>
      <c r="K3591" s="6" t="s">
        <v>23</v>
      </c>
      <c r="L3591" s="12">
        <v>0.35096422600357086</v>
      </c>
      <c r="M3591" s="13">
        <v>0.33716346366215788</v>
      </c>
      <c r="N3591" s="13">
        <v>0.16420174429219783</v>
      </c>
      <c r="O3591" s="13">
        <v>0.14767056604207637</v>
      </c>
      <c r="P3591" s="14">
        <v>704.99999999999807</v>
      </c>
    </row>
    <row r="3592" spans="1:16" x14ac:dyDescent="0.25">
      <c r="A3592">
        <v>3706</v>
      </c>
      <c r="B3592" t="str">
        <f t="shared" si="230"/>
        <v>Closed End</v>
      </c>
      <c r="C3592" t="s">
        <v>867</v>
      </c>
      <c r="D3592" t="s">
        <v>850</v>
      </c>
      <c r="E3592" t="str">
        <f t="shared" si="231"/>
        <v>Education</v>
      </c>
      <c r="F3592">
        <f t="shared" si="232"/>
        <v>1</v>
      </c>
      <c r="G3592" t="str">
        <f t="shared" si="233"/>
        <v>Header</v>
      </c>
      <c r="H3592" t="s">
        <v>808</v>
      </c>
      <c r="K3592" s="7" t="s">
        <v>24</v>
      </c>
      <c r="L3592" s="15" t="s">
        <v>8</v>
      </c>
      <c r="M3592" s="16" t="s">
        <v>8</v>
      </c>
      <c r="N3592" s="16" t="s">
        <v>8</v>
      </c>
      <c r="O3592" s="16" t="s">
        <v>8</v>
      </c>
      <c r="P3592" s="17" t="s">
        <v>8</v>
      </c>
    </row>
    <row r="3593" spans="1:16" x14ac:dyDescent="0.25">
      <c r="A3593">
        <v>3707</v>
      </c>
      <c r="B3593" t="str">
        <f t="shared" si="230"/>
        <v>Closed End</v>
      </c>
      <c r="C3593" t="s">
        <v>867</v>
      </c>
      <c r="D3593" t="s">
        <v>850</v>
      </c>
      <c r="E3593" t="str">
        <f t="shared" si="231"/>
        <v>Education</v>
      </c>
      <c r="F3593">
        <f t="shared" si="232"/>
        <v>2</v>
      </c>
      <c r="G3593" t="str">
        <f t="shared" si="233"/>
        <v>Data</v>
      </c>
      <c r="H3593" t="s">
        <v>808</v>
      </c>
      <c r="K3593" s="6" t="s">
        <v>25</v>
      </c>
      <c r="L3593" s="12">
        <v>0.6557144976931123</v>
      </c>
      <c r="M3593" s="13">
        <v>0.28201182906416694</v>
      </c>
      <c r="N3593" s="13">
        <v>4.0917709092457538E-2</v>
      </c>
      <c r="O3593" s="13">
        <v>2.1355964150263265E-2</v>
      </c>
      <c r="P3593" s="14">
        <v>82.000000000000014</v>
      </c>
    </row>
    <row r="3594" spans="1:16" x14ac:dyDescent="0.25">
      <c r="A3594">
        <v>3708</v>
      </c>
      <c r="B3594" t="str">
        <f t="shared" si="230"/>
        <v>Closed End</v>
      </c>
      <c r="C3594" t="s">
        <v>867</v>
      </c>
      <c r="D3594" t="s">
        <v>850</v>
      </c>
      <c r="E3594" t="str">
        <f t="shared" si="231"/>
        <v>Education</v>
      </c>
      <c r="F3594">
        <f t="shared" si="232"/>
        <v>3</v>
      </c>
      <c r="G3594" t="str">
        <f t="shared" si="233"/>
        <v>Data</v>
      </c>
      <c r="H3594" t="s">
        <v>808</v>
      </c>
      <c r="K3594" s="6" t="s">
        <v>26</v>
      </c>
      <c r="L3594" s="12">
        <v>0.37650376188977303</v>
      </c>
      <c r="M3594" s="13">
        <v>0.3525114946781826</v>
      </c>
      <c r="N3594" s="13">
        <v>0.12946975118985121</v>
      </c>
      <c r="O3594" s="13">
        <v>0.1415149922421933</v>
      </c>
      <c r="P3594" s="14">
        <v>296.99999999999966</v>
      </c>
    </row>
    <row r="3595" spans="1:16" x14ac:dyDescent="0.25">
      <c r="A3595">
        <v>3709</v>
      </c>
      <c r="B3595" t="str">
        <f t="shared" si="230"/>
        <v>Closed End</v>
      </c>
      <c r="C3595" t="s">
        <v>867</v>
      </c>
      <c r="D3595" t="s">
        <v>850</v>
      </c>
      <c r="E3595" t="str">
        <f t="shared" si="231"/>
        <v>Education</v>
      </c>
      <c r="F3595">
        <f t="shared" si="232"/>
        <v>4</v>
      </c>
      <c r="G3595" t="str">
        <f t="shared" si="233"/>
        <v>Data</v>
      </c>
      <c r="H3595" t="s">
        <v>808</v>
      </c>
      <c r="K3595" s="6" t="s">
        <v>27</v>
      </c>
      <c r="L3595" s="12">
        <v>0.40268585944194074</v>
      </c>
      <c r="M3595" s="13">
        <v>0.34368354475936924</v>
      </c>
      <c r="N3595" s="13">
        <v>0.14465152277446314</v>
      </c>
      <c r="O3595" s="13">
        <v>0.10897907302422574</v>
      </c>
      <c r="P3595" s="14">
        <v>825.00000000000091</v>
      </c>
    </row>
    <row r="3596" spans="1:16" x14ac:dyDescent="0.25">
      <c r="A3596">
        <v>3710</v>
      </c>
      <c r="B3596" t="str">
        <f t="shared" si="230"/>
        <v>Closed End</v>
      </c>
      <c r="C3596" t="s">
        <v>867</v>
      </c>
      <c r="D3596" t="s">
        <v>850</v>
      </c>
      <c r="E3596" t="str">
        <f t="shared" si="231"/>
        <v>Education</v>
      </c>
      <c r="F3596">
        <f t="shared" si="232"/>
        <v>5</v>
      </c>
      <c r="G3596" t="str">
        <f t="shared" si="233"/>
        <v>Data</v>
      </c>
      <c r="H3596" t="s">
        <v>808</v>
      </c>
      <c r="K3596" s="6" t="s">
        <v>28</v>
      </c>
      <c r="L3596" s="12">
        <v>0.39121116149907437</v>
      </c>
      <c r="M3596" s="13">
        <v>0.35431955127881631</v>
      </c>
      <c r="N3596" s="13">
        <v>0.17499982141455525</v>
      </c>
      <c r="O3596" s="13">
        <v>7.9469465807553916E-2</v>
      </c>
      <c r="P3596" s="14">
        <v>1348.9999999999998</v>
      </c>
    </row>
    <row r="3597" spans="1:16" x14ac:dyDescent="0.25">
      <c r="A3597">
        <v>3711</v>
      </c>
      <c r="B3597" t="str">
        <f t="shared" si="230"/>
        <v>Closed End</v>
      </c>
      <c r="C3597" t="s">
        <v>867</v>
      </c>
      <c r="D3597" t="s">
        <v>850</v>
      </c>
      <c r="E3597" t="str">
        <f t="shared" si="231"/>
        <v>Household income</v>
      </c>
      <c r="F3597">
        <f t="shared" si="232"/>
        <v>1</v>
      </c>
      <c r="G3597" t="str">
        <f t="shared" si="233"/>
        <v>Header</v>
      </c>
      <c r="H3597" t="s">
        <v>808</v>
      </c>
      <c r="K3597" s="7" t="s">
        <v>29</v>
      </c>
      <c r="L3597" s="15" t="s">
        <v>8</v>
      </c>
      <c r="M3597" s="16" t="s">
        <v>8</v>
      </c>
      <c r="N3597" s="16" t="s">
        <v>8</v>
      </c>
      <c r="O3597" s="16" t="s">
        <v>8</v>
      </c>
      <c r="P3597" s="17" t="s">
        <v>8</v>
      </c>
    </row>
    <row r="3598" spans="1:16" x14ac:dyDescent="0.25">
      <c r="A3598">
        <v>3712</v>
      </c>
      <c r="B3598" t="str">
        <f t="shared" si="230"/>
        <v>Closed End</v>
      </c>
      <c r="C3598" t="s">
        <v>867</v>
      </c>
      <c r="D3598" t="s">
        <v>850</v>
      </c>
      <c r="E3598" t="str">
        <f t="shared" si="231"/>
        <v>Household income</v>
      </c>
      <c r="F3598">
        <f t="shared" si="232"/>
        <v>2</v>
      </c>
      <c r="G3598" t="str">
        <f t="shared" si="233"/>
        <v>Data</v>
      </c>
      <c r="H3598" t="s">
        <v>808</v>
      </c>
      <c r="K3598" s="6" t="s">
        <v>30</v>
      </c>
      <c r="L3598" s="12">
        <v>0.53491527119078353</v>
      </c>
      <c r="M3598" s="13">
        <v>0.2504832517566607</v>
      </c>
      <c r="N3598" s="13">
        <v>0.11461106563022667</v>
      </c>
      <c r="O3598" s="13">
        <v>9.9990411422328229E-2</v>
      </c>
      <c r="P3598" s="14">
        <v>430.99999999999989</v>
      </c>
    </row>
    <row r="3599" spans="1:16" x14ac:dyDescent="0.25">
      <c r="A3599">
        <v>3713</v>
      </c>
      <c r="B3599" t="str">
        <f t="shared" si="230"/>
        <v>Closed End</v>
      </c>
      <c r="C3599" t="s">
        <v>867</v>
      </c>
      <c r="D3599" t="s">
        <v>850</v>
      </c>
      <c r="E3599" t="str">
        <f t="shared" si="231"/>
        <v>Household income</v>
      </c>
      <c r="F3599">
        <f t="shared" si="232"/>
        <v>3</v>
      </c>
      <c r="G3599" t="str">
        <f t="shared" si="233"/>
        <v>Data</v>
      </c>
      <c r="H3599" t="s">
        <v>808</v>
      </c>
      <c r="K3599" s="6" t="s">
        <v>31</v>
      </c>
      <c r="L3599" s="12">
        <v>0.59227223709391552</v>
      </c>
      <c r="M3599" s="13">
        <v>0.28585315943894346</v>
      </c>
      <c r="N3599" s="13">
        <v>7.6081936641968648E-2</v>
      </c>
      <c r="O3599" s="13">
        <v>4.5792666825173189E-2</v>
      </c>
      <c r="P3599" s="14">
        <v>387.99999999999943</v>
      </c>
    </row>
    <row r="3600" spans="1:16" x14ac:dyDescent="0.25">
      <c r="A3600">
        <v>3714</v>
      </c>
      <c r="B3600" t="str">
        <f t="shared" si="230"/>
        <v>Closed End</v>
      </c>
      <c r="C3600" t="s">
        <v>867</v>
      </c>
      <c r="D3600" t="s">
        <v>850</v>
      </c>
      <c r="E3600" t="str">
        <f t="shared" si="231"/>
        <v>Household income</v>
      </c>
      <c r="F3600">
        <f t="shared" si="232"/>
        <v>4</v>
      </c>
      <c r="G3600" t="str">
        <f t="shared" si="233"/>
        <v>Data</v>
      </c>
      <c r="H3600" t="s">
        <v>808</v>
      </c>
      <c r="K3600" s="6" t="s">
        <v>32</v>
      </c>
      <c r="L3600" s="12">
        <v>0.46640840559679458</v>
      </c>
      <c r="M3600" s="13">
        <v>0.34848833788914724</v>
      </c>
      <c r="N3600" s="13">
        <v>0.14154152674146522</v>
      </c>
      <c r="O3600" s="13">
        <v>4.3561729772592928E-2</v>
      </c>
      <c r="P3600" s="14">
        <v>341.00000000000006</v>
      </c>
    </row>
    <row r="3601" spans="1:16" x14ac:dyDescent="0.25">
      <c r="A3601">
        <v>3715</v>
      </c>
      <c r="B3601" t="str">
        <f t="shared" si="230"/>
        <v>Closed End</v>
      </c>
      <c r="C3601" t="s">
        <v>867</v>
      </c>
      <c r="D3601" t="s">
        <v>850</v>
      </c>
      <c r="E3601" t="str">
        <f t="shared" si="231"/>
        <v>Household income</v>
      </c>
      <c r="F3601">
        <f t="shared" si="232"/>
        <v>5</v>
      </c>
      <c r="G3601" t="str">
        <f t="shared" si="233"/>
        <v>Data</v>
      </c>
      <c r="H3601" t="s">
        <v>808</v>
      </c>
      <c r="K3601" s="6" t="s">
        <v>33</v>
      </c>
      <c r="L3601" s="12">
        <v>0.33952347322272736</v>
      </c>
      <c r="M3601" s="13">
        <v>0.37463530819770108</v>
      </c>
      <c r="N3601" s="13">
        <v>0.16186699131844265</v>
      </c>
      <c r="O3601" s="13">
        <v>0.12397422726112904</v>
      </c>
      <c r="P3601" s="14">
        <v>277</v>
      </c>
    </row>
    <row r="3602" spans="1:16" x14ac:dyDescent="0.25">
      <c r="A3602">
        <v>3716</v>
      </c>
      <c r="B3602" t="str">
        <f t="shared" si="230"/>
        <v>Closed End</v>
      </c>
      <c r="C3602" t="s">
        <v>867</v>
      </c>
      <c r="D3602" t="s">
        <v>850</v>
      </c>
      <c r="E3602" t="str">
        <f t="shared" si="231"/>
        <v>Household income</v>
      </c>
      <c r="F3602">
        <f t="shared" si="232"/>
        <v>6</v>
      </c>
      <c r="G3602" t="str">
        <f t="shared" si="233"/>
        <v>Data</v>
      </c>
      <c r="H3602" t="s">
        <v>808</v>
      </c>
      <c r="K3602" s="6" t="s">
        <v>34</v>
      </c>
      <c r="L3602" s="12">
        <v>0.39435310142147878</v>
      </c>
      <c r="M3602" s="13">
        <v>0.36242178455157581</v>
      </c>
      <c r="N3602" s="13">
        <v>0.14265122212084158</v>
      </c>
      <c r="O3602" s="13">
        <v>0.10057389190610259</v>
      </c>
      <c r="P3602" s="14">
        <v>247.00000000000034</v>
      </c>
    </row>
    <row r="3603" spans="1:16" x14ac:dyDescent="0.25">
      <c r="A3603">
        <v>3717</v>
      </c>
      <c r="B3603" t="str">
        <f t="shared" si="230"/>
        <v>Closed End</v>
      </c>
      <c r="C3603" t="s">
        <v>867</v>
      </c>
      <c r="D3603" t="s">
        <v>850</v>
      </c>
      <c r="E3603" t="str">
        <f t="shared" si="231"/>
        <v>Household income</v>
      </c>
      <c r="F3603">
        <f t="shared" si="232"/>
        <v>7</v>
      </c>
      <c r="G3603" t="str">
        <f t="shared" si="233"/>
        <v>Data</v>
      </c>
      <c r="H3603" t="s">
        <v>808</v>
      </c>
      <c r="K3603" s="6" t="s">
        <v>35</v>
      </c>
      <c r="L3603" s="12">
        <v>0.3911919843668496</v>
      </c>
      <c r="M3603" s="13">
        <v>0.36136871757392636</v>
      </c>
      <c r="N3603" s="13">
        <v>0.12826493492428573</v>
      </c>
      <c r="O3603" s="13">
        <v>0.11917436313493716</v>
      </c>
      <c r="P3603" s="14">
        <v>295.0000000000004</v>
      </c>
    </row>
    <row r="3604" spans="1:16" x14ac:dyDescent="0.25">
      <c r="A3604">
        <v>3718</v>
      </c>
      <c r="B3604" t="str">
        <f t="shared" si="230"/>
        <v>Closed End</v>
      </c>
      <c r="C3604" t="s">
        <v>867</v>
      </c>
      <c r="D3604" t="s">
        <v>850</v>
      </c>
      <c r="E3604" t="str">
        <f t="shared" si="231"/>
        <v>Household income</v>
      </c>
      <c r="F3604">
        <f t="shared" si="232"/>
        <v>8</v>
      </c>
      <c r="G3604" t="str">
        <f t="shared" si="233"/>
        <v>Data</v>
      </c>
      <c r="H3604" t="s">
        <v>808</v>
      </c>
      <c r="K3604" s="6" t="s">
        <v>36</v>
      </c>
      <c r="L3604" s="12">
        <v>0.3072460992133163</v>
      </c>
      <c r="M3604" s="13">
        <v>0.36665940493902921</v>
      </c>
      <c r="N3604" s="13">
        <v>0.25388964215873994</v>
      </c>
      <c r="O3604" s="13">
        <v>7.2204853688913509E-2</v>
      </c>
      <c r="P3604" s="14">
        <v>225.00000000000014</v>
      </c>
    </row>
    <row r="3605" spans="1:16" x14ac:dyDescent="0.25">
      <c r="A3605">
        <v>3719</v>
      </c>
      <c r="B3605" t="str">
        <f t="shared" si="230"/>
        <v>Closed End</v>
      </c>
      <c r="C3605" t="s">
        <v>867</v>
      </c>
      <c r="D3605" t="s">
        <v>850</v>
      </c>
      <c r="E3605" t="str">
        <f t="shared" si="231"/>
        <v>Housing status</v>
      </c>
      <c r="F3605">
        <f t="shared" si="232"/>
        <v>1</v>
      </c>
      <c r="G3605" t="str">
        <f t="shared" si="233"/>
        <v>Header</v>
      </c>
      <c r="H3605" t="s">
        <v>808</v>
      </c>
      <c r="K3605" s="7" t="s">
        <v>37</v>
      </c>
      <c r="L3605" s="15" t="s">
        <v>8</v>
      </c>
      <c r="M3605" s="16" t="s">
        <v>8</v>
      </c>
      <c r="N3605" s="16" t="s">
        <v>8</v>
      </c>
      <c r="O3605" s="16" t="s">
        <v>8</v>
      </c>
      <c r="P3605" s="17" t="s">
        <v>8</v>
      </c>
    </row>
    <row r="3606" spans="1:16" x14ac:dyDescent="0.25">
      <c r="A3606">
        <v>3720</v>
      </c>
      <c r="B3606" t="str">
        <f t="shared" si="230"/>
        <v>Closed End</v>
      </c>
      <c r="C3606" t="s">
        <v>867</v>
      </c>
      <c r="D3606" t="s">
        <v>850</v>
      </c>
      <c r="E3606" t="str">
        <f t="shared" si="231"/>
        <v>Housing status</v>
      </c>
      <c r="F3606">
        <f t="shared" si="232"/>
        <v>2</v>
      </c>
      <c r="G3606" t="str">
        <f t="shared" si="233"/>
        <v>Data</v>
      </c>
      <c r="H3606" t="s">
        <v>808</v>
      </c>
      <c r="K3606" s="6" t="s">
        <v>38</v>
      </c>
      <c r="L3606" s="12">
        <v>0.3423120891425438</v>
      </c>
      <c r="M3606" s="13">
        <v>0.36715386543020562</v>
      </c>
      <c r="N3606" s="13">
        <v>0.17419789709884095</v>
      </c>
      <c r="O3606" s="13">
        <v>0.11633614832841127</v>
      </c>
      <c r="P3606" s="14">
        <v>1652.9999999999982</v>
      </c>
    </row>
    <row r="3607" spans="1:16" x14ac:dyDescent="0.25">
      <c r="A3607">
        <v>3721</v>
      </c>
      <c r="B3607" t="str">
        <f t="shared" si="230"/>
        <v>Closed End</v>
      </c>
      <c r="C3607" t="s">
        <v>867</v>
      </c>
      <c r="D3607" t="s">
        <v>850</v>
      </c>
      <c r="E3607" t="str">
        <f t="shared" si="231"/>
        <v>Housing status</v>
      </c>
      <c r="F3607">
        <f t="shared" si="232"/>
        <v>3</v>
      </c>
      <c r="G3607" t="str">
        <f t="shared" si="233"/>
        <v>Data</v>
      </c>
      <c r="H3607" t="s">
        <v>808</v>
      </c>
      <c r="K3607" s="6" t="s">
        <v>39</v>
      </c>
      <c r="L3607" s="12">
        <v>0.5695600775855294</v>
      </c>
      <c r="M3607" s="13">
        <v>0.29044444109097883</v>
      </c>
      <c r="N3607" s="13">
        <v>9.0474906514186826E-2</v>
      </c>
      <c r="O3607" s="13">
        <v>4.9520574809304288E-2</v>
      </c>
      <c r="P3607" s="14">
        <v>909.99999999999875</v>
      </c>
    </row>
    <row r="3608" spans="1:16" ht="24.75" x14ac:dyDescent="0.25">
      <c r="A3608">
        <v>3722</v>
      </c>
      <c r="B3608" t="str">
        <f t="shared" si="230"/>
        <v>Closed End</v>
      </c>
      <c r="C3608" t="s">
        <v>867</v>
      </c>
      <c r="D3608" t="s">
        <v>850</v>
      </c>
      <c r="E3608" t="str">
        <f t="shared" si="231"/>
        <v>Housing status</v>
      </c>
      <c r="F3608">
        <f t="shared" si="232"/>
        <v>4</v>
      </c>
      <c r="G3608" t="str">
        <f t="shared" si="233"/>
        <v>Data</v>
      </c>
      <c r="H3608" t="s">
        <v>808</v>
      </c>
      <c r="K3608" s="6" t="s">
        <v>40</v>
      </c>
      <c r="L3608" s="12">
        <v>0.45194370596319233</v>
      </c>
      <c r="M3608" s="13">
        <v>0.33015546113736799</v>
      </c>
      <c r="N3608" s="13">
        <v>1.4951088431330205E-2</v>
      </c>
      <c r="O3608" s="13">
        <v>0.20294974446810954</v>
      </c>
      <c r="P3608" s="14">
        <v>59.999999999999986</v>
      </c>
    </row>
    <row r="3609" spans="1:16" x14ac:dyDescent="0.25">
      <c r="A3609">
        <v>3723</v>
      </c>
      <c r="B3609" t="str">
        <f t="shared" si="230"/>
        <v>Closed End</v>
      </c>
      <c r="C3609" t="s">
        <v>867</v>
      </c>
      <c r="D3609" t="s">
        <v>850</v>
      </c>
      <c r="E3609" t="str">
        <f t="shared" si="231"/>
        <v>Home language</v>
      </c>
      <c r="F3609">
        <f t="shared" si="232"/>
        <v>1</v>
      </c>
      <c r="G3609" t="str">
        <f t="shared" si="233"/>
        <v>Header</v>
      </c>
      <c r="H3609" t="s">
        <v>808</v>
      </c>
      <c r="K3609" s="7" t="s">
        <v>41</v>
      </c>
      <c r="L3609" s="15" t="s">
        <v>8</v>
      </c>
      <c r="M3609" s="16" t="s">
        <v>8</v>
      </c>
      <c r="N3609" s="16" t="s">
        <v>8</v>
      </c>
      <c r="O3609" s="16" t="s">
        <v>8</v>
      </c>
      <c r="P3609" s="17" t="s">
        <v>8</v>
      </c>
    </row>
    <row r="3610" spans="1:16" x14ac:dyDescent="0.25">
      <c r="A3610">
        <v>3724</v>
      </c>
      <c r="B3610" t="str">
        <f t="shared" si="230"/>
        <v>Closed End</v>
      </c>
      <c r="C3610" t="s">
        <v>867</v>
      </c>
      <c r="D3610" t="s">
        <v>850</v>
      </c>
      <c r="E3610" t="str">
        <f t="shared" si="231"/>
        <v>Home language</v>
      </c>
      <c r="F3610">
        <f t="shared" si="232"/>
        <v>2</v>
      </c>
      <c r="G3610" t="str">
        <f t="shared" si="233"/>
        <v>Data</v>
      </c>
      <c r="H3610" t="s">
        <v>808</v>
      </c>
      <c r="K3610" s="6" t="s">
        <v>42</v>
      </c>
      <c r="L3610" s="12">
        <v>0.39030455861291791</v>
      </c>
      <c r="M3610" s="13">
        <v>0.34712395550353259</v>
      </c>
      <c r="N3610" s="13">
        <v>0.14881123782603384</v>
      </c>
      <c r="O3610" s="13">
        <v>0.11376024805751803</v>
      </c>
      <c r="P3610" s="14">
        <v>2243.9999999999923</v>
      </c>
    </row>
    <row r="3611" spans="1:16" x14ac:dyDescent="0.25">
      <c r="A3611">
        <v>3725</v>
      </c>
      <c r="B3611" t="str">
        <f t="shared" si="230"/>
        <v>Closed End</v>
      </c>
      <c r="C3611" t="s">
        <v>867</v>
      </c>
      <c r="D3611" t="s">
        <v>850</v>
      </c>
      <c r="E3611" t="str">
        <f t="shared" si="231"/>
        <v>Home language</v>
      </c>
      <c r="F3611">
        <f t="shared" si="232"/>
        <v>3</v>
      </c>
      <c r="G3611" t="str">
        <f t="shared" si="233"/>
        <v>Data</v>
      </c>
      <c r="H3611" t="s">
        <v>808</v>
      </c>
      <c r="K3611" s="6" t="s">
        <v>43</v>
      </c>
      <c r="L3611" s="12">
        <v>0.43425718804451363</v>
      </c>
      <c r="M3611" s="13">
        <v>0.37897390132109743</v>
      </c>
      <c r="N3611" s="13">
        <v>0.15591128431082829</v>
      </c>
      <c r="O3611" s="13">
        <v>3.0857626323560716E-2</v>
      </c>
      <c r="P3611" s="14">
        <v>219.00000000000003</v>
      </c>
    </row>
    <row r="3612" spans="1:16" x14ac:dyDescent="0.25">
      <c r="A3612">
        <v>3726</v>
      </c>
      <c r="B3612" t="str">
        <f t="shared" si="230"/>
        <v>Closed End</v>
      </c>
      <c r="C3612" t="s">
        <v>867</v>
      </c>
      <c r="D3612" t="s">
        <v>850</v>
      </c>
      <c r="E3612" t="str">
        <f t="shared" si="231"/>
        <v>Home language</v>
      </c>
      <c r="F3612">
        <f t="shared" si="232"/>
        <v>4</v>
      </c>
      <c r="G3612" t="str">
        <f t="shared" si="233"/>
        <v>Data</v>
      </c>
      <c r="H3612" t="s">
        <v>808</v>
      </c>
      <c r="K3612" s="6" t="s">
        <v>44</v>
      </c>
      <c r="L3612" s="12">
        <v>0.43203722524317195</v>
      </c>
      <c r="M3612" s="13">
        <v>0.34939071861122012</v>
      </c>
      <c r="N3612" s="13">
        <v>0.19912080592981382</v>
      </c>
      <c r="O3612" s="13">
        <v>1.9451250215793695E-2</v>
      </c>
      <c r="P3612" s="14">
        <v>88.000000000000057</v>
      </c>
    </row>
    <row r="3613" spans="1:16" x14ac:dyDescent="0.25">
      <c r="A3613">
        <v>3727</v>
      </c>
      <c r="B3613" t="str">
        <f t="shared" si="230"/>
        <v>Closed End</v>
      </c>
      <c r="C3613" t="s">
        <v>867</v>
      </c>
      <c r="D3613" t="s">
        <v>850</v>
      </c>
      <c r="E3613" t="str">
        <f t="shared" si="231"/>
        <v>Race / ethnicity</v>
      </c>
      <c r="F3613">
        <f t="shared" si="232"/>
        <v>1</v>
      </c>
      <c r="G3613" t="str">
        <f t="shared" si="233"/>
        <v>Header</v>
      </c>
      <c r="H3613" t="s">
        <v>808</v>
      </c>
      <c r="K3613" s="7" t="s">
        <v>45</v>
      </c>
      <c r="L3613" s="15" t="s">
        <v>8</v>
      </c>
      <c r="M3613" s="16" t="s">
        <v>8</v>
      </c>
      <c r="N3613" s="16" t="s">
        <v>8</v>
      </c>
      <c r="O3613" s="16" t="s">
        <v>8</v>
      </c>
      <c r="P3613" s="17" t="s">
        <v>8</v>
      </c>
    </row>
    <row r="3614" spans="1:16" x14ac:dyDescent="0.25">
      <c r="A3614">
        <v>3728</v>
      </c>
      <c r="B3614" t="str">
        <f t="shared" si="230"/>
        <v>Closed End</v>
      </c>
      <c r="C3614" t="s">
        <v>867</v>
      </c>
      <c r="D3614" t="s">
        <v>850</v>
      </c>
      <c r="E3614" t="str">
        <f t="shared" si="231"/>
        <v>Race / ethnicity</v>
      </c>
      <c r="F3614">
        <f t="shared" si="232"/>
        <v>2</v>
      </c>
      <c r="G3614" t="str">
        <f t="shared" si="233"/>
        <v>Data</v>
      </c>
      <c r="H3614" t="s">
        <v>808</v>
      </c>
      <c r="K3614" s="6" t="s">
        <v>46</v>
      </c>
      <c r="L3614" s="12">
        <v>0.47705790994606301</v>
      </c>
      <c r="M3614" s="13">
        <v>0.31570174774558485</v>
      </c>
      <c r="N3614" s="13">
        <v>0.11419957259235973</v>
      </c>
      <c r="O3614" s="13">
        <v>9.3040769715993801E-2</v>
      </c>
      <c r="P3614" s="14">
        <v>693.99999999999943</v>
      </c>
    </row>
    <row r="3615" spans="1:16" x14ac:dyDescent="0.25">
      <c r="A3615">
        <v>3729</v>
      </c>
      <c r="B3615" t="str">
        <f t="shared" si="230"/>
        <v>Closed End</v>
      </c>
      <c r="C3615" t="s">
        <v>867</v>
      </c>
      <c r="D3615" t="s">
        <v>850</v>
      </c>
      <c r="E3615" t="str">
        <f t="shared" si="231"/>
        <v>Race / ethnicity</v>
      </c>
      <c r="F3615">
        <f t="shared" si="232"/>
        <v>3</v>
      </c>
      <c r="G3615" t="str">
        <f t="shared" si="233"/>
        <v>Data</v>
      </c>
      <c r="H3615" t="s">
        <v>808</v>
      </c>
      <c r="K3615" s="6" t="s">
        <v>47</v>
      </c>
      <c r="L3615" s="12">
        <v>0.61012145580873323</v>
      </c>
      <c r="M3615" s="13">
        <v>0.23887765259715205</v>
      </c>
      <c r="N3615" s="13">
        <v>1.849401987801054E-2</v>
      </c>
      <c r="O3615" s="13">
        <v>0.13250687171610395</v>
      </c>
      <c r="P3615" s="14">
        <v>114</v>
      </c>
    </row>
    <row r="3616" spans="1:16" x14ac:dyDescent="0.25">
      <c r="A3616">
        <v>3730</v>
      </c>
      <c r="B3616" t="str">
        <f t="shared" si="230"/>
        <v>Closed End</v>
      </c>
      <c r="C3616" t="s">
        <v>867</v>
      </c>
      <c r="D3616" t="s">
        <v>850</v>
      </c>
      <c r="E3616" t="str">
        <f t="shared" si="231"/>
        <v>Race / ethnicity</v>
      </c>
      <c r="F3616">
        <f t="shared" si="232"/>
        <v>4</v>
      </c>
      <c r="G3616" t="str">
        <f t="shared" si="233"/>
        <v>Data</v>
      </c>
      <c r="H3616" t="s">
        <v>808</v>
      </c>
      <c r="K3616" s="6" t="s">
        <v>48</v>
      </c>
      <c r="L3616" s="12">
        <v>0.46567622868435982</v>
      </c>
      <c r="M3616" s="13">
        <v>0.36234343248876605</v>
      </c>
      <c r="N3616" s="13">
        <v>0.14841795144260261</v>
      </c>
      <c r="O3616" s="13">
        <v>2.3562387384271209E-2</v>
      </c>
      <c r="P3616" s="14">
        <v>191.00000000000006</v>
      </c>
    </row>
    <row r="3617" spans="1:16" x14ac:dyDescent="0.25">
      <c r="A3617">
        <v>3731</v>
      </c>
      <c r="B3617" t="str">
        <f t="shared" si="230"/>
        <v>Closed End</v>
      </c>
      <c r="C3617" t="s">
        <v>867</v>
      </c>
      <c r="D3617" t="s">
        <v>850</v>
      </c>
      <c r="E3617" t="str">
        <f t="shared" si="231"/>
        <v>Race / ethnicity</v>
      </c>
      <c r="F3617">
        <f t="shared" si="232"/>
        <v>5</v>
      </c>
      <c r="G3617" t="str">
        <f t="shared" si="233"/>
        <v>Data</v>
      </c>
      <c r="H3617" t="s">
        <v>808</v>
      </c>
      <c r="K3617" s="6" t="s">
        <v>49</v>
      </c>
      <c r="L3617" s="12">
        <v>0.53767891808511115</v>
      </c>
      <c r="M3617" s="13">
        <v>0.20133435108762204</v>
      </c>
      <c r="N3617" s="13">
        <v>0.12803534492911905</v>
      </c>
      <c r="O3617" s="13">
        <v>0.13295138589814845</v>
      </c>
      <c r="P3617" s="14">
        <v>321.99999999999983</v>
      </c>
    </row>
    <row r="3618" spans="1:16" x14ac:dyDescent="0.25">
      <c r="A3618">
        <v>3732</v>
      </c>
      <c r="B3618" t="str">
        <f t="shared" si="230"/>
        <v>Closed End</v>
      </c>
      <c r="C3618" t="s">
        <v>867</v>
      </c>
      <c r="D3618" t="s">
        <v>850</v>
      </c>
      <c r="E3618" t="str">
        <f t="shared" si="231"/>
        <v>Race / ethnicity</v>
      </c>
      <c r="F3618">
        <f t="shared" si="232"/>
        <v>6</v>
      </c>
      <c r="G3618" t="str">
        <f t="shared" si="233"/>
        <v>Data</v>
      </c>
      <c r="H3618" t="s">
        <v>808</v>
      </c>
      <c r="K3618" s="6" t="s">
        <v>50</v>
      </c>
      <c r="L3618" s="12">
        <v>0.3787114877154289</v>
      </c>
      <c r="M3618" s="13">
        <v>0.4264418132534693</v>
      </c>
      <c r="N3618" s="13">
        <v>2.8922882230030207E-2</v>
      </c>
      <c r="O3618" s="13">
        <v>0.16592381680107135</v>
      </c>
      <c r="P3618" s="14">
        <v>117.99999999999996</v>
      </c>
    </row>
    <row r="3619" spans="1:16" ht="15.75" thickBot="1" x14ac:dyDescent="0.3">
      <c r="A3619">
        <v>3733</v>
      </c>
      <c r="B3619" t="str">
        <f t="shared" si="230"/>
        <v>Closed End</v>
      </c>
      <c r="C3619" t="s">
        <v>867</v>
      </c>
      <c r="D3619" t="s">
        <v>850</v>
      </c>
      <c r="E3619" t="str">
        <f t="shared" si="231"/>
        <v>Race / ethnicity</v>
      </c>
      <c r="F3619">
        <f t="shared" si="232"/>
        <v>7</v>
      </c>
      <c r="G3619" t="str">
        <f t="shared" si="233"/>
        <v>Data</v>
      </c>
      <c r="H3619" t="s">
        <v>808</v>
      </c>
      <c r="K3619" s="8" t="s">
        <v>51</v>
      </c>
      <c r="L3619" s="18">
        <v>0.37485733701215979</v>
      </c>
      <c r="M3619" s="19">
        <v>0.36490879750928895</v>
      </c>
      <c r="N3619" s="19">
        <v>0.15735930475181212</v>
      </c>
      <c r="O3619" s="19">
        <v>0.10287456072674167</v>
      </c>
      <c r="P3619" s="20">
        <v>1752.9999999999975</v>
      </c>
    </row>
    <row r="3620" spans="1:16" ht="15.75" thickTop="1" x14ac:dyDescent="0.25">
      <c r="A3620">
        <v>3734</v>
      </c>
      <c r="B3620" t="str">
        <f t="shared" si="230"/>
        <v/>
      </c>
      <c r="C3620" t="s">
        <v>8</v>
      </c>
      <c r="D3620" t="s">
        <v>8</v>
      </c>
      <c r="E3620" t="str">
        <f t="shared" si="231"/>
        <v/>
      </c>
      <c r="F3620" t="str">
        <f t="shared" si="232"/>
        <v/>
      </c>
      <c r="G3620" t="str">
        <f t="shared" si="233"/>
        <v/>
      </c>
      <c r="H3620" t="s">
        <v>8</v>
      </c>
      <c r="K3620" s="42"/>
      <c r="L3620" s="42"/>
      <c r="M3620" s="42"/>
      <c r="N3620" s="42"/>
      <c r="O3620" s="42"/>
      <c r="P3620" s="42"/>
    </row>
    <row r="3621" spans="1:16" ht="45.75" thickBot="1" x14ac:dyDescent="0.3">
      <c r="A3621">
        <v>3735</v>
      </c>
      <c r="B3621" t="str">
        <f t="shared" si="230"/>
        <v>Closed End</v>
      </c>
      <c r="C3621" t="s">
        <v>867</v>
      </c>
      <c r="D3621" t="s">
        <v>851</v>
      </c>
      <c r="E3621" t="str">
        <f t="shared" si="231"/>
        <v>Title</v>
      </c>
      <c r="F3621">
        <f t="shared" si="232"/>
        <v>1</v>
      </c>
      <c r="G3621" t="str">
        <f t="shared" si="233"/>
        <v>Title</v>
      </c>
      <c r="H3621" t="s">
        <v>809</v>
      </c>
      <c r="K3621" s="37" t="s">
        <v>316</v>
      </c>
      <c r="L3621" s="37"/>
      <c r="M3621" s="37"/>
      <c r="N3621" s="37"/>
      <c r="O3621" s="37"/>
      <c r="P3621" s="37"/>
    </row>
    <row r="3622" spans="1:16" ht="38.25" thickTop="1" thickBot="1" x14ac:dyDescent="0.3">
      <c r="A3622">
        <v>3736</v>
      </c>
      <c r="B3622" t="str">
        <f t="shared" si="230"/>
        <v>Closed End</v>
      </c>
      <c r="C3622" t="s">
        <v>867</v>
      </c>
      <c r="D3622" t="s">
        <v>851</v>
      </c>
      <c r="E3622" t="str">
        <f t="shared" si="231"/>
        <v>Column labels</v>
      </c>
      <c r="F3622">
        <f t="shared" si="232"/>
        <v>1</v>
      </c>
      <c r="G3622" t="str">
        <f t="shared" si="233"/>
        <v>Labels</v>
      </c>
      <c r="H3622" t="s">
        <v>809</v>
      </c>
      <c r="K3622" s="39"/>
      <c r="L3622" s="1" t="s">
        <v>309</v>
      </c>
      <c r="M3622" s="2" t="s">
        <v>310</v>
      </c>
      <c r="N3622" s="2" t="s">
        <v>311</v>
      </c>
      <c r="O3622" s="2" t="s">
        <v>312</v>
      </c>
      <c r="P3622" s="3" t="s">
        <v>6</v>
      </c>
    </row>
    <row r="3623" spans="1:16" ht="15.75" thickTop="1" x14ac:dyDescent="0.25">
      <c r="A3623">
        <v>3737</v>
      </c>
      <c r="B3623" t="str">
        <f t="shared" si="230"/>
        <v>Closed End</v>
      </c>
      <c r="C3623" t="s">
        <v>867</v>
      </c>
      <c r="D3623" t="s">
        <v>851</v>
      </c>
      <c r="E3623" t="str">
        <f t="shared" si="231"/>
        <v>Region</v>
      </c>
      <c r="F3623">
        <f t="shared" si="232"/>
        <v>1</v>
      </c>
      <c r="G3623" t="str">
        <f t="shared" si="233"/>
        <v>Header</v>
      </c>
      <c r="H3623" t="s">
        <v>809</v>
      </c>
      <c r="K3623" s="5" t="s">
        <v>7</v>
      </c>
      <c r="L3623" s="9" t="s">
        <v>8</v>
      </c>
      <c r="M3623" s="10" t="s">
        <v>8</v>
      </c>
      <c r="N3623" s="10" t="s">
        <v>8</v>
      </c>
      <c r="O3623" s="10" t="s">
        <v>8</v>
      </c>
      <c r="P3623" s="11" t="s">
        <v>8</v>
      </c>
    </row>
    <row r="3624" spans="1:16" x14ac:dyDescent="0.25">
      <c r="A3624">
        <v>3738</v>
      </c>
      <c r="B3624" t="str">
        <f t="shared" si="230"/>
        <v>Closed End</v>
      </c>
      <c r="C3624" t="s">
        <v>867</v>
      </c>
      <c r="D3624" t="s">
        <v>851</v>
      </c>
      <c r="E3624" t="str">
        <f t="shared" si="231"/>
        <v>Region</v>
      </c>
      <c r="F3624">
        <f t="shared" si="232"/>
        <v>2</v>
      </c>
      <c r="G3624" t="str">
        <f t="shared" si="233"/>
        <v>Data</v>
      </c>
      <c r="H3624" t="s">
        <v>809</v>
      </c>
      <c r="K3624" s="6" t="s">
        <v>9</v>
      </c>
      <c r="L3624" s="12">
        <v>0.37892489675750485</v>
      </c>
      <c r="M3624" s="13">
        <v>0.30104305467961923</v>
      </c>
      <c r="N3624" s="13">
        <v>0.15751977315576554</v>
      </c>
      <c r="O3624" s="13">
        <v>0.162512275407111</v>
      </c>
      <c r="P3624" s="14">
        <v>2779.0000000000014</v>
      </c>
    </row>
    <row r="3625" spans="1:16" x14ac:dyDescent="0.25">
      <c r="A3625">
        <v>3739</v>
      </c>
      <c r="B3625" t="str">
        <f t="shared" si="230"/>
        <v>Closed End</v>
      </c>
      <c r="C3625" t="s">
        <v>867</v>
      </c>
      <c r="D3625" t="s">
        <v>851</v>
      </c>
      <c r="E3625" t="str">
        <f t="shared" si="231"/>
        <v>Region</v>
      </c>
      <c r="F3625">
        <f t="shared" si="232"/>
        <v>3</v>
      </c>
      <c r="G3625" t="str">
        <f t="shared" si="233"/>
        <v>Data</v>
      </c>
      <c r="H3625" t="s">
        <v>809</v>
      </c>
      <c r="K3625" s="6" t="s">
        <v>10</v>
      </c>
      <c r="L3625" s="12">
        <v>0.32358225734573487</v>
      </c>
      <c r="M3625" s="13">
        <v>0.30211791215799477</v>
      </c>
      <c r="N3625" s="13">
        <v>0.20301744001655619</v>
      </c>
      <c r="O3625" s="13">
        <v>0.17128239047971414</v>
      </c>
      <c r="P3625" s="14">
        <v>386.00000000000011</v>
      </c>
    </row>
    <row r="3626" spans="1:16" x14ac:dyDescent="0.25">
      <c r="A3626">
        <v>3740</v>
      </c>
      <c r="B3626" t="str">
        <f t="shared" si="230"/>
        <v>Closed End</v>
      </c>
      <c r="C3626" t="s">
        <v>867</v>
      </c>
      <c r="D3626" t="s">
        <v>851</v>
      </c>
      <c r="E3626" t="str">
        <f t="shared" si="231"/>
        <v>Region</v>
      </c>
      <c r="F3626">
        <f t="shared" si="232"/>
        <v>4</v>
      </c>
      <c r="G3626" t="str">
        <f t="shared" si="233"/>
        <v>Data</v>
      </c>
      <c r="H3626" t="s">
        <v>809</v>
      </c>
      <c r="K3626" s="6" t="s">
        <v>11</v>
      </c>
      <c r="L3626" s="12">
        <v>0.46509761367750707</v>
      </c>
      <c r="M3626" s="13">
        <v>0.28871437792461202</v>
      </c>
      <c r="N3626" s="13">
        <v>0.1284742761044807</v>
      </c>
      <c r="O3626" s="13">
        <v>0.11771373229340268</v>
      </c>
      <c r="P3626" s="14">
        <v>2023.9999999999957</v>
      </c>
    </row>
    <row r="3627" spans="1:16" x14ac:dyDescent="0.25">
      <c r="A3627">
        <v>3741</v>
      </c>
      <c r="B3627" t="str">
        <f t="shared" si="230"/>
        <v>Closed End</v>
      </c>
      <c r="C3627" t="s">
        <v>867</v>
      </c>
      <c r="D3627" t="s">
        <v>851</v>
      </c>
      <c r="E3627" t="str">
        <f t="shared" si="231"/>
        <v>Region</v>
      </c>
      <c r="F3627">
        <f t="shared" si="232"/>
        <v>5</v>
      </c>
      <c r="G3627" t="str">
        <f t="shared" si="233"/>
        <v>Data</v>
      </c>
      <c r="H3627" t="s">
        <v>809</v>
      </c>
      <c r="K3627" s="6" t="s">
        <v>12</v>
      </c>
      <c r="L3627" s="12">
        <v>0.4846762714294392</v>
      </c>
      <c r="M3627" s="13">
        <v>0.28686560021012231</v>
      </c>
      <c r="N3627" s="13">
        <v>0.13353540332358263</v>
      </c>
      <c r="O3627" s="13">
        <v>9.4922725036855254E-2</v>
      </c>
      <c r="P3627" s="14">
        <v>1635.9999999999986</v>
      </c>
    </row>
    <row r="3628" spans="1:16" x14ac:dyDescent="0.25">
      <c r="A3628">
        <v>3742</v>
      </c>
      <c r="B3628" t="str">
        <f t="shared" si="230"/>
        <v>Closed End</v>
      </c>
      <c r="C3628" t="s">
        <v>867</v>
      </c>
      <c r="D3628" t="s">
        <v>851</v>
      </c>
      <c r="E3628" t="str">
        <f t="shared" si="231"/>
        <v>Region</v>
      </c>
      <c r="F3628">
        <f t="shared" si="232"/>
        <v>6</v>
      </c>
      <c r="G3628" t="str">
        <f t="shared" si="233"/>
        <v>Data</v>
      </c>
      <c r="H3628" t="s">
        <v>809</v>
      </c>
      <c r="K3628" s="6" t="s">
        <v>13</v>
      </c>
      <c r="L3628" s="12">
        <v>0.44135717935788821</v>
      </c>
      <c r="M3628" s="13">
        <v>0.29095614477392728</v>
      </c>
      <c r="N3628" s="13">
        <v>0.1223373202492475</v>
      </c>
      <c r="O3628" s="13">
        <v>0.14534935561893716</v>
      </c>
      <c r="P3628" s="14">
        <v>388.00000000000028</v>
      </c>
    </row>
    <row r="3629" spans="1:16" x14ac:dyDescent="0.25">
      <c r="A3629">
        <v>3743</v>
      </c>
      <c r="B3629" t="str">
        <f t="shared" si="230"/>
        <v>Closed End</v>
      </c>
      <c r="C3629" t="s">
        <v>867</v>
      </c>
      <c r="D3629" t="s">
        <v>851</v>
      </c>
      <c r="E3629" t="str">
        <f t="shared" si="231"/>
        <v>Region</v>
      </c>
      <c r="F3629">
        <f t="shared" si="232"/>
        <v>7</v>
      </c>
      <c r="G3629" t="str">
        <f t="shared" si="233"/>
        <v>Data</v>
      </c>
      <c r="H3629" t="s">
        <v>809</v>
      </c>
      <c r="K3629" s="6" t="s">
        <v>14</v>
      </c>
      <c r="L3629" s="12">
        <v>0.28853847047412079</v>
      </c>
      <c r="M3629" s="13">
        <v>0.32526266948616994</v>
      </c>
      <c r="N3629" s="13">
        <v>0.14370438470306804</v>
      </c>
      <c r="O3629" s="13">
        <v>0.24249447533664018</v>
      </c>
      <c r="P3629" s="14">
        <v>369</v>
      </c>
    </row>
    <row r="3630" spans="1:16" x14ac:dyDescent="0.25">
      <c r="A3630">
        <v>3744</v>
      </c>
      <c r="B3630" t="str">
        <f t="shared" si="230"/>
        <v>Closed End</v>
      </c>
      <c r="C3630" t="s">
        <v>867</v>
      </c>
      <c r="D3630" t="s">
        <v>851</v>
      </c>
      <c r="E3630" t="str">
        <f t="shared" si="231"/>
        <v>Gender</v>
      </c>
      <c r="F3630">
        <f t="shared" si="232"/>
        <v>1</v>
      </c>
      <c r="G3630" t="str">
        <f t="shared" si="233"/>
        <v>Header</v>
      </c>
      <c r="H3630" t="s">
        <v>809</v>
      </c>
      <c r="K3630" s="7" t="s">
        <v>15</v>
      </c>
      <c r="L3630" s="15" t="s">
        <v>8</v>
      </c>
      <c r="M3630" s="16" t="s">
        <v>8</v>
      </c>
      <c r="N3630" s="16" t="s">
        <v>8</v>
      </c>
      <c r="O3630" s="16" t="s">
        <v>8</v>
      </c>
      <c r="P3630" s="17" t="s">
        <v>8</v>
      </c>
    </row>
    <row r="3631" spans="1:16" x14ac:dyDescent="0.25">
      <c r="A3631">
        <v>3745</v>
      </c>
      <c r="B3631" t="str">
        <f t="shared" si="230"/>
        <v>Closed End</v>
      </c>
      <c r="C3631" t="s">
        <v>867</v>
      </c>
      <c r="D3631" t="s">
        <v>851</v>
      </c>
      <c r="E3631" t="str">
        <f t="shared" si="231"/>
        <v>Gender</v>
      </c>
      <c r="F3631">
        <f t="shared" si="232"/>
        <v>2</v>
      </c>
      <c r="G3631" t="str">
        <f t="shared" si="233"/>
        <v>Data</v>
      </c>
      <c r="H3631" t="s">
        <v>809</v>
      </c>
      <c r="K3631" s="6" t="s">
        <v>16</v>
      </c>
      <c r="L3631" s="12">
        <v>0.39106908223966985</v>
      </c>
      <c r="M3631" s="13">
        <v>0.33467517150127951</v>
      </c>
      <c r="N3631" s="13">
        <v>0.14730083267223781</v>
      </c>
      <c r="O3631" s="13">
        <v>0.12695491358681332</v>
      </c>
      <c r="P3631" s="14">
        <v>1737.000000000005</v>
      </c>
    </row>
    <row r="3632" spans="1:16" x14ac:dyDescent="0.25">
      <c r="A3632">
        <v>3746</v>
      </c>
      <c r="B3632" t="str">
        <f t="shared" si="230"/>
        <v>Closed End</v>
      </c>
      <c r="C3632" t="s">
        <v>867</v>
      </c>
      <c r="D3632" t="s">
        <v>851</v>
      </c>
      <c r="E3632" t="str">
        <f t="shared" si="231"/>
        <v>Gender</v>
      </c>
      <c r="F3632">
        <f t="shared" si="232"/>
        <v>3</v>
      </c>
      <c r="G3632" t="str">
        <f t="shared" si="233"/>
        <v>Data</v>
      </c>
      <c r="H3632" t="s">
        <v>809</v>
      </c>
      <c r="K3632" s="6" t="s">
        <v>17</v>
      </c>
      <c r="L3632" s="12">
        <v>0.37004205025535741</v>
      </c>
      <c r="M3632" s="13">
        <v>0.2718948331258294</v>
      </c>
      <c r="N3632" s="13">
        <v>0.16828660884836158</v>
      </c>
      <c r="O3632" s="13">
        <v>0.18977650777045177</v>
      </c>
      <c r="P3632" s="14">
        <v>908.99999999999886</v>
      </c>
    </row>
    <row r="3633" spans="1:16" x14ac:dyDescent="0.25">
      <c r="A3633">
        <v>3747</v>
      </c>
      <c r="B3633" t="str">
        <f t="shared" si="230"/>
        <v>Closed End</v>
      </c>
      <c r="C3633" t="s">
        <v>867</v>
      </c>
      <c r="D3633" t="s">
        <v>851</v>
      </c>
      <c r="E3633" t="str">
        <f t="shared" si="231"/>
        <v>Age</v>
      </c>
      <c r="F3633">
        <f t="shared" si="232"/>
        <v>1</v>
      </c>
      <c r="G3633" t="str">
        <f t="shared" si="233"/>
        <v>Header</v>
      </c>
      <c r="H3633" t="s">
        <v>809</v>
      </c>
      <c r="K3633" s="7" t="s">
        <v>18</v>
      </c>
      <c r="L3633" s="15" t="s">
        <v>8</v>
      </c>
      <c r="M3633" s="16" t="s">
        <v>8</v>
      </c>
      <c r="N3633" s="16" t="s">
        <v>8</v>
      </c>
      <c r="O3633" s="16" t="s">
        <v>8</v>
      </c>
      <c r="P3633" s="17" t="s">
        <v>8</v>
      </c>
    </row>
    <row r="3634" spans="1:16" x14ac:dyDescent="0.25">
      <c r="A3634">
        <v>3748</v>
      </c>
      <c r="B3634" t="str">
        <f t="shared" si="230"/>
        <v>Closed End</v>
      </c>
      <c r="C3634" t="s">
        <v>867</v>
      </c>
      <c r="D3634" t="s">
        <v>851</v>
      </c>
      <c r="E3634" t="str">
        <f t="shared" si="231"/>
        <v>Age</v>
      </c>
      <c r="F3634">
        <f t="shared" si="232"/>
        <v>2</v>
      </c>
      <c r="G3634" t="str">
        <f t="shared" si="233"/>
        <v>Data</v>
      </c>
      <c r="H3634" t="s">
        <v>809</v>
      </c>
      <c r="K3634" s="6" t="s">
        <v>19</v>
      </c>
      <c r="L3634" s="12">
        <v>0.42509392700657278</v>
      </c>
      <c r="M3634" s="13">
        <v>0.32551082254146402</v>
      </c>
      <c r="N3634" s="13">
        <v>0.12453617051994714</v>
      </c>
      <c r="O3634" s="13">
        <v>0.1248590799320151</v>
      </c>
      <c r="P3634" s="14">
        <v>383.00000000000045</v>
      </c>
    </row>
    <row r="3635" spans="1:16" x14ac:dyDescent="0.25">
      <c r="A3635">
        <v>3749</v>
      </c>
      <c r="B3635" t="str">
        <f t="shared" si="230"/>
        <v>Closed End</v>
      </c>
      <c r="C3635" t="s">
        <v>867</v>
      </c>
      <c r="D3635" t="s">
        <v>851</v>
      </c>
      <c r="E3635" t="str">
        <f t="shared" si="231"/>
        <v>Age</v>
      </c>
      <c r="F3635">
        <f t="shared" si="232"/>
        <v>3</v>
      </c>
      <c r="G3635" t="str">
        <f t="shared" si="233"/>
        <v>Data</v>
      </c>
      <c r="H3635" t="s">
        <v>809</v>
      </c>
      <c r="K3635" s="6" t="s">
        <v>20</v>
      </c>
      <c r="L3635" s="12">
        <v>0.41658680871939524</v>
      </c>
      <c r="M3635" s="13">
        <v>0.25043841496722846</v>
      </c>
      <c r="N3635" s="13">
        <v>0.22791859592915154</v>
      </c>
      <c r="O3635" s="13">
        <v>0.10505618038422333</v>
      </c>
      <c r="P3635" s="14">
        <v>398.00000000000051</v>
      </c>
    </row>
    <row r="3636" spans="1:16" x14ac:dyDescent="0.25">
      <c r="A3636">
        <v>3750</v>
      </c>
      <c r="B3636" t="str">
        <f t="shared" si="230"/>
        <v>Closed End</v>
      </c>
      <c r="C3636" t="s">
        <v>867</v>
      </c>
      <c r="D3636" t="s">
        <v>851</v>
      </c>
      <c r="E3636" t="str">
        <f t="shared" si="231"/>
        <v>Age</v>
      </c>
      <c r="F3636">
        <f t="shared" si="232"/>
        <v>4</v>
      </c>
      <c r="G3636" t="str">
        <f t="shared" si="233"/>
        <v>Data</v>
      </c>
      <c r="H3636" t="s">
        <v>809</v>
      </c>
      <c r="K3636" s="6" t="s">
        <v>21</v>
      </c>
      <c r="L3636" s="12">
        <v>0.34529203378536832</v>
      </c>
      <c r="M3636" s="13">
        <v>0.31102700846668935</v>
      </c>
      <c r="N3636" s="13">
        <v>0.14195180626543161</v>
      </c>
      <c r="O3636" s="13">
        <v>0.20172915148250961</v>
      </c>
      <c r="P3636" s="14">
        <v>332.0000000000004</v>
      </c>
    </row>
    <row r="3637" spans="1:16" x14ac:dyDescent="0.25">
      <c r="A3637">
        <v>3751</v>
      </c>
      <c r="B3637" t="str">
        <f t="shared" ref="B3637:B3700" si="234">IF(K3639="Results by region:","Closed End",IF(L3638="East Metro Overall","Open End",IF(AND(K3637="",K3639=""),"",B3636)))</f>
        <v>Closed End</v>
      </c>
      <c r="C3637" t="s">
        <v>867</v>
      </c>
      <c r="D3637" t="s">
        <v>851</v>
      </c>
      <c r="E3637" t="str">
        <f t="shared" ref="E3637:E3700" si="235">IF(AND(K3637="",K3638="Results by region:"),"Column labels",
IF(AND(K3637="",L3637="East Metro overall"),"Column labels",
IF(AND(K3637="",L3637=""),"",
IF(AND(B3637="Open End",K3637&lt;&gt;"",E3636="Column labels"),"Open end results",
IF(K3637="Results by region:","Region",
IF(K3637="Results by gender:","Gender",
IF(K3637="Results by age:","Age",
IF(K3637="Results by education level:","Education",
IF(K3637="Results by household income:","Household income",
IF(K3637="Results by housing status:","Housing status",
IF(K3637="Results by home language:","Home language",
IF(K3637="Results by race/ethnicity:","Race / ethnicity",
IF(ISERROR(FIND(".",K3637)),E3636,
IF(FIND(".",K3637)&lt;=4,"Title"))))))))))))))</f>
        <v>Age</v>
      </c>
      <c r="F3637">
        <f t="shared" ref="F3637:F3700" si="236">IF(B3637="","",IF(E3637&lt;&gt;E3636,1,SUM(F3636,1)))</f>
        <v>5</v>
      </c>
      <c r="G3637" t="str">
        <f t="shared" si="233"/>
        <v>Data</v>
      </c>
      <c r="H3637" t="s">
        <v>809</v>
      </c>
      <c r="K3637" s="6" t="s">
        <v>22</v>
      </c>
      <c r="L3637" s="12">
        <v>0.35864049350670757</v>
      </c>
      <c r="M3637" s="13">
        <v>0.30804538744839843</v>
      </c>
      <c r="N3637" s="13">
        <v>0.16542638511298369</v>
      </c>
      <c r="O3637" s="13">
        <v>0.16788773393191053</v>
      </c>
      <c r="P3637" s="14">
        <v>485.99999999999989</v>
      </c>
    </row>
    <row r="3638" spans="1:16" x14ac:dyDescent="0.25">
      <c r="A3638">
        <v>3752</v>
      </c>
      <c r="B3638" t="str">
        <f t="shared" si="234"/>
        <v>Closed End</v>
      </c>
      <c r="C3638" t="s">
        <v>867</v>
      </c>
      <c r="D3638" t="s">
        <v>851</v>
      </c>
      <c r="E3638" t="str">
        <f t="shared" si="235"/>
        <v>Age</v>
      </c>
      <c r="F3638">
        <f t="shared" si="236"/>
        <v>6</v>
      </c>
      <c r="G3638" t="str">
        <f t="shared" si="233"/>
        <v>Data</v>
      </c>
      <c r="H3638" t="s">
        <v>809</v>
      </c>
      <c r="K3638" s="6" t="s">
        <v>23</v>
      </c>
      <c r="L3638" s="12">
        <v>0.39798214409638466</v>
      </c>
      <c r="M3638" s="13">
        <v>0.31597722989259858</v>
      </c>
      <c r="N3638" s="13">
        <v>0.12858174933909108</v>
      </c>
      <c r="O3638" s="13">
        <v>0.15745887667192873</v>
      </c>
      <c r="P3638" s="14">
        <v>787.99999999999693</v>
      </c>
    </row>
    <row r="3639" spans="1:16" x14ac:dyDescent="0.25">
      <c r="A3639">
        <v>3753</v>
      </c>
      <c r="B3639" t="str">
        <f t="shared" si="234"/>
        <v>Closed End</v>
      </c>
      <c r="C3639" t="s">
        <v>867</v>
      </c>
      <c r="D3639" t="s">
        <v>851</v>
      </c>
      <c r="E3639" t="str">
        <f t="shared" si="235"/>
        <v>Education</v>
      </c>
      <c r="F3639">
        <f t="shared" si="236"/>
        <v>1</v>
      </c>
      <c r="G3639" t="str">
        <f t="shared" si="233"/>
        <v>Header</v>
      </c>
      <c r="H3639" t="s">
        <v>809</v>
      </c>
      <c r="K3639" s="7" t="s">
        <v>24</v>
      </c>
      <c r="L3639" s="15" t="s">
        <v>8</v>
      </c>
      <c r="M3639" s="16" t="s">
        <v>8</v>
      </c>
      <c r="N3639" s="16" t="s">
        <v>8</v>
      </c>
      <c r="O3639" s="16" t="s">
        <v>8</v>
      </c>
      <c r="P3639" s="17" t="s">
        <v>8</v>
      </c>
    </row>
    <row r="3640" spans="1:16" x14ac:dyDescent="0.25">
      <c r="A3640">
        <v>3754</v>
      </c>
      <c r="B3640" t="str">
        <f t="shared" si="234"/>
        <v>Closed End</v>
      </c>
      <c r="C3640" t="s">
        <v>867</v>
      </c>
      <c r="D3640" t="s">
        <v>851</v>
      </c>
      <c r="E3640" t="str">
        <f t="shared" si="235"/>
        <v>Education</v>
      </c>
      <c r="F3640">
        <f t="shared" si="236"/>
        <v>2</v>
      </c>
      <c r="G3640" t="str">
        <f t="shared" si="233"/>
        <v>Data</v>
      </c>
      <c r="H3640" t="s">
        <v>809</v>
      </c>
      <c r="K3640" s="6" t="s">
        <v>25</v>
      </c>
      <c r="L3640" s="12">
        <v>0.46830331451993762</v>
      </c>
      <c r="M3640" s="13">
        <v>0.33135553387614763</v>
      </c>
      <c r="N3640" s="13">
        <v>0.12348497829457951</v>
      </c>
      <c r="O3640" s="13">
        <v>7.6856173309335002E-2</v>
      </c>
      <c r="P3640" s="14">
        <v>73.000000000000043</v>
      </c>
    </row>
    <row r="3641" spans="1:16" x14ac:dyDescent="0.25">
      <c r="A3641">
        <v>3755</v>
      </c>
      <c r="B3641" t="str">
        <f t="shared" si="234"/>
        <v>Closed End</v>
      </c>
      <c r="C3641" t="s">
        <v>867</v>
      </c>
      <c r="D3641" t="s">
        <v>851</v>
      </c>
      <c r="E3641" t="str">
        <f t="shared" si="235"/>
        <v>Education</v>
      </c>
      <c r="F3641">
        <f t="shared" si="236"/>
        <v>3</v>
      </c>
      <c r="G3641" t="str">
        <f t="shared" si="233"/>
        <v>Data</v>
      </c>
      <c r="H3641" t="s">
        <v>809</v>
      </c>
      <c r="K3641" s="6" t="s">
        <v>26</v>
      </c>
      <c r="L3641" s="12">
        <v>0.29672112745736851</v>
      </c>
      <c r="M3641" s="13">
        <v>0.37188496847826891</v>
      </c>
      <c r="N3641" s="13">
        <v>0.15329239459959138</v>
      </c>
      <c r="O3641" s="13">
        <v>0.17810150946477171</v>
      </c>
      <c r="P3641" s="14">
        <v>302.99999999999983</v>
      </c>
    </row>
    <row r="3642" spans="1:16" x14ac:dyDescent="0.25">
      <c r="A3642">
        <v>3756</v>
      </c>
      <c r="B3642" t="str">
        <f t="shared" si="234"/>
        <v>Closed End</v>
      </c>
      <c r="C3642" t="s">
        <v>867</v>
      </c>
      <c r="D3642" t="s">
        <v>851</v>
      </c>
      <c r="E3642" t="str">
        <f t="shared" si="235"/>
        <v>Education</v>
      </c>
      <c r="F3642">
        <f t="shared" si="236"/>
        <v>4</v>
      </c>
      <c r="G3642" t="str">
        <f t="shared" si="233"/>
        <v>Data</v>
      </c>
      <c r="H3642" t="s">
        <v>809</v>
      </c>
      <c r="K3642" s="6" t="s">
        <v>27</v>
      </c>
      <c r="L3642" s="12">
        <v>0.3544783991679441</v>
      </c>
      <c r="M3642" s="13">
        <v>0.2927988835931799</v>
      </c>
      <c r="N3642" s="13">
        <v>0.17845890786273386</v>
      </c>
      <c r="O3642" s="13">
        <v>0.17426380937614078</v>
      </c>
      <c r="P3642" s="14">
        <v>868.00000000000114</v>
      </c>
    </row>
    <row r="3643" spans="1:16" x14ac:dyDescent="0.25">
      <c r="A3643">
        <v>3757</v>
      </c>
      <c r="B3643" t="str">
        <f t="shared" si="234"/>
        <v>Closed End</v>
      </c>
      <c r="C3643" t="s">
        <v>867</v>
      </c>
      <c r="D3643" t="s">
        <v>851</v>
      </c>
      <c r="E3643" t="str">
        <f t="shared" si="235"/>
        <v>Education</v>
      </c>
      <c r="F3643">
        <f t="shared" si="236"/>
        <v>5</v>
      </c>
      <c r="G3643" t="str">
        <f t="shared" si="233"/>
        <v>Data</v>
      </c>
      <c r="H3643" t="s">
        <v>809</v>
      </c>
      <c r="K3643" s="6" t="s">
        <v>28</v>
      </c>
      <c r="L3643" s="12">
        <v>0.43730703753752714</v>
      </c>
      <c r="M3643" s="13">
        <v>0.26930526157577639</v>
      </c>
      <c r="N3643" s="13">
        <v>0.14727589774765384</v>
      </c>
      <c r="O3643" s="13">
        <v>0.14611180313904418</v>
      </c>
      <c r="P3643" s="14">
        <v>1451.0000000000002</v>
      </c>
    </row>
    <row r="3644" spans="1:16" x14ac:dyDescent="0.25">
      <c r="A3644">
        <v>3758</v>
      </c>
      <c r="B3644" t="str">
        <f t="shared" si="234"/>
        <v>Closed End</v>
      </c>
      <c r="C3644" t="s">
        <v>867</v>
      </c>
      <c r="D3644" t="s">
        <v>851</v>
      </c>
      <c r="E3644" t="str">
        <f t="shared" si="235"/>
        <v>Household income</v>
      </c>
      <c r="F3644">
        <f t="shared" si="236"/>
        <v>1</v>
      </c>
      <c r="G3644" t="str">
        <f t="shared" si="233"/>
        <v>Header</v>
      </c>
      <c r="H3644" t="s">
        <v>809</v>
      </c>
      <c r="K3644" s="7" t="s">
        <v>29</v>
      </c>
      <c r="L3644" s="15" t="s">
        <v>8</v>
      </c>
      <c r="M3644" s="16" t="s">
        <v>8</v>
      </c>
      <c r="N3644" s="16" t="s">
        <v>8</v>
      </c>
      <c r="O3644" s="16" t="s">
        <v>8</v>
      </c>
      <c r="P3644" s="17" t="s">
        <v>8</v>
      </c>
    </row>
    <row r="3645" spans="1:16" x14ac:dyDescent="0.25">
      <c r="A3645">
        <v>3759</v>
      </c>
      <c r="B3645" t="str">
        <f t="shared" si="234"/>
        <v>Closed End</v>
      </c>
      <c r="C3645" t="s">
        <v>867</v>
      </c>
      <c r="D3645" t="s">
        <v>851</v>
      </c>
      <c r="E3645" t="str">
        <f t="shared" si="235"/>
        <v>Household income</v>
      </c>
      <c r="F3645">
        <f t="shared" si="236"/>
        <v>2</v>
      </c>
      <c r="G3645" t="str">
        <f t="shared" si="233"/>
        <v>Data</v>
      </c>
      <c r="H3645" t="s">
        <v>809</v>
      </c>
      <c r="K3645" s="6" t="s">
        <v>30</v>
      </c>
      <c r="L3645" s="12">
        <v>0.34695772094412769</v>
      </c>
      <c r="M3645" s="13">
        <v>0.41579588447218158</v>
      </c>
      <c r="N3645" s="13">
        <v>0.10618530070928964</v>
      </c>
      <c r="O3645" s="13">
        <v>0.13106109387440035</v>
      </c>
      <c r="P3645" s="14">
        <v>421.00000000000023</v>
      </c>
    </row>
    <row r="3646" spans="1:16" x14ac:dyDescent="0.25">
      <c r="A3646">
        <v>3760</v>
      </c>
      <c r="B3646" t="str">
        <f t="shared" si="234"/>
        <v>Closed End</v>
      </c>
      <c r="C3646" t="s">
        <v>867</v>
      </c>
      <c r="D3646" t="s">
        <v>851</v>
      </c>
      <c r="E3646" t="str">
        <f t="shared" si="235"/>
        <v>Household income</v>
      </c>
      <c r="F3646">
        <f t="shared" si="236"/>
        <v>3</v>
      </c>
      <c r="G3646" t="str">
        <f t="shared" si="233"/>
        <v>Data</v>
      </c>
      <c r="H3646" t="s">
        <v>809</v>
      </c>
      <c r="K3646" s="6" t="s">
        <v>31</v>
      </c>
      <c r="L3646" s="12">
        <v>0.48638469792483596</v>
      </c>
      <c r="M3646" s="13">
        <v>0.29093765270335592</v>
      </c>
      <c r="N3646" s="13">
        <v>9.4919518699455793E-2</v>
      </c>
      <c r="O3646" s="13">
        <v>0.12775813067235378</v>
      </c>
      <c r="P3646" s="14">
        <v>388.99999999999937</v>
      </c>
    </row>
    <row r="3647" spans="1:16" x14ac:dyDescent="0.25">
      <c r="A3647">
        <v>3761</v>
      </c>
      <c r="B3647" t="str">
        <f t="shared" si="234"/>
        <v>Closed End</v>
      </c>
      <c r="C3647" t="s">
        <v>867</v>
      </c>
      <c r="D3647" t="s">
        <v>851</v>
      </c>
      <c r="E3647" t="str">
        <f t="shared" si="235"/>
        <v>Household income</v>
      </c>
      <c r="F3647">
        <f t="shared" si="236"/>
        <v>4</v>
      </c>
      <c r="G3647" t="str">
        <f t="shared" si="233"/>
        <v>Data</v>
      </c>
      <c r="H3647" t="s">
        <v>809</v>
      </c>
      <c r="K3647" s="6" t="s">
        <v>32</v>
      </c>
      <c r="L3647" s="12">
        <v>0.38857825729488271</v>
      </c>
      <c r="M3647" s="13">
        <v>0.30597569064148933</v>
      </c>
      <c r="N3647" s="13">
        <v>0.17929153090880895</v>
      </c>
      <c r="O3647" s="13">
        <v>0.12615452115481918</v>
      </c>
      <c r="P3647" s="14">
        <v>362</v>
      </c>
    </row>
    <row r="3648" spans="1:16" x14ac:dyDescent="0.25">
      <c r="A3648">
        <v>3762</v>
      </c>
      <c r="B3648" t="str">
        <f t="shared" si="234"/>
        <v>Closed End</v>
      </c>
      <c r="C3648" t="s">
        <v>867</v>
      </c>
      <c r="D3648" t="s">
        <v>851</v>
      </c>
      <c r="E3648" t="str">
        <f t="shared" si="235"/>
        <v>Household income</v>
      </c>
      <c r="F3648">
        <f t="shared" si="236"/>
        <v>5</v>
      </c>
      <c r="G3648" t="str">
        <f t="shared" si="233"/>
        <v>Data</v>
      </c>
      <c r="H3648" t="s">
        <v>809</v>
      </c>
      <c r="K3648" s="6" t="s">
        <v>33</v>
      </c>
      <c r="L3648" s="12">
        <v>0.33792193139009136</v>
      </c>
      <c r="M3648" s="13">
        <v>0.39043538520918486</v>
      </c>
      <c r="N3648" s="13">
        <v>0.12413273405746836</v>
      </c>
      <c r="O3648" s="13">
        <v>0.14750994934325579</v>
      </c>
      <c r="P3648" s="14">
        <v>292.99999999999983</v>
      </c>
    </row>
    <row r="3649" spans="1:16" x14ac:dyDescent="0.25">
      <c r="A3649">
        <v>3763</v>
      </c>
      <c r="B3649" t="str">
        <f t="shared" si="234"/>
        <v>Closed End</v>
      </c>
      <c r="C3649" t="s">
        <v>867</v>
      </c>
      <c r="D3649" t="s">
        <v>851</v>
      </c>
      <c r="E3649" t="str">
        <f t="shared" si="235"/>
        <v>Household income</v>
      </c>
      <c r="F3649">
        <f t="shared" si="236"/>
        <v>6</v>
      </c>
      <c r="G3649" t="str">
        <f t="shared" si="233"/>
        <v>Data</v>
      </c>
      <c r="H3649" t="s">
        <v>809</v>
      </c>
      <c r="K3649" s="6" t="s">
        <v>34</v>
      </c>
      <c r="L3649" s="12">
        <v>0.38751810789657404</v>
      </c>
      <c r="M3649" s="13">
        <v>0.35146112245862215</v>
      </c>
      <c r="N3649" s="13">
        <v>0.14952629624396743</v>
      </c>
      <c r="O3649" s="13">
        <v>0.1114944734008349</v>
      </c>
      <c r="P3649" s="14">
        <v>266.00000000000017</v>
      </c>
    </row>
    <row r="3650" spans="1:16" x14ac:dyDescent="0.25">
      <c r="A3650">
        <v>3764</v>
      </c>
      <c r="B3650" t="str">
        <f t="shared" si="234"/>
        <v>Closed End</v>
      </c>
      <c r="C3650" t="s">
        <v>867</v>
      </c>
      <c r="D3650" t="s">
        <v>851</v>
      </c>
      <c r="E3650" t="str">
        <f t="shared" si="235"/>
        <v>Household income</v>
      </c>
      <c r="F3650">
        <f t="shared" si="236"/>
        <v>7</v>
      </c>
      <c r="G3650" t="str">
        <f t="shared" ref="G3650:G3713" si="237">IF(B3650="","",IF(E3650="Title","Title",IF(E3650="Column labels","Labels",IF(AND(F3650=1,B3650="Closed End"),"Header","Data"))))</f>
        <v>Data</v>
      </c>
      <c r="H3650" t="s">
        <v>809</v>
      </c>
      <c r="K3650" s="6" t="s">
        <v>35</v>
      </c>
      <c r="L3650" s="12">
        <v>0.37926157019121626</v>
      </c>
      <c r="M3650" s="13">
        <v>0.2611799662920346</v>
      </c>
      <c r="N3650" s="13">
        <v>0.17333132878759436</v>
      </c>
      <c r="O3650" s="13">
        <v>0.18622713472915373</v>
      </c>
      <c r="P3650" s="14">
        <v>325.00000000000023</v>
      </c>
    </row>
    <row r="3651" spans="1:16" x14ac:dyDescent="0.25">
      <c r="A3651">
        <v>3765</v>
      </c>
      <c r="B3651" t="str">
        <f t="shared" si="234"/>
        <v>Closed End</v>
      </c>
      <c r="C3651" t="s">
        <v>867</v>
      </c>
      <c r="D3651" t="s">
        <v>851</v>
      </c>
      <c r="E3651" t="str">
        <f t="shared" si="235"/>
        <v>Household income</v>
      </c>
      <c r="F3651">
        <f t="shared" si="236"/>
        <v>8</v>
      </c>
      <c r="G3651" t="str">
        <f t="shared" si="237"/>
        <v>Data</v>
      </c>
      <c r="H3651" t="s">
        <v>809</v>
      </c>
      <c r="K3651" s="6" t="s">
        <v>36</v>
      </c>
      <c r="L3651" s="12">
        <v>0.45169855455520186</v>
      </c>
      <c r="M3651" s="13">
        <v>0.2136347852507226</v>
      </c>
      <c r="N3651" s="13">
        <v>0.20191649455831681</v>
      </c>
      <c r="O3651" s="13">
        <v>0.13275016563575806</v>
      </c>
      <c r="P3651" s="14">
        <v>247.00000000000011</v>
      </c>
    </row>
    <row r="3652" spans="1:16" x14ac:dyDescent="0.25">
      <c r="A3652">
        <v>3766</v>
      </c>
      <c r="B3652" t="str">
        <f t="shared" si="234"/>
        <v>Closed End</v>
      </c>
      <c r="C3652" t="s">
        <v>867</v>
      </c>
      <c r="D3652" t="s">
        <v>851</v>
      </c>
      <c r="E3652" t="str">
        <f t="shared" si="235"/>
        <v>Housing status</v>
      </c>
      <c r="F3652">
        <f t="shared" si="236"/>
        <v>1</v>
      </c>
      <c r="G3652" t="str">
        <f t="shared" si="237"/>
        <v>Header</v>
      </c>
      <c r="H3652" t="s">
        <v>809</v>
      </c>
      <c r="K3652" s="7" t="s">
        <v>37</v>
      </c>
      <c r="L3652" s="15" t="s">
        <v>8</v>
      </c>
      <c r="M3652" s="16" t="s">
        <v>8</v>
      </c>
      <c r="N3652" s="16" t="s">
        <v>8</v>
      </c>
      <c r="O3652" s="16" t="s">
        <v>8</v>
      </c>
      <c r="P3652" s="17" t="s">
        <v>8</v>
      </c>
    </row>
    <row r="3653" spans="1:16" x14ac:dyDescent="0.25">
      <c r="A3653">
        <v>3767</v>
      </c>
      <c r="B3653" t="str">
        <f t="shared" si="234"/>
        <v>Closed End</v>
      </c>
      <c r="C3653" t="s">
        <v>867</v>
      </c>
      <c r="D3653" t="s">
        <v>851</v>
      </c>
      <c r="E3653" t="str">
        <f t="shared" si="235"/>
        <v>Housing status</v>
      </c>
      <c r="F3653">
        <f t="shared" si="236"/>
        <v>2</v>
      </c>
      <c r="G3653" t="str">
        <f t="shared" si="237"/>
        <v>Data</v>
      </c>
      <c r="H3653" t="s">
        <v>809</v>
      </c>
      <c r="K3653" s="6" t="s">
        <v>38</v>
      </c>
      <c r="L3653" s="12">
        <v>0.36508415057081495</v>
      </c>
      <c r="M3653" s="13">
        <v>0.2907718503652667</v>
      </c>
      <c r="N3653" s="13">
        <v>0.17695501366460709</v>
      </c>
      <c r="O3653" s="13">
        <v>0.16718898539931268</v>
      </c>
      <c r="P3653" s="14">
        <v>1830.0000000000023</v>
      </c>
    </row>
    <row r="3654" spans="1:16" x14ac:dyDescent="0.25">
      <c r="A3654">
        <v>3768</v>
      </c>
      <c r="B3654" t="str">
        <f t="shared" si="234"/>
        <v>Closed End</v>
      </c>
      <c r="C3654" t="s">
        <v>867</v>
      </c>
      <c r="D3654" t="s">
        <v>851</v>
      </c>
      <c r="E3654" t="str">
        <f t="shared" si="235"/>
        <v>Housing status</v>
      </c>
      <c r="F3654">
        <f t="shared" si="236"/>
        <v>3</v>
      </c>
      <c r="G3654" t="str">
        <f t="shared" si="237"/>
        <v>Data</v>
      </c>
      <c r="H3654" t="s">
        <v>809</v>
      </c>
      <c r="K3654" s="6" t="s">
        <v>39</v>
      </c>
      <c r="L3654" s="12">
        <v>0.42049660351808948</v>
      </c>
      <c r="M3654" s="13">
        <v>0.33410639559357508</v>
      </c>
      <c r="N3654" s="13">
        <v>8.8660746370981619E-2</v>
      </c>
      <c r="O3654" s="13">
        <v>0.15673625451735296</v>
      </c>
      <c r="P3654" s="14">
        <v>879.00000000000125</v>
      </c>
    </row>
    <row r="3655" spans="1:16" ht="24.75" x14ac:dyDescent="0.25">
      <c r="A3655">
        <v>3769</v>
      </c>
      <c r="B3655" t="str">
        <f t="shared" si="234"/>
        <v>Closed End</v>
      </c>
      <c r="C3655" t="s">
        <v>867</v>
      </c>
      <c r="D3655" t="s">
        <v>851</v>
      </c>
      <c r="E3655" t="str">
        <f t="shared" si="235"/>
        <v>Housing status</v>
      </c>
      <c r="F3655">
        <f t="shared" si="236"/>
        <v>4</v>
      </c>
      <c r="G3655" t="str">
        <f t="shared" si="237"/>
        <v>Data</v>
      </c>
      <c r="H3655" t="s">
        <v>809</v>
      </c>
      <c r="K3655" s="6" t="s">
        <v>40</v>
      </c>
      <c r="L3655" s="12">
        <v>0.3846472608355761</v>
      </c>
      <c r="M3655" s="13">
        <v>0.27150921554649582</v>
      </c>
      <c r="N3655" s="13">
        <v>0.29431454037690108</v>
      </c>
      <c r="O3655" s="13">
        <v>4.9528983241027183E-2</v>
      </c>
      <c r="P3655" s="14">
        <v>59</v>
      </c>
    </row>
    <row r="3656" spans="1:16" x14ac:dyDescent="0.25">
      <c r="A3656">
        <v>3770</v>
      </c>
      <c r="B3656" t="str">
        <f t="shared" si="234"/>
        <v>Closed End</v>
      </c>
      <c r="C3656" t="s">
        <v>867</v>
      </c>
      <c r="D3656" t="s">
        <v>851</v>
      </c>
      <c r="E3656" t="str">
        <f t="shared" si="235"/>
        <v>Home language</v>
      </c>
      <c r="F3656">
        <f t="shared" si="236"/>
        <v>1</v>
      </c>
      <c r="G3656" t="str">
        <f t="shared" si="237"/>
        <v>Header</v>
      </c>
      <c r="H3656" t="s">
        <v>809</v>
      </c>
      <c r="K3656" s="7" t="s">
        <v>41</v>
      </c>
      <c r="L3656" s="15" t="s">
        <v>8</v>
      </c>
      <c r="M3656" s="16" t="s">
        <v>8</v>
      </c>
      <c r="N3656" s="16" t="s">
        <v>8</v>
      </c>
      <c r="O3656" s="16" t="s">
        <v>8</v>
      </c>
      <c r="P3656" s="17" t="s">
        <v>8</v>
      </c>
    </row>
    <row r="3657" spans="1:16" x14ac:dyDescent="0.25">
      <c r="A3657">
        <v>3771</v>
      </c>
      <c r="B3657" t="str">
        <f t="shared" si="234"/>
        <v>Closed End</v>
      </c>
      <c r="C3657" t="s">
        <v>867</v>
      </c>
      <c r="D3657" t="s">
        <v>851</v>
      </c>
      <c r="E3657" t="str">
        <f t="shared" si="235"/>
        <v>Home language</v>
      </c>
      <c r="F3657">
        <f t="shared" si="236"/>
        <v>2</v>
      </c>
      <c r="G3657" t="str">
        <f t="shared" si="237"/>
        <v>Data</v>
      </c>
      <c r="H3657" t="s">
        <v>809</v>
      </c>
      <c r="K3657" s="6" t="s">
        <v>42</v>
      </c>
      <c r="L3657" s="12">
        <v>0.38002896377021728</v>
      </c>
      <c r="M3657" s="13">
        <v>0.29031969612415243</v>
      </c>
      <c r="N3657" s="13">
        <v>0.16560188015291427</v>
      </c>
      <c r="O3657" s="13">
        <v>0.16404945995271844</v>
      </c>
      <c r="P3657" s="14">
        <v>2387.9999999999991</v>
      </c>
    </row>
    <row r="3658" spans="1:16" x14ac:dyDescent="0.25">
      <c r="A3658">
        <v>3772</v>
      </c>
      <c r="B3658" t="str">
        <f t="shared" si="234"/>
        <v>Closed End</v>
      </c>
      <c r="C3658" t="s">
        <v>867</v>
      </c>
      <c r="D3658" t="s">
        <v>851</v>
      </c>
      <c r="E3658" t="str">
        <f t="shared" si="235"/>
        <v>Home language</v>
      </c>
      <c r="F3658">
        <f t="shared" si="236"/>
        <v>3</v>
      </c>
      <c r="G3658" t="str">
        <f t="shared" si="237"/>
        <v>Data</v>
      </c>
      <c r="H3658" t="s">
        <v>809</v>
      </c>
      <c r="K3658" s="6" t="s">
        <v>43</v>
      </c>
      <c r="L3658" s="12">
        <v>0.40299843480887243</v>
      </c>
      <c r="M3658" s="13">
        <v>0.41320242723661077</v>
      </c>
      <c r="N3658" s="13">
        <v>0.10540120687764773</v>
      </c>
      <c r="O3658" s="13">
        <v>7.839793107686864E-2</v>
      </c>
      <c r="P3658" s="14">
        <v>223.00000000000014</v>
      </c>
    </row>
    <row r="3659" spans="1:16" x14ac:dyDescent="0.25">
      <c r="A3659">
        <v>3773</v>
      </c>
      <c r="B3659" t="str">
        <f t="shared" si="234"/>
        <v>Closed End</v>
      </c>
      <c r="C3659" t="s">
        <v>867</v>
      </c>
      <c r="D3659" t="s">
        <v>851</v>
      </c>
      <c r="E3659" t="str">
        <f t="shared" si="235"/>
        <v>Home language</v>
      </c>
      <c r="F3659">
        <f t="shared" si="236"/>
        <v>4</v>
      </c>
      <c r="G3659" t="str">
        <f t="shared" si="237"/>
        <v>Data</v>
      </c>
      <c r="H3659" t="s">
        <v>809</v>
      </c>
      <c r="K3659" s="6" t="s">
        <v>44</v>
      </c>
      <c r="L3659" s="12">
        <v>0.34476124158865251</v>
      </c>
      <c r="M3659" s="13">
        <v>0.29389538635432788</v>
      </c>
      <c r="N3659" s="13">
        <v>0.19468492327011197</v>
      </c>
      <c r="O3659" s="13">
        <v>0.1666584487869075</v>
      </c>
      <c r="P3659" s="14">
        <v>85</v>
      </c>
    </row>
    <row r="3660" spans="1:16" x14ac:dyDescent="0.25">
      <c r="A3660">
        <v>3774</v>
      </c>
      <c r="B3660" t="str">
        <f t="shared" si="234"/>
        <v>Closed End</v>
      </c>
      <c r="C3660" t="s">
        <v>867</v>
      </c>
      <c r="D3660" t="s">
        <v>851</v>
      </c>
      <c r="E3660" t="str">
        <f t="shared" si="235"/>
        <v>Race / ethnicity</v>
      </c>
      <c r="F3660">
        <f t="shared" si="236"/>
        <v>1</v>
      </c>
      <c r="G3660" t="str">
        <f t="shared" si="237"/>
        <v>Header</v>
      </c>
      <c r="H3660" t="s">
        <v>809</v>
      </c>
      <c r="K3660" s="7" t="s">
        <v>45</v>
      </c>
      <c r="L3660" s="15" t="s">
        <v>8</v>
      </c>
      <c r="M3660" s="16" t="s">
        <v>8</v>
      </c>
      <c r="N3660" s="16" t="s">
        <v>8</v>
      </c>
      <c r="O3660" s="16" t="s">
        <v>8</v>
      </c>
      <c r="P3660" s="17" t="s">
        <v>8</v>
      </c>
    </row>
    <row r="3661" spans="1:16" x14ac:dyDescent="0.25">
      <c r="A3661">
        <v>3775</v>
      </c>
      <c r="B3661" t="str">
        <f t="shared" si="234"/>
        <v>Closed End</v>
      </c>
      <c r="C3661" t="s">
        <v>867</v>
      </c>
      <c r="D3661" t="s">
        <v>851</v>
      </c>
      <c r="E3661" t="str">
        <f t="shared" si="235"/>
        <v>Race / ethnicity</v>
      </c>
      <c r="F3661">
        <f t="shared" si="236"/>
        <v>2</v>
      </c>
      <c r="G3661" t="str">
        <f t="shared" si="237"/>
        <v>Data</v>
      </c>
      <c r="H3661" t="s">
        <v>809</v>
      </c>
      <c r="K3661" s="6" t="s">
        <v>46</v>
      </c>
      <c r="L3661" s="12">
        <v>0.45129518394857676</v>
      </c>
      <c r="M3661" s="13">
        <v>0.3261335428066815</v>
      </c>
      <c r="N3661" s="13">
        <v>0.10953754693349255</v>
      </c>
      <c r="O3661" s="13">
        <v>0.11303372631124997</v>
      </c>
      <c r="P3661" s="14">
        <v>682.99999999999966</v>
      </c>
    </row>
    <row r="3662" spans="1:16" x14ac:dyDescent="0.25">
      <c r="A3662">
        <v>3776</v>
      </c>
      <c r="B3662" t="str">
        <f t="shared" si="234"/>
        <v>Closed End</v>
      </c>
      <c r="C3662" t="s">
        <v>867</v>
      </c>
      <c r="D3662" t="s">
        <v>851</v>
      </c>
      <c r="E3662" t="str">
        <f t="shared" si="235"/>
        <v>Race / ethnicity</v>
      </c>
      <c r="F3662">
        <f t="shared" si="236"/>
        <v>3</v>
      </c>
      <c r="G3662" t="str">
        <f t="shared" si="237"/>
        <v>Data</v>
      </c>
      <c r="H3662" t="s">
        <v>809</v>
      </c>
      <c r="K3662" s="6" t="s">
        <v>47</v>
      </c>
      <c r="L3662" s="12">
        <v>0.52598085484166968</v>
      </c>
      <c r="M3662" s="13">
        <v>0.27468549056429431</v>
      </c>
      <c r="N3662" s="13">
        <v>4.6781561447204086E-2</v>
      </c>
      <c r="O3662" s="13">
        <v>0.15255209314683169</v>
      </c>
      <c r="P3662" s="14">
        <v>117.00000000000006</v>
      </c>
    </row>
    <row r="3663" spans="1:16" x14ac:dyDescent="0.25">
      <c r="A3663">
        <v>3777</v>
      </c>
      <c r="B3663" t="str">
        <f t="shared" si="234"/>
        <v>Closed End</v>
      </c>
      <c r="C3663" t="s">
        <v>867</v>
      </c>
      <c r="D3663" t="s">
        <v>851</v>
      </c>
      <c r="E3663" t="str">
        <f t="shared" si="235"/>
        <v>Race / ethnicity</v>
      </c>
      <c r="F3663">
        <f t="shared" si="236"/>
        <v>4</v>
      </c>
      <c r="G3663" t="str">
        <f t="shared" si="237"/>
        <v>Data</v>
      </c>
      <c r="H3663" t="s">
        <v>809</v>
      </c>
      <c r="K3663" s="6" t="s">
        <v>48</v>
      </c>
      <c r="L3663" s="12">
        <v>0.4525670597770155</v>
      </c>
      <c r="M3663" s="13">
        <v>0.3515643051204933</v>
      </c>
      <c r="N3663" s="13">
        <v>0.13485744213964904</v>
      </c>
      <c r="O3663" s="13">
        <v>6.1011192962842194E-2</v>
      </c>
      <c r="P3663" s="14">
        <v>189</v>
      </c>
    </row>
    <row r="3664" spans="1:16" x14ac:dyDescent="0.25">
      <c r="A3664">
        <v>3778</v>
      </c>
      <c r="B3664" t="str">
        <f t="shared" si="234"/>
        <v>Closed End</v>
      </c>
      <c r="C3664" t="s">
        <v>867</v>
      </c>
      <c r="D3664" t="s">
        <v>851</v>
      </c>
      <c r="E3664" t="str">
        <f t="shared" si="235"/>
        <v>Race / ethnicity</v>
      </c>
      <c r="F3664">
        <f t="shared" si="236"/>
        <v>5</v>
      </c>
      <c r="G3664" t="str">
        <f t="shared" si="237"/>
        <v>Data</v>
      </c>
      <c r="H3664" t="s">
        <v>809</v>
      </c>
      <c r="K3664" s="6" t="s">
        <v>49</v>
      </c>
      <c r="L3664" s="12">
        <v>0.46035802077297866</v>
      </c>
      <c r="M3664" s="13">
        <v>0.30518791202681422</v>
      </c>
      <c r="N3664" s="13">
        <v>9.2038664942328818E-2</v>
      </c>
      <c r="O3664" s="13">
        <v>0.14241540225787883</v>
      </c>
      <c r="P3664" s="14">
        <v>302.99999999999994</v>
      </c>
    </row>
    <row r="3665" spans="1:16" x14ac:dyDescent="0.25">
      <c r="A3665">
        <v>3779</v>
      </c>
      <c r="B3665" t="str">
        <f t="shared" si="234"/>
        <v>Closed End</v>
      </c>
      <c r="C3665" t="s">
        <v>867</v>
      </c>
      <c r="D3665" t="s">
        <v>851</v>
      </c>
      <c r="E3665" t="str">
        <f t="shared" si="235"/>
        <v>Race / ethnicity</v>
      </c>
      <c r="F3665">
        <f t="shared" si="236"/>
        <v>6</v>
      </c>
      <c r="G3665" t="str">
        <f t="shared" si="237"/>
        <v>Data</v>
      </c>
      <c r="H3665" t="s">
        <v>809</v>
      </c>
      <c r="K3665" s="6" t="s">
        <v>50</v>
      </c>
      <c r="L3665" s="12">
        <v>0.42925181814833158</v>
      </c>
      <c r="M3665" s="13">
        <v>0.28621006295748036</v>
      </c>
      <c r="N3665" s="13">
        <v>0.10239906620745851</v>
      </c>
      <c r="O3665" s="13">
        <v>0.18213905268672931</v>
      </c>
      <c r="P3665" s="14">
        <v>122.99999999999999</v>
      </c>
    </row>
    <row r="3666" spans="1:16" ht="15.75" thickBot="1" x14ac:dyDescent="0.3">
      <c r="A3666">
        <v>3780</v>
      </c>
      <c r="B3666" t="str">
        <f t="shared" si="234"/>
        <v>Closed End</v>
      </c>
      <c r="C3666" t="s">
        <v>867</v>
      </c>
      <c r="D3666" t="s">
        <v>851</v>
      </c>
      <c r="E3666" t="str">
        <f t="shared" si="235"/>
        <v>Race / ethnicity</v>
      </c>
      <c r="F3666">
        <f t="shared" si="236"/>
        <v>7</v>
      </c>
      <c r="G3666" t="str">
        <f t="shared" si="237"/>
        <v>Data</v>
      </c>
      <c r="H3666" t="s">
        <v>809</v>
      </c>
      <c r="K3666" s="8" t="s">
        <v>51</v>
      </c>
      <c r="L3666" s="18">
        <v>0.37449950866671516</v>
      </c>
      <c r="M3666" s="19">
        <v>0.29708879276658906</v>
      </c>
      <c r="N3666" s="19">
        <v>0.1706015048049897</v>
      </c>
      <c r="O3666" s="19">
        <v>0.15781019376170913</v>
      </c>
      <c r="P3666" s="20">
        <v>1904.9999999999957</v>
      </c>
    </row>
    <row r="3667" spans="1:16" ht="15.75" thickTop="1" x14ac:dyDescent="0.25">
      <c r="A3667">
        <v>3781</v>
      </c>
      <c r="B3667" t="str">
        <f t="shared" si="234"/>
        <v/>
      </c>
      <c r="C3667" t="s">
        <v>8</v>
      </c>
      <c r="D3667" t="s">
        <v>8</v>
      </c>
      <c r="E3667" t="str">
        <f t="shared" si="235"/>
        <v/>
      </c>
      <c r="F3667" t="str">
        <f t="shared" si="236"/>
        <v/>
      </c>
      <c r="G3667" t="str">
        <f t="shared" si="237"/>
        <v/>
      </c>
      <c r="H3667" t="s">
        <v>8</v>
      </c>
      <c r="K3667" s="42"/>
      <c r="L3667" s="42"/>
      <c r="M3667" s="42"/>
      <c r="N3667" s="42"/>
      <c r="O3667" s="42"/>
      <c r="P3667" s="42"/>
    </row>
    <row r="3668" spans="1:16" ht="45.75" thickBot="1" x14ac:dyDescent="0.3">
      <c r="A3668">
        <v>3782</v>
      </c>
      <c r="B3668" t="str">
        <f t="shared" si="234"/>
        <v>Closed End</v>
      </c>
      <c r="C3668" t="s">
        <v>867</v>
      </c>
      <c r="D3668" t="s">
        <v>852</v>
      </c>
      <c r="E3668" t="str">
        <f t="shared" si="235"/>
        <v>Title</v>
      </c>
      <c r="F3668">
        <f t="shared" si="236"/>
        <v>1</v>
      </c>
      <c r="G3668" t="str">
        <f t="shared" si="237"/>
        <v>Title</v>
      </c>
      <c r="H3668" t="s">
        <v>810</v>
      </c>
      <c r="K3668" s="37" t="s">
        <v>317</v>
      </c>
      <c r="L3668" s="37"/>
      <c r="M3668" s="37"/>
      <c r="N3668" s="37"/>
      <c r="O3668" s="37"/>
      <c r="P3668" s="37"/>
    </row>
    <row r="3669" spans="1:16" ht="38.25" thickTop="1" thickBot="1" x14ac:dyDescent="0.3">
      <c r="A3669">
        <v>3783</v>
      </c>
      <c r="B3669" t="str">
        <f t="shared" si="234"/>
        <v>Closed End</v>
      </c>
      <c r="C3669" t="s">
        <v>867</v>
      </c>
      <c r="D3669" t="s">
        <v>852</v>
      </c>
      <c r="E3669" t="str">
        <f t="shared" si="235"/>
        <v>Column labels</v>
      </c>
      <c r="F3669">
        <f t="shared" si="236"/>
        <v>1</v>
      </c>
      <c r="G3669" t="str">
        <f t="shared" si="237"/>
        <v>Labels</v>
      </c>
      <c r="H3669" t="s">
        <v>810</v>
      </c>
      <c r="K3669" s="39"/>
      <c r="L3669" s="1" t="s">
        <v>309</v>
      </c>
      <c r="M3669" s="2" t="s">
        <v>310</v>
      </c>
      <c r="N3669" s="2" t="s">
        <v>311</v>
      </c>
      <c r="O3669" s="2" t="s">
        <v>312</v>
      </c>
      <c r="P3669" s="3" t="s">
        <v>6</v>
      </c>
    </row>
    <row r="3670" spans="1:16" ht="15.75" thickTop="1" x14ac:dyDescent="0.25">
      <c r="A3670">
        <v>3784</v>
      </c>
      <c r="B3670" t="str">
        <f t="shared" si="234"/>
        <v>Closed End</v>
      </c>
      <c r="C3670" t="s">
        <v>867</v>
      </c>
      <c r="D3670" t="s">
        <v>852</v>
      </c>
      <c r="E3670" t="str">
        <f t="shared" si="235"/>
        <v>Region</v>
      </c>
      <c r="F3670">
        <f t="shared" si="236"/>
        <v>1</v>
      </c>
      <c r="G3670" t="str">
        <f t="shared" si="237"/>
        <v>Header</v>
      </c>
      <c r="H3670" t="s">
        <v>810</v>
      </c>
      <c r="K3670" s="5" t="s">
        <v>7</v>
      </c>
      <c r="L3670" s="9" t="s">
        <v>8</v>
      </c>
      <c r="M3670" s="10" t="s">
        <v>8</v>
      </c>
      <c r="N3670" s="10" t="s">
        <v>8</v>
      </c>
      <c r="O3670" s="10" t="s">
        <v>8</v>
      </c>
      <c r="P3670" s="11" t="s">
        <v>8</v>
      </c>
    </row>
    <row r="3671" spans="1:16" x14ac:dyDescent="0.25">
      <c r="A3671">
        <v>3785</v>
      </c>
      <c r="B3671" t="str">
        <f t="shared" si="234"/>
        <v>Closed End</v>
      </c>
      <c r="C3671" t="s">
        <v>867</v>
      </c>
      <c r="D3671" t="s">
        <v>852</v>
      </c>
      <c r="E3671" t="str">
        <f t="shared" si="235"/>
        <v>Region</v>
      </c>
      <c r="F3671">
        <f t="shared" si="236"/>
        <v>2</v>
      </c>
      <c r="G3671" t="str">
        <f t="shared" si="237"/>
        <v>Data</v>
      </c>
      <c r="H3671" t="s">
        <v>810</v>
      </c>
      <c r="K3671" s="6" t="s">
        <v>9</v>
      </c>
      <c r="L3671" s="12">
        <v>0.38396665569085847</v>
      </c>
      <c r="M3671" s="13">
        <v>0.34522508175236105</v>
      </c>
      <c r="N3671" s="13">
        <v>0.14841116698923559</v>
      </c>
      <c r="O3671" s="13">
        <v>0.1223970955675457</v>
      </c>
      <c r="P3671" s="14">
        <v>2781.0000000000009</v>
      </c>
    </row>
    <row r="3672" spans="1:16" x14ac:dyDescent="0.25">
      <c r="A3672">
        <v>3786</v>
      </c>
      <c r="B3672" t="str">
        <f t="shared" si="234"/>
        <v>Closed End</v>
      </c>
      <c r="C3672" t="s">
        <v>867</v>
      </c>
      <c r="D3672" t="s">
        <v>852</v>
      </c>
      <c r="E3672" t="str">
        <f t="shared" si="235"/>
        <v>Region</v>
      </c>
      <c r="F3672">
        <f t="shared" si="236"/>
        <v>3</v>
      </c>
      <c r="G3672" t="str">
        <f t="shared" si="237"/>
        <v>Data</v>
      </c>
      <c r="H3672" t="s">
        <v>810</v>
      </c>
      <c r="K3672" s="6" t="s">
        <v>10</v>
      </c>
      <c r="L3672" s="12">
        <v>0.26619843234862023</v>
      </c>
      <c r="M3672" s="13">
        <v>0.3902706939353553</v>
      </c>
      <c r="N3672" s="13">
        <v>0.18365814335077091</v>
      </c>
      <c r="O3672" s="13">
        <v>0.15987273036525346</v>
      </c>
      <c r="P3672" s="14">
        <v>378.00000000000006</v>
      </c>
    </row>
    <row r="3673" spans="1:16" x14ac:dyDescent="0.25">
      <c r="A3673">
        <v>3787</v>
      </c>
      <c r="B3673" t="str">
        <f t="shared" si="234"/>
        <v>Closed End</v>
      </c>
      <c r="C3673" t="s">
        <v>867</v>
      </c>
      <c r="D3673" t="s">
        <v>852</v>
      </c>
      <c r="E3673" t="str">
        <f t="shared" si="235"/>
        <v>Region</v>
      </c>
      <c r="F3673">
        <f t="shared" si="236"/>
        <v>4</v>
      </c>
      <c r="G3673" t="str">
        <f t="shared" si="237"/>
        <v>Data</v>
      </c>
      <c r="H3673" t="s">
        <v>810</v>
      </c>
      <c r="K3673" s="6" t="s">
        <v>11</v>
      </c>
      <c r="L3673" s="12">
        <v>0.52765962063689098</v>
      </c>
      <c r="M3673" s="13">
        <v>0.30093338875419329</v>
      </c>
      <c r="N3673" s="13">
        <v>0.10603336334632378</v>
      </c>
      <c r="O3673" s="13">
        <v>6.5373627262594908E-2</v>
      </c>
      <c r="P3673" s="14">
        <v>2046.9999999999939</v>
      </c>
    </row>
    <row r="3674" spans="1:16" x14ac:dyDescent="0.25">
      <c r="A3674">
        <v>3788</v>
      </c>
      <c r="B3674" t="str">
        <f t="shared" si="234"/>
        <v>Closed End</v>
      </c>
      <c r="C3674" t="s">
        <v>867</v>
      </c>
      <c r="D3674" t="s">
        <v>852</v>
      </c>
      <c r="E3674" t="str">
        <f t="shared" si="235"/>
        <v>Region</v>
      </c>
      <c r="F3674">
        <f t="shared" si="236"/>
        <v>5</v>
      </c>
      <c r="G3674" t="str">
        <f t="shared" si="237"/>
        <v>Data</v>
      </c>
      <c r="H3674" t="s">
        <v>810</v>
      </c>
      <c r="K3674" s="6" t="s">
        <v>12</v>
      </c>
      <c r="L3674" s="12">
        <v>0.54941492399834002</v>
      </c>
      <c r="M3674" s="13">
        <v>0.3099663834523203</v>
      </c>
      <c r="N3674" s="13">
        <v>8.5508225359232609E-2</v>
      </c>
      <c r="O3674" s="13">
        <v>5.5110467190107502E-2</v>
      </c>
      <c r="P3674" s="14">
        <v>1659.0000000000002</v>
      </c>
    </row>
    <row r="3675" spans="1:16" x14ac:dyDescent="0.25">
      <c r="A3675">
        <v>3789</v>
      </c>
      <c r="B3675" t="str">
        <f t="shared" si="234"/>
        <v>Closed End</v>
      </c>
      <c r="C3675" t="s">
        <v>867</v>
      </c>
      <c r="D3675" t="s">
        <v>852</v>
      </c>
      <c r="E3675" t="str">
        <f t="shared" si="235"/>
        <v>Region</v>
      </c>
      <c r="F3675">
        <f t="shared" si="236"/>
        <v>6</v>
      </c>
      <c r="G3675" t="str">
        <f t="shared" si="237"/>
        <v>Data</v>
      </c>
      <c r="H3675" t="s">
        <v>810</v>
      </c>
      <c r="K3675" s="6" t="s">
        <v>13</v>
      </c>
      <c r="L3675" s="12">
        <v>0.50218597316394831</v>
      </c>
      <c r="M3675" s="13">
        <v>0.29035650463807494</v>
      </c>
      <c r="N3675" s="13">
        <v>0.13006658966956983</v>
      </c>
      <c r="O3675" s="13">
        <v>7.739093252840698E-2</v>
      </c>
      <c r="P3675" s="14">
        <v>388.00000000000011</v>
      </c>
    </row>
    <row r="3676" spans="1:16" x14ac:dyDescent="0.25">
      <c r="A3676">
        <v>3790</v>
      </c>
      <c r="B3676" t="str">
        <f t="shared" si="234"/>
        <v>Closed End</v>
      </c>
      <c r="C3676" t="s">
        <v>867</v>
      </c>
      <c r="D3676" t="s">
        <v>852</v>
      </c>
      <c r="E3676" t="str">
        <f t="shared" si="235"/>
        <v>Region</v>
      </c>
      <c r="F3676">
        <f t="shared" si="236"/>
        <v>7</v>
      </c>
      <c r="G3676" t="str">
        <f t="shared" si="237"/>
        <v>Data</v>
      </c>
      <c r="H3676" t="s">
        <v>810</v>
      </c>
      <c r="K3676" s="6" t="s">
        <v>14</v>
      </c>
      <c r="L3676" s="12">
        <v>0.25284621795819751</v>
      </c>
      <c r="M3676" s="13">
        <v>0.37135301702583773</v>
      </c>
      <c r="N3676" s="13">
        <v>0.18623983222239229</v>
      </c>
      <c r="O3676" s="13">
        <v>0.18956093279357111</v>
      </c>
      <c r="P3676" s="14">
        <v>356.00000000000017</v>
      </c>
    </row>
    <row r="3677" spans="1:16" x14ac:dyDescent="0.25">
      <c r="A3677">
        <v>3791</v>
      </c>
      <c r="B3677" t="str">
        <f t="shared" si="234"/>
        <v>Closed End</v>
      </c>
      <c r="C3677" t="s">
        <v>867</v>
      </c>
      <c r="D3677" t="s">
        <v>852</v>
      </c>
      <c r="E3677" t="str">
        <f t="shared" si="235"/>
        <v>Gender</v>
      </c>
      <c r="F3677">
        <f t="shared" si="236"/>
        <v>1</v>
      </c>
      <c r="G3677" t="str">
        <f t="shared" si="237"/>
        <v>Header</v>
      </c>
      <c r="H3677" t="s">
        <v>810</v>
      </c>
      <c r="K3677" s="7" t="s">
        <v>15</v>
      </c>
      <c r="L3677" s="15" t="s">
        <v>8</v>
      </c>
      <c r="M3677" s="16" t="s">
        <v>8</v>
      </c>
      <c r="N3677" s="16" t="s">
        <v>8</v>
      </c>
      <c r="O3677" s="16" t="s">
        <v>8</v>
      </c>
      <c r="P3677" s="17" t="s">
        <v>8</v>
      </c>
    </row>
    <row r="3678" spans="1:16" x14ac:dyDescent="0.25">
      <c r="A3678">
        <v>3792</v>
      </c>
      <c r="B3678" t="str">
        <f t="shared" si="234"/>
        <v>Closed End</v>
      </c>
      <c r="C3678" t="s">
        <v>867</v>
      </c>
      <c r="D3678" t="s">
        <v>852</v>
      </c>
      <c r="E3678" t="str">
        <f t="shared" si="235"/>
        <v>Gender</v>
      </c>
      <c r="F3678">
        <f t="shared" si="236"/>
        <v>2</v>
      </c>
      <c r="G3678" t="str">
        <f t="shared" si="237"/>
        <v>Data</v>
      </c>
      <c r="H3678" t="s">
        <v>810</v>
      </c>
      <c r="K3678" s="6" t="s">
        <v>16</v>
      </c>
      <c r="L3678" s="12">
        <v>0.42514682751413024</v>
      </c>
      <c r="M3678" s="13">
        <v>0.36355096965442324</v>
      </c>
      <c r="N3678" s="13">
        <v>0.13125195393165642</v>
      </c>
      <c r="O3678" s="13">
        <v>8.005024889979119E-2</v>
      </c>
      <c r="P3678" s="14">
        <v>1731.0000000000011</v>
      </c>
    </row>
    <row r="3679" spans="1:16" x14ac:dyDescent="0.25">
      <c r="A3679">
        <v>3793</v>
      </c>
      <c r="B3679" t="str">
        <f t="shared" si="234"/>
        <v>Closed End</v>
      </c>
      <c r="C3679" t="s">
        <v>867</v>
      </c>
      <c r="D3679" t="s">
        <v>852</v>
      </c>
      <c r="E3679" t="str">
        <f t="shared" si="235"/>
        <v>Gender</v>
      </c>
      <c r="F3679">
        <f t="shared" si="236"/>
        <v>3</v>
      </c>
      <c r="G3679" t="str">
        <f t="shared" si="237"/>
        <v>Data</v>
      </c>
      <c r="H3679" t="s">
        <v>810</v>
      </c>
      <c r="K3679" s="6" t="s">
        <v>17</v>
      </c>
      <c r="L3679" s="12">
        <v>0.3340229736009207</v>
      </c>
      <c r="M3679" s="13">
        <v>0.33780161088844851</v>
      </c>
      <c r="N3679" s="13">
        <v>0.16406506256072223</v>
      </c>
      <c r="O3679" s="13">
        <v>0.16411035294990936</v>
      </c>
      <c r="P3679" s="14">
        <v>915.99999999999932</v>
      </c>
    </row>
    <row r="3680" spans="1:16" x14ac:dyDescent="0.25">
      <c r="A3680">
        <v>3794</v>
      </c>
      <c r="B3680" t="str">
        <f t="shared" si="234"/>
        <v>Closed End</v>
      </c>
      <c r="C3680" t="s">
        <v>867</v>
      </c>
      <c r="D3680" t="s">
        <v>852</v>
      </c>
      <c r="E3680" t="str">
        <f t="shared" si="235"/>
        <v>Age</v>
      </c>
      <c r="F3680">
        <f t="shared" si="236"/>
        <v>1</v>
      </c>
      <c r="G3680" t="str">
        <f t="shared" si="237"/>
        <v>Header</v>
      </c>
      <c r="H3680" t="s">
        <v>810</v>
      </c>
      <c r="K3680" s="7" t="s">
        <v>18</v>
      </c>
      <c r="L3680" s="15" t="s">
        <v>8</v>
      </c>
      <c r="M3680" s="16" t="s">
        <v>8</v>
      </c>
      <c r="N3680" s="16" t="s">
        <v>8</v>
      </c>
      <c r="O3680" s="16" t="s">
        <v>8</v>
      </c>
      <c r="P3680" s="17" t="s">
        <v>8</v>
      </c>
    </row>
    <row r="3681" spans="1:16" x14ac:dyDescent="0.25">
      <c r="A3681">
        <v>3795</v>
      </c>
      <c r="B3681" t="str">
        <f t="shared" si="234"/>
        <v>Closed End</v>
      </c>
      <c r="C3681" t="s">
        <v>867</v>
      </c>
      <c r="D3681" t="s">
        <v>852</v>
      </c>
      <c r="E3681" t="str">
        <f t="shared" si="235"/>
        <v>Age</v>
      </c>
      <c r="F3681">
        <f t="shared" si="236"/>
        <v>2</v>
      </c>
      <c r="G3681" t="str">
        <f t="shared" si="237"/>
        <v>Data</v>
      </c>
      <c r="H3681" t="s">
        <v>810</v>
      </c>
      <c r="K3681" s="6" t="s">
        <v>19</v>
      </c>
      <c r="L3681" s="12">
        <v>0.46808034897779399</v>
      </c>
      <c r="M3681" s="13">
        <v>0.31864456160853699</v>
      </c>
      <c r="N3681" s="13">
        <v>0.10224684339390418</v>
      </c>
      <c r="O3681" s="13">
        <v>0.11102824601976367</v>
      </c>
      <c r="P3681" s="14">
        <v>384.0000000000008</v>
      </c>
    </row>
    <row r="3682" spans="1:16" x14ac:dyDescent="0.25">
      <c r="A3682">
        <v>3796</v>
      </c>
      <c r="B3682" t="str">
        <f t="shared" si="234"/>
        <v>Closed End</v>
      </c>
      <c r="C3682" t="s">
        <v>867</v>
      </c>
      <c r="D3682" t="s">
        <v>852</v>
      </c>
      <c r="E3682" t="str">
        <f t="shared" si="235"/>
        <v>Age</v>
      </c>
      <c r="F3682">
        <f t="shared" si="236"/>
        <v>3</v>
      </c>
      <c r="G3682" t="str">
        <f t="shared" si="237"/>
        <v>Data</v>
      </c>
      <c r="H3682" t="s">
        <v>810</v>
      </c>
      <c r="K3682" s="6" t="s">
        <v>20</v>
      </c>
      <c r="L3682" s="12">
        <v>0.34230864178618747</v>
      </c>
      <c r="M3682" s="13">
        <v>0.37350137179121157</v>
      </c>
      <c r="N3682" s="13">
        <v>0.18189728697227958</v>
      </c>
      <c r="O3682" s="13">
        <v>0.10229269945032035</v>
      </c>
      <c r="P3682" s="14">
        <v>391.00000000000028</v>
      </c>
    </row>
    <row r="3683" spans="1:16" x14ac:dyDescent="0.25">
      <c r="A3683">
        <v>3797</v>
      </c>
      <c r="B3683" t="str">
        <f t="shared" si="234"/>
        <v>Closed End</v>
      </c>
      <c r="C3683" t="s">
        <v>867</v>
      </c>
      <c r="D3683" t="s">
        <v>852</v>
      </c>
      <c r="E3683" t="str">
        <f t="shared" si="235"/>
        <v>Age</v>
      </c>
      <c r="F3683">
        <f t="shared" si="236"/>
        <v>4</v>
      </c>
      <c r="G3683" t="str">
        <f t="shared" si="237"/>
        <v>Data</v>
      </c>
      <c r="H3683" t="s">
        <v>810</v>
      </c>
      <c r="K3683" s="6" t="s">
        <v>21</v>
      </c>
      <c r="L3683" s="12">
        <v>0.35619059766120242</v>
      </c>
      <c r="M3683" s="13">
        <v>0.33634142541173445</v>
      </c>
      <c r="N3683" s="13">
        <v>0.19582154874054478</v>
      </c>
      <c r="O3683" s="13">
        <v>0.11164642818651702</v>
      </c>
      <c r="P3683" s="14">
        <v>334.00000000000063</v>
      </c>
    </row>
    <row r="3684" spans="1:16" x14ac:dyDescent="0.25">
      <c r="A3684">
        <v>3798</v>
      </c>
      <c r="B3684" t="str">
        <f t="shared" si="234"/>
        <v>Closed End</v>
      </c>
      <c r="C3684" t="s">
        <v>867</v>
      </c>
      <c r="D3684" t="s">
        <v>852</v>
      </c>
      <c r="E3684" t="str">
        <f t="shared" si="235"/>
        <v>Age</v>
      </c>
      <c r="F3684">
        <f t="shared" si="236"/>
        <v>5</v>
      </c>
      <c r="G3684" t="str">
        <f t="shared" si="237"/>
        <v>Data</v>
      </c>
      <c r="H3684" t="s">
        <v>810</v>
      </c>
      <c r="K3684" s="6" t="s">
        <v>22</v>
      </c>
      <c r="L3684" s="12">
        <v>0.32994139709735992</v>
      </c>
      <c r="M3684" s="13">
        <v>0.3760720955713665</v>
      </c>
      <c r="N3684" s="13">
        <v>0.1349712292708112</v>
      </c>
      <c r="O3684" s="13">
        <v>0.15901527806046253</v>
      </c>
      <c r="P3684" s="14">
        <v>487.00000000000006</v>
      </c>
    </row>
    <row r="3685" spans="1:16" x14ac:dyDescent="0.25">
      <c r="A3685">
        <v>3799</v>
      </c>
      <c r="B3685" t="str">
        <f t="shared" si="234"/>
        <v>Closed End</v>
      </c>
      <c r="C3685" t="s">
        <v>867</v>
      </c>
      <c r="D3685" t="s">
        <v>852</v>
      </c>
      <c r="E3685" t="str">
        <f t="shared" si="235"/>
        <v>Age</v>
      </c>
      <c r="F3685">
        <f t="shared" si="236"/>
        <v>6</v>
      </c>
      <c r="G3685" t="str">
        <f t="shared" si="237"/>
        <v>Data</v>
      </c>
      <c r="H3685" t="s">
        <v>810</v>
      </c>
      <c r="K3685" s="6" t="s">
        <v>23</v>
      </c>
      <c r="L3685" s="12">
        <v>0.38806187870038383</v>
      </c>
      <c r="M3685" s="13">
        <v>0.36903351824524649</v>
      </c>
      <c r="N3685" s="13">
        <v>0.14124084479541346</v>
      </c>
      <c r="O3685" s="13">
        <v>0.10166375825895919</v>
      </c>
      <c r="P3685" s="14">
        <v>783.99999999999852</v>
      </c>
    </row>
    <row r="3686" spans="1:16" x14ac:dyDescent="0.25">
      <c r="A3686">
        <v>3800</v>
      </c>
      <c r="B3686" t="str">
        <f t="shared" si="234"/>
        <v>Closed End</v>
      </c>
      <c r="C3686" t="s">
        <v>867</v>
      </c>
      <c r="D3686" t="s">
        <v>852</v>
      </c>
      <c r="E3686" t="str">
        <f t="shared" si="235"/>
        <v>Education</v>
      </c>
      <c r="F3686">
        <f t="shared" si="236"/>
        <v>1</v>
      </c>
      <c r="G3686" t="str">
        <f t="shared" si="237"/>
        <v>Header</v>
      </c>
      <c r="H3686" t="s">
        <v>810</v>
      </c>
      <c r="K3686" s="7" t="s">
        <v>24</v>
      </c>
      <c r="L3686" s="15" t="s">
        <v>8</v>
      </c>
      <c r="M3686" s="16" t="s">
        <v>8</v>
      </c>
      <c r="N3686" s="16" t="s">
        <v>8</v>
      </c>
      <c r="O3686" s="16" t="s">
        <v>8</v>
      </c>
      <c r="P3686" s="17" t="s">
        <v>8</v>
      </c>
    </row>
    <row r="3687" spans="1:16" x14ac:dyDescent="0.25">
      <c r="A3687">
        <v>3801</v>
      </c>
      <c r="B3687" t="str">
        <f t="shared" si="234"/>
        <v>Closed End</v>
      </c>
      <c r="C3687" t="s">
        <v>867</v>
      </c>
      <c r="D3687" t="s">
        <v>852</v>
      </c>
      <c r="E3687" t="str">
        <f t="shared" si="235"/>
        <v>Education</v>
      </c>
      <c r="F3687">
        <f t="shared" si="236"/>
        <v>2</v>
      </c>
      <c r="G3687" t="str">
        <f t="shared" si="237"/>
        <v>Data</v>
      </c>
      <c r="H3687" t="s">
        <v>810</v>
      </c>
      <c r="K3687" s="6" t="s">
        <v>25</v>
      </c>
      <c r="L3687" s="12">
        <v>0.42597778362387229</v>
      </c>
      <c r="M3687" s="13">
        <v>0.32444524788616008</v>
      </c>
      <c r="N3687" s="13">
        <v>0.22843977405785421</v>
      </c>
      <c r="O3687" s="13">
        <v>2.1137194432113312E-2</v>
      </c>
      <c r="P3687" s="14">
        <v>77.999999999999972</v>
      </c>
    </row>
    <row r="3688" spans="1:16" x14ac:dyDescent="0.25">
      <c r="A3688">
        <v>3802</v>
      </c>
      <c r="B3688" t="str">
        <f t="shared" si="234"/>
        <v>Closed End</v>
      </c>
      <c r="C3688" t="s">
        <v>867</v>
      </c>
      <c r="D3688" t="s">
        <v>852</v>
      </c>
      <c r="E3688" t="str">
        <f t="shared" si="235"/>
        <v>Education</v>
      </c>
      <c r="F3688">
        <f t="shared" si="236"/>
        <v>3</v>
      </c>
      <c r="G3688" t="str">
        <f t="shared" si="237"/>
        <v>Data</v>
      </c>
      <c r="H3688" t="s">
        <v>810</v>
      </c>
      <c r="K3688" s="6" t="s">
        <v>26</v>
      </c>
      <c r="L3688" s="12">
        <v>0.31380976459522769</v>
      </c>
      <c r="M3688" s="13">
        <v>0.42043097669615159</v>
      </c>
      <c r="N3688" s="13">
        <v>0.1247171093406496</v>
      </c>
      <c r="O3688" s="13">
        <v>0.14104214936797166</v>
      </c>
      <c r="P3688" s="14">
        <v>300.99999999999983</v>
      </c>
    </row>
    <row r="3689" spans="1:16" x14ac:dyDescent="0.25">
      <c r="A3689">
        <v>3803</v>
      </c>
      <c r="B3689" t="str">
        <f t="shared" si="234"/>
        <v>Closed End</v>
      </c>
      <c r="C3689" t="s">
        <v>867</v>
      </c>
      <c r="D3689" t="s">
        <v>852</v>
      </c>
      <c r="E3689" t="str">
        <f t="shared" si="235"/>
        <v>Education</v>
      </c>
      <c r="F3689">
        <f t="shared" si="236"/>
        <v>4</v>
      </c>
      <c r="G3689" t="str">
        <f t="shared" si="237"/>
        <v>Data</v>
      </c>
      <c r="H3689" t="s">
        <v>810</v>
      </c>
      <c r="K3689" s="6" t="s">
        <v>27</v>
      </c>
      <c r="L3689" s="12">
        <v>0.39313277539759178</v>
      </c>
      <c r="M3689" s="13">
        <v>0.32391634307816225</v>
      </c>
      <c r="N3689" s="13">
        <v>0.15945686024025305</v>
      </c>
      <c r="O3689" s="13">
        <v>0.12349402128399181</v>
      </c>
      <c r="P3689" s="14">
        <v>881.99999999999955</v>
      </c>
    </row>
    <row r="3690" spans="1:16" x14ac:dyDescent="0.25">
      <c r="A3690">
        <v>3804</v>
      </c>
      <c r="B3690" t="str">
        <f t="shared" si="234"/>
        <v>Closed End</v>
      </c>
      <c r="C3690" t="s">
        <v>867</v>
      </c>
      <c r="D3690" t="s">
        <v>852</v>
      </c>
      <c r="E3690" t="str">
        <f t="shared" si="235"/>
        <v>Education</v>
      </c>
      <c r="F3690">
        <f t="shared" si="236"/>
        <v>5</v>
      </c>
      <c r="G3690" t="str">
        <f t="shared" si="237"/>
        <v>Data</v>
      </c>
      <c r="H3690" t="s">
        <v>810</v>
      </c>
      <c r="K3690" s="6" t="s">
        <v>28</v>
      </c>
      <c r="L3690" s="12">
        <v>0.41071776049543829</v>
      </c>
      <c r="M3690" s="13">
        <v>0.32034351316328119</v>
      </c>
      <c r="N3690" s="13">
        <v>0.14571954158628361</v>
      </c>
      <c r="O3690" s="13">
        <v>0.12321918475499707</v>
      </c>
      <c r="P3690" s="14">
        <v>1437.9999999999973</v>
      </c>
    </row>
    <row r="3691" spans="1:16" x14ac:dyDescent="0.25">
      <c r="A3691">
        <v>3805</v>
      </c>
      <c r="B3691" t="str">
        <f t="shared" si="234"/>
        <v>Closed End</v>
      </c>
      <c r="C3691" t="s">
        <v>867</v>
      </c>
      <c r="D3691" t="s">
        <v>852</v>
      </c>
      <c r="E3691" t="str">
        <f t="shared" si="235"/>
        <v>Household income</v>
      </c>
      <c r="F3691">
        <f t="shared" si="236"/>
        <v>1</v>
      </c>
      <c r="G3691" t="str">
        <f t="shared" si="237"/>
        <v>Header</v>
      </c>
      <c r="H3691" t="s">
        <v>810</v>
      </c>
      <c r="K3691" s="7" t="s">
        <v>29</v>
      </c>
      <c r="L3691" s="15" t="s">
        <v>8</v>
      </c>
      <c r="M3691" s="16" t="s">
        <v>8</v>
      </c>
      <c r="N3691" s="16" t="s">
        <v>8</v>
      </c>
      <c r="O3691" s="16" t="s">
        <v>8</v>
      </c>
      <c r="P3691" s="17" t="s">
        <v>8</v>
      </c>
    </row>
    <row r="3692" spans="1:16" x14ac:dyDescent="0.25">
      <c r="A3692">
        <v>3806</v>
      </c>
      <c r="B3692" t="str">
        <f t="shared" si="234"/>
        <v>Closed End</v>
      </c>
      <c r="C3692" t="s">
        <v>867</v>
      </c>
      <c r="D3692" t="s">
        <v>852</v>
      </c>
      <c r="E3692" t="str">
        <f t="shared" si="235"/>
        <v>Household income</v>
      </c>
      <c r="F3692">
        <f t="shared" si="236"/>
        <v>2</v>
      </c>
      <c r="G3692" t="str">
        <f t="shared" si="237"/>
        <v>Data</v>
      </c>
      <c r="H3692" t="s">
        <v>810</v>
      </c>
      <c r="K3692" s="6" t="s">
        <v>30</v>
      </c>
      <c r="L3692" s="12">
        <v>0.44138737599259387</v>
      </c>
      <c r="M3692" s="13">
        <v>0.33270504960240355</v>
      </c>
      <c r="N3692" s="13">
        <v>0.12696358184900283</v>
      </c>
      <c r="O3692" s="13">
        <v>9.8943992555998742E-2</v>
      </c>
      <c r="P3692" s="14">
        <v>418.00000000000051</v>
      </c>
    </row>
    <row r="3693" spans="1:16" x14ac:dyDescent="0.25">
      <c r="A3693">
        <v>3807</v>
      </c>
      <c r="B3693" t="str">
        <f t="shared" si="234"/>
        <v>Closed End</v>
      </c>
      <c r="C3693" t="s">
        <v>867</v>
      </c>
      <c r="D3693" t="s">
        <v>852</v>
      </c>
      <c r="E3693" t="str">
        <f t="shared" si="235"/>
        <v>Household income</v>
      </c>
      <c r="F3693">
        <f t="shared" si="236"/>
        <v>3</v>
      </c>
      <c r="G3693" t="str">
        <f t="shared" si="237"/>
        <v>Data</v>
      </c>
      <c r="H3693" t="s">
        <v>810</v>
      </c>
      <c r="K3693" s="6" t="s">
        <v>31</v>
      </c>
      <c r="L3693" s="12">
        <v>0.50772839339124676</v>
      </c>
      <c r="M3693" s="13">
        <v>0.34635462745182322</v>
      </c>
      <c r="N3693" s="13">
        <v>9.2770950922042197E-2</v>
      </c>
      <c r="O3693" s="13">
        <v>5.3146028234888669E-2</v>
      </c>
      <c r="P3693" s="14">
        <v>394.99999999999983</v>
      </c>
    </row>
    <row r="3694" spans="1:16" x14ac:dyDescent="0.25">
      <c r="A3694">
        <v>3808</v>
      </c>
      <c r="B3694" t="str">
        <f t="shared" si="234"/>
        <v>Closed End</v>
      </c>
      <c r="C3694" t="s">
        <v>867</v>
      </c>
      <c r="D3694" t="s">
        <v>852</v>
      </c>
      <c r="E3694" t="str">
        <f t="shared" si="235"/>
        <v>Household income</v>
      </c>
      <c r="F3694">
        <f t="shared" si="236"/>
        <v>4</v>
      </c>
      <c r="G3694" t="str">
        <f t="shared" si="237"/>
        <v>Data</v>
      </c>
      <c r="H3694" t="s">
        <v>810</v>
      </c>
      <c r="K3694" s="6" t="s">
        <v>32</v>
      </c>
      <c r="L3694" s="12">
        <v>0.39462562802384399</v>
      </c>
      <c r="M3694" s="13">
        <v>0.3775697319880601</v>
      </c>
      <c r="N3694" s="13">
        <v>0.10326322423626666</v>
      </c>
      <c r="O3694" s="13">
        <v>0.12454141575182862</v>
      </c>
      <c r="P3694" s="14">
        <v>368</v>
      </c>
    </row>
    <row r="3695" spans="1:16" x14ac:dyDescent="0.25">
      <c r="A3695">
        <v>3809</v>
      </c>
      <c r="B3695" t="str">
        <f t="shared" si="234"/>
        <v>Closed End</v>
      </c>
      <c r="C3695" t="s">
        <v>867</v>
      </c>
      <c r="D3695" t="s">
        <v>852</v>
      </c>
      <c r="E3695" t="str">
        <f t="shared" si="235"/>
        <v>Household income</v>
      </c>
      <c r="F3695">
        <f t="shared" si="236"/>
        <v>5</v>
      </c>
      <c r="G3695" t="str">
        <f t="shared" si="237"/>
        <v>Data</v>
      </c>
      <c r="H3695" t="s">
        <v>810</v>
      </c>
      <c r="K3695" s="6" t="s">
        <v>33</v>
      </c>
      <c r="L3695" s="12">
        <v>0.37141557046271212</v>
      </c>
      <c r="M3695" s="13">
        <v>0.37369050633897155</v>
      </c>
      <c r="N3695" s="13">
        <v>0.12578007172167649</v>
      </c>
      <c r="O3695" s="13">
        <v>0.12911385147664015</v>
      </c>
      <c r="P3695" s="14">
        <v>293.99999999999983</v>
      </c>
    </row>
    <row r="3696" spans="1:16" x14ac:dyDescent="0.25">
      <c r="A3696">
        <v>3810</v>
      </c>
      <c r="B3696" t="str">
        <f t="shared" si="234"/>
        <v>Closed End</v>
      </c>
      <c r="C3696" t="s">
        <v>867</v>
      </c>
      <c r="D3696" t="s">
        <v>852</v>
      </c>
      <c r="E3696" t="str">
        <f t="shared" si="235"/>
        <v>Household income</v>
      </c>
      <c r="F3696">
        <f t="shared" si="236"/>
        <v>6</v>
      </c>
      <c r="G3696" t="str">
        <f t="shared" si="237"/>
        <v>Data</v>
      </c>
      <c r="H3696" t="s">
        <v>810</v>
      </c>
      <c r="K3696" s="6" t="s">
        <v>34</v>
      </c>
      <c r="L3696" s="12">
        <v>0.39242757346462626</v>
      </c>
      <c r="M3696" s="13">
        <v>0.27235422965939582</v>
      </c>
      <c r="N3696" s="13">
        <v>0.23774899837281094</v>
      </c>
      <c r="O3696" s="13">
        <v>9.746919850316535E-2</v>
      </c>
      <c r="P3696" s="14">
        <v>258.00000000000034</v>
      </c>
    </row>
    <row r="3697" spans="1:16" x14ac:dyDescent="0.25">
      <c r="A3697">
        <v>3811</v>
      </c>
      <c r="B3697" t="str">
        <f t="shared" si="234"/>
        <v>Closed End</v>
      </c>
      <c r="C3697" t="s">
        <v>867</v>
      </c>
      <c r="D3697" t="s">
        <v>852</v>
      </c>
      <c r="E3697" t="str">
        <f t="shared" si="235"/>
        <v>Household income</v>
      </c>
      <c r="F3697">
        <f t="shared" si="236"/>
        <v>7</v>
      </c>
      <c r="G3697" t="str">
        <f t="shared" si="237"/>
        <v>Data</v>
      </c>
      <c r="H3697" t="s">
        <v>810</v>
      </c>
      <c r="K3697" s="6" t="s">
        <v>35</v>
      </c>
      <c r="L3697" s="12">
        <v>0.37711505833483761</v>
      </c>
      <c r="M3697" s="13">
        <v>0.3122854040873182</v>
      </c>
      <c r="N3697" s="13">
        <v>0.15281343126136784</v>
      </c>
      <c r="O3697" s="13">
        <v>0.15778610631647541</v>
      </c>
      <c r="P3697" s="14">
        <v>320.00000000000011</v>
      </c>
    </row>
    <row r="3698" spans="1:16" x14ac:dyDescent="0.25">
      <c r="A3698">
        <v>3812</v>
      </c>
      <c r="B3698" t="str">
        <f t="shared" si="234"/>
        <v>Closed End</v>
      </c>
      <c r="C3698" t="s">
        <v>867</v>
      </c>
      <c r="D3698" t="s">
        <v>852</v>
      </c>
      <c r="E3698" t="str">
        <f t="shared" si="235"/>
        <v>Household income</v>
      </c>
      <c r="F3698">
        <f t="shared" si="236"/>
        <v>8</v>
      </c>
      <c r="G3698" t="str">
        <f t="shared" si="237"/>
        <v>Data</v>
      </c>
      <c r="H3698" t="s">
        <v>810</v>
      </c>
      <c r="K3698" s="6" t="s">
        <v>36</v>
      </c>
      <c r="L3698" s="12">
        <v>0.37346621641730132</v>
      </c>
      <c r="M3698" s="13">
        <v>0.34831353709635093</v>
      </c>
      <c r="N3698" s="13">
        <v>0.17575459056291748</v>
      </c>
      <c r="O3698" s="13">
        <v>0.10246565592342911</v>
      </c>
      <c r="P3698" s="14">
        <v>242.00000000000034</v>
      </c>
    </row>
    <row r="3699" spans="1:16" x14ac:dyDescent="0.25">
      <c r="A3699">
        <v>3813</v>
      </c>
      <c r="B3699" t="str">
        <f t="shared" si="234"/>
        <v>Closed End</v>
      </c>
      <c r="C3699" t="s">
        <v>867</v>
      </c>
      <c r="D3699" t="s">
        <v>852</v>
      </c>
      <c r="E3699" t="str">
        <f t="shared" si="235"/>
        <v>Housing status</v>
      </c>
      <c r="F3699">
        <f t="shared" si="236"/>
        <v>1</v>
      </c>
      <c r="G3699" t="str">
        <f t="shared" si="237"/>
        <v>Header</v>
      </c>
      <c r="H3699" t="s">
        <v>810</v>
      </c>
      <c r="K3699" s="7" t="s">
        <v>37</v>
      </c>
      <c r="L3699" s="15" t="s">
        <v>8</v>
      </c>
      <c r="M3699" s="16" t="s">
        <v>8</v>
      </c>
      <c r="N3699" s="16" t="s">
        <v>8</v>
      </c>
      <c r="O3699" s="16" t="s">
        <v>8</v>
      </c>
      <c r="P3699" s="17" t="s">
        <v>8</v>
      </c>
    </row>
    <row r="3700" spans="1:16" x14ac:dyDescent="0.25">
      <c r="A3700">
        <v>3814</v>
      </c>
      <c r="B3700" t="str">
        <f t="shared" si="234"/>
        <v>Closed End</v>
      </c>
      <c r="C3700" t="s">
        <v>867</v>
      </c>
      <c r="D3700" t="s">
        <v>852</v>
      </c>
      <c r="E3700" t="str">
        <f t="shared" si="235"/>
        <v>Housing status</v>
      </c>
      <c r="F3700">
        <f t="shared" si="236"/>
        <v>2</v>
      </c>
      <c r="G3700" t="str">
        <f t="shared" si="237"/>
        <v>Data</v>
      </c>
      <c r="H3700" t="s">
        <v>810</v>
      </c>
      <c r="K3700" s="6" t="s">
        <v>38</v>
      </c>
      <c r="L3700" s="12">
        <v>0.35258987864422403</v>
      </c>
      <c r="M3700" s="13">
        <v>0.35266393776953736</v>
      </c>
      <c r="N3700" s="13">
        <v>0.15635486817694291</v>
      </c>
      <c r="O3700" s="13">
        <v>0.13839131540929736</v>
      </c>
      <c r="P3700" s="14">
        <v>1823.9999999999995</v>
      </c>
    </row>
    <row r="3701" spans="1:16" x14ac:dyDescent="0.25">
      <c r="A3701">
        <v>3815</v>
      </c>
      <c r="B3701" t="str">
        <f t="shared" ref="B3701:B3764" si="238">IF(K3703="Results by region:","Closed End",IF(L3702="East Metro Overall","Open End",IF(AND(K3701="",K3703=""),"",B3700)))</f>
        <v>Closed End</v>
      </c>
      <c r="C3701" t="s">
        <v>867</v>
      </c>
      <c r="D3701" t="s">
        <v>852</v>
      </c>
      <c r="E3701" t="str">
        <f t="shared" ref="E3701:E3764" si="239">IF(AND(K3701="",K3702="Results by region:"),"Column labels",
IF(AND(K3701="",L3701="East Metro overall"),"Column labels",
IF(AND(K3701="",L3701=""),"",
IF(AND(B3701="Open End",K3701&lt;&gt;"",E3700="Column labels"),"Open end results",
IF(K3701="Results by region:","Region",
IF(K3701="Results by gender:","Gender",
IF(K3701="Results by age:","Age",
IF(K3701="Results by education level:","Education",
IF(K3701="Results by household income:","Household income",
IF(K3701="Results by housing status:","Housing status",
IF(K3701="Results by home language:","Home language",
IF(K3701="Results by race/ethnicity:","Race / ethnicity",
IF(ISERROR(FIND(".",K3701)),E3700,
IF(FIND(".",K3701)&lt;=4,"Title"))))))))))))))</f>
        <v>Housing status</v>
      </c>
      <c r="F3701">
        <f t="shared" ref="F3701:F3764" si="240">IF(B3701="","",IF(E3701&lt;&gt;E3700,1,SUM(F3700,1)))</f>
        <v>3</v>
      </c>
      <c r="G3701" t="str">
        <f t="shared" si="237"/>
        <v>Data</v>
      </c>
      <c r="H3701" t="s">
        <v>810</v>
      </c>
      <c r="K3701" s="6" t="s">
        <v>39</v>
      </c>
      <c r="L3701" s="12">
        <v>0.49708071036489992</v>
      </c>
      <c r="M3701" s="13">
        <v>0.31266334941715623</v>
      </c>
      <c r="N3701" s="13">
        <v>0.11800033724027205</v>
      </c>
      <c r="O3701" s="13">
        <v>7.2255602977671238E-2</v>
      </c>
      <c r="P3701" s="14">
        <v>883.00000000000091</v>
      </c>
    </row>
    <row r="3702" spans="1:16" ht="24.75" x14ac:dyDescent="0.25">
      <c r="A3702">
        <v>3816</v>
      </c>
      <c r="B3702" t="str">
        <f t="shared" si="238"/>
        <v>Closed End</v>
      </c>
      <c r="C3702" t="s">
        <v>867</v>
      </c>
      <c r="D3702" t="s">
        <v>852</v>
      </c>
      <c r="E3702" t="str">
        <f t="shared" si="239"/>
        <v>Housing status</v>
      </c>
      <c r="F3702">
        <f t="shared" si="240"/>
        <v>4</v>
      </c>
      <c r="G3702" t="str">
        <f t="shared" si="237"/>
        <v>Data</v>
      </c>
      <c r="H3702" t="s">
        <v>810</v>
      </c>
      <c r="K3702" s="6" t="s">
        <v>40</v>
      </c>
      <c r="L3702" s="12">
        <v>0.18544031245700313</v>
      </c>
      <c r="M3702" s="13">
        <v>0.47460020671967329</v>
      </c>
      <c r="N3702" s="13">
        <v>0.19557593639402604</v>
      </c>
      <c r="O3702" s="13">
        <v>0.1443835444292976</v>
      </c>
      <c r="P3702" s="14">
        <v>60.999999999999986</v>
      </c>
    </row>
    <row r="3703" spans="1:16" x14ac:dyDescent="0.25">
      <c r="A3703">
        <v>3817</v>
      </c>
      <c r="B3703" t="str">
        <f t="shared" si="238"/>
        <v>Closed End</v>
      </c>
      <c r="C3703" t="s">
        <v>867</v>
      </c>
      <c r="D3703" t="s">
        <v>852</v>
      </c>
      <c r="E3703" t="str">
        <f t="shared" si="239"/>
        <v>Home language</v>
      </c>
      <c r="F3703">
        <f t="shared" si="240"/>
        <v>1</v>
      </c>
      <c r="G3703" t="str">
        <f t="shared" si="237"/>
        <v>Header</v>
      </c>
      <c r="H3703" t="s">
        <v>810</v>
      </c>
      <c r="K3703" s="7" t="s">
        <v>41</v>
      </c>
      <c r="L3703" s="15" t="s">
        <v>8</v>
      </c>
      <c r="M3703" s="16" t="s">
        <v>8</v>
      </c>
      <c r="N3703" s="16" t="s">
        <v>8</v>
      </c>
      <c r="O3703" s="16" t="s">
        <v>8</v>
      </c>
      <c r="P3703" s="17" t="s">
        <v>8</v>
      </c>
    </row>
    <row r="3704" spans="1:16" x14ac:dyDescent="0.25">
      <c r="A3704">
        <v>3818</v>
      </c>
      <c r="B3704" t="str">
        <f t="shared" si="238"/>
        <v>Closed End</v>
      </c>
      <c r="C3704" t="s">
        <v>867</v>
      </c>
      <c r="D3704" t="s">
        <v>852</v>
      </c>
      <c r="E3704" t="str">
        <f t="shared" si="239"/>
        <v>Home language</v>
      </c>
      <c r="F3704">
        <f t="shared" si="240"/>
        <v>2</v>
      </c>
      <c r="G3704" t="str">
        <f t="shared" si="237"/>
        <v>Data</v>
      </c>
      <c r="H3704" t="s">
        <v>810</v>
      </c>
      <c r="K3704" s="6" t="s">
        <v>42</v>
      </c>
      <c r="L3704" s="12">
        <v>0.36825714238871449</v>
      </c>
      <c r="M3704" s="13">
        <v>0.348673477290738</v>
      </c>
      <c r="N3704" s="13">
        <v>0.15108765826251383</v>
      </c>
      <c r="O3704" s="13">
        <v>0.13198172205803615</v>
      </c>
      <c r="P3704" s="14">
        <v>2393.9999999999968</v>
      </c>
    </row>
    <row r="3705" spans="1:16" x14ac:dyDescent="0.25">
      <c r="A3705">
        <v>3819</v>
      </c>
      <c r="B3705" t="str">
        <f t="shared" si="238"/>
        <v>Closed End</v>
      </c>
      <c r="C3705" t="s">
        <v>867</v>
      </c>
      <c r="D3705" t="s">
        <v>852</v>
      </c>
      <c r="E3705" t="str">
        <f t="shared" si="239"/>
        <v>Home language</v>
      </c>
      <c r="F3705">
        <f t="shared" si="240"/>
        <v>3</v>
      </c>
      <c r="G3705" t="str">
        <f t="shared" si="237"/>
        <v>Data</v>
      </c>
      <c r="H3705" t="s">
        <v>810</v>
      </c>
      <c r="K3705" s="6" t="s">
        <v>43</v>
      </c>
      <c r="L3705" s="12">
        <v>0.52397203848074814</v>
      </c>
      <c r="M3705" s="13">
        <v>0.32577044793613147</v>
      </c>
      <c r="N3705" s="13">
        <v>0.12112244002845196</v>
      </c>
      <c r="O3705" s="13">
        <v>2.9135073554667837E-2</v>
      </c>
      <c r="P3705" s="14">
        <v>219.00000000000011</v>
      </c>
    </row>
    <row r="3706" spans="1:16" x14ac:dyDescent="0.25">
      <c r="A3706">
        <v>3820</v>
      </c>
      <c r="B3706" t="str">
        <f t="shared" si="238"/>
        <v>Closed End</v>
      </c>
      <c r="C3706" t="s">
        <v>867</v>
      </c>
      <c r="D3706" t="s">
        <v>852</v>
      </c>
      <c r="E3706" t="str">
        <f t="shared" si="239"/>
        <v>Home language</v>
      </c>
      <c r="F3706">
        <f t="shared" si="240"/>
        <v>4</v>
      </c>
      <c r="G3706" t="str">
        <f t="shared" si="237"/>
        <v>Data</v>
      </c>
      <c r="H3706" t="s">
        <v>810</v>
      </c>
      <c r="K3706" s="6" t="s">
        <v>44</v>
      </c>
      <c r="L3706" s="12">
        <v>0.38105552522588176</v>
      </c>
      <c r="M3706" s="13">
        <v>0.38401280208930039</v>
      </c>
      <c r="N3706" s="13">
        <v>9.7639487206894582E-2</v>
      </c>
      <c r="O3706" s="13">
        <v>0.13729218547792305</v>
      </c>
      <c r="P3706" s="14">
        <v>83.000000000000057</v>
      </c>
    </row>
    <row r="3707" spans="1:16" x14ac:dyDescent="0.25">
      <c r="A3707">
        <v>3821</v>
      </c>
      <c r="B3707" t="str">
        <f t="shared" si="238"/>
        <v>Closed End</v>
      </c>
      <c r="C3707" t="s">
        <v>867</v>
      </c>
      <c r="D3707" t="s">
        <v>852</v>
      </c>
      <c r="E3707" t="str">
        <f t="shared" si="239"/>
        <v>Race / ethnicity</v>
      </c>
      <c r="F3707">
        <f t="shared" si="240"/>
        <v>1</v>
      </c>
      <c r="G3707" t="str">
        <f t="shared" si="237"/>
        <v>Header</v>
      </c>
      <c r="H3707" t="s">
        <v>810</v>
      </c>
      <c r="K3707" s="7" t="s">
        <v>45</v>
      </c>
      <c r="L3707" s="15" t="s">
        <v>8</v>
      </c>
      <c r="M3707" s="16" t="s">
        <v>8</v>
      </c>
      <c r="N3707" s="16" t="s">
        <v>8</v>
      </c>
      <c r="O3707" s="16" t="s">
        <v>8</v>
      </c>
      <c r="P3707" s="17" t="s">
        <v>8</v>
      </c>
    </row>
    <row r="3708" spans="1:16" x14ac:dyDescent="0.25">
      <c r="A3708">
        <v>3822</v>
      </c>
      <c r="B3708" t="str">
        <f t="shared" si="238"/>
        <v>Closed End</v>
      </c>
      <c r="C3708" t="s">
        <v>867</v>
      </c>
      <c r="D3708" t="s">
        <v>852</v>
      </c>
      <c r="E3708" t="str">
        <f t="shared" si="239"/>
        <v>Race / ethnicity</v>
      </c>
      <c r="F3708">
        <f t="shared" si="240"/>
        <v>2</v>
      </c>
      <c r="G3708" t="str">
        <f t="shared" si="237"/>
        <v>Data</v>
      </c>
      <c r="H3708" t="s">
        <v>810</v>
      </c>
      <c r="K3708" s="6" t="s">
        <v>46</v>
      </c>
      <c r="L3708" s="12">
        <v>0.53249849112825998</v>
      </c>
      <c r="M3708" s="13">
        <v>0.29230349770243713</v>
      </c>
      <c r="N3708" s="13">
        <v>9.3938874291327495E-2</v>
      </c>
      <c r="O3708" s="13">
        <v>8.1259136877976618E-2</v>
      </c>
      <c r="P3708" s="14">
        <v>689.99999999999841</v>
      </c>
    </row>
    <row r="3709" spans="1:16" x14ac:dyDescent="0.25">
      <c r="A3709">
        <v>3823</v>
      </c>
      <c r="B3709" t="str">
        <f t="shared" si="238"/>
        <v>Closed End</v>
      </c>
      <c r="C3709" t="s">
        <v>867</v>
      </c>
      <c r="D3709" t="s">
        <v>852</v>
      </c>
      <c r="E3709" t="str">
        <f t="shared" si="239"/>
        <v>Race / ethnicity</v>
      </c>
      <c r="F3709">
        <f t="shared" si="240"/>
        <v>3</v>
      </c>
      <c r="G3709" t="str">
        <f t="shared" si="237"/>
        <v>Data</v>
      </c>
      <c r="H3709" t="s">
        <v>810</v>
      </c>
      <c r="K3709" s="6" t="s">
        <v>47</v>
      </c>
      <c r="L3709" s="12">
        <v>0.55189223149301347</v>
      </c>
      <c r="M3709" s="13">
        <v>0.39076972669708193</v>
      </c>
      <c r="N3709" s="13">
        <v>3.3212972962948138E-2</v>
      </c>
      <c r="O3709" s="13">
        <v>2.4125068846955901E-2</v>
      </c>
      <c r="P3709" s="14">
        <v>118.00000000000004</v>
      </c>
    </row>
    <row r="3710" spans="1:16" x14ac:dyDescent="0.25">
      <c r="A3710">
        <v>3824</v>
      </c>
      <c r="B3710" t="str">
        <f t="shared" si="238"/>
        <v>Closed End</v>
      </c>
      <c r="C3710" t="s">
        <v>867</v>
      </c>
      <c r="D3710" t="s">
        <v>852</v>
      </c>
      <c r="E3710" t="str">
        <f t="shared" si="239"/>
        <v>Race / ethnicity</v>
      </c>
      <c r="F3710">
        <f t="shared" si="240"/>
        <v>4</v>
      </c>
      <c r="G3710" t="str">
        <f t="shared" si="237"/>
        <v>Data</v>
      </c>
      <c r="H3710" t="s">
        <v>810</v>
      </c>
      <c r="K3710" s="6" t="s">
        <v>48</v>
      </c>
      <c r="L3710" s="12">
        <v>0.46450506029896443</v>
      </c>
      <c r="M3710" s="13">
        <v>0.34046900208866965</v>
      </c>
      <c r="N3710" s="13">
        <v>0.15831624683740625</v>
      </c>
      <c r="O3710" s="13">
        <v>3.6709690774959267E-2</v>
      </c>
      <c r="P3710" s="14">
        <v>184.00000000000009</v>
      </c>
    </row>
    <row r="3711" spans="1:16" x14ac:dyDescent="0.25">
      <c r="A3711">
        <v>3825</v>
      </c>
      <c r="B3711" t="str">
        <f t="shared" si="238"/>
        <v>Closed End</v>
      </c>
      <c r="C3711" t="s">
        <v>867</v>
      </c>
      <c r="D3711" t="s">
        <v>852</v>
      </c>
      <c r="E3711" t="str">
        <f t="shared" si="239"/>
        <v>Race / ethnicity</v>
      </c>
      <c r="F3711">
        <f t="shared" si="240"/>
        <v>5</v>
      </c>
      <c r="G3711" t="str">
        <f t="shared" si="237"/>
        <v>Data</v>
      </c>
      <c r="H3711" t="s">
        <v>810</v>
      </c>
      <c r="K3711" s="6" t="s">
        <v>49</v>
      </c>
      <c r="L3711" s="12">
        <v>0.65671998436208567</v>
      </c>
      <c r="M3711" s="13">
        <v>0.22397365739561179</v>
      </c>
      <c r="N3711" s="13">
        <v>3.8040376187755361E-2</v>
      </c>
      <c r="O3711" s="13">
        <v>8.1265982054547395E-2</v>
      </c>
      <c r="P3711" s="14">
        <v>317.00000000000017</v>
      </c>
    </row>
    <row r="3712" spans="1:16" x14ac:dyDescent="0.25">
      <c r="A3712">
        <v>3826</v>
      </c>
      <c r="B3712" t="str">
        <f t="shared" si="238"/>
        <v>Closed End</v>
      </c>
      <c r="C3712" t="s">
        <v>867</v>
      </c>
      <c r="D3712" t="s">
        <v>852</v>
      </c>
      <c r="E3712" t="str">
        <f t="shared" si="239"/>
        <v>Race / ethnicity</v>
      </c>
      <c r="F3712">
        <f t="shared" si="240"/>
        <v>6</v>
      </c>
      <c r="G3712" t="str">
        <f t="shared" si="237"/>
        <v>Data</v>
      </c>
      <c r="H3712" t="s">
        <v>810</v>
      </c>
      <c r="K3712" s="6" t="s">
        <v>50</v>
      </c>
      <c r="L3712" s="12">
        <v>0.45385335222209294</v>
      </c>
      <c r="M3712" s="13">
        <v>0.29093683671344189</v>
      </c>
      <c r="N3712" s="13">
        <v>6.7524101237101536E-2</v>
      </c>
      <c r="O3712" s="13">
        <v>0.18768570982736371</v>
      </c>
      <c r="P3712" s="14">
        <v>119.99999999999999</v>
      </c>
    </row>
    <row r="3713" spans="1:16" ht="15.75" thickBot="1" x14ac:dyDescent="0.3">
      <c r="A3713">
        <v>3827</v>
      </c>
      <c r="B3713" t="str">
        <f t="shared" si="238"/>
        <v>Closed End</v>
      </c>
      <c r="C3713" t="s">
        <v>867</v>
      </c>
      <c r="D3713" t="s">
        <v>852</v>
      </c>
      <c r="E3713" t="str">
        <f t="shared" si="239"/>
        <v>Race / ethnicity</v>
      </c>
      <c r="F3713">
        <f t="shared" si="240"/>
        <v>7</v>
      </c>
      <c r="G3713" t="str">
        <f t="shared" si="237"/>
        <v>Data</v>
      </c>
      <c r="H3713" t="s">
        <v>810</v>
      </c>
      <c r="K3713" s="8" t="s">
        <v>51</v>
      </c>
      <c r="L3713" s="18">
        <v>0.35289412055385322</v>
      </c>
      <c r="M3713" s="19">
        <v>0.36314994804871115</v>
      </c>
      <c r="N3713" s="19">
        <v>0.15176981113213553</v>
      </c>
      <c r="O3713" s="19">
        <v>0.13218612026530324</v>
      </c>
      <c r="P3713" s="20">
        <v>1891.9999999999973</v>
      </c>
    </row>
    <row r="3714" spans="1:16" ht="15.75" thickTop="1" x14ac:dyDescent="0.25">
      <c r="A3714">
        <v>3828</v>
      </c>
      <c r="B3714" t="str">
        <f t="shared" si="238"/>
        <v/>
      </c>
      <c r="C3714" t="s">
        <v>8</v>
      </c>
      <c r="D3714" t="s">
        <v>8</v>
      </c>
      <c r="E3714" t="str">
        <f t="shared" si="239"/>
        <v/>
      </c>
      <c r="F3714" t="str">
        <f t="shared" si="240"/>
        <v/>
      </c>
      <c r="G3714" t="str">
        <f t="shared" ref="G3714:G3777" si="241">IF(B3714="","",IF(E3714="Title","Title",IF(E3714="Column labels","Labels",IF(AND(F3714=1,B3714="Closed End"),"Header","Data"))))</f>
        <v/>
      </c>
      <c r="H3714" t="s">
        <v>8</v>
      </c>
      <c r="K3714" s="42"/>
      <c r="L3714" s="42"/>
      <c r="M3714" s="42"/>
      <c r="N3714" s="42"/>
      <c r="O3714" s="42"/>
      <c r="P3714" s="42"/>
    </row>
    <row r="3715" spans="1:16" ht="45.75" thickBot="1" x14ac:dyDescent="0.3">
      <c r="A3715">
        <v>3829</v>
      </c>
      <c r="B3715" t="str">
        <f t="shared" si="238"/>
        <v>Closed End</v>
      </c>
      <c r="C3715" t="s">
        <v>867</v>
      </c>
      <c r="D3715" t="s">
        <v>853</v>
      </c>
      <c r="E3715" t="str">
        <f t="shared" si="239"/>
        <v>Title</v>
      </c>
      <c r="F3715">
        <f t="shared" si="240"/>
        <v>1</v>
      </c>
      <c r="G3715" t="str">
        <f t="shared" si="241"/>
        <v>Title</v>
      </c>
      <c r="H3715" t="s">
        <v>811</v>
      </c>
      <c r="K3715" s="37" t="s">
        <v>318</v>
      </c>
      <c r="L3715" s="37"/>
      <c r="M3715" s="37"/>
      <c r="N3715" s="37"/>
      <c r="O3715" s="37"/>
      <c r="P3715" s="37"/>
    </row>
    <row r="3716" spans="1:16" ht="38.25" thickTop="1" thickBot="1" x14ac:dyDescent="0.3">
      <c r="A3716">
        <v>3830</v>
      </c>
      <c r="B3716" t="str">
        <f t="shared" si="238"/>
        <v>Closed End</v>
      </c>
      <c r="C3716" t="s">
        <v>867</v>
      </c>
      <c r="D3716" t="s">
        <v>853</v>
      </c>
      <c r="E3716" t="str">
        <f t="shared" si="239"/>
        <v>Column labels</v>
      </c>
      <c r="F3716">
        <f t="shared" si="240"/>
        <v>1</v>
      </c>
      <c r="G3716" t="str">
        <f t="shared" si="241"/>
        <v>Labels</v>
      </c>
      <c r="H3716" t="s">
        <v>811</v>
      </c>
      <c r="K3716" s="39"/>
      <c r="L3716" s="1" t="s">
        <v>309</v>
      </c>
      <c r="M3716" s="2" t="s">
        <v>310</v>
      </c>
      <c r="N3716" s="2" t="s">
        <v>311</v>
      </c>
      <c r="O3716" s="2" t="s">
        <v>312</v>
      </c>
      <c r="P3716" s="3" t="s">
        <v>6</v>
      </c>
    </row>
    <row r="3717" spans="1:16" ht="15.75" thickTop="1" x14ac:dyDescent="0.25">
      <c r="A3717">
        <v>3831</v>
      </c>
      <c r="B3717" t="str">
        <f t="shared" si="238"/>
        <v>Closed End</v>
      </c>
      <c r="C3717" t="s">
        <v>867</v>
      </c>
      <c r="D3717" t="s">
        <v>853</v>
      </c>
      <c r="E3717" t="str">
        <f t="shared" si="239"/>
        <v>Region</v>
      </c>
      <c r="F3717">
        <f t="shared" si="240"/>
        <v>1</v>
      </c>
      <c r="G3717" t="str">
        <f t="shared" si="241"/>
        <v>Header</v>
      </c>
      <c r="H3717" t="s">
        <v>811</v>
      </c>
      <c r="K3717" s="5" t="s">
        <v>7</v>
      </c>
      <c r="L3717" s="9" t="s">
        <v>8</v>
      </c>
      <c r="M3717" s="10" t="s">
        <v>8</v>
      </c>
      <c r="N3717" s="10" t="s">
        <v>8</v>
      </c>
      <c r="O3717" s="10" t="s">
        <v>8</v>
      </c>
      <c r="P3717" s="11" t="s">
        <v>8</v>
      </c>
    </row>
    <row r="3718" spans="1:16" x14ac:dyDescent="0.25">
      <c r="A3718">
        <v>3832</v>
      </c>
      <c r="B3718" t="str">
        <f t="shared" si="238"/>
        <v>Closed End</v>
      </c>
      <c r="C3718" t="s">
        <v>867</v>
      </c>
      <c r="D3718" t="s">
        <v>853</v>
      </c>
      <c r="E3718" t="str">
        <f t="shared" si="239"/>
        <v>Region</v>
      </c>
      <c r="F3718">
        <f t="shared" si="240"/>
        <v>2</v>
      </c>
      <c r="G3718" t="str">
        <f t="shared" si="241"/>
        <v>Data</v>
      </c>
      <c r="H3718" t="s">
        <v>811</v>
      </c>
      <c r="K3718" s="6" t="s">
        <v>9</v>
      </c>
      <c r="L3718" s="12">
        <v>0.41869217725745622</v>
      </c>
      <c r="M3718" s="13">
        <v>0.36338955059938832</v>
      </c>
      <c r="N3718" s="13">
        <v>0.13072286842369982</v>
      </c>
      <c r="O3718" s="13">
        <v>8.7195403719455916E-2</v>
      </c>
      <c r="P3718" s="14">
        <v>2792.0000000000018</v>
      </c>
    </row>
    <row r="3719" spans="1:16" x14ac:dyDescent="0.25">
      <c r="A3719">
        <v>3833</v>
      </c>
      <c r="B3719" t="str">
        <f t="shared" si="238"/>
        <v>Closed End</v>
      </c>
      <c r="C3719" t="s">
        <v>867</v>
      </c>
      <c r="D3719" t="s">
        <v>853</v>
      </c>
      <c r="E3719" t="str">
        <f t="shared" si="239"/>
        <v>Region</v>
      </c>
      <c r="F3719">
        <f t="shared" si="240"/>
        <v>3</v>
      </c>
      <c r="G3719" t="str">
        <f t="shared" si="241"/>
        <v>Data</v>
      </c>
      <c r="H3719" t="s">
        <v>811</v>
      </c>
      <c r="K3719" s="6" t="s">
        <v>10</v>
      </c>
      <c r="L3719" s="12">
        <v>0.3579845824358498</v>
      </c>
      <c r="M3719" s="13">
        <v>0.39772812830771881</v>
      </c>
      <c r="N3719" s="13">
        <v>0.14709344780463968</v>
      </c>
      <c r="O3719" s="13">
        <v>9.7193841451791996E-2</v>
      </c>
      <c r="P3719" s="14">
        <v>383.00000000000023</v>
      </c>
    </row>
    <row r="3720" spans="1:16" x14ac:dyDescent="0.25">
      <c r="A3720">
        <v>3834</v>
      </c>
      <c r="B3720" t="str">
        <f t="shared" si="238"/>
        <v>Closed End</v>
      </c>
      <c r="C3720" t="s">
        <v>867</v>
      </c>
      <c r="D3720" t="s">
        <v>853</v>
      </c>
      <c r="E3720" t="str">
        <f t="shared" si="239"/>
        <v>Region</v>
      </c>
      <c r="F3720">
        <f t="shared" si="240"/>
        <v>4</v>
      </c>
      <c r="G3720" t="str">
        <f t="shared" si="241"/>
        <v>Data</v>
      </c>
      <c r="H3720" t="s">
        <v>811</v>
      </c>
      <c r="K3720" s="6" t="s">
        <v>11</v>
      </c>
      <c r="L3720" s="12">
        <v>0.51778906192148599</v>
      </c>
      <c r="M3720" s="13">
        <v>0.33704318370739672</v>
      </c>
      <c r="N3720" s="13">
        <v>8.7632854165046764E-2</v>
      </c>
      <c r="O3720" s="13">
        <v>5.7534900206072971E-2</v>
      </c>
      <c r="P3720" s="14">
        <v>2049.9999999999927</v>
      </c>
    </row>
    <row r="3721" spans="1:16" x14ac:dyDescent="0.25">
      <c r="A3721">
        <v>3835</v>
      </c>
      <c r="B3721" t="str">
        <f t="shared" si="238"/>
        <v>Closed End</v>
      </c>
      <c r="C3721" t="s">
        <v>867</v>
      </c>
      <c r="D3721" t="s">
        <v>853</v>
      </c>
      <c r="E3721" t="str">
        <f t="shared" si="239"/>
        <v>Region</v>
      </c>
      <c r="F3721">
        <f t="shared" si="240"/>
        <v>5</v>
      </c>
      <c r="G3721" t="str">
        <f t="shared" si="241"/>
        <v>Data</v>
      </c>
      <c r="H3721" t="s">
        <v>811</v>
      </c>
      <c r="K3721" s="6" t="s">
        <v>12</v>
      </c>
      <c r="L3721" s="12">
        <v>0.56851247215996081</v>
      </c>
      <c r="M3721" s="13">
        <v>0.30827714251154276</v>
      </c>
      <c r="N3721" s="13">
        <v>7.5004135092633858E-2</v>
      </c>
      <c r="O3721" s="13">
        <v>4.820625023586287E-2</v>
      </c>
      <c r="P3721" s="14">
        <v>1659.9999999999998</v>
      </c>
    </row>
    <row r="3722" spans="1:16" x14ac:dyDescent="0.25">
      <c r="A3722">
        <v>3836</v>
      </c>
      <c r="B3722" t="str">
        <f t="shared" si="238"/>
        <v>Closed End</v>
      </c>
      <c r="C3722" t="s">
        <v>867</v>
      </c>
      <c r="D3722" t="s">
        <v>853</v>
      </c>
      <c r="E3722" t="str">
        <f t="shared" si="239"/>
        <v>Region</v>
      </c>
      <c r="F3722">
        <f t="shared" si="240"/>
        <v>6</v>
      </c>
      <c r="G3722" t="str">
        <f t="shared" si="241"/>
        <v>Data</v>
      </c>
      <c r="H3722" t="s">
        <v>811</v>
      </c>
      <c r="K3722" s="6" t="s">
        <v>13</v>
      </c>
      <c r="L3722" s="12">
        <v>0.45768166771070534</v>
      </c>
      <c r="M3722" s="13">
        <v>0.37113102933752101</v>
      </c>
      <c r="N3722" s="13">
        <v>0.10259792437806842</v>
      </c>
      <c r="O3722" s="13">
        <v>6.8589378573705409E-2</v>
      </c>
      <c r="P3722" s="14">
        <v>390.00000000000028</v>
      </c>
    </row>
    <row r="3723" spans="1:16" x14ac:dyDescent="0.25">
      <c r="A3723">
        <v>3837</v>
      </c>
      <c r="B3723" t="str">
        <f t="shared" si="238"/>
        <v>Closed End</v>
      </c>
      <c r="C3723" t="s">
        <v>867</v>
      </c>
      <c r="D3723" t="s">
        <v>853</v>
      </c>
      <c r="E3723" t="str">
        <f t="shared" si="239"/>
        <v>Region</v>
      </c>
      <c r="F3723">
        <f t="shared" si="240"/>
        <v>7</v>
      </c>
      <c r="G3723" t="str">
        <f t="shared" si="241"/>
        <v>Data</v>
      </c>
      <c r="H3723" t="s">
        <v>811</v>
      </c>
      <c r="K3723" s="6" t="s">
        <v>14</v>
      </c>
      <c r="L3723" s="12">
        <v>0.30662381420249024</v>
      </c>
      <c r="M3723" s="13">
        <v>0.36315570360740168</v>
      </c>
      <c r="N3723" s="13">
        <v>0.19599801757495666</v>
      </c>
      <c r="O3723" s="13">
        <v>0.13422246461515053</v>
      </c>
      <c r="P3723" s="14">
        <v>359</v>
      </c>
    </row>
    <row r="3724" spans="1:16" x14ac:dyDescent="0.25">
      <c r="A3724">
        <v>3838</v>
      </c>
      <c r="B3724" t="str">
        <f t="shared" si="238"/>
        <v>Closed End</v>
      </c>
      <c r="C3724" t="s">
        <v>867</v>
      </c>
      <c r="D3724" t="s">
        <v>853</v>
      </c>
      <c r="E3724" t="str">
        <f t="shared" si="239"/>
        <v>Gender</v>
      </c>
      <c r="F3724">
        <f t="shared" si="240"/>
        <v>1</v>
      </c>
      <c r="G3724" t="str">
        <f t="shared" si="241"/>
        <v>Header</v>
      </c>
      <c r="H3724" t="s">
        <v>811</v>
      </c>
      <c r="K3724" s="7" t="s">
        <v>15</v>
      </c>
      <c r="L3724" s="15" t="s">
        <v>8</v>
      </c>
      <c r="M3724" s="16" t="s">
        <v>8</v>
      </c>
      <c r="N3724" s="16" t="s">
        <v>8</v>
      </c>
      <c r="O3724" s="16" t="s">
        <v>8</v>
      </c>
      <c r="P3724" s="17" t="s">
        <v>8</v>
      </c>
    </row>
    <row r="3725" spans="1:16" x14ac:dyDescent="0.25">
      <c r="A3725">
        <v>3839</v>
      </c>
      <c r="B3725" t="str">
        <f t="shared" si="238"/>
        <v>Closed End</v>
      </c>
      <c r="C3725" t="s">
        <v>867</v>
      </c>
      <c r="D3725" t="s">
        <v>853</v>
      </c>
      <c r="E3725" t="str">
        <f t="shared" si="239"/>
        <v>Gender</v>
      </c>
      <c r="F3725">
        <f t="shared" si="240"/>
        <v>2</v>
      </c>
      <c r="G3725" t="str">
        <f t="shared" si="241"/>
        <v>Data</v>
      </c>
      <c r="H3725" t="s">
        <v>811</v>
      </c>
      <c r="K3725" s="6" t="s">
        <v>16</v>
      </c>
      <c r="L3725" s="12">
        <v>0.47522505473508742</v>
      </c>
      <c r="M3725" s="13">
        <v>0.35202456880711064</v>
      </c>
      <c r="N3725" s="13">
        <v>0.10382191275529545</v>
      </c>
      <c r="O3725" s="13">
        <v>6.8928463702506812E-2</v>
      </c>
      <c r="P3725" s="14">
        <v>1744.9999999999998</v>
      </c>
    </row>
    <row r="3726" spans="1:16" x14ac:dyDescent="0.25">
      <c r="A3726">
        <v>3840</v>
      </c>
      <c r="B3726" t="str">
        <f t="shared" si="238"/>
        <v>Closed End</v>
      </c>
      <c r="C3726" t="s">
        <v>867</v>
      </c>
      <c r="D3726" t="s">
        <v>853</v>
      </c>
      <c r="E3726" t="str">
        <f t="shared" si="239"/>
        <v>Gender</v>
      </c>
      <c r="F3726">
        <f t="shared" si="240"/>
        <v>3</v>
      </c>
      <c r="G3726" t="str">
        <f t="shared" si="241"/>
        <v>Data</v>
      </c>
      <c r="H3726" t="s">
        <v>811</v>
      </c>
      <c r="K3726" s="6" t="s">
        <v>17</v>
      </c>
      <c r="L3726" s="12">
        <v>0.34531234104822267</v>
      </c>
      <c r="M3726" s="13">
        <v>0.38750447707008412</v>
      </c>
      <c r="N3726" s="13">
        <v>0.1596153203865838</v>
      </c>
      <c r="O3726" s="13">
        <v>0.10756786149510923</v>
      </c>
      <c r="P3726" s="14">
        <v>915.0000000000008</v>
      </c>
    </row>
    <row r="3727" spans="1:16" x14ac:dyDescent="0.25">
      <c r="A3727">
        <v>3841</v>
      </c>
      <c r="B3727" t="str">
        <f t="shared" si="238"/>
        <v>Closed End</v>
      </c>
      <c r="C3727" t="s">
        <v>867</v>
      </c>
      <c r="D3727" t="s">
        <v>853</v>
      </c>
      <c r="E3727" t="str">
        <f t="shared" si="239"/>
        <v>Age</v>
      </c>
      <c r="F3727">
        <f t="shared" si="240"/>
        <v>1</v>
      </c>
      <c r="G3727" t="str">
        <f t="shared" si="241"/>
        <v>Header</v>
      </c>
      <c r="H3727" t="s">
        <v>811</v>
      </c>
      <c r="K3727" s="7" t="s">
        <v>18</v>
      </c>
      <c r="L3727" s="15" t="s">
        <v>8</v>
      </c>
      <c r="M3727" s="16" t="s">
        <v>8</v>
      </c>
      <c r="N3727" s="16" t="s">
        <v>8</v>
      </c>
      <c r="O3727" s="16" t="s">
        <v>8</v>
      </c>
      <c r="P3727" s="17" t="s">
        <v>8</v>
      </c>
    </row>
    <row r="3728" spans="1:16" x14ac:dyDescent="0.25">
      <c r="A3728">
        <v>3842</v>
      </c>
      <c r="B3728" t="str">
        <f t="shared" si="238"/>
        <v>Closed End</v>
      </c>
      <c r="C3728" t="s">
        <v>867</v>
      </c>
      <c r="D3728" t="s">
        <v>853</v>
      </c>
      <c r="E3728" t="str">
        <f t="shared" si="239"/>
        <v>Age</v>
      </c>
      <c r="F3728">
        <f t="shared" si="240"/>
        <v>2</v>
      </c>
      <c r="G3728" t="str">
        <f t="shared" si="241"/>
        <v>Data</v>
      </c>
      <c r="H3728" t="s">
        <v>811</v>
      </c>
      <c r="K3728" s="6" t="s">
        <v>19</v>
      </c>
      <c r="L3728" s="12">
        <v>0.50409406429948522</v>
      </c>
      <c r="M3728" s="13">
        <v>0.33251295008640425</v>
      </c>
      <c r="N3728" s="13">
        <v>7.531499926714437E-2</v>
      </c>
      <c r="O3728" s="13">
        <v>8.8077986346965217E-2</v>
      </c>
      <c r="P3728" s="14">
        <v>394.0000000000004</v>
      </c>
    </row>
    <row r="3729" spans="1:16" x14ac:dyDescent="0.25">
      <c r="A3729">
        <v>3843</v>
      </c>
      <c r="B3729" t="str">
        <f t="shared" si="238"/>
        <v>Closed End</v>
      </c>
      <c r="C3729" t="s">
        <v>867</v>
      </c>
      <c r="D3729" t="s">
        <v>853</v>
      </c>
      <c r="E3729" t="str">
        <f t="shared" si="239"/>
        <v>Age</v>
      </c>
      <c r="F3729">
        <f t="shared" si="240"/>
        <v>3</v>
      </c>
      <c r="G3729" t="str">
        <f t="shared" si="241"/>
        <v>Data</v>
      </c>
      <c r="H3729" t="s">
        <v>811</v>
      </c>
      <c r="K3729" s="6" t="s">
        <v>20</v>
      </c>
      <c r="L3729" s="12">
        <v>0.44819080055783189</v>
      </c>
      <c r="M3729" s="13">
        <v>0.33457357498716062</v>
      </c>
      <c r="N3729" s="13">
        <v>0.18028120566608336</v>
      </c>
      <c r="O3729" s="13">
        <v>3.695441878892293E-2</v>
      </c>
      <c r="P3729" s="14">
        <v>410.00000000000011</v>
      </c>
    </row>
    <row r="3730" spans="1:16" x14ac:dyDescent="0.25">
      <c r="A3730">
        <v>3844</v>
      </c>
      <c r="B3730" t="str">
        <f t="shared" si="238"/>
        <v>Closed End</v>
      </c>
      <c r="C3730" t="s">
        <v>867</v>
      </c>
      <c r="D3730" t="s">
        <v>853</v>
      </c>
      <c r="E3730" t="str">
        <f t="shared" si="239"/>
        <v>Age</v>
      </c>
      <c r="F3730">
        <f t="shared" si="240"/>
        <v>4</v>
      </c>
      <c r="G3730" t="str">
        <f t="shared" si="241"/>
        <v>Data</v>
      </c>
      <c r="H3730" t="s">
        <v>811</v>
      </c>
      <c r="K3730" s="6" t="s">
        <v>21</v>
      </c>
      <c r="L3730" s="12">
        <v>0.40831798535230573</v>
      </c>
      <c r="M3730" s="13">
        <v>0.40430437346245662</v>
      </c>
      <c r="N3730" s="13">
        <v>0.12760756054725814</v>
      </c>
      <c r="O3730" s="13">
        <v>5.9770080637978548E-2</v>
      </c>
      <c r="P3730" s="14">
        <v>336.0000000000004</v>
      </c>
    </row>
    <row r="3731" spans="1:16" x14ac:dyDescent="0.25">
      <c r="A3731">
        <v>3845</v>
      </c>
      <c r="B3731" t="str">
        <f t="shared" si="238"/>
        <v>Closed End</v>
      </c>
      <c r="C3731" t="s">
        <v>867</v>
      </c>
      <c r="D3731" t="s">
        <v>853</v>
      </c>
      <c r="E3731" t="str">
        <f t="shared" si="239"/>
        <v>Age</v>
      </c>
      <c r="F3731">
        <f t="shared" si="240"/>
        <v>5</v>
      </c>
      <c r="G3731" t="str">
        <f t="shared" si="241"/>
        <v>Data</v>
      </c>
      <c r="H3731" t="s">
        <v>811</v>
      </c>
      <c r="K3731" s="6" t="s">
        <v>22</v>
      </c>
      <c r="L3731" s="12">
        <v>0.37704860792183625</v>
      </c>
      <c r="M3731" s="13">
        <v>0.40975605097367335</v>
      </c>
      <c r="N3731" s="13">
        <v>9.68392391919361E-2</v>
      </c>
      <c r="O3731" s="13">
        <v>0.11635610191255459</v>
      </c>
      <c r="P3731" s="14">
        <v>491.99999999999966</v>
      </c>
    </row>
    <row r="3732" spans="1:16" x14ac:dyDescent="0.25">
      <c r="A3732">
        <v>3846</v>
      </c>
      <c r="B3732" t="str">
        <f t="shared" si="238"/>
        <v>Closed End</v>
      </c>
      <c r="C3732" t="s">
        <v>867</v>
      </c>
      <c r="D3732" t="s">
        <v>853</v>
      </c>
      <c r="E3732" t="str">
        <f t="shared" si="239"/>
        <v>Age</v>
      </c>
      <c r="F3732">
        <f t="shared" si="240"/>
        <v>6</v>
      </c>
      <c r="G3732" t="str">
        <f t="shared" si="241"/>
        <v>Data</v>
      </c>
      <c r="H3732" t="s">
        <v>811</v>
      </c>
      <c r="K3732" s="6" t="s">
        <v>23</v>
      </c>
      <c r="L3732" s="12">
        <v>0.35474093169781507</v>
      </c>
      <c r="M3732" s="13">
        <v>0.37601544152590577</v>
      </c>
      <c r="N3732" s="13">
        <v>0.14602514445832929</v>
      </c>
      <c r="O3732" s="13">
        <v>0.12321848231795295</v>
      </c>
      <c r="P3732" s="14">
        <v>748.99999999999818</v>
      </c>
    </row>
    <row r="3733" spans="1:16" x14ac:dyDescent="0.25">
      <c r="A3733">
        <v>3847</v>
      </c>
      <c r="B3733" t="str">
        <f t="shared" si="238"/>
        <v>Closed End</v>
      </c>
      <c r="C3733" t="s">
        <v>867</v>
      </c>
      <c r="D3733" t="s">
        <v>853</v>
      </c>
      <c r="E3733" t="str">
        <f t="shared" si="239"/>
        <v>Education</v>
      </c>
      <c r="F3733">
        <f t="shared" si="240"/>
        <v>1</v>
      </c>
      <c r="G3733" t="str">
        <f t="shared" si="241"/>
        <v>Header</v>
      </c>
      <c r="H3733" t="s">
        <v>811</v>
      </c>
      <c r="K3733" s="7" t="s">
        <v>24</v>
      </c>
      <c r="L3733" s="15" t="s">
        <v>8</v>
      </c>
      <c r="M3733" s="16" t="s">
        <v>8</v>
      </c>
      <c r="N3733" s="16" t="s">
        <v>8</v>
      </c>
      <c r="O3733" s="16" t="s">
        <v>8</v>
      </c>
      <c r="P3733" s="17" t="s">
        <v>8</v>
      </c>
    </row>
    <row r="3734" spans="1:16" x14ac:dyDescent="0.25">
      <c r="A3734">
        <v>3848</v>
      </c>
      <c r="B3734" t="str">
        <f t="shared" si="238"/>
        <v>Closed End</v>
      </c>
      <c r="C3734" t="s">
        <v>867</v>
      </c>
      <c r="D3734" t="s">
        <v>853</v>
      </c>
      <c r="E3734" t="str">
        <f t="shared" si="239"/>
        <v>Education</v>
      </c>
      <c r="F3734">
        <f t="shared" si="240"/>
        <v>2</v>
      </c>
      <c r="G3734" t="str">
        <f t="shared" si="241"/>
        <v>Data</v>
      </c>
      <c r="H3734" t="s">
        <v>811</v>
      </c>
      <c r="K3734" s="6" t="s">
        <v>25</v>
      </c>
      <c r="L3734" s="12">
        <v>0.64287357331254258</v>
      </c>
      <c r="M3734" s="13">
        <v>0.23984402445501826</v>
      </c>
      <c r="N3734" s="13">
        <v>4.853780056050222E-2</v>
      </c>
      <c r="O3734" s="13">
        <v>6.8744601671936717E-2</v>
      </c>
      <c r="P3734" s="14">
        <v>78.000000000000014</v>
      </c>
    </row>
    <row r="3735" spans="1:16" x14ac:dyDescent="0.25">
      <c r="A3735">
        <v>3849</v>
      </c>
      <c r="B3735" t="str">
        <f t="shared" si="238"/>
        <v>Closed End</v>
      </c>
      <c r="C3735" t="s">
        <v>867</v>
      </c>
      <c r="D3735" t="s">
        <v>853</v>
      </c>
      <c r="E3735" t="str">
        <f t="shared" si="239"/>
        <v>Education</v>
      </c>
      <c r="F3735">
        <f t="shared" si="240"/>
        <v>3</v>
      </c>
      <c r="G3735" t="str">
        <f t="shared" si="241"/>
        <v>Data</v>
      </c>
      <c r="H3735" t="s">
        <v>811</v>
      </c>
      <c r="K3735" s="6" t="s">
        <v>26</v>
      </c>
      <c r="L3735" s="12">
        <v>0.3728896991842155</v>
      </c>
      <c r="M3735" s="13">
        <v>0.39855489448443054</v>
      </c>
      <c r="N3735" s="13">
        <v>0.13024959212024001</v>
      </c>
      <c r="O3735" s="13">
        <v>9.8305814211114673E-2</v>
      </c>
      <c r="P3735" s="14">
        <v>309.99999999999977</v>
      </c>
    </row>
    <row r="3736" spans="1:16" x14ac:dyDescent="0.25">
      <c r="A3736">
        <v>3850</v>
      </c>
      <c r="B3736" t="str">
        <f t="shared" si="238"/>
        <v>Closed End</v>
      </c>
      <c r="C3736" t="s">
        <v>867</v>
      </c>
      <c r="D3736" t="s">
        <v>853</v>
      </c>
      <c r="E3736" t="str">
        <f t="shared" si="239"/>
        <v>Education</v>
      </c>
      <c r="F3736">
        <f t="shared" si="240"/>
        <v>4</v>
      </c>
      <c r="G3736" t="str">
        <f t="shared" si="241"/>
        <v>Data</v>
      </c>
      <c r="H3736" t="s">
        <v>811</v>
      </c>
      <c r="K3736" s="6" t="s">
        <v>27</v>
      </c>
      <c r="L3736" s="12">
        <v>0.40916299395392097</v>
      </c>
      <c r="M3736" s="13">
        <v>0.3925747837248138</v>
      </c>
      <c r="N3736" s="13">
        <v>0.11616283660579221</v>
      </c>
      <c r="O3736" s="13">
        <v>8.2099385715472095E-2</v>
      </c>
      <c r="P3736" s="14">
        <v>884</v>
      </c>
    </row>
    <row r="3737" spans="1:16" x14ac:dyDescent="0.25">
      <c r="A3737">
        <v>3851</v>
      </c>
      <c r="B3737" t="str">
        <f t="shared" si="238"/>
        <v>Closed End</v>
      </c>
      <c r="C3737" t="s">
        <v>867</v>
      </c>
      <c r="D3737" t="s">
        <v>853</v>
      </c>
      <c r="E3737" t="str">
        <f t="shared" si="239"/>
        <v>Education</v>
      </c>
      <c r="F3737">
        <f t="shared" si="240"/>
        <v>5</v>
      </c>
      <c r="G3737" t="str">
        <f t="shared" si="241"/>
        <v>Data</v>
      </c>
      <c r="H3737" t="s">
        <v>811</v>
      </c>
      <c r="K3737" s="6" t="s">
        <v>28</v>
      </c>
      <c r="L3737" s="12">
        <v>0.43169437168560748</v>
      </c>
      <c r="M3737" s="13">
        <v>0.33237329795161358</v>
      </c>
      <c r="N3737" s="13">
        <v>0.14865180194255651</v>
      </c>
      <c r="O3737" s="13">
        <v>8.7280528420223782E-2</v>
      </c>
      <c r="P3737" s="14">
        <v>1440.9999999999986</v>
      </c>
    </row>
    <row r="3738" spans="1:16" x14ac:dyDescent="0.25">
      <c r="A3738">
        <v>3852</v>
      </c>
      <c r="B3738" t="str">
        <f t="shared" si="238"/>
        <v>Closed End</v>
      </c>
      <c r="C3738" t="s">
        <v>867</v>
      </c>
      <c r="D3738" t="s">
        <v>853</v>
      </c>
      <c r="E3738" t="str">
        <f t="shared" si="239"/>
        <v>Household income</v>
      </c>
      <c r="F3738">
        <f t="shared" si="240"/>
        <v>1</v>
      </c>
      <c r="G3738" t="str">
        <f t="shared" si="241"/>
        <v>Header</v>
      </c>
      <c r="H3738" t="s">
        <v>811</v>
      </c>
      <c r="K3738" s="7" t="s">
        <v>29</v>
      </c>
      <c r="L3738" s="15" t="s">
        <v>8</v>
      </c>
      <c r="M3738" s="16" t="s">
        <v>8</v>
      </c>
      <c r="N3738" s="16" t="s">
        <v>8</v>
      </c>
      <c r="O3738" s="16" t="s">
        <v>8</v>
      </c>
      <c r="P3738" s="17" t="s">
        <v>8</v>
      </c>
    </row>
    <row r="3739" spans="1:16" x14ac:dyDescent="0.25">
      <c r="A3739">
        <v>3853</v>
      </c>
      <c r="B3739" t="str">
        <f t="shared" si="238"/>
        <v>Closed End</v>
      </c>
      <c r="C3739" t="s">
        <v>867</v>
      </c>
      <c r="D3739" t="s">
        <v>853</v>
      </c>
      <c r="E3739" t="str">
        <f t="shared" si="239"/>
        <v>Household income</v>
      </c>
      <c r="F3739">
        <f t="shared" si="240"/>
        <v>2</v>
      </c>
      <c r="G3739" t="str">
        <f t="shared" si="241"/>
        <v>Data</v>
      </c>
      <c r="H3739" t="s">
        <v>811</v>
      </c>
      <c r="K3739" s="6" t="s">
        <v>30</v>
      </c>
      <c r="L3739" s="12">
        <v>0.44373092416613863</v>
      </c>
      <c r="M3739" s="13">
        <v>0.41997616829002532</v>
      </c>
      <c r="N3739" s="13">
        <v>2.8725035018367543E-2</v>
      </c>
      <c r="O3739" s="13">
        <v>0.10756787252546808</v>
      </c>
      <c r="P3739" s="14">
        <v>416.00000000000097</v>
      </c>
    </row>
    <row r="3740" spans="1:16" x14ac:dyDescent="0.25">
      <c r="A3740">
        <v>3854</v>
      </c>
      <c r="B3740" t="str">
        <f t="shared" si="238"/>
        <v>Closed End</v>
      </c>
      <c r="C3740" t="s">
        <v>867</v>
      </c>
      <c r="D3740" t="s">
        <v>853</v>
      </c>
      <c r="E3740" t="str">
        <f t="shared" si="239"/>
        <v>Household income</v>
      </c>
      <c r="F3740">
        <f t="shared" si="240"/>
        <v>3</v>
      </c>
      <c r="G3740" t="str">
        <f t="shared" si="241"/>
        <v>Data</v>
      </c>
      <c r="H3740" t="s">
        <v>811</v>
      </c>
      <c r="K3740" s="6" t="s">
        <v>31</v>
      </c>
      <c r="L3740" s="12">
        <v>0.67022241476115252</v>
      </c>
      <c r="M3740" s="13">
        <v>0.26034733935378351</v>
      </c>
      <c r="N3740" s="13">
        <v>3.9528827378854506E-2</v>
      </c>
      <c r="O3740" s="13">
        <v>2.9901418506210087E-2</v>
      </c>
      <c r="P3740" s="14">
        <v>402</v>
      </c>
    </row>
    <row r="3741" spans="1:16" x14ac:dyDescent="0.25">
      <c r="A3741">
        <v>3855</v>
      </c>
      <c r="B3741" t="str">
        <f t="shared" si="238"/>
        <v>Closed End</v>
      </c>
      <c r="C3741" t="s">
        <v>867</v>
      </c>
      <c r="D3741" t="s">
        <v>853</v>
      </c>
      <c r="E3741" t="str">
        <f t="shared" si="239"/>
        <v>Household income</v>
      </c>
      <c r="F3741">
        <f t="shared" si="240"/>
        <v>4</v>
      </c>
      <c r="G3741" t="str">
        <f t="shared" si="241"/>
        <v>Data</v>
      </c>
      <c r="H3741" t="s">
        <v>811</v>
      </c>
      <c r="K3741" s="6" t="s">
        <v>32</v>
      </c>
      <c r="L3741" s="12">
        <v>0.45294941802587124</v>
      </c>
      <c r="M3741" s="13">
        <v>0.40707340613418402</v>
      </c>
      <c r="N3741" s="13">
        <v>7.5581094397729656E-2</v>
      </c>
      <c r="O3741" s="13">
        <v>6.4396081442215022E-2</v>
      </c>
      <c r="P3741" s="14">
        <v>372.99999999999977</v>
      </c>
    </row>
    <row r="3742" spans="1:16" x14ac:dyDescent="0.25">
      <c r="A3742">
        <v>3856</v>
      </c>
      <c r="B3742" t="str">
        <f t="shared" si="238"/>
        <v>Closed End</v>
      </c>
      <c r="C3742" t="s">
        <v>867</v>
      </c>
      <c r="D3742" t="s">
        <v>853</v>
      </c>
      <c r="E3742" t="str">
        <f t="shared" si="239"/>
        <v>Household income</v>
      </c>
      <c r="F3742">
        <f t="shared" si="240"/>
        <v>5</v>
      </c>
      <c r="G3742" t="str">
        <f t="shared" si="241"/>
        <v>Data</v>
      </c>
      <c r="H3742" t="s">
        <v>811</v>
      </c>
      <c r="K3742" s="6" t="s">
        <v>33</v>
      </c>
      <c r="L3742" s="12">
        <v>0.42933668722171925</v>
      </c>
      <c r="M3742" s="13">
        <v>0.36454368067096865</v>
      </c>
      <c r="N3742" s="13">
        <v>0.1301194323862416</v>
      </c>
      <c r="O3742" s="13">
        <v>7.600019972107061E-2</v>
      </c>
      <c r="P3742" s="14">
        <v>292.99999999999989</v>
      </c>
    </row>
    <row r="3743" spans="1:16" x14ac:dyDescent="0.25">
      <c r="A3743">
        <v>3857</v>
      </c>
      <c r="B3743" t="str">
        <f t="shared" si="238"/>
        <v>Closed End</v>
      </c>
      <c r="C3743" t="s">
        <v>867</v>
      </c>
      <c r="D3743" t="s">
        <v>853</v>
      </c>
      <c r="E3743" t="str">
        <f t="shared" si="239"/>
        <v>Household income</v>
      </c>
      <c r="F3743">
        <f t="shared" si="240"/>
        <v>6</v>
      </c>
      <c r="G3743" t="str">
        <f t="shared" si="241"/>
        <v>Data</v>
      </c>
      <c r="H3743" t="s">
        <v>811</v>
      </c>
      <c r="K3743" s="6" t="s">
        <v>34</v>
      </c>
      <c r="L3743" s="12">
        <v>0.41937173757541862</v>
      </c>
      <c r="M3743" s="13">
        <v>0.37924483039089635</v>
      </c>
      <c r="N3743" s="13">
        <v>0.12820527736120635</v>
      </c>
      <c r="O3743" s="13">
        <v>7.3178154672477208E-2</v>
      </c>
      <c r="P3743" s="14">
        <v>265.00000000000045</v>
      </c>
    </row>
    <row r="3744" spans="1:16" x14ac:dyDescent="0.25">
      <c r="A3744">
        <v>3858</v>
      </c>
      <c r="B3744" t="str">
        <f t="shared" si="238"/>
        <v>Closed End</v>
      </c>
      <c r="C3744" t="s">
        <v>867</v>
      </c>
      <c r="D3744" t="s">
        <v>853</v>
      </c>
      <c r="E3744" t="str">
        <f t="shared" si="239"/>
        <v>Household income</v>
      </c>
      <c r="F3744">
        <f t="shared" si="240"/>
        <v>7</v>
      </c>
      <c r="G3744" t="str">
        <f t="shared" si="241"/>
        <v>Data</v>
      </c>
      <c r="H3744" t="s">
        <v>811</v>
      </c>
      <c r="K3744" s="6" t="s">
        <v>35</v>
      </c>
      <c r="L3744" s="12">
        <v>0.32374777561011875</v>
      </c>
      <c r="M3744" s="13">
        <v>0.41500804386411339</v>
      </c>
      <c r="N3744" s="13">
        <v>0.16267385565163089</v>
      </c>
      <c r="O3744" s="13">
        <v>9.8570324874136528E-2</v>
      </c>
      <c r="P3744" s="14">
        <v>321.00000000000017</v>
      </c>
    </row>
    <row r="3745" spans="1:16" x14ac:dyDescent="0.25">
      <c r="A3745">
        <v>3859</v>
      </c>
      <c r="B3745" t="str">
        <f t="shared" si="238"/>
        <v>Closed End</v>
      </c>
      <c r="C3745" t="s">
        <v>867</v>
      </c>
      <c r="D3745" t="s">
        <v>853</v>
      </c>
      <c r="E3745" t="str">
        <f t="shared" si="239"/>
        <v>Household income</v>
      </c>
      <c r="F3745">
        <f t="shared" si="240"/>
        <v>8</v>
      </c>
      <c r="G3745" t="str">
        <f t="shared" si="241"/>
        <v>Data</v>
      </c>
      <c r="H3745" t="s">
        <v>811</v>
      </c>
      <c r="K3745" s="6" t="s">
        <v>36</v>
      </c>
      <c r="L3745" s="12">
        <v>0.41307569660832483</v>
      </c>
      <c r="M3745" s="13">
        <v>0.27953913255169649</v>
      </c>
      <c r="N3745" s="13">
        <v>0.20081215967369068</v>
      </c>
      <c r="O3745" s="13">
        <v>0.10657301116628712</v>
      </c>
      <c r="P3745" s="14">
        <v>244.00000000000023</v>
      </c>
    </row>
    <row r="3746" spans="1:16" x14ac:dyDescent="0.25">
      <c r="A3746">
        <v>3860</v>
      </c>
      <c r="B3746" t="str">
        <f t="shared" si="238"/>
        <v>Closed End</v>
      </c>
      <c r="C3746" t="s">
        <v>867</v>
      </c>
      <c r="D3746" t="s">
        <v>853</v>
      </c>
      <c r="E3746" t="str">
        <f t="shared" si="239"/>
        <v>Housing status</v>
      </c>
      <c r="F3746">
        <f t="shared" si="240"/>
        <v>1</v>
      </c>
      <c r="G3746" t="str">
        <f t="shared" si="241"/>
        <v>Header</v>
      </c>
      <c r="H3746" t="s">
        <v>811</v>
      </c>
      <c r="K3746" s="7" t="s">
        <v>37</v>
      </c>
      <c r="L3746" s="15" t="s">
        <v>8</v>
      </c>
      <c r="M3746" s="16" t="s">
        <v>8</v>
      </c>
      <c r="N3746" s="16" t="s">
        <v>8</v>
      </c>
      <c r="O3746" s="16" t="s">
        <v>8</v>
      </c>
      <c r="P3746" s="17" t="s">
        <v>8</v>
      </c>
    </row>
    <row r="3747" spans="1:16" x14ac:dyDescent="0.25">
      <c r="A3747">
        <v>3861</v>
      </c>
      <c r="B3747" t="str">
        <f t="shared" si="238"/>
        <v>Closed End</v>
      </c>
      <c r="C3747" t="s">
        <v>867</v>
      </c>
      <c r="D3747" t="s">
        <v>853</v>
      </c>
      <c r="E3747" t="str">
        <f t="shared" si="239"/>
        <v>Housing status</v>
      </c>
      <c r="F3747">
        <f t="shared" si="240"/>
        <v>2</v>
      </c>
      <c r="G3747" t="str">
        <f t="shared" si="241"/>
        <v>Data</v>
      </c>
      <c r="H3747" t="s">
        <v>811</v>
      </c>
      <c r="K3747" s="6" t="s">
        <v>38</v>
      </c>
      <c r="L3747" s="12">
        <v>0.36998839293152075</v>
      </c>
      <c r="M3747" s="13">
        <v>0.38134065839362496</v>
      </c>
      <c r="N3747" s="13">
        <v>0.15439843867400069</v>
      </c>
      <c r="O3747" s="13">
        <v>9.4272510000854487E-2</v>
      </c>
      <c r="P3747" s="14">
        <v>1820.9999999999982</v>
      </c>
    </row>
    <row r="3748" spans="1:16" x14ac:dyDescent="0.25">
      <c r="A3748">
        <v>3862</v>
      </c>
      <c r="B3748" t="str">
        <f t="shared" si="238"/>
        <v>Closed End</v>
      </c>
      <c r="C3748" t="s">
        <v>867</v>
      </c>
      <c r="D3748" t="s">
        <v>853</v>
      </c>
      <c r="E3748" t="str">
        <f t="shared" si="239"/>
        <v>Housing status</v>
      </c>
      <c r="F3748">
        <f t="shared" si="240"/>
        <v>3</v>
      </c>
      <c r="G3748" t="str">
        <f t="shared" si="241"/>
        <v>Data</v>
      </c>
      <c r="H3748" t="s">
        <v>811</v>
      </c>
      <c r="K3748" s="6" t="s">
        <v>39</v>
      </c>
      <c r="L3748" s="12">
        <v>0.56851625726257082</v>
      </c>
      <c r="M3748" s="13">
        <v>0.30822013435058976</v>
      </c>
      <c r="N3748" s="13">
        <v>5.7133669874541028E-2</v>
      </c>
      <c r="O3748" s="13">
        <v>6.6129938512298092E-2</v>
      </c>
      <c r="P3748" s="14">
        <v>893.00000000000034</v>
      </c>
    </row>
    <row r="3749" spans="1:16" ht="24.75" x14ac:dyDescent="0.25">
      <c r="A3749">
        <v>3863</v>
      </c>
      <c r="B3749" t="str">
        <f t="shared" si="238"/>
        <v>Closed End</v>
      </c>
      <c r="C3749" t="s">
        <v>867</v>
      </c>
      <c r="D3749" t="s">
        <v>853</v>
      </c>
      <c r="E3749" t="str">
        <f t="shared" si="239"/>
        <v>Housing status</v>
      </c>
      <c r="F3749">
        <f t="shared" si="240"/>
        <v>4</v>
      </c>
      <c r="G3749" t="str">
        <f t="shared" si="241"/>
        <v>Data</v>
      </c>
      <c r="H3749" t="s">
        <v>811</v>
      </c>
      <c r="K3749" s="6" t="s">
        <v>40</v>
      </c>
      <c r="L3749" s="12">
        <v>0.41357044151020039</v>
      </c>
      <c r="M3749" s="13">
        <v>0.3712726156525557</v>
      </c>
      <c r="N3749" s="13">
        <v>0.15009003806349899</v>
      </c>
      <c r="O3749" s="13">
        <v>6.5066904773744882E-2</v>
      </c>
      <c r="P3749" s="14">
        <v>64.999999999999972</v>
      </c>
    </row>
    <row r="3750" spans="1:16" x14ac:dyDescent="0.25">
      <c r="A3750">
        <v>3864</v>
      </c>
      <c r="B3750" t="str">
        <f t="shared" si="238"/>
        <v>Closed End</v>
      </c>
      <c r="C3750" t="s">
        <v>867</v>
      </c>
      <c r="D3750" t="s">
        <v>853</v>
      </c>
      <c r="E3750" t="str">
        <f t="shared" si="239"/>
        <v>Home language</v>
      </c>
      <c r="F3750">
        <f t="shared" si="240"/>
        <v>1</v>
      </c>
      <c r="G3750" t="str">
        <f t="shared" si="241"/>
        <v>Header</v>
      </c>
      <c r="H3750" t="s">
        <v>811</v>
      </c>
      <c r="K3750" s="7" t="s">
        <v>41</v>
      </c>
      <c r="L3750" s="15" t="s">
        <v>8</v>
      </c>
      <c r="M3750" s="16" t="s">
        <v>8</v>
      </c>
      <c r="N3750" s="16" t="s">
        <v>8</v>
      </c>
      <c r="O3750" s="16" t="s">
        <v>8</v>
      </c>
      <c r="P3750" s="17" t="s">
        <v>8</v>
      </c>
    </row>
    <row r="3751" spans="1:16" x14ac:dyDescent="0.25">
      <c r="A3751">
        <v>3865</v>
      </c>
      <c r="B3751" t="str">
        <f t="shared" si="238"/>
        <v>Closed End</v>
      </c>
      <c r="C3751" t="s">
        <v>867</v>
      </c>
      <c r="D3751" t="s">
        <v>853</v>
      </c>
      <c r="E3751" t="str">
        <f t="shared" si="239"/>
        <v>Home language</v>
      </c>
      <c r="F3751">
        <f t="shared" si="240"/>
        <v>2</v>
      </c>
      <c r="G3751" t="str">
        <f t="shared" si="241"/>
        <v>Data</v>
      </c>
      <c r="H3751" t="s">
        <v>811</v>
      </c>
      <c r="K3751" s="6" t="s">
        <v>42</v>
      </c>
      <c r="L3751" s="12">
        <v>0.39536032602398641</v>
      </c>
      <c r="M3751" s="13">
        <v>0.36434211466771821</v>
      </c>
      <c r="N3751" s="13">
        <v>0.14528507079021363</v>
      </c>
      <c r="O3751" s="13">
        <v>9.5012488518081695E-2</v>
      </c>
      <c r="P3751" s="14">
        <v>2399.000000000005</v>
      </c>
    </row>
    <row r="3752" spans="1:16" x14ac:dyDescent="0.25">
      <c r="A3752">
        <v>3866</v>
      </c>
      <c r="B3752" t="str">
        <f t="shared" si="238"/>
        <v>Closed End</v>
      </c>
      <c r="C3752" t="s">
        <v>867</v>
      </c>
      <c r="D3752" t="s">
        <v>853</v>
      </c>
      <c r="E3752" t="str">
        <f t="shared" si="239"/>
        <v>Home language</v>
      </c>
      <c r="F3752">
        <f t="shared" si="240"/>
        <v>3</v>
      </c>
      <c r="G3752" t="str">
        <f t="shared" si="241"/>
        <v>Data</v>
      </c>
      <c r="H3752" t="s">
        <v>811</v>
      </c>
      <c r="K3752" s="6" t="s">
        <v>43</v>
      </c>
      <c r="L3752" s="12">
        <v>0.58631563468284975</v>
      </c>
      <c r="M3752" s="13">
        <v>0.37924431693127675</v>
      </c>
      <c r="N3752" s="13">
        <v>2.5824516386311665E-2</v>
      </c>
      <c r="O3752" s="13">
        <v>8.6155319995610928E-3</v>
      </c>
      <c r="P3752" s="14">
        <v>224.00000000000006</v>
      </c>
    </row>
    <row r="3753" spans="1:16" x14ac:dyDescent="0.25">
      <c r="A3753">
        <v>3867</v>
      </c>
      <c r="B3753" t="str">
        <f t="shared" si="238"/>
        <v>Closed End</v>
      </c>
      <c r="C3753" t="s">
        <v>867</v>
      </c>
      <c r="D3753" t="s">
        <v>853</v>
      </c>
      <c r="E3753" t="str">
        <f t="shared" si="239"/>
        <v>Home language</v>
      </c>
      <c r="F3753">
        <f t="shared" si="240"/>
        <v>4</v>
      </c>
      <c r="G3753" t="str">
        <f t="shared" si="241"/>
        <v>Data</v>
      </c>
      <c r="H3753" t="s">
        <v>811</v>
      </c>
      <c r="K3753" s="6" t="s">
        <v>44</v>
      </c>
      <c r="L3753" s="12">
        <v>0.51904840279177211</v>
      </c>
      <c r="M3753" s="13">
        <v>0.25880483974325041</v>
      </c>
      <c r="N3753" s="13">
        <v>0.10398602998601798</v>
      </c>
      <c r="O3753" s="13">
        <v>0.11816072747895913</v>
      </c>
      <c r="P3753" s="14">
        <v>86.000000000000014</v>
      </c>
    </row>
    <row r="3754" spans="1:16" x14ac:dyDescent="0.25">
      <c r="A3754">
        <v>3868</v>
      </c>
      <c r="B3754" t="str">
        <f t="shared" si="238"/>
        <v>Closed End</v>
      </c>
      <c r="C3754" t="s">
        <v>867</v>
      </c>
      <c r="D3754" t="s">
        <v>853</v>
      </c>
      <c r="E3754" t="str">
        <f t="shared" si="239"/>
        <v>Race / ethnicity</v>
      </c>
      <c r="F3754">
        <f t="shared" si="240"/>
        <v>1</v>
      </c>
      <c r="G3754" t="str">
        <f t="shared" si="241"/>
        <v>Header</v>
      </c>
      <c r="H3754" t="s">
        <v>811</v>
      </c>
      <c r="K3754" s="7" t="s">
        <v>45</v>
      </c>
      <c r="L3754" s="15" t="s">
        <v>8</v>
      </c>
      <c r="M3754" s="16" t="s">
        <v>8</v>
      </c>
      <c r="N3754" s="16" t="s">
        <v>8</v>
      </c>
      <c r="O3754" s="16" t="s">
        <v>8</v>
      </c>
      <c r="P3754" s="17" t="s">
        <v>8</v>
      </c>
    </row>
    <row r="3755" spans="1:16" x14ac:dyDescent="0.25">
      <c r="A3755">
        <v>3869</v>
      </c>
      <c r="B3755" t="str">
        <f t="shared" si="238"/>
        <v>Closed End</v>
      </c>
      <c r="C3755" t="s">
        <v>867</v>
      </c>
      <c r="D3755" t="s">
        <v>853</v>
      </c>
      <c r="E3755" t="str">
        <f t="shared" si="239"/>
        <v>Race / ethnicity</v>
      </c>
      <c r="F3755">
        <f t="shared" si="240"/>
        <v>2</v>
      </c>
      <c r="G3755" t="str">
        <f t="shared" si="241"/>
        <v>Data</v>
      </c>
      <c r="H3755" t="s">
        <v>811</v>
      </c>
      <c r="K3755" s="6" t="s">
        <v>46</v>
      </c>
      <c r="L3755" s="12">
        <v>0.53247298700892598</v>
      </c>
      <c r="M3755" s="13">
        <v>0.31807027186650255</v>
      </c>
      <c r="N3755" s="13">
        <v>5.4782921961081338E-2</v>
      </c>
      <c r="O3755" s="13">
        <v>9.4673819163491851E-2</v>
      </c>
      <c r="P3755" s="14">
        <v>703.99999999999886</v>
      </c>
    </row>
    <row r="3756" spans="1:16" x14ac:dyDescent="0.25">
      <c r="A3756">
        <v>3870</v>
      </c>
      <c r="B3756" t="str">
        <f t="shared" si="238"/>
        <v>Closed End</v>
      </c>
      <c r="C3756" t="s">
        <v>867</v>
      </c>
      <c r="D3756" t="s">
        <v>853</v>
      </c>
      <c r="E3756" t="str">
        <f t="shared" si="239"/>
        <v>Race / ethnicity</v>
      </c>
      <c r="F3756">
        <f t="shared" si="240"/>
        <v>3</v>
      </c>
      <c r="G3756" t="str">
        <f t="shared" si="241"/>
        <v>Data</v>
      </c>
      <c r="H3756" t="s">
        <v>811</v>
      </c>
      <c r="K3756" s="6" t="s">
        <v>47</v>
      </c>
      <c r="L3756" s="12">
        <v>0.56295042117873206</v>
      </c>
      <c r="M3756" s="13">
        <v>0.30744186142104485</v>
      </c>
      <c r="N3756" s="13">
        <v>2.7423565828098909E-2</v>
      </c>
      <c r="O3756" s="13">
        <v>0.10218415157212339</v>
      </c>
      <c r="P3756" s="14">
        <v>119.00000000000007</v>
      </c>
    </row>
    <row r="3757" spans="1:16" x14ac:dyDescent="0.25">
      <c r="A3757">
        <v>3871</v>
      </c>
      <c r="B3757" t="str">
        <f t="shared" si="238"/>
        <v>Closed End</v>
      </c>
      <c r="C3757" t="s">
        <v>867</v>
      </c>
      <c r="D3757" t="s">
        <v>853</v>
      </c>
      <c r="E3757" t="str">
        <f t="shared" si="239"/>
        <v>Race / ethnicity</v>
      </c>
      <c r="F3757">
        <f t="shared" si="240"/>
        <v>4</v>
      </c>
      <c r="G3757" t="str">
        <f t="shared" si="241"/>
        <v>Data</v>
      </c>
      <c r="H3757" t="s">
        <v>811</v>
      </c>
      <c r="K3757" s="6" t="s">
        <v>48</v>
      </c>
      <c r="L3757" s="12">
        <v>0.5064020587507152</v>
      </c>
      <c r="M3757" s="13">
        <v>0.39868455414791293</v>
      </c>
      <c r="N3757" s="13">
        <v>6.8960731496295447E-2</v>
      </c>
      <c r="O3757" s="13">
        <v>2.5952655605076293E-2</v>
      </c>
      <c r="P3757" s="14">
        <v>195.99999999999991</v>
      </c>
    </row>
    <row r="3758" spans="1:16" x14ac:dyDescent="0.25">
      <c r="A3758">
        <v>3872</v>
      </c>
      <c r="B3758" t="str">
        <f t="shared" si="238"/>
        <v>Closed End</v>
      </c>
      <c r="C3758" t="s">
        <v>867</v>
      </c>
      <c r="D3758" t="s">
        <v>853</v>
      </c>
      <c r="E3758" t="str">
        <f t="shared" si="239"/>
        <v>Race / ethnicity</v>
      </c>
      <c r="F3758">
        <f t="shared" si="240"/>
        <v>5</v>
      </c>
      <c r="G3758" t="str">
        <f t="shared" si="241"/>
        <v>Data</v>
      </c>
      <c r="H3758" t="s">
        <v>811</v>
      </c>
      <c r="K3758" s="6" t="s">
        <v>49</v>
      </c>
      <c r="L3758" s="12">
        <v>0.61287107421089915</v>
      </c>
      <c r="M3758" s="13">
        <v>0.18830130703070547</v>
      </c>
      <c r="N3758" s="13">
        <v>3.7648764817785146E-2</v>
      </c>
      <c r="O3758" s="13">
        <v>0.16117885394061049</v>
      </c>
      <c r="P3758" s="14">
        <v>316.00000000000006</v>
      </c>
    </row>
    <row r="3759" spans="1:16" x14ac:dyDescent="0.25">
      <c r="A3759">
        <v>3873</v>
      </c>
      <c r="B3759" t="str">
        <f t="shared" si="238"/>
        <v>Closed End</v>
      </c>
      <c r="C3759" t="s">
        <v>867</v>
      </c>
      <c r="D3759" t="s">
        <v>853</v>
      </c>
      <c r="E3759" t="str">
        <f t="shared" si="239"/>
        <v>Race / ethnicity</v>
      </c>
      <c r="F3759">
        <f t="shared" si="240"/>
        <v>6</v>
      </c>
      <c r="G3759" t="str">
        <f t="shared" si="241"/>
        <v>Data</v>
      </c>
      <c r="H3759" t="s">
        <v>811</v>
      </c>
      <c r="K3759" s="6" t="s">
        <v>50</v>
      </c>
      <c r="L3759" s="12">
        <v>0.4424539238340216</v>
      </c>
      <c r="M3759" s="13">
        <v>0.35147662813716984</v>
      </c>
      <c r="N3759" s="13">
        <v>6.5605775040093017E-2</v>
      </c>
      <c r="O3759" s="13">
        <v>0.14046367298871523</v>
      </c>
      <c r="P3759" s="14">
        <v>122.00000000000007</v>
      </c>
    </row>
    <row r="3760" spans="1:16" ht="15.75" thickBot="1" x14ac:dyDescent="0.3">
      <c r="A3760">
        <v>3874</v>
      </c>
      <c r="B3760" t="str">
        <f t="shared" si="238"/>
        <v>Closed End</v>
      </c>
      <c r="C3760" t="s">
        <v>867</v>
      </c>
      <c r="D3760" t="s">
        <v>853</v>
      </c>
      <c r="E3760" t="str">
        <f t="shared" si="239"/>
        <v>Race / ethnicity</v>
      </c>
      <c r="F3760">
        <f t="shared" si="240"/>
        <v>7</v>
      </c>
      <c r="G3760" t="str">
        <f t="shared" si="241"/>
        <v>Data</v>
      </c>
      <c r="H3760" t="s">
        <v>811</v>
      </c>
      <c r="K3760" s="8" t="s">
        <v>51</v>
      </c>
      <c r="L3760" s="18">
        <v>0.38826973120792035</v>
      </c>
      <c r="M3760" s="19">
        <v>0.3767166114484376</v>
      </c>
      <c r="N3760" s="19">
        <v>0.15422488425228112</v>
      </c>
      <c r="O3760" s="19">
        <v>8.0788773091363369E-2</v>
      </c>
      <c r="P3760" s="20">
        <v>1892.999999999998</v>
      </c>
    </row>
    <row r="3761" spans="1:16" ht="15.75" thickTop="1" x14ac:dyDescent="0.25">
      <c r="A3761">
        <v>3875</v>
      </c>
      <c r="B3761" t="str">
        <f t="shared" si="238"/>
        <v/>
      </c>
      <c r="C3761" t="s">
        <v>8</v>
      </c>
      <c r="D3761" t="s">
        <v>8</v>
      </c>
      <c r="E3761" t="str">
        <f t="shared" si="239"/>
        <v/>
      </c>
      <c r="F3761" t="str">
        <f t="shared" si="240"/>
        <v/>
      </c>
      <c r="G3761" t="str">
        <f t="shared" si="241"/>
        <v/>
      </c>
      <c r="H3761" t="s">
        <v>8</v>
      </c>
      <c r="K3761" s="42"/>
      <c r="L3761" s="42"/>
      <c r="M3761" s="42"/>
      <c r="N3761" s="42"/>
      <c r="O3761" s="42"/>
      <c r="P3761" s="42"/>
    </row>
    <row r="3762" spans="1:16" ht="45.75" thickBot="1" x14ac:dyDescent="0.3">
      <c r="A3762">
        <v>3876</v>
      </c>
      <c r="B3762" t="str">
        <f t="shared" si="238"/>
        <v>Closed End</v>
      </c>
      <c r="C3762" t="s">
        <v>867</v>
      </c>
      <c r="D3762" t="s">
        <v>854</v>
      </c>
      <c r="E3762" t="str">
        <f t="shared" si="239"/>
        <v>Title</v>
      </c>
      <c r="F3762">
        <f t="shared" si="240"/>
        <v>1</v>
      </c>
      <c r="G3762" t="str">
        <f t="shared" si="241"/>
        <v>Title</v>
      </c>
      <c r="H3762" t="s">
        <v>812</v>
      </c>
      <c r="K3762" s="37" t="s">
        <v>319</v>
      </c>
      <c r="L3762" s="37"/>
      <c r="M3762" s="37"/>
      <c r="N3762" s="37"/>
      <c r="O3762" s="37"/>
      <c r="P3762" s="37"/>
    </row>
    <row r="3763" spans="1:16" ht="38.25" thickTop="1" thickBot="1" x14ac:dyDescent="0.3">
      <c r="A3763">
        <v>3877</v>
      </c>
      <c r="B3763" t="str">
        <f t="shared" si="238"/>
        <v>Closed End</v>
      </c>
      <c r="C3763" t="s">
        <v>867</v>
      </c>
      <c r="D3763" t="s">
        <v>854</v>
      </c>
      <c r="E3763" t="str">
        <f t="shared" si="239"/>
        <v>Column labels</v>
      </c>
      <c r="F3763">
        <f t="shared" si="240"/>
        <v>1</v>
      </c>
      <c r="G3763" t="str">
        <f t="shared" si="241"/>
        <v>Labels</v>
      </c>
      <c r="H3763" t="s">
        <v>812</v>
      </c>
      <c r="K3763" s="39"/>
      <c r="L3763" s="1" t="s">
        <v>309</v>
      </c>
      <c r="M3763" s="2" t="s">
        <v>310</v>
      </c>
      <c r="N3763" s="2" t="s">
        <v>311</v>
      </c>
      <c r="O3763" s="2" t="s">
        <v>312</v>
      </c>
      <c r="P3763" s="3" t="s">
        <v>6</v>
      </c>
    </row>
    <row r="3764" spans="1:16" ht="15.75" thickTop="1" x14ac:dyDescent="0.25">
      <c r="A3764">
        <v>3878</v>
      </c>
      <c r="B3764" t="str">
        <f t="shared" si="238"/>
        <v>Closed End</v>
      </c>
      <c r="C3764" t="s">
        <v>867</v>
      </c>
      <c r="D3764" t="s">
        <v>854</v>
      </c>
      <c r="E3764" t="str">
        <f t="shared" si="239"/>
        <v>Region</v>
      </c>
      <c r="F3764">
        <f t="shared" si="240"/>
        <v>1</v>
      </c>
      <c r="G3764" t="str">
        <f t="shared" si="241"/>
        <v>Header</v>
      </c>
      <c r="H3764" t="s">
        <v>812</v>
      </c>
      <c r="K3764" s="5" t="s">
        <v>7</v>
      </c>
      <c r="L3764" s="9" t="s">
        <v>8</v>
      </c>
      <c r="M3764" s="10" t="s">
        <v>8</v>
      </c>
      <c r="N3764" s="10" t="s">
        <v>8</v>
      </c>
      <c r="O3764" s="10" t="s">
        <v>8</v>
      </c>
      <c r="P3764" s="11" t="s">
        <v>8</v>
      </c>
    </row>
    <row r="3765" spans="1:16" x14ac:dyDescent="0.25">
      <c r="A3765">
        <v>3879</v>
      </c>
      <c r="B3765" t="str">
        <f t="shared" ref="B3765:B3828" si="242">IF(K3767="Results by region:","Closed End",IF(L3766="East Metro Overall","Open End",IF(AND(K3765="",K3767=""),"",B3764)))</f>
        <v>Closed End</v>
      </c>
      <c r="C3765" t="s">
        <v>867</v>
      </c>
      <c r="D3765" t="s">
        <v>854</v>
      </c>
      <c r="E3765" t="str">
        <f t="shared" ref="E3765:E3828" si="243">IF(AND(K3765="",K3766="Results by region:"),"Column labels",
IF(AND(K3765="",L3765="East Metro overall"),"Column labels",
IF(AND(K3765="",L3765=""),"",
IF(AND(B3765="Open End",K3765&lt;&gt;"",E3764="Column labels"),"Open end results",
IF(K3765="Results by region:","Region",
IF(K3765="Results by gender:","Gender",
IF(K3765="Results by age:","Age",
IF(K3765="Results by education level:","Education",
IF(K3765="Results by household income:","Household income",
IF(K3765="Results by housing status:","Housing status",
IF(K3765="Results by home language:","Home language",
IF(K3765="Results by race/ethnicity:","Race / ethnicity",
IF(ISERROR(FIND(".",K3765)),E3764,
IF(FIND(".",K3765)&lt;=4,"Title"))))))))))))))</f>
        <v>Region</v>
      </c>
      <c r="F3765">
        <f t="shared" ref="F3765:F3828" si="244">IF(B3765="","",IF(E3765&lt;&gt;E3764,1,SUM(F3764,1)))</f>
        <v>2</v>
      </c>
      <c r="G3765" t="str">
        <f t="shared" si="241"/>
        <v>Data</v>
      </c>
      <c r="H3765" t="s">
        <v>812</v>
      </c>
      <c r="K3765" s="6" t="s">
        <v>9</v>
      </c>
      <c r="L3765" s="12">
        <v>0.33965732918751607</v>
      </c>
      <c r="M3765" s="13">
        <v>0.45475003474364845</v>
      </c>
      <c r="N3765" s="13">
        <v>0.15383544243420894</v>
      </c>
      <c r="O3765" s="13">
        <v>5.1757193634628197E-2</v>
      </c>
      <c r="P3765" s="14">
        <v>2850.9999999999986</v>
      </c>
    </row>
    <row r="3766" spans="1:16" x14ac:dyDescent="0.25">
      <c r="A3766">
        <v>3880</v>
      </c>
      <c r="B3766" t="str">
        <f t="shared" si="242"/>
        <v>Closed End</v>
      </c>
      <c r="C3766" t="s">
        <v>867</v>
      </c>
      <c r="D3766" t="s">
        <v>854</v>
      </c>
      <c r="E3766" t="str">
        <f t="shared" si="243"/>
        <v>Region</v>
      </c>
      <c r="F3766">
        <f t="shared" si="244"/>
        <v>3</v>
      </c>
      <c r="G3766" t="str">
        <f t="shared" si="241"/>
        <v>Data</v>
      </c>
      <c r="H3766" t="s">
        <v>812</v>
      </c>
      <c r="K3766" s="6" t="s">
        <v>10</v>
      </c>
      <c r="L3766" s="12">
        <v>0.29939013058557534</v>
      </c>
      <c r="M3766" s="13">
        <v>0.44982553740504516</v>
      </c>
      <c r="N3766" s="13">
        <v>0.18867129505412703</v>
      </c>
      <c r="O3766" s="13">
        <v>6.2113036955252922E-2</v>
      </c>
      <c r="P3766" s="14">
        <v>388.99999999999989</v>
      </c>
    </row>
    <row r="3767" spans="1:16" x14ac:dyDescent="0.25">
      <c r="A3767">
        <v>3881</v>
      </c>
      <c r="B3767" t="str">
        <f t="shared" si="242"/>
        <v>Closed End</v>
      </c>
      <c r="C3767" t="s">
        <v>867</v>
      </c>
      <c r="D3767" t="s">
        <v>854</v>
      </c>
      <c r="E3767" t="str">
        <f t="shared" si="243"/>
        <v>Region</v>
      </c>
      <c r="F3767">
        <f t="shared" si="244"/>
        <v>4</v>
      </c>
      <c r="G3767" t="str">
        <f t="shared" si="241"/>
        <v>Data</v>
      </c>
      <c r="H3767" t="s">
        <v>812</v>
      </c>
      <c r="K3767" s="6" t="s">
        <v>11</v>
      </c>
      <c r="L3767" s="12">
        <v>0.42354481217348122</v>
      </c>
      <c r="M3767" s="13">
        <v>0.43054101318037219</v>
      </c>
      <c r="N3767" s="13">
        <v>0.1090504595731953</v>
      </c>
      <c r="O3767" s="13">
        <v>3.6863715072954037E-2</v>
      </c>
      <c r="P3767" s="14">
        <v>2092.9999999999964</v>
      </c>
    </row>
    <row r="3768" spans="1:16" x14ac:dyDescent="0.25">
      <c r="A3768">
        <v>3882</v>
      </c>
      <c r="B3768" t="str">
        <f t="shared" si="242"/>
        <v>Closed End</v>
      </c>
      <c r="C3768" t="s">
        <v>867</v>
      </c>
      <c r="D3768" t="s">
        <v>854</v>
      </c>
      <c r="E3768" t="str">
        <f t="shared" si="243"/>
        <v>Region</v>
      </c>
      <c r="F3768">
        <f t="shared" si="244"/>
        <v>5</v>
      </c>
      <c r="G3768" t="str">
        <f t="shared" si="241"/>
        <v>Data</v>
      </c>
      <c r="H3768" t="s">
        <v>812</v>
      </c>
      <c r="K3768" s="6" t="s">
        <v>12</v>
      </c>
      <c r="L3768" s="12">
        <v>0.45472462637931632</v>
      </c>
      <c r="M3768" s="13">
        <v>0.42285777616023634</v>
      </c>
      <c r="N3768" s="13">
        <v>0.10035622796270316</v>
      </c>
      <c r="O3768" s="13">
        <v>2.2061369497744555E-2</v>
      </c>
      <c r="P3768" s="14">
        <v>1697.9999999999968</v>
      </c>
    </row>
    <row r="3769" spans="1:16" x14ac:dyDescent="0.25">
      <c r="A3769">
        <v>3883</v>
      </c>
      <c r="B3769" t="str">
        <f t="shared" si="242"/>
        <v>Closed End</v>
      </c>
      <c r="C3769" t="s">
        <v>867</v>
      </c>
      <c r="D3769" t="s">
        <v>854</v>
      </c>
      <c r="E3769" t="str">
        <f t="shared" si="243"/>
        <v>Region</v>
      </c>
      <c r="F3769">
        <f t="shared" si="244"/>
        <v>6</v>
      </c>
      <c r="G3769" t="str">
        <f t="shared" si="241"/>
        <v>Data</v>
      </c>
      <c r="H3769" t="s">
        <v>812</v>
      </c>
      <c r="K3769" s="6" t="s">
        <v>13</v>
      </c>
      <c r="L3769" s="12">
        <v>0.38593945963352883</v>
      </c>
      <c r="M3769" s="13">
        <v>0.43980761223329579</v>
      </c>
      <c r="N3769" s="13">
        <v>0.11953639905372405</v>
      </c>
      <c r="O3769" s="13">
        <v>5.4716529079451195E-2</v>
      </c>
      <c r="P3769" s="14">
        <v>395.00000000000011</v>
      </c>
    </row>
    <row r="3770" spans="1:16" x14ac:dyDescent="0.25">
      <c r="A3770">
        <v>3884</v>
      </c>
      <c r="B3770" t="str">
        <f t="shared" si="242"/>
        <v>Closed End</v>
      </c>
      <c r="C3770" t="s">
        <v>867</v>
      </c>
      <c r="D3770" t="s">
        <v>854</v>
      </c>
      <c r="E3770" t="str">
        <f t="shared" si="243"/>
        <v>Region</v>
      </c>
      <c r="F3770">
        <f t="shared" si="244"/>
        <v>7</v>
      </c>
      <c r="G3770" t="str">
        <f t="shared" si="241"/>
        <v>Data</v>
      </c>
      <c r="H3770" t="s">
        <v>812</v>
      </c>
      <c r="K3770" s="6" t="s">
        <v>14</v>
      </c>
      <c r="L3770" s="12">
        <v>0.22745415219354215</v>
      </c>
      <c r="M3770" s="13">
        <v>0.51365475991058562</v>
      </c>
      <c r="N3770" s="13">
        <v>0.19235407375223634</v>
      </c>
      <c r="O3770" s="13">
        <v>6.6537014143634568E-2</v>
      </c>
      <c r="P3770" s="14">
        <v>369.00000000000045</v>
      </c>
    </row>
    <row r="3771" spans="1:16" x14ac:dyDescent="0.25">
      <c r="A3771">
        <v>3885</v>
      </c>
      <c r="B3771" t="str">
        <f t="shared" si="242"/>
        <v>Closed End</v>
      </c>
      <c r="C3771" t="s">
        <v>867</v>
      </c>
      <c r="D3771" t="s">
        <v>854</v>
      </c>
      <c r="E3771" t="str">
        <f t="shared" si="243"/>
        <v>Gender</v>
      </c>
      <c r="F3771">
        <f t="shared" si="244"/>
        <v>1</v>
      </c>
      <c r="G3771" t="str">
        <f t="shared" si="241"/>
        <v>Header</v>
      </c>
      <c r="H3771" t="s">
        <v>812</v>
      </c>
      <c r="K3771" s="7" t="s">
        <v>15</v>
      </c>
      <c r="L3771" s="15" t="s">
        <v>8</v>
      </c>
      <c r="M3771" s="16" t="s">
        <v>8</v>
      </c>
      <c r="N3771" s="16" t="s">
        <v>8</v>
      </c>
      <c r="O3771" s="16" t="s">
        <v>8</v>
      </c>
      <c r="P3771" s="17" t="s">
        <v>8</v>
      </c>
    </row>
    <row r="3772" spans="1:16" x14ac:dyDescent="0.25">
      <c r="A3772">
        <v>3886</v>
      </c>
      <c r="B3772" t="str">
        <f t="shared" si="242"/>
        <v>Closed End</v>
      </c>
      <c r="C3772" t="s">
        <v>867</v>
      </c>
      <c r="D3772" t="s">
        <v>854</v>
      </c>
      <c r="E3772" t="str">
        <f t="shared" si="243"/>
        <v>Gender</v>
      </c>
      <c r="F3772">
        <f t="shared" si="244"/>
        <v>2</v>
      </c>
      <c r="G3772" t="str">
        <f t="shared" si="241"/>
        <v>Data</v>
      </c>
      <c r="H3772" t="s">
        <v>812</v>
      </c>
      <c r="K3772" s="6" t="s">
        <v>16</v>
      </c>
      <c r="L3772" s="12">
        <v>0.39190881180541093</v>
      </c>
      <c r="M3772" s="13">
        <v>0.45491356904362218</v>
      </c>
      <c r="N3772" s="13">
        <v>0.11387044134797933</v>
      </c>
      <c r="O3772" s="13">
        <v>3.9307177802988466E-2</v>
      </c>
      <c r="P3772" s="14">
        <v>1772.9999999999986</v>
      </c>
    </row>
    <row r="3773" spans="1:16" x14ac:dyDescent="0.25">
      <c r="A3773">
        <v>3887</v>
      </c>
      <c r="B3773" t="str">
        <f t="shared" si="242"/>
        <v>Closed End</v>
      </c>
      <c r="C3773" t="s">
        <v>867</v>
      </c>
      <c r="D3773" t="s">
        <v>854</v>
      </c>
      <c r="E3773" t="str">
        <f t="shared" si="243"/>
        <v>Gender</v>
      </c>
      <c r="F3773">
        <f t="shared" si="244"/>
        <v>3</v>
      </c>
      <c r="G3773" t="str">
        <f t="shared" si="241"/>
        <v>Data</v>
      </c>
      <c r="H3773" t="s">
        <v>812</v>
      </c>
      <c r="K3773" s="6" t="s">
        <v>17</v>
      </c>
      <c r="L3773" s="12">
        <v>0.25810230358491143</v>
      </c>
      <c r="M3773" s="13">
        <v>0.46762947691033835</v>
      </c>
      <c r="N3773" s="13">
        <v>0.20678355644517268</v>
      </c>
      <c r="O3773" s="13">
        <v>6.7484663059576955E-2</v>
      </c>
      <c r="P3773" s="14">
        <v>941.00000000000068</v>
      </c>
    </row>
    <row r="3774" spans="1:16" x14ac:dyDescent="0.25">
      <c r="A3774">
        <v>3888</v>
      </c>
      <c r="B3774" t="str">
        <f t="shared" si="242"/>
        <v>Closed End</v>
      </c>
      <c r="C3774" t="s">
        <v>867</v>
      </c>
      <c r="D3774" t="s">
        <v>854</v>
      </c>
      <c r="E3774" t="str">
        <f t="shared" si="243"/>
        <v>Age</v>
      </c>
      <c r="F3774">
        <f t="shared" si="244"/>
        <v>1</v>
      </c>
      <c r="G3774" t="str">
        <f t="shared" si="241"/>
        <v>Header</v>
      </c>
      <c r="H3774" t="s">
        <v>812</v>
      </c>
      <c r="K3774" s="7" t="s">
        <v>18</v>
      </c>
      <c r="L3774" s="15" t="s">
        <v>8</v>
      </c>
      <c r="M3774" s="16" t="s">
        <v>8</v>
      </c>
      <c r="N3774" s="16" t="s">
        <v>8</v>
      </c>
      <c r="O3774" s="16" t="s">
        <v>8</v>
      </c>
      <c r="P3774" s="17" t="s">
        <v>8</v>
      </c>
    </row>
    <row r="3775" spans="1:16" x14ac:dyDescent="0.25">
      <c r="A3775">
        <v>3889</v>
      </c>
      <c r="B3775" t="str">
        <f t="shared" si="242"/>
        <v>Closed End</v>
      </c>
      <c r="C3775" t="s">
        <v>867</v>
      </c>
      <c r="D3775" t="s">
        <v>854</v>
      </c>
      <c r="E3775" t="str">
        <f t="shared" si="243"/>
        <v>Age</v>
      </c>
      <c r="F3775">
        <f t="shared" si="244"/>
        <v>2</v>
      </c>
      <c r="G3775" t="str">
        <f t="shared" si="241"/>
        <v>Data</v>
      </c>
      <c r="H3775" t="s">
        <v>812</v>
      </c>
      <c r="K3775" s="6" t="s">
        <v>19</v>
      </c>
      <c r="L3775" s="12">
        <v>0.38650634061487305</v>
      </c>
      <c r="M3775" s="13">
        <v>0.45390919075418035</v>
      </c>
      <c r="N3775" s="13">
        <v>0.11568902603661804</v>
      </c>
      <c r="O3775" s="13">
        <v>4.3895442594327511E-2</v>
      </c>
      <c r="P3775" s="14">
        <v>390.00000000000057</v>
      </c>
    </row>
    <row r="3776" spans="1:16" x14ac:dyDescent="0.25">
      <c r="A3776">
        <v>3890</v>
      </c>
      <c r="B3776" t="str">
        <f t="shared" si="242"/>
        <v>Closed End</v>
      </c>
      <c r="C3776" t="s">
        <v>867</v>
      </c>
      <c r="D3776" t="s">
        <v>854</v>
      </c>
      <c r="E3776" t="str">
        <f t="shared" si="243"/>
        <v>Age</v>
      </c>
      <c r="F3776">
        <f t="shared" si="244"/>
        <v>3</v>
      </c>
      <c r="G3776" t="str">
        <f t="shared" si="241"/>
        <v>Data</v>
      </c>
      <c r="H3776" t="s">
        <v>812</v>
      </c>
      <c r="K3776" s="6" t="s">
        <v>20</v>
      </c>
      <c r="L3776" s="12">
        <v>0.30054098214715153</v>
      </c>
      <c r="M3776" s="13">
        <v>0.49774087396306294</v>
      </c>
      <c r="N3776" s="13">
        <v>0.16059575632267972</v>
      </c>
      <c r="O3776" s="13">
        <v>4.1122387567104617E-2</v>
      </c>
      <c r="P3776" s="14">
        <v>409.00000000000011</v>
      </c>
    </row>
    <row r="3777" spans="1:16" x14ac:dyDescent="0.25">
      <c r="A3777">
        <v>3891</v>
      </c>
      <c r="B3777" t="str">
        <f t="shared" si="242"/>
        <v>Closed End</v>
      </c>
      <c r="C3777" t="s">
        <v>867</v>
      </c>
      <c r="D3777" t="s">
        <v>854</v>
      </c>
      <c r="E3777" t="str">
        <f t="shared" si="243"/>
        <v>Age</v>
      </c>
      <c r="F3777">
        <f t="shared" si="244"/>
        <v>4</v>
      </c>
      <c r="G3777" t="str">
        <f t="shared" si="241"/>
        <v>Data</v>
      </c>
      <c r="H3777" t="s">
        <v>812</v>
      </c>
      <c r="K3777" s="6" t="s">
        <v>21</v>
      </c>
      <c r="L3777" s="12">
        <v>0.32279421562047195</v>
      </c>
      <c r="M3777" s="13">
        <v>0.46492287024634121</v>
      </c>
      <c r="N3777" s="13">
        <v>0.17534838844667758</v>
      </c>
      <c r="O3777" s="13">
        <v>3.6934525686508249E-2</v>
      </c>
      <c r="P3777" s="14">
        <v>344.00000000000017</v>
      </c>
    </row>
    <row r="3778" spans="1:16" x14ac:dyDescent="0.25">
      <c r="A3778">
        <v>3892</v>
      </c>
      <c r="B3778" t="str">
        <f t="shared" si="242"/>
        <v>Closed End</v>
      </c>
      <c r="C3778" t="s">
        <v>867</v>
      </c>
      <c r="D3778" t="s">
        <v>854</v>
      </c>
      <c r="E3778" t="str">
        <f t="shared" si="243"/>
        <v>Age</v>
      </c>
      <c r="F3778">
        <f t="shared" si="244"/>
        <v>5</v>
      </c>
      <c r="G3778" t="str">
        <f t="shared" ref="G3778:G3841" si="245">IF(B3778="","",IF(E3778="Title","Title",IF(E3778="Column labels","Labels",IF(AND(F3778=1,B3778="Closed End"),"Header","Data"))))</f>
        <v>Data</v>
      </c>
      <c r="H3778" t="s">
        <v>812</v>
      </c>
      <c r="K3778" s="6" t="s">
        <v>22</v>
      </c>
      <c r="L3778" s="12">
        <v>0.31282069339137208</v>
      </c>
      <c r="M3778" s="13">
        <v>0.44789524690488386</v>
      </c>
      <c r="N3778" s="13">
        <v>0.16858872802977357</v>
      </c>
      <c r="O3778" s="13">
        <v>7.0695331673970629E-2</v>
      </c>
      <c r="P3778" s="14">
        <v>502.00000000000023</v>
      </c>
    </row>
    <row r="3779" spans="1:16" x14ac:dyDescent="0.25">
      <c r="A3779">
        <v>3893</v>
      </c>
      <c r="B3779" t="str">
        <f t="shared" si="242"/>
        <v>Closed End</v>
      </c>
      <c r="C3779" t="s">
        <v>867</v>
      </c>
      <c r="D3779" t="s">
        <v>854</v>
      </c>
      <c r="E3779" t="str">
        <f t="shared" si="243"/>
        <v>Age</v>
      </c>
      <c r="F3779">
        <f t="shared" si="244"/>
        <v>6</v>
      </c>
      <c r="G3779" t="str">
        <f t="shared" si="245"/>
        <v>Data</v>
      </c>
      <c r="H3779" t="s">
        <v>812</v>
      </c>
      <c r="K3779" s="6" t="s">
        <v>23</v>
      </c>
      <c r="L3779" s="12">
        <v>0.32043781557729661</v>
      </c>
      <c r="M3779" s="13">
        <v>0.45290499992366229</v>
      </c>
      <c r="N3779" s="13">
        <v>0.17068141291030611</v>
      </c>
      <c r="O3779" s="13">
        <v>5.5975771588737559E-2</v>
      </c>
      <c r="P3779" s="14">
        <v>784.99999999999795</v>
      </c>
    </row>
    <row r="3780" spans="1:16" x14ac:dyDescent="0.25">
      <c r="A3780">
        <v>3894</v>
      </c>
      <c r="B3780" t="str">
        <f t="shared" si="242"/>
        <v>Closed End</v>
      </c>
      <c r="C3780" t="s">
        <v>867</v>
      </c>
      <c r="D3780" t="s">
        <v>854</v>
      </c>
      <c r="E3780" t="str">
        <f t="shared" si="243"/>
        <v>Education</v>
      </c>
      <c r="F3780">
        <f t="shared" si="244"/>
        <v>1</v>
      </c>
      <c r="G3780" t="str">
        <f t="shared" si="245"/>
        <v>Header</v>
      </c>
      <c r="H3780" t="s">
        <v>812</v>
      </c>
      <c r="K3780" s="7" t="s">
        <v>24</v>
      </c>
      <c r="L3780" s="15" t="s">
        <v>8</v>
      </c>
      <c r="M3780" s="16" t="s">
        <v>8</v>
      </c>
      <c r="N3780" s="16" t="s">
        <v>8</v>
      </c>
      <c r="O3780" s="16" t="s">
        <v>8</v>
      </c>
      <c r="P3780" s="17" t="s">
        <v>8</v>
      </c>
    </row>
    <row r="3781" spans="1:16" x14ac:dyDescent="0.25">
      <c r="A3781">
        <v>3895</v>
      </c>
      <c r="B3781" t="str">
        <f t="shared" si="242"/>
        <v>Closed End</v>
      </c>
      <c r="C3781" t="s">
        <v>867</v>
      </c>
      <c r="D3781" t="s">
        <v>854</v>
      </c>
      <c r="E3781" t="str">
        <f t="shared" si="243"/>
        <v>Education</v>
      </c>
      <c r="F3781">
        <f t="shared" si="244"/>
        <v>2</v>
      </c>
      <c r="G3781" t="str">
        <f t="shared" si="245"/>
        <v>Data</v>
      </c>
      <c r="H3781" t="s">
        <v>812</v>
      </c>
      <c r="K3781" s="6" t="s">
        <v>25</v>
      </c>
      <c r="L3781" s="12">
        <v>0.5209914230882029</v>
      </c>
      <c r="M3781" s="13">
        <v>0.41097872132709418</v>
      </c>
      <c r="N3781" s="13">
        <v>3.5789012874034049E-2</v>
      </c>
      <c r="O3781" s="13">
        <v>3.2240842710668939E-2</v>
      </c>
      <c r="P3781" s="14">
        <v>79.000000000000043</v>
      </c>
    </row>
    <row r="3782" spans="1:16" x14ac:dyDescent="0.25">
      <c r="A3782">
        <v>3896</v>
      </c>
      <c r="B3782" t="str">
        <f t="shared" si="242"/>
        <v>Closed End</v>
      </c>
      <c r="C3782" t="s">
        <v>867</v>
      </c>
      <c r="D3782" t="s">
        <v>854</v>
      </c>
      <c r="E3782" t="str">
        <f t="shared" si="243"/>
        <v>Education</v>
      </c>
      <c r="F3782">
        <f t="shared" si="244"/>
        <v>3</v>
      </c>
      <c r="G3782" t="str">
        <f t="shared" si="245"/>
        <v>Data</v>
      </c>
      <c r="H3782" t="s">
        <v>812</v>
      </c>
      <c r="K3782" s="6" t="s">
        <v>26</v>
      </c>
      <c r="L3782" s="12">
        <v>0.31946843321385715</v>
      </c>
      <c r="M3782" s="13">
        <v>0.46498227722626312</v>
      </c>
      <c r="N3782" s="13">
        <v>0.13016333912222844</v>
      </c>
      <c r="O3782" s="13">
        <v>8.5385950437652069E-2</v>
      </c>
      <c r="P3782" s="14">
        <v>318.99999999999972</v>
      </c>
    </row>
    <row r="3783" spans="1:16" x14ac:dyDescent="0.25">
      <c r="A3783">
        <v>3897</v>
      </c>
      <c r="B3783" t="str">
        <f t="shared" si="242"/>
        <v>Closed End</v>
      </c>
      <c r="C3783" t="s">
        <v>867</v>
      </c>
      <c r="D3783" t="s">
        <v>854</v>
      </c>
      <c r="E3783" t="str">
        <f t="shared" si="243"/>
        <v>Education</v>
      </c>
      <c r="F3783">
        <f t="shared" si="244"/>
        <v>4</v>
      </c>
      <c r="G3783" t="str">
        <f t="shared" si="245"/>
        <v>Data</v>
      </c>
      <c r="H3783" t="s">
        <v>812</v>
      </c>
      <c r="K3783" s="6" t="s">
        <v>27</v>
      </c>
      <c r="L3783" s="12">
        <v>0.35898305696533872</v>
      </c>
      <c r="M3783" s="13">
        <v>0.42767125278114759</v>
      </c>
      <c r="N3783" s="13">
        <v>0.15916034268233842</v>
      </c>
      <c r="O3783" s="13">
        <v>5.4185347571173936E-2</v>
      </c>
      <c r="P3783" s="14">
        <v>911.00000000000034</v>
      </c>
    </row>
    <row r="3784" spans="1:16" x14ac:dyDescent="0.25">
      <c r="A3784">
        <v>3898</v>
      </c>
      <c r="B3784" t="str">
        <f t="shared" si="242"/>
        <v>Closed End</v>
      </c>
      <c r="C3784" t="s">
        <v>867</v>
      </c>
      <c r="D3784" t="s">
        <v>854</v>
      </c>
      <c r="E3784" t="str">
        <f t="shared" si="243"/>
        <v>Education</v>
      </c>
      <c r="F3784">
        <f t="shared" si="244"/>
        <v>5</v>
      </c>
      <c r="G3784" t="str">
        <f t="shared" si="245"/>
        <v>Data</v>
      </c>
      <c r="H3784" t="s">
        <v>812</v>
      </c>
      <c r="K3784" s="6" t="s">
        <v>28</v>
      </c>
      <c r="L3784" s="12">
        <v>0.32337092835105868</v>
      </c>
      <c r="M3784" s="13">
        <v>0.47071194007460077</v>
      </c>
      <c r="N3784" s="13">
        <v>0.17112434745528871</v>
      </c>
      <c r="O3784" s="13">
        <v>3.4792784119053663E-2</v>
      </c>
      <c r="P3784" s="14">
        <v>1458.9999999999982</v>
      </c>
    </row>
    <row r="3785" spans="1:16" x14ac:dyDescent="0.25">
      <c r="A3785">
        <v>3899</v>
      </c>
      <c r="B3785" t="str">
        <f t="shared" si="242"/>
        <v>Closed End</v>
      </c>
      <c r="C3785" t="s">
        <v>867</v>
      </c>
      <c r="D3785" t="s">
        <v>854</v>
      </c>
      <c r="E3785" t="str">
        <f t="shared" si="243"/>
        <v>Household income</v>
      </c>
      <c r="F3785">
        <f t="shared" si="244"/>
        <v>1</v>
      </c>
      <c r="G3785" t="str">
        <f t="shared" si="245"/>
        <v>Header</v>
      </c>
      <c r="H3785" t="s">
        <v>812</v>
      </c>
      <c r="K3785" s="7" t="s">
        <v>29</v>
      </c>
      <c r="L3785" s="15" t="s">
        <v>8</v>
      </c>
      <c r="M3785" s="16" t="s">
        <v>8</v>
      </c>
      <c r="N3785" s="16" t="s">
        <v>8</v>
      </c>
      <c r="O3785" s="16" t="s">
        <v>8</v>
      </c>
      <c r="P3785" s="17" t="s">
        <v>8</v>
      </c>
    </row>
    <row r="3786" spans="1:16" x14ac:dyDescent="0.25">
      <c r="A3786">
        <v>3900</v>
      </c>
      <c r="B3786" t="str">
        <f t="shared" si="242"/>
        <v>Closed End</v>
      </c>
      <c r="C3786" t="s">
        <v>867</v>
      </c>
      <c r="D3786" t="s">
        <v>854</v>
      </c>
      <c r="E3786" t="str">
        <f t="shared" si="243"/>
        <v>Household income</v>
      </c>
      <c r="F3786">
        <f t="shared" si="244"/>
        <v>2</v>
      </c>
      <c r="G3786" t="str">
        <f t="shared" si="245"/>
        <v>Data</v>
      </c>
      <c r="H3786" t="s">
        <v>812</v>
      </c>
      <c r="K3786" s="6" t="s">
        <v>30</v>
      </c>
      <c r="L3786" s="12">
        <v>0.41519993275743128</v>
      </c>
      <c r="M3786" s="13">
        <v>0.42928225684762</v>
      </c>
      <c r="N3786" s="13">
        <v>4.2547946079351966E-2</v>
      </c>
      <c r="O3786" s="13">
        <v>0.11296986431559602</v>
      </c>
      <c r="P3786" s="14">
        <v>433.00000000000006</v>
      </c>
    </row>
    <row r="3787" spans="1:16" x14ac:dyDescent="0.25">
      <c r="A3787">
        <v>3901</v>
      </c>
      <c r="B3787" t="str">
        <f t="shared" si="242"/>
        <v>Closed End</v>
      </c>
      <c r="C3787" t="s">
        <v>867</v>
      </c>
      <c r="D3787" t="s">
        <v>854</v>
      </c>
      <c r="E3787" t="str">
        <f t="shared" si="243"/>
        <v>Household income</v>
      </c>
      <c r="F3787">
        <f t="shared" si="244"/>
        <v>3</v>
      </c>
      <c r="G3787" t="str">
        <f t="shared" si="245"/>
        <v>Data</v>
      </c>
      <c r="H3787" t="s">
        <v>812</v>
      </c>
      <c r="K3787" s="6" t="s">
        <v>31</v>
      </c>
      <c r="L3787" s="12">
        <v>0.48413540508040692</v>
      </c>
      <c r="M3787" s="13">
        <v>0.44256499712989844</v>
      </c>
      <c r="N3787" s="13">
        <v>6.1358999550452015E-2</v>
      </c>
      <c r="O3787" s="13">
        <v>1.1940598239244119E-2</v>
      </c>
      <c r="P3787" s="14">
        <v>405.99999999999977</v>
      </c>
    </row>
    <row r="3788" spans="1:16" x14ac:dyDescent="0.25">
      <c r="A3788">
        <v>3902</v>
      </c>
      <c r="B3788" t="str">
        <f t="shared" si="242"/>
        <v>Closed End</v>
      </c>
      <c r="C3788" t="s">
        <v>867</v>
      </c>
      <c r="D3788" t="s">
        <v>854</v>
      </c>
      <c r="E3788" t="str">
        <f t="shared" si="243"/>
        <v>Household income</v>
      </c>
      <c r="F3788">
        <f t="shared" si="244"/>
        <v>4</v>
      </c>
      <c r="G3788" t="str">
        <f t="shared" si="245"/>
        <v>Data</v>
      </c>
      <c r="H3788" t="s">
        <v>812</v>
      </c>
      <c r="K3788" s="6" t="s">
        <v>32</v>
      </c>
      <c r="L3788" s="12">
        <v>0.38308180098157296</v>
      </c>
      <c r="M3788" s="13">
        <v>0.43708976457623794</v>
      </c>
      <c r="N3788" s="13">
        <v>0.11723421064456774</v>
      </c>
      <c r="O3788" s="13">
        <v>6.2594223797621557E-2</v>
      </c>
      <c r="P3788" s="14">
        <v>376.00000000000023</v>
      </c>
    </row>
    <row r="3789" spans="1:16" x14ac:dyDescent="0.25">
      <c r="A3789">
        <v>3903</v>
      </c>
      <c r="B3789" t="str">
        <f t="shared" si="242"/>
        <v>Closed End</v>
      </c>
      <c r="C3789" t="s">
        <v>867</v>
      </c>
      <c r="D3789" t="s">
        <v>854</v>
      </c>
      <c r="E3789" t="str">
        <f t="shared" si="243"/>
        <v>Household income</v>
      </c>
      <c r="F3789">
        <f t="shared" si="244"/>
        <v>5</v>
      </c>
      <c r="G3789" t="str">
        <f t="shared" si="245"/>
        <v>Data</v>
      </c>
      <c r="H3789" t="s">
        <v>812</v>
      </c>
      <c r="K3789" s="6" t="s">
        <v>33</v>
      </c>
      <c r="L3789" s="12">
        <v>0.29087933999423971</v>
      </c>
      <c r="M3789" s="13">
        <v>0.46138755517403285</v>
      </c>
      <c r="N3789" s="13">
        <v>0.19749360306039696</v>
      </c>
      <c r="O3789" s="13">
        <v>5.0239501771330547E-2</v>
      </c>
      <c r="P3789" s="14">
        <v>296</v>
      </c>
    </row>
    <row r="3790" spans="1:16" x14ac:dyDescent="0.25">
      <c r="A3790">
        <v>3904</v>
      </c>
      <c r="B3790" t="str">
        <f t="shared" si="242"/>
        <v>Closed End</v>
      </c>
      <c r="C3790" t="s">
        <v>867</v>
      </c>
      <c r="D3790" t="s">
        <v>854</v>
      </c>
      <c r="E3790" t="str">
        <f t="shared" si="243"/>
        <v>Household income</v>
      </c>
      <c r="F3790">
        <f t="shared" si="244"/>
        <v>6</v>
      </c>
      <c r="G3790" t="str">
        <f t="shared" si="245"/>
        <v>Data</v>
      </c>
      <c r="H3790" t="s">
        <v>812</v>
      </c>
      <c r="K3790" s="6" t="s">
        <v>34</v>
      </c>
      <c r="L3790" s="12">
        <v>0.32851160271317781</v>
      </c>
      <c r="M3790" s="13">
        <v>0.45202732855664884</v>
      </c>
      <c r="N3790" s="13">
        <v>0.18694794595337758</v>
      </c>
      <c r="O3790" s="13">
        <v>3.2513122776794363E-2</v>
      </c>
      <c r="P3790" s="14">
        <v>263.00000000000034</v>
      </c>
    </row>
    <row r="3791" spans="1:16" x14ac:dyDescent="0.25">
      <c r="A3791">
        <v>3905</v>
      </c>
      <c r="B3791" t="str">
        <f t="shared" si="242"/>
        <v>Closed End</v>
      </c>
      <c r="C3791" t="s">
        <v>867</v>
      </c>
      <c r="D3791" t="s">
        <v>854</v>
      </c>
      <c r="E3791" t="str">
        <f t="shared" si="243"/>
        <v>Household income</v>
      </c>
      <c r="F3791">
        <f t="shared" si="244"/>
        <v>7</v>
      </c>
      <c r="G3791" t="str">
        <f t="shared" si="245"/>
        <v>Data</v>
      </c>
      <c r="H3791" t="s">
        <v>812</v>
      </c>
      <c r="K3791" s="6" t="s">
        <v>35</v>
      </c>
      <c r="L3791" s="12">
        <v>0.27774023208093879</v>
      </c>
      <c r="M3791" s="13">
        <v>0.47469618915614603</v>
      </c>
      <c r="N3791" s="13">
        <v>0.1980242842609661</v>
      </c>
      <c r="O3791" s="13">
        <v>4.9539294501949029E-2</v>
      </c>
      <c r="P3791" s="14">
        <v>330</v>
      </c>
    </row>
    <row r="3792" spans="1:16" x14ac:dyDescent="0.25">
      <c r="A3792">
        <v>3906</v>
      </c>
      <c r="B3792" t="str">
        <f t="shared" si="242"/>
        <v>Closed End</v>
      </c>
      <c r="C3792" t="s">
        <v>867</v>
      </c>
      <c r="D3792" t="s">
        <v>854</v>
      </c>
      <c r="E3792" t="str">
        <f t="shared" si="243"/>
        <v>Household income</v>
      </c>
      <c r="F3792">
        <f t="shared" si="244"/>
        <v>8</v>
      </c>
      <c r="G3792" t="str">
        <f t="shared" si="245"/>
        <v>Data</v>
      </c>
      <c r="H3792" t="s">
        <v>812</v>
      </c>
      <c r="K3792" s="6" t="s">
        <v>36</v>
      </c>
      <c r="L3792" s="12">
        <v>0.29164940171614995</v>
      </c>
      <c r="M3792" s="13">
        <v>0.48894002907425238</v>
      </c>
      <c r="N3792" s="13">
        <v>0.17561210250136253</v>
      </c>
      <c r="O3792" s="13">
        <v>4.3798466708234375E-2</v>
      </c>
      <c r="P3792" s="14">
        <v>250.00000000000011</v>
      </c>
    </row>
    <row r="3793" spans="1:16" x14ac:dyDescent="0.25">
      <c r="A3793">
        <v>3907</v>
      </c>
      <c r="B3793" t="str">
        <f t="shared" si="242"/>
        <v>Closed End</v>
      </c>
      <c r="C3793" t="s">
        <v>867</v>
      </c>
      <c r="D3793" t="s">
        <v>854</v>
      </c>
      <c r="E3793" t="str">
        <f t="shared" si="243"/>
        <v>Housing status</v>
      </c>
      <c r="F3793">
        <f t="shared" si="244"/>
        <v>1</v>
      </c>
      <c r="G3793" t="str">
        <f t="shared" si="245"/>
        <v>Header</v>
      </c>
      <c r="H3793" t="s">
        <v>812</v>
      </c>
      <c r="K3793" s="7" t="s">
        <v>37</v>
      </c>
      <c r="L3793" s="15" t="s">
        <v>8</v>
      </c>
      <c r="M3793" s="16" t="s">
        <v>8</v>
      </c>
      <c r="N3793" s="16" t="s">
        <v>8</v>
      </c>
      <c r="O3793" s="16" t="s">
        <v>8</v>
      </c>
      <c r="P3793" s="17" t="s">
        <v>8</v>
      </c>
    </row>
    <row r="3794" spans="1:16" x14ac:dyDescent="0.25">
      <c r="A3794">
        <v>3908</v>
      </c>
      <c r="B3794" t="str">
        <f t="shared" si="242"/>
        <v>Closed End</v>
      </c>
      <c r="C3794" t="s">
        <v>867</v>
      </c>
      <c r="D3794" t="s">
        <v>854</v>
      </c>
      <c r="E3794" t="str">
        <f t="shared" si="243"/>
        <v>Housing status</v>
      </c>
      <c r="F3794">
        <f t="shared" si="244"/>
        <v>2</v>
      </c>
      <c r="G3794" t="str">
        <f t="shared" si="245"/>
        <v>Data</v>
      </c>
      <c r="H3794" t="s">
        <v>812</v>
      </c>
      <c r="K3794" s="6" t="s">
        <v>38</v>
      </c>
      <c r="L3794" s="12">
        <v>0.31077943820199461</v>
      </c>
      <c r="M3794" s="13">
        <v>0.45272251836319449</v>
      </c>
      <c r="N3794" s="13">
        <v>0.17976186072518632</v>
      </c>
      <c r="O3794" s="13">
        <v>5.6736182709625778E-2</v>
      </c>
      <c r="P3794" s="14">
        <v>1876.9999999999989</v>
      </c>
    </row>
    <row r="3795" spans="1:16" x14ac:dyDescent="0.25">
      <c r="A3795">
        <v>3909</v>
      </c>
      <c r="B3795" t="str">
        <f t="shared" si="242"/>
        <v>Closed End</v>
      </c>
      <c r="C3795" t="s">
        <v>867</v>
      </c>
      <c r="D3795" t="s">
        <v>854</v>
      </c>
      <c r="E3795" t="str">
        <f t="shared" si="243"/>
        <v>Housing status</v>
      </c>
      <c r="F3795">
        <f t="shared" si="244"/>
        <v>3</v>
      </c>
      <c r="G3795" t="str">
        <f t="shared" si="245"/>
        <v>Data</v>
      </c>
      <c r="H3795" t="s">
        <v>812</v>
      </c>
      <c r="K3795" s="6" t="s">
        <v>39</v>
      </c>
      <c r="L3795" s="12">
        <v>0.4380391882578108</v>
      </c>
      <c r="M3795" s="13">
        <v>0.44191806743243944</v>
      </c>
      <c r="N3795" s="13">
        <v>8.4934788309830797E-2</v>
      </c>
      <c r="O3795" s="13">
        <v>3.510795599991795E-2</v>
      </c>
      <c r="P3795" s="14">
        <v>896.99999999999989</v>
      </c>
    </row>
    <row r="3796" spans="1:16" ht="24.75" x14ac:dyDescent="0.25">
      <c r="A3796">
        <v>3910</v>
      </c>
      <c r="B3796" t="str">
        <f t="shared" si="242"/>
        <v>Closed End</v>
      </c>
      <c r="C3796" t="s">
        <v>867</v>
      </c>
      <c r="D3796" t="s">
        <v>854</v>
      </c>
      <c r="E3796" t="str">
        <f t="shared" si="243"/>
        <v>Housing status</v>
      </c>
      <c r="F3796">
        <f t="shared" si="244"/>
        <v>4</v>
      </c>
      <c r="G3796" t="str">
        <f t="shared" si="245"/>
        <v>Data</v>
      </c>
      <c r="H3796" t="s">
        <v>812</v>
      </c>
      <c r="K3796" s="6" t="s">
        <v>40</v>
      </c>
      <c r="L3796" s="12">
        <v>0.26062611651691331</v>
      </c>
      <c r="M3796" s="13">
        <v>0.667052383334235</v>
      </c>
      <c r="N3796" s="13">
        <v>2.4888061988822593E-2</v>
      </c>
      <c r="O3796" s="13">
        <v>4.7433438160029338E-2</v>
      </c>
      <c r="P3796" s="14">
        <v>65.999999999999986</v>
      </c>
    </row>
    <row r="3797" spans="1:16" x14ac:dyDescent="0.25">
      <c r="A3797">
        <v>3911</v>
      </c>
      <c r="B3797" t="str">
        <f t="shared" si="242"/>
        <v>Closed End</v>
      </c>
      <c r="C3797" t="s">
        <v>867</v>
      </c>
      <c r="D3797" t="s">
        <v>854</v>
      </c>
      <c r="E3797" t="str">
        <f t="shared" si="243"/>
        <v>Home language</v>
      </c>
      <c r="F3797">
        <f t="shared" si="244"/>
        <v>1</v>
      </c>
      <c r="G3797" t="str">
        <f t="shared" si="245"/>
        <v>Header</v>
      </c>
      <c r="H3797" t="s">
        <v>812</v>
      </c>
      <c r="K3797" s="7" t="s">
        <v>41</v>
      </c>
      <c r="L3797" s="15" t="s">
        <v>8</v>
      </c>
      <c r="M3797" s="16" t="s">
        <v>8</v>
      </c>
      <c r="N3797" s="16" t="s">
        <v>8</v>
      </c>
      <c r="O3797" s="16" t="s">
        <v>8</v>
      </c>
      <c r="P3797" s="17" t="s">
        <v>8</v>
      </c>
    </row>
    <row r="3798" spans="1:16" x14ac:dyDescent="0.25">
      <c r="A3798">
        <v>3912</v>
      </c>
      <c r="B3798" t="str">
        <f t="shared" si="242"/>
        <v>Closed End</v>
      </c>
      <c r="C3798" t="s">
        <v>867</v>
      </c>
      <c r="D3798" t="s">
        <v>854</v>
      </c>
      <c r="E3798" t="str">
        <f t="shared" si="243"/>
        <v>Home language</v>
      </c>
      <c r="F3798">
        <f t="shared" si="244"/>
        <v>2</v>
      </c>
      <c r="G3798" t="str">
        <f t="shared" si="245"/>
        <v>Data</v>
      </c>
      <c r="H3798" t="s">
        <v>812</v>
      </c>
      <c r="K3798" s="6" t="s">
        <v>42</v>
      </c>
      <c r="L3798" s="12">
        <v>0.32893206360416793</v>
      </c>
      <c r="M3798" s="13">
        <v>0.45358781204254567</v>
      </c>
      <c r="N3798" s="13">
        <v>0.16274881875443264</v>
      </c>
      <c r="O3798" s="13">
        <v>5.4731305598853822E-2</v>
      </c>
      <c r="P3798" s="14">
        <v>2457.0000000000009</v>
      </c>
    </row>
    <row r="3799" spans="1:16" x14ac:dyDescent="0.25">
      <c r="A3799">
        <v>3913</v>
      </c>
      <c r="B3799" t="str">
        <f t="shared" si="242"/>
        <v>Closed End</v>
      </c>
      <c r="C3799" t="s">
        <v>867</v>
      </c>
      <c r="D3799" t="s">
        <v>854</v>
      </c>
      <c r="E3799" t="str">
        <f t="shared" si="243"/>
        <v>Home language</v>
      </c>
      <c r="F3799">
        <f t="shared" si="244"/>
        <v>3</v>
      </c>
      <c r="G3799" t="str">
        <f t="shared" si="245"/>
        <v>Data</v>
      </c>
      <c r="H3799" t="s">
        <v>812</v>
      </c>
      <c r="K3799" s="6" t="s">
        <v>43</v>
      </c>
      <c r="L3799" s="12">
        <v>0.41363548709946196</v>
      </c>
      <c r="M3799" s="13">
        <v>0.49456224591451997</v>
      </c>
      <c r="N3799" s="13">
        <v>8.534195756592107E-2</v>
      </c>
      <c r="O3799" s="13">
        <v>6.4603094200966545E-3</v>
      </c>
      <c r="P3799" s="14">
        <v>225.00000000000014</v>
      </c>
    </row>
    <row r="3800" spans="1:16" x14ac:dyDescent="0.25">
      <c r="A3800">
        <v>3914</v>
      </c>
      <c r="B3800" t="str">
        <f t="shared" si="242"/>
        <v>Closed End</v>
      </c>
      <c r="C3800" t="s">
        <v>867</v>
      </c>
      <c r="D3800" t="s">
        <v>854</v>
      </c>
      <c r="E3800" t="str">
        <f t="shared" si="243"/>
        <v>Home language</v>
      </c>
      <c r="F3800">
        <f t="shared" si="244"/>
        <v>4</v>
      </c>
      <c r="G3800" t="str">
        <f t="shared" si="245"/>
        <v>Data</v>
      </c>
      <c r="H3800" t="s">
        <v>812</v>
      </c>
      <c r="K3800" s="6" t="s">
        <v>44</v>
      </c>
      <c r="L3800" s="12">
        <v>0.29332939146229953</v>
      </c>
      <c r="M3800" s="13">
        <v>0.44879461373280594</v>
      </c>
      <c r="N3800" s="13">
        <v>6.9146303244530832E-2</v>
      </c>
      <c r="O3800" s="13">
        <v>0.18872969156036362</v>
      </c>
      <c r="P3800" s="14">
        <v>85</v>
      </c>
    </row>
    <row r="3801" spans="1:16" x14ac:dyDescent="0.25">
      <c r="A3801">
        <v>3915</v>
      </c>
      <c r="B3801" t="str">
        <f t="shared" si="242"/>
        <v>Closed End</v>
      </c>
      <c r="C3801" t="s">
        <v>867</v>
      </c>
      <c r="D3801" t="s">
        <v>854</v>
      </c>
      <c r="E3801" t="str">
        <f t="shared" si="243"/>
        <v>Race / ethnicity</v>
      </c>
      <c r="F3801">
        <f t="shared" si="244"/>
        <v>1</v>
      </c>
      <c r="G3801" t="str">
        <f t="shared" si="245"/>
        <v>Header</v>
      </c>
      <c r="H3801" t="s">
        <v>812</v>
      </c>
      <c r="K3801" s="7" t="s">
        <v>45</v>
      </c>
      <c r="L3801" s="15" t="s">
        <v>8</v>
      </c>
      <c r="M3801" s="16" t="s">
        <v>8</v>
      </c>
      <c r="N3801" s="16" t="s">
        <v>8</v>
      </c>
      <c r="O3801" s="16" t="s">
        <v>8</v>
      </c>
      <c r="P3801" s="17" t="s">
        <v>8</v>
      </c>
    </row>
    <row r="3802" spans="1:16" x14ac:dyDescent="0.25">
      <c r="A3802">
        <v>3916</v>
      </c>
      <c r="B3802" t="str">
        <f t="shared" si="242"/>
        <v>Closed End</v>
      </c>
      <c r="C3802" t="s">
        <v>867</v>
      </c>
      <c r="D3802" t="s">
        <v>854</v>
      </c>
      <c r="E3802" t="str">
        <f t="shared" si="243"/>
        <v>Race / ethnicity</v>
      </c>
      <c r="F3802">
        <f t="shared" si="244"/>
        <v>2</v>
      </c>
      <c r="G3802" t="str">
        <f t="shared" si="245"/>
        <v>Data</v>
      </c>
      <c r="H3802" t="s">
        <v>812</v>
      </c>
      <c r="K3802" s="6" t="s">
        <v>46</v>
      </c>
      <c r="L3802" s="12">
        <v>0.43630786571403574</v>
      </c>
      <c r="M3802" s="13">
        <v>0.39957977246822063</v>
      </c>
      <c r="N3802" s="13">
        <v>8.8846286063619745E-2</v>
      </c>
      <c r="O3802" s="13">
        <v>7.5266075754125111E-2</v>
      </c>
      <c r="P3802" s="14">
        <v>711.99999999999886</v>
      </c>
    </row>
    <row r="3803" spans="1:16" x14ac:dyDescent="0.25">
      <c r="A3803">
        <v>3917</v>
      </c>
      <c r="B3803" t="str">
        <f t="shared" si="242"/>
        <v>Closed End</v>
      </c>
      <c r="C3803" t="s">
        <v>867</v>
      </c>
      <c r="D3803" t="s">
        <v>854</v>
      </c>
      <c r="E3803" t="str">
        <f t="shared" si="243"/>
        <v>Race / ethnicity</v>
      </c>
      <c r="F3803">
        <f t="shared" si="244"/>
        <v>3</v>
      </c>
      <c r="G3803" t="str">
        <f t="shared" si="245"/>
        <v>Data</v>
      </c>
      <c r="H3803" t="s">
        <v>812</v>
      </c>
      <c r="K3803" s="6" t="s">
        <v>47</v>
      </c>
      <c r="L3803" s="12">
        <v>0.44924071291419915</v>
      </c>
      <c r="M3803" s="13">
        <v>0.49141425775631925</v>
      </c>
      <c r="N3803" s="13">
        <v>4.5656295484489767E-2</v>
      </c>
      <c r="O3803" s="13">
        <v>1.3688733844991238E-2</v>
      </c>
      <c r="P3803" s="14">
        <v>121.00000000000003</v>
      </c>
    </row>
    <row r="3804" spans="1:16" x14ac:dyDescent="0.25">
      <c r="A3804">
        <v>3918</v>
      </c>
      <c r="B3804" t="str">
        <f t="shared" si="242"/>
        <v>Closed End</v>
      </c>
      <c r="C3804" t="s">
        <v>867</v>
      </c>
      <c r="D3804" t="s">
        <v>854</v>
      </c>
      <c r="E3804" t="str">
        <f t="shared" si="243"/>
        <v>Race / ethnicity</v>
      </c>
      <c r="F3804">
        <f t="shared" si="244"/>
        <v>4</v>
      </c>
      <c r="G3804" t="str">
        <f t="shared" si="245"/>
        <v>Data</v>
      </c>
      <c r="H3804" t="s">
        <v>812</v>
      </c>
      <c r="K3804" s="6" t="s">
        <v>48</v>
      </c>
      <c r="L3804" s="12">
        <v>0.38551861228576784</v>
      </c>
      <c r="M3804" s="13">
        <v>0.47210018238339946</v>
      </c>
      <c r="N3804" s="13">
        <v>9.3897331098641748E-2</v>
      </c>
      <c r="O3804" s="13">
        <v>4.8483874232190874E-2</v>
      </c>
      <c r="P3804" s="14">
        <v>199.00000000000003</v>
      </c>
    </row>
    <row r="3805" spans="1:16" x14ac:dyDescent="0.25">
      <c r="A3805">
        <v>3919</v>
      </c>
      <c r="B3805" t="str">
        <f t="shared" si="242"/>
        <v>Closed End</v>
      </c>
      <c r="C3805" t="s">
        <v>867</v>
      </c>
      <c r="D3805" t="s">
        <v>854</v>
      </c>
      <c r="E3805" t="str">
        <f t="shared" si="243"/>
        <v>Race / ethnicity</v>
      </c>
      <c r="F3805">
        <f t="shared" si="244"/>
        <v>5</v>
      </c>
      <c r="G3805" t="str">
        <f t="shared" si="245"/>
        <v>Data</v>
      </c>
      <c r="H3805" t="s">
        <v>812</v>
      </c>
      <c r="K3805" s="6" t="s">
        <v>49</v>
      </c>
      <c r="L3805" s="12">
        <v>0.53777234213819247</v>
      </c>
      <c r="M3805" s="13">
        <v>0.3349029658850825</v>
      </c>
      <c r="N3805" s="13">
        <v>5.1681544731083114E-2</v>
      </c>
      <c r="O3805" s="13">
        <v>7.5643147245642112E-2</v>
      </c>
      <c r="P3805" s="14">
        <v>317.00000000000023</v>
      </c>
    </row>
    <row r="3806" spans="1:16" x14ac:dyDescent="0.25">
      <c r="A3806">
        <v>3920</v>
      </c>
      <c r="B3806" t="str">
        <f t="shared" si="242"/>
        <v>Closed End</v>
      </c>
      <c r="C3806" t="s">
        <v>867</v>
      </c>
      <c r="D3806" t="s">
        <v>854</v>
      </c>
      <c r="E3806" t="str">
        <f t="shared" si="243"/>
        <v>Race / ethnicity</v>
      </c>
      <c r="F3806">
        <f t="shared" si="244"/>
        <v>6</v>
      </c>
      <c r="G3806" t="str">
        <f t="shared" si="245"/>
        <v>Data</v>
      </c>
      <c r="H3806" t="s">
        <v>812</v>
      </c>
      <c r="K3806" s="6" t="s">
        <v>50</v>
      </c>
      <c r="L3806" s="12">
        <v>0.37932346103057241</v>
      </c>
      <c r="M3806" s="13">
        <v>0.33220215317926571</v>
      </c>
      <c r="N3806" s="13">
        <v>0.14729142206624687</v>
      </c>
      <c r="O3806" s="13">
        <v>0.14118296372391492</v>
      </c>
      <c r="P3806" s="14">
        <v>127.00000000000007</v>
      </c>
    </row>
    <row r="3807" spans="1:16" ht="15.75" thickBot="1" x14ac:dyDescent="0.3">
      <c r="A3807">
        <v>3921</v>
      </c>
      <c r="B3807" t="str">
        <f t="shared" si="242"/>
        <v>Closed End</v>
      </c>
      <c r="C3807" t="s">
        <v>867</v>
      </c>
      <c r="D3807" t="s">
        <v>854</v>
      </c>
      <c r="E3807" t="str">
        <f t="shared" si="243"/>
        <v>Race / ethnicity</v>
      </c>
      <c r="F3807">
        <f t="shared" si="244"/>
        <v>7</v>
      </c>
      <c r="G3807" t="str">
        <f t="shared" si="245"/>
        <v>Data</v>
      </c>
      <c r="H3807" t="s">
        <v>812</v>
      </c>
      <c r="K3807" s="8" t="s">
        <v>51</v>
      </c>
      <c r="L3807" s="18">
        <v>0.31644818801364805</v>
      </c>
      <c r="M3807" s="19">
        <v>0.46956095172947138</v>
      </c>
      <c r="N3807" s="19">
        <v>0.16954245371206589</v>
      </c>
      <c r="O3807" s="19">
        <v>4.4448406544817597E-2</v>
      </c>
      <c r="P3807" s="20">
        <v>1937.9999999999945</v>
      </c>
    </row>
    <row r="3808" spans="1:16" ht="15.75" thickTop="1" x14ac:dyDescent="0.25">
      <c r="A3808">
        <v>3922</v>
      </c>
      <c r="B3808" t="str">
        <f t="shared" si="242"/>
        <v/>
      </c>
      <c r="C3808" t="s">
        <v>8</v>
      </c>
      <c r="D3808" t="s">
        <v>8</v>
      </c>
      <c r="E3808" t="str">
        <f t="shared" si="243"/>
        <v/>
      </c>
      <c r="F3808" t="str">
        <f t="shared" si="244"/>
        <v/>
      </c>
      <c r="G3808" t="str">
        <f t="shared" si="245"/>
        <v/>
      </c>
      <c r="H3808" t="s">
        <v>8</v>
      </c>
      <c r="K3808" s="42"/>
      <c r="L3808" s="42"/>
      <c r="M3808" s="42"/>
      <c r="N3808" s="42"/>
      <c r="O3808" s="42"/>
      <c r="P3808" s="42"/>
    </row>
    <row r="3809" spans="1:16" ht="60.75" thickBot="1" x14ac:dyDescent="0.3">
      <c r="A3809">
        <v>3923</v>
      </c>
      <c r="B3809" t="str">
        <f t="shared" si="242"/>
        <v>Closed End</v>
      </c>
      <c r="C3809" t="s">
        <v>867</v>
      </c>
      <c r="D3809" t="s">
        <v>855</v>
      </c>
      <c r="E3809" t="str">
        <f t="shared" si="243"/>
        <v>Title</v>
      </c>
      <c r="F3809">
        <f t="shared" si="244"/>
        <v>1</v>
      </c>
      <c r="G3809" t="str">
        <f t="shared" si="245"/>
        <v>Title</v>
      </c>
      <c r="H3809" t="s">
        <v>813</v>
      </c>
      <c r="K3809" s="37" t="s">
        <v>320</v>
      </c>
      <c r="L3809" s="37"/>
      <c r="M3809" s="37"/>
      <c r="N3809" s="37"/>
      <c r="O3809" s="37"/>
      <c r="P3809" s="37"/>
    </row>
    <row r="3810" spans="1:16" ht="38.25" thickTop="1" thickBot="1" x14ac:dyDescent="0.3">
      <c r="A3810">
        <v>3924</v>
      </c>
      <c r="B3810" t="str">
        <f t="shared" si="242"/>
        <v>Closed End</v>
      </c>
      <c r="C3810" t="s">
        <v>867</v>
      </c>
      <c r="D3810" t="s">
        <v>855</v>
      </c>
      <c r="E3810" t="str">
        <f t="shared" si="243"/>
        <v>Column labels</v>
      </c>
      <c r="F3810">
        <f t="shared" si="244"/>
        <v>1</v>
      </c>
      <c r="G3810" t="str">
        <f t="shared" si="245"/>
        <v>Labels</v>
      </c>
      <c r="H3810" t="s">
        <v>813</v>
      </c>
      <c r="K3810" s="39"/>
      <c r="L3810" s="1" t="s">
        <v>309</v>
      </c>
      <c r="M3810" s="2" t="s">
        <v>310</v>
      </c>
      <c r="N3810" s="2" t="s">
        <v>311</v>
      </c>
      <c r="O3810" s="2" t="s">
        <v>312</v>
      </c>
      <c r="P3810" s="3" t="s">
        <v>6</v>
      </c>
    </row>
    <row r="3811" spans="1:16" ht="15.75" thickTop="1" x14ac:dyDescent="0.25">
      <c r="A3811">
        <v>3925</v>
      </c>
      <c r="B3811" t="str">
        <f t="shared" si="242"/>
        <v>Closed End</v>
      </c>
      <c r="C3811" t="s">
        <v>867</v>
      </c>
      <c r="D3811" t="s">
        <v>855</v>
      </c>
      <c r="E3811" t="str">
        <f t="shared" si="243"/>
        <v>Region</v>
      </c>
      <c r="F3811">
        <f t="shared" si="244"/>
        <v>1</v>
      </c>
      <c r="G3811" t="str">
        <f t="shared" si="245"/>
        <v>Header</v>
      </c>
      <c r="H3811" t="s">
        <v>813</v>
      </c>
      <c r="K3811" s="5" t="s">
        <v>7</v>
      </c>
      <c r="L3811" s="9" t="s">
        <v>8</v>
      </c>
      <c r="M3811" s="10" t="s">
        <v>8</v>
      </c>
      <c r="N3811" s="10" t="s">
        <v>8</v>
      </c>
      <c r="O3811" s="10" t="s">
        <v>8</v>
      </c>
      <c r="P3811" s="11" t="s">
        <v>8</v>
      </c>
    </row>
    <row r="3812" spans="1:16" x14ac:dyDescent="0.25">
      <c r="A3812">
        <v>3926</v>
      </c>
      <c r="B3812" t="str">
        <f t="shared" si="242"/>
        <v>Closed End</v>
      </c>
      <c r="C3812" t="s">
        <v>867</v>
      </c>
      <c r="D3812" t="s">
        <v>855</v>
      </c>
      <c r="E3812" t="str">
        <f t="shared" si="243"/>
        <v>Region</v>
      </c>
      <c r="F3812">
        <f t="shared" si="244"/>
        <v>2</v>
      </c>
      <c r="G3812" t="str">
        <f t="shared" si="245"/>
        <v>Data</v>
      </c>
      <c r="H3812" t="s">
        <v>813</v>
      </c>
      <c r="K3812" s="6" t="s">
        <v>9</v>
      </c>
      <c r="L3812" s="12">
        <v>0.34820584093509283</v>
      </c>
      <c r="M3812" s="13">
        <v>0.45287656642660323</v>
      </c>
      <c r="N3812" s="13">
        <v>0.1418179668792019</v>
      </c>
      <c r="O3812" s="13">
        <v>5.7099625759103531E-2</v>
      </c>
      <c r="P3812" s="14">
        <v>2822.9999999999991</v>
      </c>
    </row>
    <row r="3813" spans="1:16" x14ac:dyDescent="0.25">
      <c r="A3813">
        <v>3927</v>
      </c>
      <c r="B3813" t="str">
        <f t="shared" si="242"/>
        <v>Closed End</v>
      </c>
      <c r="C3813" t="s">
        <v>867</v>
      </c>
      <c r="D3813" t="s">
        <v>855</v>
      </c>
      <c r="E3813" t="str">
        <f t="shared" si="243"/>
        <v>Region</v>
      </c>
      <c r="F3813">
        <f t="shared" si="244"/>
        <v>3</v>
      </c>
      <c r="G3813" t="str">
        <f t="shared" si="245"/>
        <v>Data</v>
      </c>
      <c r="H3813" t="s">
        <v>813</v>
      </c>
      <c r="K3813" s="6" t="s">
        <v>10</v>
      </c>
      <c r="L3813" s="12">
        <v>0.32227073831873981</v>
      </c>
      <c r="M3813" s="13">
        <v>0.45899794217299617</v>
      </c>
      <c r="N3813" s="13">
        <v>0.15074618579568982</v>
      </c>
      <c r="O3813" s="13">
        <v>6.7985133712574211E-2</v>
      </c>
      <c r="P3813" s="14">
        <v>380.99999999999994</v>
      </c>
    </row>
    <row r="3814" spans="1:16" x14ac:dyDescent="0.25">
      <c r="A3814">
        <v>3928</v>
      </c>
      <c r="B3814" t="str">
        <f t="shared" si="242"/>
        <v>Closed End</v>
      </c>
      <c r="C3814" t="s">
        <v>867</v>
      </c>
      <c r="D3814" t="s">
        <v>855</v>
      </c>
      <c r="E3814" t="str">
        <f t="shared" si="243"/>
        <v>Region</v>
      </c>
      <c r="F3814">
        <f t="shared" si="244"/>
        <v>4</v>
      </c>
      <c r="G3814" t="str">
        <f t="shared" si="245"/>
        <v>Data</v>
      </c>
      <c r="H3814" t="s">
        <v>813</v>
      </c>
      <c r="K3814" s="6" t="s">
        <v>11</v>
      </c>
      <c r="L3814" s="12">
        <v>0.39482897206870482</v>
      </c>
      <c r="M3814" s="13">
        <v>0.42633432141342886</v>
      </c>
      <c r="N3814" s="13">
        <v>0.13479601234260519</v>
      </c>
      <c r="O3814" s="13">
        <v>4.4040694175263774E-2</v>
      </c>
      <c r="P3814" s="14">
        <v>2071.9999999999941</v>
      </c>
    </row>
    <row r="3815" spans="1:16" x14ac:dyDescent="0.25">
      <c r="A3815">
        <v>3929</v>
      </c>
      <c r="B3815" t="str">
        <f t="shared" si="242"/>
        <v>Closed End</v>
      </c>
      <c r="C3815" t="s">
        <v>867</v>
      </c>
      <c r="D3815" t="s">
        <v>855</v>
      </c>
      <c r="E3815" t="str">
        <f t="shared" si="243"/>
        <v>Region</v>
      </c>
      <c r="F3815">
        <f t="shared" si="244"/>
        <v>5</v>
      </c>
      <c r="G3815" t="str">
        <f t="shared" si="245"/>
        <v>Data</v>
      </c>
      <c r="H3815" t="s">
        <v>813</v>
      </c>
      <c r="K3815" s="6" t="s">
        <v>12</v>
      </c>
      <c r="L3815" s="12">
        <v>0.43592003002784024</v>
      </c>
      <c r="M3815" s="13">
        <v>0.42351968770156534</v>
      </c>
      <c r="N3815" s="13">
        <v>0.11414624099749079</v>
      </c>
      <c r="O3815" s="13">
        <v>2.641404127310383E-2</v>
      </c>
      <c r="P3815" s="14">
        <v>1683.999999999998</v>
      </c>
    </row>
    <row r="3816" spans="1:16" x14ac:dyDescent="0.25">
      <c r="A3816">
        <v>3930</v>
      </c>
      <c r="B3816" t="str">
        <f t="shared" si="242"/>
        <v>Closed End</v>
      </c>
      <c r="C3816" t="s">
        <v>867</v>
      </c>
      <c r="D3816" t="s">
        <v>855</v>
      </c>
      <c r="E3816" t="str">
        <f t="shared" si="243"/>
        <v>Region</v>
      </c>
      <c r="F3816">
        <f t="shared" si="244"/>
        <v>6</v>
      </c>
      <c r="G3816" t="str">
        <f t="shared" si="245"/>
        <v>Data</v>
      </c>
      <c r="H3816" t="s">
        <v>813</v>
      </c>
      <c r="K3816" s="6" t="s">
        <v>13</v>
      </c>
      <c r="L3816" s="12">
        <v>0.34498060771573719</v>
      </c>
      <c r="M3816" s="13">
        <v>0.42974880850034053</v>
      </c>
      <c r="N3816" s="13">
        <v>0.15984665296715039</v>
      </c>
      <c r="O3816" s="13">
        <v>6.5423930816771725E-2</v>
      </c>
      <c r="P3816" s="14">
        <v>388.00000000000028</v>
      </c>
    </row>
    <row r="3817" spans="1:16" x14ac:dyDescent="0.25">
      <c r="A3817">
        <v>3931</v>
      </c>
      <c r="B3817" t="str">
        <f t="shared" si="242"/>
        <v>Closed End</v>
      </c>
      <c r="C3817" t="s">
        <v>867</v>
      </c>
      <c r="D3817" t="s">
        <v>855</v>
      </c>
      <c r="E3817" t="str">
        <f t="shared" si="243"/>
        <v>Region</v>
      </c>
      <c r="F3817">
        <f t="shared" si="244"/>
        <v>7</v>
      </c>
      <c r="G3817" t="str">
        <f t="shared" si="245"/>
        <v>Data</v>
      </c>
      <c r="H3817" t="s">
        <v>813</v>
      </c>
      <c r="K3817" s="6" t="s">
        <v>14</v>
      </c>
      <c r="L3817" s="12">
        <v>0.29144104671733312</v>
      </c>
      <c r="M3817" s="13">
        <v>0.49892695995914538</v>
      </c>
      <c r="N3817" s="13">
        <v>0.14238703531475211</v>
      </c>
      <c r="O3817" s="13">
        <v>6.7244958008768174E-2</v>
      </c>
      <c r="P3817" s="14">
        <v>370.00000000000045</v>
      </c>
    </row>
    <row r="3818" spans="1:16" x14ac:dyDescent="0.25">
      <c r="A3818">
        <v>3932</v>
      </c>
      <c r="B3818" t="str">
        <f t="shared" si="242"/>
        <v>Closed End</v>
      </c>
      <c r="C3818" t="s">
        <v>867</v>
      </c>
      <c r="D3818" t="s">
        <v>855</v>
      </c>
      <c r="E3818" t="str">
        <f t="shared" si="243"/>
        <v>Gender</v>
      </c>
      <c r="F3818">
        <f t="shared" si="244"/>
        <v>1</v>
      </c>
      <c r="G3818" t="str">
        <f t="shared" si="245"/>
        <v>Header</v>
      </c>
      <c r="H3818" t="s">
        <v>813</v>
      </c>
      <c r="K3818" s="7" t="s">
        <v>15</v>
      </c>
      <c r="L3818" s="15" t="s">
        <v>8</v>
      </c>
      <c r="M3818" s="16" t="s">
        <v>8</v>
      </c>
      <c r="N3818" s="16" t="s">
        <v>8</v>
      </c>
      <c r="O3818" s="16" t="s">
        <v>8</v>
      </c>
      <c r="P3818" s="17" t="s">
        <v>8</v>
      </c>
    </row>
    <row r="3819" spans="1:16" x14ac:dyDescent="0.25">
      <c r="A3819">
        <v>3933</v>
      </c>
      <c r="B3819" t="str">
        <f t="shared" si="242"/>
        <v>Closed End</v>
      </c>
      <c r="C3819" t="s">
        <v>867</v>
      </c>
      <c r="D3819" t="s">
        <v>855</v>
      </c>
      <c r="E3819" t="str">
        <f t="shared" si="243"/>
        <v>Gender</v>
      </c>
      <c r="F3819">
        <f t="shared" si="244"/>
        <v>2</v>
      </c>
      <c r="G3819" t="str">
        <f t="shared" si="245"/>
        <v>Data</v>
      </c>
      <c r="H3819" t="s">
        <v>813</v>
      </c>
      <c r="K3819" s="6" t="s">
        <v>16</v>
      </c>
      <c r="L3819" s="12">
        <v>0.36957293074048841</v>
      </c>
      <c r="M3819" s="13">
        <v>0.48820348642548489</v>
      </c>
      <c r="N3819" s="13">
        <v>9.6899835142638169E-2</v>
      </c>
      <c r="O3819" s="13">
        <v>4.5323747691389318E-2</v>
      </c>
      <c r="P3819" s="14">
        <v>1757.9999999999986</v>
      </c>
    </row>
    <row r="3820" spans="1:16" x14ac:dyDescent="0.25">
      <c r="A3820">
        <v>3934</v>
      </c>
      <c r="B3820" t="str">
        <f t="shared" si="242"/>
        <v>Closed End</v>
      </c>
      <c r="C3820" t="s">
        <v>867</v>
      </c>
      <c r="D3820" t="s">
        <v>855</v>
      </c>
      <c r="E3820" t="str">
        <f t="shared" si="243"/>
        <v>Gender</v>
      </c>
      <c r="F3820">
        <f t="shared" si="244"/>
        <v>3</v>
      </c>
      <c r="G3820" t="str">
        <f t="shared" si="245"/>
        <v>Data</v>
      </c>
      <c r="H3820" t="s">
        <v>813</v>
      </c>
      <c r="K3820" s="6" t="s">
        <v>17</v>
      </c>
      <c r="L3820" s="12">
        <v>0.31298026495937142</v>
      </c>
      <c r="M3820" s="13">
        <v>0.42551726606767942</v>
      </c>
      <c r="N3820" s="13">
        <v>0.19273567369813488</v>
      </c>
      <c r="O3820" s="13">
        <v>6.8766795274813899E-2</v>
      </c>
      <c r="P3820" s="14">
        <v>926.99999999999955</v>
      </c>
    </row>
    <row r="3821" spans="1:16" x14ac:dyDescent="0.25">
      <c r="A3821">
        <v>3935</v>
      </c>
      <c r="B3821" t="str">
        <f t="shared" si="242"/>
        <v>Closed End</v>
      </c>
      <c r="C3821" t="s">
        <v>867</v>
      </c>
      <c r="D3821" t="s">
        <v>855</v>
      </c>
      <c r="E3821" t="str">
        <f t="shared" si="243"/>
        <v>Age</v>
      </c>
      <c r="F3821">
        <f t="shared" si="244"/>
        <v>1</v>
      </c>
      <c r="G3821" t="str">
        <f t="shared" si="245"/>
        <v>Header</v>
      </c>
      <c r="H3821" t="s">
        <v>813</v>
      </c>
      <c r="K3821" s="7" t="s">
        <v>18</v>
      </c>
      <c r="L3821" s="15" t="s">
        <v>8</v>
      </c>
      <c r="M3821" s="16" t="s">
        <v>8</v>
      </c>
      <c r="N3821" s="16" t="s">
        <v>8</v>
      </c>
      <c r="O3821" s="16" t="s">
        <v>8</v>
      </c>
      <c r="P3821" s="17" t="s">
        <v>8</v>
      </c>
    </row>
    <row r="3822" spans="1:16" x14ac:dyDescent="0.25">
      <c r="A3822">
        <v>3936</v>
      </c>
      <c r="B3822" t="str">
        <f t="shared" si="242"/>
        <v>Closed End</v>
      </c>
      <c r="C3822" t="s">
        <v>867</v>
      </c>
      <c r="D3822" t="s">
        <v>855</v>
      </c>
      <c r="E3822" t="str">
        <f t="shared" si="243"/>
        <v>Age</v>
      </c>
      <c r="F3822">
        <f t="shared" si="244"/>
        <v>2</v>
      </c>
      <c r="G3822" t="str">
        <f t="shared" si="245"/>
        <v>Data</v>
      </c>
      <c r="H3822" t="s">
        <v>813</v>
      </c>
      <c r="K3822" s="6" t="s">
        <v>19</v>
      </c>
      <c r="L3822" s="12">
        <v>0.3785906058930304</v>
      </c>
      <c r="M3822" s="13">
        <v>0.47869757980715716</v>
      </c>
      <c r="N3822" s="13">
        <v>0.11409299559908154</v>
      </c>
      <c r="O3822" s="13">
        <v>2.8618818700729735E-2</v>
      </c>
      <c r="P3822" s="14">
        <v>390.00000000000051</v>
      </c>
    </row>
    <row r="3823" spans="1:16" x14ac:dyDescent="0.25">
      <c r="A3823">
        <v>3937</v>
      </c>
      <c r="B3823" t="str">
        <f t="shared" si="242"/>
        <v>Closed End</v>
      </c>
      <c r="C3823" t="s">
        <v>867</v>
      </c>
      <c r="D3823" t="s">
        <v>855</v>
      </c>
      <c r="E3823" t="str">
        <f t="shared" si="243"/>
        <v>Age</v>
      </c>
      <c r="F3823">
        <f t="shared" si="244"/>
        <v>3</v>
      </c>
      <c r="G3823" t="str">
        <f t="shared" si="245"/>
        <v>Data</v>
      </c>
      <c r="H3823" t="s">
        <v>813</v>
      </c>
      <c r="K3823" s="6" t="s">
        <v>20</v>
      </c>
      <c r="L3823" s="12">
        <v>0.32054562148341559</v>
      </c>
      <c r="M3823" s="13">
        <v>0.44802905390513076</v>
      </c>
      <c r="N3823" s="13">
        <v>0.19211078665768022</v>
      </c>
      <c r="O3823" s="13">
        <v>3.9314537953772113E-2</v>
      </c>
      <c r="P3823" s="14">
        <v>409.99999999999994</v>
      </c>
    </row>
    <row r="3824" spans="1:16" x14ac:dyDescent="0.25">
      <c r="A3824">
        <v>3938</v>
      </c>
      <c r="B3824" t="str">
        <f t="shared" si="242"/>
        <v>Closed End</v>
      </c>
      <c r="C3824" t="s">
        <v>867</v>
      </c>
      <c r="D3824" t="s">
        <v>855</v>
      </c>
      <c r="E3824" t="str">
        <f t="shared" si="243"/>
        <v>Age</v>
      </c>
      <c r="F3824">
        <f t="shared" si="244"/>
        <v>4</v>
      </c>
      <c r="G3824" t="str">
        <f t="shared" si="245"/>
        <v>Data</v>
      </c>
      <c r="H3824" t="s">
        <v>813</v>
      </c>
      <c r="K3824" s="6" t="s">
        <v>21</v>
      </c>
      <c r="L3824" s="12">
        <v>0.37683669311995749</v>
      </c>
      <c r="M3824" s="13">
        <v>0.41982447120250055</v>
      </c>
      <c r="N3824" s="13">
        <v>0.14594489171896258</v>
      </c>
      <c r="O3824" s="13">
        <v>5.7393943958578254E-2</v>
      </c>
      <c r="P3824" s="14">
        <v>341.00000000000051</v>
      </c>
    </row>
    <row r="3825" spans="1:16" x14ac:dyDescent="0.25">
      <c r="A3825">
        <v>3939</v>
      </c>
      <c r="B3825" t="str">
        <f t="shared" si="242"/>
        <v>Closed End</v>
      </c>
      <c r="C3825" t="s">
        <v>867</v>
      </c>
      <c r="D3825" t="s">
        <v>855</v>
      </c>
      <c r="E3825" t="str">
        <f t="shared" si="243"/>
        <v>Age</v>
      </c>
      <c r="F3825">
        <f t="shared" si="244"/>
        <v>5</v>
      </c>
      <c r="G3825" t="str">
        <f t="shared" si="245"/>
        <v>Data</v>
      </c>
      <c r="H3825" t="s">
        <v>813</v>
      </c>
      <c r="K3825" s="6" t="s">
        <v>22</v>
      </c>
      <c r="L3825" s="12">
        <v>0.3383452793903946</v>
      </c>
      <c r="M3825" s="13">
        <v>0.46991043417575473</v>
      </c>
      <c r="N3825" s="13">
        <v>0.11631511789074506</v>
      </c>
      <c r="O3825" s="13">
        <v>7.5429168543105773E-2</v>
      </c>
      <c r="P3825" s="14">
        <v>494.99999999999932</v>
      </c>
    </row>
    <row r="3826" spans="1:16" x14ac:dyDescent="0.25">
      <c r="A3826">
        <v>3940</v>
      </c>
      <c r="B3826" t="str">
        <f t="shared" si="242"/>
        <v>Closed End</v>
      </c>
      <c r="C3826" t="s">
        <v>867</v>
      </c>
      <c r="D3826" t="s">
        <v>855</v>
      </c>
      <c r="E3826" t="str">
        <f t="shared" si="243"/>
        <v>Age</v>
      </c>
      <c r="F3826">
        <f t="shared" si="244"/>
        <v>6</v>
      </c>
      <c r="G3826" t="str">
        <f t="shared" si="245"/>
        <v>Data</v>
      </c>
      <c r="H3826" t="s">
        <v>813</v>
      </c>
      <c r="K3826" s="6" t="s">
        <v>23</v>
      </c>
      <c r="L3826" s="12">
        <v>0.30269180997333972</v>
      </c>
      <c r="M3826" s="13">
        <v>0.48205968892539197</v>
      </c>
      <c r="N3826" s="13">
        <v>0.17241456669491828</v>
      </c>
      <c r="O3826" s="13">
        <v>4.2833934406353628E-2</v>
      </c>
      <c r="P3826" s="14">
        <v>771.99999999999807</v>
      </c>
    </row>
    <row r="3827" spans="1:16" x14ac:dyDescent="0.25">
      <c r="A3827">
        <v>3941</v>
      </c>
      <c r="B3827" t="str">
        <f t="shared" si="242"/>
        <v>Closed End</v>
      </c>
      <c r="C3827" t="s">
        <v>867</v>
      </c>
      <c r="D3827" t="s">
        <v>855</v>
      </c>
      <c r="E3827" t="str">
        <f t="shared" si="243"/>
        <v>Education</v>
      </c>
      <c r="F3827">
        <f t="shared" si="244"/>
        <v>1</v>
      </c>
      <c r="G3827" t="str">
        <f t="shared" si="245"/>
        <v>Header</v>
      </c>
      <c r="H3827" t="s">
        <v>813</v>
      </c>
      <c r="K3827" s="7" t="s">
        <v>24</v>
      </c>
      <c r="L3827" s="15" t="s">
        <v>8</v>
      </c>
      <c r="M3827" s="16" t="s">
        <v>8</v>
      </c>
      <c r="N3827" s="16" t="s">
        <v>8</v>
      </c>
      <c r="O3827" s="16" t="s">
        <v>8</v>
      </c>
      <c r="P3827" s="17" t="s">
        <v>8</v>
      </c>
    </row>
    <row r="3828" spans="1:16" x14ac:dyDescent="0.25">
      <c r="A3828">
        <v>3942</v>
      </c>
      <c r="B3828" t="str">
        <f t="shared" si="242"/>
        <v>Closed End</v>
      </c>
      <c r="C3828" t="s">
        <v>867</v>
      </c>
      <c r="D3828" t="s">
        <v>855</v>
      </c>
      <c r="E3828" t="str">
        <f t="shared" si="243"/>
        <v>Education</v>
      </c>
      <c r="F3828">
        <f t="shared" si="244"/>
        <v>2</v>
      </c>
      <c r="G3828" t="str">
        <f t="shared" si="245"/>
        <v>Data</v>
      </c>
      <c r="H3828" t="s">
        <v>813</v>
      </c>
      <c r="K3828" s="6" t="s">
        <v>25</v>
      </c>
      <c r="L3828" s="12">
        <v>0.54755124885173334</v>
      </c>
      <c r="M3828" s="13">
        <v>0.39043130941255411</v>
      </c>
      <c r="N3828" s="13">
        <v>4.4629156236761072E-2</v>
      </c>
      <c r="O3828" s="13">
        <v>1.7388285498951307E-2</v>
      </c>
      <c r="P3828" s="14">
        <v>81.000000000000028</v>
      </c>
    </row>
    <row r="3829" spans="1:16" x14ac:dyDescent="0.25">
      <c r="A3829">
        <v>3943</v>
      </c>
      <c r="B3829" t="str">
        <f t="shared" ref="B3829:B3892" si="246">IF(K3831="Results by region:","Closed End",IF(L3830="East Metro Overall","Open End",IF(AND(K3829="",K3831=""),"",B3828)))</f>
        <v>Closed End</v>
      </c>
      <c r="C3829" t="s">
        <v>867</v>
      </c>
      <c r="D3829" t="s">
        <v>855</v>
      </c>
      <c r="E3829" t="str">
        <f t="shared" ref="E3829:E3892" si="247">IF(AND(K3829="",K3830="Results by region:"),"Column labels",
IF(AND(K3829="",L3829="East Metro overall"),"Column labels",
IF(AND(K3829="",L3829=""),"",
IF(AND(B3829="Open End",K3829&lt;&gt;"",E3828="Column labels"),"Open end results",
IF(K3829="Results by region:","Region",
IF(K3829="Results by gender:","Gender",
IF(K3829="Results by age:","Age",
IF(K3829="Results by education level:","Education",
IF(K3829="Results by household income:","Household income",
IF(K3829="Results by housing status:","Housing status",
IF(K3829="Results by home language:","Home language",
IF(K3829="Results by race/ethnicity:","Race / ethnicity",
IF(ISERROR(FIND(".",K3829)),E3828,
IF(FIND(".",K3829)&lt;=4,"Title"))))))))))))))</f>
        <v>Education</v>
      </c>
      <c r="F3829">
        <f t="shared" ref="F3829:F3892" si="248">IF(B3829="","",IF(E3829&lt;&gt;E3828,1,SUM(F3828,1)))</f>
        <v>3</v>
      </c>
      <c r="G3829" t="str">
        <f t="shared" si="245"/>
        <v>Data</v>
      </c>
      <c r="H3829" t="s">
        <v>813</v>
      </c>
      <c r="K3829" s="6" t="s">
        <v>26</v>
      </c>
      <c r="L3829" s="12">
        <v>0.38662393989439919</v>
      </c>
      <c r="M3829" s="13">
        <v>0.43982089918830125</v>
      </c>
      <c r="N3829" s="13">
        <v>9.2424313772933087E-2</v>
      </c>
      <c r="O3829" s="13">
        <v>8.1130847144367191E-2</v>
      </c>
      <c r="P3829" s="14">
        <v>312.99999999999994</v>
      </c>
    </row>
    <row r="3830" spans="1:16" x14ac:dyDescent="0.25">
      <c r="A3830">
        <v>3944</v>
      </c>
      <c r="B3830" t="str">
        <f t="shared" si="246"/>
        <v>Closed End</v>
      </c>
      <c r="C3830" t="s">
        <v>867</v>
      </c>
      <c r="D3830" t="s">
        <v>855</v>
      </c>
      <c r="E3830" t="str">
        <f t="shared" si="247"/>
        <v>Education</v>
      </c>
      <c r="F3830">
        <f t="shared" si="248"/>
        <v>4</v>
      </c>
      <c r="G3830" t="str">
        <f t="shared" si="245"/>
        <v>Data</v>
      </c>
      <c r="H3830" t="s">
        <v>813</v>
      </c>
      <c r="K3830" s="6" t="s">
        <v>27</v>
      </c>
      <c r="L3830" s="12">
        <v>0.36396759350433144</v>
      </c>
      <c r="M3830" s="13">
        <v>0.41921456178040534</v>
      </c>
      <c r="N3830" s="13">
        <v>0.15331877492237284</v>
      </c>
      <c r="O3830" s="13">
        <v>6.3499069792889135E-2</v>
      </c>
      <c r="P3830" s="14">
        <v>897.00000000000023</v>
      </c>
    </row>
    <row r="3831" spans="1:16" x14ac:dyDescent="0.25">
      <c r="A3831">
        <v>3945</v>
      </c>
      <c r="B3831" t="str">
        <f t="shared" si="246"/>
        <v>Closed End</v>
      </c>
      <c r="C3831" t="s">
        <v>867</v>
      </c>
      <c r="D3831" t="s">
        <v>855</v>
      </c>
      <c r="E3831" t="str">
        <f t="shared" si="247"/>
        <v>Education</v>
      </c>
      <c r="F3831">
        <f t="shared" si="248"/>
        <v>5</v>
      </c>
      <c r="G3831" t="str">
        <f t="shared" si="245"/>
        <v>Data</v>
      </c>
      <c r="H3831" t="s">
        <v>813</v>
      </c>
      <c r="K3831" s="6" t="s">
        <v>28</v>
      </c>
      <c r="L3831" s="12">
        <v>0.30163996261682996</v>
      </c>
      <c r="M3831" s="13">
        <v>0.48986670423810436</v>
      </c>
      <c r="N3831" s="13">
        <v>0.16355844424819688</v>
      </c>
      <c r="O3831" s="13">
        <v>4.493488889687007E-2</v>
      </c>
      <c r="P3831" s="14">
        <v>1448.9999999999986</v>
      </c>
    </row>
    <row r="3832" spans="1:16" x14ac:dyDescent="0.25">
      <c r="A3832">
        <v>3946</v>
      </c>
      <c r="B3832" t="str">
        <f t="shared" si="246"/>
        <v>Closed End</v>
      </c>
      <c r="C3832" t="s">
        <v>867</v>
      </c>
      <c r="D3832" t="s">
        <v>855</v>
      </c>
      <c r="E3832" t="str">
        <f t="shared" si="247"/>
        <v>Household income</v>
      </c>
      <c r="F3832">
        <f t="shared" si="248"/>
        <v>1</v>
      </c>
      <c r="G3832" t="str">
        <f t="shared" si="245"/>
        <v>Header</v>
      </c>
      <c r="H3832" t="s">
        <v>813</v>
      </c>
      <c r="K3832" s="7" t="s">
        <v>29</v>
      </c>
      <c r="L3832" s="15" t="s">
        <v>8</v>
      </c>
      <c r="M3832" s="16" t="s">
        <v>8</v>
      </c>
      <c r="N3832" s="16" t="s">
        <v>8</v>
      </c>
      <c r="O3832" s="16" t="s">
        <v>8</v>
      </c>
      <c r="P3832" s="17" t="s">
        <v>8</v>
      </c>
    </row>
    <row r="3833" spans="1:16" x14ac:dyDescent="0.25">
      <c r="A3833">
        <v>3947</v>
      </c>
      <c r="B3833" t="str">
        <f t="shared" si="246"/>
        <v>Closed End</v>
      </c>
      <c r="C3833" t="s">
        <v>867</v>
      </c>
      <c r="D3833" t="s">
        <v>855</v>
      </c>
      <c r="E3833" t="str">
        <f t="shared" si="247"/>
        <v>Household income</v>
      </c>
      <c r="F3833">
        <f t="shared" si="248"/>
        <v>2</v>
      </c>
      <c r="G3833" t="str">
        <f t="shared" si="245"/>
        <v>Data</v>
      </c>
      <c r="H3833" t="s">
        <v>813</v>
      </c>
      <c r="K3833" s="6" t="s">
        <v>30</v>
      </c>
      <c r="L3833" s="12">
        <v>0.42831691725170062</v>
      </c>
      <c r="M3833" s="13">
        <v>0.43068858520690567</v>
      </c>
      <c r="N3833" s="13">
        <v>3.7600111709798878E-2</v>
      </c>
      <c r="O3833" s="13">
        <v>0.10339438583159372</v>
      </c>
      <c r="P3833" s="14">
        <v>432.00000000000057</v>
      </c>
    </row>
    <row r="3834" spans="1:16" x14ac:dyDescent="0.25">
      <c r="A3834">
        <v>3948</v>
      </c>
      <c r="B3834" t="str">
        <f t="shared" si="246"/>
        <v>Closed End</v>
      </c>
      <c r="C3834" t="s">
        <v>867</v>
      </c>
      <c r="D3834" t="s">
        <v>855</v>
      </c>
      <c r="E3834" t="str">
        <f t="shared" si="247"/>
        <v>Household income</v>
      </c>
      <c r="F3834">
        <f t="shared" si="248"/>
        <v>3</v>
      </c>
      <c r="G3834" t="str">
        <f t="shared" si="245"/>
        <v>Data</v>
      </c>
      <c r="H3834" t="s">
        <v>813</v>
      </c>
      <c r="K3834" s="6" t="s">
        <v>31</v>
      </c>
      <c r="L3834" s="12">
        <v>0.49389989069776041</v>
      </c>
      <c r="M3834" s="13">
        <v>0.40140510641663452</v>
      </c>
      <c r="N3834" s="13">
        <v>6.216812109926672E-2</v>
      </c>
      <c r="O3834" s="13">
        <v>4.2526881786339697E-2</v>
      </c>
      <c r="P3834" s="14">
        <v>397.99999999999943</v>
      </c>
    </row>
    <row r="3835" spans="1:16" x14ac:dyDescent="0.25">
      <c r="A3835">
        <v>3949</v>
      </c>
      <c r="B3835" t="str">
        <f t="shared" si="246"/>
        <v>Closed End</v>
      </c>
      <c r="C3835" t="s">
        <v>867</v>
      </c>
      <c r="D3835" t="s">
        <v>855</v>
      </c>
      <c r="E3835" t="str">
        <f t="shared" si="247"/>
        <v>Household income</v>
      </c>
      <c r="F3835">
        <f t="shared" si="248"/>
        <v>4</v>
      </c>
      <c r="G3835" t="str">
        <f t="shared" si="245"/>
        <v>Data</v>
      </c>
      <c r="H3835" t="s">
        <v>813</v>
      </c>
      <c r="K3835" s="6" t="s">
        <v>32</v>
      </c>
      <c r="L3835" s="12">
        <v>0.4421932034797475</v>
      </c>
      <c r="M3835" s="13">
        <v>0.37671519170563689</v>
      </c>
      <c r="N3835" s="13">
        <v>0.13083474279551577</v>
      </c>
      <c r="O3835" s="13">
        <v>5.0256862019099915E-2</v>
      </c>
      <c r="P3835" s="14">
        <v>368.99999999999977</v>
      </c>
    </row>
    <row r="3836" spans="1:16" x14ac:dyDescent="0.25">
      <c r="A3836">
        <v>3950</v>
      </c>
      <c r="B3836" t="str">
        <f t="shared" si="246"/>
        <v>Closed End</v>
      </c>
      <c r="C3836" t="s">
        <v>867</v>
      </c>
      <c r="D3836" t="s">
        <v>855</v>
      </c>
      <c r="E3836" t="str">
        <f t="shared" si="247"/>
        <v>Household income</v>
      </c>
      <c r="F3836">
        <f t="shared" si="248"/>
        <v>5</v>
      </c>
      <c r="G3836" t="str">
        <f t="shared" si="245"/>
        <v>Data</v>
      </c>
      <c r="H3836" t="s">
        <v>813</v>
      </c>
      <c r="K3836" s="6" t="s">
        <v>33</v>
      </c>
      <c r="L3836" s="12">
        <v>0.31800231647881633</v>
      </c>
      <c r="M3836" s="13">
        <v>0.41983696317972574</v>
      </c>
      <c r="N3836" s="13">
        <v>0.19725649006817744</v>
      </c>
      <c r="O3836" s="13">
        <v>6.490423027328035E-2</v>
      </c>
      <c r="P3836" s="14">
        <v>293.00000000000017</v>
      </c>
    </row>
    <row r="3837" spans="1:16" x14ac:dyDescent="0.25">
      <c r="A3837">
        <v>3951</v>
      </c>
      <c r="B3837" t="str">
        <f t="shared" si="246"/>
        <v>Closed End</v>
      </c>
      <c r="C3837" t="s">
        <v>867</v>
      </c>
      <c r="D3837" t="s">
        <v>855</v>
      </c>
      <c r="E3837" t="str">
        <f t="shared" si="247"/>
        <v>Household income</v>
      </c>
      <c r="F3837">
        <f t="shared" si="248"/>
        <v>6</v>
      </c>
      <c r="G3837" t="str">
        <f t="shared" si="245"/>
        <v>Data</v>
      </c>
      <c r="H3837" t="s">
        <v>813</v>
      </c>
      <c r="K3837" s="6" t="s">
        <v>34</v>
      </c>
      <c r="L3837" s="12">
        <v>0.32656573852692605</v>
      </c>
      <c r="M3837" s="13">
        <v>0.41913253812010787</v>
      </c>
      <c r="N3837" s="13">
        <v>0.21587737160953641</v>
      </c>
      <c r="O3837" s="13">
        <v>3.8424351743428065E-2</v>
      </c>
      <c r="P3837" s="14">
        <v>258.00000000000034</v>
      </c>
    </row>
    <row r="3838" spans="1:16" x14ac:dyDescent="0.25">
      <c r="A3838">
        <v>3952</v>
      </c>
      <c r="B3838" t="str">
        <f t="shared" si="246"/>
        <v>Closed End</v>
      </c>
      <c r="C3838" t="s">
        <v>867</v>
      </c>
      <c r="D3838" t="s">
        <v>855</v>
      </c>
      <c r="E3838" t="str">
        <f t="shared" si="247"/>
        <v>Household income</v>
      </c>
      <c r="F3838">
        <f t="shared" si="248"/>
        <v>7</v>
      </c>
      <c r="G3838" t="str">
        <f t="shared" si="245"/>
        <v>Data</v>
      </c>
      <c r="H3838" t="s">
        <v>813</v>
      </c>
      <c r="K3838" s="6" t="s">
        <v>35</v>
      </c>
      <c r="L3838" s="12">
        <v>0.31340469627945838</v>
      </c>
      <c r="M3838" s="13">
        <v>0.50469658386633021</v>
      </c>
      <c r="N3838" s="13">
        <v>0.13986767460275981</v>
      </c>
      <c r="O3838" s="13">
        <v>4.2031045251451606E-2</v>
      </c>
      <c r="P3838" s="14">
        <v>331.99999999999989</v>
      </c>
    </row>
    <row r="3839" spans="1:16" x14ac:dyDescent="0.25">
      <c r="A3839">
        <v>3953</v>
      </c>
      <c r="B3839" t="str">
        <f t="shared" si="246"/>
        <v>Closed End</v>
      </c>
      <c r="C3839" t="s">
        <v>867</v>
      </c>
      <c r="D3839" t="s">
        <v>855</v>
      </c>
      <c r="E3839" t="str">
        <f t="shared" si="247"/>
        <v>Household income</v>
      </c>
      <c r="F3839">
        <f t="shared" si="248"/>
        <v>8</v>
      </c>
      <c r="G3839" t="str">
        <f t="shared" si="245"/>
        <v>Data</v>
      </c>
      <c r="H3839" t="s">
        <v>813</v>
      </c>
      <c r="K3839" s="6" t="s">
        <v>36</v>
      </c>
      <c r="L3839" s="12">
        <v>0.26710580159127861</v>
      </c>
      <c r="M3839" s="13">
        <v>0.50791344176579067</v>
      </c>
      <c r="N3839" s="13">
        <v>0.17803594736656828</v>
      </c>
      <c r="O3839" s="13">
        <v>4.6944809276361535E-2</v>
      </c>
      <c r="P3839" s="14">
        <v>252.00000000000023</v>
      </c>
    </row>
    <row r="3840" spans="1:16" x14ac:dyDescent="0.25">
      <c r="A3840">
        <v>3954</v>
      </c>
      <c r="B3840" t="str">
        <f t="shared" si="246"/>
        <v>Closed End</v>
      </c>
      <c r="C3840" t="s">
        <v>867</v>
      </c>
      <c r="D3840" t="s">
        <v>855</v>
      </c>
      <c r="E3840" t="str">
        <f t="shared" si="247"/>
        <v>Housing status</v>
      </c>
      <c r="F3840">
        <f t="shared" si="248"/>
        <v>1</v>
      </c>
      <c r="G3840" t="str">
        <f t="shared" si="245"/>
        <v>Header</v>
      </c>
      <c r="H3840" t="s">
        <v>813</v>
      </c>
      <c r="K3840" s="7" t="s">
        <v>37</v>
      </c>
      <c r="L3840" s="15" t="s">
        <v>8</v>
      </c>
      <c r="M3840" s="16" t="s">
        <v>8</v>
      </c>
      <c r="N3840" s="16" t="s">
        <v>8</v>
      </c>
      <c r="O3840" s="16" t="s">
        <v>8</v>
      </c>
      <c r="P3840" s="17" t="s">
        <v>8</v>
      </c>
    </row>
    <row r="3841" spans="1:16" x14ac:dyDescent="0.25">
      <c r="A3841">
        <v>3955</v>
      </c>
      <c r="B3841" t="str">
        <f t="shared" si="246"/>
        <v>Closed End</v>
      </c>
      <c r="C3841" t="s">
        <v>867</v>
      </c>
      <c r="D3841" t="s">
        <v>855</v>
      </c>
      <c r="E3841" t="str">
        <f t="shared" si="247"/>
        <v>Housing status</v>
      </c>
      <c r="F3841">
        <f t="shared" si="248"/>
        <v>2</v>
      </c>
      <c r="G3841" t="str">
        <f t="shared" si="245"/>
        <v>Data</v>
      </c>
      <c r="H3841" t="s">
        <v>813</v>
      </c>
      <c r="K3841" s="6" t="s">
        <v>38</v>
      </c>
      <c r="L3841" s="12">
        <v>0.31984031091759613</v>
      </c>
      <c r="M3841" s="13">
        <v>0.45739156430555683</v>
      </c>
      <c r="N3841" s="13">
        <v>0.16145945070014162</v>
      </c>
      <c r="O3841" s="13">
        <v>6.1308674076706836E-2</v>
      </c>
      <c r="P3841" s="14">
        <v>1845.0000000000005</v>
      </c>
    </row>
    <row r="3842" spans="1:16" x14ac:dyDescent="0.25">
      <c r="A3842">
        <v>3956</v>
      </c>
      <c r="B3842" t="str">
        <f t="shared" si="246"/>
        <v>Closed End</v>
      </c>
      <c r="C3842" t="s">
        <v>867</v>
      </c>
      <c r="D3842" t="s">
        <v>855</v>
      </c>
      <c r="E3842" t="str">
        <f t="shared" si="247"/>
        <v>Housing status</v>
      </c>
      <c r="F3842">
        <f t="shared" si="248"/>
        <v>3</v>
      </c>
      <c r="G3842" t="str">
        <f t="shared" ref="G3842:G3905" si="249">IF(B3842="","",IF(E3842="Title","Title",IF(E3842="Column labels","Labels",IF(AND(F3842=1,B3842="Closed End"),"Header","Data"))))</f>
        <v>Data</v>
      </c>
      <c r="H3842" t="s">
        <v>813</v>
      </c>
      <c r="K3842" s="6" t="s">
        <v>39</v>
      </c>
      <c r="L3842" s="12">
        <v>0.43787834983847485</v>
      </c>
      <c r="M3842" s="13">
        <v>0.42294391229036615</v>
      </c>
      <c r="N3842" s="13">
        <v>9.2044755452464669E-2</v>
      </c>
      <c r="O3842" s="13">
        <v>4.713298241869332E-2</v>
      </c>
      <c r="P3842" s="14">
        <v>904.00000000000068</v>
      </c>
    </row>
    <row r="3843" spans="1:16" ht="24.75" x14ac:dyDescent="0.25">
      <c r="A3843">
        <v>3957</v>
      </c>
      <c r="B3843" t="str">
        <f t="shared" si="246"/>
        <v>Closed End</v>
      </c>
      <c r="C3843" t="s">
        <v>867</v>
      </c>
      <c r="D3843" t="s">
        <v>855</v>
      </c>
      <c r="E3843" t="str">
        <f t="shared" si="247"/>
        <v>Housing status</v>
      </c>
      <c r="F3843">
        <f t="shared" si="248"/>
        <v>4</v>
      </c>
      <c r="G3843" t="str">
        <f t="shared" si="249"/>
        <v>Data</v>
      </c>
      <c r="H3843" t="s">
        <v>813</v>
      </c>
      <c r="K3843" s="6" t="s">
        <v>40</v>
      </c>
      <c r="L3843" s="12">
        <v>0.33690483321549825</v>
      </c>
      <c r="M3843" s="13">
        <v>0.61859447587311878</v>
      </c>
      <c r="N3843" s="13">
        <v>1.959147991297153E-2</v>
      </c>
      <c r="O3843" s="13">
        <v>2.4909210998411591E-2</v>
      </c>
      <c r="P3843" s="14">
        <v>63.999999999999993</v>
      </c>
    </row>
    <row r="3844" spans="1:16" x14ac:dyDescent="0.25">
      <c r="A3844">
        <v>3958</v>
      </c>
      <c r="B3844" t="str">
        <f t="shared" si="246"/>
        <v>Closed End</v>
      </c>
      <c r="C3844" t="s">
        <v>867</v>
      </c>
      <c r="D3844" t="s">
        <v>855</v>
      </c>
      <c r="E3844" t="str">
        <f t="shared" si="247"/>
        <v>Home language</v>
      </c>
      <c r="F3844">
        <f t="shared" si="248"/>
        <v>1</v>
      </c>
      <c r="G3844" t="str">
        <f t="shared" si="249"/>
        <v>Header</v>
      </c>
      <c r="H3844" t="s">
        <v>813</v>
      </c>
      <c r="K3844" s="7" t="s">
        <v>41</v>
      </c>
      <c r="L3844" s="15" t="s">
        <v>8</v>
      </c>
      <c r="M3844" s="16" t="s">
        <v>8</v>
      </c>
      <c r="N3844" s="16" t="s">
        <v>8</v>
      </c>
      <c r="O3844" s="16" t="s">
        <v>8</v>
      </c>
      <c r="P3844" s="17" t="s">
        <v>8</v>
      </c>
    </row>
    <row r="3845" spans="1:16" x14ac:dyDescent="0.25">
      <c r="A3845">
        <v>3959</v>
      </c>
      <c r="B3845" t="str">
        <f t="shared" si="246"/>
        <v>Closed End</v>
      </c>
      <c r="C3845" t="s">
        <v>867</v>
      </c>
      <c r="D3845" t="s">
        <v>855</v>
      </c>
      <c r="E3845" t="str">
        <f t="shared" si="247"/>
        <v>Home language</v>
      </c>
      <c r="F3845">
        <f t="shared" si="248"/>
        <v>2</v>
      </c>
      <c r="G3845" t="str">
        <f t="shared" si="249"/>
        <v>Data</v>
      </c>
      <c r="H3845" t="s">
        <v>813</v>
      </c>
      <c r="K3845" s="6" t="s">
        <v>42</v>
      </c>
      <c r="L3845" s="12">
        <v>0.31692557791289894</v>
      </c>
      <c r="M3845" s="13">
        <v>0.46638477847872101</v>
      </c>
      <c r="N3845" s="13">
        <v>0.15362827399662474</v>
      </c>
      <c r="O3845" s="13">
        <v>6.3061369611756526E-2</v>
      </c>
      <c r="P3845" s="14">
        <v>2422.9999999999964</v>
      </c>
    </row>
    <row r="3846" spans="1:16" x14ac:dyDescent="0.25">
      <c r="A3846">
        <v>3960</v>
      </c>
      <c r="B3846" t="str">
        <f t="shared" si="246"/>
        <v>Closed End</v>
      </c>
      <c r="C3846" t="s">
        <v>867</v>
      </c>
      <c r="D3846" t="s">
        <v>855</v>
      </c>
      <c r="E3846" t="str">
        <f t="shared" si="247"/>
        <v>Home language</v>
      </c>
      <c r="F3846">
        <f t="shared" si="248"/>
        <v>3</v>
      </c>
      <c r="G3846" t="str">
        <f t="shared" si="249"/>
        <v>Data</v>
      </c>
      <c r="H3846" t="s">
        <v>813</v>
      </c>
      <c r="K3846" s="6" t="s">
        <v>43</v>
      </c>
      <c r="L3846" s="12">
        <v>0.5543529847848464</v>
      </c>
      <c r="M3846" s="13">
        <v>0.40079083538547494</v>
      </c>
      <c r="N3846" s="13">
        <v>2.7692743028432946E-2</v>
      </c>
      <c r="O3846" s="13">
        <v>1.7163436801244738E-2</v>
      </c>
      <c r="P3846" s="14">
        <v>228.00000000000003</v>
      </c>
    </row>
    <row r="3847" spans="1:16" x14ac:dyDescent="0.25">
      <c r="A3847">
        <v>3961</v>
      </c>
      <c r="B3847" t="str">
        <f t="shared" si="246"/>
        <v>Closed End</v>
      </c>
      <c r="C3847" t="s">
        <v>867</v>
      </c>
      <c r="D3847" t="s">
        <v>855</v>
      </c>
      <c r="E3847" t="str">
        <f t="shared" si="247"/>
        <v>Home language</v>
      </c>
      <c r="F3847">
        <f t="shared" si="248"/>
        <v>4</v>
      </c>
      <c r="G3847" t="str">
        <f t="shared" si="249"/>
        <v>Data</v>
      </c>
      <c r="H3847" t="s">
        <v>813</v>
      </c>
      <c r="K3847" s="6" t="s">
        <v>44</v>
      </c>
      <c r="L3847" s="12">
        <v>0.48020370401102719</v>
      </c>
      <c r="M3847" s="13">
        <v>0.39122764321009451</v>
      </c>
      <c r="N3847" s="13">
        <v>0.1128562920395914</v>
      </c>
      <c r="O3847" s="13">
        <v>1.5712360739286755E-2</v>
      </c>
      <c r="P3847" s="14">
        <v>86.000000000000043</v>
      </c>
    </row>
    <row r="3848" spans="1:16" x14ac:dyDescent="0.25">
      <c r="A3848">
        <v>3962</v>
      </c>
      <c r="B3848" t="str">
        <f t="shared" si="246"/>
        <v>Closed End</v>
      </c>
      <c r="C3848" t="s">
        <v>867</v>
      </c>
      <c r="D3848" t="s">
        <v>855</v>
      </c>
      <c r="E3848" t="str">
        <f t="shared" si="247"/>
        <v>Race / ethnicity</v>
      </c>
      <c r="F3848">
        <f t="shared" si="248"/>
        <v>1</v>
      </c>
      <c r="G3848" t="str">
        <f t="shared" si="249"/>
        <v>Header</v>
      </c>
      <c r="H3848" t="s">
        <v>813</v>
      </c>
      <c r="K3848" s="7" t="s">
        <v>45</v>
      </c>
      <c r="L3848" s="15" t="s">
        <v>8</v>
      </c>
      <c r="M3848" s="16" t="s">
        <v>8</v>
      </c>
      <c r="N3848" s="16" t="s">
        <v>8</v>
      </c>
      <c r="O3848" s="16" t="s">
        <v>8</v>
      </c>
      <c r="P3848" s="17" t="s">
        <v>8</v>
      </c>
    </row>
    <row r="3849" spans="1:16" x14ac:dyDescent="0.25">
      <c r="A3849">
        <v>3963</v>
      </c>
      <c r="B3849" t="str">
        <f t="shared" si="246"/>
        <v>Closed End</v>
      </c>
      <c r="C3849" t="s">
        <v>867</v>
      </c>
      <c r="D3849" t="s">
        <v>855</v>
      </c>
      <c r="E3849" t="str">
        <f t="shared" si="247"/>
        <v>Race / ethnicity</v>
      </c>
      <c r="F3849">
        <f t="shared" si="248"/>
        <v>2</v>
      </c>
      <c r="G3849" t="str">
        <f t="shared" si="249"/>
        <v>Data</v>
      </c>
      <c r="H3849" t="s">
        <v>813</v>
      </c>
      <c r="K3849" s="6" t="s">
        <v>46</v>
      </c>
      <c r="L3849" s="12">
        <v>0.52705498231298464</v>
      </c>
      <c r="M3849" s="13">
        <v>0.37346447785253944</v>
      </c>
      <c r="N3849" s="13">
        <v>6.0146902167875479E-2</v>
      </c>
      <c r="O3849" s="13">
        <v>3.9333637666601917E-2</v>
      </c>
      <c r="P3849" s="14">
        <v>712.99999999999898</v>
      </c>
    </row>
    <row r="3850" spans="1:16" x14ac:dyDescent="0.25">
      <c r="A3850">
        <v>3964</v>
      </c>
      <c r="B3850" t="str">
        <f t="shared" si="246"/>
        <v>Closed End</v>
      </c>
      <c r="C3850" t="s">
        <v>867</v>
      </c>
      <c r="D3850" t="s">
        <v>855</v>
      </c>
      <c r="E3850" t="str">
        <f t="shared" si="247"/>
        <v>Race / ethnicity</v>
      </c>
      <c r="F3850">
        <f t="shared" si="248"/>
        <v>3</v>
      </c>
      <c r="G3850" t="str">
        <f t="shared" si="249"/>
        <v>Data</v>
      </c>
      <c r="H3850" t="s">
        <v>813</v>
      </c>
      <c r="K3850" s="6" t="s">
        <v>47</v>
      </c>
      <c r="L3850" s="12">
        <v>0.56741141467275991</v>
      </c>
      <c r="M3850" s="13">
        <v>0.33112828538874212</v>
      </c>
      <c r="N3850" s="13">
        <v>9.275056283927316E-2</v>
      </c>
      <c r="O3850" s="13">
        <v>8.7097370992240495E-3</v>
      </c>
      <c r="P3850" s="14">
        <v>119.00000000000013</v>
      </c>
    </row>
    <row r="3851" spans="1:16" x14ac:dyDescent="0.25">
      <c r="A3851">
        <v>3965</v>
      </c>
      <c r="B3851" t="str">
        <f t="shared" si="246"/>
        <v>Closed End</v>
      </c>
      <c r="C3851" t="s">
        <v>867</v>
      </c>
      <c r="D3851" t="s">
        <v>855</v>
      </c>
      <c r="E3851" t="str">
        <f t="shared" si="247"/>
        <v>Race / ethnicity</v>
      </c>
      <c r="F3851">
        <f t="shared" si="248"/>
        <v>4</v>
      </c>
      <c r="G3851" t="str">
        <f t="shared" si="249"/>
        <v>Data</v>
      </c>
      <c r="H3851" t="s">
        <v>813</v>
      </c>
      <c r="K3851" s="6" t="s">
        <v>48</v>
      </c>
      <c r="L3851" s="12">
        <v>0.41120531376356717</v>
      </c>
      <c r="M3851" s="13">
        <v>0.50066291602356894</v>
      </c>
      <c r="N3851" s="13">
        <v>8.1864129452405829E-2</v>
      </c>
      <c r="O3851" s="13">
        <v>6.2676407604579983E-3</v>
      </c>
      <c r="P3851" s="14">
        <v>197</v>
      </c>
    </row>
    <row r="3852" spans="1:16" x14ac:dyDescent="0.25">
      <c r="A3852">
        <v>3966</v>
      </c>
      <c r="B3852" t="str">
        <f t="shared" si="246"/>
        <v>Closed End</v>
      </c>
      <c r="C3852" t="s">
        <v>867</v>
      </c>
      <c r="D3852" t="s">
        <v>855</v>
      </c>
      <c r="E3852" t="str">
        <f t="shared" si="247"/>
        <v>Race / ethnicity</v>
      </c>
      <c r="F3852">
        <f t="shared" si="248"/>
        <v>5</v>
      </c>
      <c r="G3852" t="str">
        <f t="shared" si="249"/>
        <v>Data</v>
      </c>
      <c r="H3852" t="s">
        <v>813</v>
      </c>
      <c r="K3852" s="6" t="s">
        <v>49</v>
      </c>
      <c r="L3852" s="12">
        <v>0.65015660519817897</v>
      </c>
      <c r="M3852" s="13">
        <v>0.23903452128874761</v>
      </c>
      <c r="N3852" s="13">
        <v>3.1274287382112333E-2</v>
      </c>
      <c r="O3852" s="13">
        <v>7.9534586130961107E-2</v>
      </c>
      <c r="P3852" s="14">
        <v>322.99999999999989</v>
      </c>
    </row>
    <row r="3853" spans="1:16" x14ac:dyDescent="0.25">
      <c r="A3853">
        <v>3967</v>
      </c>
      <c r="B3853" t="str">
        <f t="shared" si="246"/>
        <v>Closed End</v>
      </c>
      <c r="C3853" t="s">
        <v>867</v>
      </c>
      <c r="D3853" t="s">
        <v>855</v>
      </c>
      <c r="E3853" t="str">
        <f t="shared" si="247"/>
        <v>Race / ethnicity</v>
      </c>
      <c r="F3853">
        <f t="shared" si="248"/>
        <v>6</v>
      </c>
      <c r="G3853" t="str">
        <f t="shared" si="249"/>
        <v>Data</v>
      </c>
      <c r="H3853" t="s">
        <v>813</v>
      </c>
      <c r="K3853" s="6" t="s">
        <v>50</v>
      </c>
      <c r="L3853" s="12">
        <v>0.56799939791406451</v>
      </c>
      <c r="M3853" s="13">
        <v>0.31989523790132651</v>
      </c>
      <c r="N3853" s="13">
        <v>6.074517214179611E-2</v>
      </c>
      <c r="O3853" s="13">
        <v>5.1360192042812808E-2</v>
      </c>
      <c r="P3853" s="14">
        <v>124.99999999999997</v>
      </c>
    </row>
    <row r="3854" spans="1:16" ht="15.75" thickBot="1" x14ac:dyDescent="0.3">
      <c r="A3854">
        <v>3968</v>
      </c>
      <c r="B3854" t="str">
        <f t="shared" si="246"/>
        <v>Closed End</v>
      </c>
      <c r="C3854" t="s">
        <v>867</v>
      </c>
      <c r="D3854" t="s">
        <v>855</v>
      </c>
      <c r="E3854" t="str">
        <f t="shared" si="247"/>
        <v>Race / ethnicity</v>
      </c>
      <c r="F3854">
        <f t="shared" si="248"/>
        <v>7</v>
      </c>
      <c r="G3854" t="str">
        <f t="shared" si="249"/>
        <v>Data</v>
      </c>
      <c r="H3854" t="s">
        <v>813</v>
      </c>
      <c r="K3854" s="8" t="s">
        <v>51</v>
      </c>
      <c r="L3854" s="18">
        <v>0.29859559941013919</v>
      </c>
      <c r="M3854" s="19">
        <v>0.48249274735448383</v>
      </c>
      <c r="N3854" s="19">
        <v>0.15916854954625276</v>
      </c>
      <c r="O3854" s="19">
        <v>5.9743103689127511E-2</v>
      </c>
      <c r="P3854" s="20">
        <v>1907.9999999999966</v>
      </c>
    </row>
    <row r="3855" spans="1:16" ht="15.75" thickTop="1" x14ac:dyDescent="0.25">
      <c r="A3855">
        <v>3969</v>
      </c>
      <c r="B3855" t="str">
        <f t="shared" si="246"/>
        <v/>
      </c>
      <c r="C3855" t="s">
        <v>8</v>
      </c>
      <c r="D3855" t="s">
        <v>8</v>
      </c>
      <c r="E3855" t="str">
        <f t="shared" si="247"/>
        <v/>
      </c>
      <c r="F3855" t="str">
        <f t="shared" si="248"/>
        <v/>
      </c>
      <c r="G3855" t="str">
        <f t="shared" si="249"/>
        <v/>
      </c>
      <c r="H3855" t="s">
        <v>8</v>
      </c>
      <c r="K3855" s="42"/>
      <c r="L3855" s="42"/>
      <c r="M3855" s="42"/>
      <c r="N3855" s="42"/>
      <c r="O3855" s="42"/>
      <c r="P3855" s="42"/>
    </row>
    <row r="3856" spans="1:16" ht="45.75" thickBot="1" x14ac:dyDescent="0.3">
      <c r="A3856">
        <v>3970</v>
      </c>
      <c r="B3856" t="str">
        <f t="shared" si="246"/>
        <v>Closed End</v>
      </c>
      <c r="C3856" t="s">
        <v>867</v>
      </c>
      <c r="D3856" t="s">
        <v>856</v>
      </c>
      <c r="E3856" t="str">
        <f t="shared" si="247"/>
        <v>Title</v>
      </c>
      <c r="F3856">
        <f t="shared" si="248"/>
        <v>1</v>
      </c>
      <c r="G3856" t="str">
        <f t="shared" si="249"/>
        <v>Title</v>
      </c>
      <c r="H3856" t="s">
        <v>814</v>
      </c>
      <c r="K3856" s="37" t="s">
        <v>321</v>
      </c>
      <c r="L3856" s="37"/>
      <c r="M3856" s="37"/>
      <c r="N3856" s="37"/>
      <c r="O3856" s="37"/>
      <c r="P3856" s="37"/>
    </row>
    <row r="3857" spans="1:16" ht="38.25" thickTop="1" thickBot="1" x14ac:dyDescent="0.3">
      <c r="A3857">
        <v>3971</v>
      </c>
      <c r="B3857" t="str">
        <f t="shared" si="246"/>
        <v>Closed End</v>
      </c>
      <c r="C3857" t="s">
        <v>867</v>
      </c>
      <c r="D3857" t="s">
        <v>856</v>
      </c>
      <c r="E3857" t="str">
        <f t="shared" si="247"/>
        <v>Column labels</v>
      </c>
      <c r="F3857">
        <f t="shared" si="248"/>
        <v>1</v>
      </c>
      <c r="G3857" t="str">
        <f t="shared" si="249"/>
        <v>Labels</v>
      </c>
      <c r="H3857" t="s">
        <v>814</v>
      </c>
      <c r="K3857" s="39"/>
      <c r="L3857" s="1" t="s">
        <v>309</v>
      </c>
      <c r="M3857" s="2" t="s">
        <v>310</v>
      </c>
      <c r="N3857" s="2" t="s">
        <v>311</v>
      </c>
      <c r="O3857" s="2" t="s">
        <v>312</v>
      </c>
      <c r="P3857" s="3" t="s">
        <v>6</v>
      </c>
    </row>
    <row r="3858" spans="1:16" ht="15.75" thickTop="1" x14ac:dyDescent="0.25">
      <c r="A3858">
        <v>3972</v>
      </c>
      <c r="B3858" t="str">
        <f t="shared" si="246"/>
        <v>Closed End</v>
      </c>
      <c r="C3858" t="s">
        <v>867</v>
      </c>
      <c r="D3858" t="s">
        <v>856</v>
      </c>
      <c r="E3858" t="str">
        <f t="shared" si="247"/>
        <v>Region</v>
      </c>
      <c r="F3858">
        <f t="shared" si="248"/>
        <v>1</v>
      </c>
      <c r="G3858" t="str">
        <f t="shared" si="249"/>
        <v>Header</v>
      </c>
      <c r="H3858" t="s">
        <v>814</v>
      </c>
      <c r="K3858" s="5" t="s">
        <v>7</v>
      </c>
      <c r="L3858" s="9" t="s">
        <v>8</v>
      </c>
      <c r="M3858" s="10" t="s">
        <v>8</v>
      </c>
      <c r="N3858" s="10" t="s">
        <v>8</v>
      </c>
      <c r="O3858" s="10" t="s">
        <v>8</v>
      </c>
      <c r="P3858" s="11" t="s">
        <v>8</v>
      </c>
    </row>
    <row r="3859" spans="1:16" x14ac:dyDescent="0.25">
      <c r="A3859">
        <v>3973</v>
      </c>
      <c r="B3859" t="str">
        <f t="shared" si="246"/>
        <v>Closed End</v>
      </c>
      <c r="C3859" t="s">
        <v>867</v>
      </c>
      <c r="D3859" t="s">
        <v>856</v>
      </c>
      <c r="E3859" t="str">
        <f t="shared" si="247"/>
        <v>Region</v>
      </c>
      <c r="F3859">
        <f t="shared" si="248"/>
        <v>2</v>
      </c>
      <c r="G3859" t="str">
        <f t="shared" si="249"/>
        <v>Data</v>
      </c>
      <c r="H3859" t="s">
        <v>814</v>
      </c>
      <c r="K3859" s="6" t="s">
        <v>9</v>
      </c>
      <c r="L3859" s="12">
        <v>0.30912667362814911</v>
      </c>
      <c r="M3859" s="13">
        <v>0.4023419807710269</v>
      </c>
      <c r="N3859" s="13">
        <v>0.18946979669484221</v>
      </c>
      <c r="O3859" s="13">
        <v>9.9061548905983093E-2</v>
      </c>
      <c r="P3859" s="14">
        <v>2810.9999999999982</v>
      </c>
    </row>
    <row r="3860" spans="1:16" x14ac:dyDescent="0.25">
      <c r="A3860">
        <v>3974</v>
      </c>
      <c r="B3860" t="str">
        <f t="shared" si="246"/>
        <v>Closed End</v>
      </c>
      <c r="C3860" t="s">
        <v>867</v>
      </c>
      <c r="D3860" t="s">
        <v>856</v>
      </c>
      <c r="E3860" t="str">
        <f t="shared" si="247"/>
        <v>Region</v>
      </c>
      <c r="F3860">
        <f t="shared" si="248"/>
        <v>3</v>
      </c>
      <c r="G3860" t="str">
        <f t="shared" si="249"/>
        <v>Data</v>
      </c>
      <c r="H3860" t="s">
        <v>814</v>
      </c>
      <c r="K3860" s="6" t="s">
        <v>10</v>
      </c>
      <c r="L3860" s="12">
        <v>0.27602247295004373</v>
      </c>
      <c r="M3860" s="13">
        <v>0.40727553358735369</v>
      </c>
      <c r="N3860" s="13">
        <v>0.19574062727155861</v>
      </c>
      <c r="O3860" s="13">
        <v>0.12096136619104426</v>
      </c>
      <c r="P3860" s="14">
        <v>382.00000000000023</v>
      </c>
    </row>
    <row r="3861" spans="1:16" x14ac:dyDescent="0.25">
      <c r="A3861">
        <v>3975</v>
      </c>
      <c r="B3861" t="str">
        <f t="shared" si="246"/>
        <v>Closed End</v>
      </c>
      <c r="C3861" t="s">
        <v>867</v>
      </c>
      <c r="D3861" t="s">
        <v>856</v>
      </c>
      <c r="E3861" t="str">
        <f t="shared" si="247"/>
        <v>Region</v>
      </c>
      <c r="F3861">
        <f t="shared" si="248"/>
        <v>4</v>
      </c>
      <c r="G3861" t="str">
        <f t="shared" si="249"/>
        <v>Data</v>
      </c>
      <c r="H3861" t="s">
        <v>814</v>
      </c>
      <c r="K3861" s="6" t="s">
        <v>11</v>
      </c>
      <c r="L3861" s="12">
        <v>0.37915798763595471</v>
      </c>
      <c r="M3861" s="13">
        <v>0.38959169704974062</v>
      </c>
      <c r="N3861" s="13">
        <v>0.16804729278182629</v>
      </c>
      <c r="O3861" s="13">
        <v>6.3203022532480488E-2</v>
      </c>
      <c r="P3861" s="14">
        <v>2061.9999999999959</v>
      </c>
    </row>
    <row r="3862" spans="1:16" x14ac:dyDescent="0.25">
      <c r="A3862">
        <v>3976</v>
      </c>
      <c r="B3862" t="str">
        <f t="shared" si="246"/>
        <v>Closed End</v>
      </c>
      <c r="C3862" t="s">
        <v>867</v>
      </c>
      <c r="D3862" t="s">
        <v>856</v>
      </c>
      <c r="E3862" t="str">
        <f t="shared" si="247"/>
        <v>Region</v>
      </c>
      <c r="F3862">
        <f t="shared" si="248"/>
        <v>5</v>
      </c>
      <c r="G3862" t="str">
        <f t="shared" si="249"/>
        <v>Data</v>
      </c>
      <c r="H3862" t="s">
        <v>814</v>
      </c>
      <c r="K3862" s="6" t="s">
        <v>12</v>
      </c>
      <c r="L3862" s="12">
        <v>0.41927129325095519</v>
      </c>
      <c r="M3862" s="13">
        <v>0.37614944418676016</v>
      </c>
      <c r="N3862" s="13">
        <v>0.14547739684703112</v>
      </c>
      <c r="O3862" s="13">
        <v>5.9101865715253811E-2</v>
      </c>
      <c r="P3862" s="14">
        <v>1665.9999999999966</v>
      </c>
    </row>
    <row r="3863" spans="1:16" x14ac:dyDescent="0.25">
      <c r="A3863">
        <v>3977</v>
      </c>
      <c r="B3863" t="str">
        <f t="shared" si="246"/>
        <v>Closed End</v>
      </c>
      <c r="C3863" t="s">
        <v>867</v>
      </c>
      <c r="D3863" t="s">
        <v>856</v>
      </c>
      <c r="E3863" t="str">
        <f t="shared" si="247"/>
        <v>Region</v>
      </c>
      <c r="F3863">
        <f t="shared" si="248"/>
        <v>6</v>
      </c>
      <c r="G3863" t="str">
        <f t="shared" si="249"/>
        <v>Data</v>
      </c>
      <c r="H3863" t="s">
        <v>814</v>
      </c>
      <c r="K3863" s="6" t="s">
        <v>13</v>
      </c>
      <c r="L3863" s="12">
        <v>0.33159017571345328</v>
      </c>
      <c r="M3863" s="13">
        <v>0.40553200778199217</v>
      </c>
      <c r="N3863" s="13">
        <v>0.19481149354954388</v>
      </c>
      <c r="O3863" s="13">
        <v>6.8066322955010361E-2</v>
      </c>
      <c r="P3863" s="14">
        <v>395.99999999999994</v>
      </c>
    </row>
    <row r="3864" spans="1:16" x14ac:dyDescent="0.25">
      <c r="A3864">
        <v>3978</v>
      </c>
      <c r="B3864" t="str">
        <f t="shared" si="246"/>
        <v>Closed End</v>
      </c>
      <c r="C3864" t="s">
        <v>867</v>
      </c>
      <c r="D3864" t="s">
        <v>856</v>
      </c>
      <c r="E3864" t="str">
        <f t="shared" si="247"/>
        <v>Region</v>
      </c>
      <c r="F3864">
        <f t="shared" si="248"/>
        <v>7</v>
      </c>
      <c r="G3864" t="str">
        <f t="shared" si="249"/>
        <v>Data</v>
      </c>
      <c r="H3864" t="s">
        <v>814</v>
      </c>
      <c r="K3864" s="6" t="s">
        <v>14</v>
      </c>
      <c r="L3864" s="12">
        <v>0.2137815481996867</v>
      </c>
      <c r="M3864" s="13">
        <v>0.42145804479151328</v>
      </c>
      <c r="N3864" s="13">
        <v>0.22483058189656135</v>
      </c>
      <c r="O3864" s="13">
        <v>0.13992982511223745</v>
      </c>
      <c r="P3864" s="14">
        <v>367.00000000000034</v>
      </c>
    </row>
    <row r="3865" spans="1:16" x14ac:dyDescent="0.25">
      <c r="A3865">
        <v>3979</v>
      </c>
      <c r="B3865" t="str">
        <f t="shared" si="246"/>
        <v>Closed End</v>
      </c>
      <c r="C3865" t="s">
        <v>867</v>
      </c>
      <c r="D3865" t="s">
        <v>856</v>
      </c>
      <c r="E3865" t="str">
        <f t="shared" si="247"/>
        <v>Gender</v>
      </c>
      <c r="F3865">
        <f t="shared" si="248"/>
        <v>1</v>
      </c>
      <c r="G3865" t="str">
        <f t="shared" si="249"/>
        <v>Header</v>
      </c>
      <c r="H3865" t="s">
        <v>814</v>
      </c>
      <c r="K3865" s="7" t="s">
        <v>15</v>
      </c>
      <c r="L3865" s="15" t="s">
        <v>8</v>
      </c>
      <c r="M3865" s="16" t="s">
        <v>8</v>
      </c>
      <c r="N3865" s="16" t="s">
        <v>8</v>
      </c>
      <c r="O3865" s="16" t="s">
        <v>8</v>
      </c>
      <c r="P3865" s="17" t="s">
        <v>8</v>
      </c>
    </row>
    <row r="3866" spans="1:16" x14ac:dyDescent="0.25">
      <c r="A3866">
        <v>3980</v>
      </c>
      <c r="B3866" t="str">
        <f t="shared" si="246"/>
        <v>Closed End</v>
      </c>
      <c r="C3866" t="s">
        <v>867</v>
      </c>
      <c r="D3866" t="s">
        <v>856</v>
      </c>
      <c r="E3866" t="str">
        <f t="shared" si="247"/>
        <v>Gender</v>
      </c>
      <c r="F3866">
        <f t="shared" si="248"/>
        <v>2</v>
      </c>
      <c r="G3866" t="str">
        <f t="shared" si="249"/>
        <v>Data</v>
      </c>
      <c r="H3866" t="s">
        <v>814</v>
      </c>
      <c r="K3866" s="6" t="s">
        <v>16</v>
      </c>
      <c r="L3866" s="12">
        <v>0.33716411749437436</v>
      </c>
      <c r="M3866" s="13">
        <v>0.43366359749576638</v>
      </c>
      <c r="N3866" s="13">
        <v>0.15981097043326215</v>
      </c>
      <c r="O3866" s="13">
        <v>6.9361314576596819E-2</v>
      </c>
      <c r="P3866" s="14">
        <v>1765.9999999999986</v>
      </c>
    </row>
    <row r="3867" spans="1:16" x14ac:dyDescent="0.25">
      <c r="A3867">
        <v>3981</v>
      </c>
      <c r="B3867" t="str">
        <f t="shared" si="246"/>
        <v>Closed End</v>
      </c>
      <c r="C3867" t="s">
        <v>867</v>
      </c>
      <c r="D3867" t="s">
        <v>856</v>
      </c>
      <c r="E3867" t="str">
        <f t="shared" si="247"/>
        <v>Gender</v>
      </c>
      <c r="F3867">
        <f t="shared" si="248"/>
        <v>3</v>
      </c>
      <c r="G3867" t="str">
        <f t="shared" si="249"/>
        <v>Data</v>
      </c>
      <c r="H3867" t="s">
        <v>814</v>
      </c>
      <c r="K3867" s="6" t="s">
        <v>17</v>
      </c>
      <c r="L3867" s="12">
        <v>0.26570866543230459</v>
      </c>
      <c r="M3867" s="13">
        <v>0.37735945862383824</v>
      </c>
      <c r="N3867" s="13">
        <v>0.2268764184067345</v>
      </c>
      <c r="O3867" s="13">
        <v>0.13005545753712278</v>
      </c>
      <c r="P3867" s="14">
        <v>912.99999999999932</v>
      </c>
    </row>
    <row r="3868" spans="1:16" x14ac:dyDescent="0.25">
      <c r="A3868">
        <v>3982</v>
      </c>
      <c r="B3868" t="str">
        <f t="shared" si="246"/>
        <v>Closed End</v>
      </c>
      <c r="C3868" t="s">
        <v>867</v>
      </c>
      <c r="D3868" t="s">
        <v>856</v>
      </c>
      <c r="E3868" t="str">
        <f t="shared" si="247"/>
        <v>Age</v>
      </c>
      <c r="F3868">
        <f t="shared" si="248"/>
        <v>1</v>
      </c>
      <c r="G3868" t="str">
        <f t="shared" si="249"/>
        <v>Header</v>
      </c>
      <c r="H3868" t="s">
        <v>814</v>
      </c>
      <c r="K3868" s="7" t="s">
        <v>18</v>
      </c>
      <c r="L3868" s="15" t="s">
        <v>8</v>
      </c>
      <c r="M3868" s="16" t="s">
        <v>8</v>
      </c>
      <c r="N3868" s="16" t="s">
        <v>8</v>
      </c>
      <c r="O3868" s="16" t="s">
        <v>8</v>
      </c>
      <c r="P3868" s="17" t="s">
        <v>8</v>
      </c>
    </row>
    <row r="3869" spans="1:16" x14ac:dyDescent="0.25">
      <c r="A3869">
        <v>3983</v>
      </c>
      <c r="B3869" t="str">
        <f t="shared" si="246"/>
        <v>Closed End</v>
      </c>
      <c r="C3869" t="s">
        <v>867</v>
      </c>
      <c r="D3869" t="s">
        <v>856</v>
      </c>
      <c r="E3869" t="str">
        <f t="shared" si="247"/>
        <v>Age</v>
      </c>
      <c r="F3869">
        <f t="shared" si="248"/>
        <v>2</v>
      </c>
      <c r="G3869" t="str">
        <f t="shared" si="249"/>
        <v>Data</v>
      </c>
      <c r="H3869" t="s">
        <v>814</v>
      </c>
      <c r="K3869" s="6" t="s">
        <v>19</v>
      </c>
      <c r="L3869" s="12">
        <v>0.36575716008277459</v>
      </c>
      <c r="M3869" s="13">
        <v>0.41708988425292454</v>
      </c>
      <c r="N3869" s="13">
        <v>0.13110433537602301</v>
      </c>
      <c r="O3869" s="13">
        <v>8.6048620288276575E-2</v>
      </c>
      <c r="P3869" s="14">
        <v>393.00000000000085</v>
      </c>
    </row>
    <row r="3870" spans="1:16" x14ac:dyDescent="0.25">
      <c r="A3870">
        <v>3984</v>
      </c>
      <c r="B3870" t="str">
        <f t="shared" si="246"/>
        <v>Closed End</v>
      </c>
      <c r="C3870" t="s">
        <v>867</v>
      </c>
      <c r="D3870" t="s">
        <v>856</v>
      </c>
      <c r="E3870" t="str">
        <f t="shared" si="247"/>
        <v>Age</v>
      </c>
      <c r="F3870">
        <f t="shared" si="248"/>
        <v>3</v>
      </c>
      <c r="G3870" t="str">
        <f t="shared" si="249"/>
        <v>Data</v>
      </c>
      <c r="H3870" t="s">
        <v>814</v>
      </c>
      <c r="K3870" s="6" t="s">
        <v>20</v>
      </c>
      <c r="L3870" s="12">
        <v>0.27935970239591934</v>
      </c>
      <c r="M3870" s="13">
        <v>0.35798555317906716</v>
      </c>
      <c r="N3870" s="13">
        <v>0.2563200153046778</v>
      </c>
      <c r="O3870" s="13">
        <v>0.10633472912033456</v>
      </c>
      <c r="P3870" s="14">
        <v>406.00000000000017</v>
      </c>
    </row>
    <row r="3871" spans="1:16" x14ac:dyDescent="0.25">
      <c r="A3871">
        <v>3985</v>
      </c>
      <c r="B3871" t="str">
        <f t="shared" si="246"/>
        <v>Closed End</v>
      </c>
      <c r="C3871" t="s">
        <v>867</v>
      </c>
      <c r="D3871" t="s">
        <v>856</v>
      </c>
      <c r="E3871" t="str">
        <f t="shared" si="247"/>
        <v>Age</v>
      </c>
      <c r="F3871">
        <f t="shared" si="248"/>
        <v>4</v>
      </c>
      <c r="G3871" t="str">
        <f t="shared" si="249"/>
        <v>Data</v>
      </c>
      <c r="H3871" t="s">
        <v>814</v>
      </c>
      <c r="K3871" s="6" t="s">
        <v>21</v>
      </c>
      <c r="L3871" s="12">
        <v>0.26690046836668901</v>
      </c>
      <c r="M3871" s="13">
        <v>0.43351616004174365</v>
      </c>
      <c r="N3871" s="13">
        <v>0.18876004430120902</v>
      </c>
      <c r="O3871" s="13">
        <v>0.11082332729035717</v>
      </c>
      <c r="P3871" s="14">
        <v>332.00000000000028</v>
      </c>
    </row>
    <row r="3872" spans="1:16" x14ac:dyDescent="0.25">
      <c r="A3872">
        <v>3986</v>
      </c>
      <c r="B3872" t="str">
        <f t="shared" si="246"/>
        <v>Closed End</v>
      </c>
      <c r="C3872" t="s">
        <v>867</v>
      </c>
      <c r="D3872" t="s">
        <v>856</v>
      </c>
      <c r="E3872" t="str">
        <f t="shared" si="247"/>
        <v>Age</v>
      </c>
      <c r="F3872">
        <f t="shared" si="248"/>
        <v>5</v>
      </c>
      <c r="G3872" t="str">
        <f t="shared" si="249"/>
        <v>Data</v>
      </c>
      <c r="H3872" t="s">
        <v>814</v>
      </c>
      <c r="K3872" s="6" t="s">
        <v>22</v>
      </c>
      <c r="L3872" s="12">
        <v>0.32081438651937072</v>
      </c>
      <c r="M3872" s="13">
        <v>0.36662491322429991</v>
      </c>
      <c r="N3872" s="13">
        <v>0.21041636094867441</v>
      </c>
      <c r="O3872" s="13">
        <v>0.10214433930765499</v>
      </c>
      <c r="P3872" s="14">
        <v>497.00000000000006</v>
      </c>
    </row>
    <row r="3873" spans="1:16" x14ac:dyDescent="0.25">
      <c r="A3873">
        <v>3987</v>
      </c>
      <c r="B3873" t="str">
        <f t="shared" si="246"/>
        <v>Closed End</v>
      </c>
      <c r="C3873" t="s">
        <v>867</v>
      </c>
      <c r="D3873" t="s">
        <v>856</v>
      </c>
      <c r="E3873" t="str">
        <f t="shared" si="247"/>
        <v>Age</v>
      </c>
      <c r="F3873">
        <f t="shared" si="248"/>
        <v>6</v>
      </c>
      <c r="G3873" t="str">
        <f t="shared" si="249"/>
        <v>Data</v>
      </c>
      <c r="H3873" t="s">
        <v>814</v>
      </c>
      <c r="K3873" s="6" t="s">
        <v>23</v>
      </c>
      <c r="L3873" s="12">
        <v>0.30624582116022714</v>
      </c>
      <c r="M3873" s="13">
        <v>0.41945701261842527</v>
      </c>
      <c r="N3873" s="13">
        <v>0.21289649073455197</v>
      </c>
      <c r="O3873" s="13">
        <v>6.1400675486799262E-2</v>
      </c>
      <c r="P3873" s="14">
        <v>771.99999999999659</v>
      </c>
    </row>
    <row r="3874" spans="1:16" x14ac:dyDescent="0.25">
      <c r="A3874">
        <v>3988</v>
      </c>
      <c r="B3874" t="str">
        <f t="shared" si="246"/>
        <v>Closed End</v>
      </c>
      <c r="C3874" t="s">
        <v>867</v>
      </c>
      <c r="D3874" t="s">
        <v>856</v>
      </c>
      <c r="E3874" t="str">
        <f t="shared" si="247"/>
        <v>Education</v>
      </c>
      <c r="F3874">
        <f t="shared" si="248"/>
        <v>1</v>
      </c>
      <c r="G3874" t="str">
        <f t="shared" si="249"/>
        <v>Header</v>
      </c>
      <c r="H3874" t="s">
        <v>814</v>
      </c>
      <c r="K3874" s="7" t="s">
        <v>24</v>
      </c>
      <c r="L3874" s="15" t="s">
        <v>8</v>
      </c>
      <c r="M3874" s="16" t="s">
        <v>8</v>
      </c>
      <c r="N3874" s="16" t="s">
        <v>8</v>
      </c>
      <c r="O3874" s="16" t="s">
        <v>8</v>
      </c>
      <c r="P3874" s="17" t="s">
        <v>8</v>
      </c>
    </row>
    <row r="3875" spans="1:16" x14ac:dyDescent="0.25">
      <c r="A3875">
        <v>3989</v>
      </c>
      <c r="B3875" t="str">
        <f t="shared" si="246"/>
        <v>Closed End</v>
      </c>
      <c r="C3875" t="s">
        <v>867</v>
      </c>
      <c r="D3875" t="s">
        <v>856</v>
      </c>
      <c r="E3875" t="str">
        <f t="shared" si="247"/>
        <v>Education</v>
      </c>
      <c r="F3875">
        <f t="shared" si="248"/>
        <v>2</v>
      </c>
      <c r="G3875" t="str">
        <f t="shared" si="249"/>
        <v>Data</v>
      </c>
      <c r="H3875" t="s">
        <v>814</v>
      </c>
      <c r="K3875" s="6" t="s">
        <v>25</v>
      </c>
      <c r="L3875" s="12">
        <v>0.56451993079486995</v>
      </c>
      <c r="M3875" s="13">
        <v>0.32767010069891023</v>
      </c>
      <c r="N3875" s="13">
        <v>7.7882137928140471E-2</v>
      </c>
      <c r="O3875" s="13">
        <v>2.9927830578079254E-2</v>
      </c>
      <c r="P3875" s="14">
        <v>82.000000000000028</v>
      </c>
    </row>
    <row r="3876" spans="1:16" x14ac:dyDescent="0.25">
      <c r="A3876">
        <v>3990</v>
      </c>
      <c r="B3876" t="str">
        <f t="shared" si="246"/>
        <v>Closed End</v>
      </c>
      <c r="C3876" t="s">
        <v>867</v>
      </c>
      <c r="D3876" t="s">
        <v>856</v>
      </c>
      <c r="E3876" t="str">
        <f t="shared" si="247"/>
        <v>Education</v>
      </c>
      <c r="F3876">
        <f t="shared" si="248"/>
        <v>3</v>
      </c>
      <c r="G3876" t="str">
        <f t="shared" si="249"/>
        <v>Data</v>
      </c>
      <c r="H3876" t="s">
        <v>814</v>
      </c>
      <c r="K3876" s="6" t="s">
        <v>26</v>
      </c>
      <c r="L3876" s="12">
        <v>0.31242336354321326</v>
      </c>
      <c r="M3876" s="13">
        <v>0.345782618190906</v>
      </c>
      <c r="N3876" s="13">
        <v>0.21889458682990742</v>
      </c>
      <c r="O3876" s="13">
        <v>0.12289943143597375</v>
      </c>
      <c r="P3876" s="14">
        <v>309.99999999999972</v>
      </c>
    </row>
    <row r="3877" spans="1:16" x14ac:dyDescent="0.25">
      <c r="A3877">
        <v>3991</v>
      </c>
      <c r="B3877" t="str">
        <f t="shared" si="246"/>
        <v>Closed End</v>
      </c>
      <c r="C3877" t="s">
        <v>867</v>
      </c>
      <c r="D3877" t="s">
        <v>856</v>
      </c>
      <c r="E3877" t="str">
        <f t="shared" si="247"/>
        <v>Education</v>
      </c>
      <c r="F3877">
        <f t="shared" si="248"/>
        <v>4</v>
      </c>
      <c r="G3877" t="str">
        <f t="shared" si="249"/>
        <v>Data</v>
      </c>
      <c r="H3877" t="s">
        <v>814</v>
      </c>
      <c r="K3877" s="6" t="s">
        <v>27</v>
      </c>
      <c r="L3877" s="12">
        <v>0.31839812967108116</v>
      </c>
      <c r="M3877" s="13">
        <v>0.41420401928280193</v>
      </c>
      <c r="N3877" s="13">
        <v>0.15896232637743146</v>
      </c>
      <c r="O3877" s="13">
        <v>0.10843552466868386</v>
      </c>
      <c r="P3877" s="14">
        <v>894.00000000000216</v>
      </c>
    </row>
    <row r="3878" spans="1:16" x14ac:dyDescent="0.25">
      <c r="A3878">
        <v>3992</v>
      </c>
      <c r="B3878" t="str">
        <f t="shared" si="246"/>
        <v>Closed End</v>
      </c>
      <c r="C3878" t="s">
        <v>867</v>
      </c>
      <c r="D3878" t="s">
        <v>856</v>
      </c>
      <c r="E3878" t="str">
        <f t="shared" si="247"/>
        <v>Education</v>
      </c>
      <c r="F3878">
        <f t="shared" si="248"/>
        <v>5</v>
      </c>
      <c r="G3878" t="str">
        <f t="shared" si="249"/>
        <v>Data</v>
      </c>
      <c r="H3878" t="s">
        <v>814</v>
      </c>
      <c r="K3878" s="6" t="s">
        <v>28</v>
      </c>
      <c r="L3878" s="12">
        <v>0.28253525300388199</v>
      </c>
      <c r="M3878" s="13">
        <v>0.42564831185755414</v>
      </c>
      <c r="N3878" s="13">
        <v>0.20912295120923724</v>
      </c>
      <c r="O3878" s="13">
        <v>8.2693483929327863E-2</v>
      </c>
      <c r="P3878" s="14">
        <v>1441.9999999999993</v>
      </c>
    </row>
    <row r="3879" spans="1:16" x14ac:dyDescent="0.25">
      <c r="A3879">
        <v>3993</v>
      </c>
      <c r="B3879" t="str">
        <f t="shared" si="246"/>
        <v>Closed End</v>
      </c>
      <c r="C3879" t="s">
        <v>867</v>
      </c>
      <c r="D3879" t="s">
        <v>856</v>
      </c>
      <c r="E3879" t="str">
        <f t="shared" si="247"/>
        <v>Household income</v>
      </c>
      <c r="F3879">
        <f t="shared" si="248"/>
        <v>1</v>
      </c>
      <c r="G3879" t="str">
        <f t="shared" si="249"/>
        <v>Header</v>
      </c>
      <c r="H3879" t="s">
        <v>814</v>
      </c>
      <c r="K3879" s="7" t="s">
        <v>29</v>
      </c>
      <c r="L3879" s="15" t="s">
        <v>8</v>
      </c>
      <c r="M3879" s="16" t="s">
        <v>8</v>
      </c>
      <c r="N3879" s="16" t="s">
        <v>8</v>
      </c>
      <c r="O3879" s="16" t="s">
        <v>8</v>
      </c>
      <c r="P3879" s="17" t="s">
        <v>8</v>
      </c>
    </row>
    <row r="3880" spans="1:16" x14ac:dyDescent="0.25">
      <c r="A3880">
        <v>3994</v>
      </c>
      <c r="B3880" t="str">
        <f t="shared" si="246"/>
        <v>Closed End</v>
      </c>
      <c r="C3880" t="s">
        <v>867</v>
      </c>
      <c r="D3880" t="s">
        <v>856</v>
      </c>
      <c r="E3880" t="str">
        <f t="shared" si="247"/>
        <v>Household income</v>
      </c>
      <c r="F3880">
        <f t="shared" si="248"/>
        <v>2</v>
      </c>
      <c r="G3880" t="str">
        <f t="shared" si="249"/>
        <v>Data</v>
      </c>
      <c r="H3880" t="s">
        <v>814</v>
      </c>
      <c r="K3880" s="6" t="s">
        <v>30</v>
      </c>
      <c r="L3880" s="12">
        <v>0.39732997839070883</v>
      </c>
      <c r="M3880" s="13">
        <v>0.37029809277595116</v>
      </c>
      <c r="N3880" s="13">
        <v>0.12874328954434033</v>
      </c>
      <c r="O3880" s="13">
        <v>0.10362863928899856</v>
      </c>
      <c r="P3880" s="14">
        <v>422.00000000000074</v>
      </c>
    </row>
    <row r="3881" spans="1:16" x14ac:dyDescent="0.25">
      <c r="A3881">
        <v>3995</v>
      </c>
      <c r="B3881" t="str">
        <f t="shared" si="246"/>
        <v>Closed End</v>
      </c>
      <c r="C3881" t="s">
        <v>867</v>
      </c>
      <c r="D3881" t="s">
        <v>856</v>
      </c>
      <c r="E3881" t="str">
        <f t="shared" si="247"/>
        <v>Household income</v>
      </c>
      <c r="F3881">
        <f t="shared" si="248"/>
        <v>3</v>
      </c>
      <c r="G3881" t="str">
        <f t="shared" si="249"/>
        <v>Data</v>
      </c>
      <c r="H3881" t="s">
        <v>814</v>
      </c>
      <c r="K3881" s="6" t="s">
        <v>31</v>
      </c>
      <c r="L3881" s="12">
        <v>0.47696774592200347</v>
      </c>
      <c r="M3881" s="13">
        <v>0.39466430084655391</v>
      </c>
      <c r="N3881" s="13">
        <v>6.849328057684842E-2</v>
      </c>
      <c r="O3881" s="13">
        <v>5.9874672654596041E-2</v>
      </c>
      <c r="P3881" s="14">
        <v>395.99999999999972</v>
      </c>
    </row>
    <row r="3882" spans="1:16" x14ac:dyDescent="0.25">
      <c r="A3882">
        <v>3996</v>
      </c>
      <c r="B3882" t="str">
        <f t="shared" si="246"/>
        <v>Closed End</v>
      </c>
      <c r="C3882" t="s">
        <v>867</v>
      </c>
      <c r="D3882" t="s">
        <v>856</v>
      </c>
      <c r="E3882" t="str">
        <f t="shared" si="247"/>
        <v>Household income</v>
      </c>
      <c r="F3882">
        <f t="shared" si="248"/>
        <v>4</v>
      </c>
      <c r="G3882" t="str">
        <f t="shared" si="249"/>
        <v>Data</v>
      </c>
      <c r="H3882" t="s">
        <v>814</v>
      </c>
      <c r="K3882" s="6" t="s">
        <v>32</v>
      </c>
      <c r="L3882" s="12">
        <v>0.37403365193867005</v>
      </c>
      <c r="M3882" s="13">
        <v>0.3991124592264636</v>
      </c>
      <c r="N3882" s="13">
        <v>0.13726603873142101</v>
      </c>
      <c r="O3882" s="13">
        <v>8.9587850103445263E-2</v>
      </c>
      <c r="P3882" s="14">
        <v>374.00000000000006</v>
      </c>
    </row>
    <row r="3883" spans="1:16" x14ac:dyDescent="0.25">
      <c r="A3883">
        <v>3997</v>
      </c>
      <c r="B3883" t="str">
        <f t="shared" si="246"/>
        <v>Closed End</v>
      </c>
      <c r="C3883" t="s">
        <v>867</v>
      </c>
      <c r="D3883" t="s">
        <v>856</v>
      </c>
      <c r="E3883" t="str">
        <f t="shared" si="247"/>
        <v>Household income</v>
      </c>
      <c r="F3883">
        <f t="shared" si="248"/>
        <v>5</v>
      </c>
      <c r="G3883" t="str">
        <f t="shared" si="249"/>
        <v>Data</v>
      </c>
      <c r="H3883" t="s">
        <v>814</v>
      </c>
      <c r="K3883" s="6" t="s">
        <v>33</v>
      </c>
      <c r="L3883" s="12">
        <v>0.36019295619369224</v>
      </c>
      <c r="M3883" s="13">
        <v>0.37859149584027407</v>
      </c>
      <c r="N3883" s="13">
        <v>0.17906434064874052</v>
      </c>
      <c r="O3883" s="13">
        <v>8.2151207317293334E-2</v>
      </c>
      <c r="P3883" s="14">
        <v>289.99999999999989</v>
      </c>
    </row>
    <row r="3884" spans="1:16" x14ac:dyDescent="0.25">
      <c r="A3884">
        <v>3998</v>
      </c>
      <c r="B3884" t="str">
        <f t="shared" si="246"/>
        <v>Closed End</v>
      </c>
      <c r="C3884" t="s">
        <v>867</v>
      </c>
      <c r="D3884" t="s">
        <v>856</v>
      </c>
      <c r="E3884" t="str">
        <f t="shared" si="247"/>
        <v>Household income</v>
      </c>
      <c r="F3884">
        <f t="shared" si="248"/>
        <v>6</v>
      </c>
      <c r="G3884" t="str">
        <f t="shared" si="249"/>
        <v>Data</v>
      </c>
      <c r="H3884" t="s">
        <v>814</v>
      </c>
      <c r="K3884" s="6" t="s">
        <v>34</v>
      </c>
      <c r="L3884" s="12">
        <v>0.29339174473096918</v>
      </c>
      <c r="M3884" s="13">
        <v>0.33356523296252411</v>
      </c>
      <c r="N3884" s="13">
        <v>0.30107160027358221</v>
      </c>
      <c r="O3884" s="13">
        <v>7.1971422032922824E-2</v>
      </c>
      <c r="P3884" s="14">
        <v>260.00000000000011</v>
      </c>
    </row>
    <row r="3885" spans="1:16" x14ac:dyDescent="0.25">
      <c r="A3885">
        <v>3999</v>
      </c>
      <c r="B3885" t="str">
        <f t="shared" si="246"/>
        <v>Closed End</v>
      </c>
      <c r="C3885" t="s">
        <v>867</v>
      </c>
      <c r="D3885" t="s">
        <v>856</v>
      </c>
      <c r="E3885" t="str">
        <f t="shared" si="247"/>
        <v>Household income</v>
      </c>
      <c r="F3885">
        <f t="shared" si="248"/>
        <v>7</v>
      </c>
      <c r="G3885" t="str">
        <f t="shared" si="249"/>
        <v>Data</v>
      </c>
      <c r="H3885" t="s">
        <v>814</v>
      </c>
      <c r="K3885" s="6" t="s">
        <v>35</v>
      </c>
      <c r="L3885" s="12">
        <v>0.25529767270293763</v>
      </c>
      <c r="M3885" s="13">
        <v>0.41791890480433502</v>
      </c>
      <c r="N3885" s="13">
        <v>0.22544026887074314</v>
      </c>
      <c r="O3885" s="13">
        <v>0.10134315362198387</v>
      </c>
      <c r="P3885" s="14">
        <v>329.00000000000006</v>
      </c>
    </row>
    <row r="3886" spans="1:16" x14ac:dyDescent="0.25">
      <c r="A3886">
        <v>4000</v>
      </c>
      <c r="B3886" t="str">
        <f t="shared" si="246"/>
        <v>Closed End</v>
      </c>
      <c r="C3886" t="s">
        <v>867</v>
      </c>
      <c r="D3886" t="s">
        <v>856</v>
      </c>
      <c r="E3886" t="str">
        <f t="shared" si="247"/>
        <v>Household income</v>
      </c>
      <c r="F3886">
        <f t="shared" si="248"/>
        <v>8</v>
      </c>
      <c r="G3886" t="str">
        <f t="shared" si="249"/>
        <v>Data</v>
      </c>
      <c r="H3886" t="s">
        <v>814</v>
      </c>
      <c r="K3886" s="6" t="s">
        <v>36</v>
      </c>
      <c r="L3886" s="12">
        <v>0.21633349865451129</v>
      </c>
      <c r="M3886" s="13">
        <v>0.42878249441886429</v>
      </c>
      <c r="N3886" s="13">
        <v>0.26251755942565502</v>
      </c>
      <c r="O3886" s="13">
        <v>9.2366447500968285E-2</v>
      </c>
      <c r="P3886" s="14">
        <v>245.00000000000014</v>
      </c>
    </row>
    <row r="3887" spans="1:16" x14ac:dyDescent="0.25">
      <c r="A3887">
        <v>4001</v>
      </c>
      <c r="B3887" t="str">
        <f t="shared" si="246"/>
        <v>Closed End</v>
      </c>
      <c r="C3887" t="s">
        <v>867</v>
      </c>
      <c r="D3887" t="s">
        <v>856</v>
      </c>
      <c r="E3887" t="str">
        <f t="shared" si="247"/>
        <v>Housing status</v>
      </c>
      <c r="F3887">
        <f t="shared" si="248"/>
        <v>1</v>
      </c>
      <c r="G3887" t="str">
        <f t="shared" si="249"/>
        <v>Header</v>
      </c>
      <c r="H3887" t="s">
        <v>814</v>
      </c>
      <c r="K3887" s="7" t="s">
        <v>37</v>
      </c>
      <c r="L3887" s="15" t="s">
        <v>8</v>
      </c>
      <c r="M3887" s="16" t="s">
        <v>8</v>
      </c>
      <c r="N3887" s="16" t="s">
        <v>8</v>
      </c>
      <c r="O3887" s="16" t="s">
        <v>8</v>
      </c>
      <c r="P3887" s="17" t="s">
        <v>8</v>
      </c>
    </row>
    <row r="3888" spans="1:16" x14ac:dyDescent="0.25">
      <c r="A3888">
        <v>4002</v>
      </c>
      <c r="B3888" t="str">
        <f t="shared" si="246"/>
        <v>Closed End</v>
      </c>
      <c r="C3888" t="s">
        <v>867</v>
      </c>
      <c r="D3888" t="s">
        <v>856</v>
      </c>
      <c r="E3888" t="str">
        <f t="shared" si="247"/>
        <v>Housing status</v>
      </c>
      <c r="F3888">
        <f t="shared" si="248"/>
        <v>2</v>
      </c>
      <c r="G3888" t="str">
        <f t="shared" si="249"/>
        <v>Data</v>
      </c>
      <c r="H3888" t="s">
        <v>814</v>
      </c>
      <c r="K3888" s="6" t="s">
        <v>38</v>
      </c>
      <c r="L3888" s="12">
        <v>0.27180137008270544</v>
      </c>
      <c r="M3888" s="13">
        <v>0.41113508807185811</v>
      </c>
      <c r="N3888" s="13">
        <v>0.21497110781635176</v>
      </c>
      <c r="O3888" s="13">
        <v>0.10209243402908569</v>
      </c>
      <c r="P3888" s="14">
        <v>1832.9999999999998</v>
      </c>
    </row>
    <row r="3889" spans="1:16" x14ac:dyDescent="0.25">
      <c r="A3889">
        <v>4003</v>
      </c>
      <c r="B3889" t="str">
        <f t="shared" si="246"/>
        <v>Closed End</v>
      </c>
      <c r="C3889" t="s">
        <v>867</v>
      </c>
      <c r="D3889" t="s">
        <v>856</v>
      </c>
      <c r="E3889" t="str">
        <f t="shared" si="247"/>
        <v>Housing status</v>
      </c>
      <c r="F3889">
        <f t="shared" si="248"/>
        <v>3</v>
      </c>
      <c r="G3889" t="str">
        <f t="shared" si="249"/>
        <v>Data</v>
      </c>
      <c r="H3889" t="s">
        <v>814</v>
      </c>
      <c r="K3889" s="6" t="s">
        <v>39</v>
      </c>
      <c r="L3889" s="12">
        <v>0.428795451213967</v>
      </c>
      <c r="M3889" s="13">
        <v>0.3757577172459981</v>
      </c>
      <c r="N3889" s="13">
        <v>0.11042362672088839</v>
      </c>
      <c r="O3889" s="13">
        <v>8.5023204819145354E-2</v>
      </c>
      <c r="P3889" s="14">
        <v>902.00000000000216</v>
      </c>
    </row>
    <row r="3890" spans="1:16" ht="24.75" x14ac:dyDescent="0.25">
      <c r="A3890">
        <v>4004</v>
      </c>
      <c r="B3890" t="str">
        <f t="shared" si="246"/>
        <v>Closed End</v>
      </c>
      <c r="C3890" t="s">
        <v>867</v>
      </c>
      <c r="D3890" t="s">
        <v>856</v>
      </c>
      <c r="E3890" t="str">
        <f t="shared" si="247"/>
        <v>Housing status</v>
      </c>
      <c r="F3890">
        <f t="shared" si="248"/>
        <v>4</v>
      </c>
      <c r="G3890" t="str">
        <f t="shared" si="249"/>
        <v>Data</v>
      </c>
      <c r="H3890" t="s">
        <v>814</v>
      </c>
      <c r="K3890" s="6" t="s">
        <v>40</v>
      </c>
      <c r="L3890" s="12">
        <v>0.2256877454937917</v>
      </c>
      <c r="M3890" s="13">
        <v>0.37878878881943628</v>
      </c>
      <c r="N3890" s="13">
        <v>0.22918326258811042</v>
      </c>
      <c r="O3890" s="13">
        <v>0.16634020309866193</v>
      </c>
      <c r="P3890" s="14">
        <v>65.999999999999972</v>
      </c>
    </row>
    <row r="3891" spans="1:16" x14ac:dyDescent="0.25">
      <c r="A3891">
        <v>4005</v>
      </c>
      <c r="B3891" t="str">
        <f t="shared" si="246"/>
        <v>Closed End</v>
      </c>
      <c r="C3891" t="s">
        <v>867</v>
      </c>
      <c r="D3891" t="s">
        <v>856</v>
      </c>
      <c r="E3891" t="str">
        <f t="shared" si="247"/>
        <v>Home language</v>
      </c>
      <c r="F3891">
        <f t="shared" si="248"/>
        <v>1</v>
      </c>
      <c r="G3891" t="str">
        <f t="shared" si="249"/>
        <v>Header</v>
      </c>
      <c r="H3891" t="s">
        <v>814</v>
      </c>
      <c r="K3891" s="7" t="s">
        <v>41</v>
      </c>
      <c r="L3891" s="15" t="s">
        <v>8</v>
      </c>
      <c r="M3891" s="16" t="s">
        <v>8</v>
      </c>
      <c r="N3891" s="16" t="s">
        <v>8</v>
      </c>
      <c r="O3891" s="16" t="s">
        <v>8</v>
      </c>
      <c r="P3891" s="17" t="s">
        <v>8</v>
      </c>
    </row>
    <row r="3892" spans="1:16" x14ac:dyDescent="0.25">
      <c r="A3892">
        <v>4006</v>
      </c>
      <c r="B3892" t="str">
        <f t="shared" si="246"/>
        <v>Closed End</v>
      </c>
      <c r="C3892" t="s">
        <v>867</v>
      </c>
      <c r="D3892" t="s">
        <v>856</v>
      </c>
      <c r="E3892" t="str">
        <f t="shared" si="247"/>
        <v>Home language</v>
      </c>
      <c r="F3892">
        <f t="shared" si="248"/>
        <v>2</v>
      </c>
      <c r="G3892" t="str">
        <f t="shared" si="249"/>
        <v>Data</v>
      </c>
      <c r="H3892" t="s">
        <v>814</v>
      </c>
      <c r="K3892" s="6" t="s">
        <v>42</v>
      </c>
      <c r="L3892" s="12">
        <v>0.28182340270695266</v>
      </c>
      <c r="M3892" s="13">
        <v>0.40893415130715582</v>
      </c>
      <c r="N3892" s="13">
        <v>0.2074812123214636</v>
      </c>
      <c r="O3892" s="13">
        <v>0.10176123366442838</v>
      </c>
      <c r="P3892" s="14">
        <v>2407.0000000000018</v>
      </c>
    </row>
    <row r="3893" spans="1:16" x14ac:dyDescent="0.25">
      <c r="A3893">
        <v>4007</v>
      </c>
      <c r="B3893" t="str">
        <f t="shared" ref="B3893:B3956" si="250">IF(K3895="Results by region:","Closed End",IF(L3894="East Metro Overall","Open End",IF(AND(K3893="",K3895=""),"",B3892)))</f>
        <v>Closed End</v>
      </c>
      <c r="C3893" t="s">
        <v>867</v>
      </c>
      <c r="D3893" t="s">
        <v>856</v>
      </c>
      <c r="E3893" t="str">
        <f t="shared" ref="E3893:E3956" si="251">IF(AND(K3893="",K3894="Results by region:"),"Column labels",
IF(AND(K3893="",L3893="East Metro overall"),"Column labels",
IF(AND(K3893="",L3893=""),"",
IF(AND(B3893="Open End",K3893&lt;&gt;"",E3892="Column labels"),"Open end results",
IF(K3893="Results by region:","Region",
IF(K3893="Results by gender:","Gender",
IF(K3893="Results by age:","Age",
IF(K3893="Results by education level:","Education",
IF(K3893="Results by household income:","Household income",
IF(K3893="Results by housing status:","Housing status",
IF(K3893="Results by home language:","Home language",
IF(K3893="Results by race/ethnicity:","Race / ethnicity",
IF(ISERROR(FIND(".",K3893)),E3892,
IF(FIND(".",K3893)&lt;=4,"Title"))))))))))))))</f>
        <v>Home language</v>
      </c>
      <c r="F3893">
        <f t="shared" ref="F3893:F3956" si="252">IF(B3893="","",IF(E3893&lt;&gt;E3892,1,SUM(F3892,1)))</f>
        <v>3</v>
      </c>
      <c r="G3893" t="str">
        <f t="shared" si="249"/>
        <v>Data</v>
      </c>
      <c r="H3893" t="s">
        <v>814</v>
      </c>
      <c r="K3893" s="6" t="s">
        <v>43</v>
      </c>
      <c r="L3893" s="12">
        <v>0.50213159931466889</v>
      </c>
      <c r="M3893" s="13">
        <v>0.41560282114144215</v>
      </c>
      <c r="N3893" s="13">
        <v>2.6496920760047785E-2</v>
      </c>
      <c r="O3893" s="13">
        <v>5.5768658783840491E-2</v>
      </c>
      <c r="P3893" s="14">
        <v>226.00000000000009</v>
      </c>
    </row>
    <row r="3894" spans="1:16" x14ac:dyDescent="0.25">
      <c r="A3894">
        <v>4008</v>
      </c>
      <c r="B3894" t="str">
        <f t="shared" si="250"/>
        <v>Closed End</v>
      </c>
      <c r="C3894" t="s">
        <v>867</v>
      </c>
      <c r="D3894" t="s">
        <v>856</v>
      </c>
      <c r="E3894" t="str">
        <f t="shared" si="251"/>
        <v>Home language</v>
      </c>
      <c r="F3894">
        <f t="shared" si="252"/>
        <v>4</v>
      </c>
      <c r="G3894" t="str">
        <f t="shared" si="249"/>
        <v>Data</v>
      </c>
      <c r="H3894" t="s">
        <v>814</v>
      </c>
      <c r="K3894" s="6" t="s">
        <v>44</v>
      </c>
      <c r="L3894" s="12">
        <v>0.46507278690408926</v>
      </c>
      <c r="M3894" s="13">
        <v>0.31040405698877305</v>
      </c>
      <c r="N3894" s="13">
        <v>0.10902040648334795</v>
      </c>
      <c r="O3894" s="13">
        <v>0.1155027496237894</v>
      </c>
      <c r="P3894" s="14">
        <v>95.000000000000057</v>
      </c>
    </row>
    <row r="3895" spans="1:16" x14ac:dyDescent="0.25">
      <c r="A3895">
        <v>4009</v>
      </c>
      <c r="B3895" t="str">
        <f t="shared" si="250"/>
        <v>Closed End</v>
      </c>
      <c r="C3895" t="s">
        <v>867</v>
      </c>
      <c r="D3895" t="s">
        <v>856</v>
      </c>
      <c r="E3895" t="str">
        <f t="shared" si="251"/>
        <v>Race / ethnicity</v>
      </c>
      <c r="F3895">
        <f t="shared" si="252"/>
        <v>1</v>
      </c>
      <c r="G3895" t="str">
        <f t="shared" si="249"/>
        <v>Header</v>
      </c>
      <c r="H3895" t="s">
        <v>814</v>
      </c>
      <c r="K3895" s="7" t="s">
        <v>45</v>
      </c>
      <c r="L3895" s="15" t="s">
        <v>8</v>
      </c>
      <c r="M3895" s="16" t="s">
        <v>8</v>
      </c>
      <c r="N3895" s="16" t="s">
        <v>8</v>
      </c>
      <c r="O3895" s="16" t="s">
        <v>8</v>
      </c>
      <c r="P3895" s="17" t="s">
        <v>8</v>
      </c>
    </row>
    <row r="3896" spans="1:16" x14ac:dyDescent="0.25">
      <c r="A3896">
        <v>4010</v>
      </c>
      <c r="B3896" t="str">
        <f t="shared" si="250"/>
        <v>Closed End</v>
      </c>
      <c r="C3896" t="s">
        <v>867</v>
      </c>
      <c r="D3896" t="s">
        <v>856</v>
      </c>
      <c r="E3896" t="str">
        <f t="shared" si="251"/>
        <v>Race / ethnicity</v>
      </c>
      <c r="F3896">
        <f t="shared" si="252"/>
        <v>2</v>
      </c>
      <c r="G3896" t="str">
        <f t="shared" si="249"/>
        <v>Data</v>
      </c>
      <c r="H3896" t="s">
        <v>814</v>
      </c>
      <c r="K3896" s="6" t="s">
        <v>46</v>
      </c>
      <c r="L3896" s="12">
        <v>0.48428353650220823</v>
      </c>
      <c r="M3896" s="13">
        <v>0.36995318119944076</v>
      </c>
      <c r="N3896" s="13">
        <v>7.8176380833552953E-2</v>
      </c>
      <c r="O3896" s="13">
        <v>6.7586901464799273E-2</v>
      </c>
      <c r="P3896" s="14">
        <v>712.99999999999966</v>
      </c>
    </row>
    <row r="3897" spans="1:16" x14ac:dyDescent="0.25">
      <c r="A3897">
        <v>4011</v>
      </c>
      <c r="B3897" t="str">
        <f t="shared" si="250"/>
        <v>Closed End</v>
      </c>
      <c r="C3897" t="s">
        <v>867</v>
      </c>
      <c r="D3897" t="s">
        <v>856</v>
      </c>
      <c r="E3897" t="str">
        <f t="shared" si="251"/>
        <v>Race / ethnicity</v>
      </c>
      <c r="F3897">
        <f t="shared" si="252"/>
        <v>3</v>
      </c>
      <c r="G3897" t="str">
        <f t="shared" si="249"/>
        <v>Data</v>
      </c>
      <c r="H3897" t="s">
        <v>814</v>
      </c>
      <c r="K3897" s="6" t="s">
        <v>47</v>
      </c>
      <c r="L3897" s="12">
        <v>0.64295227615795236</v>
      </c>
      <c r="M3897" s="13">
        <v>0.27263312958127628</v>
      </c>
      <c r="N3897" s="13">
        <v>6.403188771723875E-2</v>
      </c>
      <c r="O3897" s="13">
        <v>2.0382706543532227E-2</v>
      </c>
      <c r="P3897" s="14">
        <v>113.99999999999999</v>
      </c>
    </row>
    <row r="3898" spans="1:16" x14ac:dyDescent="0.25">
      <c r="A3898">
        <v>4012</v>
      </c>
      <c r="B3898" t="str">
        <f t="shared" si="250"/>
        <v>Closed End</v>
      </c>
      <c r="C3898" t="s">
        <v>867</v>
      </c>
      <c r="D3898" t="s">
        <v>856</v>
      </c>
      <c r="E3898" t="str">
        <f t="shared" si="251"/>
        <v>Race / ethnicity</v>
      </c>
      <c r="F3898">
        <f t="shared" si="252"/>
        <v>4</v>
      </c>
      <c r="G3898" t="str">
        <f t="shared" si="249"/>
        <v>Data</v>
      </c>
      <c r="H3898" t="s">
        <v>814</v>
      </c>
      <c r="K3898" s="6" t="s">
        <v>48</v>
      </c>
      <c r="L3898" s="12">
        <v>0.46493604366561525</v>
      </c>
      <c r="M3898" s="13">
        <v>0.40782833326712037</v>
      </c>
      <c r="N3898" s="13">
        <v>8.6986071534426126E-2</v>
      </c>
      <c r="O3898" s="13">
        <v>4.0249551532838164E-2</v>
      </c>
      <c r="P3898" s="14">
        <v>202.00000000000014</v>
      </c>
    </row>
    <row r="3899" spans="1:16" x14ac:dyDescent="0.25">
      <c r="A3899">
        <v>4013</v>
      </c>
      <c r="B3899" t="str">
        <f t="shared" si="250"/>
        <v>Closed End</v>
      </c>
      <c r="C3899" t="s">
        <v>867</v>
      </c>
      <c r="D3899" t="s">
        <v>856</v>
      </c>
      <c r="E3899" t="str">
        <f t="shared" si="251"/>
        <v>Race / ethnicity</v>
      </c>
      <c r="F3899">
        <f t="shared" si="252"/>
        <v>5</v>
      </c>
      <c r="G3899" t="str">
        <f t="shared" si="249"/>
        <v>Data</v>
      </c>
      <c r="H3899" t="s">
        <v>814</v>
      </c>
      <c r="K3899" s="6" t="s">
        <v>49</v>
      </c>
      <c r="L3899" s="12">
        <v>0.55186865285968878</v>
      </c>
      <c r="M3899" s="13">
        <v>0.31305186760436171</v>
      </c>
      <c r="N3899" s="13">
        <v>6.5536918030866628E-2</v>
      </c>
      <c r="O3899" s="13">
        <v>6.9542561505083145E-2</v>
      </c>
      <c r="P3899" s="14">
        <v>319.99999999999989</v>
      </c>
    </row>
    <row r="3900" spans="1:16" x14ac:dyDescent="0.25">
      <c r="A3900">
        <v>4014</v>
      </c>
      <c r="B3900" t="str">
        <f t="shared" si="250"/>
        <v>Closed End</v>
      </c>
      <c r="C3900" t="s">
        <v>867</v>
      </c>
      <c r="D3900" t="s">
        <v>856</v>
      </c>
      <c r="E3900" t="str">
        <f t="shared" si="251"/>
        <v>Race / ethnicity</v>
      </c>
      <c r="F3900">
        <f t="shared" si="252"/>
        <v>6</v>
      </c>
      <c r="G3900" t="str">
        <f t="shared" si="249"/>
        <v>Data</v>
      </c>
      <c r="H3900" t="s">
        <v>814</v>
      </c>
      <c r="K3900" s="6" t="s">
        <v>50</v>
      </c>
      <c r="L3900" s="12">
        <v>0.40060892214746618</v>
      </c>
      <c r="M3900" s="13">
        <v>0.39001060761632161</v>
      </c>
      <c r="N3900" s="13">
        <v>8.2397098566669907E-2</v>
      </c>
      <c r="O3900" s="13">
        <v>0.12698337166954224</v>
      </c>
      <c r="P3900" s="14">
        <v>125</v>
      </c>
    </row>
    <row r="3901" spans="1:16" ht="15.75" thickBot="1" x14ac:dyDescent="0.3">
      <c r="A3901">
        <v>4015</v>
      </c>
      <c r="B3901" t="str">
        <f t="shared" si="250"/>
        <v>Closed End</v>
      </c>
      <c r="C3901" t="s">
        <v>867</v>
      </c>
      <c r="D3901" t="s">
        <v>856</v>
      </c>
      <c r="E3901" t="str">
        <f t="shared" si="251"/>
        <v>Race / ethnicity</v>
      </c>
      <c r="F3901">
        <f t="shared" si="252"/>
        <v>7</v>
      </c>
      <c r="G3901" t="str">
        <f t="shared" si="249"/>
        <v>Data</v>
      </c>
      <c r="H3901" t="s">
        <v>814</v>
      </c>
      <c r="K3901" s="8" t="s">
        <v>51</v>
      </c>
      <c r="L3901" s="18">
        <v>0.26307240173516511</v>
      </c>
      <c r="M3901" s="19">
        <v>0.42264036221410106</v>
      </c>
      <c r="N3901" s="19">
        <v>0.21643687264723346</v>
      </c>
      <c r="O3901" s="19">
        <v>9.7850363403503102E-2</v>
      </c>
      <c r="P3901" s="20">
        <v>1898.9999999999966</v>
      </c>
    </row>
    <row r="3902" spans="1:16" ht="15.75" thickTop="1" x14ac:dyDescent="0.25">
      <c r="A3902">
        <v>4016</v>
      </c>
      <c r="B3902" t="str">
        <f t="shared" si="250"/>
        <v/>
      </c>
      <c r="C3902" t="s">
        <v>8</v>
      </c>
      <c r="D3902" t="s">
        <v>8</v>
      </c>
      <c r="E3902" t="str">
        <f t="shared" si="251"/>
        <v/>
      </c>
      <c r="F3902" t="str">
        <f t="shared" si="252"/>
        <v/>
      </c>
      <c r="G3902" t="str">
        <f t="shared" si="249"/>
        <v/>
      </c>
      <c r="H3902" t="s">
        <v>8</v>
      </c>
      <c r="K3902" s="42"/>
      <c r="L3902" s="42"/>
      <c r="M3902" s="42"/>
      <c r="N3902" s="42"/>
      <c r="O3902" s="42"/>
      <c r="P3902" s="42"/>
    </row>
    <row r="3903" spans="1:16" ht="45.75" thickBot="1" x14ac:dyDescent="0.3">
      <c r="A3903">
        <v>4017</v>
      </c>
      <c r="B3903" t="str">
        <f t="shared" si="250"/>
        <v>Closed End</v>
      </c>
      <c r="C3903" t="s">
        <v>867</v>
      </c>
      <c r="D3903" t="s">
        <v>857</v>
      </c>
      <c r="E3903" t="str">
        <f t="shared" si="251"/>
        <v>Title</v>
      </c>
      <c r="F3903">
        <f t="shared" si="252"/>
        <v>1</v>
      </c>
      <c r="G3903" t="str">
        <f t="shared" si="249"/>
        <v>Title</v>
      </c>
      <c r="H3903" t="s">
        <v>815</v>
      </c>
      <c r="K3903" s="37" t="s">
        <v>322</v>
      </c>
      <c r="L3903" s="37"/>
      <c r="M3903" s="37"/>
      <c r="N3903" s="37"/>
      <c r="O3903" s="37"/>
      <c r="P3903" s="37"/>
    </row>
    <row r="3904" spans="1:16" ht="38.25" thickTop="1" thickBot="1" x14ac:dyDescent="0.3">
      <c r="A3904">
        <v>4018</v>
      </c>
      <c r="B3904" t="str">
        <f t="shared" si="250"/>
        <v>Closed End</v>
      </c>
      <c r="C3904" t="s">
        <v>867</v>
      </c>
      <c r="D3904" t="s">
        <v>857</v>
      </c>
      <c r="E3904" t="str">
        <f t="shared" si="251"/>
        <v>Column labels</v>
      </c>
      <c r="F3904">
        <f t="shared" si="252"/>
        <v>1</v>
      </c>
      <c r="G3904" t="str">
        <f t="shared" si="249"/>
        <v>Labels</v>
      </c>
      <c r="H3904" t="s">
        <v>815</v>
      </c>
      <c r="K3904" s="39"/>
      <c r="L3904" s="1" t="s">
        <v>309</v>
      </c>
      <c r="M3904" s="2" t="s">
        <v>310</v>
      </c>
      <c r="N3904" s="2" t="s">
        <v>311</v>
      </c>
      <c r="O3904" s="2" t="s">
        <v>312</v>
      </c>
      <c r="P3904" s="3" t="s">
        <v>6</v>
      </c>
    </row>
    <row r="3905" spans="1:16" ht="15.75" thickTop="1" x14ac:dyDescent="0.25">
      <c r="A3905">
        <v>4019</v>
      </c>
      <c r="B3905" t="str">
        <f t="shared" si="250"/>
        <v>Closed End</v>
      </c>
      <c r="C3905" t="s">
        <v>867</v>
      </c>
      <c r="D3905" t="s">
        <v>857</v>
      </c>
      <c r="E3905" t="str">
        <f t="shared" si="251"/>
        <v>Region</v>
      </c>
      <c r="F3905">
        <f t="shared" si="252"/>
        <v>1</v>
      </c>
      <c r="G3905" t="str">
        <f t="shared" si="249"/>
        <v>Header</v>
      </c>
      <c r="H3905" t="s">
        <v>815</v>
      </c>
      <c r="K3905" s="5" t="s">
        <v>7</v>
      </c>
      <c r="L3905" s="9" t="s">
        <v>8</v>
      </c>
      <c r="M3905" s="10" t="s">
        <v>8</v>
      </c>
      <c r="N3905" s="10" t="s">
        <v>8</v>
      </c>
      <c r="O3905" s="10" t="s">
        <v>8</v>
      </c>
      <c r="P3905" s="11" t="s">
        <v>8</v>
      </c>
    </row>
    <row r="3906" spans="1:16" x14ac:dyDescent="0.25">
      <c r="A3906">
        <v>4020</v>
      </c>
      <c r="B3906" t="str">
        <f t="shared" si="250"/>
        <v>Closed End</v>
      </c>
      <c r="C3906" t="s">
        <v>867</v>
      </c>
      <c r="D3906" t="s">
        <v>857</v>
      </c>
      <c r="E3906" t="str">
        <f t="shared" si="251"/>
        <v>Region</v>
      </c>
      <c r="F3906">
        <f t="shared" si="252"/>
        <v>2</v>
      </c>
      <c r="G3906" t="str">
        <f t="shared" ref="G3906:G3969" si="253">IF(B3906="","",IF(E3906="Title","Title",IF(E3906="Column labels","Labels",IF(AND(F3906=1,B3906="Closed End"),"Header","Data"))))</f>
        <v>Data</v>
      </c>
      <c r="H3906" t="s">
        <v>815</v>
      </c>
      <c r="K3906" s="6" t="s">
        <v>9</v>
      </c>
      <c r="L3906" s="12">
        <v>0.3058916772206825</v>
      </c>
      <c r="M3906" s="13">
        <v>0.4148438183017083</v>
      </c>
      <c r="N3906" s="13">
        <v>0.20288976689776475</v>
      </c>
      <c r="O3906" s="13">
        <v>7.6374737579845475E-2</v>
      </c>
      <c r="P3906" s="14">
        <v>2580.0000000000009</v>
      </c>
    </row>
    <row r="3907" spans="1:16" x14ac:dyDescent="0.25">
      <c r="A3907">
        <v>4021</v>
      </c>
      <c r="B3907" t="str">
        <f t="shared" si="250"/>
        <v>Closed End</v>
      </c>
      <c r="C3907" t="s">
        <v>867</v>
      </c>
      <c r="D3907" t="s">
        <v>857</v>
      </c>
      <c r="E3907" t="str">
        <f t="shared" si="251"/>
        <v>Region</v>
      </c>
      <c r="F3907">
        <f t="shared" si="252"/>
        <v>3</v>
      </c>
      <c r="G3907" t="str">
        <f t="shared" si="253"/>
        <v>Data</v>
      </c>
      <c r="H3907" t="s">
        <v>815</v>
      </c>
      <c r="K3907" s="6" t="s">
        <v>10</v>
      </c>
      <c r="L3907" s="12">
        <v>0.28855627524305633</v>
      </c>
      <c r="M3907" s="13">
        <v>0.429599945391616</v>
      </c>
      <c r="N3907" s="13">
        <v>0.23333479513735911</v>
      </c>
      <c r="O3907" s="13">
        <v>4.850898422796894E-2</v>
      </c>
      <c r="P3907" s="14">
        <v>349</v>
      </c>
    </row>
    <row r="3908" spans="1:16" x14ac:dyDescent="0.25">
      <c r="A3908">
        <v>4022</v>
      </c>
      <c r="B3908" t="str">
        <f t="shared" si="250"/>
        <v>Closed End</v>
      </c>
      <c r="C3908" t="s">
        <v>867</v>
      </c>
      <c r="D3908" t="s">
        <v>857</v>
      </c>
      <c r="E3908" t="str">
        <f t="shared" si="251"/>
        <v>Region</v>
      </c>
      <c r="F3908">
        <f t="shared" si="252"/>
        <v>4</v>
      </c>
      <c r="G3908" t="str">
        <f t="shared" si="253"/>
        <v>Data</v>
      </c>
      <c r="H3908" t="s">
        <v>815</v>
      </c>
      <c r="K3908" s="6" t="s">
        <v>11</v>
      </c>
      <c r="L3908" s="12">
        <v>0.36863562747232415</v>
      </c>
      <c r="M3908" s="13">
        <v>0.3764558236347868</v>
      </c>
      <c r="N3908" s="13">
        <v>0.1832307226111502</v>
      </c>
      <c r="O3908" s="13">
        <v>7.1677826281740922E-2</v>
      </c>
      <c r="P3908" s="14">
        <v>1897.9999999999941</v>
      </c>
    </row>
    <row r="3909" spans="1:16" x14ac:dyDescent="0.25">
      <c r="A3909">
        <v>4023</v>
      </c>
      <c r="B3909" t="str">
        <f t="shared" si="250"/>
        <v>Closed End</v>
      </c>
      <c r="C3909" t="s">
        <v>867</v>
      </c>
      <c r="D3909" t="s">
        <v>857</v>
      </c>
      <c r="E3909" t="str">
        <f t="shared" si="251"/>
        <v>Region</v>
      </c>
      <c r="F3909">
        <f t="shared" si="252"/>
        <v>5</v>
      </c>
      <c r="G3909" t="str">
        <f t="shared" si="253"/>
        <v>Data</v>
      </c>
      <c r="H3909" t="s">
        <v>815</v>
      </c>
      <c r="K3909" s="6" t="s">
        <v>12</v>
      </c>
      <c r="L3909" s="12">
        <v>0.42585501570879347</v>
      </c>
      <c r="M3909" s="13">
        <v>0.38519048189864202</v>
      </c>
      <c r="N3909" s="13">
        <v>0.13710717960970223</v>
      </c>
      <c r="O3909" s="13">
        <v>5.1847322782861326E-2</v>
      </c>
      <c r="P3909" s="14">
        <v>1538.0000000000009</v>
      </c>
    </row>
    <row r="3910" spans="1:16" x14ac:dyDescent="0.25">
      <c r="A3910">
        <v>4024</v>
      </c>
      <c r="B3910" t="str">
        <f t="shared" si="250"/>
        <v>Closed End</v>
      </c>
      <c r="C3910" t="s">
        <v>867</v>
      </c>
      <c r="D3910" t="s">
        <v>857</v>
      </c>
      <c r="E3910" t="str">
        <f t="shared" si="251"/>
        <v>Region</v>
      </c>
      <c r="F3910">
        <f t="shared" si="252"/>
        <v>6</v>
      </c>
      <c r="G3910" t="str">
        <f t="shared" si="253"/>
        <v>Data</v>
      </c>
      <c r="H3910" t="s">
        <v>815</v>
      </c>
      <c r="K3910" s="6" t="s">
        <v>13</v>
      </c>
      <c r="L3910" s="12">
        <v>0.30195418112748196</v>
      </c>
      <c r="M3910" s="13">
        <v>0.36627676258025604</v>
      </c>
      <c r="N3910" s="13">
        <v>0.23698146432084027</v>
      </c>
      <c r="O3910" s="13">
        <v>9.4787591971421795E-2</v>
      </c>
      <c r="P3910" s="14">
        <v>359.99999999999989</v>
      </c>
    </row>
    <row r="3911" spans="1:16" x14ac:dyDescent="0.25">
      <c r="A3911">
        <v>4025</v>
      </c>
      <c r="B3911" t="str">
        <f t="shared" si="250"/>
        <v>Closed End</v>
      </c>
      <c r="C3911" t="s">
        <v>867</v>
      </c>
      <c r="D3911" t="s">
        <v>857</v>
      </c>
      <c r="E3911" t="str">
        <f t="shared" si="251"/>
        <v>Region</v>
      </c>
      <c r="F3911">
        <f t="shared" si="252"/>
        <v>7</v>
      </c>
      <c r="G3911" t="str">
        <f t="shared" si="253"/>
        <v>Data</v>
      </c>
      <c r="H3911" t="s">
        <v>815</v>
      </c>
      <c r="K3911" s="6" t="s">
        <v>14</v>
      </c>
      <c r="L3911" s="12">
        <v>0.19665053217089892</v>
      </c>
      <c r="M3911" s="13">
        <v>0.47508456688726353</v>
      </c>
      <c r="N3911" s="13">
        <v>0.1973659954022704</v>
      </c>
      <c r="O3911" s="13">
        <v>0.13089890553956679</v>
      </c>
      <c r="P3911" s="14">
        <v>333</v>
      </c>
    </row>
    <row r="3912" spans="1:16" x14ac:dyDescent="0.25">
      <c r="A3912">
        <v>4026</v>
      </c>
      <c r="B3912" t="str">
        <f t="shared" si="250"/>
        <v>Closed End</v>
      </c>
      <c r="C3912" t="s">
        <v>867</v>
      </c>
      <c r="D3912" t="s">
        <v>857</v>
      </c>
      <c r="E3912" t="str">
        <f t="shared" si="251"/>
        <v>Gender</v>
      </c>
      <c r="F3912">
        <f t="shared" si="252"/>
        <v>1</v>
      </c>
      <c r="G3912" t="str">
        <f t="shared" si="253"/>
        <v>Header</v>
      </c>
      <c r="H3912" t="s">
        <v>815</v>
      </c>
      <c r="K3912" s="7" t="s">
        <v>15</v>
      </c>
      <c r="L3912" s="15" t="s">
        <v>8</v>
      </c>
      <c r="M3912" s="16" t="s">
        <v>8</v>
      </c>
      <c r="N3912" s="16" t="s">
        <v>8</v>
      </c>
      <c r="O3912" s="16" t="s">
        <v>8</v>
      </c>
      <c r="P3912" s="17" t="s">
        <v>8</v>
      </c>
    </row>
    <row r="3913" spans="1:16" x14ac:dyDescent="0.25">
      <c r="A3913">
        <v>4027</v>
      </c>
      <c r="B3913" t="str">
        <f t="shared" si="250"/>
        <v>Closed End</v>
      </c>
      <c r="C3913" t="s">
        <v>867</v>
      </c>
      <c r="D3913" t="s">
        <v>857</v>
      </c>
      <c r="E3913" t="str">
        <f t="shared" si="251"/>
        <v>Gender</v>
      </c>
      <c r="F3913">
        <f t="shared" si="252"/>
        <v>2</v>
      </c>
      <c r="G3913" t="str">
        <f t="shared" si="253"/>
        <v>Data</v>
      </c>
      <c r="H3913" t="s">
        <v>815</v>
      </c>
      <c r="K3913" s="6" t="s">
        <v>16</v>
      </c>
      <c r="L3913" s="12">
        <v>0.34171941024269226</v>
      </c>
      <c r="M3913" s="13">
        <v>0.40471995883234479</v>
      </c>
      <c r="N3913" s="13">
        <v>0.19161207522377738</v>
      </c>
      <c r="O3913" s="13">
        <v>6.1948555701186091E-2</v>
      </c>
      <c r="P3913" s="14">
        <v>1601.9999999999998</v>
      </c>
    </row>
    <row r="3914" spans="1:16" x14ac:dyDescent="0.25">
      <c r="A3914">
        <v>4028</v>
      </c>
      <c r="B3914" t="str">
        <f t="shared" si="250"/>
        <v>Closed End</v>
      </c>
      <c r="C3914" t="s">
        <v>867</v>
      </c>
      <c r="D3914" t="s">
        <v>857</v>
      </c>
      <c r="E3914" t="str">
        <f t="shared" si="251"/>
        <v>Gender</v>
      </c>
      <c r="F3914">
        <f t="shared" si="252"/>
        <v>3</v>
      </c>
      <c r="G3914" t="str">
        <f t="shared" si="253"/>
        <v>Data</v>
      </c>
      <c r="H3914" t="s">
        <v>815</v>
      </c>
      <c r="K3914" s="6" t="s">
        <v>17</v>
      </c>
      <c r="L3914" s="12">
        <v>0.26296990808573945</v>
      </c>
      <c r="M3914" s="13">
        <v>0.43090023599342575</v>
      </c>
      <c r="N3914" s="13">
        <v>0.21935489556150675</v>
      </c>
      <c r="O3914" s="13">
        <v>8.677496035932851E-2</v>
      </c>
      <c r="P3914" s="14">
        <v>854.99999999999989</v>
      </c>
    </row>
    <row r="3915" spans="1:16" x14ac:dyDescent="0.25">
      <c r="A3915">
        <v>4029</v>
      </c>
      <c r="B3915" t="str">
        <f t="shared" si="250"/>
        <v>Closed End</v>
      </c>
      <c r="C3915" t="s">
        <v>867</v>
      </c>
      <c r="D3915" t="s">
        <v>857</v>
      </c>
      <c r="E3915" t="str">
        <f t="shared" si="251"/>
        <v>Age</v>
      </c>
      <c r="F3915">
        <f t="shared" si="252"/>
        <v>1</v>
      </c>
      <c r="G3915" t="str">
        <f t="shared" si="253"/>
        <v>Header</v>
      </c>
      <c r="H3915" t="s">
        <v>815</v>
      </c>
      <c r="K3915" s="7" t="s">
        <v>18</v>
      </c>
      <c r="L3915" s="15" t="s">
        <v>8</v>
      </c>
      <c r="M3915" s="16" t="s">
        <v>8</v>
      </c>
      <c r="N3915" s="16" t="s">
        <v>8</v>
      </c>
      <c r="O3915" s="16" t="s">
        <v>8</v>
      </c>
      <c r="P3915" s="17" t="s">
        <v>8</v>
      </c>
    </row>
    <row r="3916" spans="1:16" x14ac:dyDescent="0.25">
      <c r="A3916">
        <v>4030</v>
      </c>
      <c r="B3916" t="str">
        <f t="shared" si="250"/>
        <v>Closed End</v>
      </c>
      <c r="C3916" t="s">
        <v>867</v>
      </c>
      <c r="D3916" t="s">
        <v>857</v>
      </c>
      <c r="E3916" t="str">
        <f t="shared" si="251"/>
        <v>Age</v>
      </c>
      <c r="F3916">
        <f t="shared" si="252"/>
        <v>2</v>
      </c>
      <c r="G3916" t="str">
        <f t="shared" si="253"/>
        <v>Data</v>
      </c>
      <c r="H3916" t="s">
        <v>815</v>
      </c>
      <c r="K3916" s="6" t="s">
        <v>19</v>
      </c>
      <c r="L3916" s="12">
        <v>0.30619283884128601</v>
      </c>
      <c r="M3916" s="13">
        <v>0.45277627534068587</v>
      </c>
      <c r="N3916" s="13">
        <v>0.19593303288947519</v>
      </c>
      <c r="O3916" s="13">
        <v>4.5097852928551847E-2</v>
      </c>
      <c r="P3916" s="14">
        <v>359.00000000000034</v>
      </c>
    </row>
    <row r="3917" spans="1:16" x14ac:dyDescent="0.25">
      <c r="A3917">
        <v>4031</v>
      </c>
      <c r="B3917" t="str">
        <f t="shared" si="250"/>
        <v>Closed End</v>
      </c>
      <c r="C3917" t="s">
        <v>867</v>
      </c>
      <c r="D3917" t="s">
        <v>857</v>
      </c>
      <c r="E3917" t="str">
        <f t="shared" si="251"/>
        <v>Age</v>
      </c>
      <c r="F3917">
        <f t="shared" si="252"/>
        <v>3</v>
      </c>
      <c r="G3917" t="str">
        <f t="shared" si="253"/>
        <v>Data</v>
      </c>
      <c r="H3917" t="s">
        <v>815</v>
      </c>
      <c r="K3917" s="6" t="s">
        <v>20</v>
      </c>
      <c r="L3917" s="12">
        <v>0.27715999062015723</v>
      </c>
      <c r="M3917" s="13">
        <v>0.37121615749354125</v>
      </c>
      <c r="N3917" s="13">
        <v>0.30468451071581021</v>
      </c>
      <c r="O3917" s="13">
        <v>4.6939341170490971E-2</v>
      </c>
      <c r="P3917" s="14">
        <v>368.00000000000017</v>
      </c>
    </row>
    <row r="3918" spans="1:16" x14ac:dyDescent="0.25">
      <c r="A3918">
        <v>4032</v>
      </c>
      <c r="B3918" t="str">
        <f t="shared" si="250"/>
        <v>Closed End</v>
      </c>
      <c r="C3918" t="s">
        <v>867</v>
      </c>
      <c r="D3918" t="s">
        <v>857</v>
      </c>
      <c r="E3918" t="str">
        <f t="shared" si="251"/>
        <v>Age</v>
      </c>
      <c r="F3918">
        <f t="shared" si="252"/>
        <v>4</v>
      </c>
      <c r="G3918" t="str">
        <f t="shared" si="253"/>
        <v>Data</v>
      </c>
      <c r="H3918" t="s">
        <v>815</v>
      </c>
      <c r="K3918" s="6" t="s">
        <v>21</v>
      </c>
      <c r="L3918" s="12">
        <v>0.27218661102667241</v>
      </c>
      <c r="M3918" s="13">
        <v>0.39890672563870455</v>
      </c>
      <c r="N3918" s="13">
        <v>0.20502539758586283</v>
      </c>
      <c r="O3918" s="13">
        <v>0.12388126574875889</v>
      </c>
      <c r="P3918" s="14">
        <v>316.00000000000034</v>
      </c>
    </row>
    <row r="3919" spans="1:16" x14ac:dyDescent="0.25">
      <c r="A3919">
        <v>4033</v>
      </c>
      <c r="B3919" t="str">
        <f t="shared" si="250"/>
        <v>Closed End</v>
      </c>
      <c r="C3919" t="s">
        <v>867</v>
      </c>
      <c r="D3919" t="s">
        <v>857</v>
      </c>
      <c r="E3919" t="str">
        <f t="shared" si="251"/>
        <v>Age</v>
      </c>
      <c r="F3919">
        <f t="shared" si="252"/>
        <v>5</v>
      </c>
      <c r="G3919" t="str">
        <f t="shared" si="253"/>
        <v>Data</v>
      </c>
      <c r="H3919" t="s">
        <v>815</v>
      </c>
      <c r="K3919" s="6" t="s">
        <v>22</v>
      </c>
      <c r="L3919" s="12">
        <v>0.29130647849256247</v>
      </c>
      <c r="M3919" s="13">
        <v>0.46233090754905976</v>
      </c>
      <c r="N3919" s="13">
        <v>0.18073397838459648</v>
      </c>
      <c r="O3919" s="13">
        <v>6.5628635573781333E-2</v>
      </c>
      <c r="P3919" s="14">
        <v>454.00000000000028</v>
      </c>
    </row>
    <row r="3920" spans="1:16" x14ac:dyDescent="0.25">
      <c r="A3920">
        <v>4034</v>
      </c>
      <c r="B3920" t="str">
        <f t="shared" si="250"/>
        <v>Closed End</v>
      </c>
      <c r="C3920" t="s">
        <v>867</v>
      </c>
      <c r="D3920" t="s">
        <v>857</v>
      </c>
      <c r="E3920" t="str">
        <f t="shared" si="251"/>
        <v>Age</v>
      </c>
      <c r="F3920">
        <f t="shared" si="252"/>
        <v>6</v>
      </c>
      <c r="G3920" t="str">
        <f t="shared" si="253"/>
        <v>Data</v>
      </c>
      <c r="H3920" t="s">
        <v>815</v>
      </c>
      <c r="K3920" s="6" t="s">
        <v>23</v>
      </c>
      <c r="L3920" s="12">
        <v>0.36320585375607317</v>
      </c>
      <c r="M3920" s="13">
        <v>0.42161533980285709</v>
      </c>
      <c r="N3920" s="13">
        <v>0.14488872358318305</v>
      </c>
      <c r="O3920" s="13">
        <v>7.0290082857889624E-2</v>
      </c>
      <c r="P3920" s="14">
        <v>720.99999999999795</v>
      </c>
    </row>
    <row r="3921" spans="1:16" x14ac:dyDescent="0.25">
      <c r="A3921">
        <v>4035</v>
      </c>
      <c r="B3921" t="str">
        <f t="shared" si="250"/>
        <v>Closed End</v>
      </c>
      <c r="C3921" t="s">
        <v>867</v>
      </c>
      <c r="D3921" t="s">
        <v>857</v>
      </c>
      <c r="E3921" t="str">
        <f t="shared" si="251"/>
        <v>Education</v>
      </c>
      <c r="F3921">
        <f t="shared" si="252"/>
        <v>1</v>
      </c>
      <c r="G3921" t="str">
        <f t="shared" si="253"/>
        <v>Header</v>
      </c>
      <c r="H3921" t="s">
        <v>815</v>
      </c>
      <c r="K3921" s="7" t="s">
        <v>24</v>
      </c>
      <c r="L3921" s="15" t="s">
        <v>8</v>
      </c>
      <c r="M3921" s="16" t="s">
        <v>8</v>
      </c>
      <c r="N3921" s="16" t="s">
        <v>8</v>
      </c>
      <c r="O3921" s="16" t="s">
        <v>8</v>
      </c>
      <c r="P3921" s="17" t="s">
        <v>8</v>
      </c>
    </row>
    <row r="3922" spans="1:16" x14ac:dyDescent="0.25">
      <c r="A3922">
        <v>4036</v>
      </c>
      <c r="B3922" t="str">
        <f t="shared" si="250"/>
        <v>Closed End</v>
      </c>
      <c r="C3922" t="s">
        <v>867</v>
      </c>
      <c r="D3922" t="s">
        <v>857</v>
      </c>
      <c r="E3922" t="str">
        <f t="shared" si="251"/>
        <v>Education</v>
      </c>
      <c r="F3922">
        <f t="shared" si="252"/>
        <v>2</v>
      </c>
      <c r="G3922" t="str">
        <f t="shared" si="253"/>
        <v>Data</v>
      </c>
      <c r="H3922" t="s">
        <v>815</v>
      </c>
      <c r="K3922" s="6" t="s">
        <v>25</v>
      </c>
      <c r="L3922" s="12">
        <v>0.54186706356952719</v>
      </c>
      <c r="M3922" s="13">
        <v>0.23984466236691124</v>
      </c>
      <c r="N3922" s="13">
        <v>8.9264835464632583E-2</v>
      </c>
      <c r="O3922" s="13">
        <v>0.12902343859892881</v>
      </c>
      <c r="P3922" s="14">
        <v>65</v>
      </c>
    </row>
    <row r="3923" spans="1:16" x14ac:dyDescent="0.25">
      <c r="A3923">
        <v>4037</v>
      </c>
      <c r="B3923" t="str">
        <f t="shared" si="250"/>
        <v>Closed End</v>
      </c>
      <c r="C3923" t="s">
        <v>867</v>
      </c>
      <c r="D3923" t="s">
        <v>857</v>
      </c>
      <c r="E3923" t="str">
        <f t="shared" si="251"/>
        <v>Education</v>
      </c>
      <c r="F3923">
        <f t="shared" si="252"/>
        <v>3</v>
      </c>
      <c r="G3923" t="str">
        <f t="shared" si="253"/>
        <v>Data</v>
      </c>
      <c r="H3923" t="s">
        <v>815</v>
      </c>
      <c r="K3923" s="6" t="s">
        <v>26</v>
      </c>
      <c r="L3923" s="12">
        <v>0.35809516495485283</v>
      </c>
      <c r="M3923" s="13">
        <v>0.32817016923638365</v>
      </c>
      <c r="N3923" s="13">
        <v>0.21738487770519643</v>
      </c>
      <c r="O3923" s="13">
        <v>9.6349788103567799E-2</v>
      </c>
      <c r="P3923" s="14">
        <v>288.99999999999994</v>
      </c>
    </row>
    <row r="3924" spans="1:16" x14ac:dyDescent="0.25">
      <c r="A3924">
        <v>4038</v>
      </c>
      <c r="B3924" t="str">
        <f t="shared" si="250"/>
        <v>Closed End</v>
      </c>
      <c r="C3924" t="s">
        <v>867</v>
      </c>
      <c r="D3924" t="s">
        <v>857</v>
      </c>
      <c r="E3924" t="str">
        <f t="shared" si="251"/>
        <v>Education</v>
      </c>
      <c r="F3924">
        <f t="shared" si="252"/>
        <v>4</v>
      </c>
      <c r="G3924" t="str">
        <f t="shared" si="253"/>
        <v>Data</v>
      </c>
      <c r="H3924" t="s">
        <v>815</v>
      </c>
      <c r="K3924" s="6" t="s">
        <v>27</v>
      </c>
      <c r="L3924" s="12">
        <v>0.30009503350357281</v>
      </c>
      <c r="M3924" s="13">
        <v>0.45470990432443725</v>
      </c>
      <c r="N3924" s="13">
        <v>0.18595302569020011</v>
      </c>
      <c r="O3924" s="13">
        <v>5.9242036481789363E-2</v>
      </c>
      <c r="P3924" s="14">
        <v>823.99999999999989</v>
      </c>
    </row>
    <row r="3925" spans="1:16" x14ac:dyDescent="0.25">
      <c r="A3925">
        <v>4039</v>
      </c>
      <c r="B3925" t="str">
        <f t="shared" si="250"/>
        <v>Closed End</v>
      </c>
      <c r="C3925" t="s">
        <v>867</v>
      </c>
      <c r="D3925" t="s">
        <v>857</v>
      </c>
      <c r="E3925" t="str">
        <f t="shared" si="251"/>
        <v>Education</v>
      </c>
      <c r="F3925">
        <f t="shared" si="252"/>
        <v>5</v>
      </c>
      <c r="G3925" t="str">
        <f t="shared" si="253"/>
        <v>Data</v>
      </c>
      <c r="H3925" t="s">
        <v>815</v>
      </c>
      <c r="K3925" s="6" t="s">
        <v>28</v>
      </c>
      <c r="L3925" s="12">
        <v>0.27264840906884863</v>
      </c>
      <c r="M3925" s="13">
        <v>0.4399851858004758</v>
      </c>
      <c r="N3925" s="13">
        <v>0.21702195480269007</v>
      </c>
      <c r="O3925" s="13">
        <v>7.0344450327984712E-2</v>
      </c>
      <c r="P3925" s="14">
        <v>1325.000000000002</v>
      </c>
    </row>
    <row r="3926" spans="1:16" x14ac:dyDescent="0.25">
      <c r="A3926">
        <v>4040</v>
      </c>
      <c r="B3926" t="str">
        <f t="shared" si="250"/>
        <v>Closed End</v>
      </c>
      <c r="C3926" t="s">
        <v>867</v>
      </c>
      <c r="D3926" t="s">
        <v>857</v>
      </c>
      <c r="E3926" t="str">
        <f t="shared" si="251"/>
        <v>Household income</v>
      </c>
      <c r="F3926">
        <f t="shared" si="252"/>
        <v>1</v>
      </c>
      <c r="G3926" t="str">
        <f t="shared" si="253"/>
        <v>Header</v>
      </c>
      <c r="H3926" t="s">
        <v>815</v>
      </c>
      <c r="K3926" s="7" t="s">
        <v>29</v>
      </c>
      <c r="L3926" s="15" t="s">
        <v>8</v>
      </c>
      <c r="M3926" s="16" t="s">
        <v>8</v>
      </c>
      <c r="N3926" s="16" t="s">
        <v>8</v>
      </c>
      <c r="O3926" s="16" t="s">
        <v>8</v>
      </c>
      <c r="P3926" s="17" t="s">
        <v>8</v>
      </c>
    </row>
    <row r="3927" spans="1:16" x14ac:dyDescent="0.25">
      <c r="A3927">
        <v>4041</v>
      </c>
      <c r="B3927" t="str">
        <f t="shared" si="250"/>
        <v>Closed End</v>
      </c>
      <c r="C3927" t="s">
        <v>867</v>
      </c>
      <c r="D3927" t="s">
        <v>857</v>
      </c>
      <c r="E3927" t="str">
        <f t="shared" si="251"/>
        <v>Household income</v>
      </c>
      <c r="F3927">
        <f t="shared" si="252"/>
        <v>2</v>
      </c>
      <c r="G3927" t="str">
        <f t="shared" si="253"/>
        <v>Data</v>
      </c>
      <c r="H3927" t="s">
        <v>815</v>
      </c>
      <c r="K3927" s="6" t="s">
        <v>30</v>
      </c>
      <c r="L3927" s="12">
        <v>0.42330643248212518</v>
      </c>
      <c r="M3927" s="13">
        <v>0.33007145399334381</v>
      </c>
      <c r="N3927" s="13">
        <v>0.11466668227819846</v>
      </c>
      <c r="O3927" s="13">
        <v>0.13195543124633219</v>
      </c>
      <c r="P3927" s="14">
        <v>380.00000000000006</v>
      </c>
    </row>
    <row r="3928" spans="1:16" x14ac:dyDescent="0.25">
      <c r="A3928">
        <v>4042</v>
      </c>
      <c r="B3928" t="str">
        <f t="shared" si="250"/>
        <v>Closed End</v>
      </c>
      <c r="C3928" t="s">
        <v>867</v>
      </c>
      <c r="D3928" t="s">
        <v>857</v>
      </c>
      <c r="E3928" t="str">
        <f t="shared" si="251"/>
        <v>Household income</v>
      </c>
      <c r="F3928">
        <f t="shared" si="252"/>
        <v>3</v>
      </c>
      <c r="G3928" t="str">
        <f t="shared" si="253"/>
        <v>Data</v>
      </c>
      <c r="H3928" t="s">
        <v>815</v>
      </c>
      <c r="K3928" s="6" t="s">
        <v>31</v>
      </c>
      <c r="L3928" s="12">
        <v>0.48986900420028745</v>
      </c>
      <c r="M3928" s="13">
        <v>0.33059490634994115</v>
      </c>
      <c r="N3928" s="13">
        <v>0.11063266619437337</v>
      </c>
      <c r="O3928" s="13">
        <v>6.8903423255399082E-2</v>
      </c>
      <c r="P3928" s="14">
        <v>366.99999999999972</v>
      </c>
    </row>
    <row r="3929" spans="1:16" x14ac:dyDescent="0.25">
      <c r="A3929">
        <v>4043</v>
      </c>
      <c r="B3929" t="str">
        <f t="shared" si="250"/>
        <v>Closed End</v>
      </c>
      <c r="C3929" t="s">
        <v>867</v>
      </c>
      <c r="D3929" t="s">
        <v>857</v>
      </c>
      <c r="E3929" t="str">
        <f t="shared" si="251"/>
        <v>Household income</v>
      </c>
      <c r="F3929">
        <f t="shared" si="252"/>
        <v>4</v>
      </c>
      <c r="G3929" t="str">
        <f t="shared" si="253"/>
        <v>Data</v>
      </c>
      <c r="H3929" t="s">
        <v>815</v>
      </c>
      <c r="K3929" s="6" t="s">
        <v>32</v>
      </c>
      <c r="L3929" s="12">
        <v>0.29578955637291748</v>
      </c>
      <c r="M3929" s="13">
        <v>0.46884058047817267</v>
      </c>
      <c r="N3929" s="13">
        <v>0.19365519326745895</v>
      </c>
      <c r="O3929" s="13">
        <v>4.1714669881450846E-2</v>
      </c>
      <c r="P3929" s="14">
        <v>347.99999999999977</v>
      </c>
    </row>
    <row r="3930" spans="1:16" x14ac:dyDescent="0.25">
      <c r="A3930">
        <v>4044</v>
      </c>
      <c r="B3930" t="str">
        <f t="shared" si="250"/>
        <v>Closed End</v>
      </c>
      <c r="C3930" t="s">
        <v>867</v>
      </c>
      <c r="D3930" t="s">
        <v>857</v>
      </c>
      <c r="E3930" t="str">
        <f t="shared" si="251"/>
        <v>Household income</v>
      </c>
      <c r="F3930">
        <f t="shared" si="252"/>
        <v>5</v>
      </c>
      <c r="G3930" t="str">
        <f t="shared" si="253"/>
        <v>Data</v>
      </c>
      <c r="H3930" t="s">
        <v>815</v>
      </c>
      <c r="K3930" s="6" t="s">
        <v>33</v>
      </c>
      <c r="L3930" s="12">
        <v>0.23784378105021931</v>
      </c>
      <c r="M3930" s="13">
        <v>0.43385816287788809</v>
      </c>
      <c r="N3930" s="13">
        <v>0.27051361827653714</v>
      </c>
      <c r="O3930" s="13">
        <v>5.7784437795355699E-2</v>
      </c>
      <c r="P3930" s="14">
        <v>262.99999999999994</v>
      </c>
    </row>
    <row r="3931" spans="1:16" x14ac:dyDescent="0.25">
      <c r="A3931">
        <v>4045</v>
      </c>
      <c r="B3931" t="str">
        <f t="shared" si="250"/>
        <v>Closed End</v>
      </c>
      <c r="C3931" t="s">
        <v>867</v>
      </c>
      <c r="D3931" t="s">
        <v>857</v>
      </c>
      <c r="E3931" t="str">
        <f t="shared" si="251"/>
        <v>Household income</v>
      </c>
      <c r="F3931">
        <f t="shared" si="252"/>
        <v>6</v>
      </c>
      <c r="G3931" t="str">
        <f t="shared" si="253"/>
        <v>Data</v>
      </c>
      <c r="H3931" t="s">
        <v>815</v>
      </c>
      <c r="K3931" s="6" t="s">
        <v>34</v>
      </c>
      <c r="L3931" s="12">
        <v>0.27161703064387044</v>
      </c>
      <c r="M3931" s="13">
        <v>0.39343627961739164</v>
      </c>
      <c r="N3931" s="13">
        <v>0.28177745544449845</v>
      </c>
      <c r="O3931" s="13">
        <v>5.3169234294238581E-2</v>
      </c>
      <c r="P3931" s="14">
        <v>243.00000000000023</v>
      </c>
    </row>
    <row r="3932" spans="1:16" x14ac:dyDescent="0.25">
      <c r="A3932">
        <v>4046</v>
      </c>
      <c r="B3932" t="str">
        <f t="shared" si="250"/>
        <v>Closed End</v>
      </c>
      <c r="C3932" t="s">
        <v>867</v>
      </c>
      <c r="D3932" t="s">
        <v>857</v>
      </c>
      <c r="E3932" t="str">
        <f t="shared" si="251"/>
        <v>Household income</v>
      </c>
      <c r="F3932">
        <f t="shared" si="252"/>
        <v>7</v>
      </c>
      <c r="G3932" t="str">
        <f t="shared" si="253"/>
        <v>Data</v>
      </c>
      <c r="H3932" t="s">
        <v>815</v>
      </c>
      <c r="K3932" s="6" t="s">
        <v>35</v>
      </c>
      <c r="L3932" s="12">
        <v>0.29567620203682071</v>
      </c>
      <c r="M3932" s="13">
        <v>0.4181509003801927</v>
      </c>
      <c r="N3932" s="13">
        <v>0.2014792796228001</v>
      </c>
      <c r="O3932" s="13">
        <v>8.469361796018561E-2</v>
      </c>
      <c r="P3932" s="14">
        <v>303.00000000000028</v>
      </c>
    </row>
    <row r="3933" spans="1:16" x14ac:dyDescent="0.25">
      <c r="A3933">
        <v>4047</v>
      </c>
      <c r="B3933" t="str">
        <f t="shared" si="250"/>
        <v>Closed End</v>
      </c>
      <c r="C3933" t="s">
        <v>867</v>
      </c>
      <c r="D3933" t="s">
        <v>857</v>
      </c>
      <c r="E3933" t="str">
        <f t="shared" si="251"/>
        <v>Household income</v>
      </c>
      <c r="F3933">
        <f t="shared" si="252"/>
        <v>8</v>
      </c>
      <c r="G3933" t="str">
        <f t="shared" si="253"/>
        <v>Data</v>
      </c>
      <c r="H3933" t="s">
        <v>815</v>
      </c>
      <c r="K3933" s="6" t="s">
        <v>36</v>
      </c>
      <c r="L3933" s="12">
        <v>0.22974299108341248</v>
      </c>
      <c r="M3933" s="13">
        <v>0.45072197593018787</v>
      </c>
      <c r="N3933" s="13">
        <v>0.26733555359373323</v>
      </c>
      <c r="O3933" s="13">
        <v>5.2199479392665754E-2</v>
      </c>
      <c r="P3933" s="14">
        <v>229.99999999999991</v>
      </c>
    </row>
    <row r="3934" spans="1:16" x14ac:dyDescent="0.25">
      <c r="A3934">
        <v>4048</v>
      </c>
      <c r="B3934" t="str">
        <f t="shared" si="250"/>
        <v>Closed End</v>
      </c>
      <c r="C3934" t="s">
        <v>867</v>
      </c>
      <c r="D3934" t="s">
        <v>857</v>
      </c>
      <c r="E3934" t="str">
        <f t="shared" si="251"/>
        <v>Housing status</v>
      </c>
      <c r="F3934">
        <f t="shared" si="252"/>
        <v>1</v>
      </c>
      <c r="G3934" t="str">
        <f t="shared" si="253"/>
        <v>Header</v>
      </c>
      <c r="H3934" t="s">
        <v>815</v>
      </c>
      <c r="K3934" s="7" t="s">
        <v>37</v>
      </c>
      <c r="L3934" s="15" t="s">
        <v>8</v>
      </c>
      <c r="M3934" s="16" t="s">
        <v>8</v>
      </c>
      <c r="N3934" s="16" t="s">
        <v>8</v>
      </c>
      <c r="O3934" s="16" t="s">
        <v>8</v>
      </c>
      <c r="P3934" s="17" t="s">
        <v>8</v>
      </c>
    </row>
    <row r="3935" spans="1:16" x14ac:dyDescent="0.25">
      <c r="A3935">
        <v>4049</v>
      </c>
      <c r="B3935" t="str">
        <f t="shared" si="250"/>
        <v>Closed End</v>
      </c>
      <c r="C3935" t="s">
        <v>867</v>
      </c>
      <c r="D3935" t="s">
        <v>857</v>
      </c>
      <c r="E3935" t="str">
        <f t="shared" si="251"/>
        <v>Housing status</v>
      </c>
      <c r="F3935">
        <f t="shared" si="252"/>
        <v>2</v>
      </c>
      <c r="G3935" t="str">
        <f t="shared" si="253"/>
        <v>Data</v>
      </c>
      <c r="H3935" t="s">
        <v>815</v>
      </c>
      <c r="K3935" s="6" t="s">
        <v>38</v>
      </c>
      <c r="L3935" s="12">
        <v>0.27316572402380468</v>
      </c>
      <c r="M3935" s="13">
        <v>0.42778944141123515</v>
      </c>
      <c r="N3935" s="13">
        <v>0.2241018086691878</v>
      </c>
      <c r="O3935" s="13">
        <v>7.4943025895774174E-2</v>
      </c>
      <c r="P3935" s="14">
        <v>1707.9999999999989</v>
      </c>
    </row>
    <row r="3936" spans="1:16" x14ac:dyDescent="0.25">
      <c r="A3936">
        <v>4050</v>
      </c>
      <c r="B3936" t="str">
        <f t="shared" si="250"/>
        <v>Closed End</v>
      </c>
      <c r="C3936" t="s">
        <v>867</v>
      </c>
      <c r="D3936" t="s">
        <v>857</v>
      </c>
      <c r="E3936" t="str">
        <f t="shared" si="251"/>
        <v>Housing status</v>
      </c>
      <c r="F3936">
        <f t="shared" si="252"/>
        <v>3</v>
      </c>
      <c r="G3936" t="str">
        <f t="shared" si="253"/>
        <v>Data</v>
      </c>
      <c r="H3936" t="s">
        <v>815</v>
      </c>
      <c r="K3936" s="6" t="s">
        <v>39</v>
      </c>
      <c r="L3936" s="12">
        <v>0.39878464300127187</v>
      </c>
      <c r="M3936" s="13">
        <v>0.37267738922775573</v>
      </c>
      <c r="N3936" s="13">
        <v>0.14143432887446447</v>
      </c>
      <c r="O3936" s="13">
        <v>8.7103638896507796E-2</v>
      </c>
      <c r="P3936" s="14">
        <v>809.00000000000011</v>
      </c>
    </row>
    <row r="3937" spans="1:16" ht="24.75" x14ac:dyDescent="0.25">
      <c r="A3937">
        <v>4051</v>
      </c>
      <c r="B3937" t="str">
        <f t="shared" si="250"/>
        <v>Closed End</v>
      </c>
      <c r="C3937" t="s">
        <v>867</v>
      </c>
      <c r="D3937" t="s">
        <v>857</v>
      </c>
      <c r="E3937" t="str">
        <f t="shared" si="251"/>
        <v>Housing status</v>
      </c>
      <c r="F3937">
        <f t="shared" si="252"/>
        <v>4</v>
      </c>
      <c r="G3937" t="str">
        <f t="shared" si="253"/>
        <v>Data</v>
      </c>
      <c r="H3937" t="s">
        <v>815</v>
      </c>
      <c r="K3937" s="6" t="s">
        <v>40</v>
      </c>
      <c r="L3937" s="12">
        <v>0.52648436881472205</v>
      </c>
      <c r="M3937" s="13">
        <v>0.37680905003188464</v>
      </c>
      <c r="N3937" s="13">
        <v>9.2647851958779143E-2</v>
      </c>
      <c r="O3937" s="27" t="s">
        <v>69</v>
      </c>
      <c r="P3937" s="14">
        <v>53.000000000000007</v>
      </c>
    </row>
    <row r="3938" spans="1:16" x14ac:dyDescent="0.25">
      <c r="A3938">
        <v>4052</v>
      </c>
      <c r="B3938" t="str">
        <f t="shared" si="250"/>
        <v>Closed End</v>
      </c>
      <c r="C3938" t="s">
        <v>867</v>
      </c>
      <c r="D3938" t="s">
        <v>857</v>
      </c>
      <c r="E3938" t="str">
        <f t="shared" si="251"/>
        <v>Home language</v>
      </c>
      <c r="F3938">
        <f t="shared" si="252"/>
        <v>1</v>
      </c>
      <c r="G3938" t="str">
        <f t="shared" si="253"/>
        <v>Header</v>
      </c>
      <c r="H3938" t="s">
        <v>815</v>
      </c>
      <c r="K3938" s="7" t="s">
        <v>41</v>
      </c>
      <c r="L3938" s="15" t="s">
        <v>8</v>
      </c>
      <c r="M3938" s="16" t="s">
        <v>8</v>
      </c>
      <c r="N3938" s="16" t="s">
        <v>8</v>
      </c>
      <c r="O3938" s="16" t="s">
        <v>8</v>
      </c>
      <c r="P3938" s="17" t="s">
        <v>8</v>
      </c>
    </row>
    <row r="3939" spans="1:16" x14ac:dyDescent="0.25">
      <c r="A3939">
        <v>4053</v>
      </c>
      <c r="B3939" t="str">
        <f t="shared" si="250"/>
        <v>Closed End</v>
      </c>
      <c r="C3939" t="s">
        <v>867</v>
      </c>
      <c r="D3939" t="s">
        <v>857</v>
      </c>
      <c r="E3939" t="str">
        <f t="shared" si="251"/>
        <v>Home language</v>
      </c>
      <c r="F3939">
        <f t="shared" si="252"/>
        <v>2</v>
      </c>
      <c r="G3939" t="str">
        <f t="shared" si="253"/>
        <v>Data</v>
      </c>
      <c r="H3939" t="s">
        <v>815</v>
      </c>
      <c r="K3939" s="6" t="s">
        <v>42</v>
      </c>
      <c r="L3939" s="12">
        <v>0.27828467209823521</v>
      </c>
      <c r="M3939" s="13">
        <v>0.44256439601079756</v>
      </c>
      <c r="N3939" s="13">
        <v>0.20572657431927599</v>
      </c>
      <c r="O3939" s="13">
        <v>7.3424357571693272E-2</v>
      </c>
      <c r="P3939" s="14">
        <v>2238.9999999999955</v>
      </c>
    </row>
    <row r="3940" spans="1:16" x14ac:dyDescent="0.25">
      <c r="A3940">
        <v>4054</v>
      </c>
      <c r="B3940" t="str">
        <f t="shared" si="250"/>
        <v>Closed End</v>
      </c>
      <c r="C3940" t="s">
        <v>867</v>
      </c>
      <c r="D3940" t="s">
        <v>857</v>
      </c>
      <c r="E3940" t="str">
        <f t="shared" si="251"/>
        <v>Home language</v>
      </c>
      <c r="F3940">
        <f t="shared" si="252"/>
        <v>3</v>
      </c>
      <c r="G3940" t="str">
        <f t="shared" si="253"/>
        <v>Data</v>
      </c>
      <c r="H3940" t="s">
        <v>815</v>
      </c>
      <c r="K3940" s="6" t="s">
        <v>43</v>
      </c>
      <c r="L3940" s="12">
        <v>0.46948769203325419</v>
      </c>
      <c r="M3940" s="13">
        <v>0.26060428312589717</v>
      </c>
      <c r="N3940" s="13">
        <v>0.20303582537253856</v>
      </c>
      <c r="O3940" s="13">
        <v>6.6872199468309954E-2</v>
      </c>
      <c r="P3940" s="14">
        <v>195</v>
      </c>
    </row>
    <row r="3941" spans="1:16" x14ac:dyDescent="0.25">
      <c r="A3941">
        <v>4055</v>
      </c>
      <c r="B3941" t="str">
        <f t="shared" si="250"/>
        <v>Closed End</v>
      </c>
      <c r="C3941" t="s">
        <v>867</v>
      </c>
      <c r="D3941" t="s">
        <v>857</v>
      </c>
      <c r="E3941" t="str">
        <f t="shared" si="251"/>
        <v>Home language</v>
      </c>
      <c r="F3941">
        <f t="shared" si="252"/>
        <v>4</v>
      </c>
      <c r="G3941" t="str">
        <f t="shared" si="253"/>
        <v>Data</v>
      </c>
      <c r="H3941" t="s">
        <v>815</v>
      </c>
      <c r="K3941" s="6" t="s">
        <v>44</v>
      </c>
      <c r="L3941" s="12">
        <v>0.48251502772562627</v>
      </c>
      <c r="M3941" s="13">
        <v>0.20992424498118928</v>
      </c>
      <c r="N3941" s="13">
        <v>0.19451045846661669</v>
      </c>
      <c r="O3941" s="13">
        <v>0.11305026882656741</v>
      </c>
      <c r="P3941" s="14">
        <v>71.000000000000028</v>
      </c>
    </row>
    <row r="3942" spans="1:16" x14ac:dyDescent="0.25">
      <c r="A3942">
        <v>4056</v>
      </c>
      <c r="B3942" t="str">
        <f t="shared" si="250"/>
        <v>Closed End</v>
      </c>
      <c r="C3942" t="s">
        <v>867</v>
      </c>
      <c r="D3942" t="s">
        <v>857</v>
      </c>
      <c r="E3942" t="str">
        <f t="shared" si="251"/>
        <v>Race / ethnicity</v>
      </c>
      <c r="F3942">
        <f t="shared" si="252"/>
        <v>1</v>
      </c>
      <c r="G3942" t="str">
        <f t="shared" si="253"/>
        <v>Header</v>
      </c>
      <c r="H3942" t="s">
        <v>815</v>
      </c>
      <c r="K3942" s="7" t="s">
        <v>45</v>
      </c>
      <c r="L3942" s="15" t="s">
        <v>8</v>
      </c>
      <c r="M3942" s="16" t="s">
        <v>8</v>
      </c>
      <c r="N3942" s="16" t="s">
        <v>8</v>
      </c>
      <c r="O3942" s="16" t="s">
        <v>8</v>
      </c>
      <c r="P3942" s="17" t="s">
        <v>8</v>
      </c>
    </row>
    <row r="3943" spans="1:16" x14ac:dyDescent="0.25">
      <c r="A3943">
        <v>4057</v>
      </c>
      <c r="B3943" t="str">
        <f t="shared" si="250"/>
        <v>Closed End</v>
      </c>
      <c r="C3943" t="s">
        <v>867</v>
      </c>
      <c r="D3943" t="s">
        <v>857</v>
      </c>
      <c r="E3943" t="str">
        <f t="shared" si="251"/>
        <v>Race / ethnicity</v>
      </c>
      <c r="F3943">
        <f t="shared" si="252"/>
        <v>2</v>
      </c>
      <c r="G3943" t="str">
        <f t="shared" si="253"/>
        <v>Data</v>
      </c>
      <c r="H3943" t="s">
        <v>815</v>
      </c>
      <c r="K3943" s="6" t="s">
        <v>46</v>
      </c>
      <c r="L3943" s="12">
        <v>0.44894206234388406</v>
      </c>
      <c r="M3943" s="13">
        <v>0.25065152992144213</v>
      </c>
      <c r="N3943" s="13">
        <v>0.23135267841403018</v>
      </c>
      <c r="O3943" s="13">
        <v>6.9053729320645144E-2</v>
      </c>
      <c r="P3943" s="14">
        <v>626.99999999999852</v>
      </c>
    </row>
    <row r="3944" spans="1:16" x14ac:dyDescent="0.25">
      <c r="A3944">
        <v>4058</v>
      </c>
      <c r="B3944" t="str">
        <f t="shared" si="250"/>
        <v>Closed End</v>
      </c>
      <c r="C3944" t="s">
        <v>867</v>
      </c>
      <c r="D3944" t="s">
        <v>857</v>
      </c>
      <c r="E3944" t="str">
        <f t="shared" si="251"/>
        <v>Race / ethnicity</v>
      </c>
      <c r="F3944">
        <f t="shared" si="252"/>
        <v>3</v>
      </c>
      <c r="G3944" t="str">
        <f t="shared" si="253"/>
        <v>Data</v>
      </c>
      <c r="H3944" t="s">
        <v>815</v>
      </c>
      <c r="K3944" s="6" t="s">
        <v>47</v>
      </c>
      <c r="L3944" s="12">
        <v>0.51447610591879456</v>
      </c>
      <c r="M3944" s="13">
        <v>0.27937890407926202</v>
      </c>
      <c r="N3944" s="13">
        <v>0.19060412105705049</v>
      </c>
      <c r="O3944" s="13">
        <v>1.5540868944892507E-2</v>
      </c>
      <c r="P3944" s="14">
        <v>103.99999999999997</v>
      </c>
    </row>
    <row r="3945" spans="1:16" x14ac:dyDescent="0.25">
      <c r="A3945">
        <v>4059</v>
      </c>
      <c r="B3945" t="str">
        <f t="shared" si="250"/>
        <v>Closed End</v>
      </c>
      <c r="C3945" t="s">
        <v>867</v>
      </c>
      <c r="D3945" t="s">
        <v>857</v>
      </c>
      <c r="E3945" t="str">
        <f t="shared" si="251"/>
        <v>Race / ethnicity</v>
      </c>
      <c r="F3945">
        <f t="shared" si="252"/>
        <v>4</v>
      </c>
      <c r="G3945" t="str">
        <f t="shared" si="253"/>
        <v>Data</v>
      </c>
      <c r="H3945" t="s">
        <v>815</v>
      </c>
      <c r="K3945" s="6" t="s">
        <v>48</v>
      </c>
      <c r="L3945" s="12">
        <v>0.34291767348125984</v>
      </c>
      <c r="M3945" s="13">
        <v>0.28445236861693718</v>
      </c>
      <c r="N3945" s="13">
        <v>0.30473848568493744</v>
      </c>
      <c r="O3945" s="13">
        <v>6.7891472216865367E-2</v>
      </c>
      <c r="P3945" s="14">
        <v>166.00000000000009</v>
      </c>
    </row>
    <row r="3946" spans="1:16" x14ac:dyDescent="0.25">
      <c r="A3946">
        <v>4060</v>
      </c>
      <c r="B3946" t="str">
        <f t="shared" si="250"/>
        <v>Closed End</v>
      </c>
      <c r="C3946" t="s">
        <v>867</v>
      </c>
      <c r="D3946" t="s">
        <v>857</v>
      </c>
      <c r="E3946" t="str">
        <f t="shared" si="251"/>
        <v>Race / ethnicity</v>
      </c>
      <c r="F3946">
        <f t="shared" si="252"/>
        <v>5</v>
      </c>
      <c r="G3946" t="str">
        <f t="shared" si="253"/>
        <v>Data</v>
      </c>
      <c r="H3946" t="s">
        <v>815</v>
      </c>
      <c r="K3946" s="6" t="s">
        <v>49</v>
      </c>
      <c r="L3946" s="12">
        <v>0.47814954312135799</v>
      </c>
      <c r="M3946" s="13">
        <v>0.26287320116127283</v>
      </c>
      <c r="N3946" s="13">
        <v>0.19668795396877273</v>
      </c>
      <c r="O3946" s="13">
        <v>6.2289301748596697E-2</v>
      </c>
      <c r="P3946" s="14">
        <v>291</v>
      </c>
    </row>
    <row r="3947" spans="1:16" x14ac:dyDescent="0.25">
      <c r="A3947">
        <v>4061</v>
      </c>
      <c r="B3947" t="str">
        <f t="shared" si="250"/>
        <v>Closed End</v>
      </c>
      <c r="C3947" t="s">
        <v>867</v>
      </c>
      <c r="D3947" t="s">
        <v>857</v>
      </c>
      <c r="E3947" t="str">
        <f t="shared" si="251"/>
        <v>Race / ethnicity</v>
      </c>
      <c r="F3947">
        <f t="shared" si="252"/>
        <v>6</v>
      </c>
      <c r="G3947" t="str">
        <f t="shared" si="253"/>
        <v>Data</v>
      </c>
      <c r="H3947" t="s">
        <v>815</v>
      </c>
      <c r="K3947" s="6" t="s">
        <v>50</v>
      </c>
      <c r="L3947" s="12">
        <v>0.65133877154170705</v>
      </c>
      <c r="M3947" s="13">
        <v>0.14725949679877545</v>
      </c>
      <c r="N3947" s="13">
        <v>0.1155692005108023</v>
      </c>
      <c r="O3947" s="13">
        <v>8.5832531148714905E-2</v>
      </c>
      <c r="P3947" s="14">
        <v>106.00000000000003</v>
      </c>
    </row>
    <row r="3948" spans="1:16" ht="15.75" thickBot="1" x14ac:dyDescent="0.3">
      <c r="A3948">
        <v>4062</v>
      </c>
      <c r="B3948" t="str">
        <f t="shared" si="250"/>
        <v>Closed End</v>
      </c>
      <c r="C3948" t="s">
        <v>867</v>
      </c>
      <c r="D3948" t="s">
        <v>857</v>
      </c>
      <c r="E3948" t="str">
        <f t="shared" si="251"/>
        <v>Race / ethnicity</v>
      </c>
      <c r="F3948">
        <f t="shared" si="252"/>
        <v>7</v>
      </c>
      <c r="G3948" t="str">
        <f t="shared" si="253"/>
        <v>Data</v>
      </c>
      <c r="H3948" t="s">
        <v>815</v>
      </c>
      <c r="K3948" s="8" t="s">
        <v>51</v>
      </c>
      <c r="L3948" s="18">
        <v>0.27416984970360347</v>
      </c>
      <c r="M3948" s="19">
        <v>0.46362447661597467</v>
      </c>
      <c r="N3948" s="19">
        <v>0.19521560186237591</v>
      </c>
      <c r="O3948" s="19">
        <v>6.6990071818048086E-2</v>
      </c>
      <c r="P3948" s="20">
        <v>1766.9999999999975</v>
      </c>
    </row>
    <row r="3949" spans="1:16" ht="15.75" thickTop="1" x14ac:dyDescent="0.25">
      <c r="A3949">
        <v>4063</v>
      </c>
      <c r="B3949" t="str">
        <f t="shared" si="250"/>
        <v/>
      </c>
      <c r="C3949" t="s">
        <v>8</v>
      </c>
      <c r="D3949" t="s">
        <v>8</v>
      </c>
      <c r="E3949" t="str">
        <f t="shared" si="251"/>
        <v/>
      </c>
      <c r="F3949" t="str">
        <f t="shared" si="252"/>
        <v/>
      </c>
      <c r="G3949" t="str">
        <f t="shared" si="253"/>
        <v/>
      </c>
      <c r="H3949" t="s">
        <v>8</v>
      </c>
      <c r="K3949" s="42"/>
      <c r="L3949" s="42"/>
      <c r="M3949" s="42"/>
      <c r="N3949" s="42"/>
      <c r="O3949" s="42"/>
      <c r="P3949" s="42"/>
    </row>
    <row r="3950" spans="1:16" ht="45.75" thickBot="1" x14ac:dyDescent="0.3">
      <c r="A3950">
        <v>4064</v>
      </c>
      <c r="B3950" t="str">
        <f t="shared" si="250"/>
        <v>Closed End</v>
      </c>
      <c r="C3950" t="s">
        <v>867</v>
      </c>
      <c r="D3950" t="s">
        <v>858</v>
      </c>
      <c r="E3950" t="str">
        <f t="shared" si="251"/>
        <v>Title</v>
      </c>
      <c r="F3950">
        <f t="shared" si="252"/>
        <v>1</v>
      </c>
      <c r="G3950" t="str">
        <f t="shared" si="253"/>
        <v>Title</v>
      </c>
      <c r="H3950" t="s">
        <v>816</v>
      </c>
      <c r="K3950" s="37" t="s">
        <v>323</v>
      </c>
      <c r="L3950" s="37"/>
      <c r="M3950" s="37"/>
      <c r="N3950" s="37"/>
      <c r="O3950" s="37"/>
      <c r="P3950" s="37"/>
    </row>
    <row r="3951" spans="1:16" ht="38.25" thickTop="1" thickBot="1" x14ac:dyDescent="0.3">
      <c r="A3951">
        <v>4065</v>
      </c>
      <c r="B3951" t="str">
        <f t="shared" si="250"/>
        <v>Closed End</v>
      </c>
      <c r="C3951" t="s">
        <v>867</v>
      </c>
      <c r="D3951" t="s">
        <v>858</v>
      </c>
      <c r="E3951" t="str">
        <f t="shared" si="251"/>
        <v>Column labels</v>
      </c>
      <c r="F3951">
        <f t="shared" si="252"/>
        <v>1</v>
      </c>
      <c r="G3951" t="str">
        <f t="shared" si="253"/>
        <v>Labels</v>
      </c>
      <c r="H3951" t="s">
        <v>816</v>
      </c>
      <c r="K3951" s="39"/>
      <c r="L3951" s="1" t="s">
        <v>309</v>
      </c>
      <c r="M3951" s="2" t="s">
        <v>310</v>
      </c>
      <c r="N3951" s="2" t="s">
        <v>311</v>
      </c>
      <c r="O3951" s="2" t="s">
        <v>312</v>
      </c>
      <c r="P3951" s="3" t="s">
        <v>6</v>
      </c>
    </row>
    <row r="3952" spans="1:16" ht="15.75" thickTop="1" x14ac:dyDescent="0.25">
      <c r="A3952">
        <v>4066</v>
      </c>
      <c r="B3952" t="str">
        <f t="shared" si="250"/>
        <v>Closed End</v>
      </c>
      <c r="C3952" t="s">
        <v>867</v>
      </c>
      <c r="D3952" t="s">
        <v>858</v>
      </c>
      <c r="E3952" t="str">
        <f t="shared" si="251"/>
        <v>Region</v>
      </c>
      <c r="F3952">
        <f t="shared" si="252"/>
        <v>1</v>
      </c>
      <c r="G3952" t="str">
        <f t="shared" si="253"/>
        <v>Header</v>
      </c>
      <c r="H3952" t="s">
        <v>816</v>
      </c>
      <c r="K3952" s="5" t="s">
        <v>7</v>
      </c>
      <c r="L3952" s="9" t="s">
        <v>8</v>
      </c>
      <c r="M3952" s="10" t="s">
        <v>8</v>
      </c>
      <c r="N3952" s="10" t="s">
        <v>8</v>
      </c>
      <c r="O3952" s="10" t="s">
        <v>8</v>
      </c>
      <c r="P3952" s="11" t="s">
        <v>8</v>
      </c>
    </row>
    <row r="3953" spans="1:16" x14ac:dyDescent="0.25">
      <c r="A3953">
        <v>4067</v>
      </c>
      <c r="B3953" t="str">
        <f t="shared" si="250"/>
        <v>Closed End</v>
      </c>
      <c r="C3953" t="s">
        <v>867</v>
      </c>
      <c r="D3953" t="s">
        <v>858</v>
      </c>
      <c r="E3953" t="str">
        <f t="shared" si="251"/>
        <v>Region</v>
      </c>
      <c r="F3953">
        <f t="shared" si="252"/>
        <v>2</v>
      </c>
      <c r="G3953" t="str">
        <f t="shared" si="253"/>
        <v>Data</v>
      </c>
      <c r="H3953" t="s">
        <v>816</v>
      </c>
      <c r="K3953" s="6" t="s">
        <v>9</v>
      </c>
      <c r="L3953" s="12">
        <v>0.47349319360376912</v>
      </c>
      <c r="M3953" s="13">
        <v>0.32313254724202595</v>
      </c>
      <c r="N3953" s="13">
        <v>0.16036779946633251</v>
      </c>
      <c r="O3953" s="13">
        <v>4.3006459687873561E-2</v>
      </c>
      <c r="P3953" s="14">
        <v>2676.9999999999986</v>
      </c>
    </row>
    <row r="3954" spans="1:16" x14ac:dyDescent="0.25">
      <c r="A3954">
        <v>4068</v>
      </c>
      <c r="B3954" t="str">
        <f t="shared" si="250"/>
        <v>Closed End</v>
      </c>
      <c r="C3954" t="s">
        <v>867</v>
      </c>
      <c r="D3954" t="s">
        <v>858</v>
      </c>
      <c r="E3954" t="str">
        <f t="shared" si="251"/>
        <v>Region</v>
      </c>
      <c r="F3954">
        <f t="shared" si="252"/>
        <v>3</v>
      </c>
      <c r="G3954" t="str">
        <f t="shared" si="253"/>
        <v>Data</v>
      </c>
      <c r="H3954" t="s">
        <v>816</v>
      </c>
      <c r="K3954" s="6" t="s">
        <v>10</v>
      </c>
      <c r="L3954" s="12">
        <v>0.49316149327863118</v>
      </c>
      <c r="M3954" s="13">
        <v>0.29296705568862563</v>
      </c>
      <c r="N3954" s="13">
        <v>0.17845305987067669</v>
      </c>
      <c r="O3954" s="13">
        <v>3.5418391162066458E-2</v>
      </c>
      <c r="P3954" s="14">
        <v>377.99999999999977</v>
      </c>
    </row>
    <row r="3955" spans="1:16" x14ac:dyDescent="0.25">
      <c r="A3955">
        <v>4069</v>
      </c>
      <c r="B3955" t="str">
        <f t="shared" si="250"/>
        <v>Closed End</v>
      </c>
      <c r="C3955" t="s">
        <v>867</v>
      </c>
      <c r="D3955" t="s">
        <v>858</v>
      </c>
      <c r="E3955" t="str">
        <f t="shared" si="251"/>
        <v>Region</v>
      </c>
      <c r="F3955">
        <f t="shared" si="252"/>
        <v>4</v>
      </c>
      <c r="G3955" t="str">
        <f t="shared" si="253"/>
        <v>Data</v>
      </c>
      <c r="H3955" t="s">
        <v>816</v>
      </c>
      <c r="K3955" s="6" t="s">
        <v>11</v>
      </c>
      <c r="L3955" s="12">
        <v>0.48877097379923096</v>
      </c>
      <c r="M3955" s="13">
        <v>0.3210581707001201</v>
      </c>
      <c r="N3955" s="13">
        <v>0.14405885725366099</v>
      </c>
      <c r="O3955" s="13">
        <v>4.611199824699088E-2</v>
      </c>
      <c r="P3955" s="14">
        <v>1946.9999999999982</v>
      </c>
    </row>
    <row r="3956" spans="1:16" x14ac:dyDescent="0.25">
      <c r="A3956">
        <v>4070</v>
      </c>
      <c r="B3956" t="str">
        <f t="shared" si="250"/>
        <v>Closed End</v>
      </c>
      <c r="C3956" t="s">
        <v>867</v>
      </c>
      <c r="D3956" t="s">
        <v>858</v>
      </c>
      <c r="E3956" t="str">
        <f t="shared" si="251"/>
        <v>Region</v>
      </c>
      <c r="F3956">
        <f t="shared" si="252"/>
        <v>5</v>
      </c>
      <c r="G3956" t="str">
        <f t="shared" si="253"/>
        <v>Data</v>
      </c>
      <c r="H3956" t="s">
        <v>816</v>
      </c>
      <c r="K3956" s="6" t="s">
        <v>12</v>
      </c>
      <c r="L3956" s="12">
        <v>0.45765187355452347</v>
      </c>
      <c r="M3956" s="13">
        <v>0.33007473489705175</v>
      </c>
      <c r="N3956" s="13">
        <v>0.16000541823830494</v>
      </c>
      <c r="O3956" s="13">
        <v>5.2267973310118628E-2</v>
      </c>
      <c r="P3956" s="14">
        <v>1568.9999999999986</v>
      </c>
    </row>
    <row r="3957" spans="1:16" x14ac:dyDescent="0.25">
      <c r="A3957">
        <v>4071</v>
      </c>
      <c r="B3957" t="str">
        <f t="shared" ref="B3957:B4020" si="254">IF(K3959="Results by region:","Closed End",IF(L3958="East Metro Overall","Open End",IF(AND(K3957="",K3959=""),"",B3956)))</f>
        <v>Closed End</v>
      </c>
      <c r="C3957" t="s">
        <v>867</v>
      </c>
      <c r="D3957" t="s">
        <v>858</v>
      </c>
      <c r="E3957" t="str">
        <f t="shared" ref="E3957:E4020" si="255">IF(AND(K3957="",K3958="Results by region:"),"Column labels",
IF(AND(K3957="",L3957="East Metro overall"),"Column labels",
IF(AND(K3957="",L3957=""),"",
IF(AND(B3957="Open End",K3957&lt;&gt;"",E3956="Column labels"),"Open end results",
IF(K3957="Results by region:","Region",
IF(K3957="Results by gender:","Gender",
IF(K3957="Results by age:","Age",
IF(K3957="Results by education level:","Education",
IF(K3957="Results by household income:","Household income",
IF(K3957="Results by housing status:","Housing status",
IF(K3957="Results by home language:","Home language",
IF(K3957="Results by race/ethnicity:","Race / ethnicity",
IF(ISERROR(FIND(".",K3957)),E3956,
IF(FIND(".",K3957)&lt;=4,"Title"))))))))))))))</f>
        <v>Region</v>
      </c>
      <c r="F3957">
        <f t="shared" ref="F3957:F4020" si="256">IF(B3957="","",IF(E3957&lt;&gt;E3956,1,SUM(F3956,1)))</f>
        <v>6</v>
      </c>
      <c r="G3957" t="str">
        <f t="shared" si="253"/>
        <v>Data</v>
      </c>
      <c r="H3957" t="s">
        <v>816</v>
      </c>
      <c r="K3957" s="6" t="s">
        <v>13</v>
      </c>
      <c r="L3957" s="12">
        <v>0.52561442114473966</v>
      </c>
      <c r="M3957" s="13">
        <v>0.31038301281911218</v>
      </c>
      <c r="N3957" s="13">
        <v>0.12517893221213647</v>
      </c>
      <c r="O3957" s="13">
        <v>3.8823633824011806E-2</v>
      </c>
      <c r="P3957" s="14">
        <v>378.00000000000011</v>
      </c>
    </row>
    <row r="3958" spans="1:16" x14ac:dyDescent="0.25">
      <c r="A3958">
        <v>4072</v>
      </c>
      <c r="B3958" t="str">
        <f t="shared" si="254"/>
        <v>Closed End</v>
      </c>
      <c r="C3958" t="s">
        <v>867</v>
      </c>
      <c r="D3958" t="s">
        <v>858</v>
      </c>
      <c r="E3958" t="str">
        <f t="shared" si="255"/>
        <v>Region</v>
      </c>
      <c r="F3958">
        <f t="shared" si="256"/>
        <v>7</v>
      </c>
      <c r="G3958" t="str">
        <f t="shared" si="253"/>
        <v>Data</v>
      </c>
      <c r="H3958" t="s">
        <v>816</v>
      </c>
      <c r="K3958" s="6" t="s">
        <v>14</v>
      </c>
      <c r="L3958" s="12">
        <v>0.40677529484473163</v>
      </c>
      <c r="M3958" s="13">
        <v>0.3789156047349182</v>
      </c>
      <c r="N3958" s="13">
        <v>0.16517541047586537</v>
      </c>
      <c r="O3958" s="13">
        <v>4.9133689944484263E-2</v>
      </c>
      <c r="P3958" s="14">
        <v>352.00000000000011</v>
      </c>
    </row>
    <row r="3959" spans="1:16" x14ac:dyDescent="0.25">
      <c r="A3959">
        <v>4073</v>
      </c>
      <c r="B3959" t="str">
        <f t="shared" si="254"/>
        <v>Closed End</v>
      </c>
      <c r="C3959" t="s">
        <v>867</v>
      </c>
      <c r="D3959" t="s">
        <v>858</v>
      </c>
      <c r="E3959" t="str">
        <f t="shared" si="255"/>
        <v>Gender</v>
      </c>
      <c r="F3959">
        <f t="shared" si="256"/>
        <v>1</v>
      </c>
      <c r="G3959" t="str">
        <f t="shared" si="253"/>
        <v>Header</v>
      </c>
      <c r="H3959" t="s">
        <v>816</v>
      </c>
      <c r="K3959" s="7" t="s">
        <v>15</v>
      </c>
      <c r="L3959" s="15" t="s">
        <v>8</v>
      </c>
      <c r="M3959" s="16" t="s">
        <v>8</v>
      </c>
      <c r="N3959" s="16" t="s">
        <v>8</v>
      </c>
      <c r="O3959" s="16" t="s">
        <v>8</v>
      </c>
      <c r="P3959" s="17" t="s">
        <v>8</v>
      </c>
    </row>
    <row r="3960" spans="1:16" x14ac:dyDescent="0.25">
      <c r="A3960">
        <v>4074</v>
      </c>
      <c r="B3960" t="str">
        <f t="shared" si="254"/>
        <v>Closed End</v>
      </c>
      <c r="C3960" t="s">
        <v>867</v>
      </c>
      <c r="D3960" t="s">
        <v>858</v>
      </c>
      <c r="E3960" t="str">
        <f t="shared" si="255"/>
        <v>Gender</v>
      </c>
      <c r="F3960">
        <f t="shared" si="256"/>
        <v>2</v>
      </c>
      <c r="G3960" t="str">
        <f t="shared" si="253"/>
        <v>Data</v>
      </c>
      <c r="H3960" t="s">
        <v>816</v>
      </c>
      <c r="K3960" s="6" t="s">
        <v>16</v>
      </c>
      <c r="L3960" s="12">
        <v>0.44196914023336897</v>
      </c>
      <c r="M3960" s="13">
        <v>0.32671459936652747</v>
      </c>
      <c r="N3960" s="13">
        <v>0.18625851866873419</v>
      </c>
      <c r="O3960" s="13">
        <v>4.5057741731370511E-2</v>
      </c>
      <c r="P3960" s="14">
        <v>1646.9999999999973</v>
      </c>
    </row>
    <row r="3961" spans="1:16" x14ac:dyDescent="0.25">
      <c r="A3961">
        <v>4075</v>
      </c>
      <c r="B3961" t="str">
        <f t="shared" si="254"/>
        <v>Closed End</v>
      </c>
      <c r="C3961" t="s">
        <v>867</v>
      </c>
      <c r="D3961" t="s">
        <v>858</v>
      </c>
      <c r="E3961" t="str">
        <f t="shared" si="255"/>
        <v>Gender</v>
      </c>
      <c r="F3961">
        <f t="shared" si="256"/>
        <v>3</v>
      </c>
      <c r="G3961" t="str">
        <f t="shared" si="253"/>
        <v>Data</v>
      </c>
      <c r="H3961" t="s">
        <v>816</v>
      </c>
      <c r="K3961" s="6" t="s">
        <v>17</v>
      </c>
      <c r="L3961" s="12">
        <v>0.50953335572601088</v>
      </c>
      <c r="M3961" s="13">
        <v>0.31943819903605036</v>
      </c>
      <c r="N3961" s="13">
        <v>0.13216275503985403</v>
      </c>
      <c r="O3961" s="13">
        <v>3.8865690198084876E-2</v>
      </c>
      <c r="P3961" s="14">
        <v>904.00000000000125</v>
      </c>
    </row>
    <row r="3962" spans="1:16" x14ac:dyDescent="0.25">
      <c r="A3962">
        <v>4076</v>
      </c>
      <c r="B3962" t="str">
        <f t="shared" si="254"/>
        <v>Closed End</v>
      </c>
      <c r="C3962" t="s">
        <v>867</v>
      </c>
      <c r="D3962" t="s">
        <v>858</v>
      </c>
      <c r="E3962" t="str">
        <f t="shared" si="255"/>
        <v>Age</v>
      </c>
      <c r="F3962">
        <f t="shared" si="256"/>
        <v>1</v>
      </c>
      <c r="G3962" t="str">
        <f t="shared" si="253"/>
        <v>Header</v>
      </c>
      <c r="H3962" t="s">
        <v>816</v>
      </c>
      <c r="K3962" s="7" t="s">
        <v>18</v>
      </c>
      <c r="L3962" s="15" t="s">
        <v>8</v>
      </c>
      <c r="M3962" s="16" t="s">
        <v>8</v>
      </c>
      <c r="N3962" s="16" t="s">
        <v>8</v>
      </c>
      <c r="O3962" s="16" t="s">
        <v>8</v>
      </c>
      <c r="P3962" s="17" t="s">
        <v>8</v>
      </c>
    </row>
    <row r="3963" spans="1:16" x14ac:dyDescent="0.25">
      <c r="A3963">
        <v>4077</v>
      </c>
      <c r="B3963" t="str">
        <f t="shared" si="254"/>
        <v>Closed End</v>
      </c>
      <c r="C3963" t="s">
        <v>867</v>
      </c>
      <c r="D3963" t="s">
        <v>858</v>
      </c>
      <c r="E3963" t="str">
        <f t="shared" si="255"/>
        <v>Age</v>
      </c>
      <c r="F3963">
        <f t="shared" si="256"/>
        <v>2</v>
      </c>
      <c r="G3963" t="str">
        <f t="shared" si="253"/>
        <v>Data</v>
      </c>
      <c r="H3963" t="s">
        <v>816</v>
      </c>
      <c r="K3963" s="6" t="s">
        <v>19</v>
      </c>
      <c r="L3963" s="12">
        <v>0.49863222401491236</v>
      </c>
      <c r="M3963" s="13">
        <v>0.31712674944668562</v>
      </c>
      <c r="N3963" s="13">
        <v>0.15228648307409462</v>
      </c>
      <c r="O3963" s="13">
        <v>3.1954543464305894E-2</v>
      </c>
      <c r="P3963" s="14">
        <v>364.00000000000097</v>
      </c>
    </row>
    <row r="3964" spans="1:16" x14ac:dyDescent="0.25">
      <c r="A3964">
        <v>4078</v>
      </c>
      <c r="B3964" t="str">
        <f t="shared" si="254"/>
        <v>Closed End</v>
      </c>
      <c r="C3964" t="s">
        <v>867</v>
      </c>
      <c r="D3964" t="s">
        <v>858</v>
      </c>
      <c r="E3964" t="str">
        <f t="shared" si="255"/>
        <v>Age</v>
      </c>
      <c r="F3964">
        <f t="shared" si="256"/>
        <v>3</v>
      </c>
      <c r="G3964" t="str">
        <f t="shared" si="253"/>
        <v>Data</v>
      </c>
      <c r="H3964" t="s">
        <v>816</v>
      </c>
      <c r="K3964" s="6" t="s">
        <v>20</v>
      </c>
      <c r="L3964" s="12">
        <v>0.37318077155855206</v>
      </c>
      <c r="M3964" s="13">
        <v>0.34394497155924553</v>
      </c>
      <c r="N3964" s="13">
        <v>0.23988458731593831</v>
      </c>
      <c r="O3964" s="13">
        <v>4.2989669566262802E-2</v>
      </c>
      <c r="P3964" s="14">
        <v>385.00000000000023</v>
      </c>
    </row>
    <row r="3965" spans="1:16" x14ac:dyDescent="0.25">
      <c r="A3965">
        <v>4079</v>
      </c>
      <c r="B3965" t="str">
        <f t="shared" si="254"/>
        <v>Closed End</v>
      </c>
      <c r="C3965" t="s">
        <v>867</v>
      </c>
      <c r="D3965" t="s">
        <v>858</v>
      </c>
      <c r="E3965" t="str">
        <f t="shared" si="255"/>
        <v>Age</v>
      </c>
      <c r="F3965">
        <f t="shared" si="256"/>
        <v>4</v>
      </c>
      <c r="G3965" t="str">
        <f t="shared" si="253"/>
        <v>Data</v>
      </c>
      <c r="H3965" t="s">
        <v>816</v>
      </c>
      <c r="K3965" s="6" t="s">
        <v>21</v>
      </c>
      <c r="L3965" s="12">
        <v>0.40414463438869647</v>
      </c>
      <c r="M3965" s="13">
        <v>0.40953192503281693</v>
      </c>
      <c r="N3965" s="13">
        <v>0.14207776610398373</v>
      </c>
      <c r="O3965" s="13">
        <v>4.4245674474501367E-2</v>
      </c>
      <c r="P3965" s="14">
        <v>321.00000000000074</v>
      </c>
    </row>
    <row r="3966" spans="1:16" x14ac:dyDescent="0.25">
      <c r="A3966">
        <v>4080</v>
      </c>
      <c r="B3966" t="str">
        <f t="shared" si="254"/>
        <v>Closed End</v>
      </c>
      <c r="C3966" t="s">
        <v>867</v>
      </c>
      <c r="D3966" t="s">
        <v>858</v>
      </c>
      <c r="E3966" t="str">
        <f t="shared" si="255"/>
        <v>Age</v>
      </c>
      <c r="F3966">
        <f t="shared" si="256"/>
        <v>5</v>
      </c>
      <c r="G3966" t="str">
        <f t="shared" si="253"/>
        <v>Data</v>
      </c>
      <c r="H3966" t="s">
        <v>816</v>
      </c>
      <c r="K3966" s="6" t="s">
        <v>22</v>
      </c>
      <c r="L3966" s="12">
        <v>0.54233575722746652</v>
      </c>
      <c r="M3966" s="13">
        <v>0.23684534374556218</v>
      </c>
      <c r="N3966" s="13">
        <v>0.16395496522613834</v>
      </c>
      <c r="O3966" s="13">
        <v>5.6863933800833245E-2</v>
      </c>
      <c r="P3966" s="14">
        <v>466.99999999999926</v>
      </c>
    </row>
    <row r="3967" spans="1:16" x14ac:dyDescent="0.25">
      <c r="A3967">
        <v>4081</v>
      </c>
      <c r="B3967" t="str">
        <f t="shared" si="254"/>
        <v>Closed End</v>
      </c>
      <c r="C3967" t="s">
        <v>867</v>
      </c>
      <c r="D3967" t="s">
        <v>858</v>
      </c>
      <c r="E3967" t="str">
        <f t="shared" si="255"/>
        <v>Age</v>
      </c>
      <c r="F3967">
        <f t="shared" si="256"/>
        <v>6</v>
      </c>
      <c r="G3967" t="str">
        <f t="shared" si="253"/>
        <v>Data</v>
      </c>
      <c r="H3967" t="s">
        <v>816</v>
      </c>
      <c r="K3967" s="6" t="s">
        <v>23</v>
      </c>
      <c r="L3967" s="12">
        <v>0.54655663455487657</v>
      </c>
      <c r="M3967" s="13">
        <v>0.28259086508190862</v>
      </c>
      <c r="N3967" s="13">
        <v>0.12907661707116777</v>
      </c>
      <c r="O3967" s="13">
        <v>4.1775883292049357E-2</v>
      </c>
      <c r="P3967" s="14">
        <v>768.99999999999875</v>
      </c>
    </row>
    <row r="3968" spans="1:16" x14ac:dyDescent="0.25">
      <c r="A3968">
        <v>4082</v>
      </c>
      <c r="B3968" t="str">
        <f t="shared" si="254"/>
        <v>Closed End</v>
      </c>
      <c r="C3968" t="s">
        <v>867</v>
      </c>
      <c r="D3968" t="s">
        <v>858</v>
      </c>
      <c r="E3968" t="str">
        <f t="shared" si="255"/>
        <v>Education</v>
      </c>
      <c r="F3968">
        <f t="shared" si="256"/>
        <v>1</v>
      </c>
      <c r="G3968" t="str">
        <f t="shared" si="253"/>
        <v>Header</v>
      </c>
      <c r="H3968" t="s">
        <v>816</v>
      </c>
      <c r="K3968" s="7" t="s">
        <v>24</v>
      </c>
      <c r="L3968" s="15" t="s">
        <v>8</v>
      </c>
      <c r="M3968" s="16" t="s">
        <v>8</v>
      </c>
      <c r="N3968" s="16" t="s">
        <v>8</v>
      </c>
      <c r="O3968" s="16" t="s">
        <v>8</v>
      </c>
      <c r="P3968" s="17" t="s">
        <v>8</v>
      </c>
    </row>
    <row r="3969" spans="1:16" x14ac:dyDescent="0.25">
      <c r="A3969">
        <v>4083</v>
      </c>
      <c r="B3969" t="str">
        <f t="shared" si="254"/>
        <v>Closed End</v>
      </c>
      <c r="C3969" t="s">
        <v>867</v>
      </c>
      <c r="D3969" t="s">
        <v>858</v>
      </c>
      <c r="E3969" t="str">
        <f t="shared" si="255"/>
        <v>Education</v>
      </c>
      <c r="F3969">
        <f t="shared" si="256"/>
        <v>2</v>
      </c>
      <c r="G3969" t="str">
        <f t="shared" si="253"/>
        <v>Data</v>
      </c>
      <c r="H3969" t="s">
        <v>816</v>
      </c>
      <c r="K3969" s="6" t="s">
        <v>25</v>
      </c>
      <c r="L3969" s="12">
        <v>0.28450263394431258</v>
      </c>
      <c r="M3969" s="13">
        <v>0.25275807156756486</v>
      </c>
      <c r="N3969" s="13">
        <v>0.33769555073020896</v>
      </c>
      <c r="O3969" s="13">
        <v>0.12504374375791347</v>
      </c>
      <c r="P3969" s="14">
        <v>69.000000000000014</v>
      </c>
    </row>
    <row r="3970" spans="1:16" x14ac:dyDescent="0.25">
      <c r="A3970">
        <v>4084</v>
      </c>
      <c r="B3970" t="str">
        <f t="shared" si="254"/>
        <v>Closed End</v>
      </c>
      <c r="C3970" t="s">
        <v>867</v>
      </c>
      <c r="D3970" t="s">
        <v>858</v>
      </c>
      <c r="E3970" t="str">
        <f t="shared" si="255"/>
        <v>Education</v>
      </c>
      <c r="F3970">
        <f t="shared" si="256"/>
        <v>3</v>
      </c>
      <c r="G3970" t="str">
        <f t="shared" ref="G3970:G4033" si="257">IF(B3970="","",IF(E3970="Title","Title",IF(E3970="Column labels","Labels",IF(AND(F3970=1,B3970="Closed End"),"Header","Data"))))</f>
        <v>Data</v>
      </c>
      <c r="H3970" t="s">
        <v>816</v>
      </c>
      <c r="K3970" s="6" t="s">
        <v>26</v>
      </c>
      <c r="L3970" s="12">
        <v>0.37753645555956772</v>
      </c>
      <c r="M3970" s="13">
        <v>0.27064835610444343</v>
      </c>
      <c r="N3970" s="13">
        <v>0.30477825980242201</v>
      </c>
      <c r="O3970" s="13">
        <v>4.7036928533567411E-2</v>
      </c>
      <c r="P3970" s="14">
        <v>274</v>
      </c>
    </row>
    <row r="3971" spans="1:16" x14ac:dyDescent="0.25">
      <c r="A3971">
        <v>4085</v>
      </c>
      <c r="B3971" t="str">
        <f t="shared" si="254"/>
        <v>Closed End</v>
      </c>
      <c r="C3971" t="s">
        <v>867</v>
      </c>
      <c r="D3971" t="s">
        <v>858</v>
      </c>
      <c r="E3971" t="str">
        <f t="shared" si="255"/>
        <v>Education</v>
      </c>
      <c r="F3971">
        <f t="shared" si="256"/>
        <v>4</v>
      </c>
      <c r="G3971" t="str">
        <f t="shared" si="257"/>
        <v>Data</v>
      </c>
      <c r="H3971" t="s">
        <v>816</v>
      </c>
      <c r="K3971" s="6" t="s">
        <v>27</v>
      </c>
      <c r="L3971" s="12">
        <v>0.48735327724036009</v>
      </c>
      <c r="M3971" s="13">
        <v>0.32431071229662434</v>
      </c>
      <c r="N3971" s="13">
        <v>0.12547571386903922</v>
      </c>
      <c r="O3971" s="13">
        <v>6.2860296593975448E-2</v>
      </c>
      <c r="P3971" s="14">
        <v>833.0000000000008</v>
      </c>
    </row>
    <row r="3972" spans="1:16" x14ac:dyDescent="0.25">
      <c r="A3972">
        <v>4086</v>
      </c>
      <c r="B3972" t="str">
        <f t="shared" si="254"/>
        <v>Closed End</v>
      </c>
      <c r="C3972" t="s">
        <v>867</v>
      </c>
      <c r="D3972" t="s">
        <v>858</v>
      </c>
      <c r="E3972" t="str">
        <f t="shared" si="255"/>
        <v>Education</v>
      </c>
      <c r="F3972">
        <f t="shared" si="256"/>
        <v>5</v>
      </c>
      <c r="G3972" t="str">
        <f t="shared" si="257"/>
        <v>Data</v>
      </c>
      <c r="H3972" t="s">
        <v>816</v>
      </c>
      <c r="K3972" s="6" t="s">
        <v>28</v>
      </c>
      <c r="L3972" s="12">
        <v>0.51309996810060987</v>
      </c>
      <c r="M3972" s="13">
        <v>0.35120374737147064</v>
      </c>
      <c r="N3972" s="13">
        <v>0.11260570713008415</v>
      </c>
      <c r="O3972" s="13">
        <v>2.3090577397836647E-2</v>
      </c>
      <c r="P3972" s="14">
        <v>1430.9999999999986</v>
      </c>
    </row>
    <row r="3973" spans="1:16" x14ac:dyDescent="0.25">
      <c r="A3973">
        <v>4087</v>
      </c>
      <c r="B3973" t="str">
        <f t="shared" si="254"/>
        <v>Closed End</v>
      </c>
      <c r="C3973" t="s">
        <v>867</v>
      </c>
      <c r="D3973" t="s">
        <v>858</v>
      </c>
      <c r="E3973" t="str">
        <f t="shared" si="255"/>
        <v>Household income</v>
      </c>
      <c r="F3973">
        <f t="shared" si="256"/>
        <v>1</v>
      </c>
      <c r="G3973" t="str">
        <f t="shared" si="257"/>
        <v>Header</v>
      </c>
      <c r="H3973" t="s">
        <v>816</v>
      </c>
      <c r="K3973" s="7" t="s">
        <v>29</v>
      </c>
      <c r="L3973" s="15" t="s">
        <v>8</v>
      </c>
      <c r="M3973" s="16" t="s">
        <v>8</v>
      </c>
      <c r="N3973" s="16" t="s">
        <v>8</v>
      </c>
      <c r="O3973" s="16" t="s">
        <v>8</v>
      </c>
      <c r="P3973" s="17" t="s">
        <v>8</v>
      </c>
    </row>
    <row r="3974" spans="1:16" x14ac:dyDescent="0.25">
      <c r="A3974">
        <v>4088</v>
      </c>
      <c r="B3974" t="str">
        <f t="shared" si="254"/>
        <v>Closed End</v>
      </c>
      <c r="C3974" t="s">
        <v>867</v>
      </c>
      <c r="D3974" t="s">
        <v>858</v>
      </c>
      <c r="E3974" t="str">
        <f t="shared" si="255"/>
        <v>Household income</v>
      </c>
      <c r="F3974">
        <f t="shared" si="256"/>
        <v>2</v>
      </c>
      <c r="G3974" t="str">
        <f t="shared" si="257"/>
        <v>Data</v>
      </c>
      <c r="H3974" t="s">
        <v>816</v>
      </c>
      <c r="K3974" s="6" t="s">
        <v>30</v>
      </c>
      <c r="L3974" s="12">
        <v>0.34328898119606394</v>
      </c>
      <c r="M3974" s="13">
        <v>0.23504724785236428</v>
      </c>
      <c r="N3974" s="13">
        <v>0.26867539008167446</v>
      </c>
      <c r="O3974" s="13">
        <v>0.15298838086989702</v>
      </c>
      <c r="P3974" s="14">
        <v>391.00000000000045</v>
      </c>
    </row>
    <row r="3975" spans="1:16" x14ac:dyDescent="0.25">
      <c r="A3975">
        <v>4089</v>
      </c>
      <c r="B3975" t="str">
        <f t="shared" si="254"/>
        <v>Closed End</v>
      </c>
      <c r="C3975" t="s">
        <v>867</v>
      </c>
      <c r="D3975" t="s">
        <v>858</v>
      </c>
      <c r="E3975" t="str">
        <f t="shared" si="255"/>
        <v>Household income</v>
      </c>
      <c r="F3975">
        <f t="shared" si="256"/>
        <v>3</v>
      </c>
      <c r="G3975" t="str">
        <f t="shared" si="257"/>
        <v>Data</v>
      </c>
      <c r="H3975" t="s">
        <v>816</v>
      </c>
      <c r="K3975" s="6" t="s">
        <v>31</v>
      </c>
      <c r="L3975" s="12">
        <v>0.4996502466613395</v>
      </c>
      <c r="M3975" s="13">
        <v>0.25085828421599343</v>
      </c>
      <c r="N3975" s="13">
        <v>0.20150902428090081</v>
      </c>
      <c r="O3975" s="13">
        <v>4.7982444841768362E-2</v>
      </c>
      <c r="P3975" s="14">
        <v>363.99999999999972</v>
      </c>
    </row>
    <row r="3976" spans="1:16" x14ac:dyDescent="0.25">
      <c r="A3976">
        <v>4090</v>
      </c>
      <c r="B3976" t="str">
        <f t="shared" si="254"/>
        <v>Closed End</v>
      </c>
      <c r="C3976" t="s">
        <v>867</v>
      </c>
      <c r="D3976" t="s">
        <v>858</v>
      </c>
      <c r="E3976" t="str">
        <f t="shared" si="255"/>
        <v>Household income</v>
      </c>
      <c r="F3976">
        <f t="shared" si="256"/>
        <v>4</v>
      </c>
      <c r="G3976" t="str">
        <f t="shared" si="257"/>
        <v>Data</v>
      </c>
      <c r="H3976" t="s">
        <v>816</v>
      </c>
      <c r="K3976" s="6" t="s">
        <v>32</v>
      </c>
      <c r="L3976" s="12">
        <v>0.48698191687229531</v>
      </c>
      <c r="M3976" s="13">
        <v>0.29700865827362871</v>
      </c>
      <c r="N3976" s="13">
        <v>0.16642365837367815</v>
      </c>
      <c r="O3976" s="13">
        <v>4.9585766480397593E-2</v>
      </c>
      <c r="P3976" s="14">
        <v>350.99999999999983</v>
      </c>
    </row>
    <row r="3977" spans="1:16" x14ac:dyDescent="0.25">
      <c r="A3977">
        <v>4091</v>
      </c>
      <c r="B3977" t="str">
        <f t="shared" si="254"/>
        <v>Closed End</v>
      </c>
      <c r="C3977" t="s">
        <v>867</v>
      </c>
      <c r="D3977" t="s">
        <v>858</v>
      </c>
      <c r="E3977" t="str">
        <f t="shared" si="255"/>
        <v>Household income</v>
      </c>
      <c r="F3977">
        <f t="shared" si="256"/>
        <v>5</v>
      </c>
      <c r="G3977" t="str">
        <f t="shared" si="257"/>
        <v>Data</v>
      </c>
      <c r="H3977" t="s">
        <v>816</v>
      </c>
      <c r="K3977" s="6" t="s">
        <v>33</v>
      </c>
      <c r="L3977" s="12">
        <v>0.48635373170278712</v>
      </c>
      <c r="M3977" s="13">
        <v>0.27901096669653641</v>
      </c>
      <c r="N3977" s="13">
        <v>0.16588595417994406</v>
      </c>
      <c r="O3977" s="13">
        <v>6.874934742073259E-2</v>
      </c>
      <c r="P3977" s="14">
        <v>284.99999999999989</v>
      </c>
    </row>
    <row r="3978" spans="1:16" x14ac:dyDescent="0.25">
      <c r="A3978">
        <v>4092</v>
      </c>
      <c r="B3978" t="str">
        <f t="shared" si="254"/>
        <v>Closed End</v>
      </c>
      <c r="C3978" t="s">
        <v>867</v>
      </c>
      <c r="D3978" t="s">
        <v>858</v>
      </c>
      <c r="E3978" t="str">
        <f t="shared" si="255"/>
        <v>Household income</v>
      </c>
      <c r="F3978">
        <f t="shared" si="256"/>
        <v>6</v>
      </c>
      <c r="G3978" t="str">
        <f t="shared" si="257"/>
        <v>Data</v>
      </c>
      <c r="H3978" t="s">
        <v>816</v>
      </c>
      <c r="K3978" s="6" t="s">
        <v>34</v>
      </c>
      <c r="L3978" s="12">
        <v>0.49300533736549157</v>
      </c>
      <c r="M3978" s="13">
        <v>0.29936156301955985</v>
      </c>
      <c r="N3978" s="13">
        <v>0.17199337990497424</v>
      </c>
      <c r="O3978" s="13">
        <v>3.5639719709972852E-2</v>
      </c>
      <c r="P3978" s="14">
        <v>260.00000000000034</v>
      </c>
    </row>
    <row r="3979" spans="1:16" x14ac:dyDescent="0.25">
      <c r="A3979">
        <v>4093</v>
      </c>
      <c r="B3979" t="str">
        <f t="shared" si="254"/>
        <v>Closed End</v>
      </c>
      <c r="C3979" t="s">
        <v>867</v>
      </c>
      <c r="D3979" t="s">
        <v>858</v>
      </c>
      <c r="E3979" t="str">
        <f t="shared" si="255"/>
        <v>Household income</v>
      </c>
      <c r="F3979">
        <f t="shared" si="256"/>
        <v>7</v>
      </c>
      <c r="G3979" t="str">
        <f t="shared" si="257"/>
        <v>Data</v>
      </c>
      <c r="H3979" t="s">
        <v>816</v>
      </c>
      <c r="K3979" s="6" t="s">
        <v>35</v>
      </c>
      <c r="L3979" s="12">
        <v>0.50298667331765845</v>
      </c>
      <c r="M3979" s="13">
        <v>0.34615901491916046</v>
      </c>
      <c r="N3979" s="13">
        <v>0.13443016992320805</v>
      </c>
      <c r="O3979" s="13">
        <v>1.6424141839972369E-2</v>
      </c>
      <c r="P3979" s="14">
        <v>324.00000000000017</v>
      </c>
    </row>
    <row r="3980" spans="1:16" x14ac:dyDescent="0.25">
      <c r="A3980">
        <v>4094</v>
      </c>
      <c r="B3980" t="str">
        <f t="shared" si="254"/>
        <v>Closed End</v>
      </c>
      <c r="C3980" t="s">
        <v>867</v>
      </c>
      <c r="D3980" t="s">
        <v>858</v>
      </c>
      <c r="E3980" t="str">
        <f t="shared" si="255"/>
        <v>Household income</v>
      </c>
      <c r="F3980">
        <f t="shared" si="256"/>
        <v>8</v>
      </c>
      <c r="G3980" t="str">
        <f t="shared" si="257"/>
        <v>Data</v>
      </c>
      <c r="H3980" t="s">
        <v>816</v>
      </c>
      <c r="K3980" s="6" t="s">
        <v>36</v>
      </c>
      <c r="L3980" s="12">
        <v>0.45366047589314606</v>
      </c>
      <c r="M3980" s="13">
        <v>0.39629723083858132</v>
      </c>
      <c r="N3980" s="13">
        <v>0.13212373188212029</v>
      </c>
      <c r="O3980" s="13">
        <v>1.7918561386151693E-2</v>
      </c>
      <c r="P3980" s="14">
        <v>250.0000000000002</v>
      </c>
    </row>
    <row r="3981" spans="1:16" x14ac:dyDescent="0.25">
      <c r="A3981">
        <v>4095</v>
      </c>
      <c r="B3981" t="str">
        <f t="shared" si="254"/>
        <v>Closed End</v>
      </c>
      <c r="C3981" t="s">
        <v>867</v>
      </c>
      <c r="D3981" t="s">
        <v>858</v>
      </c>
      <c r="E3981" t="str">
        <f t="shared" si="255"/>
        <v>Housing status</v>
      </c>
      <c r="F3981">
        <f t="shared" si="256"/>
        <v>1</v>
      </c>
      <c r="G3981" t="str">
        <f t="shared" si="257"/>
        <v>Header</v>
      </c>
      <c r="H3981" t="s">
        <v>816</v>
      </c>
      <c r="K3981" s="7" t="s">
        <v>37</v>
      </c>
      <c r="L3981" s="15" t="s">
        <v>8</v>
      </c>
      <c r="M3981" s="16" t="s">
        <v>8</v>
      </c>
      <c r="N3981" s="16" t="s">
        <v>8</v>
      </c>
      <c r="O3981" s="16" t="s">
        <v>8</v>
      </c>
      <c r="P3981" s="17" t="s">
        <v>8</v>
      </c>
    </row>
    <row r="3982" spans="1:16" x14ac:dyDescent="0.25">
      <c r="A3982">
        <v>4096</v>
      </c>
      <c r="B3982" t="str">
        <f t="shared" si="254"/>
        <v>Closed End</v>
      </c>
      <c r="C3982" t="s">
        <v>867</v>
      </c>
      <c r="D3982" t="s">
        <v>858</v>
      </c>
      <c r="E3982" t="str">
        <f t="shared" si="255"/>
        <v>Housing status</v>
      </c>
      <c r="F3982">
        <f t="shared" si="256"/>
        <v>2</v>
      </c>
      <c r="G3982" t="str">
        <f t="shared" si="257"/>
        <v>Data</v>
      </c>
      <c r="H3982" t="s">
        <v>816</v>
      </c>
      <c r="K3982" s="6" t="s">
        <v>38</v>
      </c>
      <c r="L3982" s="12">
        <v>0.4924977788468537</v>
      </c>
      <c r="M3982" s="13">
        <v>0.3170544464032346</v>
      </c>
      <c r="N3982" s="13">
        <v>0.15309728083851412</v>
      </c>
      <c r="O3982" s="13">
        <v>3.7350493911399253E-2</v>
      </c>
      <c r="P3982" s="14">
        <v>1787.9999999999961</v>
      </c>
    </row>
    <row r="3983" spans="1:16" x14ac:dyDescent="0.25">
      <c r="A3983">
        <v>4097</v>
      </c>
      <c r="B3983" t="str">
        <f t="shared" si="254"/>
        <v>Closed End</v>
      </c>
      <c r="C3983" t="s">
        <v>867</v>
      </c>
      <c r="D3983" t="s">
        <v>858</v>
      </c>
      <c r="E3983" t="str">
        <f t="shared" si="255"/>
        <v>Housing status</v>
      </c>
      <c r="F3983">
        <f t="shared" si="256"/>
        <v>3</v>
      </c>
      <c r="G3983" t="str">
        <f t="shared" si="257"/>
        <v>Data</v>
      </c>
      <c r="H3983" t="s">
        <v>816</v>
      </c>
      <c r="K3983" s="6" t="s">
        <v>39</v>
      </c>
      <c r="L3983" s="12">
        <v>0.43019917336524816</v>
      </c>
      <c r="M3983" s="13">
        <v>0.32704486664143928</v>
      </c>
      <c r="N3983" s="13">
        <v>0.17975143930448376</v>
      </c>
      <c r="O3983" s="13">
        <v>6.3004520688827573E-2</v>
      </c>
      <c r="P3983" s="14">
        <v>824.00000000000114</v>
      </c>
    </row>
    <row r="3984" spans="1:16" ht="24.75" x14ac:dyDescent="0.25">
      <c r="A3984">
        <v>4098</v>
      </c>
      <c r="B3984" t="str">
        <f t="shared" si="254"/>
        <v>Closed End</v>
      </c>
      <c r="C3984" t="s">
        <v>867</v>
      </c>
      <c r="D3984" t="s">
        <v>858</v>
      </c>
      <c r="E3984" t="str">
        <f t="shared" si="255"/>
        <v>Housing status</v>
      </c>
      <c r="F3984">
        <f t="shared" si="256"/>
        <v>4</v>
      </c>
      <c r="G3984" t="str">
        <f t="shared" si="257"/>
        <v>Data</v>
      </c>
      <c r="H3984" t="s">
        <v>816</v>
      </c>
      <c r="K3984" s="6" t="s">
        <v>40</v>
      </c>
      <c r="L3984" s="12">
        <v>0.17162752797735087</v>
      </c>
      <c r="M3984" s="13">
        <v>0.55103593087994351</v>
      </c>
      <c r="N3984" s="13">
        <v>0.2513315047654357</v>
      </c>
      <c r="O3984" s="13">
        <v>2.6005036377269961E-2</v>
      </c>
      <c r="P3984" s="14">
        <v>54</v>
      </c>
    </row>
    <row r="3985" spans="1:16" x14ac:dyDescent="0.25">
      <c r="A3985">
        <v>4099</v>
      </c>
      <c r="B3985" t="str">
        <f t="shared" si="254"/>
        <v>Closed End</v>
      </c>
      <c r="C3985" t="s">
        <v>867</v>
      </c>
      <c r="D3985" t="s">
        <v>858</v>
      </c>
      <c r="E3985" t="str">
        <f t="shared" si="255"/>
        <v>Home language</v>
      </c>
      <c r="F3985">
        <f t="shared" si="256"/>
        <v>1</v>
      </c>
      <c r="G3985" t="str">
        <f t="shared" si="257"/>
        <v>Header</v>
      </c>
      <c r="H3985" t="s">
        <v>816</v>
      </c>
      <c r="K3985" s="7" t="s">
        <v>41</v>
      </c>
      <c r="L3985" s="15" t="s">
        <v>8</v>
      </c>
      <c r="M3985" s="16" t="s">
        <v>8</v>
      </c>
      <c r="N3985" s="16" t="s">
        <v>8</v>
      </c>
      <c r="O3985" s="16" t="s">
        <v>8</v>
      </c>
      <c r="P3985" s="17" t="s">
        <v>8</v>
      </c>
    </row>
    <row r="3986" spans="1:16" x14ac:dyDescent="0.25">
      <c r="A3986">
        <v>4100</v>
      </c>
      <c r="B3986" t="str">
        <f t="shared" si="254"/>
        <v>Closed End</v>
      </c>
      <c r="C3986" t="s">
        <v>867</v>
      </c>
      <c r="D3986" t="s">
        <v>858</v>
      </c>
      <c r="E3986" t="str">
        <f t="shared" si="255"/>
        <v>Home language</v>
      </c>
      <c r="F3986">
        <f t="shared" si="256"/>
        <v>2</v>
      </c>
      <c r="G3986" t="str">
        <f t="shared" si="257"/>
        <v>Data</v>
      </c>
      <c r="H3986" t="s">
        <v>816</v>
      </c>
      <c r="K3986" s="6" t="s">
        <v>42</v>
      </c>
      <c r="L3986" s="12">
        <v>0.48074054486439732</v>
      </c>
      <c r="M3986" s="13">
        <v>0.31707893642044177</v>
      </c>
      <c r="N3986" s="13">
        <v>0.15864641371487417</v>
      </c>
      <c r="O3986" s="13">
        <v>4.3534105000289702E-2</v>
      </c>
      <c r="P3986" s="14">
        <v>2314.9999999999968</v>
      </c>
    </row>
    <row r="3987" spans="1:16" x14ac:dyDescent="0.25">
      <c r="A3987">
        <v>4101</v>
      </c>
      <c r="B3987" t="str">
        <f t="shared" si="254"/>
        <v>Closed End</v>
      </c>
      <c r="C3987" t="s">
        <v>867</v>
      </c>
      <c r="D3987" t="s">
        <v>858</v>
      </c>
      <c r="E3987" t="str">
        <f t="shared" si="255"/>
        <v>Home language</v>
      </c>
      <c r="F3987">
        <f t="shared" si="256"/>
        <v>3</v>
      </c>
      <c r="G3987" t="str">
        <f t="shared" si="257"/>
        <v>Data</v>
      </c>
      <c r="H3987" t="s">
        <v>816</v>
      </c>
      <c r="K3987" s="6" t="s">
        <v>43</v>
      </c>
      <c r="L3987" s="12">
        <v>0.38627106540610273</v>
      </c>
      <c r="M3987" s="13">
        <v>0.39562428834846841</v>
      </c>
      <c r="N3987" s="13">
        <v>0.20426303459257544</v>
      </c>
      <c r="O3987" s="13">
        <v>1.3841611652852852E-2</v>
      </c>
      <c r="P3987" s="14">
        <v>210.00000000000014</v>
      </c>
    </row>
    <row r="3988" spans="1:16" x14ac:dyDescent="0.25">
      <c r="A3988">
        <v>4102</v>
      </c>
      <c r="B3988" t="str">
        <f t="shared" si="254"/>
        <v>Closed End</v>
      </c>
      <c r="C3988" t="s">
        <v>867</v>
      </c>
      <c r="D3988" t="s">
        <v>858</v>
      </c>
      <c r="E3988" t="str">
        <f t="shared" si="255"/>
        <v>Home language</v>
      </c>
      <c r="F3988">
        <f t="shared" si="256"/>
        <v>4</v>
      </c>
      <c r="G3988" t="str">
        <f t="shared" si="257"/>
        <v>Data</v>
      </c>
      <c r="H3988" t="s">
        <v>816</v>
      </c>
      <c r="K3988" s="6" t="s">
        <v>44</v>
      </c>
      <c r="L3988" s="12">
        <v>0.3262924418504432</v>
      </c>
      <c r="M3988" s="13">
        <v>0.30388303671876749</v>
      </c>
      <c r="N3988" s="13">
        <v>0.18083997507302363</v>
      </c>
      <c r="O3988" s="13">
        <v>0.18898454635776532</v>
      </c>
      <c r="P3988" s="14">
        <v>75.000000000000028</v>
      </c>
    </row>
    <row r="3989" spans="1:16" x14ac:dyDescent="0.25">
      <c r="A3989">
        <v>4103</v>
      </c>
      <c r="B3989" t="str">
        <f t="shared" si="254"/>
        <v>Closed End</v>
      </c>
      <c r="C3989" t="s">
        <v>867</v>
      </c>
      <c r="D3989" t="s">
        <v>858</v>
      </c>
      <c r="E3989" t="str">
        <f t="shared" si="255"/>
        <v>Race / ethnicity</v>
      </c>
      <c r="F3989">
        <f t="shared" si="256"/>
        <v>1</v>
      </c>
      <c r="G3989" t="str">
        <f t="shared" si="257"/>
        <v>Header</v>
      </c>
      <c r="H3989" t="s">
        <v>816</v>
      </c>
      <c r="K3989" s="7" t="s">
        <v>45</v>
      </c>
      <c r="L3989" s="15" t="s">
        <v>8</v>
      </c>
      <c r="M3989" s="16" t="s">
        <v>8</v>
      </c>
      <c r="N3989" s="16" t="s">
        <v>8</v>
      </c>
      <c r="O3989" s="16" t="s">
        <v>8</v>
      </c>
      <c r="P3989" s="17" t="s">
        <v>8</v>
      </c>
    </row>
    <row r="3990" spans="1:16" x14ac:dyDescent="0.25">
      <c r="A3990">
        <v>4104</v>
      </c>
      <c r="B3990" t="str">
        <f t="shared" si="254"/>
        <v>Closed End</v>
      </c>
      <c r="C3990" t="s">
        <v>867</v>
      </c>
      <c r="D3990" t="s">
        <v>858</v>
      </c>
      <c r="E3990" t="str">
        <f t="shared" si="255"/>
        <v>Race / ethnicity</v>
      </c>
      <c r="F3990">
        <f t="shared" si="256"/>
        <v>2</v>
      </c>
      <c r="G3990" t="str">
        <f t="shared" si="257"/>
        <v>Data</v>
      </c>
      <c r="H3990" t="s">
        <v>816</v>
      </c>
      <c r="K3990" s="6" t="s">
        <v>46</v>
      </c>
      <c r="L3990" s="12">
        <v>0.45874684579941821</v>
      </c>
      <c r="M3990" s="13">
        <v>0.28983301144906154</v>
      </c>
      <c r="N3990" s="13">
        <v>0.18425521133533315</v>
      </c>
      <c r="O3990" s="13">
        <v>6.7164931416188817E-2</v>
      </c>
      <c r="P3990" s="14">
        <v>631.99999999999932</v>
      </c>
    </row>
    <row r="3991" spans="1:16" x14ac:dyDescent="0.25">
      <c r="A3991">
        <v>4105</v>
      </c>
      <c r="B3991" t="str">
        <f t="shared" si="254"/>
        <v>Closed End</v>
      </c>
      <c r="C3991" t="s">
        <v>867</v>
      </c>
      <c r="D3991" t="s">
        <v>858</v>
      </c>
      <c r="E3991" t="str">
        <f t="shared" si="255"/>
        <v>Race / ethnicity</v>
      </c>
      <c r="F3991">
        <f t="shared" si="256"/>
        <v>3</v>
      </c>
      <c r="G3991" t="str">
        <f t="shared" si="257"/>
        <v>Data</v>
      </c>
      <c r="H3991" t="s">
        <v>816</v>
      </c>
      <c r="K3991" s="6" t="s">
        <v>47</v>
      </c>
      <c r="L3991" s="12">
        <v>0.43065441990428627</v>
      </c>
      <c r="M3991" s="13">
        <v>0.35045989777506992</v>
      </c>
      <c r="N3991" s="13">
        <v>0.17001571193723403</v>
      </c>
      <c r="O3991" s="13">
        <v>4.886997038341008E-2</v>
      </c>
      <c r="P3991" s="14">
        <v>104.00000000000003</v>
      </c>
    </row>
    <row r="3992" spans="1:16" x14ac:dyDescent="0.25">
      <c r="A3992">
        <v>4106</v>
      </c>
      <c r="B3992" t="str">
        <f t="shared" si="254"/>
        <v>Closed End</v>
      </c>
      <c r="C3992" t="s">
        <v>867</v>
      </c>
      <c r="D3992" t="s">
        <v>858</v>
      </c>
      <c r="E3992" t="str">
        <f t="shared" si="255"/>
        <v>Race / ethnicity</v>
      </c>
      <c r="F3992">
        <f t="shared" si="256"/>
        <v>4</v>
      </c>
      <c r="G3992" t="str">
        <f t="shared" si="257"/>
        <v>Data</v>
      </c>
      <c r="H3992" t="s">
        <v>816</v>
      </c>
      <c r="K3992" s="6" t="s">
        <v>48</v>
      </c>
      <c r="L3992" s="12">
        <v>0.37603323852570708</v>
      </c>
      <c r="M3992" s="13">
        <v>0.37559804157404064</v>
      </c>
      <c r="N3992" s="13">
        <v>0.18496231190773677</v>
      </c>
      <c r="O3992" s="13">
        <v>6.340640799251529E-2</v>
      </c>
      <c r="P3992" s="14">
        <v>169.00000000000009</v>
      </c>
    </row>
    <row r="3993" spans="1:16" x14ac:dyDescent="0.25">
      <c r="A3993">
        <v>4107</v>
      </c>
      <c r="B3993" t="str">
        <f t="shared" si="254"/>
        <v>Closed End</v>
      </c>
      <c r="C3993" t="s">
        <v>867</v>
      </c>
      <c r="D3993" t="s">
        <v>858</v>
      </c>
      <c r="E3993" t="str">
        <f t="shared" si="255"/>
        <v>Race / ethnicity</v>
      </c>
      <c r="F3993">
        <f t="shared" si="256"/>
        <v>5</v>
      </c>
      <c r="G3993" t="str">
        <f t="shared" si="257"/>
        <v>Data</v>
      </c>
      <c r="H3993" t="s">
        <v>816</v>
      </c>
      <c r="K3993" s="6" t="s">
        <v>49</v>
      </c>
      <c r="L3993" s="12">
        <v>0.50917360773452802</v>
      </c>
      <c r="M3993" s="13">
        <v>0.24454130171763341</v>
      </c>
      <c r="N3993" s="13">
        <v>0.1508629924596869</v>
      </c>
      <c r="O3993" s="13">
        <v>9.5422098088151774E-2</v>
      </c>
      <c r="P3993" s="14">
        <v>283.99999999999994</v>
      </c>
    </row>
    <row r="3994" spans="1:16" x14ac:dyDescent="0.25">
      <c r="A3994">
        <v>4108</v>
      </c>
      <c r="B3994" t="str">
        <f t="shared" si="254"/>
        <v>Closed End</v>
      </c>
      <c r="C3994" t="s">
        <v>867</v>
      </c>
      <c r="D3994" t="s">
        <v>858</v>
      </c>
      <c r="E3994" t="str">
        <f t="shared" si="255"/>
        <v>Race / ethnicity</v>
      </c>
      <c r="F3994">
        <f t="shared" si="256"/>
        <v>6</v>
      </c>
      <c r="G3994" t="str">
        <f t="shared" si="257"/>
        <v>Data</v>
      </c>
      <c r="H3994" t="s">
        <v>816</v>
      </c>
      <c r="K3994" s="6" t="s">
        <v>50</v>
      </c>
      <c r="L3994" s="12">
        <v>0.57930685596350218</v>
      </c>
      <c r="M3994" s="13">
        <v>0.17484829889565465</v>
      </c>
      <c r="N3994" s="13">
        <v>0.22197429926666398</v>
      </c>
      <c r="O3994" s="13">
        <v>2.3870545874179076E-2</v>
      </c>
      <c r="P3994" s="14">
        <v>113.99999999999999</v>
      </c>
    </row>
    <row r="3995" spans="1:16" ht="15.75" thickBot="1" x14ac:dyDescent="0.3">
      <c r="A3995">
        <v>4109</v>
      </c>
      <c r="B3995" t="str">
        <f t="shared" si="254"/>
        <v>Closed End</v>
      </c>
      <c r="C3995" t="s">
        <v>867</v>
      </c>
      <c r="D3995" t="s">
        <v>858</v>
      </c>
      <c r="E3995" t="str">
        <f t="shared" si="255"/>
        <v>Race / ethnicity</v>
      </c>
      <c r="F3995">
        <f t="shared" si="256"/>
        <v>7</v>
      </c>
      <c r="G3995" t="str">
        <f t="shared" si="257"/>
        <v>Data</v>
      </c>
      <c r="H3995" t="s">
        <v>816</v>
      </c>
      <c r="K3995" s="8" t="s">
        <v>51</v>
      </c>
      <c r="L3995" s="18">
        <v>0.47851916172404979</v>
      </c>
      <c r="M3995" s="19">
        <v>0.32697145679514583</v>
      </c>
      <c r="N3995" s="19">
        <v>0.15965244327770181</v>
      </c>
      <c r="O3995" s="19">
        <v>3.4856938203105932E-2</v>
      </c>
      <c r="P3995" s="20">
        <v>1856.9999999999964</v>
      </c>
    </row>
    <row r="3996" spans="1:16" ht="15.75" thickTop="1" x14ac:dyDescent="0.25">
      <c r="A3996">
        <v>4110</v>
      </c>
      <c r="B3996" t="str">
        <f t="shared" si="254"/>
        <v/>
      </c>
      <c r="C3996" t="s">
        <v>8</v>
      </c>
      <c r="D3996" t="s">
        <v>8</v>
      </c>
      <c r="E3996" t="str">
        <f t="shared" si="255"/>
        <v/>
      </c>
      <c r="F3996" t="str">
        <f t="shared" si="256"/>
        <v/>
      </c>
      <c r="G3996" t="str">
        <f t="shared" si="257"/>
        <v/>
      </c>
      <c r="H3996" t="s">
        <v>8</v>
      </c>
      <c r="K3996" s="42"/>
      <c r="L3996" s="42"/>
      <c r="M3996" s="42"/>
      <c r="N3996" s="42"/>
      <c r="O3996" s="42"/>
      <c r="P3996" s="42"/>
    </row>
    <row r="3997" spans="1:16" ht="45.75" thickBot="1" x14ac:dyDescent="0.3">
      <c r="A3997">
        <v>4111</v>
      </c>
      <c r="B3997" t="str">
        <f t="shared" si="254"/>
        <v>Closed End</v>
      </c>
      <c r="C3997" t="s">
        <v>867</v>
      </c>
      <c r="D3997" t="s">
        <v>859</v>
      </c>
      <c r="E3997" t="str">
        <f t="shared" si="255"/>
        <v>Title</v>
      </c>
      <c r="F3997">
        <f t="shared" si="256"/>
        <v>1</v>
      </c>
      <c r="G3997" t="str">
        <f t="shared" si="257"/>
        <v>Title</v>
      </c>
      <c r="H3997" t="s">
        <v>817</v>
      </c>
      <c r="K3997" s="37" t="s">
        <v>324</v>
      </c>
      <c r="L3997" s="37"/>
      <c r="M3997" s="37"/>
      <c r="N3997" s="37"/>
      <c r="O3997" s="37"/>
      <c r="P3997" s="37"/>
    </row>
    <row r="3998" spans="1:16" ht="38.25" thickTop="1" thickBot="1" x14ac:dyDescent="0.3">
      <c r="A3998">
        <v>4112</v>
      </c>
      <c r="B3998" t="str">
        <f t="shared" si="254"/>
        <v>Closed End</v>
      </c>
      <c r="C3998" t="s">
        <v>867</v>
      </c>
      <c r="D3998" t="s">
        <v>859</v>
      </c>
      <c r="E3998" t="str">
        <f t="shared" si="255"/>
        <v>Column labels</v>
      </c>
      <c r="F3998">
        <f t="shared" si="256"/>
        <v>1</v>
      </c>
      <c r="G3998" t="str">
        <f t="shared" si="257"/>
        <v>Labels</v>
      </c>
      <c r="H3998" t="s">
        <v>817</v>
      </c>
      <c r="K3998" s="39"/>
      <c r="L3998" s="1" t="s">
        <v>309</v>
      </c>
      <c r="M3998" s="2" t="s">
        <v>310</v>
      </c>
      <c r="N3998" s="2" t="s">
        <v>311</v>
      </c>
      <c r="O3998" s="2" t="s">
        <v>312</v>
      </c>
      <c r="P3998" s="3" t="s">
        <v>6</v>
      </c>
    </row>
    <row r="3999" spans="1:16" ht="15.75" thickTop="1" x14ac:dyDescent="0.25">
      <c r="A3999">
        <v>4113</v>
      </c>
      <c r="B3999" t="str">
        <f t="shared" si="254"/>
        <v>Closed End</v>
      </c>
      <c r="C3999" t="s">
        <v>867</v>
      </c>
      <c r="D3999" t="s">
        <v>859</v>
      </c>
      <c r="E3999" t="str">
        <f t="shared" si="255"/>
        <v>Region</v>
      </c>
      <c r="F3999">
        <f t="shared" si="256"/>
        <v>1</v>
      </c>
      <c r="G3999" t="str">
        <f t="shared" si="257"/>
        <v>Header</v>
      </c>
      <c r="H3999" t="s">
        <v>817</v>
      </c>
      <c r="K3999" s="5" t="s">
        <v>7</v>
      </c>
      <c r="L3999" s="9" t="s">
        <v>8</v>
      </c>
      <c r="M3999" s="10" t="s">
        <v>8</v>
      </c>
      <c r="N3999" s="10" t="s">
        <v>8</v>
      </c>
      <c r="O3999" s="10" t="s">
        <v>8</v>
      </c>
      <c r="P3999" s="11" t="s">
        <v>8</v>
      </c>
    </row>
    <row r="4000" spans="1:16" x14ac:dyDescent="0.25">
      <c r="A4000">
        <v>4114</v>
      </c>
      <c r="B4000" t="str">
        <f t="shared" si="254"/>
        <v>Closed End</v>
      </c>
      <c r="C4000" t="s">
        <v>867</v>
      </c>
      <c r="D4000" t="s">
        <v>859</v>
      </c>
      <c r="E4000" t="str">
        <f t="shared" si="255"/>
        <v>Region</v>
      </c>
      <c r="F4000">
        <f t="shared" si="256"/>
        <v>2</v>
      </c>
      <c r="G4000" t="str">
        <f t="shared" si="257"/>
        <v>Data</v>
      </c>
      <c r="H4000" t="s">
        <v>817</v>
      </c>
      <c r="K4000" s="6" t="s">
        <v>9</v>
      </c>
      <c r="L4000" s="12">
        <v>0.43425602192539209</v>
      </c>
      <c r="M4000" s="13">
        <v>0.30403471533754101</v>
      </c>
      <c r="N4000" s="13">
        <v>0.19683274483852839</v>
      </c>
      <c r="O4000" s="13">
        <v>6.4876517898540625E-2</v>
      </c>
      <c r="P4000" s="14">
        <v>2845.9999999999991</v>
      </c>
    </row>
    <row r="4001" spans="1:16" x14ac:dyDescent="0.25">
      <c r="A4001">
        <v>4115</v>
      </c>
      <c r="B4001" t="str">
        <f t="shared" si="254"/>
        <v>Closed End</v>
      </c>
      <c r="C4001" t="s">
        <v>867</v>
      </c>
      <c r="D4001" t="s">
        <v>859</v>
      </c>
      <c r="E4001" t="str">
        <f t="shared" si="255"/>
        <v>Region</v>
      </c>
      <c r="F4001">
        <f t="shared" si="256"/>
        <v>3</v>
      </c>
      <c r="G4001" t="str">
        <f t="shared" si="257"/>
        <v>Data</v>
      </c>
      <c r="H4001" t="s">
        <v>817</v>
      </c>
      <c r="K4001" s="6" t="s">
        <v>10</v>
      </c>
      <c r="L4001" s="12">
        <v>0.37823395344639904</v>
      </c>
      <c r="M4001" s="13">
        <v>0.30406193521799002</v>
      </c>
      <c r="N4001" s="13">
        <v>0.22427313818454736</v>
      </c>
      <c r="O4001" s="13">
        <v>9.3430973151063773E-2</v>
      </c>
      <c r="P4001" s="14">
        <v>392.99999999999989</v>
      </c>
    </row>
    <row r="4002" spans="1:16" x14ac:dyDescent="0.25">
      <c r="A4002">
        <v>4116</v>
      </c>
      <c r="B4002" t="str">
        <f t="shared" si="254"/>
        <v>Closed End</v>
      </c>
      <c r="C4002" t="s">
        <v>867</v>
      </c>
      <c r="D4002" t="s">
        <v>859</v>
      </c>
      <c r="E4002" t="str">
        <f t="shared" si="255"/>
        <v>Region</v>
      </c>
      <c r="F4002">
        <f t="shared" si="256"/>
        <v>4</v>
      </c>
      <c r="G4002" t="str">
        <f t="shared" si="257"/>
        <v>Data</v>
      </c>
      <c r="H4002" t="s">
        <v>817</v>
      </c>
      <c r="K4002" s="6" t="s">
        <v>11</v>
      </c>
      <c r="L4002" s="12">
        <v>0.48585206633739569</v>
      </c>
      <c r="M4002" s="13">
        <v>0.30138792493688421</v>
      </c>
      <c r="N4002" s="13">
        <v>0.16225590668391837</v>
      </c>
      <c r="O4002" s="13">
        <v>5.0504102041804021E-2</v>
      </c>
      <c r="P4002" s="14">
        <v>2074.9999999999964</v>
      </c>
    </row>
    <row r="4003" spans="1:16" x14ac:dyDescent="0.25">
      <c r="A4003">
        <v>4117</v>
      </c>
      <c r="B4003" t="str">
        <f t="shared" si="254"/>
        <v>Closed End</v>
      </c>
      <c r="C4003" t="s">
        <v>867</v>
      </c>
      <c r="D4003" t="s">
        <v>859</v>
      </c>
      <c r="E4003" t="str">
        <f t="shared" si="255"/>
        <v>Region</v>
      </c>
      <c r="F4003">
        <f t="shared" si="256"/>
        <v>5</v>
      </c>
      <c r="G4003" t="str">
        <f t="shared" si="257"/>
        <v>Data</v>
      </c>
      <c r="H4003" t="s">
        <v>817</v>
      </c>
      <c r="K4003" s="6" t="s">
        <v>12</v>
      </c>
      <c r="L4003" s="12">
        <v>0.47927887362327298</v>
      </c>
      <c r="M4003" s="13">
        <v>0.30312871102271111</v>
      </c>
      <c r="N4003" s="13">
        <v>0.15836181242273215</v>
      </c>
      <c r="O4003" s="13">
        <v>5.9230602931282642E-2</v>
      </c>
      <c r="P4003" s="14">
        <v>1672.0000000000041</v>
      </c>
    </row>
    <row r="4004" spans="1:16" x14ac:dyDescent="0.25">
      <c r="A4004">
        <v>4118</v>
      </c>
      <c r="B4004" t="str">
        <f t="shared" si="254"/>
        <v>Closed End</v>
      </c>
      <c r="C4004" t="s">
        <v>867</v>
      </c>
      <c r="D4004" t="s">
        <v>859</v>
      </c>
      <c r="E4004" t="str">
        <f t="shared" si="255"/>
        <v>Region</v>
      </c>
      <c r="F4004">
        <f t="shared" si="256"/>
        <v>6</v>
      </c>
      <c r="G4004" t="str">
        <f t="shared" si="257"/>
        <v>Data</v>
      </c>
      <c r="H4004" t="s">
        <v>817</v>
      </c>
      <c r="K4004" s="6" t="s">
        <v>13</v>
      </c>
      <c r="L4004" s="12">
        <v>0.49351702361269495</v>
      </c>
      <c r="M4004" s="13">
        <v>0.299358005603369</v>
      </c>
      <c r="N4004" s="13">
        <v>0.16679678467671699</v>
      </c>
      <c r="O4004" s="13">
        <v>4.032818610721909E-2</v>
      </c>
      <c r="P4004" s="14">
        <v>402.99999999999977</v>
      </c>
    </row>
    <row r="4005" spans="1:16" x14ac:dyDescent="0.25">
      <c r="A4005">
        <v>4119</v>
      </c>
      <c r="B4005" t="str">
        <f t="shared" si="254"/>
        <v>Closed End</v>
      </c>
      <c r="C4005" t="s">
        <v>867</v>
      </c>
      <c r="D4005" t="s">
        <v>859</v>
      </c>
      <c r="E4005" t="str">
        <f t="shared" si="255"/>
        <v>Region</v>
      </c>
      <c r="F4005">
        <f t="shared" si="256"/>
        <v>7</v>
      </c>
      <c r="G4005" t="str">
        <f t="shared" si="257"/>
        <v>Data</v>
      </c>
      <c r="H4005" t="s">
        <v>817</v>
      </c>
      <c r="K4005" s="6" t="s">
        <v>14</v>
      </c>
      <c r="L4005" s="12">
        <v>0.41506805983336453</v>
      </c>
      <c r="M4005" s="13">
        <v>0.3095684355011315</v>
      </c>
      <c r="N4005" s="13">
        <v>0.22583712135909745</v>
      </c>
      <c r="O4005" s="13">
        <v>4.9526383306405471E-2</v>
      </c>
      <c r="P4005" s="14">
        <v>378.00000000000063</v>
      </c>
    </row>
    <row r="4006" spans="1:16" x14ac:dyDescent="0.25">
      <c r="A4006">
        <v>4120</v>
      </c>
      <c r="B4006" t="str">
        <f t="shared" si="254"/>
        <v>Closed End</v>
      </c>
      <c r="C4006" t="s">
        <v>867</v>
      </c>
      <c r="D4006" t="s">
        <v>859</v>
      </c>
      <c r="E4006" t="str">
        <f t="shared" si="255"/>
        <v>Gender</v>
      </c>
      <c r="F4006">
        <f t="shared" si="256"/>
        <v>1</v>
      </c>
      <c r="G4006" t="str">
        <f t="shared" si="257"/>
        <v>Header</v>
      </c>
      <c r="H4006" t="s">
        <v>817</v>
      </c>
      <c r="K4006" s="7" t="s">
        <v>15</v>
      </c>
      <c r="L4006" s="15" t="s">
        <v>8</v>
      </c>
      <c r="M4006" s="16" t="s">
        <v>8</v>
      </c>
      <c r="N4006" s="16" t="s">
        <v>8</v>
      </c>
      <c r="O4006" s="16" t="s">
        <v>8</v>
      </c>
      <c r="P4006" s="17" t="s">
        <v>8</v>
      </c>
    </row>
    <row r="4007" spans="1:16" x14ac:dyDescent="0.25">
      <c r="A4007">
        <v>4121</v>
      </c>
      <c r="B4007" t="str">
        <f t="shared" si="254"/>
        <v>Closed End</v>
      </c>
      <c r="C4007" t="s">
        <v>867</v>
      </c>
      <c r="D4007" t="s">
        <v>859</v>
      </c>
      <c r="E4007" t="str">
        <f t="shared" si="255"/>
        <v>Gender</v>
      </c>
      <c r="F4007">
        <f t="shared" si="256"/>
        <v>2</v>
      </c>
      <c r="G4007" t="str">
        <f t="shared" si="257"/>
        <v>Data</v>
      </c>
      <c r="H4007" t="s">
        <v>817</v>
      </c>
      <c r="K4007" s="6" t="s">
        <v>16</v>
      </c>
      <c r="L4007" s="12">
        <v>0.40042609575557964</v>
      </c>
      <c r="M4007" s="13">
        <v>0.32132296367525337</v>
      </c>
      <c r="N4007" s="13">
        <v>0.19847362325440693</v>
      </c>
      <c r="O4007" s="13">
        <v>7.9777317314761051E-2</v>
      </c>
      <c r="P4007" s="14">
        <v>1769.0000000000025</v>
      </c>
    </row>
    <row r="4008" spans="1:16" x14ac:dyDescent="0.25">
      <c r="A4008">
        <v>4122</v>
      </c>
      <c r="B4008" t="str">
        <f t="shared" si="254"/>
        <v>Closed End</v>
      </c>
      <c r="C4008" t="s">
        <v>867</v>
      </c>
      <c r="D4008" t="s">
        <v>859</v>
      </c>
      <c r="E4008" t="str">
        <f t="shared" si="255"/>
        <v>Gender</v>
      </c>
      <c r="F4008">
        <f t="shared" si="256"/>
        <v>3</v>
      </c>
      <c r="G4008" t="str">
        <f t="shared" si="257"/>
        <v>Data</v>
      </c>
      <c r="H4008" t="s">
        <v>817</v>
      </c>
      <c r="K4008" s="6" t="s">
        <v>17</v>
      </c>
      <c r="L4008" s="12">
        <v>0.4621546508186683</v>
      </c>
      <c r="M4008" s="13">
        <v>0.289892858390629</v>
      </c>
      <c r="N4008" s="13">
        <v>0.19606412142960694</v>
      </c>
      <c r="O4008" s="13">
        <v>5.1888369361095768E-2</v>
      </c>
      <c r="P4008" s="14">
        <v>940.99999999999943</v>
      </c>
    </row>
    <row r="4009" spans="1:16" x14ac:dyDescent="0.25">
      <c r="A4009">
        <v>4123</v>
      </c>
      <c r="B4009" t="str">
        <f t="shared" si="254"/>
        <v>Closed End</v>
      </c>
      <c r="C4009" t="s">
        <v>867</v>
      </c>
      <c r="D4009" t="s">
        <v>859</v>
      </c>
      <c r="E4009" t="str">
        <f t="shared" si="255"/>
        <v>Age</v>
      </c>
      <c r="F4009">
        <f t="shared" si="256"/>
        <v>1</v>
      </c>
      <c r="G4009" t="str">
        <f t="shared" si="257"/>
        <v>Header</v>
      </c>
      <c r="H4009" t="s">
        <v>817</v>
      </c>
      <c r="K4009" s="7" t="s">
        <v>18</v>
      </c>
      <c r="L4009" s="15" t="s">
        <v>8</v>
      </c>
      <c r="M4009" s="16" t="s">
        <v>8</v>
      </c>
      <c r="N4009" s="16" t="s">
        <v>8</v>
      </c>
      <c r="O4009" s="16" t="s">
        <v>8</v>
      </c>
      <c r="P4009" s="17" t="s">
        <v>8</v>
      </c>
    </row>
    <row r="4010" spans="1:16" x14ac:dyDescent="0.25">
      <c r="A4010">
        <v>4124</v>
      </c>
      <c r="B4010" t="str">
        <f t="shared" si="254"/>
        <v>Closed End</v>
      </c>
      <c r="C4010" t="s">
        <v>867</v>
      </c>
      <c r="D4010" t="s">
        <v>859</v>
      </c>
      <c r="E4010" t="str">
        <f t="shared" si="255"/>
        <v>Age</v>
      </c>
      <c r="F4010">
        <f t="shared" si="256"/>
        <v>2</v>
      </c>
      <c r="G4010" t="str">
        <f t="shared" si="257"/>
        <v>Data</v>
      </c>
      <c r="H4010" t="s">
        <v>817</v>
      </c>
      <c r="K4010" s="6" t="s">
        <v>19</v>
      </c>
      <c r="L4010" s="12">
        <v>0.42188542812299462</v>
      </c>
      <c r="M4010" s="13">
        <v>0.28130749188625226</v>
      </c>
      <c r="N4010" s="13">
        <v>0.19734823096219209</v>
      </c>
      <c r="O4010" s="13">
        <v>9.9458849028559324E-2</v>
      </c>
      <c r="P4010" s="14">
        <v>388.0000000000008</v>
      </c>
    </row>
    <row r="4011" spans="1:16" x14ac:dyDescent="0.25">
      <c r="A4011">
        <v>4125</v>
      </c>
      <c r="B4011" t="str">
        <f t="shared" si="254"/>
        <v>Closed End</v>
      </c>
      <c r="C4011" t="s">
        <v>867</v>
      </c>
      <c r="D4011" t="s">
        <v>859</v>
      </c>
      <c r="E4011" t="str">
        <f t="shared" si="255"/>
        <v>Age</v>
      </c>
      <c r="F4011">
        <f t="shared" si="256"/>
        <v>3</v>
      </c>
      <c r="G4011" t="str">
        <f t="shared" si="257"/>
        <v>Data</v>
      </c>
      <c r="H4011" t="s">
        <v>817</v>
      </c>
      <c r="K4011" s="6" t="s">
        <v>20</v>
      </c>
      <c r="L4011" s="12">
        <v>0.31522062337709639</v>
      </c>
      <c r="M4011" s="13">
        <v>0.35569319108034092</v>
      </c>
      <c r="N4011" s="13">
        <v>0.27361019412380067</v>
      </c>
      <c r="O4011" s="13">
        <v>5.5475991418760945E-2</v>
      </c>
      <c r="P4011" s="14">
        <v>397.00000000000028</v>
      </c>
    </row>
    <row r="4012" spans="1:16" x14ac:dyDescent="0.25">
      <c r="A4012">
        <v>4126</v>
      </c>
      <c r="B4012" t="str">
        <f t="shared" si="254"/>
        <v>Closed End</v>
      </c>
      <c r="C4012" t="s">
        <v>867</v>
      </c>
      <c r="D4012" t="s">
        <v>859</v>
      </c>
      <c r="E4012" t="str">
        <f t="shared" si="255"/>
        <v>Age</v>
      </c>
      <c r="F4012">
        <f t="shared" si="256"/>
        <v>4</v>
      </c>
      <c r="G4012" t="str">
        <f t="shared" si="257"/>
        <v>Data</v>
      </c>
      <c r="H4012" t="s">
        <v>817</v>
      </c>
      <c r="K4012" s="6" t="s">
        <v>21</v>
      </c>
      <c r="L4012" s="12">
        <v>0.36370666763633186</v>
      </c>
      <c r="M4012" s="13">
        <v>0.35169079910867473</v>
      </c>
      <c r="N4012" s="13">
        <v>0.24852255754844371</v>
      </c>
      <c r="O4012" s="13">
        <v>3.6079975706548209E-2</v>
      </c>
      <c r="P4012" s="14">
        <v>341.00000000000023</v>
      </c>
    </row>
    <row r="4013" spans="1:16" x14ac:dyDescent="0.25">
      <c r="A4013">
        <v>4127</v>
      </c>
      <c r="B4013" t="str">
        <f t="shared" si="254"/>
        <v>Closed End</v>
      </c>
      <c r="C4013" t="s">
        <v>867</v>
      </c>
      <c r="D4013" t="s">
        <v>859</v>
      </c>
      <c r="E4013" t="str">
        <f t="shared" si="255"/>
        <v>Age</v>
      </c>
      <c r="F4013">
        <f t="shared" si="256"/>
        <v>5</v>
      </c>
      <c r="G4013" t="str">
        <f t="shared" si="257"/>
        <v>Data</v>
      </c>
      <c r="H4013" t="s">
        <v>817</v>
      </c>
      <c r="K4013" s="6" t="s">
        <v>22</v>
      </c>
      <c r="L4013" s="12">
        <v>0.48475973868695582</v>
      </c>
      <c r="M4013" s="13">
        <v>0.27010030224994236</v>
      </c>
      <c r="N4013" s="13">
        <v>0.18474220978885886</v>
      </c>
      <c r="O4013" s="13">
        <v>6.0397749274243039E-2</v>
      </c>
      <c r="P4013" s="14">
        <v>496.00000000000017</v>
      </c>
    </row>
    <row r="4014" spans="1:16" x14ac:dyDescent="0.25">
      <c r="A4014">
        <v>4128</v>
      </c>
      <c r="B4014" t="str">
        <f t="shared" si="254"/>
        <v>Closed End</v>
      </c>
      <c r="C4014" t="s">
        <v>867</v>
      </c>
      <c r="D4014" t="s">
        <v>859</v>
      </c>
      <c r="E4014" t="str">
        <f t="shared" si="255"/>
        <v>Age</v>
      </c>
      <c r="F4014">
        <f t="shared" si="256"/>
        <v>6</v>
      </c>
      <c r="G4014" t="str">
        <f t="shared" si="257"/>
        <v>Data</v>
      </c>
      <c r="H4014" t="s">
        <v>817</v>
      </c>
      <c r="K4014" s="6" t="s">
        <v>23</v>
      </c>
      <c r="L4014" s="12">
        <v>0.51337511414462433</v>
      </c>
      <c r="M4014" s="13">
        <v>0.27688022604153928</v>
      </c>
      <c r="N4014" s="13">
        <v>0.15798472203494571</v>
      </c>
      <c r="O4014" s="13">
        <v>5.1759937778892609E-2</v>
      </c>
      <c r="P4014" s="14">
        <v>821.99999999999852</v>
      </c>
    </row>
    <row r="4015" spans="1:16" x14ac:dyDescent="0.25">
      <c r="A4015">
        <v>4129</v>
      </c>
      <c r="B4015" t="str">
        <f t="shared" si="254"/>
        <v>Closed End</v>
      </c>
      <c r="C4015" t="s">
        <v>867</v>
      </c>
      <c r="D4015" t="s">
        <v>859</v>
      </c>
      <c r="E4015" t="str">
        <f t="shared" si="255"/>
        <v>Education</v>
      </c>
      <c r="F4015">
        <f t="shared" si="256"/>
        <v>1</v>
      </c>
      <c r="G4015" t="str">
        <f t="shared" si="257"/>
        <v>Header</v>
      </c>
      <c r="H4015" t="s">
        <v>817</v>
      </c>
      <c r="K4015" s="7" t="s">
        <v>24</v>
      </c>
      <c r="L4015" s="15" t="s">
        <v>8</v>
      </c>
      <c r="M4015" s="16" t="s">
        <v>8</v>
      </c>
      <c r="N4015" s="16" t="s">
        <v>8</v>
      </c>
      <c r="O4015" s="16" t="s">
        <v>8</v>
      </c>
      <c r="P4015" s="17" t="s">
        <v>8</v>
      </c>
    </row>
    <row r="4016" spans="1:16" x14ac:dyDescent="0.25">
      <c r="A4016">
        <v>4130</v>
      </c>
      <c r="B4016" t="str">
        <f t="shared" si="254"/>
        <v>Closed End</v>
      </c>
      <c r="C4016" t="s">
        <v>867</v>
      </c>
      <c r="D4016" t="s">
        <v>859</v>
      </c>
      <c r="E4016" t="str">
        <f t="shared" si="255"/>
        <v>Education</v>
      </c>
      <c r="F4016">
        <f t="shared" si="256"/>
        <v>2</v>
      </c>
      <c r="G4016" t="str">
        <f t="shared" si="257"/>
        <v>Data</v>
      </c>
      <c r="H4016" t="s">
        <v>817</v>
      </c>
      <c r="K4016" s="6" t="s">
        <v>25</v>
      </c>
      <c r="L4016" s="12">
        <v>0.36872077837790451</v>
      </c>
      <c r="M4016" s="13">
        <v>0.40892514666057794</v>
      </c>
      <c r="N4016" s="13">
        <v>0.12363268072836404</v>
      </c>
      <c r="O4016" s="13">
        <v>9.8721394233153445E-2</v>
      </c>
      <c r="P4016" s="14">
        <v>74.000000000000014</v>
      </c>
    </row>
    <row r="4017" spans="1:16" x14ac:dyDescent="0.25">
      <c r="A4017">
        <v>4131</v>
      </c>
      <c r="B4017" t="str">
        <f t="shared" si="254"/>
        <v>Closed End</v>
      </c>
      <c r="C4017" t="s">
        <v>867</v>
      </c>
      <c r="D4017" t="s">
        <v>859</v>
      </c>
      <c r="E4017" t="str">
        <f t="shared" si="255"/>
        <v>Education</v>
      </c>
      <c r="F4017">
        <f t="shared" si="256"/>
        <v>3</v>
      </c>
      <c r="G4017" t="str">
        <f t="shared" si="257"/>
        <v>Data</v>
      </c>
      <c r="H4017" t="s">
        <v>817</v>
      </c>
      <c r="K4017" s="6" t="s">
        <v>26</v>
      </c>
      <c r="L4017" s="12">
        <v>0.46511550863984463</v>
      </c>
      <c r="M4017" s="13">
        <v>0.2376909663178339</v>
      </c>
      <c r="N4017" s="13">
        <v>0.22046417542504712</v>
      </c>
      <c r="O4017" s="13">
        <v>7.6729349617275344E-2</v>
      </c>
      <c r="P4017" s="14">
        <v>300.99999999999983</v>
      </c>
    </row>
    <row r="4018" spans="1:16" x14ac:dyDescent="0.25">
      <c r="A4018">
        <v>4132</v>
      </c>
      <c r="B4018" t="str">
        <f t="shared" si="254"/>
        <v>Closed End</v>
      </c>
      <c r="C4018" t="s">
        <v>867</v>
      </c>
      <c r="D4018" t="s">
        <v>859</v>
      </c>
      <c r="E4018" t="str">
        <f t="shared" si="255"/>
        <v>Education</v>
      </c>
      <c r="F4018">
        <f t="shared" si="256"/>
        <v>4</v>
      </c>
      <c r="G4018" t="str">
        <f t="shared" si="257"/>
        <v>Data</v>
      </c>
      <c r="H4018" t="s">
        <v>817</v>
      </c>
      <c r="K4018" s="6" t="s">
        <v>27</v>
      </c>
      <c r="L4018" s="12">
        <v>0.51850075497562054</v>
      </c>
      <c r="M4018" s="13">
        <v>0.26171197993610906</v>
      </c>
      <c r="N4018" s="13">
        <v>0.16616411850373647</v>
      </c>
      <c r="O4018" s="13">
        <v>5.3623146584532488E-2</v>
      </c>
      <c r="P4018" s="14">
        <v>913.00000000000114</v>
      </c>
    </row>
    <row r="4019" spans="1:16" x14ac:dyDescent="0.25">
      <c r="A4019">
        <v>4133</v>
      </c>
      <c r="B4019" t="str">
        <f t="shared" si="254"/>
        <v>Closed End</v>
      </c>
      <c r="C4019" t="s">
        <v>867</v>
      </c>
      <c r="D4019" t="s">
        <v>859</v>
      </c>
      <c r="E4019" t="str">
        <f t="shared" si="255"/>
        <v>Education</v>
      </c>
      <c r="F4019">
        <f t="shared" si="256"/>
        <v>5</v>
      </c>
      <c r="G4019" t="str">
        <f t="shared" si="257"/>
        <v>Data</v>
      </c>
      <c r="H4019" t="s">
        <v>817</v>
      </c>
      <c r="K4019" s="6" t="s">
        <v>28</v>
      </c>
      <c r="L4019" s="12">
        <v>0.3635699062868788</v>
      </c>
      <c r="M4019" s="13">
        <v>0.35530987226697858</v>
      </c>
      <c r="N4019" s="13">
        <v>0.21499483835711058</v>
      </c>
      <c r="O4019" s="13">
        <v>6.6125383089032527E-2</v>
      </c>
      <c r="P4019" s="14">
        <v>1475.9999999999986</v>
      </c>
    </row>
    <row r="4020" spans="1:16" x14ac:dyDescent="0.25">
      <c r="A4020">
        <v>4134</v>
      </c>
      <c r="B4020" t="str">
        <f t="shared" si="254"/>
        <v>Closed End</v>
      </c>
      <c r="C4020" t="s">
        <v>867</v>
      </c>
      <c r="D4020" t="s">
        <v>859</v>
      </c>
      <c r="E4020" t="str">
        <f t="shared" si="255"/>
        <v>Household income</v>
      </c>
      <c r="F4020">
        <f t="shared" si="256"/>
        <v>1</v>
      </c>
      <c r="G4020" t="str">
        <f t="shared" si="257"/>
        <v>Header</v>
      </c>
      <c r="H4020" t="s">
        <v>817</v>
      </c>
      <c r="K4020" s="7" t="s">
        <v>29</v>
      </c>
      <c r="L4020" s="15" t="s">
        <v>8</v>
      </c>
      <c r="M4020" s="16" t="s">
        <v>8</v>
      </c>
      <c r="N4020" s="16" t="s">
        <v>8</v>
      </c>
      <c r="O4020" s="16" t="s">
        <v>8</v>
      </c>
      <c r="P4020" s="17" t="s">
        <v>8</v>
      </c>
    </row>
    <row r="4021" spans="1:16" x14ac:dyDescent="0.25">
      <c r="A4021">
        <v>4135</v>
      </c>
      <c r="B4021" t="str">
        <f t="shared" ref="B4021:B4084" si="258">IF(K4023="Results by region:","Closed End",IF(L4022="East Metro Overall","Open End",IF(AND(K4021="",K4023=""),"",B4020)))</f>
        <v>Closed End</v>
      </c>
      <c r="C4021" t="s">
        <v>867</v>
      </c>
      <c r="D4021" t="s">
        <v>859</v>
      </c>
      <c r="E4021" t="str">
        <f t="shared" ref="E4021:E4084" si="259">IF(AND(K4021="",K4022="Results by region:"),"Column labels",
IF(AND(K4021="",L4021="East Metro overall"),"Column labels",
IF(AND(K4021="",L4021=""),"",
IF(AND(B4021="Open End",K4021&lt;&gt;"",E4020="Column labels"),"Open end results",
IF(K4021="Results by region:","Region",
IF(K4021="Results by gender:","Gender",
IF(K4021="Results by age:","Age",
IF(K4021="Results by education level:","Education",
IF(K4021="Results by household income:","Household income",
IF(K4021="Results by housing status:","Housing status",
IF(K4021="Results by home language:","Home language",
IF(K4021="Results by race/ethnicity:","Race / ethnicity",
IF(ISERROR(FIND(".",K4021)),E4020,
IF(FIND(".",K4021)&lt;=4,"Title"))))))))))))))</f>
        <v>Household income</v>
      </c>
      <c r="F4021">
        <f t="shared" ref="F4021:F4084" si="260">IF(B4021="","",IF(E4021&lt;&gt;E4020,1,SUM(F4020,1)))</f>
        <v>2</v>
      </c>
      <c r="G4021" t="str">
        <f t="shared" si="257"/>
        <v>Data</v>
      </c>
      <c r="H4021" t="s">
        <v>817</v>
      </c>
      <c r="K4021" s="6" t="s">
        <v>30</v>
      </c>
      <c r="L4021" s="12">
        <v>0.50564859496256365</v>
      </c>
      <c r="M4021" s="13">
        <v>0.22154047534907606</v>
      </c>
      <c r="N4021" s="13">
        <v>0.14735807793814509</v>
      </c>
      <c r="O4021" s="13">
        <v>0.12545285175021467</v>
      </c>
      <c r="P4021" s="14">
        <v>416.00000000000011</v>
      </c>
    </row>
    <row r="4022" spans="1:16" x14ac:dyDescent="0.25">
      <c r="A4022">
        <v>4136</v>
      </c>
      <c r="B4022" t="str">
        <f t="shared" si="258"/>
        <v>Closed End</v>
      </c>
      <c r="C4022" t="s">
        <v>867</v>
      </c>
      <c r="D4022" t="s">
        <v>859</v>
      </c>
      <c r="E4022" t="str">
        <f t="shared" si="259"/>
        <v>Household income</v>
      </c>
      <c r="F4022">
        <f t="shared" si="260"/>
        <v>3</v>
      </c>
      <c r="G4022" t="str">
        <f t="shared" si="257"/>
        <v>Data</v>
      </c>
      <c r="H4022" t="s">
        <v>817</v>
      </c>
      <c r="K4022" s="6" t="s">
        <v>31</v>
      </c>
      <c r="L4022" s="12">
        <v>0.60655481083408957</v>
      </c>
      <c r="M4022" s="13">
        <v>0.26281792043220265</v>
      </c>
      <c r="N4022" s="13">
        <v>0.10866759744598957</v>
      </c>
      <c r="O4022" s="13">
        <v>2.1959671287719536E-2</v>
      </c>
      <c r="P4022" s="14">
        <v>396.99999999999955</v>
      </c>
    </row>
    <row r="4023" spans="1:16" x14ac:dyDescent="0.25">
      <c r="A4023">
        <v>4137</v>
      </c>
      <c r="B4023" t="str">
        <f t="shared" si="258"/>
        <v>Closed End</v>
      </c>
      <c r="C4023" t="s">
        <v>867</v>
      </c>
      <c r="D4023" t="s">
        <v>859</v>
      </c>
      <c r="E4023" t="str">
        <f t="shared" si="259"/>
        <v>Household income</v>
      </c>
      <c r="F4023">
        <f t="shared" si="260"/>
        <v>4</v>
      </c>
      <c r="G4023" t="str">
        <f t="shared" si="257"/>
        <v>Data</v>
      </c>
      <c r="H4023" t="s">
        <v>817</v>
      </c>
      <c r="K4023" s="6" t="s">
        <v>32</v>
      </c>
      <c r="L4023" s="12">
        <v>0.47233504973550017</v>
      </c>
      <c r="M4023" s="13">
        <v>0.29550765739348328</v>
      </c>
      <c r="N4023" s="13">
        <v>0.18327315164078775</v>
      </c>
      <c r="O4023" s="13">
        <v>4.8884141230228308E-2</v>
      </c>
      <c r="P4023" s="14">
        <v>386.00000000000045</v>
      </c>
    </row>
    <row r="4024" spans="1:16" x14ac:dyDescent="0.25">
      <c r="A4024">
        <v>4138</v>
      </c>
      <c r="B4024" t="str">
        <f t="shared" si="258"/>
        <v>Closed End</v>
      </c>
      <c r="C4024" t="s">
        <v>867</v>
      </c>
      <c r="D4024" t="s">
        <v>859</v>
      </c>
      <c r="E4024" t="str">
        <f t="shared" si="259"/>
        <v>Household income</v>
      </c>
      <c r="F4024">
        <f t="shared" si="260"/>
        <v>5</v>
      </c>
      <c r="G4024" t="str">
        <f t="shared" si="257"/>
        <v>Data</v>
      </c>
      <c r="H4024" t="s">
        <v>817</v>
      </c>
      <c r="K4024" s="6" t="s">
        <v>33</v>
      </c>
      <c r="L4024" s="12">
        <v>0.40840547344958772</v>
      </c>
      <c r="M4024" s="13">
        <v>0.30696020199530116</v>
      </c>
      <c r="N4024" s="13">
        <v>0.22041472813575741</v>
      </c>
      <c r="O4024" s="13">
        <v>6.4219596419353694E-2</v>
      </c>
      <c r="P4024" s="14">
        <v>300.99999999999994</v>
      </c>
    </row>
    <row r="4025" spans="1:16" x14ac:dyDescent="0.25">
      <c r="A4025">
        <v>4139</v>
      </c>
      <c r="B4025" t="str">
        <f t="shared" si="258"/>
        <v>Closed End</v>
      </c>
      <c r="C4025" t="s">
        <v>867</v>
      </c>
      <c r="D4025" t="s">
        <v>859</v>
      </c>
      <c r="E4025" t="str">
        <f t="shared" si="259"/>
        <v>Household income</v>
      </c>
      <c r="F4025">
        <f t="shared" si="260"/>
        <v>6</v>
      </c>
      <c r="G4025" t="str">
        <f t="shared" si="257"/>
        <v>Data</v>
      </c>
      <c r="H4025" t="s">
        <v>817</v>
      </c>
      <c r="K4025" s="6" t="s">
        <v>34</v>
      </c>
      <c r="L4025" s="12">
        <v>0.35755361976721167</v>
      </c>
      <c r="M4025" s="13">
        <v>0.27416810756770049</v>
      </c>
      <c r="N4025" s="13">
        <v>0.32256748416948461</v>
      </c>
      <c r="O4025" s="13">
        <v>4.5710788495601611E-2</v>
      </c>
      <c r="P4025" s="14">
        <v>267.00000000000017</v>
      </c>
    </row>
    <row r="4026" spans="1:16" x14ac:dyDescent="0.25">
      <c r="A4026">
        <v>4140</v>
      </c>
      <c r="B4026" t="str">
        <f t="shared" si="258"/>
        <v>Closed End</v>
      </c>
      <c r="C4026" t="s">
        <v>867</v>
      </c>
      <c r="D4026" t="s">
        <v>859</v>
      </c>
      <c r="E4026" t="str">
        <f t="shared" si="259"/>
        <v>Household income</v>
      </c>
      <c r="F4026">
        <f t="shared" si="260"/>
        <v>7</v>
      </c>
      <c r="G4026" t="str">
        <f t="shared" si="257"/>
        <v>Data</v>
      </c>
      <c r="H4026" t="s">
        <v>817</v>
      </c>
      <c r="K4026" s="6" t="s">
        <v>35</v>
      </c>
      <c r="L4026" s="12">
        <v>0.39037681897542403</v>
      </c>
      <c r="M4026" s="13">
        <v>0.33054156540633012</v>
      </c>
      <c r="N4026" s="13">
        <v>0.20893077752577832</v>
      </c>
      <c r="O4026" s="13">
        <v>7.0150838092467305E-2</v>
      </c>
      <c r="P4026" s="14">
        <v>332.00000000000028</v>
      </c>
    </row>
    <row r="4027" spans="1:16" x14ac:dyDescent="0.25">
      <c r="A4027">
        <v>4141</v>
      </c>
      <c r="B4027" t="str">
        <f t="shared" si="258"/>
        <v>Closed End</v>
      </c>
      <c r="C4027" t="s">
        <v>867</v>
      </c>
      <c r="D4027" t="s">
        <v>859</v>
      </c>
      <c r="E4027" t="str">
        <f t="shared" si="259"/>
        <v>Household income</v>
      </c>
      <c r="F4027">
        <f t="shared" si="260"/>
        <v>8</v>
      </c>
      <c r="G4027" t="str">
        <f t="shared" si="257"/>
        <v>Data</v>
      </c>
      <c r="H4027" t="s">
        <v>817</v>
      </c>
      <c r="K4027" s="6" t="s">
        <v>36</v>
      </c>
      <c r="L4027" s="12">
        <v>0.37370336774575824</v>
      </c>
      <c r="M4027" s="13">
        <v>0.32610520211652827</v>
      </c>
      <c r="N4027" s="13">
        <v>0.22388394828033259</v>
      </c>
      <c r="O4027" s="13">
        <v>7.6307481857380038E-2</v>
      </c>
      <c r="P4027" s="14">
        <v>253.00000000000003</v>
      </c>
    </row>
    <row r="4028" spans="1:16" x14ac:dyDescent="0.25">
      <c r="A4028">
        <v>4142</v>
      </c>
      <c r="B4028" t="str">
        <f t="shared" si="258"/>
        <v>Closed End</v>
      </c>
      <c r="C4028" t="s">
        <v>867</v>
      </c>
      <c r="D4028" t="s">
        <v>859</v>
      </c>
      <c r="E4028" t="str">
        <f t="shared" si="259"/>
        <v>Housing status</v>
      </c>
      <c r="F4028">
        <f t="shared" si="260"/>
        <v>1</v>
      </c>
      <c r="G4028" t="str">
        <f t="shared" si="257"/>
        <v>Header</v>
      </c>
      <c r="H4028" t="s">
        <v>817</v>
      </c>
      <c r="K4028" s="7" t="s">
        <v>37</v>
      </c>
      <c r="L4028" s="15" t="s">
        <v>8</v>
      </c>
      <c r="M4028" s="16" t="s">
        <v>8</v>
      </c>
      <c r="N4028" s="16" t="s">
        <v>8</v>
      </c>
      <c r="O4028" s="16" t="s">
        <v>8</v>
      </c>
      <c r="P4028" s="17" t="s">
        <v>8</v>
      </c>
    </row>
    <row r="4029" spans="1:16" x14ac:dyDescent="0.25">
      <c r="A4029">
        <v>4143</v>
      </c>
      <c r="B4029" t="str">
        <f t="shared" si="258"/>
        <v>Closed End</v>
      </c>
      <c r="C4029" t="s">
        <v>867</v>
      </c>
      <c r="D4029" t="s">
        <v>859</v>
      </c>
      <c r="E4029" t="str">
        <f t="shared" si="259"/>
        <v>Housing status</v>
      </c>
      <c r="F4029">
        <f t="shared" si="260"/>
        <v>2</v>
      </c>
      <c r="G4029" t="str">
        <f t="shared" si="257"/>
        <v>Data</v>
      </c>
      <c r="H4029" t="s">
        <v>817</v>
      </c>
      <c r="K4029" s="6" t="s">
        <v>38</v>
      </c>
      <c r="L4029" s="12">
        <v>0.4016092150139538</v>
      </c>
      <c r="M4029" s="13">
        <v>0.33323244922421658</v>
      </c>
      <c r="N4029" s="13">
        <v>0.19845999008023149</v>
      </c>
      <c r="O4029" s="13">
        <v>6.6698345681599477E-2</v>
      </c>
      <c r="P4029" s="14">
        <v>1888</v>
      </c>
    </row>
    <row r="4030" spans="1:16" x14ac:dyDescent="0.25">
      <c r="A4030">
        <v>4144</v>
      </c>
      <c r="B4030" t="str">
        <f t="shared" si="258"/>
        <v>Closed End</v>
      </c>
      <c r="C4030" t="s">
        <v>867</v>
      </c>
      <c r="D4030" t="s">
        <v>859</v>
      </c>
      <c r="E4030" t="str">
        <f t="shared" si="259"/>
        <v>Housing status</v>
      </c>
      <c r="F4030">
        <f t="shared" si="260"/>
        <v>3</v>
      </c>
      <c r="G4030" t="str">
        <f t="shared" si="257"/>
        <v>Data</v>
      </c>
      <c r="H4030" t="s">
        <v>817</v>
      </c>
      <c r="K4030" s="6" t="s">
        <v>39</v>
      </c>
      <c r="L4030" s="12">
        <v>0.5328669284356381</v>
      </c>
      <c r="M4030" s="13">
        <v>0.21473449791642321</v>
      </c>
      <c r="N4030" s="13">
        <v>0.18826313257172175</v>
      </c>
      <c r="O4030" s="13">
        <v>6.4135441076216146E-2</v>
      </c>
      <c r="P4030" s="14">
        <v>888.00000000000034</v>
      </c>
    </row>
    <row r="4031" spans="1:16" ht="24.75" x14ac:dyDescent="0.25">
      <c r="A4031">
        <v>4145</v>
      </c>
      <c r="B4031" t="str">
        <f t="shared" si="258"/>
        <v>Closed End</v>
      </c>
      <c r="C4031" t="s">
        <v>867</v>
      </c>
      <c r="D4031" t="s">
        <v>859</v>
      </c>
      <c r="E4031" t="str">
        <f t="shared" si="259"/>
        <v>Housing status</v>
      </c>
      <c r="F4031">
        <f t="shared" si="260"/>
        <v>4</v>
      </c>
      <c r="G4031" t="str">
        <f t="shared" si="257"/>
        <v>Data</v>
      </c>
      <c r="H4031" t="s">
        <v>817</v>
      </c>
      <c r="K4031" s="6" t="s">
        <v>40</v>
      </c>
      <c r="L4031" s="12">
        <v>0.5164884351444109</v>
      </c>
      <c r="M4031" s="13">
        <v>0.23955763774258196</v>
      </c>
      <c r="N4031" s="13">
        <v>0.24395392711300748</v>
      </c>
      <c r="O4031" s="27" t="s">
        <v>70</v>
      </c>
      <c r="P4031" s="14">
        <v>58.999999999999993</v>
      </c>
    </row>
    <row r="4032" spans="1:16" x14ac:dyDescent="0.25">
      <c r="A4032">
        <v>4146</v>
      </c>
      <c r="B4032" t="str">
        <f t="shared" si="258"/>
        <v>Closed End</v>
      </c>
      <c r="C4032" t="s">
        <v>867</v>
      </c>
      <c r="D4032" t="s">
        <v>859</v>
      </c>
      <c r="E4032" t="str">
        <f t="shared" si="259"/>
        <v>Home language</v>
      </c>
      <c r="F4032">
        <f t="shared" si="260"/>
        <v>1</v>
      </c>
      <c r="G4032" t="str">
        <f t="shared" si="257"/>
        <v>Header</v>
      </c>
      <c r="H4032" t="s">
        <v>817</v>
      </c>
      <c r="K4032" s="7" t="s">
        <v>41</v>
      </c>
      <c r="L4032" s="15" t="s">
        <v>8</v>
      </c>
      <c r="M4032" s="16" t="s">
        <v>8</v>
      </c>
      <c r="N4032" s="16" t="s">
        <v>8</v>
      </c>
      <c r="O4032" s="16" t="s">
        <v>8</v>
      </c>
      <c r="P4032" s="17" t="s">
        <v>8</v>
      </c>
    </row>
    <row r="4033" spans="1:16" x14ac:dyDescent="0.25">
      <c r="A4033">
        <v>4147</v>
      </c>
      <c r="B4033" t="str">
        <f t="shared" si="258"/>
        <v>Closed End</v>
      </c>
      <c r="C4033" t="s">
        <v>867</v>
      </c>
      <c r="D4033" t="s">
        <v>859</v>
      </c>
      <c r="E4033" t="str">
        <f t="shared" si="259"/>
        <v>Home language</v>
      </c>
      <c r="F4033">
        <f t="shared" si="260"/>
        <v>2</v>
      </c>
      <c r="G4033" t="str">
        <f t="shared" si="257"/>
        <v>Data</v>
      </c>
      <c r="H4033" t="s">
        <v>817</v>
      </c>
      <c r="K4033" s="6" t="s">
        <v>42</v>
      </c>
      <c r="L4033" s="12">
        <v>0.4242957882959823</v>
      </c>
      <c r="M4033" s="13">
        <v>0.30814930392742884</v>
      </c>
      <c r="N4033" s="13">
        <v>0.20079099705959791</v>
      </c>
      <c r="O4033" s="13">
        <v>6.676391071699242E-2</v>
      </c>
      <c r="P4033" s="14">
        <v>2468.0000000000041</v>
      </c>
    </row>
    <row r="4034" spans="1:16" x14ac:dyDescent="0.25">
      <c r="A4034">
        <v>4148</v>
      </c>
      <c r="B4034" t="str">
        <f t="shared" si="258"/>
        <v>Closed End</v>
      </c>
      <c r="C4034" t="s">
        <v>867</v>
      </c>
      <c r="D4034" t="s">
        <v>859</v>
      </c>
      <c r="E4034" t="str">
        <f t="shared" si="259"/>
        <v>Home language</v>
      </c>
      <c r="F4034">
        <f t="shared" si="260"/>
        <v>3</v>
      </c>
      <c r="G4034" t="str">
        <f t="shared" ref="G4034:G4097" si="261">IF(B4034="","",IF(E4034="Title","Title",IF(E4034="Column labels","Labels",IF(AND(F4034=1,B4034="Closed End"),"Header","Data"))))</f>
        <v>Data</v>
      </c>
      <c r="H4034" t="s">
        <v>817</v>
      </c>
      <c r="K4034" s="6" t="s">
        <v>43</v>
      </c>
      <c r="L4034" s="12">
        <v>0.45265956443814548</v>
      </c>
      <c r="M4034" s="13">
        <v>0.32734321697312924</v>
      </c>
      <c r="N4034" s="13">
        <v>0.15140200368224699</v>
      </c>
      <c r="O4034" s="13">
        <v>6.8595214906477867E-2</v>
      </c>
      <c r="P4034" s="14">
        <v>219.00000000000014</v>
      </c>
    </row>
    <row r="4035" spans="1:16" x14ac:dyDescent="0.25">
      <c r="A4035">
        <v>4149</v>
      </c>
      <c r="B4035" t="str">
        <f t="shared" si="258"/>
        <v>Closed End</v>
      </c>
      <c r="C4035" t="s">
        <v>867</v>
      </c>
      <c r="D4035" t="s">
        <v>859</v>
      </c>
      <c r="E4035" t="str">
        <f t="shared" si="259"/>
        <v>Home language</v>
      </c>
      <c r="F4035">
        <f t="shared" si="260"/>
        <v>4</v>
      </c>
      <c r="G4035" t="str">
        <f t="shared" si="261"/>
        <v>Data</v>
      </c>
      <c r="H4035" t="s">
        <v>817</v>
      </c>
      <c r="K4035" s="6" t="s">
        <v>44</v>
      </c>
      <c r="L4035" s="12">
        <v>0.51586035774981387</v>
      </c>
      <c r="M4035" s="13">
        <v>0.26353499461019703</v>
      </c>
      <c r="N4035" s="13">
        <v>0.20341970872655687</v>
      </c>
      <c r="O4035" s="13">
        <v>1.7184938913431928E-2</v>
      </c>
      <c r="P4035" s="14">
        <v>74</v>
      </c>
    </row>
    <row r="4036" spans="1:16" x14ac:dyDescent="0.25">
      <c r="A4036">
        <v>4150</v>
      </c>
      <c r="B4036" t="str">
        <f t="shared" si="258"/>
        <v>Closed End</v>
      </c>
      <c r="C4036" t="s">
        <v>867</v>
      </c>
      <c r="D4036" t="s">
        <v>859</v>
      </c>
      <c r="E4036" t="str">
        <f t="shared" si="259"/>
        <v>Race / ethnicity</v>
      </c>
      <c r="F4036">
        <f t="shared" si="260"/>
        <v>1</v>
      </c>
      <c r="G4036" t="str">
        <f t="shared" si="261"/>
        <v>Header</v>
      </c>
      <c r="H4036" t="s">
        <v>817</v>
      </c>
      <c r="K4036" s="7" t="s">
        <v>45</v>
      </c>
      <c r="L4036" s="15" t="s">
        <v>8</v>
      </c>
      <c r="M4036" s="16" t="s">
        <v>8</v>
      </c>
      <c r="N4036" s="16" t="s">
        <v>8</v>
      </c>
      <c r="O4036" s="16" t="s">
        <v>8</v>
      </c>
      <c r="P4036" s="17" t="s">
        <v>8</v>
      </c>
    </row>
    <row r="4037" spans="1:16" x14ac:dyDescent="0.25">
      <c r="A4037">
        <v>4151</v>
      </c>
      <c r="B4037" t="str">
        <f t="shared" si="258"/>
        <v>Closed End</v>
      </c>
      <c r="C4037" t="s">
        <v>867</v>
      </c>
      <c r="D4037" t="s">
        <v>859</v>
      </c>
      <c r="E4037" t="str">
        <f t="shared" si="259"/>
        <v>Race / ethnicity</v>
      </c>
      <c r="F4037">
        <f t="shared" si="260"/>
        <v>2</v>
      </c>
      <c r="G4037" t="str">
        <f t="shared" si="261"/>
        <v>Data</v>
      </c>
      <c r="H4037" t="s">
        <v>817</v>
      </c>
      <c r="K4037" s="6" t="s">
        <v>46</v>
      </c>
      <c r="L4037" s="12">
        <v>0.48295860888598308</v>
      </c>
      <c r="M4037" s="13">
        <v>0.26347249072876949</v>
      </c>
      <c r="N4037" s="13">
        <v>0.17605706936317841</v>
      </c>
      <c r="O4037" s="13">
        <v>7.7511831022069891E-2</v>
      </c>
      <c r="P4037" s="14">
        <v>673.99999999999864</v>
      </c>
    </row>
    <row r="4038" spans="1:16" x14ac:dyDescent="0.25">
      <c r="A4038">
        <v>4152</v>
      </c>
      <c r="B4038" t="str">
        <f t="shared" si="258"/>
        <v>Closed End</v>
      </c>
      <c r="C4038" t="s">
        <v>867</v>
      </c>
      <c r="D4038" t="s">
        <v>859</v>
      </c>
      <c r="E4038" t="str">
        <f t="shared" si="259"/>
        <v>Race / ethnicity</v>
      </c>
      <c r="F4038">
        <f t="shared" si="260"/>
        <v>3</v>
      </c>
      <c r="G4038" t="str">
        <f t="shared" si="261"/>
        <v>Data</v>
      </c>
      <c r="H4038" t="s">
        <v>817</v>
      </c>
      <c r="K4038" s="6" t="s">
        <v>47</v>
      </c>
      <c r="L4038" s="12">
        <v>0.55000379954186751</v>
      </c>
      <c r="M4038" s="13">
        <v>0.22578163997194362</v>
      </c>
      <c r="N4038" s="13">
        <v>0.21588411628400517</v>
      </c>
      <c r="O4038" s="13">
        <v>8.3304442021831116E-3</v>
      </c>
      <c r="P4038" s="14">
        <v>111.00000000000004</v>
      </c>
    </row>
    <row r="4039" spans="1:16" x14ac:dyDescent="0.25">
      <c r="A4039">
        <v>4153</v>
      </c>
      <c r="B4039" t="str">
        <f t="shared" si="258"/>
        <v>Closed End</v>
      </c>
      <c r="C4039" t="s">
        <v>867</v>
      </c>
      <c r="D4039" t="s">
        <v>859</v>
      </c>
      <c r="E4039" t="str">
        <f t="shared" si="259"/>
        <v>Race / ethnicity</v>
      </c>
      <c r="F4039">
        <f t="shared" si="260"/>
        <v>4</v>
      </c>
      <c r="G4039" t="str">
        <f t="shared" si="261"/>
        <v>Data</v>
      </c>
      <c r="H4039" t="s">
        <v>817</v>
      </c>
      <c r="K4039" s="6" t="s">
        <v>48</v>
      </c>
      <c r="L4039" s="12">
        <v>0.37256540360484708</v>
      </c>
      <c r="M4039" s="13">
        <v>0.34330365856571021</v>
      </c>
      <c r="N4039" s="13">
        <v>0.21514652835662285</v>
      </c>
      <c r="O4039" s="13">
        <v>6.8984409472819683E-2</v>
      </c>
      <c r="P4039" s="14">
        <v>174.00000000000014</v>
      </c>
    </row>
    <row r="4040" spans="1:16" x14ac:dyDescent="0.25">
      <c r="A4040">
        <v>4154</v>
      </c>
      <c r="B4040" t="str">
        <f t="shared" si="258"/>
        <v>Closed End</v>
      </c>
      <c r="C4040" t="s">
        <v>867</v>
      </c>
      <c r="D4040" t="s">
        <v>859</v>
      </c>
      <c r="E4040" t="str">
        <f t="shared" si="259"/>
        <v>Race / ethnicity</v>
      </c>
      <c r="F4040">
        <f t="shared" si="260"/>
        <v>5</v>
      </c>
      <c r="G4040" t="str">
        <f t="shared" si="261"/>
        <v>Data</v>
      </c>
      <c r="H4040" t="s">
        <v>817</v>
      </c>
      <c r="K4040" s="6" t="s">
        <v>49</v>
      </c>
      <c r="L4040" s="12">
        <v>0.54488068625716102</v>
      </c>
      <c r="M4040" s="13">
        <v>0.21159713041133318</v>
      </c>
      <c r="N4040" s="13">
        <v>0.15308895907186854</v>
      </c>
      <c r="O4040" s="13">
        <v>9.0433224259637679E-2</v>
      </c>
      <c r="P4040" s="14">
        <v>313.99999999999983</v>
      </c>
    </row>
    <row r="4041" spans="1:16" x14ac:dyDescent="0.25">
      <c r="A4041">
        <v>4155</v>
      </c>
      <c r="B4041" t="str">
        <f t="shared" si="258"/>
        <v>Closed End</v>
      </c>
      <c r="C4041" t="s">
        <v>867</v>
      </c>
      <c r="D4041" t="s">
        <v>859</v>
      </c>
      <c r="E4041" t="str">
        <f t="shared" si="259"/>
        <v>Race / ethnicity</v>
      </c>
      <c r="F4041">
        <f t="shared" si="260"/>
        <v>6</v>
      </c>
      <c r="G4041" t="str">
        <f t="shared" si="261"/>
        <v>Data</v>
      </c>
      <c r="H4041" t="s">
        <v>817</v>
      </c>
      <c r="K4041" s="6" t="s">
        <v>50</v>
      </c>
      <c r="L4041" s="12">
        <v>0.58523274520067459</v>
      </c>
      <c r="M4041" s="13">
        <v>0.21314941209253419</v>
      </c>
      <c r="N4041" s="13">
        <v>0.12558284289122063</v>
      </c>
      <c r="O4041" s="13">
        <v>7.6034999815570603E-2</v>
      </c>
      <c r="P4041" s="14">
        <v>120.00000000000006</v>
      </c>
    </row>
    <row r="4042" spans="1:16" ht="15.75" thickBot="1" x14ac:dyDescent="0.3">
      <c r="A4042">
        <v>4156</v>
      </c>
      <c r="B4042" t="str">
        <f t="shared" si="258"/>
        <v>Closed End</v>
      </c>
      <c r="C4042" t="s">
        <v>867</v>
      </c>
      <c r="D4042" t="s">
        <v>859</v>
      </c>
      <c r="E4042" t="str">
        <f t="shared" si="259"/>
        <v>Race / ethnicity</v>
      </c>
      <c r="F4042">
        <f t="shared" si="260"/>
        <v>7</v>
      </c>
      <c r="G4042" t="str">
        <f t="shared" si="261"/>
        <v>Data</v>
      </c>
      <c r="H4042" t="s">
        <v>817</v>
      </c>
      <c r="K4042" s="8" t="s">
        <v>51</v>
      </c>
      <c r="L4042" s="18">
        <v>0.41315130169927572</v>
      </c>
      <c r="M4042" s="19">
        <v>0.32188581958768109</v>
      </c>
      <c r="N4042" s="19">
        <v>0.20107013580578431</v>
      </c>
      <c r="O4042" s="19">
        <v>6.3892742907261199E-2</v>
      </c>
      <c r="P4042" s="20">
        <v>1967.9999999999952</v>
      </c>
    </row>
    <row r="4043" spans="1:16" ht="15.75" thickTop="1" x14ac:dyDescent="0.25">
      <c r="A4043">
        <v>4157</v>
      </c>
      <c r="B4043" t="str">
        <f t="shared" si="258"/>
        <v/>
      </c>
      <c r="C4043" t="s">
        <v>8</v>
      </c>
      <c r="D4043" t="s">
        <v>8</v>
      </c>
      <c r="E4043" t="str">
        <f t="shared" si="259"/>
        <v/>
      </c>
      <c r="F4043" t="str">
        <f t="shared" si="260"/>
        <v/>
      </c>
      <c r="G4043" t="str">
        <f t="shared" si="261"/>
        <v/>
      </c>
      <c r="H4043" t="s">
        <v>8</v>
      </c>
      <c r="K4043" s="42"/>
      <c r="L4043" s="42"/>
      <c r="M4043" s="42"/>
      <c r="N4043" s="42"/>
      <c r="O4043" s="42"/>
      <c r="P4043" s="42"/>
    </row>
    <row r="4044" spans="1:16" ht="45.75" thickBot="1" x14ac:dyDescent="0.3">
      <c r="A4044">
        <v>4158</v>
      </c>
      <c r="B4044" t="str">
        <f t="shared" si="258"/>
        <v>Closed End</v>
      </c>
      <c r="C4044" t="s">
        <v>867</v>
      </c>
      <c r="D4044" t="s">
        <v>860</v>
      </c>
      <c r="E4044" t="str">
        <f t="shared" si="259"/>
        <v>Title</v>
      </c>
      <c r="F4044">
        <f t="shared" si="260"/>
        <v>1</v>
      </c>
      <c r="G4044" t="str">
        <f t="shared" si="261"/>
        <v>Title</v>
      </c>
      <c r="H4044" t="s">
        <v>818</v>
      </c>
      <c r="K4044" s="37" t="s">
        <v>325</v>
      </c>
      <c r="L4044" s="37"/>
      <c r="M4044" s="37"/>
      <c r="N4044" s="37"/>
      <c r="O4044" s="37"/>
      <c r="P4044" s="37"/>
    </row>
    <row r="4045" spans="1:16" ht="38.25" thickTop="1" thickBot="1" x14ac:dyDescent="0.3">
      <c r="A4045">
        <v>4159</v>
      </c>
      <c r="B4045" t="str">
        <f t="shared" si="258"/>
        <v>Closed End</v>
      </c>
      <c r="C4045" t="s">
        <v>867</v>
      </c>
      <c r="D4045" t="s">
        <v>860</v>
      </c>
      <c r="E4045" t="str">
        <f t="shared" si="259"/>
        <v>Column labels</v>
      </c>
      <c r="F4045">
        <f t="shared" si="260"/>
        <v>1</v>
      </c>
      <c r="G4045" t="str">
        <f t="shared" si="261"/>
        <v>Labels</v>
      </c>
      <c r="H4045" t="s">
        <v>818</v>
      </c>
      <c r="K4045" s="39"/>
      <c r="L4045" s="1" t="s">
        <v>309</v>
      </c>
      <c r="M4045" s="2" t="s">
        <v>310</v>
      </c>
      <c r="N4045" s="2" t="s">
        <v>311</v>
      </c>
      <c r="O4045" s="2" t="s">
        <v>312</v>
      </c>
      <c r="P4045" s="3" t="s">
        <v>6</v>
      </c>
    </row>
    <row r="4046" spans="1:16" ht="15.75" thickTop="1" x14ac:dyDescent="0.25">
      <c r="A4046">
        <v>4160</v>
      </c>
      <c r="B4046" t="str">
        <f t="shared" si="258"/>
        <v>Closed End</v>
      </c>
      <c r="C4046" t="s">
        <v>867</v>
      </c>
      <c r="D4046" t="s">
        <v>860</v>
      </c>
      <c r="E4046" t="str">
        <f t="shared" si="259"/>
        <v>Region</v>
      </c>
      <c r="F4046">
        <f t="shared" si="260"/>
        <v>1</v>
      </c>
      <c r="G4046" t="str">
        <f t="shared" si="261"/>
        <v>Header</v>
      </c>
      <c r="H4046" t="s">
        <v>818</v>
      </c>
      <c r="K4046" s="5" t="s">
        <v>7</v>
      </c>
      <c r="L4046" s="9" t="s">
        <v>8</v>
      </c>
      <c r="M4046" s="10" t="s">
        <v>8</v>
      </c>
      <c r="N4046" s="10" t="s">
        <v>8</v>
      </c>
      <c r="O4046" s="10" t="s">
        <v>8</v>
      </c>
      <c r="P4046" s="11" t="s">
        <v>8</v>
      </c>
    </row>
    <row r="4047" spans="1:16" x14ac:dyDescent="0.25">
      <c r="A4047">
        <v>4161</v>
      </c>
      <c r="B4047" t="str">
        <f t="shared" si="258"/>
        <v>Closed End</v>
      </c>
      <c r="C4047" t="s">
        <v>867</v>
      </c>
      <c r="D4047" t="s">
        <v>860</v>
      </c>
      <c r="E4047" t="str">
        <f t="shared" si="259"/>
        <v>Region</v>
      </c>
      <c r="F4047">
        <f t="shared" si="260"/>
        <v>2</v>
      </c>
      <c r="G4047" t="str">
        <f t="shared" si="261"/>
        <v>Data</v>
      </c>
      <c r="H4047" t="s">
        <v>818</v>
      </c>
      <c r="K4047" s="6" t="s">
        <v>9</v>
      </c>
      <c r="L4047" s="12">
        <v>0.36122093769189084</v>
      </c>
      <c r="M4047" s="13">
        <v>0.37249290185863315</v>
      </c>
      <c r="N4047" s="13">
        <v>0.20352597287044166</v>
      </c>
      <c r="O4047" s="13">
        <v>6.2760187579035981E-2</v>
      </c>
      <c r="P4047" s="14">
        <v>2832.9999999999991</v>
      </c>
    </row>
    <row r="4048" spans="1:16" x14ac:dyDescent="0.25">
      <c r="A4048">
        <v>4162</v>
      </c>
      <c r="B4048" t="str">
        <f t="shared" si="258"/>
        <v>Closed End</v>
      </c>
      <c r="C4048" t="s">
        <v>867</v>
      </c>
      <c r="D4048" t="s">
        <v>860</v>
      </c>
      <c r="E4048" t="str">
        <f t="shared" si="259"/>
        <v>Region</v>
      </c>
      <c r="F4048">
        <f t="shared" si="260"/>
        <v>3</v>
      </c>
      <c r="G4048" t="str">
        <f t="shared" si="261"/>
        <v>Data</v>
      </c>
      <c r="H4048" t="s">
        <v>818</v>
      </c>
      <c r="K4048" s="6" t="s">
        <v>10</v>
      </c>
      <c r="L4048" s="12">
        <v>0.29913301331796965</v>
      </c>
      <c r="M4048" s="13">
        <v>0.36286458254430104</v>
      </c>
      <c r="N4048" s="13">
        <v>0.26189878895697349</v>
      </c>
      <c r="O4048" s="13">
        <v>7.610361518075591E-2</v>
      </c>
      <c r="P4048" s="14">
        <v>377.00000000000028</v>
      </c>
    </row>
    <row r="4049" spans="1:16" x14ac:dyDescent="0.25">
      <c r="A4049">
        <v>4163</v>
      </c>
      <c r="B4049" t="str">
        <f t="shared" si="258"/>
        <v>Closed End</v>
      </c>
      <c r="C4049" t="s">
        <v>867</v>
      </c>
      <c r="D4049" t="s">
        <v>860</v>
      </c>
      <c r="E4049" t="str">
        <f t="shared" si="259"/>
        <v>Region</v>
      </c>
      <c r="F4049">
        <f t="shared" si="260"/>
        <v>4</v>
      </c>
      <c r="G4049" t="str">
        <f t="shared" si="261"/>
        <v>Data</v>
      </c>
      <c r="H4049" t="s">
        <v>818</v>
      </c>
      <c r="K4049" s="6" t="s">
        <v>11</v>
      </c>
      <c r="L4049" s="12">
        <v>0.47958028686165916</v>
      </c>
      <c r="M4049" s="13">
        <v>0.36591487057707911</v>
      </c>
      <c r="N4049" s="13">
        <v>0.1141604906083602</v>
      </c>
      <c r="O4049" s="13">
        <v>4.0344351952904131E-2</v>
      </c>
      <c r="P4049" s="14">
        <v>2102.9999999999918</v>
      </c>
    </row>
    <row r="4050" spans="1:16" x14ac:dyDescent="0.25">
      <c r="A4050">
        <v>4164</v>
      </c>
      <c r="B4050" t="str">
        <f t="shared" si="258"/>
        <v>Closed End</v>
      </c>
      <c r="C4050" t="s">
        <v>867</v>
      </c>
      <c r="D4050" t="s">
        <v>860</v>
      </c>
      <c r="E4050" t="str">
        <f t="shared" si="259"/>
        <v>Region</v>
      </c>
      <c r="F4050">
        <f t="shared" si="260"/>
        <v>5</v>
      </c>
      <c r="G4050" t="str">
        <f t="shared" si="261"/>
        <v>Data</v>
      </c>
      <c r="H4050" t="s">
        <v>818</v>
      </c>
      <c r="K4050" s="6" t="s">
        <v>12</v>
      </c>
      <c r="L4050" s="12">
        <v>0.52479236742763846</v>
      </c>
      <c r="M4050" s="13">
        <v>0.35812934509670652</v>
      </c>
      <c r="N4050" s="13">
        <v>8.815970558789793E-2</v>
      </c>
      <c r="O4050" s="13">
        <v>2.8918581887756895E-2</v>
      </c>
      <c r="P4050" s="14">
        <v>1710.9999999999982</v>
      </c>
    </row>
    <row r="4051" spans="1:16" x14ac:dyDescent="0.25">
      <c r="A4051">
        <v>4165</v>
      </c>
      <c r="B4051" t="str">
        <f t="shared" si="258"/>
        <v>Closed End</v>
      </c>
      <c r="C4051" t="s">
        <v>867</v>
      </c>
      <c r="D4051" t="s">
        <v>860</v>
      </c>
      <c r="E4051" t="str">
        <f t="shared" si="259"/>
        <v>Region</v>
      </c>
      <c r="F4051">
        <f t="shared" si="260"/>
        <v>6</v>
      </c>
      <c r="G4051" t="str">
        <f t="shared" si="261"/>
        <v>Data</v>
      </c>
      <c r="H4051" t="s">
        <v>818</v>
      </c>
      <c r="K4051" s="6" t="s">
        <v>13</v>
      </c>
      <c r="L4051" s="12">
        <v>0.42341019138319114</v>
      </c>
      <c r="M4051" s="13">
        <v>0.37558736748737426</v>
      </c>
      <c r="N4051" s="13">
        <v>0.1464630645848681</v>
      </c>
      <c r="O4051" s="13">
        <v>5.4539376544566469E-2</v>
      </c>
      <c r="P4051" s="14">
        <v>392.00000000000063</v>
      </c>
    </row>
    <row r="4052" spans="1:16" x14ac:dyDescent="0.25">
      <c r="A4052">
        <v>4166</v>
      </c>
      <c r="B4052" t="str">
        <f t="shared" si="258"/>
        <v>Closed End</v>
      </c>
      <c r="C4052" t="s">
        <v>867</v>
      </c>
      <c r="D4052" t="s">
        <v>860</v>
      </c>
      <c r="E4052" t="str">
        <f t="shared" si="259"/>
        <v>Region</v>
      </c>
      <c r="F4052">
        <f t="shared" si="260"/>
        <v>7</v>
      </c>
      <c r="G4052" t="str">
        <f t="shared" si="261"/>
        <v>Data</v>
      </c>
      <c r="H4052" t="s">
        <v>818</v>
      </c>
      <c r="K4052" s="6" t="s">
        <v>14</v>
      </c>
      <c r="L4052" s="12">
        <v>0.19796853151346011</v>
      </c>
      <c r="M4052" s="13">
        <v>0.40412658473805363</v>
      </c>
      <c r="N4052" s="13">
        <v>0.30696023220010965</v>
      </c>
      <c r="O4052" s="13">
        <v>9.0944651548375652E-2</v>
      </c>
      <c r="P4052" s="14">
        <v>353.00000000000057</v>
      </c>
    </row>
    <row r="4053" spans="1:16" x14ac:dyDescent="0.25">
      <c r="A4053">
        <v>4167</v>
      </c>
      <c r="B4053" t="str">
        <f t="shared" si="258"/>
        <v>Closed End</v>
      </c>
      <c r="C4053" t="s">
        <v>867</v>
      </c>
      <c r="D4053" t="s">
        <v>860</v>
      </c>
      <c r="E4053" t="str">
        <f t="shared" si="259"/>
        <v>Gender</v>
      </c>
      <c r="F4053">
        <f t="shared" si="260"/>
        <v>1</v>
      </c>
      <c r="G4053" t="str">
        <f t="shared" si="261"/>
        <v>Header</v>
      </c>
      <c r="H4053" t="s">
        <v>818</v>
      </c>
      <c r="K4053" s="7" t="s">
        <v>15</v>
      </c>
      <c r="L4053" s="15" t="s">
        <v>8</v>
      </c>
      <c r="M4053" s="16" t="s">
        <v>8</v>
      </c>
      <c r="N4053" s="16" t="s">
        <v>8</v>
      </c>
      <c r="O4053" s="16" t="s">
        <v>8</v>
      </c>
      <c r="P4053" s="17" t="s">
        <v>8</v>
      </c>
    </row>
    <row r="4054" spans="1:16" x14ac:dyDescent="0.25">
      <c r="A4054">
        <v>4168</v>
      </c>
      <c r="B4054" t="str">
        <f t="shared" si="258"/>
        <v>Closed End</v>
      </c>
      <c r="C4054" t="s">
        <v>867</v>
      </c>
      <c r="D4054" t="s">
        <v>860</v>
      </c>
      <c r="E4054" t="str">
        <f t="shared" si="259"/>
        <v>Gender</v>
      </c>
      <c r="F4054">
        <f t="shared" si="260"/>
        <v>2</v>
      </c>
      <c r="G4054" t="str">
        <f t="shared" si="261"/>
        <v>Data</v>
      </c>
      <c r="H4054" t="s">
        <v>818</v>
      </c>
      <c r="K4054" s="6" t="s">
        <v>16</v>
      </c>
      <c r="L4054" s="12">
        <v>0.3881846032404927</v>
      </c>
      <c r="M4054" s="13">
        <v>0.35584660321556272</v>
      </c>
      <c r="N4054" s="13">
        <v>0.1968222425857139</v>
      </c>
      <c r="O4054" s="13">
        <v>5.9146550958231438E-2</v>
      </c>
      <c r="P4054" s="14">
        <v>1760.0000000000018</v>
      </c>
    </row>
    <row r="4055" spans="1:16" x14ac:dyDescent="0.25">
      <c r="A4055">
        <v>4169</v>
      </c>
      <c r="B4055" t="str">
        <f t="shared" si="258"/>
        <v>Closed End</v>
      </c>
      <c r="C4055" t="s">
        <v>867</v>
      </c>
      <c r="D4055" t="s">
        <v>860</v>
      </c>
      <c r="E4055" t="str">
        <f t="shared" si="259"/>
        <v>Gender</v>
      </c>
      <c r="F4055">
        <f t="shared" si="260"/>
        <v>3</v>
      </c>
      <c r="G4055" t="str">
        <f t="shared" si="261"/>
        <v>Data</v>
      </c>
      <c r="H4055" t="s">
        <v>818</v>
      </c>
      <c r="K4055" s="6" t="s">
        <v>17</v>
      </c>
      <c r="L4055" s="12">
        <v>0.32281733500718329</v>
      </c>
      <c r="M4055" s="13">
        <v>0.39152567733686078</v>
      </c>
      <c r="N4055" s="13">
        <v>0.21972200324409805</v>
      </c>
      <c r="O4055" s="13">
        <v>6.5934984411857633E-2</v>
      </c>
      <c r="P4055" s="14">
        <v>932.99999999999989</v>
      </c>
    </row>
    <row r="4056" spans="1:16" x14ac:dyDescent="0.25">
      <c r="A4056">
        <v>4170</v>
      </c>
      <c r="B4056" t="str">
        <f t="shared" si="258"/>
        <v>Closed End</v>
      </c>
      <c r="C4056" t="s">
        <v>867</v>
      </c>
      <c r="D4056" t="s">
        <v>860</v>
      </c>
      <c r="E4056" t="str">
        <f t="shared" si="259"/>
        <v>Age</v>
      </c>
      <c r="F4056">
        <f t="shared" si="260"/>
        <v>1</v>
      </c>
      <c r="G4056" t="str">
        <f t="shared" si="261"/>
        <v>Header</v>
      </c>
      <c r="H4056" t="s">
        <v>818</v>
      </c>
      <c r="K4056" s="7" t="s">
        <v>18</v>
      </c>
      <c r="L4056" s="15" t="s">
        <v>8</v>
      </c>
      <c r="M4056" s="16" t="s">
        <v>8</v>
      </c>
      <c r="N4056" s="16" t="s">
        <v>8</v>
      </c>
      <c r="O4056" s="16" t="s">
        <v>8</v>
      </c>
      <c r="P4056" s="17" t="s">
        <v>8</v>
      </c>
    </row>
    <row r="4057" spans="1:16" x14ac:dyDescent="0.25">
      <c r="A4057">
        <v>4171</v>
      </c>
      <c r="B4057" t="str">
        <f t="shared" si="258"/>
        <v>Closed End</v>
      </c>
      <c r="C4057" t="s">
        <v>867</v>
      </c>
      <c r="D4057" t="s">
        <v>860</v>
      </c>
      <c r="E4057" t="str">
        <f t="shared" si="259"/>
        <v>Age</v>
      </c>
      <c r="F4057">
        <f t="shared" si="260"/>
        <v>2</v>
      </c>
      <c r="G4057" t="str">
        <f t="shared" si="261"/>
        <v>Data</v>
      </c>
      <c r="H4057" t="s">
        <v>818</v>
      </c>
      <c r="K4057" s="6" t="s">
        <v>19</v>
      </c>
      <c r="L4057" s="12">
        <v>0.42076233687686077</v>
      </c>
      <c r="M4057" s="13">
        <v>0.35018687694631256</v>
      </c>
      <c r="N4057" s="13">
        <v>0.18808594648093402</v>
      </c>
      <c r="O4057" s="13">
        <v>4.0964839695891285E-2</v>
      </c>
      <c r="P4057" s="14">
        <v>396.00000000000091</v>
      </c>
    </row>
    <row r="4058" spans="1:16" x14ac:dyDescent="0.25">
      <c r="A4058">
        <v>4172</v>
      </c>
      <c r="B4058" t="str">
        <f t="shared" si="258"/>
        <v>Closed End</v>
      </c>
      <c r="C4058" t="s">
        <v>867</v>
      </c>
      <c r="D4058" t="s">
        <v>860</v>
      </c>
      <c r="E4058" t="str">
        <f t="shared" si="259"/>
        <v>Age</v>
      </c>
      <c r="F4058">
        <f t="shared" si="260"/>
        <v>3</v>
      </c>
      <c r="G4058" t="str">
        <f t="shared" si="261"/>
        <v>Data</v>
      </c>
      <c r="H4058" t="s">
        <v>818</v>
      </c>
      <c r="K4058" s="6" t="s">
        <v>20</v>
      </c>
      <c r="L4058" s="12">
        <v>0.40591325718655935</v>
      </c>
      <c r="M4058" s="13">
        <v>0.30474992306288745</v>
      </c>
      <c r="N4058" s="13">
        <v>0.22786044722594057</v>
      </c>
      <c r="O4058" s="13">
        <v>6.1476372524611696E-2</v>
      </c>
      <c r="P4058" s="14">
        <v>402.00000000000028</v>
      </c>
    </row>
    <row r="4059" spans="1:16" x14ac:dyDescent="0.25">
      <c r="A4059">
        <v>4173</v>
      </c>
      <c r="B4059" t="str">
        <f t="shared" si="258"/>
        <v>Closed End</v>
      </c>
      <c r="C4059" t="s">
        <v>867</v>
      </c>
      <c r="D4059" t="s">
        <v>860</v>
      </c>
      <c r="E4059" t="str">
        <f t="shared" si="259"/>
        <v>Age</v>
      </c>
      <c r="F4059">
        <f t="shared" si="260"/>
        <v>4</v>
      </c>
      <c r="G4059" t="str">
        <f t="shared" si="261"/>
        <v>Data</v>
      </c>
      <c r="H4059" t="s">
        <v>818</v>
      </c>
      <c r="K4059" s="6" t="s">
        <v>21</v>
      </c>
      <c r="L4059" s="12">
        <v>0.27232025102686913</v>
      </c>
      <c r="M4059" s="13">
        <v>0.4526772880534341</v>
      </c>
      <c r="N4059" s="13">
        <v>0.2316392263362449</v>
      </c>
      <c r="O4059" s="13">
        <v>4.3363234583450684E-2</v>
      </c>
      <c r="P4059" s="14">
        <v>342.00000000000068</v>
      </c>
    </row>
    <row r="4060" spans="1:16" x14ac:dyDescent="0.25">
      <c r="A4060">
        <v>4174</v>
      </c>
      <c r="B4060" t="str">
        <f t="shared" si="258"/>
        <v>Closed End</v>
      </c>
      <c r="C4060" t="s">
        <v>867</v>
      </c>
      <c r="D4060" t="s">
        <v>860</v>
      </c>
      <c r="E4060" t="str">
        <f t="shared" si="259"/>
        <v>Age</v>
      </c>
      <c r="F4060">
        <f t="shared" si="260"/>
        <v>5</v>
      </c>
      <c r="G4060" t="str">
        <f t="shared" si="261"/>
        <v>Data</v>
      </c>
      <c r="H4060" t="s">
        <v>818</v>
      </c>
      <c r="K4060" s="6" t="s">
        <v>22</v>
      </c>
      <c r="L4060" s="12">
        <v>0.30719941310984306</v>
      </c>
      <c r="M4060" s="13">
        <v>0.4357746223340227</v>
      </c>
      <c r="N4060" s="13">
        <v>0.19065903817682692</v>
      </c>
      <c r="O4060" s="13">
        <v>6.6366926379307523E-2</v>
      </c>
      <c r="P4060" s="14">
        <v>500</v>
      </c>
    </row>
    <row r="4061" spans="1:16" x14ac:dyDescent="0.25">
      <c r="A4061">
        <v>4175</v>
      </c>
      <c r="B4061" t="str">
        <f t="shared" si="258"/>
        <v>Closed End</v>
      </c>
      <c r="C4061" t="s">
        <v>867</v>
      </c>
      <c r="D4061" t="s">
        <v>860</v>
      </c>
      <c r="E4061" t="str">
        <f t="shared" si="259"/>
        <v>Age</v>
      </c>
      <c r="F4061">
        <f t="shared" si="260"/>
        <v>6</v>
      </c>
      <c r="G4061" t="str">
        <f t="shared" si="261"/>
        <v>Data</v>
      </c>
      <c r="H4061" t="s">
        <v>818</v>
      </c>
      <c r="K4061" s="6" t="s">
        <v>23</v>
      </c>
      <c r="L4061" s="12">
        <v>0.39230897654344443</v>
      </c>
      <c r="M4061" s="13">
        <v>0.32790220154635991</v>
      </c>
      <c r="N4061" s="13">
        <v>0.20348317094078247</v>
      </c>
      <c r="O4061" s="13">
        <v>7.6305650969416258E-2</v>
      </c>
      <c r="P4061" s="14">
        <v>784.99999999999841</v>
      </c>
    </row>
    <row r="4062" spans="1:16" x14ac:dyDescent="0.25">
      <c r="A4062">
        <v>4176</v>
      </c>
      <c r="B4062" t="str">
        <f t="shared" si="258"/>
        <v>Closed End</v>
      </c>
      <c r="C4062" t="s">
        <v>867</v>
      </c>
      <c r="D4062" t="s">
        <v>860</v>
      </c>
      <c r="E4062" t="str">
        <f t="shared" si="259"/>
        <v>Education</v>
      </c>
      <c r="F4062">
        <f t="shared" si="260"/>
        <v>1</v>
      </c>
      <c r="G4062" t="str">
        <f t="shared" si="261"/>
        <v>Header</v>
      </c>
      <c r="H4062" t="s">
        <v>818</v>
      </c>
      <c r="K4062" s="7" t="s">
        <v>24</v>
      </c>
      <c r="L4062" s="15" t="s">
        <v>8</v>
      </c>
      <c r="M4062" s="16" t="s">
        <v>8</v>
      </c>
      <c r="N4062" s="16" t="s">
        <v>8</v>
      </c>
      <c r="O4062" s="16" t="s">
        <v>8</v>
      </c>
      <c r="P4062" s="17" t="s">
        <v>8</v>
      </c>
    </row>
    <row r="4063" spans="1:16" x14ac:dyDescent="0.25">
      <c r="A4063">
        <v>4177</v>
      </c>
      <c r="B4063" t="str">
        <f t="shared" si="258"/>
        <v>Closed End</v>
      </c>
      <c r="C4063" t="s">
        <v>867</v>
      </c>
      <c r="D4063" t="s">
        <v>860</v>
      </c>
      <c r="E4063" t="str">
        <f t="shared" si="259"/>
        <v>Education</v>
      </c>
      <c r="F4063">
        <f t="shared" si="260"/>
        <v>2</v>
      </c>
      <c r="G4063" t="str">
        <f t="shared" si="261"/>
        <v>Data</v>
      </c>
      <c r="H4063" t="s">
        <v>818</v>
      </c>
      <c r="K4063" s="6" t="s">
        <v>25</v>
      </c>
      <c r="L4063" s="12">
        <v>0.64914883704205417</v>
      </c>
      <c r="M4063" s="13">
        <v>0.22967285728360173</v>
      </c>
      <c r="N4063" s="13">
        <v>6.3638783314984224E-2</v>
      </c>
      <c r="O4063" s="13">
        <v>5.7539522359359753E-2</v>
      </c>
      <c r="P4063" s="14">
        <v>81.000000000000014</v>
      </c>
    </row>
    <row r="4064" spans="1:16" x14ac:dyDescent="0.25">
      <c r="A4064">
        <v>4178</v>
      </c>
      <c r="B4064" t="str">
        <f t="shared" si="258"/>
        <v>Closed End</v>
      </c>
      <c r="C4064" t="s">
        <v>867</v>
      </c>
      <c r="D4064" t="s">
        <v>860</v>
      </c>
      <c r="E4064" t="str">
        <f t="shared" si="259"/>
        <v>Education</v>
      </c>
      <c r="F4064">
        <f t="shared" si="260"/>
        <v>3</v>
      </c>
      <c r="G4064" t="str">
        <f t="shared" si="261"/>
        <v>Data</v>
      </c>
      <c r="H4064" t="s">
        <v>818</v>
      </c>
      <c r="K4064" s="6" t="s">
        <v>26</v>
      </c>
      <c r="L4064" s="12">
        <v>0.36796251849796868</v>
      </c>
      <c r="M4064" s="13">
        <v>0.38246823494889104</v>
      </c>
      <c r="N4064" s="13">
        <v>0.17932244138542081</v>
      </c>
      <c r="O4064" s="13">
        <v>7.0246805167719376E-2</v>
      </c>
      <c r="P4064" s="14">
        <v>311.99999999999989</v>
      </c>
    </row>
    <row r="4065" spans="1:16" x14ac:dyDescent="0.25">
      <c r="A4065">
        <v>4179</v>
      </c>
      <c r="B4065" t="str">
        <f t="shared" si="258"/>
        <v>Closed End</v>
      </c>
      <c r="C4065" t="s">
        <v>867</v>
      </c>
      <c r="D4065" t="s">
        <v>860</v>
      </c>
      <c r="E4065" t="str">
        <f t="shared" si="259"/>
        <v>Education</v>
      </c>
      <c r="F4065">
        <f t="shared" si="260"/>
        <v>4</v>
      </c>
      <c r="G4065" t="str">
        <f t="shared" si="261"/>
        <v>Data</v>
      </c>
      <c r="H4065" t="s">
        <v>818</v>
      </c>
      <c r="K4065" s="6" t="s">
        <v>27</v>
      </c>
      <c r="L4065" s="12">
        <v>0.37315111703973286</v>
      </c>
      <c r="M4065" s="13">
        <v>0.33242095155057677</v>
      </c>
      <c r="N4065" s="13">
        <v>0.23272109451127765</v>
      </c>
      <c r="O4065" s="13">
        <v>6.1706836898411416E-2</v>
      </c>
      <c r="P4065" s="14">
        <v>895.0000000000008</v>
      </c>
    </row>
    <row r="4066" spans="1:16" x14ac:dyDescent="0.25">
      <c r="A4066">
        <v>4180</v>
      </c>
      <c r="B4066" t="str">
        <f t="shared" si="258"/>
        <v>Closed End</v>
      </c>
      <c r="C4066" t="s">
        <v>867</v>
      </c>
      <c r="D4066" t="s">
        <v>860</v>
      </c>
      <c r="E4066" t="str">
        <f t="shared" si="259"/>
        <v>Education</v>
      </c>
      <c r="F4066">
        <f t="shared" si="260"/>
        <v>5</v>
      </c>
      <c r="G4066" t="str">
        <f t="shared" si="261"/>
        <v>Data</v>
      </c>
      <c r="H4066" t="s">
        <v>818</v>
      </c>
      <c r="K4066" s="6" t="s">
        <v>28</v>
      </c>
      <c r="L4066" s="12">
        <v>0.32631184289032816</v>
      </c>
      <c r="M4066" s="13">
        <v>0.4072437751063871</v>
      </c>
      <c r="N4066" s="13">
        <v>0.20672563504665795</v>
      </c>
      <c r="O4066" s="13">
        <v>5.971874695662889E-2</v>
      </c>
      <c r="P4066" s="14">
        <v>1462.0000000000002</v>
      </c>
    </row>
    <row r="4067" spans="1:16" x14ac:dyDescent="0.25">
      <c r="A4067">
        <v>4181</v>
      </c>
      <c r="B4067" t="str">
        <f t="shared" si="258"/>
        <v>Closed End</v>
      </c>
      <c r="C4067" t="s">
        <v>867</v>
      </c>
      <c r="D4067" t="s">
        <v>860</v>
      </c>
      <c r="E4067" t="str">
        <f t="shared" si="259"/>
        <v>Household income</v>
      </c>
      <c r="F4067">
        <f t="shared" si="260"/>
        <v>1</v>
      </c>
      <c r="G4067" t="str">
        <f t="shared" si="261"/>
        <v>Header</v>
      </c>
      <c r="H4067" t="s">
        <v>818</v>
      </c>
      <c r="K4067" s="7" t="s">
        <v>29</v>
      </c>
      <c r="L4067" s="15" t="s">
        <v>8</v>
      </c>
      <c r="M4067" s="16" t="s">
        <v>8</v>
      </c>
      <c r="N4067" s="16" t="s">
        <v>8</v>
      </c>
      <c r="O4067" s="16" t="s">
        <v>8</v>
      </c>
      <c r="P4067" s="17" t="s">
        <v>8</v>
      </c>
    </row>
    <row r="4068" spans="1:16" x14ac:dyDescent="0.25">
      <c r="A4068">
        <v>4182</v>
      </c>
      <c r="B4068" t="str">
        <f t="shared" si="258"/>
        <v>Closed End</v>
      </c>
      <c r="C4068" t="s">
        <v>867</v>
      </c>
      <c r="D4068" t="s">
        <v>860</v>
      </c>
      <c r="E4068" t="str">
        <f t="shared" si="259"/>
        <v>Household income</v>
      </c>
      <c r="F4068">
        <f t="shared" si="260"/>
        <v>2</v>
      </c>
      <c r="G4068" t="str">
        <f t="shared" si="261"/>
        <v>Data</v>
      </c>
      <c r="H4068" t="s">
        <v>818</v>
      </c>
      <c r="K4068" s="6" t="s">
        <v>30</v>
      </c>
      <c r="L4068" s="12">
        <v>0.43333004652073315</v>
      </c>
      <c r="M4068" s="13">
        <v>0.41070653384419481</v>
      </c>
      <c r="N4068" s="13">
        <v>4.6913036774815314E-2</v>
      </c>
      <c r="O4068" s="13">
        <v>0.10905038286025599</v>
      </c>
      <c r="P4068" s="14">
        <v>441.00000000000068</v>
      </c>
    </row>
    <row r="4069" spans="1:16" x14ac:dyDescent="0.25">
      <c r="A4069">
        <v>4183</v>
      </c>
      <c r="B4069" t="str">
        <f t="shared" si="258"/>
        <v>Closed End</v>
      </c>
      <c r="C4069" t="s">
        <v>867</v>
      </c>
      <c r="D4069" t="s">
        <v>860</v>
      </c>
      <c r="E4069" t="str">
        <f t="shared" si="259"/>
        <v>Household income</v>
      </c>
      <c r="F4069">
        <f t="shared" si="260"/>
        <v>3</v>
      </c>
      <c r="G4069" t="str">
        <f t="shared" si="261"/>
        <v>Data</v>
      </c>
      <c r="H4069" t="s">
        <v>818</v>
      </c>
      <c r="K4069" s="6" t="s">
        <v>31</v>
      </c>
      <c r="L4069" s="12">
        <v>0.63219390351704652</v>
      </c>
      <c r="M4069" s="13">
        <v>0.25303423529663455</v>
      </c>
      <c r="N4069" s="13">
        <v>0.1004995221814852</v>
      </c>
      <c r="O4069" s="13">
        <v>1.4272339004835122E-2</v>
      </c>
      <c r="P4069" s="14">
        <v>397.99999999999926</v>
      </c>
    </row>
    <row r="4070" spans="1:16" x14ac:dyDescent="0.25">
      <c r="A4070">
        <v>4184</v>
      </c>
      <c r="B4070" t="str">
        <f t="shared" si="258"/>
        <v>Closed End</v>
      </c>
      <c r="C4070" t="s">
        <v>867</v>
      </c>
      <c r="D4070" t="s">
        <v>860</v>
      </c>
      <c r="E4070" t="str">
        <f t="shared" si="259"/>
        <v>Household income</v>
      </c>
      <c r="F4070">
        <f t="shared" si="260"/>
        <v>4</v>
      </c>
      <c r="G4070" t="str">
        <f t="shared" si="261"/>
        <v>Data</v>
      </c>
      <c r="H4070" t="s">
        <v>818</v>
      </c>
      <c r="K4070" s="6" t="s">
        <v>32</v>
      </c>
      <c r="L4070" s="12">
        <v>0.30898219653312958</v>
      </c>
      <c r="M4070" s="13">
        <v>0.37035958648815298</v>
      </c>
      <c r="N4070" s="13">
        <v>0.27009456472445115</v>
      </c>
      <c r="O4070" s="13">
        <v>5.0563652254266504E-2</v>
      </c>
      <c r="P4070" s="14">
        <v>376.9999999999992</v>
      </c>
    </row>
    <row r="4071" spans="1:16" x14ac:dyDescent="0.25">
      <c r="A4071">
        <v>4185</v>
      </c>
      <c r="B4071" t="str">
        <f t="shared" si="258"/>
        <v>Closed End</v>
      </c>
      <c r="C4071" t="s">
        <v>867</v>
      </c>
      <c r="D4071" t="s">
        <v>860</v>
      </c>
      <c r="E4071" t="str">
        <f t="shared" si="259"/>
        <v>Household income</v>
      </c>
      <c r="F4071">
        <f t="shared" si="260"/>
        <v>5</v>
      </c>
      <c r="G4071" t="str">
        <f t="shared" si="261"/>
        <v>Data</v>
      </c>
      <c r="H4071" t="s">
        <v>818</v>
      </c>
      <c r="K4071" s="6" t="s">
        <v>33</v>
      </c>
      <c r="L4071" s="12">
        <v>0.42282162225295239</v>
      </c>
      <c r="M4071" s="13">
        <v>0.27690791607125187</v>
      </c>
      <c r="N4071" s="13">
        <v>0.19726269812432889</v>
      </c>
      <c r="O4071" s="13">
        <v>0.10300776355146686</v>
      </c>
      <c r="P4071" s="14">
        <v>294.99999999999994</v>
      </c>
    </row>
    <row r="4072" spans="1:16" x14ac:dyDescent="0.25">
      <c r="A4072">
        <v>4186</v>
      </c>
      <c r="B4072" t="str">
        <f t="shared" si="258"/>
        <v>Closed End</v>
      </c>
      <c r="C4072" t="s">
        <v>867</v>
      </c>
      <c r="D4072" t="s">
        <v>860</v>
      </c>
      <c r="E4072" t="str">
        <f t="shared" si="259"/>
        <v>Household income</v>
      </c>
      <c r="F4072">
        <f t="shared" si="260"/>
        <v>6</v>
      </c>
      <c r="G4072" t="str">
        <f t="shared" si="261"/>
        <v>Data</v>
      </c>
      <c r="H4072" t="s">
        <v>818</v>
      </c>
      <c r="K4072" s="6" t="s">
        <v>34</v>
      </c>
      <c r="L4072" s="12">
        <v>0.29857896397706218</v>
      </c>
      <c r="M4072" s="13">
        <v>0.36429207904107558</v>
      </c>
      <c r="N4072" s="13">
        <v>0.31513376009997041</v>
      </c>
      <c r="O4072" s="13">
        <v>2.199519688189059E-2</v>
      </c>
      <c r="P4072" s="14">
        <v>261.00000000000045</v>
      </c>
    </row>
    <row r="4073" spans="1:16" x14ac:dyDescent="0.25">
      <c r="A4073">
        <v>4187</v>
      </c>
      <c r="B4073" t="str">
        <f t="shared" si="258"/>
        <v>Closed End</v>
      </c>
      <c r="C4073" t="s">
        <v>867</v>
      </c>
      <c r="D4073" t="s">
        <v>860</v>
      </c>
      <c r="E4073" t="str">
        <f t="shared" si="259"/>
        <v>Household income</v>
      </c>
      <c r="F4073">
        <f t="shared" si="260"/>
        <v>7</v>
      </c>
      <c r="G4073" t="str">
        <f t="shared" si="261"/>
        <v>Data</v>
      </c>
      <c r="H4073" t="s">
        <v>818</v>
      </c>
      <c r="K4073" s="6" t="s">
        <v>35</v>
      </c>
      <c r="L4073" s="12">
        <v>0.30616464328807363</v>
      </c>
      <c r="M4073" s="13">
        <v>0.46137786699925826</v>
      </c>
      <c r="N4073" s="13">
        <v>0.19315575151815317</v>
      </c>
      <c r="O4073" s="13">
        <v>3.9301738194514539E-2</v>
      </c>
      <c r="P4073" s="14">
        <v>324.99999999999989</v>
      </c>
    </row>
    <row r="4074" spans="1:16" x14ac:dyDescent="0.25">
      <c r="A4074">
        <v>4188</v>
      </c>
      <c r="B4074" t="str">
        <f t="shared" si="258"/>
        <v>Closed End</v>
      </c>
      <c r="C4074" t="s">
        <v>867</v>
      </c>
      <c r="D4074" t="s">
        <v>860</v>
      </c>
      <c r="E4074" t="str">
        <f t="shared" si="259"/>
        <v>Household income</v>
      </c>
      <c r="F4074">
        <f t="shared" si="260"/>
        <v>8</v>
      </c>
      <c r="G4074" t="str">
        <f t="shared" si="261"/>
        <v>Data</v>
      </c>
      <c r="H4074" t="s">
        <v>818</v>
      </c>
      <c r="K4074" s="6" t="s">
        <v>36</v>
      </c>
      <c r="L4074" s="12">
        <v>0.32640551944424734</v>
      </c>
      <c r="M4074" s="13">
        <v>0.37336799795130171</v>
      </c>
      <c r="N4074" s="13">
        <v>0.22724163002808428</v>
      </c>
      <c r="O4074" s="13">
        <v>7.2984852576365888E-2</v>
      </c>
      <c r="P4074" s="14">
        <v>246.00000000000028</v>
      </c>
    </row>
    <row r="4075" spans="1:16" x14ac:dyDescent="0.25">
      <c r="A4075">
        <v>4189</v>
      </c>
      <c r="B4075" t="str">
        <f t="shared" si="258"/>
        <v>Closed End</v>
      </c>
      <c r="C4075" t="s">
        <v>867</v>
      </c>
      <c r="D4075" t="s">
        <v>860</v>
      </c>
      <c r="E4075" t="str">
        <f t="shared" si="259"/>
        <v>Housing status</v>
      </c>
      <c r="F4075">
        <f t="shared" si="260"/>
        <v>1</v>
      </c>
      <c r="G4075" t="str">
        <f t="shared" si="261"/>
        <v>Header</v>
      </c>
      <c r="H4075" t="s">
        <v>818</v>
      </c>
      <c r="K4075" s="7" t="s">
        <v>37</v>
      </c>
      <c r="L4075" s="15" t="s">
        <v>8</v>
      </c>
      <c r="M4075" s="16" t="s">
        <v>8</v>
      </c>
      <c r="N4075" s="16" t="s">
        <v>8</v>
      </c>
      <c r="O4075" s="16" t="s">
        <v>8</v>
      </c>
      <c r="P4075" s="17" t="s">
        <v>8</v>
      </c>
    </row>
    <row r="4076" spans="1:16" x14ac:dyDescent="0.25">
      <c r="A4076">
        <v>4190</v>
      </c>
      <c r="B4076" t="str">
        <f t="shared" si="258"/>
        <v>Closed End</v>
      </c>
      <c r="C4076" t="s">
        <v>867</v>
      </c>
      <c r="D4076" t="s">
        <v>860</v>
      </c>
      <c r="E4076" t="str">
        <f t="shared" si="259"/>
        <v>Housing status</v>
      </c>
      <c r="F4076">
        <f t="shared" si="260"/>
        <v>2</v>
      </c>
      <c r="G4076" t="str">
        <f t="shared" si="261"/>
        <v>Data</v>
      </c>
      <c r="H4076" t="s">
        <v>818</v>
      </c>
      <c r="K4076" s="6" t="s">
        <v>38</v>
      </c>
      <c r="L4076" s="12">
        <v>0.31582800768678165</v>
      </c>
      <c r="M4076" s="13">
        <v>0.3867658451834185</v>
      </c>
      <c r="N4076" s="13">
        <v>0.22531094906044957</v>
      </c>
      <c r="O4076" s="13">
        <v>7.2095198069351926E-2</v>
      </c>
      <c r="P4076" s="14">
        <v>1841.9999999999975</v>
      </c>
    </row>
    <row r="4077" spans="1:16" x14ac:dyDescent="0.25">
      <c r="A4077">
        <v>4191</v>
      </c>
      <c r="B4077" t="str">
        <f t="shared" si="258"/>
        <v>Closed End</v>
      </c>
      <c r="C4077" t="s">
        <v>867</v>
      </c>
      <c r="D4077" t="s">
        <v>860</v>
      </c>
      <c r="E4077" t="str">
        <f t="shared" si="259"/>
        <v>Housing status</v>
      </c>
      <c r="F4077">
        <f t="shared" si="260"/>
        <v>3</v>
      </c>
      <c r="G4077" t="str">
        <f t="shared" si="261"/>
        <v>Data</v>
      </c>
      <c r="H4077" t="s">
        <v>818</v>
      </c>
      <c r="K4077" s="6" t="s">
        <v>39</v>
      </c>
      <c r="L4077" s="12">
        <v>0.49474946531884778</v>
      </c>
      <c r="M4077" s="13">
        <v>0.32798921340121934</v>
      </c>
      <c r="N4077" s="13">
        <v>0.14219674014502276</v>
      </c>
      <c r="O4077" s="13">
        <v>3.506458113490861E-2</v>
      </c>
      <c r="P4077" s="14">
        <v>916.00000000000227</v>
      </c>
    </row>
    <row r="4078" spans="1:16" ht="24.75" x14ac:dyDescent="0.25">
      <c r="A4078">
        <v>4192</v>
      </c>
      <c r="B4078" t="str">
        <f t="shared" si="258"/>
        <v>Closed End</v>
      </c>
      <c r="C4078" t="s">
        <v>867</v>
      </c>
      <c r="D4078" t="s">
        <v>860</v>
      </c>
      <c r="E4078" t="str">
        <f t="shared" si="259"/>
        <v>Housing status</v>
      </c>
      <c r="F4078">
        <f t="shared" si="260"/>
        <v>4</v>
      </c>
      <c r="G4078" t="str">
        <f t="shared" si="261"/>
        <v>Data</v>
      </c>
      <c r="H4078" t="s">
        <v>818</v>
      </c>
      <c r="K4078" s="6" t="s">
        <v>40</v>
      </c>
      <c r="L4078" s="12">
        <v>0.4298854719977922</v>
      </c>
      <c r="M4078" s="13">
        <v>0.36876733655980692</v>
      </c>
      <c r="N4078" s="13">
        <v>0.14094152057654902</v>
      </c>
      <c r="O4078" s="13">
        <v>6.0405670865852065E-2</v>
      </c>
      <c r="P4078" s="14">
        <v>63.000000000000007</v>
      </c>
    </row>
    <row r="4079" spans="1:16" x14ac:dyDescent="0.25">
      <c r="A4079">
        <v>4193</v>
      </c>
      <c r="B4079" t="str">
        <f t="shared" si="258"/>
        <v>Closed End</v>
      </c>
      <c r="C4079" t="s">
        <v>867</v>
      </c>
      <c r="D4079" t="s">
        <v>860</v>
      </c>
      <c r="E4079" t="str">
        <f t="shared" si="259"/>
        <v>Home language</v>
      </c>
      <c r="F4079">
        <f t="shared" si="260"/>
        <v>1</v>
      </c>
      <c r="G4079" t="str">
        <f t="shared" si="261"/>
        <v>Header</v>
      </c>
      <c r="H4079" t="s">
        <v>818</v>
      </c>
      <c r="K4079" s="7" t="s">
        <v>41</v>
      </c>
      <c r="L4079" s="15" t="s">
        <v>8</v>
      </c>
      <c r="M4079" s="16" t="s">
        <v>8</v>
      </c>
      <c r="N4079" s="16" t="s">
        <v>8</v>
      </c>
      <c r="O4079" s="16" t="s">
        <v>8</v>
      </c>
      <c r="P4079" s="17" t="s">
        <v>8</v>
      </c>
    </row>
    <row r="4080" spans="1:16" x14ac:dyDescent="0.25">
      <c r="A4080">
        <v>4194</v>
      </c>
      <c r="B4080" t="str">
        <f t="shared" si="258"/>
        <v>Closed End</v>
      </c>
      <c r="C4080" t="s">
        <v>867</v>
      </c>
      <c r="D4080" t="s">
        <v>860</v>
      </c>
      <c r="E4080" t="str">
        <f t="shared" si="259"/>
        <v>Home language</v>
      </c>
      <c r="F4080">
        <f t="shared" si="260"/>
        <v>2</v>
      </c>
      <c r="G4080" t="str">
        <f t="shared" si="261"/>
        <v>Data</v>
      </c>
      <c r="H4080" t="s">
        <v>818</v>
      </c>
      <c r="K4080" s="6" t="s">
        <v>42</v>
      </c>
      <c r="L4080" s="12">
        <v>0.34206583486369913</v>
      </c>
      <c r="M4080" s="13">
        <v>0.38718512781680609</v>
      </c>
      <c r="N4080" s="13">
        <v>0.20848863252522679</v>
      </c>
      <c r="O4080" s="13">
        <v>6.2260404794268552E-2</v>
      </c>
      <c r="P4080" s="14">
        <v>2434.0000000000041</v>
      </c>
    </row>
    <row r="4081" spans="1:16" x14ac:dyDescent="0.25">
      <c r="A4081">
        <v>4195</v>
      </c>
      <c r="B4081" t="str">
        <f t="shared" si="258"/>
        <v>Closed End</v>
      </c>
      <c r="C4081" t="s">
        <v>867</v>
      </c>
      <c r="D4081" t="s">
        <v>860</v>
      </c>
      <c r="E4081" t="str">
        <f t="shared" si="259"/>
        <v>Home language</v>
      </c>
      <c r="F4081">
        <f t="shared" si="260"/>
        <v>3</v>
      </c>
      <c r="G4081" t="str">
        <f t="shared" si="261"/>
        <v>Data</v>
      </c>
      <c r="H4081" t="s">
        <v>818</v>
      </c>
      <c r="K4081" s="6" t="s">
        <v>43</v>
      </c>
      <c r="L4081" s="12">
        <v>0.4701446396961132</v>
      </c>
      <c r="M4081" s="13">
        <v>0.33542374812844772</v>
      </c>
      <c r="N4081" s="13">
        <v>0.16745300654122677</v>
      </c>
      <c r="O4081" s="13">
        <v>2.697860563421171E-2</v>
      </c>
      <c r="P4081" s="14">
        <v>229.00000000000006</v>
      </c>
    </row>
    <row r="4082" spans="1:16" x14ac:dyDescent="0.25">
      <c r="A4082">
        <v>4196</v>
      </c>
      <c r="B4082" t="str">
        <f t="shared" si="258"/>
        <v>Closed End</v>
      </c>
      <c r="C4082" t="s">
        <v>867</v>
      </c>
      <c r="D4082" t="s">
        <v>860</v>
      </c>
      <c r="E4082" t="str">
        <f t="shared" si="259"/>
        <v>Home language</v>
      </c>
      <c r="F4082">
        <f t="shared" si="260"/>
        <v>4</v>
      </c>
      <c r="G4082" t="str">
        <f t="shared" si="261"/>
        <v>Data</v>
      </c>
      <c r="H4082" t="s">
        <v>818</v>
      </c>
      <c r="K4082" s="6" t="s">
        <v>44</v>
      </c>
      <c r="L4082" s="12">
        <v>0.4521522965718574</v>
      </c>
      <c r="M4082" s="13">
        <v>0.18873263052103709</v>
      </c>
      <c r="N4082" s="13">
        <v>0.22164494642943622</v>
      </c>
      <c r="O4082" s="13">
        <v>0.13747012647766901</v>
      </c>
      <c r="P4082" s="14">
        <v>83.000000000000028</v>
      </c>
    </row>
    <row r="4083" spans="1:16" x14ac:dyDescent="0.25">
      <c r="A4083">
        <v>4197</v>
      </c>
      <c r="B4083" t="str">
        <f t="shared" si="258"/>
        <v>Closed End</v>
      </c>
      <c r="C4083" t="s">
        <v>867</v>
      </c>
      <c r="D4083" t="s">
        <v>860</v>
      </c>
      <c r="E4083" t="str">
        <f t="shared" si="259"/>
        <v>Race / ethnicity</v>
      </c>
      <c r="F4083">
        <f t="shared" si="260"/>
        <v>1</v>
      </c>
      <c r="G4083" t="str">
        <f t="shared" si="261"/>
        <v>Header</v>
      </c>
      <c r="H4083" t="s">
        <v>818</v>
      </c>
      <c r="K4083" s="7" t="s">
        <v>45</v>
      </c>
      <c r="L4083" s="15" t="s">
        <v>8</v>
      </c>
      <c r="M4083" s="16" t="s">
        <v>8</v>
      </c>
      <c r="N4083" s="16" t="s">
        <v>8</v>
      </c>
      <c r="O4083" s="16" t="s">
        <v>8</v>
      </c>
      <c r="P4083" s="17" t="s">
        <v>8</v>
      </c>
    </row>
    <row r="4084" spans="1:16" x14ac:dyDescent="0.25">
      <c r="A4084">
        <v>4198</v>
      </c>
      <c r="B4084" t="str">
        <f t="shared" si="258"/>
        <v>Closed End</v>
      </c>
      <c r="C4084" t="s">
        <v>867</v>
      </c>
      <c r="D4084" t="s">
        <v>860</v>
      </c>
      <c r="E4084" t="str">
        <f t="shared" si="259"/>
        <v>Race / ethnicity</v>
      </c>
      <c r="F4084">
        <f t="shared" si="260"/>
        <v>2</v>
      </c>
      <c r="G4084" t="str">
        <f t="shared" si="261"/>
        <v>Data</v>
      </c>
      <c r="H4084" t="s">
        <v>818</v>
      </c>
      <c r="K4084" s="6" t="s">
        <v>46</v>
      </c>
      <c r="L4084" s="12">
        <v>0.50896004167934839</v>
      </c>
      <c r="M4084" s="13">
        <v>0.2591836802026547</v>
      </c>
      <c r="N4084" s="13">
        <v>0.16548533991454151</v>
      </c>
      <c r="O4084" s="13">
        <v>6.6370938203456006E-2</v>
      </c>
      <c r="P4084" s="14">
        <v>707.99999999999977</v>
      </c>
    </row>
    <row r="4085" spans="1:16" x14ac:dyDescent="0.25">
      <c r="A4085">
        <v>4199</v>
      </c>
      <c r="B4085" t="str">
        <f t="shared" ref="B4085:B4148" si="262">IF(K4087="Results by region:","Closed End",IF(L4086="East Metro Overall","Open End",IF(AND(K4085="",K4087=""),"",B4084)))</f>
        <v>Closed End</v>
      </c>
      <c r="C4085" t="s">
        <v>867</v>
      </c>
      <c r="D4085" t="s">
        <v>860</v>
      </c>
      <c r="E4085" t="str">
        <f t="shared" ref="E4085:E4148" si="263">IF(AND(K4085="",K4086="Results by region:"),"Column labels",
IF(AND(K4085="",L4085="East Metro overall"),"Column labels",
IF(AND(K4085="",L4085=""),"",
IF(AND(B4085="Open End",K4085&lt;&gt;"",E4084="Column labels"),"Open end results",
IF(K4085="Results by region:","Region",
IF(K4085="Results by gender:","Gender",
IF(K4085="Results by age:","Age",
IF(K4085="Results by education level:","Education",
IF(K4085="Results by household income:","Household income",
IF(K4085="Results by housing status:","Housing status",
IF(K4085="Results by home language:","Home language",
IF(K4085="Results by race/ethnicity:","Race / ethnicity",
IF(ISERROR(FIND(".",K4085)),E4084,
IF(FIND(".",K4085)&lt;=4,"Title"))))))))))))))</f>
        <v>Race / ethnicity</v>
      </c>
      <c r="F4085">
        <f t="shared" ref="F4085:F4148" si="264">IF(B4085="","",IF(E4085&lt;&gt;E4084,1,SUM(F4084,1)))</f>
        <v>3</v>
      </c>
      <c r="G4085" t="str">
        <f t="shared" si="261"/>
        <v>Data</v>
      </c>
      <c r="H4085" t="s">
        <v>818</v>
      </c>
      <c r="K4085" s="6" t="s">
        <v>47</v>
      </c>
      <c r="L4085" s="12">
        <v>0.63468369626704846</v>
      </c>
      <c r="M4085" s="13">
        <v>0.18058278605732137</v>
      </c>
      <c r="N4085" s="13">
        <v>0.14351868416650743</v>
      </c>
      <c r="O4085" s="13">
        <v>4.1214833509122278E-2</v>
      </c>
      <c r="P4085" s="14">
        <v>120.00000000000009</v>
      </c>
    </row>
    <row r="4086" spans="1:16" x14ac:dyDescent="0.25">
      <c r="A4086">
        <v>4200</v>
      </c>
      <c r="B4086" t="str">
        <f t="shared" si="262"/>
        <v>Closed End</v>
      </c>
      <c r="C4086" t="s">
        <v>867</v>
      </c>
      <c r="D4086" t="s">
        <v>860</v>
      </c>
      <c r="E4086" t="str">
        <f t="shared" si="263"/>
        <v>Race / ethnicity</v>
      </c>
      <c r="F4086">
        <f t="shared" si="264"/>
        <v>4</v>
      </c>
      <c r="G4086" t="str">
        <f t="shared" si="261"/>
        <v>Data</v>
      </c>
      <c r="H4086" t="s">
        <v>818</v>
      </c>
      <c r="K4086" s="6" t="s">
        <v>48</v>
      </c>
      <c r="L4086" s="12">
        <v>0.33754558791038236</v>
      </c>
      <c r="M4086" s="13">
        <v>0.34946287131817938</v>
      </c>
      <c r="N4086" s="13">
        <v>0.25872392773183317</v>
      </c>
      <c r="O4086" s="13">
        <v>5.4267613039605186E-2</v>
      </c>
      <c r="P4086" s="14">
        <v>187.00000000000006</v>
      </c>
    </row>
    <row r="4087" spans="1:16" x14ac:dyDescent="0.25">
      <c r="A4087">
        <v>4201</v>
      </c>
      <c r="B4087" t="str">
        <f t="shared" si="262"/>
        <v>Closed End</v>
      </c>
      <c r="C4087" t="s">
        <v>867</v>
      </c>
      <c r="D4087" t="s">
        <v>860</v>
      </c>
      <c r="E4087" t="str">
        <f t="shared" si="263"/>
        <v>Race / ethnicity</v>
      </c>
      <c r="F4087">
        <f t="shared" si="264"/>
        <v>5</v>
      </c>
      <c r="G4087" t="str">
        <f t="shared" si="261"/>
        <v>Data</v>
      </c>
      <c r="H4087" t="s">
        <v>818</v>
      </c>
      <c r="K4087" s="6" t="s">
        <v>49</v>
      </c>
      <c r="L4087" s="12">
        <v>0.67841863015130355</v>
      </c>
      <c r="M4087" s="13">
        <v>0.18975965401492143</v>
      </c>
      <c r="N4087" s="13">
        <v>4.9458864124521655E-2</v>
      </c>
      <c r="O4087" s="13">
        <v>8.2362851709253795E-2</v>
      </c>
      <c r="P4087" s="14">
        <v>322.99999999999983</v>
      </c>
    </row>
    <row r="4088" spans="1:16" x14ac:dyDescent="0.25">
      <c r="A4088">
        <v>4202</v>
      </c>
      <c r="B4088" t="str">
        <f t="shared" si="262"/>
        <v>Closed End</v>
      </c>
      <c r="C4088" t="s">
        <v>867</v>
      </c>
      <c r="D4088" t="s">
        <v>860</v>
      </c>
      <c r="E4088" t="str">
        <f t="shared" si="263"/>
        <v>Race / ethnicity</v>
      </c>
      <c r="F4088">
        <f t="shared" si="264"/>
        <v>6</v>
      </c>
      <c r="G4088" t="str">
        <f t="shared" si="261"/>
        <v>Data</v>
      </c>
      <c r="H4088" t="s">
        <v>818</v>
      </c>
      <c r="K4088" s="6" t="s">
        <v>50</v>
      </c>
      <c r="L4088" s="12">
        <v>0.56358881060724375</v>
      </c>
      <c r="M4088" s="13">
        <v>0.20862841752307618</v>
      </c>
      <c r="N4088" s="13">
        <v>0.16734758881615314</v>
      </c>
      <c r="O4088" s="13">
        <v>6.0435183053526617E-2</v>
      </c>
      <c r="P4088" s="14">
        <v>128.00000000000003</v>
      </c>
    </row>
    <row r="4089" spans="1:16" ht="15.75" thickBot="1" x14ac:dyDescent="0.3">
      <c r="A4089">
        <v>4203</v>
      </c>
      <c r="B4089" t="str">
        <f t="shared" si="262"/>
        <v>Closed End</v>
      </c>
      <c r="C4089" t="s">
        <v>867</v>
      </c>
      <c r="D4089" t="s">
        <v>860</v>
      </c>
      <c r="E4089" t="str">
        <f t="shared" si="263"/>
        <v>Race / ethnicity</v>
      </c>
      <c r="F4089">
        <f t="shared" si="264"/>
        <v>7</v>
      </c>
      <c r="G4089" t="str">
        <f t="shared" si="261"/>
        <v>Data</v>
      </c>
      <c r="H4089" t="s">
        <v>818</v>
      </c>
      <c r="K4089" s="8" t="s">
        <v>51</v>
      </c>
      <c r="L4089" s="18">
        <v>0.32275175832276431</v>
      </c>
      <c r="M4089" s="19">
        <v>0.40646019506061992</v>
      </c>
      <c r="N4089" s="19">
        <v>0.2099138138978297</v>
      </c>
      <c r="O4089" s="19">
        <v>6.0874232718788994E-2</v>
      </c>
      <c r="P4089" s="20">
        <v>1921.9999999999964</v>
      </c>
    </row>
    <row r="4090" spans="1:16" ht="15.75" thickTop="1" x14ac:dyDescent="0.25">
      <c r="A4090">
        <v>4204</v>
      </c>
      <c r="B4090" t="str">
        <f t="shared" si="262"/>
        <v/>
      </c>
      <c r="C4090" t="s">
        <v>8</v>
      </c>
      <c r="D4090" t="s">
        <v>8</v>
      </c>
      <c r="E4090" t="str">
        <f t="shared" si="263"/>
        <v/>
      </c>
      <c r="F4090" t="str">
        <f t="shared" si="264"/>
        <v/>
      </c>
      <c r="G4090" t="str">
        <f t="shared" si="261"/>
        <v/>
      </c>
      <c r="H4090" t="s">
        <v>8</v>
      </c>
      <c r="K4090" s="42"/>
      <c r="L4090" s="42"/>
      <c r="M4090" s="42"/>
      <c r="N4090" s="42"/>
      <c r="O4090" s="42"/>
      <c r="P4090" s="42"/>
    </row>
    <row r="4091" spans="1:16" ht="45.75" thickBot="1" x14ac:dyDescent="0.3">
      <c r="A4091">
        <v>4205</v>
      </c>
      <c r="B4091" t="str">
        <f t="shared" si="262"/>
        <v>Closed End</v>
      </c>
      <c r="C4091" t="s">
        <v>867</v>
      </c>
      <c r="D4091" t="s">
        <v>861</v>
      </c>
      <c r="E4091" t="str">
        <f t="shared" si="263"/>
        <v>Title</v>
      </c>
      <c r="F4091">
        <f t="shared" si="264"/>
        <v>1</v>
      </c>
      <c r="G4091" t="str">
        <f t="shared" si="261"/>
        <v>Title</v>
      </c>
      <c r="H4091" t="s">
        <v>819</v>
      </c>
      <c r="K4091" s="37" t="s">
        <v>326</v>
      </c>
      <c r="L4091" s="37"/>
      <c r="M4091" s="37"/>
      <c r="N4091" s="37"/>
      <c r="O4091" s="37"/>
      <c r="P4091" s="37"/>
    </row>
    <row r="4092" spans="1:16" ht="38.25" thickTop="1" thickBot="1" x14ac:dyDescent="0.3">
      <c r="A4092">
        <v>4206</v>
      </c>
      <c r="B4092" t="str">
        <f t="shared" si="262"/>
        <v>Closed End</v>
      </c>
      <c r="C4092" t="s">
        <v>867</v>
      </c>
      <c r="D4092" t="s">
        <v>861</v>
      </c>
      <c r="E4092" t="str">
        <f t="shared" si="263"/>
        <v>Column labels</v>
      </c>
      <c r="F4092">
        <f t="shared" si="264"/>
        <v>1</v>
      </c>
      <c r="G4092" t="str">
        <f t="shared" si="261"/>
        <v>Labels</v>
      </c>
      <c r="H4092" t="s">
        <v>819</v>
      </c>
      <c r="K4092" s="39"/>
      <c r="L4092" s="1" t="s">
        <v>309</v>
      </c>
      <c r="M4092" s="2" t="s">
        <v>310</v>
      </c>
      <c r="N4092" s="2" t="s">
        <v>311</v>
      </c>
      <c r="O4092" s="2" t="s">
        <v>312</v>
      </c>
      <c r="P4092" s="3" t="s">
        <v>6</v>
      </c>
    </row>
    <row r="4093" spans="1:16" ht="15.75" thickTop="1" x14ac:dyDescent="0.25">
      <c r="A4093">
        <v>4207</v>
      </c>
      <c r="B4093" t="str">
        <f t="shared" si="262"/>
        <v>Closed End</v>
      </c>
      <c r="C4093" t="s">
        <v>867</v>
      </c>
      <c r="D4093" t="s">
        <v>861</v>
      </c>
      <c r="E4093" t="str">
        <f t="shared" si="263"/>
        <v>Region</v>
      </c>
      <c r="F4093">
        <f t="shared" si="264"/>
        <v>1</v>
      </c>
      <c r="G4093" t="str">
        <f t="shared" si="261"/>
        <v>Header</v>
      </c>
      <c r="H4093" t="s">
        <v>819</v>
      </c>
      <c r="K4093" s="5" t="s">
        <v>7</v>
      </c>
      <c r="L4093" s="9" t="s">
        <v>8</v>
      </c>
      <c r="M4093" s="10" t="s">
        <v>8</v>
      </c>
      <c r="N4093" s="10" t="s">
        <v>8</v>
      </c>
      <c r="O4093" s="10" t="s">
        <v>8</v>
      </c>
      <c r="P4093" s="11" t="s">
        <v>8</v>
      </c>
    </row>
    <row r="4094" spans="1:16" x14ac:dyDescent="0.25">
      <c r="A4094">
        <v>4208</v>
      </c>
      <c r="B4094" t="str">
        <f t="shared" si="262"/>
        <v>Closed End</v>
      </c>
      <c r="C4094" t="s">
        <v>867</v>
      </c>
      <c r="D4094" t="s">
        <v>861</v>
      </c>
      <c r="E4094" t="str">
        <f t="shared" si="263"/>
        <v>Region</v>
      </c>
      <c r="F4094">
        <f t="shared" si="264"/>
        <v>2</v>
      </c>
      <c r="G4094" t="str">
        <f t="shared" si="261"/>
        <v>Data</v>
      </c>
      <c r="H4094" t="s">
        <v>819</v>
      </c>
      <c r="K4094" s="6" t="s">
        <v>9</v>
      </c>
      <c r="L4094" s="12">
        <v>0.41200413483356241</v>
      </c>
      <c r="M4094" s="13">
        <v>0.30296041957874031</v>
      </c>
      <c r="N4094" s="13">
        <v>0.17808140226456348</v>
      </c>
      <c r="O4094" s="13">
        <v>0.10695404332313459</v>
      </c>
      <c r="P4094" s="14">
        <v>2882.9999999999936</v>
      </c>
    </row>
    <row r="4095" spans="1:16" x14ac:dyDescent="0.25">
      <c r="A4095">
        <v>4209</v>
      </c>
      <c r="B4095" t="str">
        <f t="shared" si="262"/>
        <v>Closed End</v>
      </c>
      <c r="C4095" t="s">
        <v>867</v>
      </c>
      <c r="D4095" t="s">
        <v>861</v>
      </c>
      <c r="E4095" t="str">
        <f t="shared" si="263"/>
        <v>Region</v>
      </c>
      <c r="F4095">
        <f t="shared" si="264"/>
        <v>3</v>
      </c>
      <c r="G4095" t="str">
        <f t="shared" si="261"/>
        <v>Data</v>
      </c>
      <c r="H4095" t="s">
        <v>819</v>
      </c>
      <c r="K4095" s="6" t="s">
        <v>10</v>
      </c>
      <c r="L4095" s="12">
        <v>0.31939644859587629</v>
      </c>
      <c r="M4095" s="13">
        <v>0.31192431994999603</v>
      </c>
      <c r="N4095" s="13">
        <v>0.26867930482654584</v>
      </c>
      <c r="O4095" s="13">
        <v>9.99999266275821E-2</v>
      </c>
      <c r="P4095" s="14">
        <v>388.99999999999983</v>
      </c>
    </row>
    <row r="4096" spans="1:16" x14ac:dyDescent="0.25">
      <c r="A4096">
        <v>4210</v>
      </c>
      <c r="B4096" t="str">
        <f t="shared" si="262"/>
        <v>Closed End</v>
      </c>
      <c r="C4096" t="s">
        <v>867</v>
      </c>
      <c r="D4096" t="s">
        <v>861</v>
      </c>
      <c r="E4096" t="str">
        <f t="shared" si="263"/>
        <v>Region</v>
      </c>
      <c r="F4096">
        <f t="shared" si="264"/>
        <v>4</v>
      </c>
      <c r="G4096" t="str">
        <f t="shared" si="261"/>
        <v>Data</v>
      </c>
      <c r="H4096" t="s">
        <v>819</v>
      </c>
      <c r="K4096" s="6" t="s">
        <v>11</v>
      </c>
      <c r="L4096" s="12">
        <v>0.52114094878626849</v>
      </c>
      <c r="M4096" s="13">
        <v>0.2946103619913556</v>
      </c>
      <c r="N4096" s="13">
        <v>9.9715655224959315E-2</v>
      </c>
      <c r="O4096" s="13">
        <v>8.4533033997419599E-2</v>
      </c>
      <c r="P4096" s="14">
        <v>2129.999999999995</v>
      </c>
    </row>
    <row r="4097" spans="1:16" x14ac:dyDescent="0.25">
      <c r="A4097">
        <v>4211</v>
      </c>
      <c r="B4097" t="str">
        <f t="shared" si="262"/>
        <v>Closed End</v>
      </c>
      <c r="C4097" t="s">
        <v>867</v>
      </c>
      <c r="D4097" t="s">
        <v>861</v>
      </c>
      <c r="E4097" t="str">
        <f t="shared" si="263"/>
        <v>Region</v>
      </c>
      <c r="F4097">
        <f t="shared" si="264"/>
        <v>5</v>
      </c>
      <c r="G4097" t="str">
        <f t="shared" si="261"/>
        <v>Data</v>
      </c>
      <c r="H4097" t="s">
        <v>819</v>
      </c>
      <c r="K4097" s="6" t="s">
        <v>12</v>
      </c>
      <c r="L4097" s="12">
        <v>0.56448736105054098</v>
      </c>
      <c r="M4097" s="13">
        <v>0.27152607407747176</v>
      </c>
      <c r="N4097" s="13">
        <v>9.1306624091607003E-2</v>
      </c>
      <c r="O4097" s="13">
        <v>7.2679940780380661E-2</v>
      </c>
      <c r="P4097" s="14">
        <v>1725.0000000000084</v>
      </c>
    </row>
    <row r="4098" spans="1:16" x14ac:dyDescent="0.25">
      <c r="A4098">
        <v>4212</v>
      </c>
      <c r="B4098" t="str">
        <f t="shared" si="262"/>
        <v>Closed End</v>
      </c>
      <c r="C4098" t="s">
        <v>867</v>
      </c>
      <c r="D4098" t="s">
        <v>861</v>
      </c>
      <c r="E4098" t="str">
        <f t="shared" si="263"/>
        <v>Region</v>
      </c>
      <c r="F4098">
        <f t="shared" si="264"/>
        <v>6</v>
      </c>
      <c r="G4098" t="str">
        <f t="shared" ref="G4098:G4161" si="265">IF(B4098="","",IF(E4098="Title","Title",IF(E4098="Column labels","Labels",IF(AND(F4098=1,B4098="Closed End"),"Header","Data"))))</f>
        <v>Data</v>
      </c>
      <c r="H4098" t="s">
        <v>819</v>
      </c>
      <c r="K4098" s="6" t="s">
        <v>13</v>
      </c>
      <c r="L4098" s="12">
        <v>0.46828253303578343</v>
      </c>
      <c r="M4098" s="13">
        <v>0.32276030160842384</v>
      </c>
      <c r="N4098" s="13">
        <v>0.10996997710506146</v>
      </c>
      <c r="O4098" s="13">
        <v>9.8987188250731328E-2</v>
      </c>
      <c r="P4098" s="14">
        <v>405.00000000000006</v>
      </c>
    </row>
    <row r="4099" spans="1:16" x14ac:dyDescent="0.25">
      <c r="A4099">
        <v>4213</v>
      </c>
      <c r="B4099" t="str">
        <f t="shared" si="262"/>
        <v>Closed End</v>
      </c>
      <c r="C4099" t="s">
        <v>867</v>
      </c>
      <c r="D4099" t="s">
        <v>861</v>
      </c>
      <c r="E4099" t="str">
        <f t="shared" si="263"/>
        <v>Region</v>
      </c>
      <c r="F4099">
        <f t="shared" si="264"/>
        <v>7</v>
      </c>
      <c r="G4099" t="str">
        <f t="shared" si="265"/>
        <v>Data</v>
      </c>
      <c r="H4099" t="s">
        <v>819</v>
      </c>
      <c r="K4099" s="6" t="s">
        <v>14</v>
      </c>
      <c r="L4099" s="12">
        <v>0.32773374643462744</v>
      </c>
      <c r="M4099" s="13">
        <v>0.30636423743708863</v>
      </c>
      <c r="N4099" s="13">
        <v>0.1995411281062639</v>
      </c>
      <c r="O4099" s="13">
        <v>0.16636088802201898</v>
      </c>
      <c r="P4099" s="14">
        <v>363.99999999999977</v>
      </c>
    </row>
    <row r="4100" spans="1:16" x14ac:dyDescent="0.25">
      <c r="A4100">
        <v>4214</v>
      </c>
      <c r="B4100" t="str">
        <f t="shared" si="262"/>
        <v>Closed End</v>
      </c>
      <c r="C4100" t="s">
        <v>867</v>
      </c>
      <c r="D4100" t="s">
        <v>861</v>
      </c>
      <c r="E4100" t="str">
        <f t="shared" si="263"/>
        <v>Gender</v>
      </c>
      <c r="F4100">
        <f t="shared" si="264"/>
        <v>1</v>
      </c>
      <c r="G4100" t="str">
        <f t="shared" si="265"/>
        <v>Header</v>
      </c>
      <c r="H4100" t="s">
        <v>819</v>
      </c>
      <c r="K4100" s="7" t="s">
        <v>15</v>
      </c>
      <c r="L4100" s="15" t="s">
        <v>8</v>
      </c>
      <c r="M4100" s="16" t="s">
        <v>8</v>
      </c>
      <c r="N4100" s="16" t="s">
        <v>8</v>
      </c>
      <c r="O4100" s="16" t="s">
        <v>8</v>
      </c>
      <c r="P4100" s="17" t="s">
        <v>8</v>
      </c>
    </row>
    <row r="4101" spans="1:16" x14ac:dyDescent="0.25">
      <c r="A4101">
        <v>4215</v>
      </c>
      <c r="B4101" t="str">
        <f t="shared" si="262"/>
        <v>Closed End</v>
      </c>
      <c r="C4101" t="s">
        <v>867</v>
      </c>
      <c r="D4101" t="s">
        <v>861</v>
      </c>
      <c r="E4101" t="str">
        <f t="shared" si="263"/>
        <v>Gender</v>
      </c>
      <c r="F4101">
        <f t="shared" si="264"/>
        <v>2</v>
      </c>
      <c r="G4101" t="str">
        <f t="shared" si="265"/>
        <v>Data</v>
      </c>
      <c r="H4101" t="s">
        <v>819</v>
      </c>
      <c r="K4101" s="6" t="s">
        <v>16</v>
      </c>
      <c r="L4101" s="12">
        <v>0.45662631117828412</v>
      </c>
      <c r="M4101" s="13">
        <v>0.33403506400969812</v>
      </c>
      <c r="N4101" s="13">
        <v>0.14021964014025778</v>
      </c>
      <c r="O4101" s="13">
        <v>6.9118984671761488E-2</v>
      </c>
      <c r="P4101" s="14">
        <v>1805.0000000000025</v>
      </c>
    </row>
    <row r="4102" spans="1:16" x14ac:dyDescent="0.25">
      <c r="A4102">
        <v>4216</v>
      </c>
      <c r="B4102" t="str">
        <f t="shared" si="262"/>
        <v>Closed End</v>
      </c>
      <c r="C4102" t="s">
        <v>867</v>
      </c>
      <c r="D4102" t="s">
        <v>861</v>
      </c>
      <c r="E4102" t="str">
        <f t="shared" si="263"/>
        <v>Gender</v>
      </c>
      <c r="F4102">
        <f t="shared" si="264"/>
        <v>3</v>
      </c>
      <c r="G4102" t="str">
        <f t="shared" si="265"/>
        <v>Data</v>
      </c>
      <c r="H4102" t="s">
        <v>819</v>
      </c>
      <c r="K4102" s="6" t="s">
        <v>17</v>
      </c>
      <c r="L4102" s="12">
        <v>0.36661114814718698</v>
      </c>
      <c r="M4102" s="13">
        <v>0.27097768325678429</v>
      </c>
      <c r="N4102" s="13">
        <v>0.22431974723760897</v>
      </c>
      <c r="O4102" s="13">
        <v>0.1380914213584199</v>
      </c>
      <c r="P4102" s="14">
        <v>942.9999999999992</v>
      </c>
    </row>
    <row r="4103" spans="1:16" x14ac:dyDescent="0.25">
      <c r="A4103">
        <v>4217</v>
      </c>
      <c r="B4103" t="str">
        <f t="shared" si="262"/>
        <v>Closed End</v>
      </c>
      <c r="C4103" t="s">
        <v>867</v>
      </c>
      <c r="D4103" t="s">
        <v>861</v>
      </c>
      <c r="E4103" t="str">
        <f t="shared" si="263"/>
        <v>Age</v>
      </c>
      <c r="F4103">
        <f t="shared" si="264"/>
        <v>1</v>
      </c>
      <c r="G4103" t="str">
        <f t="shared" si="265"/>
        <v>Header</v>
      </c>
      <c r="H4103" t="s">
        <v>819</v>
      </c>
      <c r="K4103" s="7" t="s">
        <v>18</v>
      </c>
      <c r="L4103" s="15" t="s">
        <v>8</v>
      </c>
      <c r="M4103" s="16" t="s">
        <v>8</v>
      </c>
      <c r="N4103" s="16" t="s">
        <v>8</v>
      </c>
      <c r="O4103" s="16" t="s">
        <v>8</v>
      </c>
      <c r="P4103" s="17" t="s">
        <v>8</v>
      </c>
    </row>
    <row r="4104" spans="1:16" x14ac:dyDescent="0.25">
      <c r="A4104">
        <v>4218</v>
      </c>
      <c r="B4104" t="str">
        <f t="shared" si="262"/>
        <v>Closed End</v>
      </c>
      <c r="C4104" t="s">
        <v>867</v>
      </c>
      <c r="D4104" t="s">
        <v>861</v>
      </c>
      <c r="E4104" t="str">
        <f t="shared" si="263"/>
        <v>Age</v>
      </c>
      <c r="F4104">
        <f t="shared" si="264"/>
        <v>2</v>
      </c>
      <c r="G4104" t="str">
        <f t="shared" si="265"/>
        <v>Data</v>
      </c>
      <c r="H4104" t="s">
        <v>819</v>
      </c>
      <c r="K4104" s="6" t="s">
        <v>19</v>
      </c>
      <c r="L4104" s="12">
        <v>0.53770035074055489</v>
      </c>
      <c r="M4104" s="13">
        <v>0.25499969580649301</v>
      </c>
      <c r="N4104" s="13">
        <v>0.12505654303889085</v>
      </c>
      <c r="O4104" s="13">
        <v>8.2243410414060122E-2</v>
      </c>
      <c r="P4104" s="14">
        <v>402.00000000000085</v>
      </c>
    </row>
    <row r="4105" spans="1:16" x14ac:dyDescent="0.25">
      <c r="A4105">
        <v>4219</v>
      </c>
      <c r="B4105" t="str">
        <f t="shared" si="262"/>
        <v>Closed End</v>
      </c>
      <c r="C4105" t="s">
        <v>867</v>
      </c>
      <c r="D4105" t="s">
        <v>861</v>
      </c>
      <c r="E4105" t="str">
        <f t="shared" si="263"/>
        <v>Age</v>
      </c>
      <c r="F4105">
        <f t="shared" si="264"/>
        <v>3</v>
      </c>
      <c r="G4105" t="str">
        <f t="shared" si="265"/>
        <v>Data</v>
      </c>
      <c r="H4105" t="s">
        <v>819</v>
      </c>
      <c r="K4105" s="6" t="s">
        <v>20</v>
      </c>
      <c r="L4105" s="12">
        <v>0.35614066960484325</v>
      </c>
      <c r="M4105" s="13">
        <v>0.35599582377718242</v>
      </c>
      <c r="N4105" s="13">
        <v>0.20271432982610843</v>
      </c>
      <c r="O4105" s="13">
        <v>8.5149176791864414E-2</v>
      </c>
      <c r="P4105" s="14">
        <v>409.00000000000028</v>
      </c>
    </row>
    <row r="4106" spans="1:16" x14ac:dyDescent="0.25">
      <c r="A4106">
        <v>4220</v>
      </c>
      <c r="B4106" t="str">
        <f t="shared" si="262"/>
        <v>Closed End</v>
      </c>
      <c r="C4106" t="s">
        <v>867</v>
      </c>
      <c r="D4106" t="s">
        <v>861</v>
      </c>
      <c r="E4106" t="str">
        <f t="shared" si="263"/>
        <v>Age</v>
      </c>
      <c r="F4106">
        <f t="shared" si="264"/>
        <v>4</v>
      </c>
      <c r="G4106" t="str">
        <f t="shared" si="265"/>
        <v>Data</v>
      </c>
      <c r="H4106" t="s">
        <v>819</v>
      </c>
      <c r="K4106" s="6" t="s">
        <v>21</v>
      </c>
      <c r="L4106" s="12">
        <v>0.3428987876754464</v>
      </c>
      <c r="M4106" s="13">
        <v>0.33805440987184582</v>
      </c>
      <c r="N4106" s="13">
        <v>0.19671011303467922</v>
      </c>
      <c r="O4106" s="13">
        <v>0.1223366894180276</v>
      </c>
      <c r="P4106" s="14">
        <v>350.00000000000045</v>
      </c>
    </row>
    <row r="4107" spans="1:16" x14ac:dyDescent="0.25">
      <c r="A4107">
        <v>4221</v>
      </c>
      <c r="B4107" t="str">
        <f t="shared" si="262"/>
        <v>Closed End</v>
      </c>
      <c r="C4107" t="s">
        <v>867</v>
      </c>
      <c r="D4107" t="s">
        <v>861</v>
      </c>
      <c r="E4107" t="str">
        <f t="shared" si="263"/>
        <v>Age</v>
      </c>
      <c r="F4107">
        <f t="shared" si="264"/>
        <v>5</v>
      </c>
      <c r="G4107" t="str">
        <f t="shared" si="265"/>
        <v>Data</v>
      </c>
      <c r="H4107" t="s">
        <v>819</v>
      </c>
      <c r="K4107" s="6" t="s">
        <v>22</v>
      </c>
      <c r="L4107" s="12">
        <v>0.4046420365793138</v>
      </c>
      <c r="M4107" s="13">
        <v>0.3421181167664773</v>
      </c>
      <c r="N4107" s="13">
        <v>0.15037538253817087</v>
      </c>
      <c r="O4107" s="13">
        <v>0.10286446411603882</v>
      </c>
      <c r="P4107" s="14">
        <v>500</v>
      </c>
    </row>
    <row r="4108" spans="1:16" x14ac:dyDescent="0.25">
      <c r="A4108">
        <v>4222</v>
      </c>
      <c r="B4108" t="str">
        <f t="shared" si="262"/>
        <v>Closed End</v>
      </c>
      <c r="C4108" t="s">
        <v>867</v>
      </c>
      <c r="D4108" t="s">
        <v>861</v>
      </c>
      <c r="E4108" t="str">
        <f t="shared" si="263"/>
        <v>Age</v>
      </c>
      <c r="F4108">
        <f t="shared" si="264"/>
        <v>6</v>
      </c>
      <c r="G4108" t="str">
        <f t="shared" si="265"/>
        <v>Data</v>
      </c>
      <c r="H4108" t="s">
        <v>819</v>
      </c>
      <c r="K4108" s="6" t="s">
        <v>23</v>
      </c>
      <c r="L4108" s="12">
        <v>0.40105298846501375</v>
      </c>
      <c r="M4108" s="13">
        <v>0.26959246147156019</v>
      </c>
      <c r="N4108" s="13">
        <v>0.24443999565766839</v>
      </c>
      <c r="O4108" s="13">
        <v>8.4914554405760845E-2</v>
      </c>
      <c r="P4108" s="14">
        <v>808.99999999999829</v>
      </c>
    </row>
    <row r="4109" spans="1:16" x14ac:dyDescent="0.25">
      <c r="A4109">
        <v>4223</v>
      </c>
      <c r="B4109" t="str">
        <f t="shared" si="262"/>
        <v>Closed End</v>
      </c>
      <c r="C4109" t="s">
        <v>867</v>
      </c>
      <c r="D4109" t="s">
        <v>861</v>
      </c>
      <c r="E4109" t="str">
        <f t="shared" si="263"/>
        <v>Education</v>
      </c>
      <c r="F4109">
        <f t="shared" si="264"/>
        <v>1</v>
      </c>
      <c r="G4109" t="str">
        <f t="shared" si="265"/>
        <v>Header</v>
      </c>
      <c r="H4109" t="s">
        <v>819</v>
      </c>
      <c r="K4109" s="7" t="s">
        <v>24</v>
      </c>
      <c r="L4109" s="15" t="s">
        <v>8</v>
      </c>
      <c r="M4109" s="16" t="s">
        <v>8</v>
      </c>
      <c r="N4109" s="16" t="s">
        <v>8</v>
      </c>
      <c r="O4109" s="16" t="s">
        <v>8</v>
      </c>
      <c r="P4109" s="17" t="s">
        <v>8</v>
      </c>
    </row>
    <row r="4110" spans="1:16" x14ac:dyDescent="0.25">
      <c r="A4110">
        <v>4224</v>
      </c>
      <c r="B4110" t="str">
        <f t="shared" si="262"/>
        <v>Closed End</v>
      </c>
      <c r="C4110" t="s">
        <v>867</v>
      </c>
      <c r="D4110" t="s">
        <v>861</v>
      </c>
      <c r="E4110" t="str">
        <f t="shared" si="263"/>
        <v>Education</v>
      </c>
      <c r="F4110">
        <f t="shared" si="264"/>
        <v>2</v>
      </c>
      <c r="G4110" t="str">
        <f t="shared" si="265"/>
        <v>Data</v>
      </c>
      <c r="H4110" t="s">
        <v>819</v>
      </c>
      <c r="K4110" s="6" t="s">
        <v>25</v>
      </c>
      <c r="L4110" s="12">
        <v>0.55009926382763563</v>
      </c>
      <c r="M4110" s="13">
        <v>0.33698173061370151</v>
      </c>
      <c r="N4110" s="13">
        <v>4.4513958722363807E-2</v>
      </c>
      <c r="O4110" s="13">
        <v>6.8405046836298972E-2</v>
      </c>
      <c r="P4110" s="14">
        <v>86</v>
      </c>
    </row>
    <row r="4111" spans="1:16" x14ac:dyDescent="0.25">
      <c r="A4111">
        <v>4225</v>
      </c>
      <c r="B4111" t="str">
        <f t="shared" si="262"/>
        <v>Closed End</v>
      </c>
      <c r="C4111" t="s">
        <v>867</v>
      </c>
      <c r="D4111" t="s">
        <v>861</v>
      </c>
      <c r="E4111" t="str">
        <f t="shared" si="263"/>
        <v>Education</v>
      </c>
      <c r="F4111">
        <f t="shared" si="264"/>
        <v>3</v>
      </c>
      <c r="G4111" t="str">
        <f t="shared" si="265"/>
        <v>Data</v>
      </c>
      <c r="H4111" t="s">
        <v>819</v>
      </c>
      <c r="K4111" s="6" t="s">
        <v>26</v>
      </c>
      <c r="L4111" s="12">
        <v>0.36193504097720269</v>
      </c>
      <c r="M4111" s="13">
        <v>0.29624227507981749</v>
      </c>
      <c r="N4111" s="13">
        <v>0.21350768505021619</v>
      </c>
      <c r="O4111" s="13">
        <v>0.1283149988927639</v>
      </c>
      <c r="P4111" s="14">
        <v>324</v>
      </c>
    </row>
    <row r="4112" spans="1:16" x14ac:dyDescent="0.25">
      <c r="A4112">
        <v>4226</v>
      </c>
      <c r="B4112" t="str">
        <f t="shared" si="262"/>
        <v>Closed End</v>
      </c>
      <c r="C4112" t="s">
        <v>867</v>
      </c>
      <c r="D4112" t="s">
        <v>861</v>
      </c>
      <c r="E4112" t="str">
        <f t="shared" si="263"/>
        <v>Education</v>
      </c>
      <c r="F4112">
        <f t="shared" si="264"/>
        <v>4</v>
      </c>
      <c r="G4112" t="str">
        <f t="shared" si="265"/>
        <v>Data</v>
      </c>
      <c r="H4112" t="s">
        <v>819</v>
      </c>
      <c r="K4112" s="6" t="s">
        <v>27</v>
      </c>
      <c r="L4112" s="12">
        <v>0.39840949277994092</v>
      </c>
      <c r="M4112" s="13">
        <v>0.2940145305504559</v>
      </c>
      <c r="N4112" s="13">
        <v>0.18445710528830733</v>
      </c>
      <c r="O4112" s="13">
        <v>0.12311887138129435</v>
      </c>
      <c r="P4112" s="14">
        <v>916.99999999999989</v>
      </c>
    </row>
    <row r="4113" spans="1:16" x14ac:dyDescent="0.25">
      <c r="A4113">
        <v>4227</v>
      </c>
      <c r="B4113" t="str">
        <f t="shared" si="262"/>
        <v>Closed End</v>
      </c>
      <c r="C4113" t="s">
        <v>867</v>
      </c>
      <c r="D4113" t="s">
        <v>861</v>
      </c>
      <c r="E4113" t="str">
        <f t="shared" si="263"/>
        <v>Education</v>
      </c>
      <c r="F4113">
        <f t="shared" si="264"/>
        <v>5</v>
      </c>
      <c r="G4113" t="str">
        <f t="shared" si="265"/>
        <v>Data</v>
      </c>
      <c r="H4113" t="s">
        <v>819</v>
      </c>
      <c r="K4113" s="6" t="s">
        <v>28</v>
      </c>
      <c r="L4113" s="12">
        <v>0.43379229262750252</v>
      </c>
      <c r="M4113" s="13">
        <v>0.31379212984931049</v>
      </c>
      <c r="N4113" s="13">
        <v>0.16945685912724018</v>
      </c>
      <c r="O4113" s="13">
        <v>8.295871839594883E-2</v>
      </c>
      <c r="P4113" s="14">
        <v>1470.9999999999968</v>
      </c>
    </row>
    <row r="4114" spans="1:16" x14ac:dyDescent="0.25">
      <c r="A4114">
        <v>4228</v>
      </c>
      <c r="B4114" t="str">
        <f t="shared" si="262"/>
        <v>Closed End</v>
      </c>
      <c r="C4114" t="s">
        <v>867</v>
      </c>
      <c r="D4114" t="s">
        <v>861</v>
      </c>
      <c r="E4114" t="str">
        <f t="shared" si="263"/>
        <v>Household income</v>
      </c>
      <c r="F4114">
        <f t="shared" si="264"/>
        <v>1</v>
      </c>
      <c r="G4114" t="str">
        <f t="shared" si="265"/>
        <v>Header</v>
      </c>
      <c r="H4114" t="s">
        <v>819</v>
      </c>
      <c r="K4114" s="7" t="s">
        <v>29</v>
      </c>
      <c r="L4114" s="15" t="s">
        <v>8</v>
      </c>
      <c r="M4114" s="16" t="s">
        <v>8</v>
      </c>
      <c r="N4114" s="16" t="s">
        <v>8</v>
      </c>
      <c r="O4114" s="16" t="s">
        <v>8</v>
      </c>
      <c r="P4114" s="17" t="s">
        <v>8</v>
      </c>
    </row>
    <row r="4115" spans="1:16" x14ac:dyDescent="0.25">
      <c r="A4115">
        <v>4229</v>
      </c>
      <c r="B4115" t="str">
        <f t="shared" si="262"/>
        <v>Closed End</v>
      </c>
      <c r="C4115" t="s">
        <v>867</v>
      </c>
      <c r="D4115" t="s">
        <v>861</v>
      </c>
      <c r="E4115" t="str">
        <f t="shared" si="263"/>
        <v>Household income</v>
      </c>
      <c r="F4115">
        <f t="shared" si="264"/>
        <v>2</v>
      </c>
      <c r="G4115" t="str">
        <f t="shared" si="265"/>
        <v>Data</v>
      </c>
      <c r="H4115" t="s">
        <v>819</v>
      </c>
      <c r="K4115" s="6" t="s">
        <v>30</v>
      </c>
      <c r="L4115" s="12">
        <v>0.47776678941492251</v>
      </c>
      <c r="M4115" s="13">
        <v>0.35209434371392168</v>
      </c>
      <c r="N4115" s="13">
        <v>4.8328252834960568E-2</v>
      </c>
      <c r="O4115" s="13">
        <v>0.12181061403619442</v>
      </c>
      <c r="P4115" s="14">
        <v>450.00000000000045</v>
      </c>
    </row>
    <row r="4116" spans="1:16" x14ac:dyDescent="0.25">
      <c r="A4116">
        <v>4230</v>
      </c>
      <c r="B4116" t="str">
        <f t="shared" si="262"/>
        <v>Closed End</v>
      </c>
      <c r="C4116" t="s">
        <v>867</v>
      </c>
      <c r="D4116" t="s">
        <v>861</v>
      </c>
      <c r="E4116" t="str">
        <f t="shared" si="263"/>
        <v>Household income</v>
      </c>
      <c r="F4116">
        <f t="shared" si="264"/>
        <v>3</v>
      </c>
      <c r="G4116" t="str">
        <f t="shared" si="265"/>
        <v>Data</v>
      </c>
      <c r="H4116" t="s">
        <v>819</v>
      </c>
      <c r="K4116" s="6" t="s">
        <v>31</v>
      </c>
      <c r="L4116" s="12">
        <v>0.59321040337549114</v>
      </c>
      <c r="M4116" s="13">
        <v>0.25536968951977151</v>
      </c>
      <c r="N4116" s="13">
        <v>0.11192349306158127</v>
      </c>
      <c r="O4116" s="13">
        <v>3.9496414043156985E-2</v>
      </c>
      <c r="P4116" s="14">
        <v>399.9999999999992</v>
      </c>
    </row>
    <row r="4117" spans="1:16" x14ac:dyDescent="0.25">
      <c r="A4117">
        <v>4231</v>
      </c>
      <c r="B4117" t="str">
        <f t="shared" si="262"/>
        <v>Closed End</v>
      </c>
      <c r="C4117" t="s">
        <v>867</v>
      </c>
      <c r="D4117" t="s">
        <v>861</v>
      </c>
      <c r="E4117" t="str">
        <f t="shared" si="263"/>
        <v>Household income</v>
      </c>
      <c r="F4117">
        <f t="shared" si="264"/>
        <v>4</v>
      </c>
      <c r="G4117" t="str">
        <f t="shared" si="265"/>
        <v>Data</v>
      </c>
      <c r="H4117" t="s">
        <v>819</v>
      </c>
      <c r="K4117" s="6" t="s">
        <v>32</v>
      </c>
      <c r="L4117" s="12">
        <v>0.43751053080316538</v>
      </c>
      <c r="M4117" s="13">
        <v>0.23675897792529907</v>
      </c>
      <c r="N4117" s="13">
        <v>0.24362204394818135</v>
      </c>
      <c r="O4117" s="13">
        <v>8.2108447323354317E-2</v>
      </c>
      <c r="P4117" s="14">
        <v>385.99999999999977</v>
      </c>
    </row>
    <row r="4118" spans="1:16" x14ac:dyDescent="0.25">
      <c r="A4118">
        <v>4232</v>
      </c>
      <c r="B4118" t="str">
        <f t="shared" si="262"/>
        <v>Closed End</v>
      </c>
      <c r="C4118" t="s">
        <v>867</v>
      </c>
      <c r="D4118" t="s">
        <v>861</v>
      </c>
      <c r="E4118" t="str">
        <f t="shared" si="263"/>
        <v>Household income</v>
      </c>
      <c r="F4118">
        <f t="shared" si="264"/>
        <v>5</v>
      </c>
      <c r="G4118" t="str">
        <f t="shared" si="265"/>
        <v>Data</v>
      </c>
      <c r="H4118" t="s">
        <v>819</v>
      </c>
      <c r="K4118" s="6" t="s">
        <v>33</v>
      </c>
      <c r="L4118" s="12">
        <v>0.44886526071057387</v>
      </c>
      <c r="M4118" s="13">
        <v>0.28136978228202092</v>
      </c>
      <c r="N4118" s="13">
        <v>0.13891604357653858</v>
      </c>
      <c r="O4118" s="13">
        <v>0.13084891343086663</v>
      </c>
      <c r="P4118" s="14">
        <v>301</v>
      </c>
    </row>
    <row r="4119" spans="1:16" x14ac:dyDescent="0.25">
      <c r="A4119">
        <v>4233</v>
      </c>
      <c r="B4119" t="str">
        <f t="shared" si="262"/>
        <v>Closed End</v>
      </c>
      <c r="C4119" t="s">
        <v>867</v>
      </c>
      <c r="D4119" t="s">
        <v>861</v>
      </c>
      <c r="E4119" t="str">
        <f t="shared" si="263"/>
        <v>Household income</v>
      </c>
      <c r="F4119">
        <f t="shared" si="264"/>
        <v>6</v>
      </c>
      <c r="G4119" t="str">
        <f t="shared" si="265"/>
        <v>Data</v>
      </c>
      <c r="H4119" t="s">
        <v>819</v>
      </c>
      <c r="K4119" s="6" t="s">
        <v>34</v>
      </c>
      <c r="L4119" s="12">
        <v>0.39332062630288189</v>
      </c>
      <c r="M4119" s="13">
        <v>0.33836505682653495</v>
      </c>
      <c r="N4119" s="13">
        <v>0.15522259416704881</v>
      </c>
      <c r="O4119" s="13">
        <v>0.11309172270353281</v>
      </c>
      <c r="P4119" s="14">
        <v>264.00000000000034</v>
      </c>
    </row>
    <row r="4120" spans="1:16" x14ac:dyDescent="0.25">
      <c r="A4120">
        <v>4234</v>
      </c>
      <c r="B4120" t="str">
        <f t="shared" si="262"/>
        <v>Closed End</v>
      </c>
      <c r="C4120" t="s">
        <v>867</v>
      </c>
      <c r="D4120" t="s">
        <v>861</v>
      </c>
      <c r="E4120" t="str">
        <f t="shared" si="263"/>
        <v>Household income</v>
      </c>
      <c r="F4120">
        <f t="shared" si="264"/>
        <v>7</v>
      </c>
      <c r="G4120" t="str">
        <f t="shared" si="265"/>
        <v>Data</v>
      </c>
      <c r="H4120" t="s">
        <v>819</v>
      </c>
      <c r="K4120" s="6" t="s">
        <v>35</v>
      </c>
      <c r="L4120" s="12">
        <v>0.36615000331266923</v>
      </c>
      <c r="M4120" s="13">
        <v>0.37249192425430894</v>
      </c>
      <c r="N4120" s="13">
        <v>0.154638241211733</v>
      </c>
      <c r="O4120" s="13">
        <v>0.10671983122128832</v>
      </c>
      <c r="P4120" s="14">
        <v>331.00000000000023</v>
      </c>
    </row>
    <row r="4121" spans="1:16" x14ac:dyDescent="0.25">
      <c r="A4121">
        <v>4235</v>
      </c>
      <c r="B4121" t="str">
        <f t="shared" si="262"/>
        <v>Closed End</v>
      </c>
      <c r="C4121" t="s">
        <v>867</v>
      </c>
      <c r="D4121" t="s">
        <v>861</v>
      </c>
      <c r="E4121" t="str">
        <f t="shared" si="263"/>
        <v>Household income</v>
      </c>
      <c r="F4121">
        <f t="shared" si="264"/>
        <v>8</v>
      </c>
      <c r="G4121" t="str">
        <f t="shared" si="265"/>
        <v>Data</v>
      </c>
      <c r="H4121" t="s">
        <v>819</v>
      </c>
      <c r="K4121" s="6" t="s">
        <v>36</v>
      </c>
      <c r="L4121" s="12">
        <v>0.34502351276740123</v>
      </c>
      <c r="M4121" s="13">
        <v>0.29348479977032266</v>
      </c>
      <c r="N4121" s="13">
        <v>0.28298476584977567</v>
      </c>
      <c r="O4121" s="13">
        <v>7.850692161249942E-2</v>
      </c>
      <c r="P4121" s="14">
        <v>252.00000000000023</v>
      </c>
    </row>
    <row r="4122" spans="1:16" x14ac:dyDescent="0.25">
      <c r="A4122">
        <v>4236</v>
      </c>
      <c r="B4122" t="str">
        <f t="shared" si="262"/>
        <v>Closed End</v>
      </c>
      <c r="C4122" t="s">
        <v>867</v>
      </c>
      <c r="D4122" t="s">
        <v>861</v>
      </c>
      <c r="E4122" t="str">
        <f t="shared" si="263"/>
        <v>Housing status</v>
      </c>
      <c r="F4122">
        <f t="shared" si="264"/>
        <v>1</v>
      </c>
      <c r="G4122" t="str">
        <f t="shared" si="265"/>
        <v>Header</v>
      </c>
      <c r="H4122" t="s">
        <v>819</v>
      </c>
      <c r="K4122" s="7" t="s">
        <v>37</v>
      </c>
      <c r="L4122" s="15" t="s">
        <v>8</v>
      </c>
      <c r="M4122" s="16" t="s">
        <v>8</v>
      </c>
      <c r="N4122" s="16" t="s">
        <v>8</v>
      </c>
      <c r="O4122" s="16" t="s">
        <v>8</v>
      </c>
      <c r="P4122" s="17" t="s">
        <v>8</v>
      </c>
    </row>
    <row r="4123" spans="1:16" x14ac:dyDescent="0.25">
      <c r="A4123">
        <v>4237</v>
      </c>
      <c r="B4123" t="str">
        <f t="shared" si="262"/>
        <v>Closed End</v>
      </c>
      <c r="C4123" t="s">
        <v>867</v>
      </c>
      <c r="D4123" t="s">
        <v>861</v>
      </c>
      <c r="E4123" t="str">
        <f t="shared" si="263"/>
        <v>Housing status</v>
      </c>
      <c r="F4123">
        <f t="shared" si="264"/>
        <v>2</v>
      </c>
      <c r="G4123" t="str">
        <f t="shared" si="265"/>
        <v>Data</v>
      </c>
      <c r="H4123" t="s">
        <v>819</v>
      </c>
      <c r="K4123" s="6" t="s">
        <v>38</v>
      </c>
      <c r="L4123" s="12">
        <v>0.37414590749349086</v>
      </c>
      <c r="M4123" s="13">
        <v>0.30955302984644939</v>
      </c>
      <c r="N4123" s="13">
        <v>0.20418038547361406</v>
      </c>
      <c r="O4123" s="13">
        <v>0.11212067718644741</v>
      </c>
      <c r="P4123" s="14">
        <v>1877.9999999999961</v>
      </c>
    </row>
    <row r="4124" spans="1:16" x14ac:dyDescent="0.25">
      <c r="A4124">
        <v>4238</v>
      </c>
      <c r="B4124" t="str">
        <f t="shared" si="262"/>
        <v>Closed End</v>
      </c>
      <c r="C4124" t="s">
        <v>867</v>
      </c>
      <c r="D4124" t="s">
        <v>861</v>
      </c>
      <c r="E4124" t="str">
        <f t="shared" si="263"/>
        <v>Housing status</v>
      </c>
      <c r="F4124">
        <f t="shared" si="264"/>
        <v>3</v>
      </c>
      <c r="G4124" t="str">
        <f t="shared" si="265"/>
        <v>Data</v>
      </c>
      <c r="H4124" t="s">
        <v>819</v>
      </c>
      <c r="K4124" s="6" t="s">
        <v>39</v>
      </c>
      <c r="L4124" s="12">
        <v>0.53361525268374388</v>
      </c>
      <c r="M4124" s="13">
        <v>0.2663281593197509</v>
      </c>
      <c r="N4124" s="13">
        <v>0.10192420240224105</v>
      </c>
      <c r="O4124" s="13">
        <v>9.8132385594263252E-2</v>
      </c>
      <c r="P4124" s="14">
        <v>927.00000000000125</v>
      </c>
    </row>
    <row r="4125" spans="1:16" ht="24.75" x14ac:dyDescent="0.25">
      <c r="A4125">
        <v>4239</v>
      </c>
      <c r="B4125" t="str">
        <f t="shared" si="262"/>
        <v>Closed End</v>
      </c>
      <c r="C4125" t="s">
        <v>867</v>
      </c>
      <c r="D4125" t="s">
        <v>861</v>
      </c>
      <c r="E4125" t="str">
        <f t="shared" si="263"/>
        <v>Housing status</v>
      </c>
      <c r="F4125">
        <f t="shared" si="264"/>
        <v>4</v>
      </c>
      <c r="G4125" t="str">
        <f t="shared" si="265"/>
        <v>Data</v>
      </c>
      <c r="H4125" t="s">
        <v>819</v>
      </c>
      <c r="K4125" s="6" t="s">
        <v>40</v>
      </c>
      <c r="L4125" s="12">
        <v>0.36872928593642923</v>
      </c>
      <c r="M4125" s="13">
        <v>0.48767599514022281</v>
      </c>
      <c r="N4125" s="13">
        <v>0.11829440362743907</v>
      </c>
      <c r="O4125" s="13">
        <v>2.5300315295909086E-2</v>
      </c>
      <c r="P4125" s="14">
        <v>66.000000000000014</v>
      </c>
    </row>
    <row r="4126" spans="1:16" x14ac:dyDescent="0.25">
      <c r="A4126">
        <v>4240</v>
      </c>
      <c r="B4126" t="str">
        <f t="shared" si="262"/>
        <v>Closed End</v>
      </c>
      <c r="C4126" t="s">
        <v>867</v>
      </c>
      <c r="D4126" t="s">
        <v>861</v>
      </c>
      <c r="E4126" t="str">
        <f t="shared" si="263"/>
        <v>Home language</v>
      </c>
      <c r="F4126">
        <f t="shared" si="264"/>
        <v>1</v>
      </c>
      <c r="G4126" t="str">
        <f t="shared" si="265"/>
        <v>Header</v>
      </c>
      <c r="H4126" t="s">
        <v>819</v>
      </c>
      <c r="K4126" s="7" t="s">
        <v>41</v>
      </c>
      <c r="L4126" s="15" t="s">
        <v>8</v>
      </c>
      <c r="M4126" s="16" t="s">
        <v>8</v>
      </c>
      <c r="N4126" s="16" t="s">
        <v>8</v>
      </c>
      <c r="O4126" s="16" t="s">
        <v>8</v>
      </c>
      <c r="P4126" s="17" t="s">
        <v>8</v>
      </c>
    </row>
    <row r="4127" spans="1:16" x14ac:dyDescent="0.25">
      <c r="A4127">
        <v>4241</v>
      </c>
      <c r="B4127" t="str">
        <f t="shared" si="262"/>
        <v>Closed End</v>
      </c>
      <c r="C4127" t="s">
        <v>867</v>
      </c>
      <c r="D4127" t="s">
        <v>861</v>
      </c>
      <c r="E4127" t="str">
        <f t="shared" si="263"/>
        <v>Home language</v>
      </c>
      <c r="F4127">
        <f t="shared" si="264"/>
        <v>2</v>
      </c>
      <c r="G4127" t="str">
        <f t="shared" si="265"/>
        <v>Data</v>
      </c>
      <c r="H4127" t="s">
        <v>819</v>
      </c>
      <c r="K4127" s="6" t="s">
        <v>42</v>
      </c>
      <c r="L4127" s="12">
        <v>0.38336391648039425</v>
      </c>
      <c r="M4127" s="13">
        <v>0.3167580399753227</v>
      </c>
      <c r="N4127" s="13">
        <v>0.19434190100081858</v>
      </c>
      <c r="O4127" s="13">
        <v>0.1055361425434648</v>
      </c>
      <c r="P4127" s="14">
        <v>2473.0000000000009</v>
      </c>
    </row>
    <row r="4128" spans="1:16" x14ac:dyDescent="0.25">
      <c r="A4128">
        <v>4242</v>
      </c>
      <c r="B4128" t="str">
        <f t="shared" si="262"/>
        <v>Closed End</v>
      </c>
      <c r="C4128" t="s">
        <v>867</v>
      </c>
      <c r="D4128" t="s">
        <v>861</v>
      </c>
      <c r="E4128" t="str">
        <f t="shared" si="263"/>
        <v>Home language</v>
      </c>
      <c r="F4128">
        <f t="shared" si="264"/>
        <v>3</v>
      </c>
      <c r="G4128" t="str">
        <f t="shared" si="265"/>
        <v>Data</v>
      </c>
      <c r="H4128" t="s">
        <v>819</v>
      </c>
      <c r="K4128" s="6" t="s">
        <v>43</v>
      </c>
      <c r="L4128" s="12">
        <v>0.6110740408862777</v>
      </c>
      <c r="M4128" s="13">
        <v>0.24685301257628209</v>
      </c>
      <c r="N4128" s="13">
        <v>7.4760438842628313E-2</v>
      </c>
      <c r="O4128" s="13">
        <v>6.7312507694811174E-2</v>
      </c>
      <c r="P4128" s="14">
        <v>233.00000000000009</v>
      </c>
    </row>
    <row r="4129" spans="1:16" x14ac:dyDescent="0.25">
      <c r="A4129">
        <v>4243</v>
      </c>
      <c r="B4129" t="str">
        <f t="shared" si="262"/>
        <v>Closed End</v>
      </c>
      <c r="C4129" t="s">
        <v>867</v>
      </c>
      <c r="D4129" t="s">
        <v>861</v>
      </c>
      <c r="E4129" t="str">
        <f t="shared" si="263"/>
        <v>Home language</v>
      </c>
      <c r="F4129">
        <f t="shared" si="264"/>
        <v>4</v>
      </c>
      <c r="G4129" t="str">
        <f t="shared" si="265"/>
        <v>Data</v>
      </c>
      <c r="H4129" t="s">
        <v>819</v>
      </c>
      <c r="K4129" s="6" t="s">
        <v>44</v>
      </c>
      <c r="L4129" s="12">
        <v>0.65186134276179264</v>
      </c>
      <c r="M4129" s="13">
        <v>0.1928767161766349</v>
      </c>
      <c r="N4129" s="13">
        <v>4.032155888319984E-2</v>
      </c>
      <c r="O4129" s="13">
        <v>0.1149403821783726</v>
      </c>
      <c r="P4129" s="14">
        <v>91</v>
      </c>
    </row>
    <row r="4130" spans="1:16" x14ac:dyDescent="0.25">
      <c r="A4130">
        <v>4244</v>
      </c>
      <c r="B4130" t="str">
        <f t="shared" si="262"/>
        <v>Closed End</v>
      </c>
      <c r="C4130" t="s">
        <v>867</v>
      </c>
      <c r="D4130" t="s">
        <v>861</v>
      </c>
      <c r="E4130" t="str">
        <f t="shared" si="263"/>
        <v>Race / ethnicity</v>
      </c>
      <c r="F4130">
        <f t="shared" si="264"/>
        <v>1</v>
      </c>
      <c r="G4130" t="str">
        <f t="shared" si="265"/>
        <v>Header</v>
      </c>
      <c r="H4130" t="s">
        <v>819</v>
      </c>
      <c r="K4130" s="7" t="s">
        <v>45</v>
      </c>
      <c r="L4130" s="15" t="s">
        <v>8</v>
      </c>
      <c r="M4130" s="16" t="s">
        <v>8</v>
      </c>
      <c r="N4130" s="16" t="s">
        <v>8</v>
      </c>
      <c r="O4130" s="16" t="s">
        <v>8</v>
      </c>
      <c r="P4130" s="17" t="s">
        <v>8</v>
      </c>
    </row>
    <row r="4131" spans="1:16" x14ac:dyDescent="0.25">
      <c r="A4131">
        <v>4245</v>
      </c>
      <c r="B4131" t="str">
        <f t="shared" si="262"/>
        <v>Closed End</v>
      </c>
      <c r="C4131" t="s">
        <v>867</v>
      </c>
      <c r="D4131" t="s">
        <v>861</v>
      </c>
      <c r="E4131" t="str">
        <f t="shared" si="263"/>
        <v>Race / ethnicity</v>
      </c>
      <c r="F4131">
        <f t="shared" si="264"/>
        <v>2</v>
      </c>
      <c r="G4131" t="str">
        <f t="shared" si="265"/>
        <v>Data</v>
      </c>
      <c r="H4131" t="s">
        <v>819</v>
      </c>
      <c r="K4131" s="6" t="s">
        <v>46</v>
      </c>
      <c r="L4131" s="12">
        <v>0.61376460380473241</v>
      </c>
      <c r="M4131" s="13">
        <v>0.21546387151780672</v>
      </c>
      <c r="N4131" s="13">
        <v>9.2293270373921418E-2</v>
      </c>
      <c r="O4131" s="13">
        <v>7.8478254303540135E-2</v>
      </c>
      <c r="P4131" s="14">
        <v>726</v>
      </c>
    </row>
    <row r="4132" spans="1:16" x14ac:dyDescent="0.25">
      <c r="A4132">
        <v>4246</v>
      </c>
      <c r="B4132" t="str">
        <f t="shared" si="262"/>
        <v>Closed End</v>
      </c>
      <c r="C4132" t="s">
        <v>867</v>
      </c>
      <c r="D4132" t="s">
        <v>861</v>
      </c>
      <c r="E4132" t="str">
        <f t="shared" si="263"/>
        <v>Race / ethnicity</v>
      </c>
      <c r="F4132">
        <f t="shared" si="264"/>
        <v>3</v>
      </c>
      <c r="G4132" t="str">
        <f t="shared" si="265"/>
        <v>Data</v>
      </c>
      <c r="H4132" t="s">
        <v>819</v>
      </c>
      <c r="K4132" s="6" t="s">
        <v>47</v>
      </c>
      <c r="L4132" s="12">
        <v>0.63658120122520101</v>
      </c>
      <c r="M4132" s="13">
        <v>0.25153062534688425</v>
      </c>
      <c r="N4132" s="13">
        <v>3.2901649821618251E-2</v>
      </c>
      <c r="O4132" s="13">
        <v>7.8986523606295669E-2</v>
      </c>
      <c r="P4132" s="14">
        <v>120.00000000000004</v>
      </c>
    </row>
    <row r="4133" spans="1:16" x14ac:dyDescent="0.25">
      <c r="A4133">
        <v>4247</v>
      </c>
      <c r="B4133" t="str">
        <f t="shared" si="262"/>
        <v>Closed End</v>
      </c>
      <c r="C4133" t="s">
        <v>867</v>
      </c>
      <c r="D4133" t="s">
        <v>861</v>
      </c>
      <c r="E4133" t="str">
        <f t="shared" si="263"/>
        <v>Race / ethnicity</v>
      </c>
      <c r="F4133">
        <f t="shared" si="264"/>
        <v>4</v>
      </c>
      <c r="G4133" t="str">
        <f t="shared" si="265"/>
        <v>Data</v>
      </c>
      <c r="H4133" t="s">
        <v>819</v>
      </c>
      <c r="K4133" s="6" t="s">
        <v>48</v>
      </c>
      <c r="L4133" s="12">
        <v>0.53214007630359428</v>
      </c>
      <c r="M4133" s="13">
        <v>0.32114289450370798</v>
      </c>
      <c r="N4133" s="13">
        <v>0.10947945016224182</v>
      </c>
      <c r="O4133" s="13">
        <v>3.7237579030455943E-2</v>
      </c>
      <c r="P4133" s="14">
        <v>200.00000000000003</v>
      </c>
    </row>
    <row r="4134" spans="1:16" x14ac:dyDescent="0.25">
      <c r="A4134">
        <v>4248</v>
      </c>
      <c r="B4134" t="str">
        <f t="shared" si="262"/>
        <v>Closed End</v>
      </c>
      <c r="C4134" t="s">
        <v>867</v>
      </c>
      <c r="D4134" t="s">
        <v>861</v>
      </c>
      <c r="E4134" t="str">
        <f t="shared" si="263"/>
        <v>Race / ethnicity</v>
      </c>
      <c r="F4134">
        <f t="shared" si="264"/>
        <v>5</v>
      </c>
      <c r="G4134" t="str">
        <f t="shared" si="265"/>
        <v>Data</v>
      </c>
      <c r="H4134" t="s">
        <v>819</v>
      </c>
      <c r="K4134" s="6" t="s">
        <v>49</v>
      </c>
      <c r="L4134" s="12">
        <v>0.74970438369627279</v>
      </c>
      <c r="M4134" s="13">
        <v>0.10906717991227596</v>
      </c>
      <c r="N4134" s="13">
        <v>4.8333035709243764E-2</v>
      </c>
      <c r="O4134" s="13">
        <v>9.2895400682208168E-2</v>
      </c>
      <c r="P4134" s="14">
        <v>329</v>
      </c>
    </row>
    <row r="4135" spans="1:16" x14ac:dyDescent="0.25">
      <c r="A4135">
        <v>4249</v>
      </c>
      <c r="B4135" t="str">
        <f t="shared" si="262"/>
        <v>Closed End</v>
      </c>
      <c r="C4135" t="s">
        <v>867</v>
      </c>
      <c r="D4135" t="s">
        <v>861</v>
      </c>
      <c r="E4135" t="str">
        <f t="shared" si="263"/>
        <v>Race / ethnicity</v>
      </c>
      <c r="F4135">
        <f t="shared" si="264"/>
        <v>6</v>
      </c>
      <c r="G4135" t="str">
        <f t="shared" si="265"/>
        <v>Data</v>
      </c>
      <c r="H4135" t="s">
        <v>819</v>
      </c>
      <c r="K4135" s="6" t="s">
        <v>50</v>
      </c>
      <c r="L4135" s="12">
        <v>0.5616041663105702</v>
      </c>
      <c r="M4135" s="13">
        <v>0.1720456467590151</v>
      </c>
      <c r="N4135" s="13">
        <v>0.12698969225656129</v>
      </c>
      <c r="O4135" s="13">
        <v>0.13936049467385297</v>
      </c>
      <c r="P4135" s="14">
        <v>129.00000000000006</v>
      </c>
    </row>
    <row r="4136" spans="1:16" ht="15.75" thickBot="1" x14ac:dyDescent="0.3">
      <c r="A4136">
        <v>4250</v>
      </c>
      <c r="B4136" t="str">
        <f t="shared" si="262"/>
        <v>Closed End</v>
      </c>
      <c r="C4136" t="s">
        <v>867</v>
      </c>
      <c r="D4136" t="s">
        <v>861</v>
      </c>
      <c r="E4136" t="str">
        <f t="shared" si="263"/>
        <v>Race / ethnicity</v>
      </c>
      <c r="F4136">
        <f t="shared" si="264"/>
        <v>7</v>
      </c>
      <c r="G4136" t="str">
        <f t="shared" si="265"/>
        <v>Data</v>
      </c>
      <c r="H4136" t="s">
        <v>819</v>
      </c>
      <c r="K4136" s="8" t="s">
        <v>51</v>
      </c>
      <c r="L4136" s="18">
        <v>0.36429186205048614</v>
      </c>
      <c r="M4136" s="19">
        <v>0.33081635030431522</v>
      </c>
      <c r="N4136" s="19">
        <v>0.20765383598166431</v>
      </c>
      <c r="O4136" s="19">
        <v>9.7237951663536895E-2</v>
      </c>
      <c r="P4136" s="20">
        <v>1953.9999999999991</v>
      </c>
    </row>
    <row r="4137" spans="1:16" ht="15.75" thickTop="1" x14ac:dyDescent="0.25">
      <c r="A4137">
        <v>4251</v>
      </c>
      <c r="B4137" t="str">
        <f t="shared" si="262"/>
        <v/>
      </c>
      <c r="C4137" t="s">
        <v>8</v>
      </c>
      <c r="D4137" t="s">
        <v>8</v>
      </c>
      <c r="E4137" t="str">
        <f t="shared" si="263"/>
        <v/>
      </c>
      <c r="F4137" t="str">
        <f t="shared" si="264"/>
        <v/>
      </c>
      <c r="G4137" t="str">
        <f t="shared" si="265"/>
        <v/>
      </c>
      <c r="H4137" t="s">
        <v>8</v>
      </c>
      <c r="K4137" s="42"/>
      <c r="L4137" s="42"/>
      <c r="M4137" s="42"/>
      <c r="N4137" s="42"/>
      <c r="O4137" s="42"/>
      <c r="P4137" s="42"/>
    </row>
    <row r="4138" spans="1:16" ht="45.75" thickBot="1" x14ac:dyDescent="0.3">
      <c r="A4138">
        <v>4252</v>
      </c>
      <c r="B4138" t="str">
        <f t="shared" si="262"/>
        <v>Closed End</v>
      </c>
      <c r="C4138" t="s">
        <v>867</v>
      </c>
      <c r="D4138" t="s">
        <v>862</v>
      </c>
      <c r="E4138" t="str">
        <f t="shared" si="263"/>
        <v>Title</v>
      </c>
      <c r="F4138">
        <f t="shared" si="264"/>
        <v>1</v>
      </c>
      <c r="G4138" t="str">
        <f t="shared" si="265"/>
        <v>Title</v>
      </c>
      <c r="H4138" t="s">
        <v>820</v>
      </c>
      <c r="K4138" s="37" t="s">
        <v>327</v>
      </c>
      <c r="L4138" s="37"/>
      <c r="M4138" s="37"/>
      <c r="N4138" s="37"/>
      <c r="O4138" s="37"/>
      <c r="P4138" s="37"/>
    </row>
    <row r="4139" spans="1:16" ht="38.25" thickTop="1" thickBot="1" x14ac:dyDescent="0.3">
      <c r="A4139">
        <v>4253</v>
      </c>
      <c r="B4139" t="str">
        <f t="shared" si="262"/>
        <v>Closed End</v>
      </c>
      <c r="C4139" t="s">
        <v>867</v>
      </c>
      <c r="D4139" t="s">
        <v>862</v>
      </c>
      <c r="E4139" t="str">
        <f t="shared" si="263"/>
        <v>Column labels</v>
      </c>
      <c r="F4139">
        <f t="shared" si="264"/>
        <v>1</v>
      </c>
      <c r="G4139" t="str">
        <f t="shared" si="265"/>
        <v>Labels</v>
      </c>
      <c r="H4139" t="s">
        <v>820</v>
      </c>
      <c r="K4139" s="39"/>
      <c r="L4139" s="1" t="s">
        <v>309</v>
      </c>
      <c r="M4139" s="2" t="s">
        <v>310</v>
      </c>
      <c r="N4139" s="2" t="s">
        <v>311</v>
      </c>
      <c r="O4139" s="2" t="s">
        <v>312</v>
      </c>
      <c r="P4139" s="3" t="s">
        <v>6</v>
      </c>
    </row>
    <row r="4140" spans="1:16" ht="15.75" thickTop="1" x14ac:dyDescent="0.25">
      <c r="A4140">
        <v>4254</v>
      </c>
      <c r="B4140" t="str">
        <f t="shared" si="262"/>
        <v>Closed End</v>
      </c>
      <c r="C4140" t="s">
        <v>867</v>
      </c>
      <c r="D4140" t="s">
        <v>862</v>
      </c>
      <c r="E4140" t="str">
        <f t="shared" si="263"/>
        <v>Region</v>
      </c>
      <c r="F4140">
        <f t="shared" si="264"/>
        <v>1</v>
      </c>
      <c r="G4140" t="str">
        <f t="shared" si="265"/>
        <v>Header</v>
      </c>
      <c r="H4140" t="s">
        <v>820</v>
      </c>
      <c r="K4140" s="5" t="s">
        <v>7</v>
      </c>
      <c r="L4140" s="9" t="s">
        <v>8</v>
      </c>
      <c r="M4140" s="10" t="s">
        <v>8</v>
      </c>
      <c r="N4140" s="10" t="s">
        <v>8</v>
      </c>
      <c r="O4140" s="10" t="s">
        <v>8</v>
      </c>
      <c r="P4140" s="11" t="s">
        <v>8</v>
      </c>
    </row>
    <row r="4141" spans="1:16" x14ac:dyDescent="0.25">
      <c r="A4141">
        <v>4255</v>
      </c>
      <c r="B4141" t="str">
        <f t="shared" si="262"/>
        <v>Closed End</v>
      </c>
      <c r="C4141" t="s">
        <v>867</v>
      </c>
      <c r="D4141" t="s">
        <v>862</v>
      </c>
      <c r="E4141" t="str">
        <f t="shared" si="263"/>
        <v>Region</v>
      </c>
      <c r="F4141">
        <f t="shared" si="264"/>
        <v>2</v>
      </c>
      <c r="G4141" t="str">
        <f t="shared" si="265"/>
        <v>Data</v>
      </c>
      <c r="H4141" t="s">
        <v>820</v>
      </c>
      <c r="K4141" s="6" t="s">
        <v>9</v>
      </c>
      <c r="L4141" s="12">
        <v>0.47074531105887663</v>
      </c>
      <c r="M4141" s="13">
        <v>0.33804802362106201</v>
      </c>
      <c r="N4141" s="13">
        <v>0.15773521338506441</v>
      </c>
      <c r="O4141" s="13">
        <v>3.3471451934998585E-2</v>
      </c>
      <c r="P4141" s="14">
        <v>2945.9999999999982</v>
      </c>
    </row>
    <row r="4142" spans="1:16" x14ac:dyDescent="0.25">
      <c r="A4142">
        <v>4256</v>
      </c>
      <c r="B4142" t="str">
        <f t="shared" si="262"/>
        <v>Closed End</v>
      </c>
      <c r="C4142" t="s">
        <v>867</v>
      </c>
      <c r="D4142" t="s">
        <v>862</v>
      </c>
      <c r="E4142" t="str">
        <f t="shared" si="263"/>
        <v>Region</v>
      </c>
      <c r="F4142">
        <f t="shared" si="264"/>
        <v>3</v>
      </c>
      <c r="G4142" t="str">
        <f t="shared" si="265"/>
        <v>Data</v>
      </c>
      <c r="H4142" t="s">
        <v>820</v>
      </c>
      <c r="K4142" s="6" t="s">
        <v>10</v>
      </c>
      <c r="L4142" s="12">
        <v>0.3691621436119768</v>
      </c>
      <c r="M4142" s="13">
        <v>0.34767939262002867</v>
      </c>
      <c r="N4142" s="13">
        <v>0.2297961583349081</v>
      </c>
      <c r="O4142" s="13">
        <v>5.336230543308635E-2</v>
      </c>
      <c r="P4142" s="14">
        <v>404.00000000000023</v>
      </c>
    </row>
    <row r="4143" spans="1:16" x14ac:dyDescent="0.25">
      <c r="A4143">
        <v>4257</v>
      </c>
      <c r="B4143" t="str">
        <f t="shared" si="262"/>
        <v>Closed End</v>
      </c>
      <c r="C4143" t="s">
        <v>867</v>
      </c>
      <c r="D4143" t="s">
        <v>862</v>
      </c>
      <c r="E4143" t="str">
        <f t="shared" si="263"/>
        <v>Region</v>
      </c>
      <c r="F4143">
        <f t="shared" si="264"/>
        <v>4</v>
      </c>
      <c r="G4143" t="str">
        <f t="shared" si="265"/>
        <v>Data</v>
      </c>
      <c r="H4143" t="s">
        <v>820</v>
      </c>
      <c r="K4143" s="6" t="s">
        <v>11</v>
      </c>
      <c r="L4143" s="12">
        <v>0.58214786710738531</v>
      </c>
      <c r="M4143" s="13">
        <v>0.30888889364339583</v>
      </c>
      <c r="N4143" s="13">
        <v>8.847259280959148E-2</v>
      </c>
      <c r="O4143" s="13">
        <v>2.0490646439631086E-2</v>
      </c>
      <c r="P4143" s="14">
        <v>2160.999999999995</v>
      </c>
    </row>
    <row r="4144" spans="1:16" x14ac:dyDescent="0.25">
      <c r="A4144">
        <v>4258</v>
      </c>
      <c r="B4144" t="str">
        <f t="shared" si="262"/>
        <v>Closed End</v>
      </c>
      <c r="C4144" t="s">
        <v>867</v>
      </c>
      <c r="D4144" t="s">
        <v>862</v>
      </c>
      <c r="E4144" t="str">
        <f t="shared" si="263"/>
        <v>Region</v>
      </c>
      <c r="F4144">
        <f t="shared" si="264"/>
        <v>5</v>
      </c>
      <c r="G4144" t="str">
        <f t="shared" si="265"/>
        <v>Data</v>
      </c>
      <c r="H4144" t="s">
        <v>820</v>
      </c>
      <c r="K4144" s="6" t="s">
        <v>12</v>
      </c>
      <c r="L4144" s="12">
        <v>0.62984725065256753</v>
      </c>
      <c r="M4144" s="13">
        <v>0.2813882799599326</v>
      </c>
      <c r="N4144" s="13">
        <v>7.110121084003837E-2</v>
      </c>
      <c r="O4144" s="13">
        <v>1.7663258547461279E-2</v>
      </c>
      <c r="P4144" s="14">
        <v>1742.9999999999993</v>
      </c>
    </row>
    <row r="4145" spans="1:16" x14ac:dyDescent="0.25">
      <c r="A4145">
        <v>4259</v>
      </c>
      <c r="B4145" t="str">
        <f t="shared" si="262"/>
        <v>Closed End</v>
      </c>
      <c r="C4145" t="s">
        <v>867</v>
      </c>
      <c r="D4145" t="s">
        <v>862</v>
      </c>
      <c r="E4145" t="str">
        <f t="shared" si="263"/>
        <v>Region</v>
      </c>
      <c r="F4145">
        <f t="shared" si="264"/>
        <v>6</v>
      </c>
      <c r="G4145" t="str">
        <f t="shared" si="265"/>
        <v>Data</v>
      </c>
      <c r="H4145" t="s">
        <v>820</v>
      </c>
      <c r="K4145" s="6" t="s">
        <v>13</v>
      </c>
      <c r="L4145" s="12">
        <v>0.52542867446575547</v>
      </c>
      <c r="M4145" s="13">
        <v>0.34158979016122243</v>
      </c>
      <c r="N4145" s="13">
        <v>0.10912885054610938</v>
      </c>
      <c r="O4145" s="13">
        <v>2.3852684826912655E-2</v>
      </c>
      <c r="P4145" s="14">
        <v>418</v>
      </c>
    </row>
    <row r="4146" spans="1:16" x14ac:dyDescent="0.25">
      <c r="A4146">
        <v>4260</v>
      </c>
      <c r="B4146" t="str">
        <f t="shared" si="262"/>
        <v>Closed End</v>
      </c>
      <c r="C4146" t="s">
        <v>867</v>
      </c>
      <c r="D4146" t="s">
        <v>862</v>
      </c>
      <c r="E4146" t="str">
        <f t="shared" si="263"/>
        <v>Region</v>
      </c>
      <c r="F4146">
        <f t="shared" si="264"/>
        <v>7</v>
      </c>
      <c r="G4146" t="str">
        <f t="shared" si="265"/>
        <v>Data</v>
      </c>
      <c r="H4146" t="s">
        <v>820</v>
      </c>
      <c r="K4146" s="6" t="s">
        <v>14</v>
      </c>
      <c r="L4146" s="12">
        <v>0.39899972402115158</v>
      </c>
      <c r="M4146" s="13">
        <v>0.38505224236690838</v>
      </c>
      <c r="N4146" s="13">
        <v>0.18752255475444804</v>
      </c>
      <c r="O4146" s="13">
        <v>2.8425478857490683E-2</v>
      </c>
      <c r="P4146" s="14">
        <v>381.00000000000011</v>
      </c>
    </row>
    <row r="4147" spans="1:16" x14ac:dyDescent="0.25">
      <c r="A4147">
        <v>4261</v>
      </c>
      <c r="B4147" t="str">
        <f t="shared" si="262"/>
        <v>Closed End</v>
      </c>
      <c r="C4147" t="s">
        <v>867</v>
      </c>
      <c r="D4147" t="s">
        <v>862</v>
      </c>
      <c r="E4147" t="str">
        <f t="shared" si="263"/>
        <v>Gender</v>
      </c>
      <c r="F4147">
        <f t="shared" si="264"/>
        <v>1</v>
      </c>
      <c r="G4147" t="str">
        <f t="shared" si="265"/>
        <v>Header</v>
      </c>
      <c r="H4147" t="s">
        <v>820</v>
      </c>
      <c r="K4147" s="7" t="s">
        <v>15</v>
      </c>
      <c r="L4147" s="15" t="s">
        <v>8</v>
      </c>
      <c r="M4147" s="16" t="s">
        <v>8</v>
      </c>
      <c r="N4147" s="16" t="s">
        <v>8</v>
      </c>
      <c r="O4147" s="16" t="s">
        <v>8</v>
      </c>
      <c r="P4147" s="17" t="s">
        <v>8</v>
      </c>
    </row>
    <row r="4148" spans="1:16" x14ac:dyDescent="0.25">
      <c r="A4148">
        <v>4262</v>
      </c>
      <c r="B4148" t="str">
        <f t="shared" si="262"/>
        <v>Closed End</v>
      </c>
      <c r="C4148" t="s">
        <v>867</v>
      </c>
      <c r="D4148" t="s">
        <v>862</v>
      </c>
      <c r="E4148" t="str">
        <f t="shared" si="263"/>
        <v>Gender</v>
      </c>
      <c r="F4148">
        <f t="shared" si="264"/>
        <v>2</v>
      </c>
      <c r="G4148" t="str">
        <f t="shared" si="265"/>
        <v>Data</v>
      </c>
      <c r="H4148" t="s">
        <v>820</v>
      </c>
      <c r="K4148" s="6" t="s">
        <v>16</v>
      </c>
      <c r="L4148" s="12">
        <v>0.46563976949259389</v>
      </c>
      <c r="M4148" s="13">
        <v>0.34704319752530394</v>
      </c>
      <c r="N4148" s="13">
        <v>0.15706552623908693</v>
      </c>
      <c r="O4148" s="13">
        <v>3.0251506743017201E-2</v>
      </c>
      <c r="P4148" s="14">
        <v>1836.9999999999993</v>
      </c>
    </row>
    <row r="4149" spans="1:16" x14ac:dyDescent="0.25">
      <c r="A4149">
        <v>4263</v>
      </c>
      <c r="B4149" t="str">
        <f t="shared" ref="B4149:B4212" si="266">IF(K4151="Results by region:","Closed End",IF(L4150="East Metro Overall","Open End",IF(AND(K4149="",K4151=""),"",B4148)))</f>
        <v>Closed End</v>
      </c>
      <c r="C4149" t="s">
        <v>867</v>
      </c>
      <c r="D4149" t="s">
        <v>862</v>
      </c>
      <c r="E4149" t="str">
        <f t="shared" ref="E4149:E4212" si="267">IF(AND(K4149="",K4150="Results by region:"),"Column labels",
IF(AND(K4149="",L4149="East Metro overall"),"Column labels",
IF(AND(K4149="",L4149=""),"",
IF(AND(B4149="Open End",K4149&lt;&gt;"",E4148="Column labels"),"Open end results",
IF(K4149="Results by region:","Region",
IF(K4149="Results by gender:","Gender",
IF(K4149="Results by age:","Age",
IF(K4149="Results by education level:","Education",
IF(K4149="Results by household income:","Household income",
IF(K4149="Results by housing status:","Housing status",
IF(K4149="Results by home language:","Home language",
IF(K4149="Results by race/ethnicity:","Race / ethnicity",
IF(ISERROR(FIND(".",K4149)),E4148,
IF(FIND(".",K4149)&lt;=4,"Title"))))))))))))))</f>
        <v>Gender</v>
      </c>
      <c r="F4149">
        <f t="shared" ref="F4149:F4212" si="268">IF(B4149="","",IF(E4149&lt;&gt;E4148,1,SUM(F4148,1)))</f>
        <v>3</v>
      </c>
      <c r="G4149" t="str">
        <f t="shared" si="265"/>
        <v>Data</v>
      </c>
      <c r="H4149" t="s">
        <v>820</v>
      </c>
      <c r="K4149" s="6" t="s">
        <v>17</v>
      </c>
      <c r="L4149" s="12">
        <v>0.46518262771580859</v>
      </c>
      <c r="M4149" s="13">
        <v>0.33372308509197046</v>
      </c>
      <c r="N4149" s="13">
        <v>0.16112122402326234</v>
      </c>
      <c r="O4149" s="13">
        <v>3.9973063168959037E-2</v>
      </c>
      <c r="P4149" s="14">
        <v>972.00000000000023</v>
      </c>
    </row>
    <row r="4150" spans="1:16" x14ac:dyDescent="0.25">
      <c r="A4150">
        <v>4264</v>
      </c>
      <c r="B4150" t="str">
        <f t="shared" si="266"/>
        <v>Closed End</v>
      </c>
      <c r="C4150" t="s">
        <v>867</v>
      </c>
      <c r="D4150" t="s">
        <v>862</v>
      </c>
      <c r="E4150" t="str">
        <f t="shared" si="267"/>
        <v>Age</v>
      </c>
      <c r="F4150">
        <f t="shared" si="268"/>
        <v>1</v>
      </c>
      <c r="G4150" t="str">
        <f t="shared" si="265"/>
        <v>Header</v>
      </c>
      <c r="H4150" t="s">
        <v>820</v>
      </c>
      <c r="K4150" s="7" t="s">
        <v>18</v>
      </c>
      <c r="L4150" s="15" t="s">
        <v>8</v>
      </c>
      <c r="M4150" s="16" t="s">
        <v>8</v>
      </c>
      <c r="N4150" s="16" t="s">
        <v>8</v>
      </c>
      <c r="O4150" s="16" t="s">
        <v>8</v>
      </c>
      <c r="P4150" s="17" t="s">
        <v>8</v>
      </c>
    </row>
    <row r="4151" spans="1:16" x14ac:dyDescent="0.25">
      <c r="A4151">
        <v>4265</v>
      </c>
      <c r="B4151" t="str">
        <f t="shared" si="266"/>
        <v>Closed End</v>
      </c>
      <c r="C4151" t="s">
        <v>867</v>
      </c>
      <c r="D4151" t="s">
        <v>862</v>
      </c>
      <c r="E4151" t="str">
        <f t="shared" si="267"/>
        <v>Age</v>
      </c>
      <c r="F4151">
        <f t="shared" si="268"/>
        <v>2</v>
      </c>
      <c r="G4151" t="str">
        <f t="shared" si="265"/>
        <v>Data</v>
      </c>
      <c r="H4151" t="s">
        <v>820</v>
      </c>
      <c r="K4151" s="6" t="s">
        <v>19</v>
      </c>
      <c r="L4151" s="12">
        <v>0.45583923750995248</v>
      </c>
      <c r="M4151" s="13">
        <v>0.38030087946792046</v>
      </c>
      <c r="N4151" s="13">
        <v>0.14754052347219557</v>
      </c>
      <c r="O4151" s="13">
        <v>1.6319359549930544E-2</v>
      </c>
      <c r="P4151" s="14">
        <v>399.00000000000074</v>
      </c>
    </row>
    <row r="4152" spans="1:16" x14ac:dyDescent="0.25">
      <c r="A4152">
        <v>4266</v>
      </c>
      <c r="B4152" t="str">
        <f t="shared" si="266"/>
        <v>Closed End</v>
      </c>
      <c r="C4152" t="s">
        <v>867</v>
      </c>
      <c r="D4152" t="s">
        <v>862</v>
      </c>
      <c r="E4152" t="str">
        <f t="shared" si="267"/>
        <v>Age</v>
      </c>
      <c r="F4152">
        <f t="shared" si="268"/>
        <v>3</v>
      </c>
      <c r="G4152" t="str">
        <f t="shared" si="265"/>
        <v>Data</v>
      </c>
      <c r="H4152" t="s">
        <v>820</v>
      </c>
      <c r="K4152" s="6" t="s">
        <v>20</v>
      </c>
      <c r="L4152" s="12">
        <v>0.37800769735210715</v>
      </c>
      <c r="M4152" s="13">
        <v>0.33870538035783759</v>
      </c>
      <c r="N4152" s="13">
        <v>0.24445419819750366</v>
      </c>
      <c r="O4152" s="13">
        <v>3.8832724092550529E-2</v>
      </c>
      <c r="P4152" s="14">
        <v>412.99999999999994</v>
      </c>
    </row>
    <row r="4153" spans="1:16" x14ac:dyDescent="0.25">
      <c r="A4153">
        <v>4267</v>
      </c>
      <c r="B4153" t="str">
        <f t="shared" si="266"/>
        <v>Closed End</v>
      </c>
      <c r="C4153" t="s">
        <v>867</v>
      </c>
      <c r="D4153" t="s">
        <v>862</v>
      </c>
      <c r="E4153" t="str">
        <f t="shared" si="267"/>
        <v>Age</v>
      </c>
      <c r="F4153">
        <f t="shared" si="268"/>
        <v>4</v>
      </c>
      <c r="G4153" t="str">
        <f t="shared" si="265"/>
        <v>Data</v>
      </c>
      <c r="H4153" t="s">
        <v>820</v>
      </c>
      <c r="K4153" s="6" t="s">
        <v>21</v>
      </c>
      <c r="L4153" s="12">
        <v>0.43503459261104171</v>
      </c>
      <c r="M4153" s="13">
        <v>0.36171381586097423</v>
      </c>
      <c r="N4153" s="13">
        <v>0.17308738849046876</v>
      </c>
      <c r="O4153" s="13">
        <v>3.0164203037513909E-2</v>
      </c>
      <c r="P4153" s="14">
        <v>355.00000000000023</v>
      </c>
    </row>
    <row r="4154" spans="1:16" x14ac:dyDescent="0.25">
      <c r="A4154">
        <v>4268</v>
      </c>
      <c r="B4154" t="str">
        <f t="shared" si="266"/>
        <v>Closed End</v>
      </c>
      <c r="C4154" t="s">
        <v>867</v>
      </c>
      <c r="D4154" t="s">
        <v>862</v>
      </c>
      <c r="E4154" t="str">
        <f t="shared" si="267"/>
        <v>Age</v>
      </c>
      <c r="F4154">
        <f t="shared" si="268"/>
        <v>5</v>
      </c>
      <c r="G4154" t="str">
        <f t="shared" si="265"/>
        <v>Data</v>
      </c>
      <c r="H4154" t="s">
        <v>820</v>
      </c>
      <c r="K4154" s="6" t="s">
        <v>22</v>
      </c>
      <c r="L4154" s="12">
        <v>0.49693224008881359</v>
      </c>
      <c r="M4154" s="13">
        <v>0.30316134233527381</v>
      </c>
      <c r="N4154" s="13">
        <v>0.15633624224330861</v>
      </c>
      <c r="O4154" s="13">
        <v>4.3570175332604121E-2</v>
      </c>
      <c r="P4154" s="14">
        <v>510</v>
      </c>
    </row>
    <row r="4155" spans="1:16" x14ac:dyDescent="0.25">
      <c r="A4155">
        <v>4269</v>
      </c>
      <c r="B4155" t="str">
        <f t="shared" si="266"/>
        <v>Closed End</v>
      </c>
      <c r="C4155" t="s">
        <v>867</v>
      </c>
      <c r="D4155" t="s">
        <v>862</v>
      </c>
      <c r="E4155" t="str">
        <f t="shared" si="267"/>
        <v>Age</v>
      </c>
      <c r="F4155">
        <f t="shared" si="268"/>
        <v>6</v>
      </c>
      <c r="G4155" t="str">
        <f t="shared" si="265"/>
        <v>Data</v>
      </c>
      <c r="H4155" t="s">
        <v>820</v>
      </c>
      <c r="K4155" s="6" t="s">
        <v>23</v>
      </c>
      <c r="L4155" s="12">
        <v>0.51789389544686626</v>
      </c>
      <c r="M4155" s="13">
        <v>0.29820782973321647</v>
      </c>
      <c r="N4155" s="13">
        <v>0.14304456857105965</v>
      </c>
      <c r="O4155" s="13">
        <v>4.0853706248859478E-2</v>
      </c>
      <c r="P4155" s="14">
        <v>840.99999999999795</v>
      </c>
    </row>
    <row r="4156" spans="1:16" x14ac:dyDescent="0.25">
      <c r="A4156">
        <v>4270</v>
      </c>
      <c r="B4156" t="str">
        <f t="shared" si="266"/>
        <v>Closed End</v>
      </c>
      <c r="C4156" t="s">
        <v>867</v>
      </c>
      <c r="D4156" t="s">
        <v>862</v>
      </c>
      <c r="E4156" t="str">
        <f t="shared" si="267"/>
        <v>Education</v>
      </c>
      <c r="F4156">
        <f t="shared" si="268"/>
        <v>1</v>
      </c>
      <c r="G4156" t="str">
        <f t="shared" si="265"/>
        <v>Header</v>
      </c>
      <c r="H4156" t="s">
        <v>820</v>
      </c>
      <c r="K4156" s="7" t="s">
        <v>24</v>
      </c>
      <c r="L4156" s="15" t="s">
        <v>8</v>
      </c>
      <c r="M4156" s="16" t="s">
        <v>8</v>
      </c>
      <c r="N4156" s="16" t="s">
        <v>8</v>
      </c>
      <c r="O4156" s="16" t="s">
        <v>8</v>
      </c>
      <c r="P4156" s="17" t="s">
        <v>8</v>
      </c>
    </row>
    <row r="4157" spans="1:16" x14ac:dyDescent="0.25">
      <c r="A4157">
        <v>4271</v>
      </c>
      <c r="B4157" t="str">
        <f t="shared" si="266"/>
        <v>Closed End</v>
      </c>
      <c r="C4157" t="s">
        <v>867</v>
      </c>
      <c r="D4157" t="s">
        <v>862</v>
      </c>
      <c r="E4157" t="str">
        <f t="shared" si="267"/>
        <v>Education</v>
      </c>
      <c r="F4157">
        <f t="shared" si="268"/>
        <v>2</v>
      </c>
      <c r="G4157" t="str">
        <f t="shared" si="265"/>
        <v>Data</v>
      </c>
      <c r="H4157" t="s">
        <v>820</v>
      </c>
      <c r="K4157" s="6" t="s">
        <v>25</v>
      </c>
      <c r="L4157" s="12">
        <v>0.69447490222998798</v>
      </c>
      <c r="M4157" s="13">
        <v>0.17051297811121985</v>
      </c>
      <c r="N4157" s="13">
        <v>7.2650235793327383E-2</v>
      </c>
      <c r="O4157" s="13">
        <v>6.2361883865464651E-2</v>
      </c>
      <c r="P4157" s="14">
        <v>84.000000000000014</v>
      </c>
    </row>
    <row r="4158" spans="1:16" x14ac:dyDescent="0.25">
      <c r="A4158">
        <v>4272</v>
      </c>
      <c r="B4158" t="str">
        <f t="shared" si="266"/>
        <v>Closed End</v>
      </c>
      <c r="C4158" t="s">
        <v>867</v>
      </c>
      <c r="D4158" t="s">
        <v>862</v>
      </c>
      <c r="E4158" t="str">
        <f t="shared" si="267"/>
        <v>Education</v>
      </c>
      <c r="F4158">
        <f t="shared" si="268"/>
        <v>3</v>
      </c>
      <c r="G4158" t="str">
        <f t="shared" si="265"/>
        <v>Data</v>
      </c>
      <c r="H4158" t="s">
        <v>820</v>
      </c>
      <c r="K4158" s="6" t="s">
        <v>26</v>
      </c>
      <c r="L4158" s="12">
        <v>0.4957672852631454</v>
      </c>
      <c r="M4158" s="13">
        <v>0.28415948697273979</v>
      </c>
      <c r="N4158" s="13">
        <v>0.17299005154575944</v>
      </c>
      <c r="O4158" s="13">
        <v>4.7083176218355872E-2</v>
      </c>
      <c r="P4158" s="14">
        <v>326.99999999999977</v>
      </c>
    </row>
    <row r="4159" spans="1:16" x14ac:dyDescent="0.25">
      <c r="A4159">
        <v>4273</v>
      </c>
      <c r="B4159" t="str">
        <f t="shared" si="266"/>
        <v>Closed End</v>
      </c>
      <c r="C4159" t="s">
        <v>867</v>
      </c>
      <c r="D4159" t="s">
        <v>862</v>
      </c>
      <c r="E4159" t="str">
        <f t="shared" si="267"/>
        <v>Education</v>
      </c>
      <c r="F4159">
        <f t="shared" si="268"/>
        <v>4</v>
      </c>
      <c r="G4159" t="str">
        <f t="shared" si="265"/>
        <v>Data</v>
      </c>
      <c r="H4159" t="s">
        <v>820</v>
      </c>
      <c r="K4159" s="6" t="s">
        <v>27</v>
      </c>
      <c r="L4159" s="12">
        <v>0.5354218445626292</v>
      </c>
      <c r="M4159" s="13">
        <v>0.29347668008719796</v>
      </c>
      <c r="N4159" s="13">
        <v>0.1359251328726496</v>
      </c>
      <c r="O4159" s="13">
        <v>3.5176342477521612E-2</v>
      </c>
      <c r="P4159" s="14">
        <v>952.00000000000068</v>
      </c>
    </row>
    <row r="4160" spans="1:16" x14ac:dyDescent="0.25">
      <c r="A4160">
        <v>4274</v>
      </c>
      <c r="B4160" t="str">
        <f t="shared" si="266"/>
        <v>Closed End</v>
      </c>
      <c r="C4160" t="s">
        <v>867</v>
      </c>
      <c r="D4160" t="s">
        <v>862</v>
      </c>
      <c r="E4160" t="str">
        <f t="shared" si="267"/>
        <v>Education</v>
      </c>
      <c r="F4160">
        <f t="shared" si="268"/>
        <v>5</v>
      </c>
      <c r="G4160" t="str">
        <f t="shared" si="265"/>
        <v>Data</v>
      </c>
      <c r="H4160" t="s">
        <v>820</v>
      </c>
      <c r="K4160" s="6" t="s">
        <v>28</v>
      </c>
      <c r="L4160" s="12">
        <v>0.38973276555023467</v>
      </c>
      <c r="M4160" s="13">
        <v>0.40963835512755881</v>
      </c>
      <c r="N4160" s="13">
        <v>0.1771358896341087</v>
      </c>
      <c r="O4160" s="13">
        <v>2.3492989688099937E-2</v>
      </c>
      <c r="P4160" s="14">
        <v>1493.9999999999955</v>
      </c>
    </row>
    <row r="4161" spans="1:16" x14ac:dyDescent="0.25">
      <c r="A4161">
        <v>4275</v>
      </c>
      <c r="B4161" t="str">
        <f t="shared" si="266"/>
        <v>Closed End</v>
      </c>
      <c r="C4161" t="s">
        <v>867</v>
      </c>
      <c r="D4161" t="s">
        <v>862</v>
      </c>
      <c r="E4161" t="str">
        <f t="shared" si="267"/>
        <v>Household income</v>
      </c>
      <c r="F4161">
        <f t="shared" si="268"/>
        <v>1</v>
      </c>
      <c r="G4161" t="str">
        <f t="shared" si="265"/>
        <v>Header</v>
      </c>
      <c r="H4161" t="s">
        <v>820</v>
      </c>
      <c r="K4161" s="7" t="s">
        <v>29</v>
      </c>
      <c r="L4161" s="15" t="s">
        <v>8</v>
      </c>
      <c r="M4161" s="16" t="s">
        <v>8</v>
      </c>
      <c r="N4161" s="16" t="s">
        <v>8</v>
      </c>
      <c r="O4161" s="16" t="s">
        <v>8</v>
      </c>
      <c r="P4161" s="17" t="s">
        <v>8</v>
      </c>
    </row>
    <row r="4162" spans="1:16" x14ac:dyDescent="0.25">
      <c r="A4162">
        <v>4276</v>
      </c>
      <c r="B4162" t="str">
        <f t="shared" si="266"/>
        <v>Closed End</v>
      </c>
      <c r="C4162" t="s">
        <v>867</v>
      </c>
      <c r="D4162" t="s">
        <v>862</v>
      </c>
      <c r="E4162" t="str">
        <f t="shared" si="267"/>
        <v>Household income</v>
      </c>
      <c r="F4162">
        <f t="shared" si="268"/>
        <v>2</v>
      </c>
      <c r="G4162" t="str">
        <f t="shared" ref="G4162:G4225" si="269">IF(B4162="","",IF(E4162="Title","Title",IF(E4162="Column labels","Labels",IF(AND(F4162=1,B4162="Closed End"),"Header","Data"))))</f>
        <v>Data</v>
      </c>
      <c r="H4162" t="s">
        <v>820</v>
      </c>
      <c r="K4162" s="6" t="s">
        <v>30</v>
      </c>
      <c r="L4162" s="12">
        <v>0.60573542306348183</v>
      </c>
      <c r="M4162" s="13">
        <v>0.23550892612788155</v>
      </c>
      <c r="N4162" s="13">
        <v>4.6591232480326372E-2</v>
      </c>
      <c r="O4162" s="13">
        <v>0.11216441832830966</v>
      </c>
      <c r="P4162" s="14">
        <v>449.00000000000051</v>
      </c>
    </row>
    <row r="4163" spans="1:16" x14ac:dyDescent="0.25">
      <c r="A4163">
        <v>4277</v>
      </c>
      <c r="B4163" t="str">
        <f t="shared" si="266"/>
        <v>Closed End</v>
      </c>
      <c r="C4163" t="s">
        <v>867</v>
      </c>
      <c r="D4163" t="s">
        <v>862</v>
      </c>
      <c r="E4163" t="str">
        <f t="shared" si="267"/>
        <v>Household income</v>
      </c>
      <c r="F4163">
        <f t="shared" si="268"/>
        <v>3</v>
      </c>
      <c r="G4163" t="str">
        <f t="shared" si="269"/>
        <v>Data</v>
      </c>
      <c r="H4163" t="s">
        <v>820</v>
      </c>
      <c r="K4163" s="6" t="s">
        <v>31</v>
      </c>
      <c r="L4163" s="12">
        <v>0.62549104507123454</v>
      </c>
      <c r="M4163" s="13">
        <v>0.30012475875009659</v>
      </c>
      <c r="N4163" s="13">
        <v>5.7415284059121177E-2</v>
      </c>
      <c r="O4163" s="13">
        <v>1.6968912119548808E-2</v>
      </c>
      <c r="P4163" s="14">
        <v>417.99999999999949</v>
      </c>
    </row>
    <row r="4164" spans="1:16" x14ac:dyDescent="0.25">
      <c r="A4164">
        <v>4278</v>
      </c>
      <c r="B4164" t="str">
        <f t="shared" si="266"/>
        <v>Closed End</v>
      </c>
      <c r="C4164" t="s">
        <v>867</v>
      </c>
      <c r="D4164" t="s">
        <v>862</v>
      </c>
      <c r="E4164" t="str">
        <f t="shared" si="267"/>
        <v>Household income</v>
      </c>
      <c r="F4164">
        <f t="shared" si="268"/>
        <v>4</v>
      </c>
      <c r="G4164" t="str">
        <f t="shared" si="269"/>
        <v>Data</v>
      </c>
      <c r="H4164" t="s">
        <v>820</v>
      </c>
      <c r="K4164" s="6" t="s">
        <v>32</v>
      </c>
      <c r="L4164" s="12">
        <v>0.50661435147698741</v>
      </c>
      <c r="M4164" s="13">
        <v>0.27736326993438087</v>
      </c>
      <c r="N4164" s="13">
        <v>0.20546135476506305</v>
      </c>
      <c r="O4164" s="13">
        <v>1.0561023823568976E-2</v>
      </c>
      <c r="P4164" s="14">
        <v>393.99999999999983</v>
      </c>
    </row>
    <row r="4165" spans="1:16" x14ac:dyDescent="0.25">
      <c r="A4165">
        <v>4279</v>
      </c>
      <c r="B4165" t="str">
        <f t="shared" si="266"/>
        <v>Closed End</v>
      </c>
      <c r="C4165" t="s">
        <v>867</v>
      </c>
      <c r="D4165" t="s">
        <v>862</v>
      </c>
      <c r="E4165" t="str">
        <f t="shared" si="267"/>
        <v>Household income</v>
      </c>
      <c r="F4165">
        <f t="shared" si="268"/>
        <v>5</v>
      </c>
      <c r="G4165" t="str">
        <f t="shared" si="269"/>
        <v>Data</v>
      </c>
      <c r="H4165" t="s">
        <v>820</v>
      </c>
      <c r="K4165" s="6" t="s">
        <v>33</v>
      </c>
      <c r="L4165" s="12">
        <v>0.52052961986909652</v>
      </c>
      <c r="M4165" s="13">
        <v>0.31556510105743213</v>
      </c>
      <c r="N4165" s="13">
        <v>0.15585917720324469</v>
      </c>
      <c r="O4165" s="13">
        <v>8.046101870226894E-3</v>
      </c>
      <c r="P4165" s="14">
        <v>303.99999999999994</v>
      </c>
    </row>
    <row r="4166" spans="1:16" x14ac:dyDescent="0.25">
      <c r="A4166">
        <v>4280</v>
      </c>
      <c r="B4166" t="str">
        <f t="shared" si="266"/>
        <v>Closed End</v>
      </c>
      <c r="C4166" t="s">
        <v>867</v>
      </c>
      <c r="D4166" t="s">
        <v>862</v>
      </c>
      <c r="E4166" t="str">
        <f t="shared" si="267"/>
        <v>Household income</v>
      </c>
      <c r="F4166">
        <f t="shared" si="268"/>
        <v>6</v>
      </c>
      <c r="G4166" t="str">
        <f t="shared" si="269"/>
        <v>Data</v>
      </c>
      <c r="H4166" t="s">
        <v>820</v>
      </c>
      <c r="K4166" s="6" t="s">
        <v>34</v>
      </c>
      <c r="L4166" s="12">
        <v>0.37581058688761587</v>
      </c>
      <c r="M4166" s="13">
        <v>0.3170249597583793</v>
      </c>
      <c r="N4166" s="13">
        <v>0.24589213619373307</v>
      </c>
      <c r="O4166" s="13">
        <v>6.1272317160270352E-2</v>
      </c>
      <c r="P4166" s="14">
        <v>267.00000000000028</v>
      </c>
    </row>
    <row r="4167" spans="1:16" x14ac:dyDescent="0.25">
      <c r="A4167">
        <v>4281</v>
      </c>
      <c r="B4167" t="str">
        <f t="shared" si="266"/>
        <v>Closed End</v>
      </c>
      <c r="C4167" t="s">
        <v>867</v>
      </c>
      <c r="D4167" t="s">
        <v>862</v>
      </c>
      <c r="E4167" t="str">
        <f t="shared" si="267"/>
        <v>Household income</v>
      </c>
      <c r="F4167">
        <f t="shared" si="268"/>
        <v>7</v>
      </c>
      <c r="G4167" t="str">
        <f t="shared" si="269"/>
        <v>Data</v>
      </c>
      <c r="H4167" t="s">
        <v>820</v>
      </c>
      <c r="K4167" s="6" t="s">
        <v>35</v>
      </c>
      <c r="L4167" s="12">
        <v>0.40304027605063014</v>
      </c>
      <c r="M4167" s="13">
        <v>0.39586837579656281</v>
      </c>
      <c r="N4167" s="13">
        <v>0.18225452482333876</v>
      </c>
      <c r="O4167" s="13">
        <v>1.8836823329468292E-2</v>
      </c>
      <c r="P4167" s="14">
        <v>335.00000000000028</v>
      </c>
    </row>
    <row r="4168" spans="1:16" x14ac:dyDescent="0.25">
      <c r="A4168">
        <v>4282</v>
      </c>
      <c r="B4168" t="str">
        <f t="shared" si="266"/>
        <v>Closed End</v>
      </c>
      <c r="C4168" t="s">
        <v>867</v>
      </c>
      <c r="D4168" t="s">
        <v>862</v>
      </c>
      <c r="E4168" t="str">
        <f t="shared" si="267"/>
        <v>Household income</v>
      </c>
      <c r="F4168">
        <f t="shared" si="268"/>
        <v>8</v>
      </c>
      <c r="G4168" t="str">
        <f t="shared" si="269"/>
        <v>Data</v>
      </c>
      <c r="H4168" t="s">
        <v>820</v>
      </c>
      <c r="K4168" s="6" t="s">
        <v>36</v>
      </c>
      <c r="L4168" s="12">
        <v>0.3808744903436474</v>
      </c>
      <c r="M4168" s="13">
        <v>0.35617058344174007</v>
      </c>
      <c r="N4168" s="13">
        <v>0.22037928881538663</v>
      </c>
      <c r="O4168" s="13">
        <v>4.2575637399225291E-2</v>
      </c>
      <c r="P4168" s="14">
        <v>256.00000000000017</v>
      </c>
    </row>
    <row r="4169" spans="1:16" x14ac:dyDescent="0.25">
      <c r="A4169">
        <v>4283</v>
      </c>
      <c r="B4169" t="str">
        <f t="shared" si="266"/>
        <v>Closed End</v>
      </c>
      <c r="C4169" t="s">
        <v>867</v>
      </c>
      <c r="D4169" t="s">
        <v>862</v>
      </c>
      <c r="E4169" t="str">
        <f t="shared" si="267"/>
        <v>Housing status</v>
      </c>
      <c r="F4169">
        <f t="shared" si="268"/>
        <v>1</v>
      </c>
      <c r="G4169" t="str">
        <f t="shared" si="269"/>
        <v>Header</v>
      </c>
      <c r="H4169" t="s">
        <v>820</v>
      </c>
      <c r="K4169" s="7" t="s">
        <v>37</v>
      </c>
      <c r="L4169" s="15" t="s">
        <v>8</v>
      </c>
      <c r="M4169" s="16" t="s">
        <v>8</v>
      </c>
      <c r="N4169" s="16" t="s">
        <v>8</v>
      </c>
      <c r="O4169" s="16" t="s">
        <v>8</v>
      </c>
      <c r="P4169" s="17" t="s">
        <v>8</v>
      </c>
    </row>
    <row r="4170" spans="1:16" x14ac:dyDescent="0.25">
      <c r="A4170">
        <v>4284</v>
      </c>
      <c r="B4170" t="str">
        <f t="shared" si="266"/>
        <v>Closed End</v>
      </c>
      <c r="C4170" t="s">
        <v>867</v>
      </c>
      <c r="D4170" t="s">
        <v>862</v>
      </c>
      <c r="E4170" t="str">
        <f t="shared" si="267"/>
        <v>Housing status</v>
      </c>
      <c r="F4170">
        <f t="shared" si="268"/>
        <v>2</v>
      </c>
      <c r="G4170" t="str">
        <f t="shared" si="269"/>
        <v>Data</v>
      </c>
      <c r="H4170" t="s">
        <v>820</v>
      </c>
      <c r="K4170" s="6" t="s">
        <v>38</v>
      </c>
      <c r="L4170" s="12">
        <v>0.43906610122313816</v>
      </c>
      <c r="M4170" s="13">
        <v>0.35118681867650808</v>
      </c>
      <c r="N4170" s="13">
        <v>0.17577481977885681</v>
      </c>
      <c r="O4170" s="13">
        <v>3.3972260321498846E-2</v>
      </c>
      <c r="P4170" s="14">
        <v>1929.9999999999989</v>
      </c>
    </row>
    <row r="4171" spans="1:16" x14ac:dyDescent="0.25">
      <c r="A4171">
        <v>4285</v>
      </c>
      <c r="B4171" t="str">
        <f t="shared" si="266"/>
        <v>Closed End</v>
      </c>
      <c r="C4171" t="s">
        <v>867</v>
      </c>
      <c r="D4171" t="s">
        <v>862</v>
      </c>
      <c r="E4171" t="str">
        <f t="shared" si="267"/>
        <v>Housing status</v>
      </c>
      <c r="F4171">
        <f t="shared" si="268"/>
        <v>3</v>
      </c>
      <c r="G4171" t="str">
        <f t="shared" si="269"/>
        <v>Data</v>
      </c>
      <c r="H4171" t="s">
        <v>820</v>
      </c>
      <c r="K4171" s="6" t="s">
        <v>39</v>
      </c>
      <c r="L4171" s="12">
        <v>0.55267928150735901</v>
      </c>
      <c r="M4171" s="13">
        <v>0.30367762545191185</v>
      </c>
      <c r="N4171" s="13">
        <v>0.10907511798576104</v>
      </c>
      <c r="O4171" s="13">
        <v>3.4567975054966782E-2</v>
      </c>
      <c r="P4171" s="14">
        <v>941.00000000000261</v>
      </c>
    </row>
    <row r="4172" spans="1:16" ht="24.75" x14ac:dyDescent="0.25">
      <c r="A4172">
        <v>4286</v>
      </c>
      <c r="B4172" t="str">
        <f t="shared" si="266"/>
        <v>Closed End</v>
      </c>
      <c r="C4172" t="s">
        <v>867</v>
      </c>
      <c r="D4172" t="s">
        <v>862</v>
      </c>
      <c r="E4172" t="str">
        <f t="shared" si="267"/>
        <v>Housing status</v>
      </c>
      <c r="F4172">
        <f t="shared" si="268"/>
        <v>4</v>
      </c>
      <c r="G4172" t="str">
        <f t="shared" si="269"/>
        <v>Data</v>
      </c>
      <c r="H4172" t="s">
        <v>820</v>
      </c>
      <c r="K4172" s="6" t="s">
        <v>40</v>
      </c>
      <c r="L4172" s="12">
        <v>0.70975309904267025</v>
      </c>
      <c r="M4172" s="13">
        <v>0.21415706153668468</v>
      </c>
      <c r="N4172" s="13">
        <v>7.6089839420645053E-2</v>
      </c>
      <c r="O4172" s="27" t="s">
        <v>70</v>
      </c>
      <c r="P4172" s="14">
        <v>61.999999999999993</v>
      </c>
    </row>
    <row r="4173" spans="1:16" x14ac:dyDescent="0.25">
      <c r="A4173">
        <v>4287</v>
      </c>
      <c r="B4173" t="str">
        <f t="shared" si="266"/>
        <v>Closed End</v>
      </c>
      <c r="C4173" t="s">
        <v>867</v>
      </c>
      <c r="D4173" t="s">
        <v>862</v>
      </c>
      <c r="E4173" t="str">
        <f t="shared" si="267"/>
        <v>Home language</v>
      </c>
      <c r="F4173">
        <f t="shared" si="268"/>
        <v>1</v>
      </c>
      <c r="G4173" t="str">
        <f t="shared" si="269"/>
        <v>Header</v>
      </c>
      <c r="H4173" t="s">
        <v>820</v>
      </c>
      <c r="K4173" s="7" t="s">
        <v>41</v>
      </c>
      <c r="L4173" s="15" t="s">
        <v>8</v>
      </c>
      <c r="M4173" s="16" t="s">
        <v>8</v>
      </c>
      <c r="N4173" s="16" t="s">
        <v>8</v>
      </c>
      <c r="O4173" s="16" t="s">
        <v>8</v>
      </c>
      <c r="P4173" s="17" t="s">
        <v>8</v>
      </c>
    </row>
    <row r="4174" spans="1:16" x14ac:dyDescent="0.25">
      <c r="A4174">
        <v>4288</v>
      </c>
      <c r="B4174" t="str">
        <f t="shared" si="266"/>
        <v>Closed End</v>
      </c>
      <c r="C4174" t="s">
        <v>867</v>
      </c>
      <c r="D4174" t="s">
        <v>862</v>
      </c>
      <c r="E4174" t="str">
        <f t="shared" si="267"/>
        <v>Home language</v>
      </c>
      <c r="F4174">
        <f t="shared" si="268"/>
        <v>2</v>
      </c>
      <c r="G4174" t="str">
        <f t="shared" si="269"/>
        <v>Data</v>
      </c>
      <c r="H4174" t="s">
        <v>820</v>
      </c>
      <c r="K4174" s="6" t="s">
        <v>42</v>
      </c>
      <c r="L4174" s="12">
        <v>0.45368769045870527</v>
      </c>
      <c r="M4174" s="13">
        <v>0.34172352167508957</v>
      </c>
      <c r="N4174" s="13">
        <v>0.16992418720907584</v>
      </c>
      <c r="O4174" s="13">
        <v>3.4664600657128952E-2</v>
      </c>
      <c r="P4174" s="14">
        <v>2533.0000000000036</v>
      </c>
    </row>
    <row r="4175" spans="1:16" x14ac:dyDescent="0.25">
      <c r="A4175">
        <v>4289</v>
      </c>
      <c r="B4175" t="str">
        <f t="shared" si="266"/>
        <v>Closed End</v>
      </c>
      <c r="C4175" t="s">
        <v>867</v>
      </c>
      <c r="D4175" t="s">
        <v>862</v>
      </c>
      <c r="E4175" t="str">
        <f t="shared" si="267"/>
        <v>Home language</v>
      </c>
      <c r="F4175">
        <f t="shared" si="268"/>
        <v>3</v>
      </c>
      <c r="G4175" t="str">
        <f t="shared" si="269"/>
        <v>Data</v>
      </c>
      <c r="H4175" t="s">
        <v>820</v>
      </c>
      <c r="K4175" s="6" t="s">
        <v>43</v>
      </c>
      <c r="L4175" s="12">
        <v>0.55600660567336346</v>
      </c>
      <c r="M4175" s="13">
        <v>0.41292803882377038</v>
      </c>
      <c r="N4175" s="13">
        <v>2.2920825673228392E-2</v>
      </c>
      <c r="O4175" s="13">
        <v>8.1445298296370129E-3</v>
      </c>
      <c r="P4175" s="14">
        <v>237.00000000000014</v>
      </c>
    </row>
    <row r="4176" spans="1:16" x14ac:dyDescent="0.25">
      <c r="A4176">
        <v>4290</v>
      </c>
      <c r="B4176" t="str">
        <f t="shared" si="266"/>
        <v>Closed End</v>
      </c>
      <c r="C4176" t="s">
        <v>867</v>
      </c>
      <c r="D4176" t="s">
        <v>862</v>
      </c>
      <c r="E4176" t="str">
        <f t="shared" si="267"/>
        <v>Home language</v>
      </c>
      <c r="F4176">
        <f t="shared" si="268"/>
        <v>4</v>
      </c>
      <c r="G4176" t="str">
        <f t="shared" si="269"/>
        <v>Data</v>
      </c>
      <c r="H4176" t="s">
        <v>820</v>
      </c>
      <c r="K4176" s="6" t="s">
        <v>44</v>
      </c>
      <c r="L4176" s="12">
        <v>0.57230192803506419</v>
      </c>
      <c r="M4176" s="13">
        <v>0.16685838388024743</v>
      </c>
      <c r="N4176" s="13">
        <v>0.23092484566110069</v>
      </c>
      <c r="O4176" s="13">
        <v>2.9914842423587617E-2</v>
      </c>
      <c r="P4176" s="14">
        <v>90.000000000000043</v>
      </c>
    </row>
    <row r="4177" spans="1:16" x14ac:dyDescent="0.25">
      <c r="A4177">
        <v>4291</v>
      </c>
      <c r="B4177" t="str">
        <f t="shared" si="266"/>
        <v>Closed End</v>
      </c>
      <c r="C4177" t="s">
        <v>867</v>
      </c>
      <c r="D4177" t="s">
        <v>862</v>
      </c>
      <c r="E4177" t="str">
        <f t="shared" si="267"/>
        <v>Race / ethnicity</v>
      </c>
      <c r="F4177">
        <f t="shared" si="268"/>
        <v>1</v>
      </c>
      <c r="G4177" t="str">
        <f t="shared" si="269"/>
        <v>Header</v>
      </c>
      <c r="H4177" t="s">
        <v>820</v>
      </c>
      <c r="K4177" s="7" t="s">
        <v>45</v>
      </c>
      <c r="L4177" s="15" t="s">
        <v>8</v>
      </c>
      <c r="M4177" s="16" t="s">
        <v>8</v>
      </c>
      <c r="N4177" s="16" t="s">
        <v>8</v>
      </c>
      <c r="O4177" s="16" t="s">
        <v>8</v>
      </c>
      <c r="P4177" s="17" t="s">
        <v>8</v>
      </c>
    </row>
    <row r="4178" spans="1:16" x14ac:dyDescent="0.25">
      <c r="A4178">
        <v>4292</v>
      </c>
      <c r="B4178" t="str">
        <f t="shared" si="266"/>
        <v>Closed End</v>
      </c>
      <c r="C4178" t="s">
        <v>867</v>
      </c>
      <c r="D4178" t="s">
        <v>862</v>
      </c>
      <c r="E4178" t="str">
        <f t="shared" si="267"/>
        <v>Race / ethnicity</v>
      </c>
      <c r="F4178">
        <f t="shared" si="268"/>
        <v>2</v>
      </c>
      <c r="G4178" t="str">
        <f t="shared" si="269"/>
        <v>Data</v>
      </c>
      <c r="H4178" t="s">
        <v>820</v>
      </c>
      <c r="K4178" s="6" t="s">
        <v>46</v>
      </c>
      <c r="L4178" s="12">
        <v>0.58528308555533537</v>
      </c>
      <c r="M4178" s="13">
        <v>0.29192179699170878</v>
      </c>
      <c r="N4178" s="13">
        <v>8.7763317667353388E-2</v>
      </c>
      <c r="O4178" s="13">
        <v>3.5031799785603321E-2</v>
      </c>
      <c r="P4178" s="14">
        <v>731.99999999999989</v>
      </c>
    </row>
    <row r="4179" spans="1:16" x14ac:dyDescent="0.25">
      <c r="A4179">
        <v>4293</v>
      </c>
      <c r="B4179" t="str">
        <f t="shared" si="266"/>
        <v>Closed End</v>
      </c>
      <c r="C4179" t="s">
        <v>867</v>
      </c>
      <c r="D4179" t="s">
        <v>862</v>
      </c>
      <c r="E4179" t="str">
        <f t="shared" si="267"/>
        <v>Race / ethnicity</v>
      </c>
      <c r="F4179">
        <f t="shared" si="268"/>
        <v>3</v>
      </c>
      <c r="G4179" t="str">
        <f t="shared" si="269"/>
        <v>Data</v>
      </c>
      <c r="H4179" t="s">
        <v>820</v>
      </c>
      <c r="K4179" s="6" t="s">
        <v>47</v>
      </c>
      <c r="L4179" s="12">
        <v>0.60325447551386491</v>
      </c>
      <c r="M4179" s="13">
        <v>0.23587289090962865</v>
      </c>
      <c r="N4179" s="13">
        <v>4.5279796170728567E-2</v>
      </c>
      <c r="O4179" s="13">
        <v>0.11559283740577722</v>
      </c>
      <c r="P4179" s="14">
        <v>126.00000000000003</v>
      </c>
    </row>
    <row r="4180" spans="1:16" x14ac:dyDescent="0.25">
      <c r="A4180">
        <v>4294</v>
      </c>
      <c r="B4180" t="str">
        <f t="shared" si="266"/>
        <v>Closed End</v>
      </c>
      <c r="C4180" t="s">
        <v>867</v>
      </c>
      <c r="D4180" t="s">
        <v>862</v>
      </c>
      <c r="E4180" t="str">
        <f t="shared" si="267"/>
        <v>Race / ethnicity</v>
      </c>
      <c r="F4180">
        <f t="shared" si="268"/>
        <v>4</v>
      </c>
      <c r="G4180" t="str">
        <f t="shared" si="269"/>
        <v>Data</v>
      </c>
      <c r="H4180" t="s">
        <v>820</v>
      </c>
      <c r="K4180" s="6" t="s">
        <v>48</v>
      </c>
      <c r="L4180" s="12">
        <v>0.49329606871269321</v>
      </c>
      <c r="M4180" s="13">
        <v>0.3882577318771398</v>
      </c>
      <c r="N4180" s="13">
        <v>8.5519724593077703E-2</v>
      </c>
      <c r="O4180" s="13">
        <v>3.2926474817089151E-2</v>
      </c>
      <c r="P4180" s="14">
        <v>202.00000000000014</v>
      </c>
    </row>
    <row r="4181" spans="1:16" x14ac:dyDescent="0.25">
      <c r="A4181">
        <v>4295</v>
      </c>
      <c r="B4181" t="str">
        <f t="shared" si="266"/>
        <v>Closed End</v>
      </c>
      <c r="C4181" t="s">
        <v>867</v>
      </c>
      <c r="D4181" t="s">
        <v>862</v>
      </c>
      <c r="E4181" t="str">
        <f t="shared" si="267"/>
        <v>Race / ethnicity</v>
      </c>
      <c r="F4181">
        <f t="shared" si="268"/>
        <v>5</v>
      </c>
      <c r="G4181" t="str">
        <f t="shared" si="269"/>
        <v>Data</v>
      </c>
      <c r="H4181" t="s">
        <v>820</v>
      </c>
      <c r="K4181" s="6" t="s">
        <v>49</v>
      </c>
      <c r="L4181" s="12">
        <v>0.6254031115532328</v>
      </c>
      <c r="M4181" s="13">
        <v>0.2398854619384892</v>
      </c>
      <c r="N4181" s="13">
        <v>8.4011522250012571E-2</v>
      </c>
      <c r="O4181" s="13">
        <v>5.0699904258265815E-2</v>
      </c>
      <c r="P4181" s="14">
        <v>328.99999999999983</v>
      </c>
    </row>
    <row r="4182" spans="1:16" x14ac:dyDescent="0.25">
      <c r="A4182">
        <v>4296</v>
      </c>
      <c r="B4182" t="str">
        <f t="shared" si="266"/>
        <v>Closed End</v>
      </c>
      <c r="C4182" t="s">
        <v>867</v>
      </c>
      <c r="D4182" t="s">
        <v>862</v>
      </c>
      <c r="E4182" t="str">
        <f t="shared" si="267"/>
        <v>Race / ethnicity</v>
      </c>
      <c r="F4182">
        <f t="shared" si="268"/>
        <v>6</v>
      </c>
      <c r="G4182" t="str">
        <f t="shared" si="269"/>
        <v>Data</v>
      </c>
      <c r="H4182" t="s">
        <v>820</v>
      </c>
      <c r="K4182" s="6" t="s">
        <v>50</v>
      </c>
      <c r="L4182" s="12">
        <v>0.68762682739610381</v>
      </c>
      <c r="M4182" s="13">
        <v>0.18433136477729462</v>
      </c>
      <c r="N4182" s="13">
        <v>0.11226907125146347</v>
      </c>
      <c r="O4182" s="13">
        <v>1.577273657513804E-2</v>
      </c>
      <c r="P4182" s="14">
        <v>133</v>
      </c>
    </row>
    <row r="4183" spans="1:16" ht="15.75" thickBot="1" x14ac:dyDescent="0.3">
      <c r="A4183">
        <v>4297</v>
      </c>
      <c r="B4183" t="str">
        <f t="shared" si="266"/>
        <v>Closed End</v>
      </c>
      <c r="C4183" t="s">
        <v>867</v>
      </c>
      <c r="D4183" t="s">
        <v>862</v>
      </c>
      <c r="E4183" t="str">
        <f t="shared" si="267"/>
        <v>Race / ethnicity</v>
      </c>
      <c r="F4183">
        <f t="shared" si="268"/>
        <v>7</v>
      </c>
      <c r="G4183" t="str">
        <f t="shared" si="269"/>
        <v>Data</v>
      </c>
      <c r="H4183" t="s">
        <v>820</v>
      </c>
      <c r="K4183" s="8" t="s">
        <v>51</v>
      </c>
      <c r="L4183" s="18">
        <v>0.43148340626004833</v>
      </c>
      <c r="M4183" s="19">
        <v>0.35339817712207244</v>
      </c>
      <c r="N4183" s="19">
        <v>0.18137637052161432</v>
      </c>
      <c r="O4183" s="19">
        <v>3.374204609626788E-2</v>
      </c>
      <c r="P4183" s="20">
        <v>2008.9999999999936</v>
      </c>
    </row>
    <row r="4184" spans="1:16" ht="15.75" thickTop="1" x14ac:dyDescent="0.25">
      <c r="A4184">
        <v>4298</v>
      </c>
      <c r="B4184" t="str">
        <f t="shared" si="266"/>
        <v/>
      </c>
      <c r="C4184" t="s">
        <v>8</v>
      </c>
      <c r="D4184" t="s">
        <v>8</v>
      </c>
      <c r="E4184" t="str">
        <f t="shared" si="267"/>
        <v/>
      </c>
      <c r="F4184" t="str">
        <f t="shared" si="268"/>
        <v/>
      </c>
      <c r="G4184" t="str">
        <f t="shared" si="269"/>
        <v/>
      </c>
      <c r="H4184" t="s">
        <v>8</v>
      </c>
      <c r="K4184" s="42"/>
      <c r="L4184" s="42"/>
      <c r="M4184" s="42"/>
      <c r="N4184" s="42"/>
      <c r="O4184" s="42"/>
      <c r="P4184" s="42"/>
    </row>
    <row r="4185" spans="1:16" ht="45.75" thickBot="1" x14ac:dyDescent="0.3">
      <c r="A4185">
        <v>4299</v>
      </c>
      <c r="B4185" t="str">
        <f t="shared" si="266"/>
        <v>Closed End</v>
      </c>
      <c r="C4185" t="s">
        <v>867</v>
      </c>
      <c r="D4185" t="s">
        <v>863</v>
      </c>
      <c r="E4185" t="str">
        <f t="shared" si="267"/>
        <v>Title</v>
      </c>
      <c r="F4185">
        <f t="shared" si="268"/>
        <v>1</v>
      </c>
      <c r="G4185" t="str">
        <f t="shared" si="269"/>
        <v>Title</v>
      </c>
      <c r="H4185" t="s">
        <v>821</v>
      </c>
      <c r="K4185" s="37" t="s">
        <v>328</v>
      </c>
      <c r="L4185" s="37"/>
      <c r="M4185" s="37"/>
      <c r="N4185" s="37"/>
      <c r="O4185" s="37"/>
      <c r="P4185" s="37"/>
    </row>
    <row r="4186" spans="1:16" ht="38.25" thickTop="1" thickBot="1" x14ac:dyDescent="0.3">
      <c r="A4186">
        <v>4300</v>
      </c>
      <c r="B4186" t="str">
        <f t="shared" si="266"/>
        <v>Closed End</v>
      </c>
      <c r="C4186" t="s">
        <v>867</v>
      </c>
      <c r="D4186" t="s">
        <v>863</v>
      </c>
      <c r="E4186" t="str">
        <f t="shared" si="267"/>
        <v>Column labels</v>
      </c>
      <c r="F4186">
        <f t="shared" si="268"/>
        <v>1</v>
      </c>
      <c r="G4186" t="str">
        <f t="shared" si="269"/>
        <v>Labels</v>
      </c>
      <c r="H4186" t="s">
        <v>821</v>
      </c>
      <c r="K4186" s="39"/>
      <c r="L4186" s="1" t="s">
        <v>309</v>
      </c>
      <c r="M4186" s="2" t="s">
        <v>310</v>
      </c>
      <c r="N4186" s="2" t="s">
        <v>311</v>
      </c>
      <c r="O4186" s="2" t="s">
        <v>312</v>
      </c>
      <c r="P4186" s="3" t="s">
        <v>6</v>
      </c>
    </row>
    <row r="4187" spans="1:16" ht="15.75" thickTop="1" x14ac:dyDescent="0.25">
      <c r="A4187">
        <v>4301</v>
      </c>
      <c r="B4187" t="str">
        <f t="shared" si="266"/>
        <v>Closed End</v>
      </c>
      <c r="C4187" t="s">
        <v>867</v>
      </c>
      <c r="D4187" t="s">
        <v>863</v>
      </c>
      <c r="E4187" t="str">
        <f t="shared" si="267"/>
        <v>Region</v>
      </c>
      <c r="F4187">
        <f t="shared" si="268"/>
        <v>1</v>
      </c>
      <c r="G4187" t="str">
        <f t="shared" si="269"/>
        <v>Header</v>
      </c>
      <c r="H4187" t="s">
        <v>821</v>
      </c>
      <c r="K4187" s="5" t="s">
        <v>7</v>
      </c>
      <c r="L4187" s="9" t="s">
        <v>8</v>
      </c>
      <c r="M4187" s="10" t="s">
        <v>8</v>
      </c>
      <c r="N4187" s="10" t="s">
        <v>8</v>
      </c>
      <c r="O4187" s="10" t="s">
        <v>8</v>
      </c>
      <c r="P4187" s="11" t="s">
        <v>8</v>
      </c>
    </row>
    <row r="4188" spans="1:16" x14ac:dyDescent="0.25">
      <c r="A4188">
        <v>4302</v>
      </c>
      <c r="B4188" t="str">
        <f t="shared" si="266"/>
        <v>Closed End</v>
      </c>
      <c r="C4188" t="s">
        <v>867</v>
      </c>
      <c r="D4188" t="s">
        <v>863</v>
      </c>
      <c r="E4188" t="str">
        <f t="shared" si="267"/>
        <v>Region</v>
      </c>
      <c r="F4188">
        <f t="shared" si="268"/>
        <v>2</v>
      </c>
      <c r="G4188" t="str">
        <f t="shared" si="269"/>
        <v>Data</v>
      </c>
      <c r="H4188" t="s">
        <v>821</v>
      </c>
      <c r="K4188" s="6" t="s">
        <v>9</v>
      </c>
      <c r="L4188" s="12">
        <v>0.17311764163811727</v>
      </c>
      <c r="M4188" s="13">
        <v>0.35836340764634783</v>
      </c>
      <c r="N4188" s="13">
        <v>0.34285123386026095</v>
      </c>
      <c r="O4188" s="13">
        <v>0.12566771685527514</v>
      </c>
      <c r="P4188" s="14">
        <v>2718.0000000000005</v>
      </c>
    </row>
    <row r="4189" spans="1:16" x14ac:dyDescent="0.25">
      <c r="A4189">
        <v>4303</v>
      </c>
      <c r="B4189" t="str">
        <f t="shared" si="266"/>
        <v>Closed End</v>
      </c>
      <c r="C4189" t="s">
        <v>867</v>
      </c>
      <c r="D4189" t="s">
        <v>863</v>
      </c>
      <c r="E4189" t="str">
        <f t="shared" si="267"/>
        <v>Region</v>
      </c>
      <c r="F4189">
        <f t="shared" si="268"/>
        <v>3</v>
      </c>
      <c r="G4189" t="str">
        <f t="shared" si="269"/>
        <v>Data</v>
      </c>
      <c r="H4189" t="s">
        <v>821</v>
      </c>
      <c r="K4189" s="6" t="s">
        <v>10</v>
      </c>
      <c r="L4189" s="12">
        <v>0.12958231661658609</v>
      </c>
      <c r="M4189" s="13">
        <v>0.32317878089137814</v>
      </c>
      <c r="N4189" s="13">
        <v>0.40865113482581833</v>
      </c>
      <c r="O4189" s="13">
        <v>0.13858776766621722</v>
      </c>
      <c r="P4189" s="14">
        <v>369.00000000000006</v>
      </c>
    </row>
    <row r="4190" spans="1:16" x14ac:dyDescent="0.25">
      <c r="A4190">
        <v>4304</v>
      </c>
      <c r="B4190" t="str">
        <f t="shared" si="266"/>
        <v>Closed End</v>
      </c>
      <c r="C4190" t="s">
        <v>867</v>
      </c>
      <c r="D4190" t="s">
        <v>863</v>
      </c>
      <c r="E4190" t="str">
        <f t="shared" si="267"/>
        <v>Region</v>
      </c>
      <c r="F4190">
        <f t="shared" si="268"/>
        <v>4</v>
      </c>
      <c r="G4190" t="str">
        <f t="shared" si="269"/>
        <v>Data</v>
      </c>
      <c r="H4190" t="s">
        <v>821</v>
      </c>
      <c r="K4190" s="6" t="s">
        <v>11</v>
      </c>
      <c r="L4190" s="12">
        <v>0.22995527201757565</v>
      </c>
      <c r="M4190" s="13">
        <v>0.38139168225504583</v>
      </c>
      <c r="N4190" s="13">
        <v>0.29992951814446223</v>
      </c>
      <c r="O4190" s="13">
        <v>8.8723527582919154E-2</v>
      </c>
      <c r="P4190" s="14">
        <v>2001.9999999999927</v>
      </c>
    </row>
    <row r="4191" spans="1:16" x14ac:dyDescent="0.25">
      <c r="A4191">
        <v>4305</v>
      </c>
      <c r="B4191" t="str">
        <f t="shared" si="266"/>
        <v>Closed End</v>
      </c>
      <c r="C4191" t="s">
        <v>867</v>
      </c>
      <c r="D4191" t="s">
        <v>863</v>
      </c>
      <c r="E4191" t="str">
        <f t="shared" si="267"/>
        <v>Region</v>
      </c>
      <c r="F4191">
        <f t="shared" si="268"/>
        <v>5</v>
      </c>
      <c r="G4191" t="str">
        <f t="shared" si="269"/>
        <v>Data</v>
      </c>
      <c r="H4191" t="s">
        <v>821</v>
      </c>
      <c r="K4191" s="6" t="s">
        <v>12</v>
      </c>
      <c r="L4191" s="12">
        <v>0.26326127460314847</v>
      </c>
      <c r="M4191" s="13">
        <v>0.38418333799169702</v>
      </c>
      <c r="N4191" s="13">
        <v>0.27485571443527729</v>
      </c>
      <c r="O4191" s="13">
        <v>7.7699672969877315E-2</v>
      </c>
      <c r="P4191" s="14">
        <v>1630.9999999999993</v>
      </c>
    </row>
    <row r="4192" spans="1:16" x14ac:dyDescent="0.25">
      <c r="A4192">
        <v>4306</v>
      </c>
      <c r="B4192" t="str">
        <f t="shared" si="266"/>
        <v>Closed End</v>
      </c>
      <c r="C4192" t="s">
        <v>867</v>
      </c>
      <c r="D4192" t="s">
        <v>863</v>
      </c>
      <c r="E4192" t="str">
        <f t="shared" si="267"/>
        <v>Region</v>
      </c>
      <c r="F4192">
        <f t="shared" si="268"/>
        <v>6</v>
      </c>
      <c r="G4192" t="str">
        <f t="shared" si="269"/>
        <v>Data</v>
      </c>
      <c r="H4192" t="s">
        <v>821</v>
      </c>
      <c r="K4192" s="6" t="s">
        <v>13</v>
      </c>
      <c r="L4192" s="12">
        <v>0.18819964324739083</v>
      </c>
      <c r="M4192" s="13">
        <v>0.37789179239902587</v>
      </c>
      <c r="N4192" s="13">
        <v>0.33136446554912635</v>
      </c>
      <c r="O4192" s="13">
        <v>0.1025440988044569</v>
      </c>
      <c r="P4192" s="14">
        <v>370.99999999999949</v>
      </c>
    </row>
    <row r="4193" spans="1:16" x14ac:dyDescent="0.25">
      <c r="A4193">
        <v>4307</v>
      </c>
      <c r="B4193" t="str">
        <f t="shared" si="266"/>
        <v>Closed End</v>
      </c>
      <c r="C4193" t="s">
        <v>867</v>
      </c>
      <c r="D4193" t="s">
        <v>863</v>
      </c>
      <c r="E4193" t="str">
        <f t="shared" si="267"/>
        <v>Region</v>
      </c>
      <c r="F4193">
        <f t="shared" si="268"/>
        <v>7</v>
      </c>
      <c r="G4193" t="str">
        <f t="shared" si="269"/>
        <v>Data</v>
      </c>
      <c r="H4193" t="s">
        <v>821</v>
      </c>
      <c r="K4193" s="6" t="s">
        <v>14</v>
      </c>
      <c r="L4193" s="12">
        <v>0.11979293513145213</v>
      </c>
      <c r="M4193" s="13">
        <v>0.36557062305509397</v>
      </c>
      <c r="N4193" s="13">
        <v>0.329056127426056</v>
      </c>
      <c r="O4193" s="13">
        <v>0.18558031438739725</v>
      </c>
      <c r="P4193" s="14">
        <v>346.99999999999994</v>
      </c>
    </row>
    <row r="4194" spans="1:16" x14ac:dyDescent="0.25">
      <c r="A4194">
        <v>4308</v>
      </c>
      <c r="B4194" t="str">
        <f t="shared" si="266"/>
        <v>Closed End</v>
      </c>
      <c r="C4194" t="s">
        <v>867</v>
      </c>
      <c r="D4194" t="s">
        <v>863</v>
      </c>
      <c r="E4194" t="str">
        <f t="shared" si="267"/>
        <v>Gender</v>
      </c>
      <c r="F4194">
        <f t="shared" si="268"/>
        <v>1</v>
      </c>
      <c r="G4194" t="str">
        <f t="shared" si="269"/>
        <v>Header</v>
      </c>
      <c r="H4194" t="s">
        <v>821</v>
      </c>
      <c r="K4194" s="7" t="s">
        <v>15</v>
      </c>
      <c r="L4194" s="15" t="s">
        <v>8</v>
      </c>
      <c r="M4194" s="16" t="s">
        <v>8</v>
      </c>
      <c r="N4194" s="16" t="s">
        <v>8</v>
      </c>
      <c r="O4194" s="16" t="s">
        <v>8</v>
      </c>
      <c r="P4194" s="17" t="s">
        <v>8</v>
      </c>
    </row>
    <row r="4195" spans="1:16" x14ac:dyDescent="0.25">
      <c r="A4195">
        <v>4309</v>
      </c>
      <c r="B4195" t="str">
        <f t="shared" si="266"/>
        <v>Closed End</v>
      </c>
      <c r="C4195" t="s">
        <v>867</v>
      </c>
      <c r="D4195" t="s">
        <v>863</v>
      </c>
      <c r="E4195" t="str">
        <f t="shared" si="267"/>
        <v>Gender</v>
      </c>
      <c r="F4195">
        <f t="shared" si="268"/>
        <v>2</v>
      </c>
      <c r="G4195" t="str">
        <f t="shared" si="269"/>
        <v>Data</v>
      </c>
      <c r="H4195" t="s">
        <v>821</v>
      </c>
      <c r="K4195" s="6" t="s">
        <v>16</v>
      </c>
      <c r="L4195" s="12">
        <v>0.19154282043259094</v>
      </c>
      <c r="M4195" s="13">
        <v>0.37422794260571179</v>
      </c>
      <c r="N4195" s="13">
        <v>0.32485962874968244</v>
      </c>
      <c r="O4195" s="13">
        <v>0.10936960821201608</v>
      </c>
      <c r="P4195" s="14">
        <v>1679.9999999999998</v>
      </c>
    </row>
    <row r="4196" spans="1:16" x14ac:dyDescent="0.25">
      <c r="A4196">
        <v>4310</v>
      </c>
      <c r="B4196" t="str">
        <f t="shared" si="266"/>
        <v>Closed End</v>
      </c>
      <c r="C4196" t="s">
        <v>867</v>
      </c>
      <c r="D4196" t="s">
        <v>863</v>
      </c>
      <c r="E4196" t="str">
        <f t="shared" si="267"/>
        <v>Gender</v>
      </c>
      <c r="F4196">
        <f t="shared" si="268"/>
        <v>3</v>
      </c>
      <c r="G4196" t="str">
        <f t="shared" si="269"/>
        <v>Data</v>
      </c>
      <c r="H4196" t="s">
        <v>821</v>
      </c>
      <c r="K4196" s="6" t="s">
        <v>17</v>
      </c>
      <c r="L4196" s="12">
        <v>0.13045052123120152</v>
      </c>
      <c r="M4196" s="13">
        <v>0.3526999344131585</v>
      </c>
      <c r="N4196" s="13">
        <v>0.36992354687629558</v>
      </c>
      <c r="O4196" s="13">
        <v>0.14692599747934459</v>
      </c>
      <c r="P4196" s="14">
        <v>904.99999999999966</v>
      </c>
    </row>
    <row r="4197" spans="1:16" x14ac:dyDescent="0.25">
      <c r="A4197">
        <v>4311</v>
      </c>
      <c r="B4197" t="str">
        <f t="shared" si="266"/>
        <v>Closed End</v>
      </c>
      <c r="C4197" t="s">
        <v>867</v>
      </c>
      <c r="D4197" t="s">
        <v>863</v>
      </c>
      <c r="E4197" t="str">
        <f t="shared" si="267"/>
        <v>Age</v>
      </c>
      <c r="F4197">
        <f t="shared" si="268"/>
        <v>1</v>
      </c>
      <c r="G4197" t="str">
        <f t="shared" si="269"/>
        <v>Header</v>
      </c>
      <c r="H4197" t="s">
        <v>821</v>
      </c>
      <c r="K4197" s="7" t="s">
        <v>18</v>
      </c>
      <c r="L4197" s="15" t="s">
        <v>8</v>
      </c>
      <c r="M4197" s="16" t="s">
        <v>8</v>
      </c>
      <c r="N4197" s="16" t="s">
        <v>8</v>
      </c>
      <c r="O4197" s="16" t="s">
        <v>8</v>
      </c>
      <c r="P4197" s="17" t="s">
        <v>8</v>
      </c>
    </row>
    <row r="4198" spans="1:16" x14ac:dyDescent="0.25">
      <c r="A4198">
        <v>4312</v>
      </c>
      <c r="B4198" t="str">
        <f t="shared" si="266"/>
        <v>Closed End</v>
      </c>
      <c r="C4198" t="s">
        <v>867</v>
      </c>
      <c r="D4198" t="s">
        <v>863</v>
      </c>
      <c r="E4198" t="str">
        <f t="shared" si="267"/>
        <v>Age</v>
      </c>
      <c r="F4198">
        <f t="shared" si="268"/>
        <v>2</v>
      </c>
      <c r="G4198" t="str">
        <f t="shared" si="269"/>
        <v>Data</v>
      </c>
      <c r="H4198" t="s">
        <v>821</v>
      </c>
      <c r="K4198" s="6" t="s">
        <v>19</v>
      </c>
      <c r="L4198" s="12">
        <v>0.20778377982052795</v>
      </c>
      <c r="M4198" s="13">
        <v>0.38866190406714479</v>
      </c>
      <c r="N4198" s="13">
        <v>0.28520726241532107</v>
      </c>
      <c r="O4198" s="13">
        <v>0.11834705369700456</v>
      </c>
      <c r="P4198" s="14">
        <v>375.00000000000057</v>
      </c>
    </row>
    <row r="4199" spans="1:16" x14ac:dyDescent="0.25">
      <c r="A4199">
        <v>4313</v>
      </c>
      <c r="B4199" t="str">
        <f t="shared" si="266"/>
        <v>Closed End</v>
      </c>
      <c r="C4199" t="s">
        <v>867</v>
      </c>
      <c r="D4199" t="s">
        <v>863</v>
      </c>
      <c r="E4199" t="str">
        <f t="shared" si="267"/>
        <v>Age</v>
      </c>
      <c r="F4199">
        <f t="shared" si="268"/>
        <v>3</v>
      </c>
      <c r="G4199" t="str">
        <f t="shared" si="269"/>
        <v>Data</v>
      </c>
      <c r="H4199" t="s">
        <v>821</v>
      </c>
      <c r="K4199" s="6" t="s">
        <v>20</v>
      </c>
      <c r="L4199" s="12">
        <v>0.13571259153995036</v>
      </c>
      <c r="M4199" s="13">
        <v>0.33695596146426288</v>
      </c>
      <c r="N4199" s="13">
        <v>0.43601833369256471</v>
      </c>
      <c r="O4199" s="13">
        <v>9.1313113303221186E-2</v>
      </c>
      <c r="P4199" s="14">
        <v>386.00000000000023</v>
      </c>
    </row>
    <row r="4200" spans="1:16" x14ac:dyDescent="0.25">
      <c r="A4200">
        <v>4314</v>
      </c>
      <c r="B4200" t="str">
        <f t="shared" si="266"/>
        <v>Closed End</v>
      </c>
      <c r="C4200" t="s">
        <v>867</v>
      </c>
      <c r="D4200" t="s">
        <v>863</v>
      </c>
      <c r="E4200" t="str">
        <f t="shared" si="267"/>
        <v>Age</v>
      </c>
      <c r="F4200">
        <f t="shared" si="268"/>
        <v>4</v>
      </c>
      <c r="G4200" t="str">
        <f t="shared" si="269"/>
        <v>Data</v>
      </c>
      <c r="H4200" t="s">
        <v>821</v>
      </c>
      <c r="K4200" s="6" t="s">
        <v>21</v>
      </c>
      <c r="L4200" s="12">
        <v>0.12141210366312044</v>
      </c>
      <c r="M4200" s="13">
        <v>0.32758968119731013</v>
      </c>
      <c r="N4200" s="13">
        <v>0.44414957760781304</v>
      </c>
      <c r="O4200" s="13">
        <v>0.10684863753175523</v>
      </c>
      <c r="P4200" s="14">
        <v>330.00000000000011</v>
      </c>
    </row>
    <row r="4201" spans="1:16" x14ac:dyDescent="0.25">
      <c r="A4201">
        <v>4315</v>
      </c>
      <c r="B4201" t="str">
        <f t="shared" si="266"/>
        <v>Closed End</v>
      </c>
      <c r="C4201" t="s">
        <v>867</v>
      </c>
      <c r="D4201" t="s">
        <v>863</v>
      </c>
      <c r="E4201" t="str">
        <f t="shared" si="267"/>
        <v>Age</v>
      </c>
      <c r="F4201">
        <f t="shared" si="268"/>
        <v>5</v>
      </c>
      <c r="G4201" t="str">
        <f t="shared" si="269"/>
        <v>Data</v>
      </c>
      <c r="H4201" t="s">
        <v>821</v>
      </c>
      <c r="K4201" s="6" t="s">
        <v>22</v>
      </c>
      <c r="L4201" s="12">
        <v>0.14165904864897494</v>
      </c>
      <c r="M4201" s="13">
        <v>0.42326120988417798</v>
      </c>
      <c r="N4201" s="13">
        <v>0.30041426098359941</v>
      </c>
      <c r="O4201" s="13">
        <v>0.13466548048324808</v>
      </c>
      <c r="P4201" s="14">
        <v>477.00000000000028</v>
      </c>
    </row>
    <row r="4202" spans="1:16" x14ac:dyDescent="0.25">
      <c r="A4202">
        <v>4316</v>
      </c>
      <c r="B4202" t="str">
        <f t="shared" si="266"/>
        <v>Closed End</v>
      </c>
      <c r="C4202" t="s">
        <v>867</v>
      </c>
      <c r="D4202" t="s">
        <v>863</v>
      </c>
      <c r="E4202" t="str">
        <f t="shared" si="267"/>
        <v>Age</v>
      </c>
      <c r="F4202">
        <f t="shared" si="268"/>
        <v>6</v>
      </c>
      <c r="G4202" t="str">
        <f t="shared" si="269"/>
        <v>Data</v>
      </c>
      <c r="H4202" t="s">
        <v>821</v>
      </c>
      <c r="K4202" s="6" t="s">
        <v>23</v>
      </c>
      <c r="L4202" s="12">
        <v>0.18864669826889022</v>
      </c>
      <c r="M4202" s="13">
        <v>0.33625623610134864</v>
      </c>
      <c r="N4202" s="13">
        <v>0.32682140400733567</v>
      </c>
      <c r="O4202" s="13">
        <v>0.14827566162242828</v>
      </c>
      <c r="P4202" s="14">
        <v>752.99999999999841</v>
      </c>
    </row>
    <row r="4203" spans="1:16" x14ac:dyDescent="0.25">
      <c r="A4203">
        <v>4317</v>
      </c>
      <c r="B4203" t="str">
        <f t="shared" si="266"/>
        <v>Closed End</v>
      </c>
      <c r="C4203" t="s">
        <v>867</v>
      </c>
      <c r="D4203" t="s">
        <v>863</v>
      </c>
      <c r="E4203" t="str">
        <f t="shared" si="267"/>
        <v>Education</v>
      </c>
      <c r="F4203">
        <f t="shared" si="268"/>
        <v>1</v>
      </c>
      <c r="G4203" t="str">
        <f t="shared" si="269"/>
        <v>Header</v>
      </c>
      <c r="H4203" t="s">
        <v>821</v>
      </c>
      <c r="K4203" s="7" t="s">
        <v>24</v>
      </c>
      <c r="L4203" s="15" t="s">
        <v>8</v>
      </c>
      <c r="M4203" s="16" t="s">
        <v>8</v>
      </c>
      <c r="N4203" s="16" t="s">
        <v>8</v>
      </c>
      <c r="O4203" s="16" t="s">
        <v>8</v>
      </c>
      <c r="P4203" s="17" t="s">
        <v>8</v>
      </c>
    </row>
    <row r="4204" spans="1:16" x14ac:dyDescent="0.25">
      <c r="A4204">
        <v>4318</v>
      </c>
      <c r="B4204" t="str">
        <f t="shared" si="266"/>
        <v>Closed End</v>
      </c>
      <c r="C4204" t="s">
        <v>867</v>
      </c>
      <c r="D4204" t="s">
        <v>863</v>
      </c>
      <c r="E4204" t="str">
        <f t="shared" si="267"/>
        <v>Education</v>
      </c>
      <c r="F4204">
        <f t="shared" si="268"/>
        <v>2</v>
      </c>
      <c r="G4204" t="str">
        <f t="shared" si="269"/>
        <v>Data</v>
      </c>
      <c r="H4204" t="s">
        <v>821</v>
      </c>
      <c r="K4204" s="6" t="s">
        <v>25</v>
      </c>
      <c r="L4204" s="12">
        <v>0.33426312115001777</v>
      </c>
      <c r="M4204" s="13">
        <v>0.4577550702417188</v>
      </c>
      <c r="N4204" s="13">
        <v>0.12956160369391359</v>
      </c>
      <c r="O4204" s="13">
        <v>7.8420204914349464E-2</v>
      </c>
      <c r="P4204" s="14">
        <v>82.000000000000043</v>
      </c>
    </row>
    <row r="4205" spans="1:16" x14ac:dyDescent="0.25">
      <c r="A4205">
        <v>4319</v>
      </c>
      <c r="B4205" t="str">
        <f t="shared" si="266"/>
        <v>Closed End</v>
      </c>
      <c r="C4205" t="s">
        <v>867</v>
      </c>
      <c r="D4205" t="s">
        <v>863</v>
      </c>
      <c r="E4205" t="str">
        <f t="shared" si="267"/>
        <v>Education</v>
      </c>
      <c r="F4205">
        <f t="shared" si="268"/>
        <v>3</v>
      </c>
      <c r="G4205" t="str">
        <f t="shared" si="269"/>
        <v>Data</v>
      </c>
      <c r="H4205" t="s">
        <v>821</v>
      </c>
      <c r="K4205" s="6" t="s">
        <v>26</v>
      </c>
      <c r="L4205" s="12">
        <v>0.16745389485209286</v>
      </c>
      <c r="M4205" s="13">
        <v>0.33304497713567704</v>
      </c>
      <c r="N4205" s="13">
        <v>0.35813463790122507</v>
      </c>
      <c r="O4205" s="13">
        <v>0.14136649011100486</v>
      </c>
      <c r="P4205" s="14">
        <v>297</v>
      </c>
    </row>
    <row r="4206" spans="1:16" x14ac:dyDescent="0.25">
      <c r="A4206">
        <v>4320</v>
      </c>
      <c r="B4206" t="str">
        <f t="shared" si="266"/>
        <v>Closed End</v>
      </c>
      <c r="C4206" t="s">
        <v>867</v>
      </c>
      <c r="D4206" t="s">
        <v>863</v>
      </c>
      <c r="E4206" t="str">
        <f t="shared" si="267"/>
        <v>Education</v>
      </c>
      <c r="F4206">
        <f t="shared" si="268"/>
        <v>4</v>
      </c>
      <c r="G4206" t="str">
        <f t="shared" si="269"/>
        <v>Data</v>
      </c>
      <c r="H4206" t="s">
        <v>821</v>
      </c>
      <c r="K4206" s="6" t="s">
        <v>27</v>
      </c>
      <c r="L4206" s="12">
        <v>0.18375960542699377</v>
      </c>
      <c r="M4206" s="13">
        <v>0.32554317652325543</v>
      </c>
      <c r="N4206" s="13">
        <v>0.37015953872905127</v>
      </c>
      <c r="O4206" s="13">
        <v>0.12053767932069864</v>
      </c>
      <c r="P4206" s="14">
        <v>853.00000000000023</v>
      </c>
    </row>
    <row r="4207" spans="1:16" x14ac:dyDescent="0.25">
      <c r="A4207">
        <v>4321</v>
      </c>
      <c r="B4207" t="str">
        <f t="shared" si="266"/>
        <v>Closed End</v>
      </c>
      <c r="C4207" t="s">
        <v>867</v>
      </c>
      <c r="D4207" t="s">
        <v>863</v>
      </c>
      <c r="E4207" t="str">
        <f t="shared" si="267"/>
        <v>Education</v>
      </c>
      <c r="F4207">
        <f t="shared" si="268"/>
        <v>5</v>
      </c>
      <c r="G4207" t="str">
        <f t="shared" si="269"/>
        <v>Data</v>
      </c>
      <c r="H4207" t="s">
        <v>821</v>
      </c>
      <c r="K4207" s="6" t="s">
        <v>28</v>
      </c>
      <c r="L4207" s="12">
        <v>0.14696904794115001</v>
      </c>
      <c r="M4207" s="13">
        <v>0.3851961551571082</v>
      </c>
      <c r="N4207" s="13">
        <v>0.340243226894963</v>
      </c>
      <c r="O4207" s="13">
        <v>0.12759157000677893</v>
      </c>
      <c r="P4207" s="14">
        <v>1402.9999999999991</v>
      </c>
    </row>
    <row r="4208" spans="1:16" x14ac:dyDescent="0.25">
      <c r="A4208">
        <v>4322</v>
      </c>
      <c r="B4208" t="str">
        <f t="shared" si="266"/>
        <v>Closed End</v>
      </c>
      <c r="C4208" t="s">
        <v>867</v>
      </c>
      <c r="D4208" t="s">
        <v>863</v>
      </c>
      <c r="E4208" t="str">
        <f t="shared" si="267"/>
        <v>Household income</v>
      </c>
      <c r="F4208">
        <f t="shared" si="268"/>
        <v>1</v>
      </c>
      <c r="G4208" t="str">
        <f t="shared" si="269"/>
        <v>Header</v>
      </c>
      <c r="H4208" t="s">
        <v>821</v>
      </c>
      <c r="K4208" s="7" t="s">
        <v>29</v>
      </c>
      <c r="L4208" s="15" t="s">
        <v>8</v>
      </c>
      <c r="M4208" s="16" t="s">
        <v>8</v>
      </c>
      <c r="N4208" s="16" t="s">
        <v>8</v>
      </c>
      <c r="O4208" s="16" t="s">
        <v>8</v>
      </c>
      <c r="P4208" s="17" t="s">
        <v>8</v>
      </c>
    </row>
    <row r="4209" spans="1:16" x14ac:dyDescent="0.25">
      <c r="A4209">
        <v>4323</v>
      </c>
      <c r="B4209" t="str">
        <f t="shared" si="266"/>
        <v>Closed End</v>
      </c>
      <c r="C4209" t="s">
        <v>867</v>
      </c>
      <c r="D4209" t="s">
        <v>863</v>
      </c>
      <c r="E4209" t="str">
        <f t="shared" si="267"/>
        <v>Household income</v>
      </c>
      <c r="F4209">
        <f t="shared" si="268"/>
        <v>2</v>
      </c>
      <c r="G4209" t="str">
        <f t="shared" si="269"/>
        <v>Data</v>
      </c>
      <c r="H4209" t="s">
        <v>821</v>
      </c>
      <c r="K4209" s="6" t="s">
        <v>30</v>
      </c>
      <c r="L4209" s="12">
        <v>0.31200327690031993</v>
      </c>
      <c r="M4209" s="13">
        <v>0.35719911698863366</v>
      </c>
      <c r="N4209" s="13">
        <v>0.21096205508591809</v>
      </c>
      <c r="O4209" s="13">
        <v>0.11983555102512761</v>
      </c>
      <c r="P4209" s="14">
        <v>437.0000000000008</v>
      </c>
    </row>
    <row r="4210" spans="1:16" x14ac:dyDescent="0.25">
      <c r="A4210">
        <v>4324</v>
      </c>
      <c r="B4210" t="str">
        <f t="shared" si="266"/>
        <v>Closed End</v>
      </c>
      <c r="C4210" t="s">
        <v>867</v>
      </c>
      <c r="D4210" t="s">
        <v>863</v>
      </c>
      <c r="E4210" t="str">
        <f t="shared" si="267"/>
        <v>Household income</v>
      </c>
      <c r="F4210">
        <f t="shared" si="268"/>
        <v>3</v>
      </c>
      <c r="G4210" t="str">
        <f t="shared" si="269"/>
        <v>Data</v>
      </c>
      <c r="H4210" t="s">
        <v>821</v>
      </c>
      <c r="K4210" s="6" t="s">
        <v>31</v>
      </c>
      <c r="L4210" s="12">
        <v>0.33668853896334489</v>
      </c>
      <c r="M4210" s="13">
        <v>0.31087513177515141</v>
      </c>
      <c r="N4210" s="13">
        <v>0.2781997909759571</v>
      </c>
      <c r="O4210" s="13">
        <v>7.4236538285548881E-2</v>
      </c>
      <c r="P4210" s="14">
        <v>378.9999999999996</v>
      </c>
    </row>
    <row r="4211" spans="1:16" x14ac:dyDescent="0.25">
      <c r="A4211">
        <v>4325</v>
      </c>
      <c r="B4211" t="str">
        <f t="shared" si="266"/>
        <v>Closed End</v>
      </c>
      <c r="C4211" t="s">
        <v>867</v>
      </c>
      <c r="D4211" t="s">
        <v>863</v>
      </c>
      <c r="E4211" t="str">
        <f t="shared" si="267"/>
        <v>Household income</v>
      </c>
      <c r="F4211">
        <f t="shared" si="268"/>
        <v>4</v>
      </c>
      <c r="G4211" t="str">
        <f t="shared" si="269"/>
        <v>Data</v>
      </c>
      <c r="H4211" t="s">
        <v>821</v>
      </c>
      <c r="K4211" s="6" t="s">
        <v>32</v>
      </c>
      <c r="L4211" s="12">
        <v>0.20442522791602605</v>
      </c>
      <c r="M4211" s="13">
        <v>0.34582735672809867</v>
      </c>
      <c r="N4211" s="13">
        <v>0.33417823878516811</v>
      </c>
      <c r="O4211" s="13">
        <v>0.11556917657070703</v>
      </c>
      <c r="P4211" s="14">
        <v>352.99999999999977</v>
      </c>
    </row>
    <row r="4212" spans="1:16" x14ac:dyDescent="0.25">
      <c r="A4212">
        <v>4326</v>
      </c>
      <c r="B4212" t="str">
        <f t="shared" si="266"/>
        <v>Closed End</v>
      </c>
      <c r="C4212" t="s">
        <v>867</v>
      </c>
      <c r="D4212" t="s">
        <v>863</v>
      </c>
      <c r="E4212" t="str">
        <f t="shared" si="267"/>
        <v>Household income</v>
      </c>
      <c r="F4212">
        <f t="shared" si="268"/>
        <v>5</v>
      </c>
      <c r="G4212" t="str">
        <f t="shared" si="269"/>
        <v>Data</v>
      </c>
      <c r="H4212" t="s">
        <v>821</v>
      </c>
      <c r="K4212" s="6" t="s">
        <v>33</v>
      </c>
      <c r="L4212" s="12">
        <v>0.16520079500497156</v>
      </c>
      <c r="M4212" s="13">
        <v>0.34213006875589691</v>
      </c>
      <c r="N4212" s="13">
        <v>0.3357602206187556</v>
      </c>
      <c r="O4212" s="13">
        <v>0.15690891562037584</v>
      </c>
      <c r="P4212" s="14">
        <v>278.00000000000006</v>
      </c>
    </row>
    <row r="4213" spans="1:16" x14ac:dyDescent="0.25">
      <c r="A4213">
        <v>4327</v>
      </c>
      <c r="B4213" t="str">
        <f t="shared" ref="B4213:B4276" si="270">IF(K4215="Results by region:","Closed End",IF(L4214="East Metro Overall","Open End",IF(AND(K4213="",K4215=""),"",B4212)))</f>
        <v>Closed End</v>
      </c>
      <c r="C4213" t="s">
        <v>867</v>
      </c>
      <c r="D4213" t="s">
        <v>863</v>
      </c>
      <c r="E4213" t="str">
        <f t="shared" ref="E4213:E4276" si="271">IF(AND(K4213="",K4214="Results by region:"),"Column labels",
IF(AND(K4213="",L4213="East Metro overall"),"Column labels",
IF(AND(K4213="",L4213=""),"",
IF(AND(B4213="Open End",K4213&lt;&gt;"",E4212="Column labels"),"Open end results",
IF(K4213="Results by region:","Region",
IF(K4213="Results by gender:","Gender",
IF(K4213="Results by age:","Age",
IF(K4213="Results by education level:","Education",
IF(K4213="Results by household income:","Household income",
IF(K4213="Results by housing status:","Housing status",
IF(K4213="Results by home language:","Home language",
IF(K4213="Results by race/ethnicity:","Race / ethnicity",
IF(ISERROR(FIND(".",K4213)),E4212,
IF(FIND(".",K4213)&lt;=4,"Title"))))))))))))))</f>
        <v>Household income</v>
      </c>
      <c r="F4213">
        <f t="shared" ref="F4213:F4276" si="272">IF(B4213="","",IF(E4213&lt;&gt;E4212,1,SUM(F4212,1)))</f>
        <v>6</v>
      </c>
      <c r="G4213" t="str">
        <f t="shared" si="269"/>
        <v>Data</v>
      </c>
      <c r="H4213" t="s">
        <v>821</v>
      </c>
      <c r="K4213" s="6" t="s">
        <v>34</v>
      </c>
      <c r="L4213" s="12">
        <v>0.13267400340197202</v>
      </c>
      <c r="M4213" s="13">
        <v>0.38291181997919904</v>
      </c>
      <c r="N4213" s="13">
        <v>0.36380264178896238</v>
      </c>
      <c r="O4213" s="13">
        <v>0.12061153482986475</v>
      </c>
      <c r="P4213" s="14">
        <v>254.00000000000048</v>
      </c>
    </row>
    <row r="4214" spans="1:16" x14ac:dyDescent="0.25">
      <c r="A4214">
        <v>4328</v>
      </c>
      <c r="B4214" t="str">
        <f t="shared" si="270"/>
        <v>Closed End</v>
      </c>
      <c r="C4214" t="s">
        <v>867</v>
      </c>
      <c r="D4214" t="s">
        <v>863</v>
      </c>
      <c r="E4214" t="str">
        <f t="shared" si="271"/>
        <v>Household income</v>
      </c>
      <c r="F4214">
        <f t="shared" si="272"/>
        <v>7</v>
      </c>
      <c r="G4214" t="str">
        <f t="shared" si="269"/>
        <v>Data</v>
      </c>
      <c r="H4214" t="s">
        <v>821</v>
      </c>
      <c r="K4214" s="6" t="s">
        <v>35</v>
      </c>
      <c r="L4214" s="12">
        <v>0.10112022175559848</v>
      </c>
      <c r="M4214" s="13">
        <v>0.39328170746735053</v>
      </c>
      <c r="N4214" s="13">
        <v>0.37750344667803182</v>
      </c>
      <c r="O4214" s="13">
        <v>0.12809462409901778</v>
      </c>
      <c r="P4214" s="14">
        <v>311.00000000000051</v>
      </c>
    </row>
    <row r="4215" spans="1:16" x14ac:dyDescent="0.25">
      <c r="A4215">
        <v>4329</v>
      </c>
      <c r="B4215" t="str">
        <f t="shared" si="270"/>
        <v>Closed End</v>
      </c>
      <c r="C4215" t="s">
        <v>867</v>
      </c>
      <c r="D4215" t="s">
        <v>863</v>
      </c>
      <c r="E4215" t="str">
        <f t="shared" si="271"/>
        <v>Household income</v>
      </c>
      <c r="F4215">
        <f t="shared" si="272"/>
        <v>8</v>
      </c>
      <c r="G4215" t="str">
        <f t="shared" si="269"/>
        <v>Data</v>
      </c>
      <c r="H4215" t="s">
        <v>821</v>
      </c>
      <c r="K4215" s="6" t="s">
        <v>36</v>
      </c>
      <c r="L4215" s="12">
        <v>0.11870812521633606</v>
      </c>
      <c r="M4215" s="13">
        <v>0.30792721240982329</v>
      </c>
      <c r="N4215" s="13">
        <v>0.44890283941576448</v>
      </c>
      <c r="O4215" s="13">
        <v>0.12446182295807517</v>
      </c>
      <c r="P4215" s="14">
        <v>238.00000000000009</v>
      </c>
    </row>
    <row r="4216" spans="1:16" x14ac:dyDescent="0.25">
      <c r="A4216">
        <v>4330</v>
      </c>
      <c r="B4216" t="str">
        <f t="shared" si="270"/>
        <v>Closed End</v>
      </c>
      <c r="C4216" t="s">
        <v>867</v>
      </c>
      <c r="D4216" t="s">
        <v>863</v>
      </c>
      <c r="E4216" t="str">
        <f t="shared" si="271"/>
        <v>Housing status</v>
      </c>
      <c r="F4216">
        <f t="shared" si="272"/>
        <v>1</v>
      </c>
      <c r="G4216" t="str">
        <f t="shared" si="269"/>
        <v>Header</v>
      </c>
      <c r="H4216" t="s">
        <v>821</v>
      </c>
      <c r="K4216" s="7" t="s">
        <v>37</v>
      </c>
      <c r="L4216" s="15" t="s">
        <v>8</v>
      </c>
      <c r="M4216" s="16" t="s">
        <v>8</v>
      </c>
      <c r="N4216" s="16" t="s">
        <v>8</v>
      </c>
      <c r="O4216" s="16" t="s">
        <v>8</v>
      </c>
      <c r="P4216" s="17" t="s">
        <v>8</v>
      </c>
    </row>
    <row r="4217" spans="1:16" x14ac:dyDescent="0.25">
      <c r="A4217">
        <v>4331</v>
      </c>
      <c r="B4217" t="str">
        <f t="shared" si="270"/>
        <v>Closed End</v>
      </c>
      <c r="C4217" t="s">
        <v>867</v>
      </c>
      <c r="D4217" t="s">
        <v>863</v>
      </c>
      <c r="E4217" t="str">
        <f t="shared" si="271"/>
        <v>Housing status</v>
      </c>
      <c r="F4217">
        <f t="shared" si="272"/>
        <v>2</v>
      </c>
      <c r="G4217" t="str">
        <f t="shared" si="269"/>
        <v>Data</v>
      </c>
      <c r="H4217" t="s">
        <v>821</v>
      </c>
      <c r="K4217" s="6" t="s">
        <v>38</v>
      </c>
      <c r="L4217" s="12">
        <v>0.13362431868970334</v>
      </c>
      <c r="M4217" s="13">
        <v>0.35896972690131451</v>
      </c>
      <c r="N4217" s="13">
        <v>0.36888515121818466</v>
      </c>
      <c r="O4217" s="13">
        <v>0.13852080319080096</v>
      </c>
      <c r="P4217" s="14">
        <v>1754.9999999999975</v>
      </c>
    </row>
    <row r="4218" spans="1:16" x14ac:dyDescent="0.25">
      <c r="A4218">
        <v>4332</v>
      </c>
      <c r="B4218" t="str">
        <f t="shared" si="270"/>
        <v>Closed End</v>
      </c>
      <c r="C4218" t="s">
        <v>867</v>
      </c>
      <c r="D4218" t="s">
        <v>863</v>
      </c>
      <c r="E4218" t="str">
        <f t="shared" si="271"/>
        <v>Housing status</v>
      </c>
      <c r="F4218">
        <f t="shared" si="272"/>
        <v>3</v>
      </c>
      <c r="G4218" t="str">
        <f t="shared" si="269"/>
        <v>Data</v>
      </c>
      <c r="H4218" t="s">
        <v>821</v>
      </c>
      <c r="K4218" s="6" t="s">
        <v>39</v>
      </c>
      <c r="L4218" s="12">
        <v>0.28570389102458876</v>
      </c>
      <c r="M4218" s="13">
        <v>0.35085753307605011</v>
      </c>
      <c r="N4218" s="13">
        <v>0.27867393163810755</v>
      </c>
      <c r="O4218" s="13">
        <v>8.4764644261252672E-2</v>
      </c>
      <c r="P4218" s="14">
        <v>890.00000000000034</v>
      </c>
    </row>
    <row r="4219" spans="1:16" ht="24.75" x14ac:dyDescent="0.25">
      <c r="A4219">
        <v>4333</v>
      </c>
      <c r="B4219" t="str">
        <f t="shared" si="270"/>
        <v>Closed End</v>
      </c>
      <c r="C4219" t="s">
        <v>867</v>
      </c>
      <c r="D4219" t="s">
        <v>863</v>
      </c>
      <c r="E4219" t="str">
        <f t="shared" si="271"/>
        <v>Housing status</v>
      </c>
      <c r="F4219">
        <f t="shared" si="272"/>
        <v>4</v>
      </c>
      <c r="G4219" t="str">
        <f t="shared" si="269"/>
        <v>Data</v>
      </c>
      <c r="H4219" t="s">
        <v>821</v>
      </c>
      <c r="K4219" s="6" t="s">
        <v>40</v>
      </c>
      <c r="L4219" s="12">
        <v>0.2611158876713926</v>
      </c>
      <c r="M4219" s="13">
        <v>0.44692248156645109</v>
      </c>
      <c r="N4219" s="13">
        <v>0.13562814126758801</v>
      </c>
      <c r="O4219" s="13">
        <v>0.15633348949456841</v>
      </c>
      <c r="P4219" s="14">
        <v>60.999999999999986</v>
      </c>
    </row>
    <row r="4220" spans="1:16" x14ac:dyDescent="0.25">
      <c r="A4220">
        <v>4334</v>
      </c>
      <c r="B4220" t="str">
        <f t="shared" si="270"/>
        <v>Closed End</v>
      </c>
      <c r="C4220" t="s">
        <v>867</v>
      </c>
      <c r="D4220" t="s">
        <v>863</v>
      </c>
      <c r="E4220" t="str">
        <f t="shared" si="271"/>
        <v>Home language</v>
      </c>
      <c r="F4220">
        <f t="shared" si="272"/>
        <v>1</v>
      </c>
      <c r="G4220" t="str">
        <f t="shared" si="269"/>
        <v>Header</v>
      </c>
      <c r="H4220" t="s">
        <v>821</v>
      </c>
      <c r="K4220" s="7" t="s">
        <v>41</v>
      </c>
      <c r="L4220" s="15" t="s">
        <v>8</v>
      </c>
      <c r="M4220" s="16" t="s">
        <v>8</v>
      </c>
      <c r="N4220" s="16" t="s">
        <v>8</v>
      </c>
      <c r="O4220" s="16" t="s">
        <v>8</v>
      </c>
      <c r="P4220" s="17" t="s">
        <v>8</v>
      </c>
    </row>
    <row r="4221" spans="1:16" x14ac:dyDescent="0.25">
      <c r="A4221">
        <v>4335</v>
      </c>
      <c r="B4221" t="str">
        <f t="shared" si="270"/>
        <v>Closed End</v>
      </c>
      <c r="C4221" t="s">
        <v>867</v>
      </c>
      <c r="D4221" t="s">
        <v>863</v>
      </c>
      <c r="E4221" t="str">
        <f t="shared" si="271"/>
        <v>Home language</v>
      </c>
      <c r="F4221">
        <f t="shared" si="272"/>
        <v>2</v>
      </c>
      <c r="G4221" t="str">
        <f t="shared" si="269"/>
        <v>Data</v>
      </c>
      <c r="H4221" t="s">
        <v>821</v>
      </c>
      <c r="K4221" s="6" t="s">
        <v>42</v>
      </c>
      <c r="L4221" s="12">
        <v>0.15756938462259698</v>
      </c>
      <c r="M4221" s="13">
        <v>0.36166537458493025</v>
      </c>
      <c r="N4221" s="13">
        <v>0.34673860920827676</v>
      </c>
      <c r="O4221" s="13">
        <v>0.13402663158419892</v>
      </c>
      <c r="P4221" s="14">
        <v>2323.9999999999964</v>
      </c>
    </row>
    <row r="4222" spans="1:16" x14ac:dyDescent="0.25">
      <c r="A4222">
        <v>4336</v>
      </c>
      <c r="B4222" t="str">
        <f t="shared" si="270"/>
        <v>Closed End</v>
      </c>
      <c r="C4222" t="s">
        <v>867</v>
      </c>
      <c r="D4222" t="s">
        <v>863</v>
      </c>
      <c r="E4222" t="str">
        <f t="shared" si="271"/>
        <v>Home language</v>
      </c>
      <c r="F4222">
        <f t="shared" si="272"/>
        <v>3</v>
      </c>
      <c r="G4222" t="str">
        <f t="shared" si="269"/>
        <v>Data</v>
      </c>
      <c r="H4222" t="s">
        <v>821</v>
      </c>
      <c r="K4222" s="6" t="s">
        <v>43</v>
      </c>
      <c r="L4222" s="12">
        <v>0.19033315180600663</v>
      </c>
      <c r="M4222" s="13">
        <v>0.37459982399114655</v>
      </c>
      <c r="N4222" s="13">
        <v>0.36031399507260681</v>
      </c>
      <c r="O4222" s="13">
        <v>7.4753029130239596E-2</v>
      </c>
      <c r="P4222" s="14">
        <v>224.00000000000009</v>
      </c>
    </row>
    <row r="4223" spans="1:16" x14ac:dyDescent="0.25">
      <c r="A4223">
        <v>4337</v>
      </c>
      <c r="B4223" t="str">
        <f t="shared" si="270"/>
        <v>Closed End</v>
      </c>
      <c r="C4223" t="s">
        <v>867</v>
      </c>
      <c r="D4223" t="s">
        <v>863</v>
      </c>
      <c r="E4223" t="str">
        <f t="shared" si="271"/>
        <v>Home language</v>
      </c>
      <c r="F4223">
        <f t="shared" si="272"/>
        <v>4</v>
      </c>
      <c r="G4223" t="str">
        <f t="shared" si="269"/>
        <v>Data</v>
      </c>
      <c r="H4223" t="s">
        <v>821</v>
      </c>
      <c r="K4223" s="6" t="s">
        <v>44</v>
      </c>
      <c r="L4223" s="12">
        <v>0.36936167546200388</v>
      </c>
      <c r="M4223" s="13">
        <v>0.31887158917605146</v>
      </c>
      <c r="N4223" s="13">
        <v>0.20332820050915543</v>
      </c>
      <c r="O4223" s="13">
        <v>0.10843853485278888</v>
      </c>
      <c r="P4223" s="14">
        <v>86.000000000000057</v>
      </c>
    </row>
    <row r="4224" spans="1:16" x14ac:dyDescent="0.25">
      <c r="A4224">
        <v>4338</v>
      </c>
      <c r="B4224" t="str">
        <f t="shared" si="270"/>
        <v>Closed End</v>
      </c>
      <c r="C4224" t="s">
        <v>867</v>
      </c>
      <c r="D4224" t="s">
        <v>863</v>
      </c>
      <c r="E4224" t="str">
        <f t="shared" si="271"/>
        <v>Race / ethnicity</v>
      </c>
      <c r="F4224">
        <f t="shared" si="272"/>
        <v>1</v>
      </c>
      <c r="G4224" t="str">
        <f t="shared" si="269"/>
        <v>Header</v>
      </c>
      <c r="H4224" t="s">
        <v>821</v>
      </c>
      <c r="K4224" s="7" t="s">
        <v>45</v>
      </c>
      <c r="L4224" s="15" t="s">
        <v>8</v>
      </c>
      <c r="M4224" s="16" t="s">
        <v>8</v>
      </c>
      <c r="N4224" s="16" t="s">
        <v>8</v>
      </c>
      <c r="O4224" s="16" t="s">
        <v>8</v>
      </c>
      <c r="P4224" s="17" t="s">
        <v>8</v>
      </c>
    </row>
    <row r="4225" spans="1:16" x14ac:dyDescent="0.25">
      <c r="A4225">
        <v>4339</v>
      </c>
      <c r="B4225" t="str">
        <f t="shared" si="270"/>
        <v>Closed End</v>
      </c>
      <c r="C4225" t="s">
        <v>867</v>
      </c>
      <c r="D4225" t="s">
        <v>863</v>
      </c>
      <c r="E4225" t="str">
        <f t="shared" si="271"/>
        <v>Race / ethnicity</v>
      </c>
      <c r="F4225">
        <f t="shared" si="272"/>
        <v>2</v>
      </c>
      <c r="G4225" t="str">
        <f t="shared" si="269"/>
        <v>Data</v>
      </c>
      <c r="H4225" t="s">
        <v>821</v>
      </c>
      <c r="K4225" s="6" t="s">
        <v>46</v>
      </c>
      <c r="L4225" s="12">
        <v>0.25029266459688532</v>
      </c>
      <c r="M4225" s="13">
        <v>0.35327175272813749</v>
      </c>
      <c r="N4225" s="13">
        <v>0.30166839203184637</v>
      </c>
      <c r="O4225" s="13">
        <v>9.476719064313191E-2</v>
      </c>
      <c r="P4225" s="14">
        <v>696.99999999999864</v>
      </c>
    </row>
    <row r="4226" spans="1:16" x14ac:dyDescent="0.25">
      <c r="A4226">
        <v>4340</v>
      </c>
      <c r="B4226" t="str">
        <f t="shared" si="270"/>
        <v>Closed End</v>
      </c>
      <c r="C4226" t="s">
        <v>867</v>
      </c>
      <c r="D4226" t="s">
        <v>863</v>
      </c>
      <c r="E4226" t="str">
        <f t="shared" si="271"/>
        <v>Race / ethnicity</v>
      </c>
      <c r="F4226">
        <f t="shared" si="272"/>
        <v>3</v>
      </c>
      <c r="G4226" t="str">
        <f t="shared" ref="G4226:G4289" si="273">IF(B4226="","",IF(E4226="Title","Title",IF(E4226="Column labels","Labels",IF(AND(F4226=1,B4226="Closed End"),"Header","Data"))))</f>
        <v>Data</v>
      </c>
      <c r="H4226" t="s">
        <v>821</v>
      </c>
      <c r="K4226" s="6" t="s">
        <v>47</v>
      </c>
      <c r="L4226" s="12">
        <v>0.15718806881381142</v>
      </c>
      <c r="M4226" s="13">
        <v>0.52056358326741481</v>
      </c>
      <c r="N4226" s="13">
        <v>0.27293456778317132</v>
      </c>
      <c r="O4226" s="13">
        <v>4.9313780135601747E-2</v>
      </c>
      <c r="P4226" s="14">
        <v>116.00000000000006</v>
      </c>
    </row>
    <row r="4227" spans="1:16" x14ac:dyDescent="0.25">
      <c r="A4227">
        <v>4341</v>
      </c>
      <c r="B4227" t="str">
        <f t="shared" si="270"/>
        <v>Closed End</v>
      </c>
      <c r="C4227" t="s">
        <v>867</v>
      </c>
      <c r="D4227" t="s">
        <v>863</v>
      </c>
      <c r="E4227" t="str">
        <f t="shared" si="271"/>
        <v>Race / ethnicity</v>
      </c>
      <c r="F4227">
        <f t="shared" si="272"/>
        <v>4</v>
      </c>
      <c r="G4227" t="str">
        <f t="shared" si="273"/>
        <v>Data</v>
      </c>
      <c r="H4227" t="s">
        <v>821</v>
      </c>
      <c r="K4227" s="6" t="s">
        <v>48</v>
      </c>
      <c r="L4227" s="12">
        <v>0.20711888284366609</v>
      </c>
      <c r="M4227" s="13">
        <v>0.38744844212816448</v>
      </c>
      <c r="N4227" s="13">
        <v>0.3726142114239635</v>
      </c>
      <c r="O4227" s="13">
        <v>3.2818463604206045E-2</v>
      </c>
      <c r="P4227" s="14">
        <v>193</v>
      </c>
    </row>
    <row r="4228" spans="1:16" x14ac:dyDescent="0.25">
      <c r="A4228">
        <v>4342</v>
      </c>
      <c r="B4228" t="str">
        <f t="shared" si="270"/>
        <v>Closed End</v>
      </c>
      <c r="C4228" t="s">
        <v>867</v>
      </c>
      <c r="D4228" t="s">
        <v>863</v>
      </c>
      <c r="E4228" t="str">
        <f t="shared" si="271"/>
        <v>Race / ethnicity</v>
      </c>
      <c r="F4228">
        <f t="shared" si="272"/>
        <v>5</v>
      </c>
      <c r="G4228" t="str">
        <f t="shared" si="273"/>
        <v>Data</v>
      </c>
      <c r="H4228" t="s">
        <v>821</v>
      </c>
      <c r="K4228" s="6" t="s">
        <v>49</v>
      </c>
      <c r="L4228" s="12">
        <v>0.33519446929427077</v>
      </c>
      <c r="M4228" s="13">
        <v>0.31723788231003075</v>
      </c>
      <c r="N4228" s="13">
        <v>0.27039550105616122</v>
      </c>
      <c r="O4228" s="13">
        <v>7.7172147339537353E-2</v>
      </c>
      <c r="P4228" s="14">
        <v>318.00000000000006</v>
      </c>
    </row>
    <row r="4229" spans="1:16" x14ac:dyDescent="0.25">
      <c r="A4229">
        <v>4343</v>
      </c>
      <c r="B4229" t="str">
        <f t="shared" si="270"/>
        <v>Closed End</v>
      </c>
      <c r="C4229" t="s">
        <v>867</v>
      </c>
      <c r="D4229" t="s">
        <v>863</v>
      </c>
      <c r="E4229" t="str">
        <f t="shared" si="271"/>
        <v>Race / ethnicity</v>
      </c>
      <c r="F4229">
        <f t="shared" si="272"/>
        <v>6</v>
      </c>
      <c r="G4229" t="str">
        <f t="shared" si="273"/>
        <v>Data</v>
      </c>
      <c r="H4229" t="s">
        <v>821</v>
      </c>
      <c r="K4229" s="6" t="s">
        <v>50</v>
      </c>
      <c r="L4229" s="12">
        <v>0.2255664595331654</v>
      </c>
      <c r="M4229" s="13">
        <v>0.33043079017854993</v>
      </c>
      <c r="N4229" s="13">
        <v>0.18672588447724178</v>
      </c>
      <c r="O4229" s="13">
        <v>0.2572768658110427</v>
      </c>
      <c r="P4229" s="14">
        <v>121.00000000000007</v>
      </c>
    </row>
    <row r="4230" spans="1:16" ht="15.75" thickBot="1" x14ac:dyDescent="0.3">
      <c r="A4230">
        <v>4344</v>
      </c>
      <c r="B4230" t="str">
        <f t="shared" si="270"/>
        <v>Closed End</v>
      </c>
      <c r="C4230" t="s">
        <v>867</v>
      </c>
      <c r="D4230" t="s">
        <v>863</v>
      </c>
      <c r="E4230" t="str">
        <f t="shared" si="271"/>
        <v>Race / ethnicity</v>
      </c>
      <c r="F4230">
        <f t="shared" si="272"/>
        <v>7</v>
      </c>
      <c r="G4230" t="str">
        <f t="shared" si="273"/>
        <v>Data</v>
      </c>
      <c r="H4230" t="s">
        <v>821</v>
      </c>
      <c r="K4230" s="8" t="s">
        <v>51</v>
      </c>
      <c r="L4230" s="18">
        <v>0.14558667629609728</v>
      </c>
      <c r="M4230" s="19">
        <v>0.37205217911937027</v>
      </c>
      <c r="N4230" s="19">
        <v>0.3514611486847693</v>
      </c>
      <c r="O4230" s="19">
        <v>0.13089999589976653</v>
      </c>
      <c r="P4230" s="20">
        <v>1822.9999999999989</v>
      </c>
    </row>
    <row r="4231" spans="1:16" ht="15.75" thickTop="1" x14ac:dyDescent="0.25">
      <c r="A4231">
        <v>4345</v>
      </c>
      <c r="B4231" t="str">
        <f t="shared" si="270"/>
        <v/>
      </c>
      <c r="C4231" t="s">
        <v>8</v>
      </c>
      <c r="D4231" t="s">
        <v>8</v>
      </c>
      <c r="E4231" t="str">
        <f t="shared" si="271"/>
        <v/>
      </c>
      <c r="F4231" t="str">
        <f t="shared" si="272"/>
        <v/>
      </c>
      <c r="G4231" t="str">
        <f t="shared" si="273"/>
        <v/>
      </c>
      <c r="H4231" t="s">
        <v>8</v>
      </c>
    </row>
    <row r="4232" spans="1:16" ht="45.75" thickBot="1" x14ac:dyDescent="0.3">
      <c r="A4232">
        <v>4346</v>
      </c>
      <c r="B4232" t="str">
        <f t="shared" si="270"/>
        <v>Closed End</v>
      </c>
      <c r="C4232" t="s">
        <v>867</v>
      </c>
      <c r="D4232" t="s">
        <v>864</v>
      </c>
      <c r="E4232" t="str">
        <f t="shared" si="271"/>
        <v>Title</v>
      </c>
      <c r="F4232">
        <f t="shared" si="272"/>
        <v>1</v>
      </c>
      <c r="G4232" t="str">
        <f t="shared" si="273"/>
        <v>Title</v>
      </c>
      <c r="H4232" t="s">
        <v>822</v>
      </c>
      <c r="K4232" s="37" t="s">
        <v>329</v>
      </c>
      <c r="L4232" s="37"/>
      <c r="M4232" s="37"/>
      <c r="N4232" s="37"/>
      <c r="O4232" s="37"/>
      <c r="P4232" s="37"/>
    </row>
    <row r="4233" spans="1:16" ht="38.25" thickTop="1" thickBot="1" x14ac:dyDescent="0.3">
      <c r="A4233">
        <v>4347</v>
      </c>
      <c r="B4233" t="str">
        <f t="shared" si="270"/>
        <v>Closed End</v>
      </c>
      <c r="C4233" t="s">
        <v>867</v>
      </c>
      <c r="D4233" t="s">
        <v>864</v>
      </c>
      <c r="E4233" t="str">
        <f t="shared" si="271"/>
        <v>Column labels</v>
      </c>
      <c r="F4233">
        <f t="shared" si="272"/>
        <v>1</v>
      </c>
      <c r="G4233" t="str">
        <f t="shared" si="273"/>
        <v>Labels</v>
      </c>
      <c r="H4233" t="s">
        <v>822</v>
      </c>
      <c r="K4233" s="39"/>
      <c r="L4233" s="1" t="s">
        <v>309</v>
      </c>
      <c r="M4233" s="2" t="s">
        <v>310</v>
      </c>
      <c r="N4233" s="2" t="s">
        <v>311</v>
      </c>
      <c r="O4233" s="2" t="s">
        <v>312</v>
      </c>
      <c r="P4233" s="3" t="s">
        <v>6</v>
      </c>
    </row>
    <row r="4234" spans="1:16" ht="15.75" thickTop="1" x14ac:dyDescent="0.25">
      <c r="A4234">
        <v>4348</v>
      </c>
      <c r="B4234" t="str">
        <f t="shared" si="270"/>
        <v>Closed End</v>
      </c>
      <c r="C4234" t="s">
        <v>867</v>
      </c>
      <c r="D4234" t="s">
        <v>864</v>
      </c>
      <c r="E4234" t="str">
        <f t="shared" si="271"/>
        <v>Region</v>
      </c>
      <c r="F4234">
        <f t="shared" si="272"/>
        <v>1</v>
      </c>
      <c r="G4234" t="str">
        <f t="shared" si="273"/>
        <v>Header</v>
      </c>
      <c r="H4234" t="s">
        <v>822</v>
      </c>
      <c r="K4234" s="5" t="s">
        <v>7</v>
      </c>
      <c r="L4234" s="9" t="s">
        <v>8</v>
      </c>
      <c r="M4234" s="10" t="s">
        <v>8</v>
      </c>
      <c r="N4234" s="10" t="s">
        <v>8</v>
      </c>
      <c r="O4234" s="10" t="s">
        <v>8</v>
      </c>
      <c r="P4234" s="11" t="s">
        <v>8</v>
      </c>
    </row>
    <row r="4235" spans="1:16" x14ac:dyDescent="0.25">
      <c r="A4235">
        <v>4349</v>
      </c>
      <c r="B4235" t="str">
        <f t="shared" si="270"/>
        <v>Closed End</v>
      </c>
      <c r="C4235" t="s">
        <v>867</v>
      </c>
      <c r="D4235" t="s">
        <v>864</v>
      </c>
      <c r="E4235" t="str">
        <f t="shared" si="271"/>
        <v>Region</v>
      </c>
      <c r="F4235">
        <f t="shared" si="272"/>
        <v>2</v>
      </c>
      <c r="G4235" t="str">
        <f t="shared" si="273"/>
        <v>Data</v>
      </c>
      <c r="H4235" t="s">
        <v>822</v>
      </c>
      <c r="K4235" s="6" t="s">
        <v>9</v>
      </c>
      <c r="L4235" s="12">
        <v>0.28295111509011572</v>
      </c>
      <c r="M4235" s="13">
        <v>0.38643808394606444</v>
      </c>
      <c r="N4235" s="13">
        <v>0.24364645316237199</v>
      </c>
      <c r="O4235" s="13">
        <v>8.6964347801448849E-2</v>
      </c>
      <c r="P4235" s="14">
        <v>2763.0000000000014</v>
      </c>
    </row>
    <row r="4236" spans="1:16" x14ac:dyDescent="0.25">
      <c r="A4236">
        <v>4350</v>
      </c>
      <c r="B4236" t="str">
        <f t="shared" si="270"/>
        <v>Closed End</v>
      </c>
      <c r="C4236" t="s">
        <v>867</v>
      </c>
      <c r="D4236" t="s">
        <v>864</v>
      </c>
      <c r="E4236" t="str">
        <f t="shared" si="271"/>
        <v>Region</v>
      </c>
      <c r="F4236">
        <f t="shared" si="272"/>
        <v>3</v>
      </c>
      <c r="G4236" t="str">
        <f t="shared" si="273"/>
        <v>Data</v>
      </c>
      <c r="H4236" t="s">
        <v>822</v>
      </c>
      <c r="K4236" s="6" t="s">
        <v>10</v>
      </c>
      <c r="L4236" s="12">
        <v>0.24620457659405251</v>
      </c>
      <c r="M4236" s="13">
        <v>0.39442371152223482</v>
      </c>
      <c r="N4236" s="13">
        <v>0.26390472996729897</v>
      </c>
      <c r="O4236" s="13">
        <v>9.5466981916413576E-2</v>
      </c>
      <c r="P4236" s="14">
        <v>378.00000000000023</v>
      </c>
    </row>
    <row r="4237" spans="1:16" x14ac:dyDescent="0.25">
      <c r="A4237">
        <v>4351</v>
      </c>
      <c r="B4237" t="str">
        <f t="shared" si="270"/>
        <v>Closed End</v>
      </c>
      <c r="C4237" t="s">
        <v>867</v>
      </c>
      <c r="D4237" t="s">
        <v>864</v>
      </c>
      <c r="E4237" t="str">
        <f t="shared" si="271"/>
        <v>Region</v>
      </c>
      <c r="F4237">
        <f t="shared" si="272"/>
        <v>4</v>
      </c>
      <c r="G4237" t="str">
        <f t="shared" si="273"/>
        <v>Data</v>
      </c>
      <c r="H4237" t="s">
        <v>822</v>
      </c>
      <c r="K4237" s="6" t="s">
        <v>11</v>
      </c>
      <c r="L4237" s="12">
        <v>0.32875380858228509</v>
      </c>
      <c r="M4237" s="13">
        <v>0.38084104477479597</v>
      </c>
      <c r="N4237" s="13">
        <v>0.22220442623107131</v>
      </c>
      <c r="O4237" s="13">
        <v>6.8200720411850241E-2</v>
      </c>
      <c r="P4237" s="14">
        <v>2023.9999999999945</v>
      </c>
    </row>
    <row r="4238" spans="1:16" x14ac:dyDescent="0.25">
      <c r="A4238">
        <v>4352</v>
      </c>
      <c r="B4238" t="str">
        <f t="shared" si="270"/>
        <v>Closed End</v>
      </c>
      <c r="C4238" t="s">
        <v>867</v>
      </c>
      <c r="D4238" t="s">
        <v>864</v>
      </c>
      <c r="E4238" t="str">
        <f t="shared" si="271"/>
        <v>Region</v>
      </c>
      <c r="F4238">
        <f t="shared" si="272"/>
        <v>5</v>
      </c>
      <c r="G4238" t="str">
        <f t="shared" si="273"/>
        <v>Data</v>
      </c>
      <c r="H4238" t="s">
        <v>822</v>
      </c>
      <c r="K4238" s="6" t="s">
        <v>12</v>
      </c>
      <c r="L4238" s="12">
        <v>0.34252619876571699</v>
      </c>
      <c r="M4238" s="13">
        <v>0.3809442831532282</v>
      </c>
      <c r="N4238" s="13">
        <v>0.20410239993800702</v>
      </c>
      <c r="O4238" s="13">
        <v>7.2427118143048252E-2</v>
      </c>
      <c r="P4238" s="14">
        <v>1642.000000000002</v>
      </c>
    </row>
    <row r="4239" spans="1:16" x14ac:dyDescent="0.25">
      <c r="A4239">
        <v>4353</v>
      </c>
      <c r="B4239" t="str">
        <f t="shared" si="270"/>
        <v>Closed End</v>
      </c>
      <c r="C4239" t="s">
        <v>867</v>
      </c>
      <c r="D4239" t="s">
        <v>864</v>
      </c>
      <c r="E4239" t="str">
        <f t="shared" si="271"/>
        <v>Region</v>
      </c>
      <c r="F4239">
        <f t="shared" si="272"/>
        <v>6</v>
      </c>
      <c r="G4239" t="str">
        <f t="shared" si="273"/>
        <v>Data</v>
      </c>
      <c r="H4239" t="s">
        <v>822</v>
      </c>
      <c r="K4239" s="6" t="s">
        <v>13</v>
      </c>
      <c r="L4239" s="12">
        <v>0.31178505152377833</v>
      </c>
      <c r="M4239" s="13">
        <v>0.38071384630456523</v>
      </c>
      <c r="N4239" s="13">
        <v>0.24450766352993791</v>
      </c>
      <c r="O4239" s="13">
        <v>6.2993438641718788E-2</v>
      </c>
      <c r="P4239" s="14">
        <v>382.00000000000011</v>
      </c>
    </row>
    <row r="4240" spans="1:16" x14ac:dyDescent="0.25">
      <c r="A4240">
        <v>4354</v>
      </c>
      <c r="B4240" t="str">
        <f t="shared" si="270"/>
        <v>Closed End</v>
      </c>
      <c r="C4240" t="s">
        <v>867</v>
      </c>
      <c r="D4240" t="s">
        <v>864</v>
      </c>
      <c r="E4240" t="str">
        <f t="shared" si="271"/>
        <v>Region</v>
      </c>
      <c r="F4240">
        <f t="shared" si="272"/>
        <v>7</v>
      </c>
      <c r="G4240" t="str">
        <f t="shared" si="273"/>
        <v>Data</v>
      </c>
      <c r="H4240" t="s">
        <v>822</v>
      </c>
      <c r="K4240" s="6" t="s">
        <v>14</v>
      </c>
      <c r="L4240" s="12">
        <v>0.24479906787010633</v>
      </c>
      <c r="M4240" s="13">
        <v>0.38546688875179497</v>
      </c>
      <c r="N4240" s="13">
        <v>0.25658185128804611</v>
      </c>
      <c r="O4240" s="13">
        <v>0.11315219209005158</v>
      </c>
      <c r="P4240" s="14">
        <v>361.00000000000011</v>
      </c>
    </row>
    <row r="4241" spans="1:16" x14ac:dyDescent="0.25">
      <c r="A4241">
        <v>4355</v>
      </c>
      <c r="B4241" t="str">
        <f t="shared" si="270"/>
        <v>Closed End</v>
      </c>
      <c r="C4241" t="s">
        <v>867</v>
      </c>
      <c r="D4241" t="s">
        <v>864</v>
      </c>
      <c r="E4241" t="str">
        <f t="shared" si="271"/>
        <v>Gender</v>
      </c>
      <c r="F4241">
        <f t="shared" si="272"/>
        <v>1</v>
      </c>
      <c r="G4241" t="str">
        <f t="shared" si="273"/>
        <v>Header</v>
      </c>
      <c r="H4241" t="s">
        <v>822</v>
      </c>
      <c r="K4241" s="7" t="s">
        <v>15</v>
      </c>
      <c r="L4241" s="15" t="s">
        <v>8</v>
      </c>
      <c r="M4241" s="16" t="s">
        <v>8</v>
      </c>
      <c r="N4241" s="16" t="s">
        <v>8</v>
      </c>
      <c r="O4241" s="16" t="s">
        <v>8</v>
      </c>
      <c r="P4241" s="17" t="s">
        <v>8</v>
      </c>
    </row>
    <row r="4242" spans="1:16" x14ac:dyDescent="0.25">
      <c r="A4242">
        <v>4356</v>
      </c>
      <c r="B4242" t="str">
        <f t="shared" si="270"/>
        <v>Closed End</v>
      </c>
      <c r="C4242" t="s">
        <v>867</v>
      </c>
      <c r="D4242" t="s">
        <v>864</v>
      </c>
      <c r="E4242" t="str">
        <f t="shared" si="271"/>
        <v>Gender</v>
      </c>
      <c r="F4242">
        <f t="shared" si="272"/>
        <v>2</v>
      </c>
      <c r="G4242" t="str">
        <f t="shared" si="273"/>
        <v>Data</v>
      </c>
      <c r="H4242" t="s">
        <v>822</v>
      </c>
      <c r="K4242" s="6" t="s">
        <v>16</v>
      </c>
      <c r="L4242" s="12">
        <v>0.32090013537504608</v>
      </c>
      <c r="M4242" s="13">
        <v>0.40569066311674928</v>
      </c>
      <c r="N4242" s="13">
        <v>0.20335497625227114</v>
      </c>
      <c r="O4242" s="13">
        <v>7.0054225255933023E-2</v>
      </c>
      <c r="P4242" s="14">
        <v>1722.0000000000027</v>
      </c>
    </row>
    <row r="4243" spans="1:16" x14ac:dyDescent="0.25">
      <c r="A4243">
        <v>4357</v>
      </c>
      <c r="B4243" t="str">
        <f t="shared" si="270"/>
        <v>Closed End</v>
      </c>
      <c r="C4243" t="s">
        <v>867</v>
      </c>
      <c r="D4243" t="s">
        <v>864</v>
      </c>
      <c r="E4243" t="str">
        <f t="shared" si="271"/>
        <v>Gender</v>
      </c>
      <c r="F4243">
        <f t="shared" si="272"/>
        <v>3</v>
      </c>
      <c r="G4243" t="str">
        <f t="shared" si="273"/>
        <v>Data</v>
      </c>
      <c r="H4243" t="s">
        <v>822</v>
      </c>
      <c r="K4243" s="6" t="s">
        <v>17</v>
      </c>
      <c r="L4243" s="12">
        <v>0.22405214187380534</v>
      </c>
      <c r="M4243" s="13">
        <v>0.36245199116639243</v>
      </c>
      <c r="N4243" s="13">
        <v>0.30352943332833987</v>
      </c>
      <c r="O4243" s="13">
        <v>0.10996643363146236</v>
      </c>
      <c r="P4243" s="14">
        <v>909.99999999999932</v>
      </c>
    </row>
    <row r="4244" spans="1:16" x14ac:dyDescent="0.25">
      <c r="A4244">
        <v>4358</v>
      </c>
      <c r="B4244" t="str">
        <f t="shared" si="270"/>
        <v>Closed End</v>
      </c>
      <c r="C4244" t="s">
        <v>867</v>
      </c>
      <c r="D4244" t="s">
        <v>864</v>
      </c>
      <c r="E4244" t="str">
        <f t="shared" si="271"/>
        <v>Age</v>
      </c>
      <c r="F4244">
        <f t="shared" si="272"/>
        <v>1</v>
      </c>
      <c r="G4244" t="str">
        <f t="shared" si="273"/>
        <v>Header</v>
      </c>
      <c r="H4244" t="s">
        <v>822</v>
      </c>
      <c r="K4244" s="7" t="s">
        <v>18</v>
      </c>
      <c r="L4244" s="15" t="s">
        <v>8</v>
      </c>
      <c r="M4244" s="16" t="s">
        <v>8</v>
      </c>
      <c r="N4244" s="16" t="s">
        <v>8</v>
      </c>
      <c r="O4244" s="16" t="s">
        <v>8</v>
      </c>
      <c r="P4244" s="17" t="s">
        <v>8</v>
      </c>
    </row>
    <row r="4245" spans="1:16" x14ac:dyDescent="0.25">
      <c r="A4245">
        <v>4359</v>
      </c>
      <c r="B4245" t="str">
        <f t="shared" si="270"/>
        <v>Closed End</v>
      </c>
      <c r="C4245" t="s">
        <v>867</v>
      </c>
      <c r="D4245" t="s">
        <v>864</v>
      </c>
      <c r="E4245" t="str">
        <f t="shared" si="271"/>
        <v>Age</v>
      </c>
      <c r="F4245">
        <f t="shared" si="272"/>
        <v>2</v>
      </c>
      <c r="G4245" t="str">
        <f t="shared" si="273"/>
        <v>Data</v>
      </c>
      <c r="H4245" t="s">
        <v>822</v>
      </c>
      <c r="K4245" s="6" t="s">
        <v>19</v>
      </c>
      <c r="L4245" s="12">
        <v>0.2635995772341993</v>
      </c>
      <c r="M4245" s="13">
        <v>0.40408765043442857</v>
      </c>
      <c r="N4245" s="13">
        <v>0.21908376306438956</v>
      </c>
      <c r="O4245" s="13">
        <v>0.11322900926698135</v>
      </c>
      <c r="P4245" s="14">
        <v>362.00000000000063</v>
      </c>
    </row>
    <row r="4246" spans="1:16" x14ac:dyDescent="0.25">
      <c r="A4246">
        <v>4360</v>
      </c>
      <c r="B4246" t="str">
        <f t="shared" si="270"/>
        <v>Closed End</v>
      </c>
      <c r="C4246" t="s">
        <v>867</v>
      </c>
      <c r="D4246" t="s">
        <v>864</v>
      </c>
      <c r="E4246" t="str">
        <f t="shared" si="271"/>
        <v>Age</v>
      </c>
      <c r="F4246">
        <f t="shared" si="272"/>
        <v>3</v>
      </c>
      <c r="G4246" t="str">
        <f t="shared" si="273"/>
        <v>Data</v>
      </c>
      <c r="H4246" t="s">
        <v>822</v>
      </c>
      <c r="K4246" s="6" t="s">
        <v>20</v>
      </c>
      <c r="L4246" s="12">
        <v>0.1470981476427056</v>
      </c>
      <c r="M4246" s="13">
        <v>0.38999048028448657</v>
      </c>
      <c r="N4246" s="13">
        <v>0.34522604923609962</v>
      </c>
      <c r="O4246" s="13">
        <v>0.11768532283670789</v>
      </c>
      <c r="P4246" s="14">
        <v>362.00000000000017</v>
      </c>
    </row>
    <row r="4247" spans="1:16" x14ac:dyDescent="0.25">
      <c r="A4247">
        <v>4361</v>
      </c>
      <c r="B4247" t="str">
        <f t="shared" si="270"/>
        <v>Closed End</v>
      </c>
      <c r="C4247" t="s">
        <v>867</v>
      </c>
      <c r="D4247" t="s">
        <v>864</v>
      </c>
      <c r="E4247" t="str">
        <f t="shared" si="271"/>
        <v>Age</v>
      </c>
      <c r="F4247">
        <f t="shared" si="272"/>
        <v>4</v>
      </c>
      <c r="G4247" t="str">
        <f t="shared" si="273"/>
        <v>Data</v>
      </c>
      <c r="H4247" t="s">
        <v>822</v>
      </c>
      <c r="K4247" s="6" t="s">
        <v>21</v>
      </c>
      <c r="L4247" s="12">
        <v>0.18652741764426589</v>
      </c>
      <c r="M4247" s="13">
        <v>0.43212052525347472</v>
      </c>
      <c r="N4247" s="13">
        <v>0.30172435337134601</v>
      </c>
      <c r="O4247" s="13">
        <v>7.9627703730912491E-2</v>
      </c>
      <c r="P4247" s="14">
        <v>328.00000000000006</v>
      </c>
    </row>
    <row r="4248" spans="1:16" x14ac:dyDescent="0.25">
      <c r="A4248">
        <v>4362</v>
      </c>
      <c r="B4248" t="str">
        <f t="shared" si="270"/>
        <v>Closed End</v>
      </c>
      <c r="C4248" t="s">
        <v>867</v>
      </c>
      <c r="D4248" t="s">
        <v>864</v>
      </c>
      <c r="E4248" t="str">
        <f t="shared" si="271"/>
        <v>Age</v>
      </c>
      <c r="F4248">
        <f t="shared" si="272"/>
        <v>5</v>
      </c>
      <c r="G4248" t="str">
        <f t="shared" si="273"/>
        <v>Data</v>
      </c>
      <c r="H4248" t="s">
        <v>822</v>
      </c>
      <c r="K4248" s="6" t="s">
        <v>22</v>
      </c>
      <c r="L4248" s="12">
        <v>0.30306087127656839</v>
      </c>
      <c r="M4248" s="13">
        <v>0.36991527434704174</v>
      </c>
      <c r="N4248" s="13">
        <v>0.24279228911102876</v>
      </c>
      <c r="O4248" s="13">
        <v>8.423156526536138E-2</v>
      </c>
      <c r="P4248" s="14">
        <v>487.99999999999977</v>
      </c>
    </row>
    <row r="4249" spans="1:16" x14ac:dyDescent="0.25">
      <c r="A4249">
        <v>4363</v>
      </c>
      <c r="B4249" t="str">
        <f t="shared" si="270"/>
        <v>Closed End</v>
      </c>
      <c r="C4249" t="s">
        <v>867</v>
      </c>
      <c r="D4249" t="s">
        <v>864</v>
      </c>
      <c r="E4249" t="str">
        <f t="shared" si="271"/>
        <v>Age</v>
      </c>
      <c r="F4249">
        <f t="shared" si="272"/>
        <v>6</v>
      </c>
      <c r="G4249" t="str">
        <f t="shared" si="273"/>
        <v>Data</v>
      </c>
      <c r="H4249" t="s">
        <v>822</v>
      </c>
      <c r="K4249" s="6" t="s">
        <v>23</v>
      </c>
      <c r="L4249" s="12">
        <v>0.41424966809389951</v>
      </c>
      <c r="M4249" s="13">
        <v>0.36869938071990965</v>
      </c>
      <c r="N4249" s="13">
        <v>0.16400254778169387</v>
      </c>
      <c r="O4249" s="13">
        <v>5.3048403404499206E-2</v>
      </c>
      <c r="P4249" s="14">
        <v>820.99999999999829</v>
      </c>
    </row>
    <row r="4250" spans="1:16" x14ac:dyDescent="0.25">
      <c r="A4250">
        <v>4364</v>
      </c>
      <c r="B4250" t="str">
        <f t="shared" si="270"/>
        <v>Closed End</v>
      </c>
      <c r="C4250" t="s">
        <v>867</v>
      </c>
      <c r="D4250" t="s">
        <v>864</v>
      </c>
      <c r="E4250" t="str">
        <f t="shared" si="271"/>
        <v>Education</v>
      </c>
      <c r="F4250">
        <f t="shared" si="272"/>
        <v>1</v>
      </c>
      <c r="G4250" t="str">
        <f t="shared" si="273"/>
        <v>Header</v>
      </c>
      <c r="H4250" t="s">
        <v>822</v>
      </c>
      <c r="K4250" s="7" t="s">
        <v>24</v>
      </c>
      <c r="L4250" s="15" t="s">
        <v>8</v>
      </c>
      <c r="M4250" s="16" t="s">
        <v>8</v>
      </c>
      <c r="N4250" s="16" t="s">
        <v>8</v>
      </c>
      <c r="O4250" s="16" t="s">
        <v>8</v>
      </c>
      <c r="P4250" s="17" t="s">
        <v>8</v>
      </c>
    </row>
    <row r="4251" spans="1:16" x14ac:dyDescent="0.25">
      <c r="A4251">
        <v>4365</v>
      </c>
      <c r="B4251" t="str">
        <f t="shared" si="270"/>
        <v>Closed End</v>
      </c>
      <c r="C4251" t="s">
        <v>867</v>
      </c>
      <c r="D4251" t="s">
        <v>864</v>
      </c>
      <c r="E4251" t="str">
        <f t="shared" si="271"/>
        <v>Education</v>
      </c>
      <c r="F4251">
        <f t="shared" si="272"/>
        <v>2</v>
      </c>
      <c r="G4251" t="str">
        <f t="shared" si="273"/>
        <v>Data</v>
      </c>
      <c r="H4251" t="s">
        <v>822</v>
      </c>
      <c r="K4251" s="6" t="s">
        <v>25</v>
      </c>
      <c r="L4251" s="12">
        <v>0.42434863202682516</v>
      </c>
      <c r="M4251" s="13">
        <v>0.39804785538485182</v>
      </c>
      <c r="N4251" s="13">
        <v>0.13071375316180364</v>
      </c>
      <c r="O4251" s="13">
        <v>4.6889759426519066E-2</v>
      </c>
      <c r="P4251" s="14">
        <v>82.000000000000014</v>
      </c>
    </row>
    <row r="4252" spans="1:16" x14ac:dyDescent="0.25">
      <c r="A4252">
        <v>4366</v>
      </c>
      <c r="B4252" t="str">
        <f t="shared" si="270"/>
        <v>Closed End</v>
      </c>
      <c r="C4252" t="s">
        <v>867</v>
      </c>
      <c r="D4252" t="s">
        <v>864</v>
      </c>
      <c r="E4252" t="str">
        <f t="shared" si="271"/>
        <v>Education</v>
      </c>
      <c r="F4252">
        <f t="shared" si="272"/>
        <v>3</v>
      </c>
      <c r="G4252" t="str">
        <f t="shared" si="273"/>
        <v>Data</v>
      </c>
      <c r="H4252" t="s">
        <v>822</v>
      </c>
      <c r="K4252" s="6" t="s">
        <v>26</v>
      </c>
      <c r="L4252" s="12">
        <v>0.35740169646569714</v>
      </c>
      <c r="M4252" s="13">
        <v>0.34608339147218536</v>
      </c>
      <c r="N4252" s="13">
        <v>0.20779509608267305</v>
      </c>
      <c r="O4252" s="13">
        <v>8.8719815979444658E-2</v>
      </c>
      <c r="P4252" s="14">
        <v>319.99999999999949</v>
      </c>
    </row>
    <row r="4253" spans="1:16" x14ac:dyDescent="0.25">
      <c r="A4253">
        <v>4367</v>
      </c>
      <c r="B4253" t="str">
        <f t="shared" si="270"/>
        <v>Closed End</v>
      </c>
      <c r="C4253" t="s">
        <v>867</v>
      </c>
      <c r="D4253" t="s">
        <v>864</v>
      </c>
      <c r="E4253" t="str">
        <f t="shared" si="271"/>
        <v>Education</v>
      </c>
      <c r="F4253">
        <f t="shared" si="272"/>
        <v>4</v>
      </c>
      <c r="G4253" t="str">
        <f t="shared" si="273"/>
        <v>Data</v>
      </c>
      <c r="H4253" t="s">
        <v>822</v>
      </c>
      <c r="K4253" s="6" t="s">
        <v>27</v>
      </c>
      <c r="L4253" s="12">
        <v>0.3037544678473485</v>
      </c>
      <c r="M4253" s="13">
        <v>0.39553362154722799</v>
      </c>
      <c r="N4253" s="13">
        <v>0.21047089299325475</v>
      </c>
      <c r="O4253" s="13">
        <v>9.0241017612168128E-2</v>
      </c>
      <c r="P4253" s="14">
        <v>897.00000000000068</v>
      </c>
    </row>
    <row r="4254" spans="1:16" x14ac:dyDescent="0.25">
      <c r="A4254">
        <v>4368</v>
      </c>
      <c r="B4254" t="str">
        <f t="shared" si="270"/>
        <v>Closed End</v>
      </c>
      <c r="C4254" t="s">
        <v>867</v>
      </c>
      <c r="D4254" t="s">
        <v>864</v>
      </c>
      <c r="E4254" t="str">
        <f t="shared" si="271"/>
        <v>Education</v>
      </c>
      <c r="F4254">
        <f t="shared" si="272"/>
        <v>5</v>
      </c>
      <c r="G4254" t="str">
        <f t="shared" si="273"/>
        <v>Data</v>
      </c>
      <c r="H4254" t="s">
        <v>822</v>
      </c>
      <c r="K4254" s="6" t="s">
        <v>28</v>
      </c>
      <c r="L4254" s="12">
        <v>0.2112378273351338</v>
      </c>
      <c r="M4254" s="13">
        <v>0.39826281449447848</v>
      </c>
      <c r="N4254" s="13">
        <v>0.30276726614254523</v>
      </c>
      <c r="O4254" s="13">
        <v>8.7732092027841324E-2</v>
      </c>
      <c r="P4254" s="14">
        <v>1384.0000000000039</v>
      </c>
    </row>
    <row r="4255" spans="1:16" x14ac:dyDescent="0.25">
      <c r="A4255">
        <v>4369</v>
      </c>
      <c r="B4255" t="str">
        <f t="shared" si="270"/>
        <v>Closed End</v>
      </c>
      <c r="C4255" t="s">
        <v>867</v>
      </c>
      <c r="D4255" t="s">
        <v>864</v>
      </c>
      <c r="E4255" t="str">
        <f t="shared" si="271"/>
        <v>Household income</v>
      </c>
      <c r="F4255">
        <f t="shared" si="272"/>
        <v>1</v>
      </c>
      <c r="G4255" t="str">
        <f t="shared" si="273"/>
        <v>Header</v>
      </c>
      <c r="H4255" t="s">
        <v>822</v>
      </c>
      <c r="K4255" s="7" t="s">
        <v>29</v>
      </c>
      <c r="L4255" s="15" t="s">
        <v>8</v>
      </c>
      <c r="M4255" s="16" t="s">
        <v>8</v>
      </c>
      <c r="N4255" s="16" t="s">
        <v>8</v>
      </c>
      <c r="O4255" s="16" t="s">
        <v>8</v>
      </c>
      <c r="P4255" s="17" t="s">
        <v>8</v>
      </c>
    </row>
    <row r="4256" spans="1:16" x14ac:dyDescent="0.25">
      <c r="A4256">
        <v>4370</v>
      </c>
      <c r="B4256" t="str">
        <f t="shared" si="270"/>
        <v>Closed End</v>
      </c>
      <c r="C4256" t="s">
        <v>867</v>
      </c>
      <c r="D4256" t="s">
        <v>864</v>
      </c>
      <c r="E4256" t="str">
        <f t="shared" si="271"/>
        <v>Household income</v>
      </c>
      <c r="F4256">
        <f t="shared" si="272"/>
        <v>2</v>
      </c>
      <c r="G4256" t="str">
        <f t="shared" si="273"/>
        <v>Data</v>
      </c>
      <c r="H4256" t="s">
        <v>822</v>
      </c>
      <c r="K4256" s="6" t="s">
        <v>30</v>
      </c>
      <c r="L4256" s="12">
        <v>0.39810469243931984</v>
      </c>
      <c r="M4256" s="13">
        <v>0.39635341497194237</v>
      </c>
      <c r="N4256" s="13">
        <v>0.10239057906112406</v>
      </c>
      <c r="O4256" s="13">
        <v>0.10315131352761307</v>
      </c>
      <c r="P4256" s="14">
        <v>436.00000000000068</v>
      </c>
    </row>
    <row r="4257" spans="1:16" x14ac:dyDescent="0.25">
      <c r="A4257">
        <v>4371</v>
      </c>
      <c r="B4257" t="str">
        <f t="shared" si="270"/>
        <v>Closed End</v>
      </c>
      <c r="C4257" t="s">
        <v>867</v>
      </c>
      <c r="D4257" t="s">
        <v>864</v>
      </c>
      <c r="E4257" t="str">
        <f t="shared" si="271"/>
        <v>Household income</v>
      </c>
      <c r="F4257">
        <f t="shared" si="272"/>
        <v>3</v>
      </c>
      <c r="G4257" t="str">
        <f t="shared" si="273"/>
        <v>Data</v>
      </c>
      <c r="H4257" t="s">
        <v>822</v>
      </c>
      <c r="K4257" s="6" t="s">
        <v>31</v>
      </c>
      <c r="L4257" s="12">
        <v>0.53258786939545055</v>
      </c>
      <c r="M4257" s="13">
        <v>0.28732156441281392</v>
      </c>
      <c r="N4257" s="13">
        <v>0.13286651665975791</v>
      </c>
      <c r="O4257" s="13">
        <v>4.7224049531979014E-2</v>
      </c>
      <c r="P4257" s="14">
        <v>396.99999999999949</v>
      </c>
    </row>
    <row r="4258" spans="1:16" x14ac:dyDescent="0.25">
      <c r="A4258">
        <v>4372</v>
      </c>
      <c r="B4258" t="str">
        <f t="shared" si="270"/>
        <v>Closed End</v>
      </c>
      <c r="C4258" t="s">
        <v>867</v>
      </c>
      <c r="D4258" t="s">
        <v>864</v>
      </c>
      <c r="E4258" t="str">
        <f t="shared" si="271"/>
        <v>Household income</v>
      </c>
      <c r="F4258">
        <f t="shared" si="272"/>
        <v>4</v>
      </c>
      <c r="G4258" t="str">
        <f t="shared" si="273"/>
        <v>Data</v>
      </c>
      <c r="H4258" t="s">
        <v>822</v>
      </c>
      <c r="K4258" s="6" t="s">
        <v>32</v>
      </c>
      <c r="L4258" s="12">
        <v>0.35555023677843844</v>
      </c>
      <c r="M4258" s="13">
        <v>0.33412312570927016</v>
      </c>
      <c r="N4258" s="13">
        <v>0.24557058623926115</v>
      </c>
      <c r="O4258" s="13">
        <v>6.4756051273029885E-2</v>
      </c>
      <c r="P4258" s="14">
        <v>371.00000000000017</v>
      </c>
    </row>
    <row r="4259" spans="1:16" x14ac:dyDescent="0.25">
      <c r="A4259">
        <v>4373</v>
      </c>
      <c r="B4259" t="str">
        <f t="shared" si="270"/>
        <v>Closed End</v>
      </c>
      <c r="C4259" t="s">
        <v>867</v>
      </c>
      <c r="D4259" t="s">
        <v>864</v>
      </c>
      <c r="E4259" t="str">
        <f t="shared" si="271"/>
        <v>Household income</v>
      </c>
      <c r="F4259">
        <f t="shared" si="272"/>
        <v>5</v>
      </c>
      <c r="G4259" t="str">
        <f t="shared" si="273"/>
        <v>Data</v>
      </c>
      <c r="H4259" t="s">
        <v>822</v>
      </c>
      <c r="K4259" s="6" t="s">
        <v>33</v>
      </c>
      <c r="L4259" s="12">
        <v>0.29756853006049228</v>
      </c>
      <c r="M4259" s="13">
        <v>0.43885218982675228</v>
      </c>
      <c r="N4259" s="13">
        <v>0.15321331577909353</v>
      </c>
      <c r="O4259" s="13">
        <v>0.11036596433366196</v>
      </c>
      <c r="P4259" s="14">
        <v>280.99999999999977</v>
      </c>
    </row>
    <row r="4260" spans="1:16" x14ac:dyDescent="0.25">
      <c r="A4260">
        <v>4374</v>
      </c>
      <c r="B4260" t="str">
        <f t="shared" si="270"/>
        <v>Closed End</v>
      </c>
      <c r="C4260" t="s">
        <v>867</v>
      </c>
      <c r="D4260" t="s">
        <v>864</v>
      </c>
      <c r="E4260" t="str">
        <f t="shared" si="271"/>
        <v>Household income</v>
      </c>
      <c r="F4260">
        <f t="shared" si="272"/>
        <v>6</v>
      </c>
      <c r="G4260" t="str">
        <f t="shared" si="273"/>
        <v>Data</v>
      </c>
      <c r="H4260" t="s">
        <v>822</v>
      </c>
      <c r="K4260" s="6" t="s">
        <v>34</v>
      </c>
      <c r="L4260" s="12">
        <v>0.15475950500088892</v>
      </c>
      <c r="M4260" s="13">
        <v>0.37350338409600731</v>
      </c>
      <c r="N4260" s="13">
        <v>0.36775903920195274</v>
      </c>
      <c r="O4260" s="13">
        <v>0.10397807170114967</v>
      </c>
      <c r="P4260" s="14">
        <v>251.0000000000002</v>
      </c>
    </row>
    <row r="4261" spans="1:16" x14ac:dyDescent="0.25">
      <c r="A4261">
        <v>4375</v>
      </c>
      <c r="B4261" t="str">
        <f t="shared" si="270"/>
        <v>Closed End</v>
      </c>
      <c r="C4261" t="s">
        <v>867</v>
      </c>
      <c r="D4261" t="s">
        <v>864</v>
      </c>
      <c r="E4261" t="str">
        <f t="shared" si="271"/>
        <v>Household income</v>
      </c>
      <c r="F4261">
        <f t="shared" si="272"/>
        <v>7</v>
      </c>
      <c r="G4261" t="str">
        <f t="shared" si="273"/>
        <v>Data</v>
      </c>
      <c r="H4261" t="s">
        <v>822</v>
      </c>
      <c r="K4261" s="6" t="s">
        <v>35</v>
      </c>
      <c r="L4261" s="12">
        <v>0.17648395696922761</v>
      </c>
      <c r="M4261" s="13">
        <v>0.43476970099074463</v>
      </c>
      <c r="N4261" s="13">
        <v>0.2776796731258061</v>
      </c>
      <c r="O4261" s="13">
        <v>0.11106666891422105</v>
      </c>
      <c r="P4261" s="14">
        <v>308.00000000000023</v>
      </c>
    </row>
    <row r="4262" spans="1:16" x14ac:dyDescent="0.25">
      <c r="A4262">
        <v>4376</v>
      </c>
      <c r="B4262" t="str">
        <f t="shared" si="270"/>
        <v>Closed End</v>
      </c>
      <c r="C4262" t="s">
        <v>867</v>
      </c>
      <c r="D4262" t="s">
        <v>864</v>
      </c>
      <c r="E4262" t="str">
        <f t="shared" si="271"/>
        <v>Household income</v>
      </c>
      <c r="F4262">
        <f t="shared" si="272"/>
        <v>8</v>
      </c>
      <c r="G4262" t="str">
        <f t="shared" si="273"/>
        <v>Data</v>
      </c>
      <c r="H4262" t="s">
        <v>822</v>
      </c>
      <c r="K4262" s="6" t="s">
        <v>36</v>
      </c>
      <c r="L4262" s="12">
        <v>0.1607477670294061</v>
      </c>
      <c r="M4262" s="13">
        <v>0.39264865532529358</v>
      </c>
      <c r="N4262" s="13">
        <v>0.37647187246211883</v>
      </c>
      <c r="O4262" s="13">
        <v>7.0131705183180612E-2</v>
      </c>
      <c r="P4262" s="14">
        <v>231.00000000000026</v>
      </c>
    </row>
    <row r="4263" spans="1:16" x14ac:dyDescent="0.25">
      <c r="A4263">
        <v>4377</v>
      </c>
      <c r="B4263" t="str">
        <f t="shared" si="270"/>
        <v>Closed End</v>
      </c>
      <c r="C4263" t="s">
        <v>867</v>
      </c>
      <c r="D4263" t="s">
        <v>864</v>
      </c>
      <c r="E4263" t="str">
        <f t="shared" si="271"/>
        <v>Housing status</v>
      </c>
      <c r="F4263">
        <f t="shared" si="272"/>
        <v>1</v>
      </c>
      <c r="G4263" t="str">
        <f t="shared" si="273"/>
        <v>Header</v>
      </c>
      <c r="H4263" t="s">
        <v>822</v>
      </c>
      <c r="K4263" s="7" t="s">
        <v>37</v>
      </c>
      <c r="L4263" s="15" t="s">
        <v>8</v>
      </c>
      <c r="M4263" s="16" t="s">
        <v>8</v>
      </c>
      <c r="N4263" s="16" t="s">
        <v>8</v>
      </c>
      <c r="O4263" s="16" t="s">
        <v>8</v>
      </c>
      <c r="P4263" s="17" t="s">
        <v>8</v>
      </c>
    </row>
    <row r="4264" spans="1:16" x14ac:dyDescent="0.25">
      <c r="A4264">
        <v>4378</v>
      </c>
      <c r="B4264" t="str">
        <f t="shared" si="270"/>
        <v>Closed End</v>
      </c>
      <c r="C4264" t="s">
        <v>867</v>
      </c>
      <c r="D4264" t="s">
        <v>864</v>
      </c>
      <c r="E4264" t="str">
        <f t="shared" si="271"/>
        <v>Housing status</v>
      </c>
      <c r="F4264">
        <f t="shared" si="272"/>
        <v>2</v>
      </c>
      <c r="G4264" t="str">
        <f t="shared" si="273"/>
        <v>Data</v>
      </c>
      <c r="H4264" t="s">
        <v>822</v>
      </c>
      <c r="K4264" s="6" t="s">
        <v>38</v>
      </c>
      <c r="L4264" s="12">
        <v>0.24824292972726428</v>
      </c>
      <c r="M4264" s="13">
        <v>0.38704848948074577</v>
      </c>
      <c r="N4264" s="13">
        <v>0.27648980561329461</v>
      </c>
      <c r="O4264" s="13">
        <v>8.8218775178697792E-2</v>
      </c>
      <c r="P4264" s="14">
        <v>1795.999999999998</v>
      </c>
    </row>
    <row r="4265" spans="1:16" x14ac:dyDescent="0.25">
      <c r="A4265">
        <v>4379</v>
      </c>
      <c r="B4265" t="str">
        <f t="shared" si="270"/>
        <v>Closed End</v>
      </c>
      <c r="C4265" t="s">
        <v>867</v>
      </c>
      <c r="D4265" t="s">
        <v>864</v>
      </c>
      <c r="E4265" t="str">
        <f t="shared" si="271"/>
        <v>Housing status</v>
      </c>
      <c r="F4265">
        <f t="shared" si="272"/>
        <v>3</v>
      </c>
      <c r="G4265" t="str">
        <f t="shared" si="273"/>
        <v>Data</v>
      </c>
      <c r="H4265" t="s">
        <v>822</v>
      </c>
      <c r="K4265" s="6" t="s">
        <v>39</v>
      </c>
      <c r="L4265" s="12">
        <v>0.39476967097889459</v>
      </c>
      <c r="M4265" s="13">
        <v>0.38389476616204171</v>
      </c>
      <c r="N4265" s="13">
        <v>0.13473312841304069</v>
      </c>
      <c r="O4265" s="13">
        <v>8.6602434446021587E-2</v>
      </c>
      <c r="P4265" s="14">
        <v>897.00000000000148</v>
      </c>
    </row>
    <row r="4266" spans="1:16" ht="24.75" x14ac:dyDescent="0.25">
      <c r="A4266">
        <v>4380</v>
      </c>
      <c r="B4266" t="str">
        <f t="shared" si="270"/>
        <v>Closed End</v>
      </c>
      <c r="C4266" t="s">
        <v>867</v>
      </c>
      <c r="D4266" t="s">
        <v>864</v>
      </c>
      <c r="E4266" t="str">
        <f t="shared" si="271"/>
        <v>Housing status</v>
      </c>
      <c r="F4266">
        <f t="shared" si="272"/>
        <v>4</v>
      </c>
      <c r="G4266" t="str">
        <f t="shared" si="273"/>
        <v>Data</v>
      </c>
      <c r="H4266" t="s">
        <v>822</v>
      </c>
      <c r="K4266" s="6" t="s">
        <v>40</v>
      </c>
      <c r="L4266" s="12">
        <v>0.20670882992946338</v>
      </c>
      <c r="M4266" s="13">
        <v>0.39083497052442828</v>
      </c>
      <c r="N4266" s="13">
        <v>0.36647127946512492</v>
      </c>
      <c r="O4266" s="13">
        <v>3.5984920080983751E-2</v>
      </c>
      <c r="P4266" s="14">
        <v>56.999999999999993</v>
      </c>
    </row>
    <row r="4267" spans="1:16" x14ac:dyDescent="0.25">
      <c r="A4267">
        <v>4381</v>
      </c>
      <c r="B4267" t="str">
        <f t="shared" si="270"/>
        <v>Closed End</v>
      </c>
      <c r="C4267" t="s">
        <v>867</v>
      </c>
      <c r="D4267" t="s">
        <v>864</v>
      </c>
      <c r="E4267" t="str">
        <f t="shared" si="271"/>
        <v>Home language</v>
      </c>
      <c r="F4267">
        <f t="shared" si="272"/>
        <v>1</v>
      </c>
      <c r="G4267" t="str">
        <f t="shared" si="273"/>
        <v>Header</v>
      </c>
      <c r="H4267" t="s">
        <v>822</v>
      </c>
      <c r="K4267" s="7" t="s">
        <v>41</v>
      </c>
      <c r="L4267" s="15" t="s">
        <v>8</v>
      </c>
      <c r="M4267" s="16" t="s">
        <v>8</v>
      </c>
      <c r="N4267" s="16" t="s">
        <v>8</v>
      </c>
      <c r="O4267" s="16" t="s">
        <v>8</v>
      </c>
      <c r="P4267" s="17" t="s">
        <v>8</v>
      </c>
    </row>
    <row r="4268" spans="1:16" x14ac:dyDescent="0.25">
      <c r="A4268">
        <v>4382</v>
      </c>
      <c r="B4268" t="str">
        <f t="shared" si="270"/>
        <v>Closed End</v>
      </c>
      <c r="C4268" t="s">
        <v>867</v>
      </c>
      <c r="D4268" t="s">
        <v>864</v>
      </c>
      <c r="E4268" t="str">
        <f t="shared" si="271"/>
        <v>Home language</v>
      </c>
      <c r="F4268">
        <f t="shared" si="272"/>
        <v>2</v>
      </c>
      <c r="G4268" t="str">
        <f t="shared" si="273"/>
        <v>Data</v>
      </c>
      <c r="H4268" t="s">
        <v>822</v>
      </c>
      <c r="K4268" s="6" t="s">
        <v>42</v>
      </c>
      <c r="L4268" s="12">
        <v>0.26577218441268458</v>
      </c>
      <c r="M4268" s="13">
        <v>0.37902141713422388</v>
      </c>
      <c r="N4268" s="13">
        <v>0.26441170684173226</v>
      </c>
      <c r="O4268" s="13">
        <v>9.0794691611361958E-2</v>
      </c>
      <c r="P4268" s="14">
        <v>2387.9999999999955</v>
      </c>
    </row>
    <row r="4269" spans="1:16" x14ac:dyDescent="0.25">
      <c r="A4269">
        <v>4383</v>
      </c>
      <c r="B4269" t="str">
        <f t="shared" si="270"/>
        <v>Closed End</v>
      </c>
      <c r="C4269" t="s">
        <v>867</v>
      </c>
      <c r="D4269" t="s">
        <v>864</v>
      </c>
      <c r="E4269" t="str">
        <f t="shared" si="271"/>
        <v>Home language</v>
      </c>
      <c r="F4269">
        <f t="shared" si="272"/>
        <v>3</v>
      </c>
      <c r="G4269" t="str">
        <f t="shared" si="273"/>
        <v>Data</v>
      </c>
      <c r="H4269" t="s">
        <v>822</v>
      </c>
      <c r="K4269" s="6" t="s">
        <v>43</v>
      </c>
      <c r="L4269" s="12">
        <v>0.36376538384437063</v>
      </c>
      <c r="M4269" s="13">
        <v>0.48162107257251563</v>
      </c>
      <c r="N4269" s="13">
        <v>0.10519797594597864</v>
      </c>
      <c r="O4269" s="13">
        <v>4.9415567637134998E-2</v>
      </c>
      <c r="P4269" s="14">
        <v>210.00000000000011</v>
      </c>
    </row>
    <row r="4270" spans="1:16" x14ac:dyDescent="0.25">
      <c r="A4270">
        <v>4384</v>
      </c>
      <c r="B4270" t="str">
        <f t="shared" si="270"/>
        <v>Closed End</v>
      </c>
      <c r="C4270" t="s">
        <v>867</v>
      </c>
      <c r="D4270" t="s">
        <v>864</v>
      </c>
      <c r="E4270" t="str">
        <f t="shared" si="271"/>
        <v>Home language</v>
      </c>
      <c r="F4270">
        <f t="shared" si="272"/>
        <v>4</v>
      </c>
      <c r="G4270" t="str">
        <f t="shared" si="273"/>
        <v>Data</v>
      </c>
      <c r="H4270" t="s">
        <v>822</v>
      </c>
      <c r="K4270" s="6" t="s">
        <v>44</v>
      </c>
      <c r="L4270" s="12">
        <v>0.39739612706174232</v>
      </c>
      <c r="M4270" s="13">
        <v>0.41296228540615615</v>
      </c>
      <c r="N4270" s="13">
        <v>4.8569924749673976E-2</v>
      </c>
      <c r="O4270" s="13">
        <v>0.14107166278242725</v>
      </c>
      <c r="P4270" s="14">
        <v>80.000000000000071</v>
      </c>
    </row>
    <row r="4271" spans="1:16" x14ac:dyDescent="0.25">
      <c r="A4271">
        <v>4385</v>
      </c>
      <c r="B4271" t="str">
        <f t="shared" si="270"/>
        <v>Closed End</v>
      </c>
      <c r="C4271" t="s">
        <v>867</v>
      </c>
      <c r="D4271" t="s">
        <v>864</v>
      </c>
      <c r="E4271" t="str">
        <f t="shared" si="271"/>
        <v>Race / ethnicity</v>
      </c>
      <c r="F4271">
        <f t="shared" si="272"/>
        <v>1</v>
      </c>
      <c r="G4271" t="str">
        <f t="shared" si="273"/>
        <v>Header</v>
      </c>
      <c r="H4271" t="s">
        <v>822</v>
      </c>
      <c r="K4271" s="7" t="s">
        <v>45</v>
      </c>
      <c r="L4271" s="15" t="s">
        <v>8</v>
      </c>
      <c r="M4271" s="16" t="s">
        <v>8</v>
      </c>
      <c r="N4271" s="16" t="s">
        <v>8</v>
      </c>
      <c r="O4271" s="16" t="s">
        <v>8</v>
      </c>
      <c r="P4271" s="17" t="s">
        <v>8</v>
      </c>
    </row>
    <row r="4272" spans="1:16" x14ac:dyDescent="0.25">
      <c r="A4272">
        <v>4386</v>
      </c>
      <c r="B4272" t="str">
        <f t="shared" si="270"/>
        <v>Closed End</v>
      </c>
      <c r="C4272" t="s">
        <v>867</v>
      </c>
      <c r="D4272" t="s">
        <v>864</v>
      </c>
      <c r="E4272" t="str">
        <f t="shared" si="271"/>
        <v>Race / ethnicity</v>
      </c>
      <c r="F4272">
        <f t="shared" si="272"/>
        <v>2</v>
      </c>
      <c r="G4272" t="str">
        <f t="shared" si="273"/>
        <v>Data</v>
      </c>
      <c r="H4272" t="s">
        <v>822</v>
      </c>
      <c r="K4272" s="6" t="s">
        <v>46</v>
      </c>
      <c r="L4272" s="12">
        <v>0.3672635081502999</v>
      </c>
      <c r="M4272" s="13">
        <v>0.31763671734320514</v>
      </c>
      <c r="N4272" s="13">
        <v>0.19903829563531913</v>
      </c>
      <c r="O4272" s="13">
        <v>0.11606147887117721</v>
      </c>
      <c r="P4272" s="14">
        <v>691.00000000000023</v>
      </c>
    </row>
    <row r="4273" spans="1:30" x14ac:dyDescent="0.25">
      <c r="A4273">
        <v>4387</v>
      </c>
      <c r="B4273" t="str">
        <f t="shared" si="270"/>
        <v>Closed End</v>
      </c>
      <c r="C4273" t="s">
        <v>867</v>
      </c>
      <c r="D4273" t="s">
        <v>864</v>
      </c>
      <c r="E4273" t="str">
        <f t="shared" si="271"/>
        <v>Race / ethnicity</v>
      </c>
      <c r="F4273">
        <f t="shared" si="272"/>
        <v>3</v>
      </c>
      <c r="G4273" t="str">
        <f t="shared" si="273"/>
        <v>Data</v>
      </c>
      <c r="H4273" t="s">
        <v>822</v>
      </c>
      <c r="K4273" s="6" t="s">
        <v>47</v>
      </c>
      <c r="L4273" s="12">
        <v>0.41692901828500356</v>
      </c>
      <c r="M4273" s="13">
        <v>0.37474754416090944</v>
      </c>
      <c r="N4273" s="13">
        <v>8.210986103392548E-2</v>
      </c>
      <c r="O4273" s="13">
        <v>0.1262135765201608</v>
      </c>
      <c r="P4273" s="14">
        <v>121.0000000000001</v>
      </c>
    </row>
    <row r="4274" spans="1:30" x14ac:dyDescent="0.25">
      <c r="A4274">
        <v>4388</v>
      </c>
      <c r="B4274" t="str">
        <f t="shared" si="270"/>
        <v>Closed End</v>
      </c>
      <c r="C4274" t="s">
        <v>867</v>
      </c>
      <c r="D4274" t="s">
        <v>864</v>
      </c>
      <c r="E4274" t="str">
        <f t="shared" si="271"/>
        <v>Race / ethnicity</v>
      </c>
      <c r="F4274">
        <f t="shared" si="272"/>
        <v>4</v>
      </c>
      <c r="G4274" t="str">
        <f t="shared" si="273"/>
        <v>Data</v>
      </c>
      <c r="H4274" t="s">
        <v>822</v>
      </c>
      <c r="K4274" s="6" t="s">
        <v>48</v>
      </c>
      <c r="L4274" s="12">
        <v>0.289175371928791</v>
      </c>
      <c r="M4274" s="13">
        <v>0.38089366635187522</v>
      </c>
      <c r="N4274" s="13">
        <v>0.24127252744445063</v>
      </c>
      <c r="O4274" s="13">
        <v>8.8658434274883208E-2</v>
      </c>
      <c r="P4274" s="14">
        <v>186.00000000000009</v>
      </c>
    </row>
    <row r="4275" spans="1:30" x14ac:dyDescent="0.25">
      <c r="A4275">
        <v>4389</v>
      </c>
      <c r="B4275" t="str">
        <f t="shared" si="270"/>
        <v>Closed End</v>
      </c>
      <c r="C4275" t="s">
        <v>867</v>
      </c>
      <c r="D4275" t="s">
        <v>864</v>
      </c>
      <c r="E4275" t="str">
        <f t="shared" si="271"/>
        <v>Race / ethnicity</v>
      </c>
      <c r="F4275">
        <f t="shared" si="272"/>
        <v>5</v>
      </c>
      <c r="G4275" t="str">
        <f t="shared" si="273"/>
        <v>Data</v>
      </c>
      <c r="H4275" t="s">
        <v>822</v>
      </c>
      <c r="K4275" s="6" t="s">
        <v>49</v>
      </c>
      <c r="L4275" s="12">
        <v>0.42069096122508809</v>
      </c>
      <c r="M4275" s="13">
        <v>0.27393628458104213</v>
      </c>
      <c r="N4275" s="13">
        <v>0.18519369752392068</v>
      </c>
      <c r="O4275" s="13">
        <v>0.12017905666994931</v>
      </c>
      <c r="P4275" s="14">
        <v>316</v>
      </c>
    </row>
    <row r="4276" spans="1:30" x14ac:dyDescent="0.25">
      <c r="A4276">
        <v>4390</v>
      </c>
      <c r="B4276" t="str">
        <f t="shared" si="270"/>
        <v>Closed End</v>
      </c>
      <c r="C4276" t="s">
        <v>867</v>
      </c>
      <c r="D4276" t="s">
        <v>864</v>
      </c>
      <c r="E4276" t="str">
        <f t="shared" si="271"/>
        <v>Race / ethnicity</v>
      </c>
      <c r="F4276">
        <f t="shared" si="272"/>
        <v>6</v>
      </c>
      <c r="G4276" t="str">
        <f t="shared" si="273"/>
        <v>Data</v>
      </c>
      <c r="H4276" t="s">
        <v>822</v>
      </c>
      <c r="K4276" s="6" t="s">
        <v>50</v>
      </c>
      <c r="L4276" s="12">
        <v>0.45776418741845698</v>
      </c>
      <c r="M4276" s="13">
        <v>0.23127998728915181</v>
      </c>
      <c r="N4276" s="13">
        <v>0.14350422767011428</v>
      </c>
      <c r="O4276" s="13">
        <v>0.16745159762227679</v>
      </c>
      <c r="P4276" s="14">
        <v>121.00000000000003</v>
      </c>
    </row>
    <row r="4277" spans="1:30" ht="15.75" thickBot="1" x14ac:dyDescent="0.3">
      <c r="A4277">
        <v>4391</v>
      </c>
      <c r="B4277" t="str">
        <f t="shared" ref="B4277:B4340" si="274">IF(K4279="Results by region:","Closed End",IF(L4278="East Metro Overall","Open End",IF(AND(K4277="",K4279=""),"",B4276)))</f>
        <v>Closed End</v>
      </c>
      <c r="C4277" t="s">
        <v>867</v>
      </c>
      <c r="D4277" t="s">
        <v>864</v>
      </c>
      <c r="E4277" t="str">
        <f t="shared" ref="E4277:E4340" si="275">IF(AND(K4277="",K4278="Results by region:"),"Column labels",
IF(AND(K4277="",L4277="East Metro overall"),"Column labels",
IF(AND(K4277="",L4277=""),"",
IF(AND(B4277="Open End",K4277&lt;&gt;"",E4276="Column labels"),"Open end results",
IF(K4277="Results by region:","Region",
IF(K4277="Results by gender:","Gender",
IF(K4277="Results by age:","Age",
IF(K4277="Results by education level:","Education",
IF(K4277="Results by household income:","Household income",
IF(K4277="Results by housing status:","Housing status",
IF(K4277="Results by home language:","Home language",
IF(K4277="Results by race/ethnicity:","Race / ethnicity",
IF(ISERROR(FIND(".",K4277)),E4276,
IF(FIND(".",K4277)&lt;=4,"Title"))))))))))))))</f>
        <v>Race / ethnicity</v>
      </c>
      <c r="F4277">
        <f t="shared" ref="F4277:F4340" si="276">IF(B4277="","",IF(E4277&lt;&gt;E4276,1,SUM(F4276,1)))</f>
        <v>7</v>
      </c>
      <c r="G4277" t="str">
        <f t="shared" si="273"/>
        <v>Data</v>
      </c>
      <c r="H4277" t="s">
        <v>822</v>
      </c>
      <c r="K4277" s="8" t="s">
        <v>51</v>
      </c>
      <c r="L4277" s="18">
        <v>0.25394509227031425</v>
      </c>
      <c r="M4277" s="19">
        <v>0.40453544502810102</v>
      </c>
      <c r="N4277" s="19">
        <v>0.26267491014838945</v>
      </c>
      <c r="O4277" s="19">
        <v>7.8844552553198249E-2</v>
      </c>
      <c r="P4277" s="20">
        <v>1876.9999999999991</v>
      </c>
    </row>
    <row r="4278" spans="1:30" ht="15.75" thickTop="1" x14ac:dyDescent="0.25">
      <c r="A4278">
        <v>4392</v>
      </c>
      <c r="B4278" t="str">
        <f t="shared" si="274"/>
        <v/>
      </c>
      <c r="C4278" t="s">
        <v>8</v>
      </c>
      <c r="D4278" t="s">
        <v>8</v>
      </c>
      <c r="E4278" t="str">
        <f t="shared" si="275"/>
        <v/>
      </c>
      <c r="F4278" t="str">
        <f t="shared" si="276"/>
        <v/>
      </c>
      <c r="G4278" t="str">
        <f t="shared" si="273"/>
        <v/>
      </c>
      <c r="H4278" t="s">
        <v>8</v>
      </c>
      <c r="K4278" s="42"/>
      <c r="L4278" s="42"/>
      <c r="M4278" s="42"/>
      <c r="N4278" s="42"/>
      <c r="O4278" s="42"/>
      <c r="P4278" s="42"/>
      <c r="Q4278" s="42"/>
    </row>
    <row r="4279" spans="1:30" ht="45.75" thickBot="1" x14ac:dyDescent="0.3">
      <c r="A4279">
        <v>4393</v>
      </c>
      <c r="B4279" t="str">
        <f t="shared" si="274"/>
        <v>Closed End</v>
      </c>
      <c r="C4279" t="s">
        <v>867</v>
      </c>
      <c r="D4279" t="s">
        <v>865</v>
      </c>
      <c r="E4279" t="str">
        <f t="shared" si="275"/>
        <v>Title</v>
      </c>
      <c r="F4279">
        <f t="shared" si="276"/>
        <v>1</v>
      </c>
      <c r="G4279" t="str">
        <f t="shared" si="273"/>
        <v>Title</v>
      </c>
      <c r="H4279" t="s">
        <v>823</v>
      </c>
      <c r="K4279" s="37" t="s">
        <v>330</v>
      </c>
      <c r="L4279" s="37"/>
      <c r="M4279" s="37"/>
      <c r="N4279" s="37"/>
      <c r="O4279" s="37"/>
      <c r="P4279" s="37"/>
      <c r="Q4279" s="37"/>
      <c r="R4279" s="37"/>
      <c r="S4279" s="37"/>
      <c r="T4279" s="37"/>
      <c r="U4279" s="37"/>
      <c r="V4279" s="37"/>
      <c r="W4279" s="37"/>
      <c r="X4279" s="37"/>
      <c r="Y4279" s="37"/>
      <c r="Z4279" s="37"/>
      <c r="AA4279" s="37"/>
      <c r="AB4279" s="37"/>
      <c r="AC4279" s="37"/>
      <c r="AD4279" s="37"/>
    </row>
    <row r="4280" spans="1:30" ht="62.25" thickTop="1" thickBot="1" x14ac:dyDescent="0.3">
      <c r="A4280">
        <v>4394</v>
      </c>
      <c r="B4280" t="str">
        <f t="shared" si="274"/>
        <v>Closed End</v>
      </c>
      <c r="C4280" t="s">
        <v>867</v>
      </c>
      <c r="D4280" t="s">
        <v>865</v>
      </c>
      <c r="E4280" t="str">
        <f t="shared" si="275"/>
        <v>Column labels</v>
      </c>
      <c r="F4280">
        <f t="shared" si="276"/>
        <v>1</v>
      </c>
      <c r="G4280" t="str">
        <f t="shared" si="273"/>
        <v>Labels</v>
      </c>
      <c r="H4280" t="s">
        <v>823</v>
      </c>
      <c r="K4280" s="39"/>
      <c r="L4280" s="1" t="s">
        <v>331</v>
      </c>
      <c r="M4280" s="2" t="s">
        <v>332</v>
      </c>
      <c r="N4280" s="2" t="s">
        <v>333</v>
      </c>
      <c r="O4280" s="2" t="s">
        <v>334</v>
      </c>
      <c r="P4280" s="2" t="s">
        <v>335</v>
      </c>
      <c r="Q4280" s="2" t="s">
        <v>336</v>
      </c>
      <c r="R4280" s="2" t="s">
        <v>337</v>
      </c>
      <c r="S4280" s="2" t="s">
        <v>338</v>
      </c>
      <c r="T4280" s="2" t="s">
        <v>339</v>
      </c>
      <c r="U4280" s="2" t="s">
        <v>340</v>
      </c>
      <c r="V4280" s="2" t="s">
        <v>341</v>
      </c>
      <c r="W4280" s="2" t="s">
        <v>342</v>
      </c>
      <c r="X4280" s="2" t="s">
        <v>343</v>
      </c>
      <c r="Y4280" s="2" t="s">
        <v>344</v>
      </c>
      <c r="Z4280" s="2" t="s">
        <v>345</v>
      </c>
      <c r="AA4280" s="2" t="s">
        <v>346</v>
      </c>
      <c r="AB4280" s="2" t="s">
        <v>108</v>
      </c>
      <c r="AC4280" s="2" t="s">
        <v>347</v>
      </c>
      <c r="AD4280" s="3" t="s">
        <v>6</v>
      </c>
    </row>
    <row r="4281" spans="1:30" ht="15.75" thickTop="1" x14ac:dyDescent="0.25">
      <c r="A4281">
        <v>4395</v>
      </c>
      <c r="B4281" t="str">
        <f t="shared" si="274"/>
        <v>Closed End</v>
      </c>
      <c r="C4281" t="s">
        <v>867</v>
      </c>
      <c r="D4281" t="s">
        <v>865</v>
      </c>
      <c r="E4281" t="str">
        <f t="shared" si="275"/>
        <v>Region</v>
      </c>
      <c r="F4281">
        <f t="shared" si="276"/>
        <v>1</v>
      </c>
      <c r="G4281" t="str">
        <f t="shared" si="273"/>
        <v>Header</v>
      </c>
      <c r="H4281" t="s">
        <v>823</v>
      </c>
      <c r="K4281" s="5" t="s">
        <v>7</v>
      </c>
      <c r="L4281" s="9" t="s">
        <v>8</v>
      </c>
      <c r="M4281" s="10" t="s">
        <v>8</v>
      </c>
      <c r="N4281" s="10" t="s">
        <v>8</v>
      </c>
      <c r="O4281" s="10" t="s">
        <v>8</v>
      </c>
      <c r="P4281" s="10" t="s">
        <v>8</v>
      </c>
      <c r="Q4281" s="10" t="s">
        <v>8</v>
      </c>
      <c r="R4281" s="10" t="s">
        <v>8</v>
      </c>
      <c r="S4281" s="10" t="s">
        <v>8</v>
      </c>
      <c r="T4281" s="10" t="s">
        <v>8</v>
      </c>
      <c r="U4281" s="10" t="s">
        <v>8</v>
      </c>
      <c r="V4281" s="10" t="s">
        <v>8</v>
      </c>
      <c r="W4281" s="10" t="s">
        <v>8</v>
      </c>
      <c r="X4281" s="10" t="s">
        <v>8</v>
      </c>
      <c r="Y4281" s="10" t="s">
        <v>8</v>
      </c>
      <c r="Z4281" s="10" t="s">
        <v>8</v>
      </c>
      <c r="AA4281" s="10" t="s">
        <v>8</v>
      </c>
      <c r="AB4281" s="10" t="s">
        <v>8</v>
      </c>
      <c r="AC4281" s="10" t="s">
        <v>8</v>
      </c>
      <c r="AD4281" s="11" t="s">
        <v>8</v>
      </c>
    </row>
    <row r="4282" spans="1:30" x14ac:dyDescent="0.25">
      <c r="A4282">
        <v>4396</v>
      </c>
      <c r="B4282" t="str">
        <f t="shared" si="274"/>
        <v>Closed End</v>
      </c>
      <c r="C4282" t="s">
        <v>867</v>
      </c>
      <c r="D4282" t="s">
        <v>865</v>
      </c>
      <c r="E4282" t="str">
        <f t="shared" si="275"/>
        <v>Region</v>
      </c>
      <c r="F4282">
        <f t="shared" si="276"/>
        <v>2</v>
      </c>
      <c r="G4282" t="str">
        <f t="shared" si="273"/>
        <v>Data</v>
      </c>
      <c r="H4282" t="s">
        <v>823</v>
      </c>
      <c r="K4282" s="6" t="s">
        <v>9</v>
      </c>
      <c r="L4282" s="12">
        <v>3.9766639974849964E-2</v>
      </c>
      <c r="M4282" s="13">
        <v>3.5380806608987653E-2</v>
      </c>
      <c r="N4282" s="13">
        <v>9.3969053942888542E-2</v>
      </c>
      <c r="O4282" s="13">
        <v>0.15247301028892257</v>
      </c>
      <c r="P4282" s="13">
        <v>5.8600338986993288E-2</v>
      </c>
      <c r="Q4282" s="13">
        <v>4.4901905648443187E-2</v>
      </c>
      <c r="R4282" s="13">
        <v>8.9696255478557779E-2</v>
      </c>
      <c r="S4282" s="13">
        <v>6.8193993501491801E-2</v>
      </c>
      <c r="T4282" s="13">
        <v>6.4211350758262245E-2</v>
      </c>
      <c r="U4282" s="13">
        <v>2.4971691584477065E-2</v>
      </c>
      <c r="V4282" s="13">
        <v>3.4953519125606451E-2</v>
      </c>
      <c r="W4282" s="13">
        <v>5.7935473409972141E-2</v>
      </c>
      <c r="X4282" s="13">
        <v>7.8915336402514635E-2</v>
      </c>
      <c r="Y4282" s="13">
        <v>4.0326086555493995E-2</v>
      </c>
      <c r="Z4282" s="13">
        <v>7.9361251464834123E-2</v>
      </c>
      <c r="AA4282" s="13">
        <v>0.20798411973431075</v>
      </c>
      <c r="AB4282" s="13">
        <v>2.1716455165291706E-2</v>
      </c>
      <c r="AC4282" s="13">
        <v>3.4577322536532264E-2</v>
      </c>
      <c r="AD4282" s="14">
        <v>3086.9999999999955</v>
      </c>
    </row>
    <row r="4283" spans="1:30" x14ac:dyDescent="0.25">
      <c r="A4283">
        <v>4397</v>
      </c>
      <c r="B4283" t="str">
        <f t="shared" si="274"/>
        <v>Closed End</v>
      </c>
      <c r="C4283" t="s">
        <v>867</v>
      </c>
      <c r="D4283" t="s">
        <v>865</v>
      </c>
      <c r="E4283" t="str">
        <f t="shared" si="275"/>
        <v>Region</v>
      </c>
      <c r="F4283">
        <f t="shared" si="276"/>
        <v>3</v>
      </c>
      <c r="G4283" t="str">
        <f t="shared" si="273"/>
        <v>Data</v>
      </c>
      <c r="H4283" t="s">
        <v>823</v>
      </c>
      <c r="K4283" s="6" t="s">
        <v>10</v>
      </c>
      <c r="L4283" s="12">
        <v>3.0924378339768084E-2</v>
      </c>
      <c r="M4283" s="13">
        <v>4.1373436684934213E-2</v>
      </c>
      <c r="N4283" s="13">
        <v>0.10695280753078623</v>
      </c>
      <c r="O4283" s="13">
        <v>0.16292671221189697</v>
      </c>
      <c r="P4283" s="13">
        <v>5.7380777537941539E-2</v>
      </c>
      <c r="Q4283" s="13">
        <v>2.0581847496093389E-2</v>
      </c>
      <c r="R4283" s="13">
        <v>5.4531480788655079E-2</v>
      </c>
      <c r="S4283" s="13">
        <v>8.8831234063985451E-2</v>
      </c>
      <c r="T4283" s="13">
        <v>8.0441393243755252E-2</v>
      </c>
      <c r="U4283" s="13">
        <v>1.3032406896661623E-2</v>
      </c>
      <c r="V4283" s="13">
        <v>3.3758218379785862E-2</v>
      </c>
      <c r="W4283" s="13">
        <v>6.6867559056208184E-2</v>
      </c>
      <c r="X4283" s="13">
        <v>5.9450681395050484E-2</v>
      </c>
      <c r="Y4283" s="13">
        <v>2.7333519403663364E-2</v>
      </c>
      <c r="Z4283" s="13">
        <v>6.6269326966183234E-2</v>
      </c>
      <c r="AA4283" s="13">
        <v>0.14711015511243031</v>
      </c>
      <c r="AB4283" s="13">
        <v>1.416427150238197E-2</v>
      </c>
      <c r="AC4283" s="13">
        <v>2.3432573963948114E-2</v>
      </c>
      <c r="AD4283" s="14">
        <v>421.00000000000028</v>
      </c>
    </row>
    <row r="4284" spans="1:30" x14ac:dyDescent="0.25">
      <c r="A4284">
        <v>4398</v>
      </c>
      <c r="B4284" t="str">
        <f t="shared" si="274"/>
        <v>Closed End</v>
      </c>
      <c r="C4284" t="s">
        <v>867</v>
      </c>
      <c r="D4284" t="s">
        <v>865</v>
      </c>
      <c r="E4284" t="str">
        <f t="shared" si="275"/>
        <v>Region</v>
      </c>
      <c r="F4284">
        <f t="shared" si="276"/>
        <v>4</v>
      </c>
      <c r="G4284" t="str">
        <f t="shared" si="273"/>
        <v>Data</v>
      </c>
      <c r="H4284" t="s">
        <v>823</v>
      </c>
      <c r="K4284" s="6" t="s">
        <v>11</v>
      </c>
      <c r="L4284" s="12">
        <v>5.3458393944318026E-2</v>
      </c>
      <c r="M4284" s="13">
        <v>3.0203285622325368E-2</v>
      </c>
      <c r="N4284" s="13">
        <v>8.4753714977539141E-2</v>
      </c>
      <c r="O4284" s="13">
        <v>0.15191441662643934</v>
      </c>
      <c r="P4284" s="13">
        <v>6.2311345088941719E-2</v>
      </c>
      <c r="Q4284" s="13">
        <v>7.3583555306227039E-2</v>
      </c>
      <c r="R4284" s="13">
        <v>0.12492320756930395</v>
      </c>
      <c r="S4284" s="13">
        <v>4.6655368209121043E-2</v>
      </c>
      <c r="T4284" s="13">
        <v>4.6546932967433147E-2</v>
      </c>
      <c r="U4284" s="13">
        <v>3.5698394442794629E-2</v>
      </c>
      <c r="V4284" s="13">
        <v>4.0066065156680833E-2</v>
      </c>
      <c r="W4284" s="13">
        <v>4.5963252027532112E-2</v>
      </c>
      <c r="X4284" s="13">
        <v>8.4990063959833509E-2</v>
      </c>
      <c r="Y4284" s="13">
        <v>5.6418412451378221E-2</v>
      </c>
      <c r="Z4284" s="13">
        <v>0.10374305431929487</v>
      </c>
      <c r="AA4284" s="13">
        <v>0.25938083399970641</v>
      </c>
      <c r="AB4284" s="13">
        <v>2.1740897411540588E-2</v>
      </c>
      <c r="AC4284" s="13">
        <v>4.3983099881901272E-2</v>
      </c>
      <c r="AD4284" s="14">
        <v>2266.9999999999945</v>
      </c>
    </row>
    <row r="4285" spans="1:30" x14ac:dyDescent="0.25">
      <c r="A4285">
        <v>4399</v>
      </c>
      <c r="B4285" t="str">
        <f t="shared" si="274"/>
        <v>Closed End</v>
      </c>
      <c r="C4285" t="s">
        <v>867</v>
      </c>
      <c r="D4285" t="s">
        <v>865</v>
      </c>
      <c r="E4285" t="str">
        <f t="shared" si="275"/>
        <v>Region</v>
      </c>
      <c r="F4285">
        <f t="shared" si="276"/>
        <v>5</v>
      </c>
      <c r="G4285" t="str">
        <f t="shared" si="273"/>
        <v>Data</v>
      </c>
      <c r="H4285" t="s">
        <v>823</v>
      </c>
      <c r="K4285" s="6" t="s">
        <v>12</v>
      </c>
      <c r="L4285" s="12">
        <v>5.6432629705338015E-2</v>
      </c>
      <c r="M4285" s="13">
        <v>3.5749012032591898E-2</v>
      </c>
      <c r="N4285" s="13">
        <v>8.4994286636103353E-2</v>
      </c>
      <c r="O4285" s="13">
        <v>0.16856992411543734</v>
      </c>
      <c r="P4285" s="13">
        <v>6.7035498882890954E-2</v>
      </c>
      <c r="Q4285" s="13">
        <v>6.9064509019446524E-2</v>
      </c>
      <c r="R4285" s="13">
        <v>0.12719871249023065</v>
      </c>
      <c r="S4285" s="13">
        <v>5.2175147125156272E-2</v>
      </c>
      <c r="T4285" s="13">
        <v>4.1946551081682326E-2</v>
      </c>
      <c r="U4285" s="13">
        <v>3.8345676475241626E-2</v>
      </c>
      <c r="V4285" s="13">
        <v>4.6094514962238771E-2</v>
      </c>
      <c r="W4285" s="13">
        <v>3.5266055085065987E-2</v>
      </c>
      <c r="X4285" s="13">
        <v>6.7563228758320132E-2</v>
      </c>
      <c r="Y4285" s="13">
        <v>8.2865259494731086E-2</v>
      </c>
      <c r="Z4285" s="13">
        <v>0.10062451650898342</v>
      </c>
      <c r="AA4285" s="13">
        <v>0.29393882499931956</v>
      </c>
      <c r="AB4285" s="13">
        <v>2.5250977811589342E-2</v>
      </c>
      <c r="AC4285" s="13">
        <v>3.0062942619140765E-2</v>
      </c>
      <c r="AD4285" s="14">
        <v>1835.9999999999995</v>
      </c>
    </row>
    <row r="4286" spans="1:30" x14ac:dyDescent="0.25">
      <c r="A4286">
        <v>4400</v>
      </c>
      <c r="B4286" t="str">
        <f t="shared" si="274"/>
        <v>Closed End</v>
      </c>
      <c r="C4286" t="s">
        <v>867</v>
      </c>
      <c r="D4286" t="s">
        <v>865</v>
      </c>
      <c r="E4286" t="str">
        <f t="shared" si="275"/>
        <v>Region</v>
      </c>
      <c r="F4286">
        <f t="shared" si="276"/>
        <v>6</v>
      </c>
      <c r="G4286" t="str">
        <f t="shared" si="273"/>
        <v>Data</v>
      </c>
      <c r="H4286" t="s">
        <v>823</v>
      </c>
      <c r="K4286" s="6" t="s">
        <v>13</v>
      </c>
      <c r="L4286" s="12">
        <v>4.9889677550832186E-2</v>
      </c>
      <c r="M4286" s="13">
        <v>2.3549097338570437E-2</v>
      </c>
      <c r="N4286" s="13">
        <v>8.4465058633284296E-2</v>
      </c>
      <c r="O4286" s="13">
        <v>0.13192986012395611</v>
      </c>
      <c r="P4286" s="13">
        <v>5.664294270108497E-2</v>
      </c>
      <c r="Q4286" s="13">
        <v>7.900585396120019E-2</v>
      </c>
      <c r="R4286" s="13">
        <v>0.12219288207823219</v>
      </c>
      <c r="S4286" s="13">
        <v>4.0032313720893137E-2</v>
      </c>
      <c r="T4286" s="13">
        <v>5.2066824318057453E-2</v>
      </c>
      <c r="U4286" s="13">
        <v>3.2521982232575644E-2</v>
      </c>
      <c r="V4286" s="13">
        <v>3.2832668285337367E-2</v>
      </c>
      <c r="W4286" s="13">
        <v>5.8798570126131315E-2</v>
      </c>
      <c r="X4286" s="13">
        <v>0.10590011866540973</v>
      </c>
      <c r="Y4286" s="13">
        <v>2.4685455085802596E-2</v>
      </c>
      <c r="Z4286" s="13">
        <v>0.10748491538936157</v>
      </c>
      <c r="AA4286" s="13">
        <v>0.21791550343561103</v>
      </c>
      <c r="AB4286" s="13">
        <v>1.7529233484195876E-2</v>
      </c>
      <c r="AC4286" s="13">
        <v>6.0685573194397602E-2</v>
      </c>
      <c r="AD4286" s="14">
        <v>431.00000000000034</v>
      </c>
    </row>
    <row r="4287" spans="1:30" x14ac:dyDescent="0.25">
      <c r="A4287">
        <v>4401</v>
      </c>
      <c r="B4287" t="str">
        <f t="shared" si="274"/>
        <v>Closed End</v>
      </c>
      <c r="C4287" t="s">
        <v>867</v>
      </c>
      <c r="D4287" t="s">
        <v>865</v>
      </c>
      <c r="E4287" t="str">
        <f t="shared" si="275"/>
        <v>Region</v>
      </c>
      <c r="F4287">
        <f t="shared" si="276"/>
        <v>7</v>
      </c>
      <c r="G4287" t="str">
        <f t="shared" si="273"/>
        <v>Data</v>
      </c>
      <c r="H4287" t="s">
        <v>823</v>
      </c>
      <c r="K4287" s="6" t="s">
        <v>14</v>
      </c>
      <c r="L4287" s="12">
        <v>2.4654427470864503E-2</v>
      </c>
      <c r="M4287" s="13">
        <v>3.6626837565231003E-2</v>
      </c>
      <c r="N4287" s="13">
        <v>9.2277113481358378E-2</v>
      </c>
      <c r="O4287" s="13">
        <v>0.136063214780859</v>
      </c>
      <c r="P4287" s="13">
        <v>5.2518720570025497E-2</v>
      </c>
      <c r="Q4287" s="13">
        <v>2.3024235763507282E-2</v>
      </c>
      <c r="R4287" s="13">
        <v>7.1757983151925483E-2</v>
      </c>
      <c r="S4287" s="13">
        <v>8.0618355440145659E-2</v>
      </c>
      <c r="T4287" s="13">
        <v>7.5573553897916146E-2</v>
      </c>
      <c r="U4287" s="13">
        <v>2.1586946360649385E-2</v>
      </c>
      <c r="V4287" s="13">
        <v>2.5757123367224247E-2</v>
      </c>
      <c r="W4287" s="13">
        <v>6.9124886395056082E-2</v>
      </c>
      <c r="X4287" s="13">
        <v>9.8428224825096014E-2</v>
      </c>
      <c r="Y4287" s="13">
        <v>2.6950320169631579E-2</v>
      </c>
      <c r="Z4287" s="13">
        <v>4.7972654920883706E-2</v>
      </c>
      <c r="AA4287" s="13">
        <v>0.19795258900927415</v>
      </c>
      <c r="AB4287" s="13">
        <v>3.4403025008528043E-2</v>
      </c>
      <c r="AC4287" s="13">
        <v>3.2749280015015224E-2</v>
      </c>
      <c r="AD4287" s="14">
        <v>399.00000000000017</v>
      </c>
    </row>
    <row r="4288" spans="1:30" x14ac:dyDescent="0.25">
      <c r="A4288">
        <v>4402</v>
      </c>
      <c r="B4288" t="str">
        <f t="shared" si="274"/>
        <v>Closed End</v>
      </c>
      <c r="C4288" t="s">
        <v>867</v>
      </c>
      <c r="D4288" t="s">
        <v>865</v>
      </c>
      <c r="E4288" t="str">
        <f t="shared" si="275"/>
        <v>Gender</v>
      </c>
      <c r="F4288">
        <f t="shared" si="276"/>
        <v>1</v>
      </c>
      <c r="G4288" t="str">
        <f t="shared" si="273"/>
        <v>Header</v>
      </c>
      <c r="H4288" t="s">
        <v>823</v>
      </c>
      <c r="K4288" s="7" t="s">
        <v>15</v>
      </c>
      <c r="L4288" s="15" t="s">
        <v>8</v>
      </c>
      <c r="M4288" s="16" t="s">
        <v>8</v>
      </c>
      <c r="N4288" s="16" t="s">
        <v>8</v>
      </c>
      <c r="O4288" s="16" t="s">
        <v>8</v>
      </c>
      <c r="P4288" s="16" t="s">
        <v>8</v>
      </c>
      <c r="Q4288" s="16" t="s">
        <v>8</v>
      </c>
      <c r="R4288" s="16" t="s">
        <v>8</v>
      </c>
      <c r="S4288" s="16" t="s">
        <v>8</v>
      </c>
      <c r="T4288" s="16" t="s">
        <v>8</v>
      </c>
      <c r="U4288" s="16" t="s">
        <v>8</v>
      </c>
      <c r="V4288" s="16" t="s">
        <v>8</v>
      </c>
      <c r="W4288" s="16" t="s">
        <v>8</v>
      </c>
      <c r="X4288" s="16" t="s">
        <v>8</v>
      </c>
      <c r="Y4288" s="16" t="s">
        <v>8</v>
      </c>
      <c r="Z4288" s="16" t="s">
        <v>8</v>
      </c>
      <c r="AA4288" s="16" t="s">
        <v>8</v>
      </c>
      <c r="AB4288" s="16" t="s">
        <v>8</v>
      </c>
      <c r="AC4288" s="16" t="s">
        <v>8</v>
      </c>
      <c r="AD4288" s="17" t="s">
        <v>8</v>
      </c>
    </row>
    <row r="4289" spans="1:30" x14ac:dyDescent="0.25">
      <c r="A4289">
        <v>4403</v>
      </c>
      <c r="B4289" t="str">
        <f t="shared" si="274"/>
        <v>Closed End</v>
      </c>
      <c r="C4289" t="s">
        <v>867</v>
      </c>
      <c r="D4289" t="s">
        <v>865</v>
      </c>
      <c r="E4289" t="str">
        <f t="shared" si="275"/>
        <v>Gender</v>
      </c>
      <c r="F4289">
        <f t="shared" si="276"/>
        <v>2</v>
      </c>
      <c r="G4289" t="str">
        <f t="shared" si="273"/>
        <v>Data</v>
      </c>
      <c r="H4289" t="s">
        <v>823</v>
      </c>
      <c r="K4289" s="6" t="s">
        <v>16</v>
      </c>
      <c r="L4289" s="12">
        <v>3.2159180830504598E-2</v>
      </c>
      <c r="M4289" s="13">
        <v>4.3168317313856154E-2</v>
      </c>
      <c r="N4289" s="13">
        <v>0.12029364003457693</v>
      </c>
      <c r="O4289" s="13">
        <v>0.16778958298703883</v>
      </c>
      <c r="P4289" s="13">
        <v>5.3245081420120279E-2</v>
      </c>
      <c r="Q4289" s="13">
        <v>5.0041097076158357E-2</v>
      </c>
      <c r="R4289" s="13">
        <v>0.10721080704073044</v>
      </c>
      <c r="S4289" s="13">
        <v>6.641706512940608E-2</v>
      </c>
      <c r="T4289" s="13">
        <v>5.5456998101583957E-2</v>
      </c>
      <c r="U4289" s="13">
        <v>2.333254033124078E-2</v>
      </c>
      <c r="V4289" s="13">
        <v>4.6384466604583514E-2</v>
      </c>
      <c r="W4289" s="13">
        <v>3.8628632023470985E-2</v>
      </c>
      <c r="X4289" s="13">
        <v>5.9529353587147144E-2</v>
      </c>
      <c r="Y4289" s="13">
        <v>4.934128764786138E-2</v>
      </c>
      <c r="Z4289" s="13">
        <v>8.8810804161395668E-2</v>
      </c>
      <c r="AA4289" s="13">
        <v>0.19666894151365855</v>
      </c>
      <c r="AB4289" s="13">
        <v>1.6809363007773082E-2</v>
      </c>
      <c r="AC4289" s="13">
        <v>3.3075987273881453E-2</v>
      </c>
      <c r="AD4289" s="14">
        <v>1917.999999999995</v>
      </c>
    </row>
    <row r="4290" spans="1:30" x14ac:dyDescent="0.25">
      <c r="A4290">
        <v>4404</v>
      </c>
      <c r="B4290" t="str">
        <f t="shared" si="274"/>
        <v>Closed End</v>
      </c>
      <c r="C4290" t="s">
        <v>867</v>
      </c>
      <c r="D4290" t="s">
        <v>865</v>
      </c>
      <c r="E4290" t="str">
        <f t="shared" si="275"/>
        <v>Gender</v>
      </c>
      <c r="F4290">
        <f t="shared" si="276"/>
        <v>3</v>
      </c>
      <c r="G4290" t="str">
        <f t="shared" ref="G4290:G4353" si="277">IF(B4290="","",IF(E4290="Title","Title",IF(E4290="Column labels","Labels",IF(AND(F4290=1,B4290="Closed End"),"Header","Data"))))</f>
        <v>Data</v>
      </c>
      <c r="H4290" t="s">
        <v>823</v>
      </c>
      <c r="K4290" s="6" t="s">
        <v>17</v>
      </c>
      <c r="L4290" s="12">
        <v>4.7833365241979474E-2</v>
      </c>
      <c r="M4290" s="13">
        <v>2.8658043216459456E-2</v>
      </c>
      <c r="N4290" s="13">
        <v>6.6806096732349843E-2</v>
      </c>
      <c r="O4290" s="13">
        <v>0.12735677624281205</v>
      </c>
      <c r="P4290" s="13">
        <v>6.8384266154648168E-2</v>
      </c>
      <c r="Q4290" s="13">
        <v>4.0168342951932737E-2</v>
      </c>
      <c r="R4290" s="13">
        <v>7.1662176012424708E-2</v>
      </c>
      <c r="S4290" s="13">
        <v>7.3147457214563685E-2</v>
      </c>
      <c r="T4290" s="13">
        <v>7.2036117073999678E-2</v>
      </c>
      <c r="U4290" s="13">
        <v>2.2601010513501094E-2</v>
      </c>
      <c r="V4290" s="13">
        <v>2.2513779113712728E-2</v>
      </c>
      <c r="W4290" s="13">
        <v>8.3484881466545743E-2</v>
      </c>
      <c r="X4290" s="13">
        <v>9.8021611408981427E-2</v>
      </c>
      <c r="Y4290" s="13">
        <v>2.9936142139148202E-2</v>
      </c>
      <c r="Z4290" s="13">
        <v>7.112950290405598E-2</v>
      </c>
      <c r="AA4290" s="13">
        <v>0.22184436100077559</v>
      </c>
      <c r="AB4290" s="13">
        <v>2.8257637503736843E-2</v>
      </c>
      <c r="AC4290" s="13">
        <v>3.6316950079661417E-2</v>
      </c>
      <c r="AD4290" s="14">
        <v>1015.0000000000032</v>
      </c>
    </row>
    <row r="4291" spans="1:30" x14ac:dyDescent="0.25">
      <c r="A4291">
        <v>4405</v>
      </c>
      <c r="B4291" t="str">
        <f t="shared" si="274"/>
        <v>Closed End</v>
      </c>
      <c r="C4291" t="s">
        <v>867</v>
      </c>
      <c r="D4291" t="s">
        <v>865</v>
      </c>
      <c r="E4291" t="str">
        <f t="shared" si="275"/>
        <v>Age</v>
      </c>
      <c r="F4291">
        <f t="shared" si="276"/>
        <v>1</v>
      </c>
      <c r="G4291" t="str">
        <f t="shared" si="277"/>
        <v>Header</v>
      </c>
      <c r="H4291" t="s">
        <v>823</v>
      </c>
      <c r="K4291" s="7" t="s">
        <v>18</v>
      </c>
      <c r="L4291" s="15" t="s">
        <v>8</v>
      </c>
      <c r="M4291" s="16" t="s">
        <v>8</v>
      </c>
      <c r="N4291" s="16" t="s">
        <v>8</v>
      </c>
      <c r="O4291" s="16" t="s">
        <v>8</v>
      </c>
      <c r="P4291" s="16" t="s">
        <v>8</v>
      </c>
      <c r="Q4291" s="16" t="s">
        <v>8</v>
      </c>
      <c r="R4291" s="16" t="s">
        <v>8</v>
      </c>
      <c r="S4291" s="16" t="s">
        <v>8</v>
      </c>
      <c r="T4291" s="16" t="s">
        <v>8</v>
      </c>
      <c r="U4291" s="16" t="s">
        <v>8</v>
      </c>
      <c r="V4291" s="16" t="s">
        <v>8</v>
      </c>
      <c r="W4291" s="16" t="s">
        <v>8</v>
      </c>
      <c r="X4291" s="16" t="s">
        <v>8</v>
      </c>
      <c r="Y4291" s="16" t="s">
        <v>8</v>
      </c>
      <c r="Z4291" s="16" t="s">
        <v>8</v>
      </c>
      <c r="AA4291" s="16" t="s">
        <v>8</v>
      </c>
      <c r="AB4291" s="16" t="s">
        <v>8</v>
      </c>
      <c r="AC4291" s="16" t="s">
        <v>8</v>
      </c>
      <c r="AD4291" s="17" t="s">
        <v>8</v>
      </c>
    </row>
    <row r="4292" spans="1:30" x14ac:dyDescent="0.25">
      <c r="A4292">
        <v>4406</v>
      </c>
      <c r="B4292" t="str">
        <f t="shared" si="274"/>
        <v>Closed End</v>
      </c>
      <c r="C4292" t="s">
        <v>867</v>
      </c>
      <c r="D4292" t="s">
        <v>865</v>
      </c>
      <c r="E4292" t="str">
        <f t="shared" si="275"/>
        <v>Age</v>
      </c>
      <c r="F4292">
        <f t="shared" si="276"/>
        <v>2</v>
      </c>
      <c r="G4292" t="str">
        <f t="shared" si="277"/>
        <v>Data</v>
      </c>
      <c r="H4292" t="s">
        <v>823</v>
      </c>
      <c r="K4292" s="6" t="s">
        <v>19</v>
      </c>
      <c r="L4292" s="12">
        <v>2.6959010493503667E-2</v>
      </c>
      <c r="M4292" s="13">
        <v>5.8140994921548825E-2</v>
      </c>
      <c r="N4292" s="13">
        <v>7.8970095681749966E-2</v>
      </c>
      <c r="O4292" s="13">
        <v>0.15437856741412734</v>
      </c>
      <c r="P4292" s="13">
        <v>5.51484167276549E-2</v>
      </c>
      <c r="Q4292" s="13">
        <v>5.2303108198532053E-2</v>
      </c>
      <c r="R4292" s="13">
        <v>0.13590625111169588</v>
      </c>
      <c r="S4292" s="13">
        <v>6.9567397830631414E-2</v>
      </c>
      <c r="T4292" s="13">
        <v>6.8817713729873067E-2</v>
      </c>
      <c r="U4292" s="13">
        <v>1.2035937999069279E-2</v>
      </c>
      <c r="V4292" s="13">
        <v>4.4091311047670133E-2</v>
      </c>
      <c r="W4292" s="13">
        <v>2.5364159733188632E-2</v>
      </c>
      <c r="X4292" s="13">
        <v>5.6497948017816546E-2</v>
      </c>
      <c r="Y4292" s="13">
        <v>5.0227101606524542E-2</v>
      </c>
      <c r="Z4292" s="13">
        <v>0.10857649813092327</v>
      </c>
      <c r="AA4292" s="13">
        <v>0.163744367150297</v>
      </c>
      <c r="AB4292" s="13">
        <v>2.4087113932844094E-2</v>
      </c>
      <c r="AC4292" s="13">
        <v>1.5342817663048104E-2</v>
      </c>
      <c r="AD4292" s="14">
        <v>415.00000000000057</v>
      </c>
    </row>
    <row r="4293" spans="1:30" x14ac:dyDescent="0.25">
      <c r="A4293">
        <v>4407</v>
      </c>
      <c r="B4293" t="str">
        <f t="shared" si="274"/>
        <v>Closed End</v>
      </c>
      <c r="C4293" t="s">
        <v>867</v>
      </c>
      <c r="D4293" t="s">
        <v>865</v>
      </c>
      <c r="E4293" t="str">
        <f t="shared" si="275"/>
        <v>Age</v>
      </c>
      <c r="F4293">
        <f t="shared" si="276"/>
        <v>3</v>
      </c>
      <c r="G4293" t="str">
        <f t="shared" si="277"/>
        <v>Data</v>
      </c>
      <c r="H4293" t="s">
        <v>823</v>
      </c>
      <c r="K4293" s="6" t="s">
        <v>20</v>
      </c>
      <c r="L4293" s="12">
        <v>3.1419154956863857E-2</v>
      </c>
      <c r="M4293" s="13">
        <v>6.2181635978417374E-2</v>
      </c>
      <c r="N4293" s="13">
        <v>0.14479491432704925</v>
      </c>
      <c r="O4293" s="13">
        <v>0.1897846990845716</v>
      </c>
      <c r="P4293" s="13">
        <v>8.6464783437015011E-2</v>
      </c>
      <c r="Q4293" s="13">
        <v>2.9444799699677376E-2</v>
      </c>
      <c r="R4293" s="13">
        <v>9.6124012798271263E-2</v>
      </c>
      <c r="S4293" s="13">
        <v>8.3017554310812383E-2</v>
      </c>
      <c r="T4293" s="13">
        <v>5.2105669932142412E-2</v>
      </c>
      <c r="U4293" s="13">
        <v>1.7451710695519599E-2</v>
      </c>
      <c r="V4293" s="13">
        <v>2.2344848287114871E-2</v>
      </c>
      <c r="W4293" s="13">
        <v>3.1463979433481705E-2</v>
      </c>
      <c r="X4293" s="13">
        <v>6.521843400716118E-2</v>
      </c>
      <c r="Y4293" s="13">
        <v>3.0100747498117232E-2</v>
      </c>
      <c r="Z4293" s="13">
        <v>8.6624998188967517E-2</v>
      </c>
      <c r="AA4293" s="13">
        <v>0.13580413940789204</v>
      </c>
      <c r="AB4293" s="13">
        <v>1.7645791495991558E-2</v>
      </c>
      <c r="AC4293" s="27" t="s">
        <v>69</v>
      </c>
      <c r="AD4293" s="14">
        <v>425.00000000000057</v>
      </c>
    </row>
    <row r="4294" spans="1:30" x14ac:dyDescent="0.25">
      <c r="A4294">
        <v>4408</v>
      </c>
      <c r="B4294" t="str">
        <f t="shared" si="274"/>
        <v>Closed End</v>
      </c>
      <c r="C4294" t="s">
        <v>867</v>
      </c>
      <c r="D4294" t="s">
        <v>865</v>
      </c>
      <c r="E4294" t="str">
        <f t="shared" si="275"/>
        <v>Age</v>
      </c>
      <c r="F4294">
        <f t="shared" si="276"/>
        <v>4</v>
      </c>
      <c r="G4294" t="str">
        <f t="shared" si="277"/>
        <v>Data</v>
      </c>
      <c r="H4294" t="s">
        <v>823</v>
      </c>
      <c r="K4294" s="6" t="s">
        <v>21</v>
      </c>
      <c r="L4294" s="12">
        <v>3.4732033473557383E-2</v>
      </c>
      <c r="M4294" s="13">
        <v>1.123150195953212E-2</v>
      </c>
      <c r="N4294" s="13">
        <v>0.11086673802046676</v>
      </c>
      <c r="O4294" s="13">
        <v>0.14546783705010904</v>
      </c>
      <c r="P4294" s="13">
        <v>4.7390284061109636E-2</v>
      </c>
      <c r="Q4294" s="13">
        <v>3.657878875138889E-2</v>
      </c>
      <c r="R4294" s="13">
        <v>8.3002608675930831E-2</v>
      </c>
      <c r="S4294" s="13">
        <v>9.3752030450588303E-2</v>
      </c>
      <c r="T4294" s="13">
        <v>6.2425972748617921E-2</v>
      </c>
      <c r="U4294" s="13">
        <v>1.0405140111709697E-2</v>
      </c>
      <c r="V4294" s="13">
        <v>1.7105957298654693E-2</v>
      </c>
      <c r="W4294" s="13">
        <v>7.5465863093815103E-2</v>
      </c>
      <c r="X4294" s="13">
        <v>1.8285740949484645E-2</v>
      </c>
      <c r="Y4294" s="13">
        <v>3.6484111324904367E-2</v>
      </c>
      <c r="Z4294" s="13">
        <v>4.3925427159739634E-2</v>
      </c>
      <c r="AA4294" s="13">
        <v>0.24749918236106894</v>
      </c>
      <c r="AB4294" s="13">
        <v>5.2356281888813645E-3</v>
      </c>
      <c r="AC4294" s="13">
        <v>7.2203955061867489E-3</v>
      </c>
      <c r="AD4294" s="14">
        <v>368.00000000000057</v>
      </c>
    </row>
    <row r="4295" spans="1:30" x14ac:dyDescent="0.25">
      <c r="A4295">
        <v>4409</v>
      </c>
      <c r="B4295" t="str">
        <f t="shared" si="274"/>
        <v>Closed End</v>
      </c>
      <c r="C4295" t="s">
        <v>867</v>
      </c>
      <c r="D4295" t="s">
        <v>865</v>
      </c>
      <c r="E4295" t="str">
        <f t="shared" si="275"/>
        <v>Age</v>
      </c>
      <c r="F4295">
        <f t="shared" si="276"/>
        <v>5</v>
      </c>
      <c r="G4295" t="str">
        <f t="shared" si="277"/>
        <v>Data</v>
      </c>
      <c r="H4295" t="s">
        <v>823</v>
      </c>
      <c r="K4295" s="6" t="s">
        <v>22</v>
      </c>
      <c r="L4295" s="12">
        <v>4.8689131648108994E-2</v>
      </c>
      <c r="M4295" s="13">
        <v>1.9030371688916168E-2</v>
      </c>
      <c r="N4295" s="13">
        <v>0.12837689946596409</v>
      </c>
      <c r="O4295" s="13">
        <v>0.18938287605975604</v>
      </c>
      <c r="P4295" s="13">
        <v>3.864116209098048E-2</v>
      </c>
      <c r="Q4295" s="13">
        <v>2.2530483667096667E-2</v>
      </c>
      <c r="R4295" s="13">
        <v>7.1605048743594579E-2</v>
      </c>
      <c r="S4295" s="13">
        <v>6.9338583573207768E-2</v>
      </c>
      <c r="T4295" s="13">
        <v>3.5087179259635795E-2</v>
      </c>
      <c r="U4295" s="13">
        <v>2.4196067617326816E-2</v>
      </c>
      <c r="V4295" s="13">
        <v>4.8471519550794449E-2</v>
      </c>
      <c r="W4295" s="13">
        <v>6.6376461867911435E-2</v>
      </c>
      <c r="X4295" s="13">
        <v>9.8869397085700056E-2</v>
      </c>
      <c r="Y4295" s="13">
        <v>3.4707263764065854E-2</v>
      </c>
      <c r="Z4295" s="13">
        <v>7.3128519499455452E-2</v>
      </c>
      <c r="AA4295" s="13">
        <v>0.22658938440712614</v>
      </c>
      <c r="AB4295" s="13">
        <v>2.9747669317904967E-2</v>
      </c>
      <c r="AC4295" s="13">
        <v>4.4222359601504134E-2</v>
      </c>
      <c r="AD4295" s="14">
        <v>528.99999999999955</v>
      </c>
    </row>
    <row r="4296" spans="1:30" x14ac:dyDescent="0.25">
      <c r="A4296">
        <v>4410</v>
      </c>
      <c r="B4296" t="str">
        <f t="shared" si="274"/>
        <v>Closed End</v>
      </c>
      <c r="C4296" t="s">
        <v>867</v>
      </c>
      <c r="D4296" t="s">
        <v>865</v>
      </c>
      <c r="E4296" t="str">
        <f t="shared" si="275"/>
        <v>Age</v>
      </c>
      <c r="F4296">
        <f t="shared" si="276"/>
        <v>6</v>
      </c>
      <c r="G4296" t="str">
        <f t="shared" si="277"/>
        <v>Data</v>
      </c>
      <c r="H4296" t="s">
        <v>823</v>
      </c>
      <c r="K4296" s="6" t="s">
        <v>23</v>
      </c>
      <c r="L4296" s="12">
        <v>6.2182871618887005E-2</v>
      </c>
      <c r="M4296" s="13">
        <v>2.691535409507435E-2</v>
      </c>
      <c r="N4296" s="13">
        <v>4.4338631408154881E-2</v>
      </c>
      <c r="O4296" s="13">
        <v>9.2546054492386093E-2</v>
      </c>
      <c r="P4296" s="13">
        <v>8.8508619498377322E-2</v>
      </c>
      <c r="Q4296" s="13">
        <v>6.2714595224504621E-2</v>
      </c>
      <c r="R4296" s="13">
        <v>6.0221393386772223E-2</v>
      </c>
      <c r="S4296" s="13">
        <v>4.803492169305356E-2</v>
      </c>
      <c r="T4296" s="13">
        <v>6.7277940188966143E-2</v>
      </c>
      <c r="U4296" s="13">
        <v>4.7054882678543415E-2</v>
      </c>
      <c r="V4296" s="13">
        <v>3.4050905397425446E-2</v>
      </c>
      <c r="W4296" s="13">
        <v>9.5681680343984249E-2</v>
      </c>
      <c r="X4296" s="13">
        <v>0.11148599580649837</v>
      </c>
      <c r="Y4296" s="13">
        <v>3.2049218378072869E-2</v>
      </c>
      <c r="Z4296" s="13">
        <v>5.2727313541356097E-2</v>
      </c>
      <c r="AA4296" s="13">
        <v>0.25387112856915206</v>
      </c>
      <c r="AB4296" s="13">
        <v>1.56303872390498E-2</v>
      </c>
      <c r="AC4296" s="13">
        <v>7.7083316907994776E-2</v>
      </c>
      <c r="AD4296" s="14">
        <v>878.99999999999898</v>
      </c>
    </row>
    <row r="4297" spans="1:30" x14ac:dyDescent="0.25">
      <c r="A4297">
        <v>4411</v>
      </c>
      <c r="B4297" t="str">
        <f t="shared" si="274"/>
        <v>Closed End</v>
      </c>
      <c r="C4297" t="s">
        <v>867</v>
      </c>
      <c r="D4297" t="s">
        <v>865</v>
      </c>
      <c r="E4297" t="str">
        <f t="shared" si="275"/>
        <v>Education</v>
      </c>
      <c r="F4297">
        <f t="shared" si="276"/>
        <v>1</v>
      </c>
      <c r="G4297" t="str">
        <f t="shared" si="277"/>
        <v>Header</v>
      </c>
      <c r="H4297" t="s">
        <v>823</v>
      </c>
      <c r="K4297" s="7" t="s">
        <v>24</v>
      </c>
      <c r="L4297" s="15" t="s">
        <v>8</v>
      </c>
      <c r="M4297" s="16" t="s">
        <v>8</v>
      </c>
      <c r="N4297" s="16" t="s">
        <v>8</v>
      </c>
      <c r="O4297" s="16" t="s">
        <v>8</v>
      </c>
      <c r="P4297" s="16" t="s">
        <v>8</v>
      </c>
      <c r="Q4297" s="16" t="s">
        <v>8</v>
      </c>
      <c r="R4297" s="16" t="s">
        <v>8</v>
      </c>
      <c r="S4297" s="16" t="s">
        <v>8</v>
      </c>
      <c r="T4297" s="16" t="s">
        <v>8</v>
      </c>
      <c r="U4297" s="16" t="s">
        <v>8</v>
      </c>
      <c r="V4297" s="16" t="s">
        <v>8</v>
      </c>
      <c r="W4297" s="16" t="s">
        <v>8</v>
      </c>
      <c r="X4297" s="16" t="s">
        <v>8</v>
      </c>
      <c r="Y4297" s="16" t="s">
        <v>8</v>
      </c>
      <c r="Z4297" s="16" t="s">
        <v>8</v>
      </c>
      <c r="AA4297" s="16" t="s">
        <v>8</v>
      </c>
      <c r="AB4297" s="16" t="s">
        <v>8</v>
      </c>
      <c r="AC4297" s="16" t="s">
        <v>8</v>
      </c>
      <c r="AD4297" s="17" t="s">
        <v>8</v>
      </c>
    </row>
    <row r="4298" spans="1:30" x14ac:dyDescent="0.25">
      <c r="A4298">
        <v>4412</v>
      </c>
      <c r="B4298" t="str">
        <f t="shared" si="274"/>
        <v>Closed End</v>
      </c>
      <c r="C4298" t="s">
        <v>867</v>
      </c>
      <c r="D4298" t="s">
        <v>865</v>
      </c>
      <c r="E4298" t="str">
        <f t="shared" si="275"/>
        <v>Education</v>
      </c>
      <c r="F4298">
        <f t="shared" si="276"/>
        <v>2</v>
      </c>
      <c r="G4298" t="str">
        <f t="shared" si="277"/>
        <v>Data</v>
      </c>
      <c r="H4298" t="s">
        <v>823</v>
      </c>
      <c r="K4298" s="6" t="s">
        <v>25</v>
      </c>
      <c r="L4298" s="12">
        <v>7.5338763615966892E-2</v>
      </c>
      <c r="M4298" s="13">
        <v>3.5192160996991489E-2</v>
      </c>
      <c r="N4298" s="13">
        <v>9.7858386800028757E-2</v>
      </c>
      <c r="O4298" s="13">
        <v>0.32307878188637401</v>
      </c>
      <c r="P4298" s="13">
        <v>7.9937552151309391E-2</v>
      </c>
      <c r="Q4298" s="13">
        <v>0.12614351953622743</v>
      </c>
      <c r="R4298" s="13">
        <v>0.11600873038382047</v>
      </c>
      <c r="S4298" s="13">
        <v>2.0253841041657034E-2</v>
      </c>
      <c r="T4298" s="13">
        <v>3.5825406624480145E-2</v>
      </c>
      <c r="U4298" s="13">
        <v>0.1270279942797729</v>
      </c>
      <c r="V4298" s="13">
        <v>0.11824249362443656</v>
      </c>
      <c r="W4298" s="13">
        <v>4.6737795597676317E-2</v>
      </c>
      <c r="X4298" s="13">
        <v>3.4604438221223555E-2</v>
      </c>
      <c r="Y4298" s="13">
        <v>6.1483724403140379E-2</v>
      </c>
      <c r="Z4298" s="13">
        <v>0.24750526950016755</v>
      </c>
      <c r="AA4298" s="13">
        <v>0.16851112796704037</v>
      </c>
      <c r="AB4298" s="13">
        <v>4.2391731337476729E-2</v>
      </c>
      <c r="AC4298" s="13">
        <v>4.6309804657017575E-2</v>
      </c>
      <c r="AD4298" s="14">
        <v>102.00000000000006</v>
      </c>
    </row>
    <row r="4299" spans="1:30" x14ac:dyDescent="0.25">
      <c r="A4299">
        <v>4413</v>
      </c>
      <c r="B4299" t="str">
        <f t="shared" si="274"/>
        <v>Closed End</v>
      </c>
      <c r="C4299" t="s">
        <v>867</v>
      </c>
      <c r="D4299" t="s">
        <v>865</v>
      </c>
      <c r="E4299" t="str">
        <f t="shared" si="275"/>
        <v>Education</v>
      </c>
      <c r="F4299">
        <f t="shared" si="276"/>
        <v>3</v>
      </c>
      <c r="G4299" t="str">
        <f t="shared" si="277"/>
        <v>Data</v>
      </c>
      <c r="H4299" t="s">
        <v>823</v>
      </c>
      <c r="K4299" s="6" t="s">
        <v>26</v>
      </c>
      <c r="L4299" s="12">
        <v>6.5881179962612182E-2</v>
      </c>
      <c r="M4299" s="13">
        <v>4.1270742397109969E-2</v>
      </c>
      <c r="N4299" s="13">
        <v>6.0158360045472418E-2</v>
      </c>
      <c r="O4299" s="13">
        <v>0.18187238046092757</v>
      </c>
      <c r="P4299" s="13">
        <v>5.7275645727540875E-2</v>
      </c>
      <c r="Q4299" s="13">
        <v>5.4656604330202058E-2</v>
      </c>
      <c r="R4299" s="13">
        <v>7.6301846122119266E-2</v>
      </c>
      <c r="S4299" s="13">
        <v>3.4108137254459811E-2</v>
      </c>
      <c r="T4299" s="13">
        <v>8.654126234834425E-2</v>
      </c>
      <c r="U4299" s="13">
        <v>4.0977327209561626E-2</v>
      </c>
      <c r="V4299" s="13">
        <v>4.0915196251454435E-2</v>
      </c>
      <c r="W4299" s="13">
        <v>3.8484454452392375E-2</v>
      </c>
      <c r="X4299" s="13">
        <v>0.1182866682873618</v>
      </c>
      <c r="Y4299" s="13">
        <v>5.7341174724629136E-2</v>
      </c>
      <c r="Z4299" s="13">
        <v>7.4036114588629173E-2</v>
      </c>
      <c r="AA4299" s="13">
        <v>0.26152830582827735</v>
      </c>
      <c r="AB4299" s="13">
        <v>3.1176042194170653E-2</v>
      </c>
      <c r="AC4299" s="13">
        <v>6.4616255199110087E-2</v>
      </c>
      <c r="AD4299" s="14">
        <v>375.00000000000006</v>
      </c>
    </row>
    <row r="4300" spans="1:30" x14ac:dyDescent="0.25">
      <c r="A4300">
        <v>4414</v>
      </c>
      <c r="B4300" t="str">
        <f t="shared" si="274"/>
        <v>Closed End</v>
      </c>
      <c r="C4300" t="s">
        <v>867</v>
      </c>
      <c r="D4300" t="s">
        <v>865</v>
      </c>
      <c r="E4300" t="str">
        <f t="shared" si="275"/>
        <v>Education</v>
      </c>
      <c r="F4300">
        <f t="shared" si="276"/>
        <v>4</v>
      </c>
      <c r="G4300" t="str">
        <f t="shared" si="277"/>
        <v>Data</v>
      </c>
      <c r="H4300" t="s">
        <v>823</v>
      </c>
      <c r="K4300" s="6" t="s">
        <v>27</v>
      </c>
      <c r="L4300" s="12">
        <v>3.8349382844245029E-2</v>
      </c>
      <c r="M4300" s="13">
        <v>2.8039423669634692E-2</v>
      </c>
      <c r="N4300" s="13">
        <v>9.2833992802973941E-2</v>
      </c>
      <c r="O4300" s="13">
        <v>0.16194962942897409</v>
      </c>
      <c r="P4300" s="13">
        <v>3.7959725706805607E-2</v>
      </c>
      <c r="Q4300" s="13">
        <v>3.7256821723525443E-2</v>
      </c>
      <c r="R4300" s="13">
        <v>0.1058764532735625</v>
      </c>
      <c r="S4300" s="13">
        <v>7.8655598847998887E-2</v>
      </c>
      <c r="T4300" s="13">
        <v>5.1955882372302108E-2</v>
      </c>
      <c r="U4300" s="13">
        <v>2.2551988490744385E-2</v>
      </c>
      <c r="V4300" s="13">
        <v>2.7285678213382628E-2</v>
      </c>
      <c r="W4300" s="13">
        <v>6.6146667688848304E-2</v>
      </c>
      <c r="X4300" s="13">
        <v>9.0833338347264286E-2</v>
      </c>
      <c r="Y4300" s="13">
        <v>3.0198887715333481E-2</v>
      </c>
      <c r="Z4300" s="13">
        <v>7.8408222928310636E-2</v>
      </c>
      <c r="AA4300" s="13">
        <v>0.26913636604369245</v>
      </c>
      <c r="AB4300" s="13">
        <v>1.9157419254184689E-2</v>
      </c>
      <c r="AC4300" s="13">
        <v>3.9883130421818527E-2</v>
      </c>
      <c r="AD4300" s="14">
        <v>983.00000000000296</v>
      </c>
    </row>
    <row r="4301" spans="1:30" x14ac:dyDescent="0.25">
      <c r="A4301">
        <v>4415</v>
      </c>
      <c r="B4301" t="str">
        <f t="shared" si="274"/>
        <v>Closed End</v>
      </c>
      <c r="C4301" t="s">
        <v>867</v>
      </c>
      <c r="D4301" t="s">
        <v>865</v>
      </c>
      <c r="E4301" t="str">
        <f t="shared" si="275"/>
        <v>Education</v>
      </c>
      <c r="F4301">
        <f t="shared" si="276"/>
        <v>5</v>
      </c>
      <c r="G4301" t="str">
        <f t="shared" si="277"/>
        <v>Data</v>
      </c>
      <c r="H4301" t="s">
        <v>823</v>
      </c>
      <c r="K4301" s="6" t="s">
        <v>28</v>
      </c>
      <c r="L4301" s="12">
        <v>2.5667807876287058E-2</v>
      </c>
      <c r="M4301" s="13">
        <v>3.7901437436415712E-2</v>
      </c>
      <c r="N4301" s="13">
        <v>0.11405335918202322</v>
      </c>
      <c r="O4301" s="13">
        <v>0.11551455151881203</v>
      </c>
      <c r="P4301" s="13">
        <v>7.2168855088606029E-2</v>
      </c>
      <c r="Q4301" s="13">
        <v>3.9853929728261267E-2</v>
      </c>
      <c r="R4301" s="13">
        <v>8.4848720330164273E-2</v>
      </c>
      <c r="S4301" s="13">
        <v>7.5986113328673041E-2</v>
      </c>
      <c r="T4301" s="13">
        <v>6.665108769656701E-2</v>
      </c>
      <c r="U4301" s="13">
        <v>5.3807712621884527E-3</v>
      </c>
      <c r="V4301" s="13">
        <v>3.0193684755995709E-2</v>
      </c>
      <c r="W4301" s="13">
        <v>6.1450562470119069E-2</v>
      </c>
      <c r="X4301" s="13">
        <v>5.5238775548445182E-2</v>
      </c>
      <c r="Y4301" s="13">
        <v>3.8229895935072651E-2</v>
      </c>
      <c r="Z4301" s="13">
        <v>7.2381503196757527E-2</v>
      </c>
      <c r="AA4301" s="13">
        <v>0.13341805121871786</v>
      </c>
      <c r="AB4301" s="13">
        <v>1.6801280372604276E-2</v>
      </c>
      <c r="AC4301" s="13">
        <v>1.5331592531177629E-2</v>
      </c>
      <c r="AD4301" s="14">
        <v>1522.9999999999982</v>
      </c>
    </row>
    <row r="4302" spans="1:30" x14ac:dyDescent="0.25">
      <c r="A4302">
        <v>4416</v>
      </c>
      <c r="B4302" t="str">
        <f t="shared" si="274"/>
        <v>Closed End</v>
      </c>
      <c r="C4302" t="s">
        <v>867</v>
      </c>
      <c r="D4302" t="s">
        <v>865</v>
      </c>
      <c r="E4302" t="str">
        <f t="shared" si="275"/>
        <v>Household income</v>
      </c>
      <c r="F4302">
        <f t="shared" si="276"/>
        <v>1</v>
      </c>
      <c r="G4302" t="str">
        <f t="shared" si="277"/>
        <v>Header</v>
      </c>
      <c r="H4302" t="s">
        <v>823</v>
      </c>
      <c r="K4302" s="7" t="s">
        <v>29</v>
      </c>
      <c r="L4302" s="15" t="s">
        <v>8</v>
      </c>
      <c r="M4302" s="16" t="s">
        <v>8</v>
      </c>
      <c r="N4302" s="16" t="s">
        <v>8</v>
      </c>
      <c r="O4302" s="16" t="s">
        <v>8</v>
      </c>
      <c r="P4302" s="16" t="s">
        <v>8</v>
      </c>
      <c r="Q4302" s="16" t="s">
        <v>8</v>
      </c>
      <c r="R4302" s="16" t="s">
        <v>8</v>
      </c>
      <c r="S4302" s="16" t="s">
        <v>8</v>
      </c>
      <c r="T4302" s="16" t="s">
        <v>8</v>
      </c>
      <c r="U4302" s="16" t="s">
        <v>8</v>
      </c>
      <c r="V4302" s="16" t="s">
        <v>8</v>
      </c>
      <c r="W4302" s="16" t="s">
        <v>8</v>
      </c>
      <c r="X4302" s="16" t="s">
        <v>8</v>
      </c>
      <c r="Y4302" s="16" t="s">
        <v>8</v>
      </c>
      <c r="Z4302" s="16" t="s">
        <v>8</v>
      </c>
      <c r="AA4302" s="16" t="s">
        <v>8</v>
      </c>
      <c r="AB4302" s="16" t="s">
        <v>8</v>
      </c>
      <c r="AC4302" s="16" t="s">
        <v>8</v>
      </c>
      <c r="AD4302" s="17" t="s">
        <v>8</v>
      </c>
    </row>
    <row r="4303" spans="1:30" x14ac:dyDescent="0.25">
      <c r="A4303">
        <v>4417</v>
      </c>
      <c r="B4303" t="str">
        <f t="shared" si="274"/>
        <v>Closed End</v>
      </c>
      <c r="C4303" t="s">
        <v>867</v>
      </c>
      <c r="D4303" t="s">
        <v>865</v>
      </c>
      <c r="E4303" t="str">
        <f t="shared" si="275"/>
        <v>Household income</v>
      </c>
      <c r="F4303">
        <f t="shared" si="276"/>
        <v>2</v>
      </c>
      <c r="G4303" t="str">
        <f t="shared" si="277"/>
        <v>Data</v>
      </c>
      <c r="H4303" t="s">
        <v>823</v>
      </c>
      <c r="K4303" s="6" t="s">
        <v>30</v>
      </c>
      <c r="L4303" s="12">
        <v>8.4765633524961637E-2</v>
      </c>
      <c r="M4303" s="13">
        <v>2.9358788969463041E-2</v>
      </c>
      <c r="N4303" s="13">
        <v>7.048424724096386E-2</v>
      </c>
      <c r="O4303" s="13">
        <v>0.27643812635124315</v>
      </c>
      <c r="P4303" s="13">
        <v>1.9115185294637793E-2</v>
      </c>
      <c r="Q4303" s="13">
        <v>8.4304411421427292E-2</v>
      </c>
      <c r="R4303" s="13">
        <v>9.7809824134569873E-2</v>
      </c>
      <c r="S4303" s="13">
        <v>5.5213634813942945E-2</v>
      </c>
      <c r="T4303" s="13">
        <v>8.6807807296546149E-2</v>
      </c>
      <c r="U4303" s="13">
        <v>5.3826456282422726E-2</v>
      </c>
      <c r="V4303" s="13">
        <v>7.0864912041389852E-2</v>
      </c>
      <c r="W4303" s="13">
        <v>2.862353332031374E-2</v>
      </c>
      <c r="X4303" s="13">
        <v>0.14314701334307928</v>
      </c>
      <c r="Y4303" s="13">
        <v>7.1612369116592064E-2</v>
      </c>
      <c r="Z4303" s="13">
        <v>0.11807184000035637</v>
      </c>
      <c r="AA4303" s="13">
        <v>0.14000263860827697</v>
      </c>
      <c r="AB4303" s="13">
        <v>8.4099082672194694E-2</v>
      </c>
      <c r="AC4303" s="13">
        <v>6.2387567305244029E-2</v>
      </c>
      <c r="AD4303" s="14">
        <v>498.99999999999983</v>
      </c>
    </row>
    <row r="4304" spans="1:30" x14ac:dyDescent="0.25">
      <c r="A4304">
        <v>4418</v>
      </c>
      <c r="B4304" t="str">
        <f t="shared" si="274"/>
        <v>Closed End</v>
      </c>
      <c r="C4304" t="s">
        <v>867</v>
      </c>
      <c r="D4304" t="s">
        <v>865</v>
      </c>
      <c r="E4304" t="str">
        <f t="shared" si="275"/>
        <v>Household income</v>
      </c>
      <c r="F4304">
        <f t="shared" si="276"/>
        <v>3</v>
      </c>
      <c r="G4304" t="str">
        <f t="shared" si="277"/>
        <v>Data</v>
      </c>
      <c r="H4304" t="s">
        <v>823</v>
      </c>
      <c r="K4304" s="6" t="s">
        <v>31</v>
      </c>
      <c r="L4304" s="12">
        <v>9.2933740609392426E-2</v>
      </c>
      <c r="M4304" s="13">
        <v>2.3432635418684646E-2</v>
      </c>
      <c r="N4304" s="13">
        <v>7.06020549637804E-2</v>
      </c>
      <c r="O4304" s="13">
        <v>0.27387027989047752</v>
      </c>
      <c r="P4304" s="13">
        <v>3.6896169500545729E-2</v>
      </c>
      <c r="Q4304" s="13">
        <v>7.1357290727730463E-2</v>
      </c>
      <c r="R4304" s="13">
        <v>0.17963280547882274</v>
      </c>
      <c r="S4304" s="13">
        <v>6.7586388599166367E-2</v>
      </c>
      <c r="T4304" s="13">
        <v>5.4287160042590196E-2</v>
      </c>
      <c r="U4304" s="13">
        <v>6.4689861099187548E-2</v>
      </c>
      <c r="V4304" s="13">
        <v>3.999828546363926E-2</v>
      </c>
      <c r="W4304" s="13">
        <v>3.4413717154474686E-2</v>
      </c>
      <c r="X4304" s="13">
        <v>6.7577327745264301E-2</v>
      </c>
      <c r="Y4304" s="13">
        <v>0.11422126133345582</v>
      </c>
      <c r="Z4304" s="13">
        <v>0.16028280309400397</v>
      </c>
      <c r="AA4304" s="13">
        <v>0.24431613373572231</v>
      </c>
      <c r="AB4304" s="13">
        <v>4.1733398604561052E-2</v>
      </c>
      <c r="AC4304" s="13">
        <v>6.4011888229713251E-2</v>
      </c>
      <c r="AD4304" s="14">
        <v>435.99999999999994</v>
      </c>
    </row>
    <row r="4305" spans="1:30" x14ac:dyDescent="0.25">
      <c r="A4305">
        <v>4419</v>
      </c>
      <c r="B4305" t="str">
        <f t="shared" si="274"/>
        <v>Closed End</v>
      </c>
      <c r="C4305" t="s">
        <v>867</v>
      </c>
      <c r="D4305" t="s">
        <v>865</v>
      </c>
      <c r="E4305" t="str">
        <f t="shared" si="275"/>
        <v>Household income</v>
      </c>
      <c r="F4305">
        <f t="shared" si="276"/>
        <v>4</v>
      </c>
      <c r="G4305" t="str">
        <f t="shared" si="277"/>
        <v>Data</v>
      </c>
      <c r="H4305" t="s">
        <v>823</v>
      </c>
      <c r="K4305" s="6" t="s">
        <v>32</v>
      </c>
      <c r="L4305" s="12">
        <v>3.2244690038886685E-2</v>
      </c>
      <c r="M4305" s="13">
        <v>7.6184017979421925E-2</v>
      </c>
      <c r="N4305" s="13">
        <v>7.9312096422194348E-2</v>
      </c>
      <c r="O4305" s="13">
        <v>0.18671219081405932</v>
      </c>
      <c r="P4305" s="13">
        <v>5.7722209592324797E-2</v>
      </c>
      <c r="Q4305" s="13">
        <v>2.9464272470621708E-2</v>
      </c>
      <c r="R4305" s="13">
        <v>8.8937626431955893E-2</v>
      </c>
      <c r="S4305" s="13">
        <v>3.5709123481749122E-2</v>
      </c>
      <c r="T4305" s="13">
        <v>4.6096322530786209E-2</v>
      </c>
      <c r="U4305" s="13">
        <v>1.1219165218688588E-2</v>
      </c>
      <c r="V4305" s="13">
        <v>2.1742861846168911E-2</v>
      </c>
      <c r="W4305" s="13">
        <v>4.2149473364727685E-2</v>
      </c>
      <c r="X4305" s="13">
        <v>6.7868013798355845E-2</v>
      </c>
      <c r="Y4305" s="13">
        <v>2.0015873720392249E-2</v>
      </c>
      <c r="Z4305" s="13">
        <v>8.8525412551206856E-2</v>
      </c>
      <c r="AA4305" s="13">
        <v>0.24915439756301416</v>
      </c>
      <c r="AB4305" s="27" t="s">
        <v>69</v>
      </c>
      <c r="AC4305" s="13">
        <v>3.4318779197023919E-2</v>
      </c>
      <c r="AD4305" s="14">
        <v>404.99999999999994</v>
      </c>
    </row>
    <row r="4306" spans="1:30" x14ac:dyDescent="0.25">
      <c r="A4306">
        <v>4420</v>
      </c>
      <c r="B4306" t="str">
        <f t="shared" si="274"/>
        <v>Closed End</v>
      </c>
      <c r="C4306" t="s">
        <v>867</v>
      </c>
      <c r="D4306" t="s">
        <v>865</v>
      </c>
      <c r="E4306" t="str">
        <f t="shared" si="275"/>
        <v>Household income</v>
      </c>
      <c r="F4306">
        <f t="shared" si="276"/>
        <v>5</v>
      </c>
      <c r="G4306" t="str">
        <f t="shared" si="277"/>
        <v>Data</v>
      </c>
      <c r="H4306" t="s">
        <v>823</v>
      </c>
      <c r="K4306" s="6" t="s">
        <v>33</v>
      </c>
      <c r="L4306" s="12">
        <v>4.0663351600933373E-2</v>
      </c>
      <c r="M4306" s="13">
        <v>3.4981089364393085E-2</v>
      </c>
      <c r="N4306" s="13">
        <v>6.6654928324778179E-2</v>
      </c>
      <c r="O4306" s="13">
        <v>0.123403745030755</v>
      </c>
      <c r="P4306" s="13">
        <v>8.5412156504985889E-2</v>
      </c>
      <c r="Q4306" s="13">
        <v>5.7925022205905397E-2</v>
      </c>
      <c r="R4306" s="13">
        <v>3.9965212018741383E-2</v>
      </c>
      <c r="S4306" s="13">
        <v>1.9257548319577329E-2</v>
      </c>
      <c r="T4306" s="13">
        <v>0.11158011493334959</v>
      </c>
      <c r="U4306" s="13">
        <v>4.158890031248428E-2</v>
      </c>
      <c r="V4306" s="13">
        <v>3.1217870572993286E-2</v>
      </c>
      <c r="W4306" s="13">
        <v>9.6034290755081728E-2</v>
      </c>
      <c r="X4306" s="13">
        <v>2.9219612189069263E-2</v>
      </c>
      <c r="Y4306" s="13">
        <v>4.3178275469010263E-2</v>
      </c>
      <c r="Z4306" s="13">
        <v>4.1212153227135208E-2</v>
      </c>
      <c r="AA4306" s="13">
        <v>0.22803136549529707</v>
      </c>
      <c r="AB4306" s="27" t="s">
        <v>69</v>
      </c>
      <c r="AC4306" s="13">
        <v>2.1100653053352798E-2</v>
      </c>
      <c r="AD4306" s="14">
        <v>313.99999999999994</v>
      </c>
    </row>
    <row r="4307" spans="1:30" x14ac:dyDescent="0.25">
      <c r="A4307">
        <v>4421</v>
      </c>
      <c r="B4307" t="str">
        <f t="shared" si="274"/>
        <v>Closed End</v>
      </c>
      <c r="C4307" t="s">
        <v>867</v>
      </c>
      <c r="D4307" t="s">
        <v>865</v>
      </c>
      <c r="E4307" t="str">
        <f t="shared" si="275"/>
        <v>Household income</v>
      </c>
      <c r="F4307">
        <f t="shared" si="276"/>
        <v>6</v>
      </c>
      <c r="G4307" t="str">
        <f t="shared" si="277"/>
        <v>Data</v>
      </c>
      <c r="H4307" t="s">
        <v>823</v>
      </c>
      <c r="K4307" s="6" t="s">
        <v>34</v>
      </c>
      <c r="L4307" s="12">
        <v>7.6352820591368317E-2</v>
      </c>
      <c r="M4307" s="13">
        <v>4.4409408083637227E-2</v>
      </c>
      <c r="N4307" s="13">
        <v>0.13919737345849403</v>
      </c>
      <c r="O4307" s="13">
        <v>0.17999491062987091</v>
      </c>
      <c r="P4307" s="13">
        <v>3.5922689136898639E-2</v>
      </c>
      <c r="Q4307" s="13">
        <v>3.9508888124607955E-2</v>
      </c>
      <c r="R4307" s="13">
        <v>7.6832882546456149E-2</v>
      </c>
      <c r="S4307" s="13">
        <v>5.1225658966456138E-2</v>
      </c>
      <c r="T4307" s="13">
        <v>1.5376108806562174E-2</v>
      </c>
      <c r="U4307" s="13">
        <v>1.2286922600744767E-2</v>
      </c>
      <c r="V4307" s="13">
        <v>2.2961153709126124E-2</v>
      </c>
      <c r="W4307" s="13">
        <v>0.12107393448393042</v>
      </c>
      <c r="X4307" s="13">
        <v>5.7883073465132294E-2</v>
      </c>
      <c r="Y4307" s="13">
        <v>2.8657356082151905E-2</v>
      </c>
      <c r="Z4307" s="13">
        <v>4.4159021792357943E-2</v>
      </c>
      <c r="AA4307" s="13">
        <v>0.12338736280743813</v>
      </c>
      <c r="AB4307" s="13">
        <v>1.114570174418178E-2</v>
      </c>
      <c r="AC4307" s="13">
        <v>2.418189505142989E-2</v>
      </c>
      <c r="AD4307" s="14">
        <v>272.00000000000028</v>
      </c>
    </row>
    <row r="4308" spans="1:30" x14ac:dyDescent="0.25">
      <c r="A4308">
        <v>4422</v>
      </c>
      <c r="B4308" t="str">
        <f t="shared" si="274"/>
        <v>Closed End</v>
      </c>
      <c r="C4308" t="s">
        <v>867</v>
      </c>
      <c r="D4308" t="s">
        <v>865</v>
      </c>
      <c r="E4308" t="str">
        <f t="shared" si="275"/>
        <v>Household income</v>
      </c>
      <c r="F4308">
        <f t="shared" si="276"/>
        <v>7</v>
      </c>
      <c r="G4308" t="str">
        <f t="shared" si="277"/>
        <v>Data</v>
      </c>
      <c r="H4308" t="s">
        <v>823</v>
      </c>
      <c r="K4308" s="6" t="s">
        <v>35</v>
      </c>
      <c r="L4308" s="12">
        <v>6.7778336806750862E-3</v>
      </c>
      <c r="M4308" s="13">
        <v>4.0218995579995094E-2</v>
      </c>
      <c r="N4308" s="13">
        <v>0.11712931594981341</v>
      </c>
      <c r="O4308" s="13">
        <v>0.12002576760669216</v>
      </c>
      <c r="P4308" s="13">
        <v>9.0063247820314885E-2</v>
      </c>
      <c r="Q4308" s="13">
        <v>3.2999140250693899E-2</v>
      </c>
      <c r="R4308" s="13">
        <v>7.1477469393887563E-2</v>
      </c>
      <c r="S4308" s="13">
        <v>6.1426677880461113E-2</v>
      </c>
      <c r="T4308" s="13">
        <v>4.9126920008272672E-2</v>
      </c>
      <c r="U4308" s="27" t="s">
        <v>69</v>
      </c>
      <c r="V4308" s="13">
        <v>5.5645962984926613E-2</v>
      </c>
      <c r="W4308" s="13">
        <v>3.613866136031791E-2</v>
      </c>
      <c r="X4308" s="13">
        <v>8.411796789373166E-2</v>
      </c>
      <c r="Y4308" s="13">
        <v>1.9309973660280731E-2</v>
      </c>
      <c r="Z4308" s="13">
        <v>7.2079586810258015E-2</v>
      </c>
      <c r="AA4308" s="13">
        <v>0.1991663438532694</v>
      </c>
      <c r="AB4308" s="27" t="s">
        <v>69</v>
      </c>
      <c r="AC4308" s="27" t="s">
        <v>69</v>
      </c>
      <c r="AD4308" s="14">
        <v>342.00000000000023</v>
      </c>
    </row>
    <row r="4309" spans="1:30" x14ac:dyDescent="0.25">
      <c r="A4309">
        <v>4423</v>
      </c>
      <c r="B4309" t="str">
        <f t="shared" si="274"/>
        <v>Closed End</v>
      </c>
      <c r="C4309" t="s">
        <v>867</v>
      </c>
      <c r="D4309" t="s">
        <v>865</v>
      </c>
      <c r="E4309" t="str">
        <f t="shared" si="275"/>
        <v>Household income</v>
      </c>
      <c r="F4309">
        <f t="shared" si="276"/>
        <v>8</v>
      </c>
      <c r="G4309" t="str">
        <f t="shared" si="277"/>
        <v>Data</v>
      </c>
      <c r="H4309" t="s">
        <v>823</v>
      </c>
      <c r="K4309" s="6" t="s">
        <v>36</v>
      </c>
      <c r="L4309" s="12">
        <v>1.6023322243904965E-2</v>
      </c>
      <c r="M4309" s="13">
        <v>2.4990456348117678E-2</v>
      </c>
      <c r="N4309" s="13">
        <v>0.13335557438567824</v>
      </c>
      <c r="O4309" s="13">
        <v>8.3146489304338586E-2</v>
      </c>
      <c r="P4309" s="13">
        <v>5.9501810726171091E-2</v>
      </c>
      <c r="Q4309" s="13">
        <v>1.1933328086819208E-2</v>
      </c>
      <c r="R4309" s="13">
        <v>0.10857363059263485</v>
      </c>
      <c r="S4309" s="13">
        <v>0.14435859172487694</v>
      </c>
      <c r="T4309" s="13">
        <v>3.5549826994718543E-2</v>
      </c>
      <c r="U4309" s="13">
        <v>1.1131580004085075E-2</v>
      </c>
      <c r="V4309" s="13">
        <v>1.433694103618066E-2</v>
      </c>
      <c r="W4309" s="13">
        <v>5.6412762271828371E-2</v>
      </c>
      <c r="X4309" s="13">
        <v>6.0997763884942338E-2</v>
      </c>
      <c r="Y4309" s="13">
        <v>2.8789737076327256E-2</v>
      </c>
      <c r="Z4309" s="13">
        <v>6.785396880539929E-2</v>
      </c>
      <c r="AA4309" s="13">
        <v>0.22410975120109156</v>
      </c>
      <c r="AB4309" s="13">
        <v>1.7755246492818504E-2</v>
      </c>
      <c r="AC4309" s="27" t="s">
        <v>69</v>
      </c>
      <c r="AD4309" s="14">
        <v>260.00000000000023</v>
      </c>
    </row>
    <row r="4310" spans="1:30" x14ac:dyDescent="0.25">
      <c r="A4310">
        <v>4424</v>
      </c>
      <c r="B4310" t="str">
        <f t="shared" si="274"/>
        <v>Closed End</v>
      </c>
      <c r="C4310" t="s">
        <v>867</v>
      </c>
      <c r="D4310" t="s">
        <v>865</v>
      </c>
      <c r="E4310" t="str">
        <f t="shared" si="275"/>
        <v>Housing status</v>
      </c>
      <c r="F4310">
        <f t="shared" si="276"/>
        <v>1</v>
      </c>
      <c r="G4310" t="str">
        <f t="shared" si="277"/>
        <v>Header</v>
      </c>
      <c r="H4310" t="s">
        <v>823</v>
      </c>
      <c r="K4310" s="7" t="s">
        <v>37</v>
      </c>
      <c r="L4310" s="15" t="s">
        <v>8</v>
      </c>
      <c r="M4310" s="16" t="s">
        <v>8</v>
      </c>
      <c r="N4310" s="16" t="s">
        <v>8</v>
      </c>
      <c r="O4310" s="16" t="s">
        <v>8</v>
      </c>
      <c r="P4310" s="16" t="s">
        <v>8</v>
      </c>
      <c r="Q4310" s="16" t="s">
        <v>8</v>
      </c>
      <c r="R4310" s="16" t="s">
        <v>8</v>
      </c>
      <c r="S4310" s="16" t="s">
        <v>8</v>
      </c>
      <c r="T4310" s="16" t="s">
        <v>8</v>
      </c>
      <c r="U4310" s="16" t="s">
        <v>8</v>
      </c>
      <c r="V4310" s="16" t="s">
        <v>8</v>
      </c>
      <c r="W4310" s="16" t="s">
        <v>8</v>
      </c>
      <c r="X4310" s="16" t="s">
        <v>8</v>
      </c>
      <c r="Y4310" s="16" t="s">
        <v>8</v>
      </c>
      <c r="Z4310" s="16" t="s">
        <v>8</v>
      </c>
      <c r="AA4310" s="16" t="s">
        <v>8</v>
      </c>
      <c r="AB4310" s="16" t="s">
        <v>8</v>
      </c>
      <c r="AC4310" s="16" t="s">
        <v>8</v>
      </c>
      <c r="AD4310" s="17" t="s">
        <v>8</v>
      </c>
    </row>
    <row r="4311" spans="1:30" x14ac:dyDescent="0.25">
      <c r="A4311">
        <v>4425</v>
      </c>
      <c r="B4311" t="str">
        <f t="shared" si="274"/>
        <v>Closed End</v>
      </c>
      <c r="C4311" t="s">
        <v>867</v>
      </c>
      <c r="D4311" t="s">
        <v>865</v>
      </c>
      <c r="E4311" t="str">
        <f t="shared" si="275"/>
        <v>Housing status</v>
      </c>
      <c r="F4311">
        <f t="shared" si="276"/>
        <v>2</v>
      </c>
      <c r="G4311" t="str">
        <f t="shared" si="277"/>
        <v>Data</v>
      </c>
      <c r="H4311" t="s">
        <v>823</v>
      </c>
      <c r="K4311" s="6" t="s">
        <v>38</v>
      </c>
      <c r="L4311" s="12">
        <v>3.3301439799702001E-2</v>
      </c>
      <c r="M4311" s="13">
        <v>3.857027535652937E-2</v>
      </c>
      <c r="N4311" s="13">
        <v>0.10044606341410647</v>
      </c>
      <c r="O4311" s="13">
        <v>9.9889599544227353E-2</v>
      </c>
      <c r="P4311" s="13">
        <v>5.6980424064679555E-2</v>
      </c>
      <c r="Q4311" s="13">
        <v>3.7307249349795957E-2</v>
      </c>
      <c r="R4311" s="13">
        <v>7.8237855013866653E-2</v>
      </c>
      <c r="S4311" s="13">
        <v>7.5169410514478466E-2</v>
      </c>
      <c r="T4311" s="13">
        <v>6.319931627443931E-2</v>
      </c>
      <c r="U4311" s="13">
        <v>1.6956683365178978E-2</v>
      </c>
      <c r="V4311" s="13">
        <v>2.8224833446781991E-2</v>
      </c>
      <c r="W4311" s="13">
        <v>6.4340535360927056E-2</v>
      </c>
      <c r="X4311" s="13">
        <v>7.9535377508157951E-2</v>
      </c>
      <c r="Y4311" s="13">
        <v>2.6693741665868707E-2</v>
      </c>
      <c r="Z4311" s="13">
        <v>6.2837385001424509E-2</v>
      </c>
      <c r="AA4311" s="13">
        <v>0.21185526559294099</v>
      </c>
      <c r="AB4311" s="13">
        <v>1.3228632407682048E-2</v>
      </c>
      <c r="AC4311" s="13">
        <v>2.8884598975934653E-2</v>
      </c>
      <c r="AD4311" s="14">
        <v>1982.9999999999977</v>
      </c>
    </row>
    <row r="4312" spans="1:30" x14ac:dyDescent="0.25">
      <c r="A4312">
        <v>4426</v>
      </c>
      <c r="B4312" t="str">
        <f t="shared" si="274"/>
        <v>Closed End</v>
      </c>
      <c r="C4312" t="s">
        <v>867</v>
      </c>
      <c r="D4312" t="s">
        <v>865</v>
      </c>
      <c r="E4312" t="str">
        <f t="shared" si="275"/>
        <v>Housing status</v>
      </c>
      <c r="F4312">
        <f t="shared" si="276"/>
        <v>3</v>
      </c>
      <c r="G4312" t="str">
        <f t="shared" si="277"/>
        <v>Data</v>
      </c>
      <c r="H4312" t="s">
        <v>823</v>
      </c>
      <c r="K4312" s="6" t="s">
        <v>39</v>
      </c>
      <c r="L4312" s="12">
        <v>5.0410492860034378E-2</v>
      </c>
      <c r="M4312" s="13">
        <v>2.8797113660868668E-2</v>
      </c>
      <c r="N4312" s="13">
        <v>7.8111769183896174E-2</v>
      </c>
      <c r="O4312" s="13">
        <v>0.30023908575470232</v>
      </c>
      <c r="P4312" s="13">
        <v>5.5049931758770265E-2</v>
      </c>
      <c r="Q4312" s="13">
        <v>7.0607475139575784E-2</v>
      </c>
      <c r="R4312" s="13">
        <v>0.11309160206681025</v>
      </c>
      <c r="S4312" s="13">
        <v>4.6040946398615175E-2</v>
      </c>
      <c r="T4312" s="13">
        <v>7.156686946620941E-2</v>
      </c>
      <c r="U4312" s="13">
        <v>4.8258268236842289E-2</v>
      </c>
      <c r="V4312" s="13">
        <v>5.3454357952795545E-2</v>
      </c>
      <c r="W4312" s="13">
        <v>4.3420144708248468E-2</v>
      </c>
      <c r="X4312" s="13">
        <v>7.6807320463285839E-2</v>
      </c>
      <c r="Y4312" s="13">
        <v>7.7815185537234724E-2</v>
      </c>
      <c r="Z4312" s="13">
        <v>0.12212817484760813</v>
      </c>
      <c r="AA4312" s="13">
        <v>0.19101584431295329</v>
      </c>
      <c r="AB4312" s="13">
        <v>4.6286613698659662E-2</v>
      </c>
      <c r="AC4312" s="13">
        <v>4.5609119722371652E-2</v>
      </c>
      <c r="AD4312" s="14">
        <v>1019.0000000000035</v>
      </c>
    </row>
    <row r="4313" spans="1:30" ht="24.75" x14ac:dyDescent="0.25">
      <c r="A4313">
        <v>4427</v>
      </c>
      <c r="B4313" t="str">
        <f t="shared" si="274"/>
        <v>Closed End</v>
      </c>
      <c r="C4313" t="s">
        <v>867</v>
      </c>
      <c r="D4313" t="s">
        <v>865</v>
      </c>
      <c r="E4313" t="str">
        <f t="shared" si="275"/>
        <v>Housing status</v>
      </c>
      <c r="F4313">
        <f t="shared" si="276"/>
        <v>4</v>
      </c>
      <c r="G4313" t="str">
        <f t="shared" si="277"/>
        <v>Data</v>
      </c>
      <c r="H4313" t="s">
        <v>823</v>
      </c>
      <c r="K4313" s="6" t="s">
        <v>40</v>
      </c>
      <c r="L4313" s="12">
        <v>0.13344044701236307</v>
      </c>
      <c r="M4313" s="27" t="s">
        <v>69</v>
      </c>
      <c r="N4313" s="13">
        <v>6.1518204985971166E-2</v>
      </c>
      <c r="O4313" s="13">
        <v>0.25370382184856038</v>
      </c>
      <c r="P4313" s="13">
        <v>0.17105369723406738</v>
      </c>
      <c r="Q4313" s="13">
        <v>8.3535494641606561E-3</v>
      </c>
      <c r="R4313" s="13">
        <v>0.21927114111750501</v>
      </c>
      <c r="S4313" s="13">
        <v>9.1935386917014861E-2</v>
      </c>
      <c r="T4313" s="13">
        <v>1.9930171750285604E-2</v>
      </c>
      <c r="U4313" s="13">
        <v>2.1969166092880018E-2</v>
      </c>
      <c r="V4313" s="13">
        <v>6.1644198936582448E-2</v>
      </c>
      <c r="W4313" s="13">
        <v>7.0213966444908861E-3</v>
      </c>
      <c r="X4313" s="13">
        <v>8.5201957824704078E-2</v>
      </c>
      <c r="Y4313" s="13">
        <v>6.8574598919674976E-2</v>
      </c>
      <c r="Z4313" s="13">
        <v>0.17311786134696555</v>
      </c>
      <c r="AA4313" s="13">
        <v>0.27997610754077767</v>
      </c>
      <c r="AB4313" s="13">
        <v>1.6703713769949998E-2</v>
      </c>
      <c r="AC4313" s="13">
        <v>9.7991597021304208E-2</v>
      </c>
      <c r="AD4313" s="14">
        <v>71</v>
      </c>
    </row>
    <row r="4314" spans="1:30" x14ac:dyDescent="0.25">
      <c r="A4314">
        <v>4428</v>
      </c>
      <c r="B4314" t="str">
        <f t="shared" si="274"/>
        <v>Closed End</v>
      </c>
      <c r="C4314" t="s">
        <v>867</v>
      </c>
      <c r="D4314" t="s">
        <v>865</v>
      </c>
      <c r="E4314" t="str">
        <f t="shared" si="275"/>
        <v>Home language</v>
      </c>
      <c r="F4314">
        <f t="shared" si="276"/>
        <v>1</v>
      </c>
      <c r="G4314" t="str">
        <f t="shared" si="277"/>
        <v>Header</v>
      </c>
      <c r="H4314" t="s">
        <v>823</v>
      </c>
      <c r="K4314" s="7" t="s">
        <v>41</v>
      </c>
      <c r="L4314" s="15" t="s">
        <v>8</v>
      </c>
      <c r="M4314" s="16" t="s">
        <v>8</v>
      </c>
      <c r="N4314" s="16" t="s">
        <v>8</v>
      </c>
      <c r="O4314" s="16" t="s">
        <v>8</v>
      </c>
      <c r="P4314" s="16" t="s">
        <v>8</v>
      </c>
      <c r="Q4314" s="16" t="s">
        <v>8</v>
      </c>
      <c r="R4314" s="16" t="s">
        <v>8</v>
      </c>
      <c r="S4314" s="16" t="s">
        <v>8</v>
      </c>
      <c r="T4314" s="16" t="s">
        <v>8</v>
      </c>
      <c r="U4314" s="16" t="s">
        <v>8</v>
      </c>
      <c r="V4314" s="16" t="s">
        <v>8</v>
      </c>
      <c r="W4314" s="16" t="s">
        <v>8</v>
      </c>
      <c r="X4314" s="16" t="s">
        <v>8</v>
      </c>
      <c r="Y4314" s="16" t="s">
        <v>8</v>
      </c>
      <c r="Z4314" s="16" t="s">
        <v>8</v>
      </c>
      <c r="AA4314" s="16" t="s">
        <v>8</v>
      </c>
      <c r="AB4314" s="16" t="s">
        <v>8</v>
      </c>
      <c r="AC4314" s="16" t="s">
        <v>8</v>
      </c>
      <c r="AD4314" s="17" t="s">
        <v>8</v>
      </c>
    </row>
    <row r="4315" spans="1:30" x14ac:dyDescent="0.25">
      <c r="A4315">
        <v>4429</v>
      </c>
      <c r="B4315" t="str">
        <f t="shared" si="274"/>
        <v>Closed End</v>
      </c>
      <c r="C4315" t="s">
        <v>867</v>
      </c>
      <c r="D4315" t="s">
        <v>865</v>
      </c>
      <c r="E4315" t="str">
        <f t="shared" si="275"/>
        <v>Home language</v>
      </c>
      <c r="F4315">
        <f t="shared" si="276"/>
        <v>2</v>
      </c>
      <c r="G4315" t="str">
        <f t="shared" si="277"/>
        <v>Data</v>
      </c>
      <c r="H4315" t="s">
        <v>823</v>
      </c>
      <c r="K4315" s="6" t="s">
        <v>42</v>
      </c>
      <c r="L4315" s="12">
        <v>3.4488330065987581E-2</v>
      </c>
      <c r="M4315" s="13">
        <v>3.8110511242494205E-2</v>
      </c>
      <c r="N4315" s="13">
        <v>9.6314037957350149E-2</v>
      </c>
      <c r="O4315" s="13">
        <v>0.14974331246974182</v>
      </c>
      <c r="P4315" s="13">
        <v>6.0935076110842062E-2</v>
      </c>
      <c r="Q4315" s="13">
        <v>3.9571672752550184E-2</v>
      </c>
      <c r="R4315" s="13">
        <v>8.5677308498087662E-2</v>
      </c>
      <c r="S4315" s="13">
        <v>7.6223017028653334E-2</v>
      </c>
      <c r="T4315" s="13">
        <v>6.0402698059819342E-2</v>
      </c>
      <c r="U4315" s="13">
        <v>2.2913105889026741E-2</v>
      </c>
      <c r="V4315" s="13">
        <v>3.2934905866887791E-2</v>
      </c>
      <c r="W4315" s="13">
        <v>6.4803060683783664E-2</v>
      </c>
      <c r="X4315" s="13">
        <v>8.551097643341711E-2</v>
      </c>
      <c r="Y4315" s="13">
        <v>3.5576469498697062E-2</v>
      </c>
      <c r="Z4315" s="13">
        <v>6.8644381812632368E-2</v>
      </c>
      <c r="AA4315" s="13">
        <v>0.20395697022579221</v>
      </c>
      <c r="AB4315" s="13">
        <v>1.9990626953313766E-2</v>
      </c>
      <c r="AC4315" s="13">
        <v>3.5329696600896444E-2</v>
      </c>
      <c r="AD4315" s="14">
        <v>2632.0000000000014</v>
      </c>
    </row>
    <row r="4316" spans="1:30" x14ac:dyDescent="0.25">
      <c r="A4316">
        <v>4430</v>
      </c>
      <c r="B4316" t="str">
        <f t="shared" si="274"/>
        <v>Closed End</v>
      </c>
      <c r="C4316" t="s">
        <v>867</v>
      </c>
      <c r="D4316" t="s">
        <v>865</v>
      </c>
      <c r="E4316" t="str">
        <f t="shared" si="275"/>
        <v>Home language</v>
      </c>
      <c r="F4316">
        <f t="shared" si="276"/>
        <v>3</v>
      </c>
      <c r="G4316" t="str">
        <f t="shared" si="277"/>
        <v>Data</v>
      </c>
      <c r="H4316" t="s">
        <v>823</v>
      </c>
      <c r="K4316" s="6" t="s">
        <v>43</v>
      </c>
      <c r="L4316" s="12">
        <v>6.2883587254206966E-2</v>
      </c>
      <c r="M4316" s="13">
        <v>1.9757482035082815E-2</v>
      </c>
      <c r="N4316" s="13">
        <v>8.4443277156010452E-2</v>
      </c>
      <c r="O4316" s="13">
        <v>0.14981932951477889</v>
      </c>
      <c r="P4316" s="13">
        <v>5.3418900712847425E-2</v>
      </c>
      <c r="Q4316" s="13">
        <v>7.9598709764199915E-2</v>
      </c>
      <c r="R4316" s="13">
        <v>0.11578889985601158</v>
      </c>
      <c r="S4316" s="13">
        <v>2.0713658115633294E-2</v>
      </c>
      <c r="T4316" s="13">
        <v>9.2434547242430443E-2</v>
      </c>
      <c r="U4316" s="13">
        <v>1.3390739648351975E-2</v>
      </c>
      <c r="V4316" s="13">
        <v>5.7095753678827126E-2</v>
      </c>
      <c r="W4316" s="13">
        <v>1.7007461582836177E-2</v>
      </c>
      <c r="X4316" s="13">
        <v>3.388594083111135E-2</v>
      </c>
      <c r="Y4316" s="13">
        <v>6.5566780844951947E-2</v>
      </c>
      <c r="Z4316" s="13">
        <v>7.4224893417247279E-2</v>
      </c>
      <c r="AA4316" s="13">
        <v>0.20459080344745184</v>
      </c>
      <c r="AB4316" s="13">
        <v>1.504544820130886E-2</v>
      </c>
      <c r="AC4316" s="13">
        <v>1.2015449558931529E-2</v>
      </c>
      <c r="AD4316" s="14">
        <v>250.00000000000006</v>
      </c>
    </row>
    <row r="4317" spans="1:30" x14ac:dyDescent="0.25">
      <c r="A4317">
        <v>4431</v>
      </c>
      <c r="B4317" t="str">
        <f t="shared" si="274"/>
        <v>Closed End</v>
      </c>
      <c r="C4317" t="s">
        <v>867</v>
      </c>
      <c r="D4317" t="s">
        <v>865</v>
      </c>
      <c r="E4317" t="str">
        <f t="shared" si="275"/>
        <v>Home language</v>
      </c>
      <c r="F4317">
        <f t="shared" si="276"/>
        <v>4</v>
      </c>
      <c r="G4317" t="str">
        <f t="shared" si="277"/>
        <v>Data</v>
      </c>
      <c r="H4317" t="s">
        <v>823</v>
      </c>
      <c r="K4317" s="6" t="s">
        <v>44</v>
      </c>
      <c r="L4317" s="12">
        <v>0.13183649739215142</v>
      </c>
      <c r="M4317" s="13">
        <v>3.9006814628578725E-2</v>
      </c>
      <c r="N4317" s="13">
        <v>0.10020906645949652</v>
      </c>
      <c r="O4317" s="13">
        <v>0.1397839931771315</v>
      </c>
      <c r="P4317" s="13">
        <v>4.7731927680799237E-2</v>
      </c>
      <c r="Q4317" s="13">
        <v>0.12065878872610059</v>
      </c>
      <c r="R4317" s="13">
        <v>0.17212237412216058</v>
      </c>
      <c r="S4317" s="13">
        <v>6.9210966994525391E-3</v>
      </c>
      <c r="T4317" s="13">
        <v>6.7214033472895646E-2</v>
      </c>
      <c r="U4317" s="13">
        <v>4.1891240744785542E-2</v>
      </c>
      <c r="V4317" s="13">
        <v>3.5729714047361284E-2</v>
      </c>
      <c r="W4317" s="13">
        <v>2.5595836382234269E-2</v>
      </c>
      <c r="X4317" s="13">
        <v>6.830164023648394E-2</v>
      </c>
      <c r="Y4317" s="13">
        <v>3.325316452841539E-2</v>
      </c>
      <c r="Z4317" s="13">
        <v>0.29935311387975599</v>
      </c>
      <c r="AA4317" s="13">
        <v>0.29028717503603696</v>
      </c>
      <c r="AB4317" s="13">
        <v>2.7662056737467956E-2</v>
      </c>
      <c r="AC4317" s="13">
        <v>9.1552050229414803E-2</v>
      </c>
      <c r="AD4317" s="14">
        <v>108.00000000000016</v>
      </c>
    </row>
    <row r="4318" spans="1:30" x14ac:dyDescent="0.25">
      <c r="A4318">
        <v>4432</v>
      </c>
      <c r="B4318" t="str">
        <f t="shared" si="274"/>
        <v>Closed End</v>
      </c>
      <c r="C4318" t="s">
        <v>867</v>
      </c>
      <c r="D4318" t="s">
        <v>865</v>
      </c>
      <c r="E4318" t="str">
        <f t="shared" si="275"/>
        <v>Race / ethnicity</v>
      </c>
      <c r="F4318">
        <f t="shared" si="276"/>
        <v>1</v>
      </c>
      <c r="G4318" t="str">
        <f t="shared" si="277"/>
        <v>Header</v>
      </c>
      <c r="H4318" t="s">
        <v>823</v>
      </c>
      <c r="K4318" s="7" t="s">
        <v>45</v>
      </c>
      <c r="L4318" s="15" t="s">
        <v>8</v>
      </c>
      <c r="M4318" s="16" t="s">
        <v>8</v>
      </c>
      <c r="N4318" s="16" t="s">
        <v>8</v>
      </c>
      <c r="O4318" s="16" t="s">
        <v>8</v>
      </c>
      <c r="P4318" s="16" t="s">
        <v>8</v>
      </c>
      <c r="Q4318" s="16" t="s">
        <v>8</v>
      </c>
      <c r="R4318" s="16" t="s">
        <v>8</v>
      </c>
      <c r="S4318" s="16" t="s">
        <v>8</v>
      </c>
      <c r="T4318" s="16" t="s">
        <v>8</v>
      </c>
      <c r="U4318" s="16" t="s">
        <v>8</v>
      </c>
      <c r="V4318" s="16" t="s">
        <v>8</v>
      </c>
      <c r="W4318" s="16" t="s">
        <v>8</v>
      </c>
      <c r="X4318" s="16" t="s">
        <v>8</v>
      </c>
      <c r="Y4318" s="16" t="s">
        <v>8</v>
      </c>
      <c r="Z4318" s="16" t="s">
        <v>8</v>
      </c>
      <c r="AA4318" s="16" t="s">
        <v>8</v>
      </c>
      <c r="AB4318" s="16" t="s">
        <v>8</v>
      </c>
      <c r="AC4318" s="16" t="s">
        <v>8</v>
      </c>
      <c r="AD4318" s="17" t="s">
        <v>8</v>
      </c>
    </row>
    <row r="4319" spans="1:30" x14ac:dyDescent="0.25">
      <c r="A4319">
        <v>4433</v>
      </c>
      <c r="B4319" t="str">
        <f t="shared" si="274"/>
        <v>Closed End</v>
      </c>
      <c r="C4319" t="s">
        <v>867</v>
      </c>
      <c r="D4319" t="s">
        <v>865</v>
      </c>
      <c r="E4319" t="str">
        <f t="shared" si="275"/>
        <v>Race / ethnicity</v>
      </c>
      <c r="F4319">
        <f t="shared" si="276"/>
        <v>2</v>
      </c>
      <c r="G4319" t="str">
        <f t="shared" si="277"/>
        <v>Data</v>
      </c>
      <c r="H4319" t="s">
        <v>823</v>
      </c>
      <c r="K4319" s="6" t="s">
        <v>46</v>
      </c>
      <c r="L4319" s="12">
        <v>7.2269989021380057E-2</v>
      </c>
      <c r="M4319" s="13">
        <v>6.0778974347822777E-2</v>
      </c>
      <c r="N4319" s="13">
        <v>9.6743954897458961E-2</v>
      </c>
      <c r="O4319" s="13">
        <v>0.18377207391954994</v>
      </c>
      <c r="P4319" s="13">
        <v>4.8686538881893879E-2</v>
      </c>
      <c r="Q4319" s="13">
        <v>6.4368390467944528E-2</v>
      </c>
      <c r="R4319" s="13">
        <v>0.11121513182011702</v>
      </c>
      <c r="S4319" s="13">
        <v>2.9554446968895941E-2</v>
      </c>
      <c r="T4319" s="13">
        <v>8.7500258150507909E-2</v>
      </c>
      <c r="U4319" s="13">
        <v>4.254046999009535E-2</v>
      </c>
      <c r="V4319" s="13">
        <v>4.7796772221999767E-2</v>
      </c>
      <c r="W4319" s="13">
        <v>4.545445632772907E-2</v>
      </c>
      <c r="X4319" s="13">
        <v>3.9377283463264502E-2</v>
      </c>
      <c r="Y4319" s="13">
        <v>9.1150116618387816E-2</v>
      </c>
      <c r="Z4319" s="13">
        <v>0.17397779451764173</v>
      </c>
      <c r="AA4319" s="13">
        <v>0.2059937451985781</v>
      </c>
      <c r="AB4319" s="13">
        <v>3.3619085282884091E-2</v>
      </c>
      <c r="AC4319" s="13">
        <v>3.5129815481168856E-2</v>
      </c>
      <c r="AD4319" s="14">
        <v>789.9999999999992</v>
      </c>
    </row>
    <row r="4320" spans="1:30" x14ac:dyDescent="0.25">
      <c r="A4320">
        <v>4434</v>
      </c>
      <c r="B4320" t="str">
        <f t="shared" si="274"/>
        <v>Closed End</v>
      </c>
      <c r="C4320" t="s">
        <v>867</v>
      </c>
      <c r="D4320" t="s">
        <v>865</v>
      </c>
      <c r="E4320" t="str">
        <f t="shared" si="275"/>
        <v>Race / ethnicity</v>
      </c>
      <c r="F4320">
        <f t="shared" si="276"/>
        <v>3</v>
      </c>
      <c r="G4320" t="str">
        <f t="shared" si="277"/>
        <v>Data</v>
      </c>
      <c r="H4320" t="s">
        <v>823</v>
      </c>
      <c r="K4320" s="6" t="s">
        <v>47</v>
      </c>
      <c r="L4320" s="12">
        <v>3.3429426841248777E-2</v>
      </c>
      <c r="M4320" s="13">
        <v>3.1854971922185976E-2</v>
      </c>
      <c r="N4320" s="13">
        <v>0.10048494627572779</v>
      </c>
      <c r="O4320" s="13">
        <v>0.16065050396848693</v>
      </c>
      <c r="P4320" s="13">
        <v>5.3148290810272718E-2</v>
      </c>
      <c r="Q4320" s="13">
        <v>6.7462457982554042E-2</v>
      </c>
      <c r="R4320" s="13">
        <v>0.23749428709295292</v>
      </c>
      <c r="S4320" s="13">
        <v>4.0608096326216453E-2</v>
      </c>
      <c r="T4320" s="13">
        <v>0.10200568475796415</v>
      </c>
      <c r="U4320" s="13">
        <v>5.8399505888608691E-2</v>
      </c>
      <c r="V4320" s="13">
        <v>7.1395650057981652E-2</v>
      </c>
      <c r="W4320" s="13">
        <v>4.3329083493481343E-2</v>
      </c>
      <c r="X4320" s="13">
        <v>0.12036234101122606</v>
      </c>
      <c r="Y4320" s="13">
        <v>0.14250792566635323</v>
      </c>
      <c r="Z4320" s="13">
        <v>0.15322825080608563</v>
      </c>
      <c r="AA4320" s="13">
        <v>0.20117623818970812</v>
      </c>
      <c r="AB4320" s="13">
        <v>3.4158347536505894E-2</v>
      </c>
      <c r="AC4320" s="13">
        <v>0.12874785607883052</v>
      </c>
      <c r="AD4320" s="14">
        <v>129.00000000000011</v>
      </c>
    </row>
    <row r="4321" spans="1:30" x14ac:dyDescent="0.25">
      <c r="A4321">
        <v>4435</v>
      </c>
      <c r="B4321" t="str">
        <f t="shared" si="274"/>
        <v>Closed End</v>
      </c>
      <c r="C4321" t="s">
        <v>867</v>
      </c>
      <c r="D4321" t="s">
        <v>865</v>
      </c>
      <c r="E4321" t="str">
        <f t="shared" si="275"/>
        <v>Race / ethnicity</v>
      </c>
      <c r="F4321">
        <f t="shared" si="276"/>
        <v>4</v>
      </c>
      <c r="G4321" t="str">
        <f t="shared" si="277"/>
        <v>Data</v>
      </c>
      <c r="H4321" t="s">
        <v>823</v>
      </c>
      <c r="K4321" s="6" t="s">
        <v>48</v>
      </c>
      <c r="L4321" s="12">
        <v>4.551668647738185E-2</v>
      </c>
      <c r="M4321" s="13">
        <v>5.5170648585414289E-2</v>
      </c>
      <c r="N4321" s="13">
        <v>0.10235813938857047</v>
      </c>
      <c r="O4321" s="13">
        <v>0.14539589182347867</v>
      </c>
      <c r="P4321" s="13">
        <v>7.2238729368173632E-2</v>
      </c>
      <c r="Q4321" s="13">
        <v>4.2781197907490867E-2</v>
      </c>
      <c r="R4321" s="13">
        <v>8.5082858651807591E-2</v>
      </c>
      <c r="S4321" s="13">
        <v>2.3815335424016433E-2</v>
      </c>
      <c r="T4321" s="13">
        <v>4.6580630068592234E-2</v>
      </c>
      <c r="U4321" s="13">
        <v>2.7111107273595943E-2</v>
      </c>
      <c r="V4321" s="13">
        <v>6.2169321902597198E-2</v>
      </c>
      <c r="W4321" s="13">
        <v>3.1507264427726632E-2</v>
      </c>
      <c r="X4321" s="13">
        <v>3.6618569419730192E-2</v>
      </c>
      <c r="Y4321" s="13">
        <v>7.285640398102404E-2</v>
      </c>
      <c r="Z4321" s="13">
        <v>0.17288010782435234</v>
      </c>
      <c r="AA4321" s="13">
        <v>0.1974892530110372</v>
      </c>
      <c r="AB4321" s="13">
        <v>3.8719781760170546E-2</v>
      </c>
      <c r="AC4321" s="13">
        <v>1.1682647231083023E-2</v>
      </c>
      <c r="AD4321" s="14">
        <v>217.99999999999997</v>
      </c>
    </row>
    <row r="4322" spans="1:30" x14ac:dyDescent="0.25">
      <c r="A4322">
        <v>4436</v>
      </c>
      <c r="B4322" t="str">
        <f t="shared" si="274"/>
        <v>Closed End</v>
      </c>
      <c r="C4322" t="s">
        <v>867</v>
      </c>
      <c r="D4322" t="s">
        <v>865</v>
      </c>
      <c r="E4322" t="str">
        <f t="shared" si="275"/>
        <v>Race / ethnicity</v>
      </c>
      <c r="F4322">
        <f t="shared" si="276"/>
        <v>5</v>
      </c>
      <c r="G4322" t="str">
        <f t="shared" si="277"/>
        <v>Data</v>
      </c>
      <c r="H4322" t="s">
        <v>823</v>
      </c>
      <c r="K4322" s="6" t="s">
        <v>49</v>
      </c>
      <c r="L4322" s="12">
        <v>0.12683680335767974</v>
      </c>
      <c r="M4322" s="13">
        <v>6.3043138215349223E-2</v>
      </c>
      <c r="N4322" s="13">
        <v>0.10986060581103958</v>
      </c>
      <c r="O4322" s="13">
        <v>0.24470683136866106</v>
      </c>
      <c r="P4322" s="13">
        <v>2.392513720058809E-2</v>
      </c>
      <c r="Q4322" s="13">
        <v>0.10709795513483886</v>
      </c>
      <c r="R4322" s="13">
        <v>0.17008113587584542</v>
      </c>
      <c r="S4322" s="13">
        <v>3.8149003669759277E-2</v>
      </c>
      <c r="T4322" s="13">
        <v>0.13448826098672623</v>
      </c>
      <c r="U4322" s="13">
        <v>7.3139161038804357E-2</v>
      </c>
      <c r="V4322" s="13">
        <v>5.1751269244932611E-2</v>
      </c>
      <c r="W4322" s="13">
        <v>8.5951851593980375E-2</v>
      </c>
      <c r="X4322" s="13">
        <v>4.7329733351689496E-2</v>
      </c>
      <c r="Y4322" s="13">
        <v>8.7082687729111458E-2</v>
      </c>
      <c r="Z4322" s="13">
        <v>0.20110524695352741</v>
      </c>
      <c r="AA4322" s="13">
        <v>0.1761087446926079</v>
      </c>
      <c r="AB4322" s="13">
        <v>3.4580518735035128E-2</v>
      </c>
      <c r="AC4322" s="13">
        <v>7.3285086677624581E-2</v>
      </c>
      <c r="AD4322" s="14">
        <v>358.99999999999977</v>
      </c>
    </row>
    <row r="4323" spans="1:30" x14ac:dyDescent="0.25">
      <c r="A4323">
        <v>4437</v>
      </c>
      <c r="B4323" t="str">
        <f t="shared" si="274"/>
        <v>Closed End</v>
      </c>
      <c r="C4323" t="s">
        <v>867</v>
      </c>
      <c r="D4323" t="s">
        <v>865</v>
      </c>
      <c r="E4323" t="str">
        <f t="shared" si="275"/>
        <v>Race / ethnicity</v>
      </c>
      <c r="F4323">
        <f t="shared" si="276"/>
        <v>6</v>
      </c>
      <c r="G4323" t="str">
        <f t="shared" si="277"/>
        <v>Data</v>
      </c>
      <c r="H4323" t="s">
        <v>823</v>
      </c>
      <c r="K4323" s="6" t="s">
        <v>50</v>
      </c>
      <c r="L4323" s="12">
        <v>4.0131554937055981E-2</v>
      </c>
      <c r="M4323" s="13">
        <v>7.1767820800804613E-2</v>
      </c>
      <c r="N4323" s="13">
        <v>5.8826241668736422E-2</v>
      </c>
      <c r="O4323" s="13">
        <v>0.17566379019567219</v>
      </c>
      <c r="P4323" s="13">
        <v>4.0317353207552836E-2</v>
      </c>
      <c r="Q4323" s="13">
        <v>4.934872967451151E-2</v>
      </c>
      <c r="R4323" s="13">
        <v>7.8293303395290989E-2</v>
      </c>
      <c r="S4323" s="13">
        <v>3.3709617143458534E-2</v>
      </c>
      <c r="T4323" s="13">
        <v>0.10465777366254221</v>
      </c>
      <c r="U4323" s="13">
        <v>3.4657649079397529E-2</v>
      </c>
      <c r="V4323" s="13">
        <v>9.4432342334659705E-3</v>
      </c>
      <c r="W4323" s="13">
        <v>9.112211015127521E-3</v>
      </c>
      <c r="X4323" s="13">
        <v>1.8003855078486196E-2</v>
      </c>
      <c r="Y4323" s="13">
        <v>0.12463425789176043</v>
      </c>
      <c r="Z4323" s="13">
        <v>0.14748840498601462</v>
      </c>
      <c r="AA4323" s="13">
        <v>0.25684626436250224</v>
      </c>
      <c r="AB4323" s="13">
        <v>2.2412100143135008E-2</v>
      </c>
      <c r="AC4323" s="13">
        <v>2.2431654401176976E-2</v>
      </c>
      <c r="AD4323" s="14">
        <v>141.00000000000011</v>
      </c>
    </row>
    <row r="4324" spans="1:30" ht="15.75" thickBot="1" x14ac:dyDescent="0.3">
      <c r="A4324">
        <v>4438</v>
      </c>
      <c r="B4324" t="str">
        <f t="shared" si="274"/>
        <v>Closed End</v>
      </c>
      <c r="C4324" t="s">
        <v>867</v>
      </c>
      <c r="D4324" t="s">
        <v>865</v>
      </c>
      <c r="E4324" t="str">
        <f t="shared" si="275"/>
        <v>Race / ethnicity</v>
      </c>
      <c r="F4324">
        <f t="shared" si="276"/>
        <v>7</v>
      </c>
      <c r="G4324" t="str">
        <f t="shared" si="277"/>
        <v>Data</v>
      </c>
      <c r="H4324" t="s">
        <v>823</v>
      </c>
      <c r="K4324" s="8" t="s">
        <v>51</v>
      </c>
      <c r="L4324" s="18">
        <v>3.0541452698893343E-2</v>
      </c>
      <c r="M4324" s="19">
        <v>3.0419197501470274E-2</v>
      </c>
      <c r="N4324" s="19">
        <v>9.3584661114337914E-2</v>
      </c>
      <c r="O4324" s="19">
        <v>0.13753649785943067</v>
      </c>
      <c r="P4324" s="19">
        <v>6.4310535376129255E-2</v>
      </c>
      <c r="Q4324" s="19">
        <v>3.9005778275808117E-2</v>
      </c>
      <c r="R4324" s="19">
        <v>8.7757342645263206E-2</v>
      </c>
      <c r="S4324" s="19">
        <v>8.1820857125253749E-2</v>
      </c>
      <c r="T4324" s="19">
        <v>5.9145185964679575E-2</v>
      </c>
      <c r="U4324" s="19">
        <v>1.8154091004681783E-2</v>
      </c>
      <c r="V4324" s="19">
        <v>3.1661911651145555E-2</v>
      </c>
      <c r="W4324" s="19">
        <v>6.2435232349313446E-2</v>
      </c>
      <c r="X4324" s="19">
        <v>8.807536196215543E-2</v>
      </c>
      <c r="Y4324" s="19">
        <v>2.679750138105335E-2</v>
      </c>
      <c r="Z4324" s="19">
        <v>5.6076964064252867E-2</v>
      </c>
      <c r="AA4324" s="19">
        <v>0.20673460531944407</v>
      </c>
      <c r="AB4324" s="19">
        <v>1.791031003265698E-2</v>
      </c>
      <c r="AC4324" s="19">
        <v>3.4454209212942129E-2</v>
      </c>
      <c r="AD4324" s="20">
        <v>2072</v>
      </c>
    </row>
    <row r="4325" spans="1:30" ht="15.75" thickTop="1" x14ac:dyDescent="0.25">
      <c r="A4325">
        <v>4439</v>
      </c>
      <c r="B4325" t="str">
        <f t="shared" si="274"/>
        <v/>
      </c>
      <c r="C4325" t="s">
        <v>8</v>
      </c>
      <c r="D4325" t="s">
        <v>8</v>
      </c>
      <c r="E4325" t="str">
        <f t="shared" si="275"/>
        <v/>
      </c>
      <c r="F4325" t="str">
        <f t="shared" si="276"/>
        <v/>
      </c>
      <c r="G4325" t="str">
        <f t="shared" si="277"/>
        <v/>
      </c>
      <c r="H4325" t="s">
        <v>8</v>
      </c>
      <c r="K4325" s="42"/>
      <c r="L4325" s="42"/>
      <c r="M4325" s="42"/>
      <c r="N4325" s="42"/>
      <c r="O4325" s="42"/>
      <c r="P4325" s="42"/>
      <c r="Q4325" s="42"/>
    </row>
    <row r="4326" spans="1:30" ht="45.75" thickBot="1" x14ac:dyDescent="0.3">
      <c r="A4326">
        <v>4440</v>
      </c>
      <c r="B4326" t="str">
        <f t="shared" si="274"/>
        <v>Closed End</v>
      </c>
      <c r="C4326" t="s">
        <v>867</v>
      </c>
      <c r="D4326" t="s">
        <v>683</v>
      </c>
      <c r="E4326" t="str">
        <f t="shared" si="275"/>
        <v>Title</v>
      </c>
      <c r="F4326">
        <f t="shared" si="276"/>
        <v>1</v>
      </c>
      <c r="G4326" t="str">
        <f t="shared" si="277"/>
        <v>Title</v>
      </c>
      <c r="H4326" t="s">
        <v>683</v>
      </c>
      <c r="I4326" s="38" t="s">
        <v>683</v>
      </c>
      <c r="J4326" t="s">
        <v>684</v>
      </c>
      <c r="K4326" s="37" t="s">
        <v>348</v>
      </c>
      <c r="L4326" s="37"/>
      <c r="M4326" s="37"/>
      <c r="N4326" s="37"/>
      <c r="O4326" s="37"/>
      <c r="P4326" s="37"/>
    </row>
    <row r="4327" spans="1:30" ht="38.25" thickTop="1" thickBot="1" x14ac:dyDescent="0.3">
      <c r="A4327">
        <v>4441</v>
      </c>
      <c r="B4327" t="str">
        <f t="shared" si="274"/>
        <v>Closed End</v>
      </c>
      <c r="C4327" t="s">
        <v>867</v>
      </c>
      <c r="D4327" t="s">
        <v>683</v>
      </c>
      <c r="E4327" t="str">
        <f t="shared" si="275"/>
        <v>Column labels</v>
      </c>
      <c r="F4327">
        <f t="shared" si="276"/>
        <v>1</v>
      </c>
      <c r="G4327" t="str">
        <f t="shared" si="277"/>
        <v>Labels</v>
      </c>
      <c r="H4327" t="s">
        <v>683</v>
      </c>
      <c r="I4327" s="38" t="s">
        <v>683</v>
      </c>
      <c r="J4327" t="s">
        <v>684</v>
      </c>
      <c r="K4327" s="39"/>
      <c r="L4327" s="1" t="s">
        <v>349</v>
      </c>
      <c r="M4327" s="2" t="s">
        <v>350</v>
      </c>
      <c r="N4327" s="2" t="s">
        <v>351</v>
      </c>
      <c r="O4327" s="2" t="s">
        <v>352</v>
      </c>
      <c r="P4327" s="3" t="s">
        <v>6</v>
      </c>
    </row>
    <row r="4328" spans="1:30" ht="15.75" thickTop="1" x14ac:dyDescent="0.25">
      <c r="A4328">
        <v>4442</v>
      </c>
      <c r="B4328" t="str">
        <f t="shared" si="274"/>
        <v>Closed End</v>
      </c>
      <c r="C4328" t="s">
        <v>867</v>
      </c>
      <c r="D4328" t="s">
        <v>683</v>
      </c>
      <c r="E4328" t="str">
        <f t="shared" si="275"/>
        <v>Region</v>
      </c>
      <c r="F4328">
        <f t="shared" si="276"/>
        <v>1</v>
      </c>
      <c r="G4328" t="str">
        <f t="shared" si="277"/>
        <v>Header</v>
      </c>
      <c r="H4328" t="s">
        <v>683</v>
      </c>
      <c r="I4328" s="38" t="s">
        <v>683</v>
      </c>
      <c r="J4328" t="s">
        <v>684</v>
      </c>
      <c r="K4328" s="5" t="s">
        <v>7</v>
      </c>
      <c r="L4328" s="9" t="s">
        <v>8</v>
      </c>
      <c r="M4328" s="10" t="s">
        <v>8</v>
      </c>
      <c r="N4328" s="10" t="s">
        <v>8</v>
      </c>
      <c r="O4328" s="10" t="s">
        <v>8</v>
      </c>
      <c r="P4328" s="11" t="s">
        <v>8</v>
      </c>
    </row>
    <row r="4329" spans="1:30" x14ac:dyDescent="0.25">
      <c r="A4329">
        <v>4443</v>
      </c>
      <c r="B4329" t="str">
        <f t="shared" si="274"/>
        <v>Closed End</v>
      </c>
      <c r="C4329" t="s">
        <v>867</v>
      </c>
      <c r="D4329" t="s">
        <v>683</v>
      </c>
      <c r="E4329" t="str">
        <f t="shared" si="275"/>
        <v>Region</v>
      </c>
      <c r="F4329">
        <f t="shared" si="276"/>
        <v>2</v>
      </c>
      <c r="G4329" t="str">
        <f t="shared" si="277"/>
        <v>Data</v>
      </c>
      <c r="H4329" t="s">
        <v>683</v>
      </c>
      <c r="I4329" s="38" t="s">
        <v>683</v>
      </c>
      <c r="J4329" t="s">
        <v>684</v>
      </c>
      <c r="K4329" s="6" t="s">
        <v>9</v>
      </c>
      <c r="L4329" s="12">
        <v>0.17772685152258727</v>
      </c>
      <c r="M4329" s="13">
        <v>0.49028581146475697</v>
      </c>
      <c r="N4329" s="13">
        <v>0.25036303085429995</v>
      </c>
      <c r="O4329" s="13">
        <v>8.1624306158357279E-2</v>
      </c>
      <c r="P4329" s="14">
        <v>2979.9999999999995</v>
      </c>
    </row>
    <row r="4330" spans="1:30" x14ac:dyDescent="0.25">
      <c r="A4330">
        <v>4444</v>
      </c>
      <c r="B4330" t="str">
        <f t="shared" si="274"/>
        <v>Closed End</v>
      </c>
      <c r="C4330" t="s">
        <v>867</v>
      </c>
      <c r="D4330" t="s">
        <v>683</v>
      </c>
      <c r="E4330" t="str">
        <f t="shared" si="275"/>
        <v>Region</v>
      </c>
      <c r="F4330">
        <f t="shared" si="276"/>
        <v>3</v>
      </c>
      <c r="G4330" t="str">
        <f t="shared" si="277"/>
        <v>Data</v>
      </c>
      <c r="H4330" t="s">
        <v>683</v>
      </c>
      <c r="I4330" s="38" t="s">
        <v>683</v>
      </c>
      <c r="J4330" t="s">
        <v>684</v>
      </c>
      <c r="K4330" s="6" t="s">
        <v>10</v>
      </c>
      <c r="L4330" s="12">
        <v>0.18422362847217191</v>
      </c>
      <c r="M4330" s="13">
        <v>0.53112464875777066</v>
      </c>
      <c r="N4330" s="13">
        <v>0.22662143129989276</v>
      </c>
      <c r="O4330" s="13">
        <v>5.8030291470165044E-2</v>
      </c>
      <c r="P4330" s="14">
        <v>407.00000000000006</v>
      </c>
    </row>
    <row r="4331" spans="1:30" x14ac:dyDescent="0.25">
      <c r="A4331">
        <v>4445</v>
      </c>
      <c r="B4331" t="str">
        <f t="shared" si="274"/>
        <v>Closed End</v>
      </c>
      <c r="C4331" t="s">
        <v>867</v>
      </c>
      <c r="D4331" t="s">
        <v>683</v>
      </c>
      <c r="E4331" t="str">
        <f t="shared" si="275"/>
        <v>Region</v>
      </c>
      <c r="F4331">
        <f t="shared" si="276"/>
        <v>4</v>
      </c>
      <c r="G4331" t="str">
        <f t="shared" si="277"/>
        <v>Data</v>
      </c>
      <c r="H4331" t="s">
        <v>683</v>
      </c>
      <c r="I4331" s="38" t="s">
        <v>683</v>
      </c>
      <c r="J4331" t="s">
        <v>684</v>
      </c>
      <c r="K4331" s="6" t="s">
        <v>11</v>
      </c>
      <c r="L4331" s="12">
        <v>0.14850112810723984</v>
      </c>
      <c r="M4331" s="13">
        <v>0.4303295883398694</v>
      </c>
      <c r="N4331" s="13">
        <v>0.30509552373601073</v>
      </c>
      <c r="O4331" s="13">
        <v>0.11607375981688195</v>
      </c>
      <c r="P4331" s="14">
        <v>2182.9999999999973</v>
      </c>
    </row>
    <row r="4332" spans="1:30" x14ac:dyDescent="0.25">
      <c r="A4332">
        <v>4446</v>
      </c>
      <c r="B4332" t="str">
        <f t="shared" si="274"/>
        <v>Closed End</v>
      </c>
      <c r="C4332" t="s">
        <v>867</v>
      </c>
      <c r="D4332" t="s">
        <v>683</v>
      </c>
      <c r="E4332" t="str">
        <f t="shared" si="275"/>
        <v>Region</v>
      </c>
      <c r="F4332">
        <f t="shared" si="276"/>
        <v>5</v>
      </c>
      <c r="G4332" t="str">
        <f t="shared" si="277"/>
        <v>Data</v>
      </c>
      <c r="H4332" t="s">
        <v>683</v>
      </c>
      <c r="I4332" s="38" t="s">
        <v>683</v>
      </c>
      <c r="J4332" t="s">
        <v>684</v>
      </c>
      <c r="K4332" s="6" t="s">
        <v>12</v>
      </c>
      <c r="L4332" s="12">
        <v>0.10479954121237918</v>
      </c>
      <c r="M4332" s="13">
        <v>0.41347724573248112</v>
      </c>
      <c r="N4332" s="13">
        <v>0.32279448990629772</v>
      </c>
      <c r="O4332" s="13">
        <v>0.15892872314884213</v>
      </c>
      <c r="P4332" s="14">
        <v>1773.0000000000018</v>
      </c>
    </row>
    <row r="4333" spans="1:30" x14ac:dyDescent="0.25">
      <c r="A4333">
        <v>4447</v>
      </c>
      <c r="B4333" t="str">
        <f t="shared" si="274"/>
        <v>Closed End</v>
      </c>
      <c r="C4333" t="s">
        <v>867</v>
      </c>
      <c r="D4333" t="s">
        <v>683</v>
      </c>
      <c r="E4333" t="str">
        <f t="shared" si="275"/>
        <v>Region</v>
      </c>
      <c r="F4333">
        <f t="shared" si="276"/>
        <v>6</v>
      </c>
      <c r="G4333" t="str">
        <f t="shared" si="277"/>
        <v>Data</v>
      </c>
      <c r="H4333" t="s">
        <v>683</v>
      </c>
      <c r="I4333" s="38" t="s">
        <v>683</v>
      </c>
      <c r="J4333" t="s">
        <v>684</v>
      </c>
      <c r="K4333" s="6" t="s">
        <v>13</v>
      </c>
      <c r="L4333" s="12">
        <v>0.20126906651976506</v>
      </c>
      <c r="M4333" s="13">
        <v>0.4506781257729105</v>
      </c>
      <c r="N4333" s="13">
        <v>0.28372472182243191</v>
      </c>
      <c r="O4333" s="13">
        <v>6.4328085884892874E-2</v>
      </c>
      <c r="P4333" s="14">
        <v>409.99999999999989</v>
      </c>
    </row>
    <row r="4334" spans="1:30" x14ac:dyDescent="0.25">
      <c r="A4334">
        <v>4448</v>
      </c>
      <c r="B4334" t="str">
        <f t="shared" si="274"/>
        <v>Closed End</v>
      </c>
      <c r="C4334" t="s">
        <v>867</v>
      </c>
      <c r="D4334" t="s">
        <v>683</v>
      </c>
      <c r="E4334" t="str">
        <f t="shared" si="275"/>
        <v>Region</v>
      </c>
      <c r="F4334">
        <f t="shared" si="276"/>
        <v>7</v>
      </c>
      <c r="G4334" t="str">
        <f t="shared" si="277"/>
        <v>Data</v>
      </c>
      <c r="H4334" t="s">
        <v>683</v>
      </c>
      <c r="I4334" s="38" t="s">
        <v>683</v>
      </c>
      <c r="J4334" t="s">
        <v>684</v>
      </c>
      <c r="K4334" s="6" t="s">
        <v>14</v>
      </c>
      <c r="L4334" s="12">
        <v>0.22873873505242273</v>
      </c>
      <c r="M4334" s="13">
        <v>0.549954261870505</v>
      </c>
      <c r="N4334" s="13">
        <v>0.17375593398344827</v>
      </c>
      <c r="O4334" s="13">
        <v>4.7551069093622778E-2</v>
      </c>
      <c r="P4334" s="14">
        <v>389.99999999999994</v>
      </c>
    </row>
    <row r="4335" spans="1:30" x14ac:dyDescent="0.25">
      <c r="A4335">
        <v>4449</v>
      </c>
      <c r="B4335" t="str">
        <f t="shared" si="274"/>
        <v>Closed End</v>
      </c>
      <c r="C4335" t="s">
        <v>867</v>
      </c>
      <c r="D4335" t="s">
        <v>683</v>
      </c>
      <c r="E4335" t="str">
        <f t="shared" si="275"/>
        <v>Gender</v>
      </c>
      <c r="F4335">
        <f t="shared" si="276"/>
        <v>1</v>
      </c>
      <c r="G4335" t="str">
        <f t="shared" si="277"/>
        <v>Header</v>
      </c>
      <c r="H4335" t="s">
        <v>683</v>
      </c>
      <c r="I4335" s="38" t="s">
        <v>683</v>
      </c>
      <c r="J4335" t="s">
        <v>684</v>
      </c>
      <c r="K4335" s="7" t="s">
        <v>15</v>
      </c>
      <c r="L4335" s="15" t="s">
        <v>8</v>
      </c>
      <c r="M4335" s="16" t="s">
        <v>8</v>
      </c>
      <c r="N4335" s="16" t="s">
        <v>8</v>
      </c>
      <c r="O4335" s="16" t="s">
        <v>8</v>
      </c>
      <c r="P4335" s="17" t="s">
        <v>8</v>
      </c>
    </row>
    <row r="4336" spans="1:30" x14ac:dyDescent="0.25">
      <c r="A4336">
        <v>4450</v>
      </c>
      <c r="B4336" t="str">
        <f t="shared" si="274"/>
        <v>Closed End</v>
      </c>
      <c r="C4336" t="s">
        <v>867</v>
      </c>
      <c r="D4336" t="s">
        <v>683</v>
      </c>
      <c r="E4336" t="str">
        <f t="shared" si="275"/>
        <v>Gender</v>
      </c>
      <c r="F4336">
        <f t="shared" si="276"/>
        <v>2</v>
      </c>
      <c r="G4336" t="str">
        <f t="shared" si="277"/>
        <v>Data</v>
      </c>
      <c r="H4336" t="s">
        <v>683</v>
      </c>
      <c r="I4336" s="38" t="s">
        <v>683</v>
      </c>
      <c r="J4336" t="s">
        <v>684</v>
      </c>
      <c r="K4336" s="6" t="s">
        <v>16</v>
      </c>
      <c r="L4336" s="12">
        <v>0.13545663049470494</v>
      </c>
      <c r="M4336" s="13">
        <v>0.48835522567325851</v>
      </c>
      <c r="N4336" s="13">
        <v>0.30256808264250512</v>
      </c>
      <c r="O4336" s="13">
        <v>7.3620061189533112E-2</v>
      </c>
      <c r="P4336" s="14">
        <v>1865.0000000000045</v>
      </c>
    </row>
    <row r="4337" spans="1:16" x14ac:dyDescent="0.25">
      <c r="A4337">
        <v>4451</v>
      </c>
      <c r="B4337" t="str">
        <f t="shared" si="274"/>
        <v>Closed End</v>
      </c>
      <c r="C4337" t="s">
        <v>867</v>
      </c>
      <c r="D4337" t="s">
        <v>683</v>
      </c>
      <c r="E4337" t="str">
        <f t="shared" si="275"/>
        <v>Gender</v>
      </c>
      <c r="F4337">
        <f t="shared" si="276"/>
        <v>3</v>
      </c>
      <c r="G4337" t="str">
        <f t="shared" si="277"/>
        <v>Data</v>
      </c>
      <c r="H4337" t="s">
        <v>683</v>
      </c>
      <c r="I4337" s="38" t="s">
        <v>683</v>
      </c>
      <c r="J4337" t="s">
        <v>684</v>
      </c>
      <c r="K4337" s="6" t="s">
        <v>17</v>
      </c>
      <c r="L4337" s="12">
        <v>0.2239893011662327</v>
      </c>
      <c r="M4337" s="13">
        <v>0.49596671865032055</v>
      </c>
      <c r="N4337" s="13">
        <v>0.197199359779577</v>
      </c>
      <c r="O4337" s="13">
        <v>8.2844620403870028E-2</v>
      </c>
      <c r="P4337" s="14">
        <v>1000.0000000000019</v>
      </c>
    </row>
    <row r="4338" spans="1:16" x14ac:dyDescent="0.25">
      <c r="A4338">
        <v>4452</v>
      </c>
      <c r="B4338" t="str">
        <f t="shared" si="274"/>
        <v>Closed End</v>
      </c>
      <c r="C4338" t="s">
        <v>867</v>
      </c>
      <c r="D4338" t="s">
        <v>683</v>
      </c>
      <c r="E4338" t="str">
        <f t="shared" si="275"/>
        <v>Age</v>
      </c>
      <c r="F4338">
        <f t="shared" si="276"/>
        <v>1</v>
      </c>
      <c r="G4338" t="str">
        <f t="shared" si="277"/>
        <v>Header</v>
      </c>
      <c r="H4338" t="s">
        <v>683</v>
      </c>
      <c r="I4338" s="38" t="s">
        <v>683</v>
      </c>
      <c r="J4338" t="s">
        <v>684</v>
      </c>
      <c r="K4338" s="7" t="s">
        <v>18</v>
      </c>
      <c r="L4338" s="15" t="s">
        <v>8</v>
      </c>
      <c r="M4338" s="16" t="s">
        <v>8</v>
      </c>
      <c r="N4338" s="16" t="s">
        <v>8</v>
      </c>
      <c r="O4338" s="16" t="s">
        <v>8</v>
      </c>
      <c r="P4338" s="17" t="s">
        <v>8</v>
      </c>
    </row>
    <row r="4339" spans="1:16" x14ac:dyDescent="0.25">
      <c r="A4339">
        <v>4453</v>
      </c>
      <c r="B4339" t="str">
        <f t="shared" si="274"/>
        <v>Closed End</v>
      </c>
      <c r="C4339" t="s">
        <v>867</v>
      </c>
      <c r="D4339" t="s">
        <v>683</v>
      </c>
      <c r="E4339" t="str">
        <f t="shared" si="275"/>
        <v>Age</v>
      </c>
      <c r="F4339">
        <f t="shared" si="276"/>
        <v>2</v>
      </c>
      <c r="G4339" t="str">
        <f t="shared" si="277"/>
        <v>Data</v>
      </c>
      <c r="H4339" t="s">
        <v>683</v>
      </c>
      <c r="I4339" s="38" t="s">
        <v>683</v>
      </c>
      <c r="J4339" t="s">
        <v>684</v>
      </c>
      <c r="K4339" s="6" t="s">
        <v>19</v>
      </c>
      <c r="L4339" s="12">
        <v>0.12092633155156243</v>
      </c>
      <c r="M4339" s="13">
        <v>0.3743264802709223</v>
      </c>
      <c r="N4339" s="13">
        <v>0.36366733137488055</v>
      </c>
      <c r="O4339" s="13">
        <v>0.14107985680263371</v>
      </c>
      <c r="P4339" s="14">
        <v>409.00000000000034</v>
      </c>
    </row>
    <row r="4340" spans="1:16" x14ac:dyDescent="0.25">
      <c r="A4340">
        <v>4454</v>
      </c>
      <c r="B4340" t="str">
        <f t="shared" si="274"/>
        <v>Closed End</v>
      </c>
      <c r="C4340" t="s">
        <v>867</v>
      </c>
      <c r="D4340" t="s">
        <v>683</v>
      </c>
      <c r="E4340" t="str">
        <f t="shared" si="275"/>
        <v>Age</v>
      </c>
      <c r="F4340">
        <f t="shared" si="276"/>
        <v>3</v>
      </c>
      <c r="G4340" t="str">
        <f t="shared" si="277"/>
        <v>Data</v>
      </c>
      <c r="H4340" t="s">
        <v>683</v>
      </c>
      <c r="I4340" s="38" t="s">
        <v>683</v>
      </c>
      <c r="J4340" t="s">
        <v>684</v>
      </c>
      <c r="K4340" s="6" t="s">
        <v>20</v>
      </c>
      <c r="L4340" s="12">
        <v>0.17349625584462008</v>
      </c>
      <c r="M4340" s="13">
        <v>0.45672432363763499</v>
      </c>
      <c r="N4340" s="13">
        <v>0.30108261394160624</v>
      </c>
      <c r="O4340" s="13">
        <v>6.869680657613747E-2</v>
      </c>
      <c r="P4340" s="14">
        <v>419.00000000000006</v>
      </c>
    </row>
    <row r="4341" spans="1:16" x14ac:dyDescent="0.25">
      <c r="A4341">
        <v>4455</v>
      </c>
      <c r="B4341" t="str">
        <f t="shared" ref="B4341:B4404" si="278">IF(K4343="Results by region:","Closed End",IF(L4342="East Metro Overall","Open End",IF(AND(K4341="",K4343=""),"",B4340)))</f>
        <v>Closed End</v>
      </c>
      <c r="C4341" t="s">
        <v>867</v>
      </c>
      <c r="D4341" t="s">
        <v>683</v>
      </c>
      <c r="E4341" t="str">
        <f t="shared" ref="E4341:E4404" si="279">IF(AND(K4341="",K4342="Results by region:"),"Column labels",
IF(AND(K4341="",L4341="East Metro overall"),"Column labels",
IF(AND(K4341="",L4341=""),"",
IF(AND(B4341="Open End",K4341&lt;&gt;"",E4340="Column labels"),"Open end results",
IF(K4341="Results by region:","Region",
IF(K4341="Results by gender:","Gender",
IF(K4341="Results by age:","Age",
IF(K4341="Results by education level:","Education",
IF(K4341="Results by household income:","Household income",
IF(K4341="Results by housing status:","Housing status",
IF(K4341="Results by home language:","Home language",
IF(K4341="Results by race/ethnicity:","Race / ethnicity",
IF(ISERROR(FIND(".",K4341)),E4340,
IF(FIND(".",K4341)&lt;=4,"Title"))))))))))))))</f>
        <v>Age</v>
      </c>
      <c r="F4341">
        <f t="shared" ref="F4341:F4404" si="280">IF(B4341="","",IF(E4341&lt;&gt;E4340,1,SUM(F4340,1)))</f>
        <v>4</v>
      </c>
      <c r="G4341" t="str">
        <f t="shared" si="277"/>
        <v>Data</v>
      </c>
      <c r="H4341" t="s">
        <v>683</v>
      </c>
      <c r="I4341" s="38" t="s">
        <v>683</v>
      </c>
      <c r="J4341" t="s">
        <v>684</v>
      </c>
      <c r="K4341" s="6" t="s">
        <v>21</v>
      </c>
      <c r="L4341" s="12">
        <v>0.16399330103217127</v>
      </c>
      <c r="M4341" s="13">
        <v>0.538456711018514</v>
      </c>
      <c r="N4341" s="13">
        <v>0.22732155209529237</v>
      </c>
      <c r="O4341" s="13">
        <v>7.0228435854021928E-2</v>
      </c>
      <c r="P4341" s="14">
        <v>365.00000000000045</v>
      </c>
    </row>
    <row r="4342" spans="1:16" x14ac:dyDescent="0.25">
      <c r="A4342">
        <v>4456</v>
      </c>
      <c r="B4342" t="str">
        <f t="shared" si="278"/>
        <v>Closed End</v>
      </c>
      <c r="C4342" t="s">
        <v>867</v>
      </c>
      <c r="D4342" t="s">
        <v>683</v>
      </c>
      <c r="E4342" t="str">
        <f t="shared" si="279"/>
        <v>Age</v>
      </c>
      <c r="F4342">
        <f t="shared" si="280"/>
        <v>5</v>
      </c>
      <c r="G4342" t="str">
        <f t="shared" si="277"/>
        <v>Data</v>
      </c>
      <c r="H4342" t="s">
        <v>683</v>
      </c>
      <c r="I4342" s="38" t="s">
        <v>683</v>
      </c>
      <c r="J4342" t="s">
        <v>684</v>
      </c>
      <c r="K4342" s="6" t="s">
        <v>22</v>
      </c>
      <c r="L4342" s="12">
        <v>0.200976515753469</v>
      </c>
      <c r="M4342" s="13">
        <v>0.5395294891979695</v>
      </c>
      <c r="N4342" s="13">
        <v>0.19319726897271983</v>
      </c>
      <c r="O4342" s="13">
        <v>6.6296726075842541E-2</v>
      </c>
      <c r="P4342" s="14">
        <v>520.99999999999955</v>
      </c>
    </row>
    <row r="4343" spans="1:16" x14ac:dyDescent="0.25">
      <c r="A4343">
        <v>4457</v>
      </c>
      <c r="B4343" t="str">
        <f t="shared" si="278"/>
        <v>Closed End</v>
      </c>
      <c r="C4343" t="s">
        <v>867</v>
      </c>
      <c r="D4343" t="s">
        <v>683</v>
      </c>
      <c r="E4343" t="str">
        <f t="shared" si="279"/>
        <v>Age</v>
      </c>
      <c r="F4343">
        <f t="shared" si="280"/>
        <v>6</v>
      </c>
      <c r="G4343" t="str">
        <f t="shared" si="277"/>
        <v>Data</v>
      </c>
      <c r="H4343" t="s">
        <v>683</v>
      </c>
      <c r="I4343" s="38" t="s">
        <v>683</v>
      </c>
      <c r="J4343" t="s">
        <v>684</v>
      </c>
      <c r="K4343" s="6" t="s">
        <v>23</v>
      </c>
      <c r="L4343" s="12">
        <v>0.17953367384912317</v>
      </c>
      <c r="M4343" s="13">
        <v>0.62860031122639071</v>
      </c>
      <c r="N4343" s="13">
        <v>0.15821616666410576</v>
      </c>
      <c r="O4343" s="13">
        <v>3.3649848260381421E-2</v>
      </c>
      <c r="P4343" s="14">
        <v>841.99999999999864</v>
      </c>
    </row>
    <row r="4344" spans="1:16" x14ac:dyDescent="0.25">
      <c r="A4344">
        <v>4458</v>
      </c>
      <c r="B4344" t="str">
        <f t="shared" si="278"/>
        <v>Closed End</v>
      </c>
      <c r="C4344" t="s">
        <v>867</v>
      </c>
      <c r="D4344" t="s">
        <v>683</v>
      </c>
      <c r="E4344" t="str">
        <f t="shared" si="279"/>
        <v>Education</v>
      </c>
      <c r="F4344">
        <f t="shared" si="280"/>
        <v>1</v>
      </c>
      <c r="G4344" t="str">
        <f t="shared" si="277"/>
        <v>Header</v>
      </c>
      <c r="H4344" t="s">
        <v>683</v>
      </c>
      <c r="I4344" s="38" t="s">
        <v>683</v>
      </c>
      <c r="J4344" t="s">
        <v>684</v>
      </c>
      <c r="K4344" s="7" t="s">
        <v>24</v>
      </c>
      <c r="L4344" s="15" t="s">
        <v>8</v>
      </c>
      <c r="M4344" s="16" t="s">
        <v>8</v>
      </c>
      <c r="N4344" s="16" t="s">
        <v>8</v>
      </c>
      <c r="O4344" s="16" t="s">
        <v>8</v>
      </c>
      <c r="P4344" s="17" t="s">
        <v>8</v>
      </c>
    </row>
    <row r="4345" spans="1:16" x14ac:dyDescent="0.25">
      <c r="A4345">
        <v>4459</v>
      </c>
      <c r="B4345" t="str">
        <f t="shared" si="278"/>
        <v>Closed End</v>
      </c>
      <c r="C4345" t="s">
        <v>867</v>
      </c>
      <c r="D4345" t="s">
        <v>683</v>
      </c>
      <c r="E4345" t="str">
        <f t="shared" si="279"/>
        <v>Education</v>
      </c>
      <c r="F4345">
        <f t="shared" si="280"/>
        <v>2</v>
      </c>
      <c r="G4345" t="str">
        <f t="shared" si="277"/>
        <v>Data</v>
      </c>
      <c r="H4345" t="s">
        <v>683</v>
      </c>
      <c r="I4345" s="38" t="s">
        <v>683</v>
      </c>
      <c r="J4345" t="s">
        <v>684</v>
      </c>
      <c r="K4345" s="6" t="s">
        <v>25</v>
      </c>
      <c r="L4345" s="12">
        <v>0.11729613885004474</v>
      </c>
      <c r="M4345" s="13">
        <v>0.44031543012091823</v>
      </c>
      <c r="N4345" s="13">
        <v>0.31245553837158224</v>
      </c>
      <c r="O4345" s="13">
        <v>0.12993289265745475</v>
      </c>
      <c r="P4345" s="14">
        <v>96.000000000000028</v>
      </c>
    </row>
    <row r="4346" spans="1:16" x14ac:dyDescent="0.25">
      <c r="A4346">
        <v>4460</v>
      </c>
      <c r="B4346" t="str">
        <f t="shared" si="278"/>
        <v>Closed End</v>
      </c>
      <c r="C4346" t="s">
        <v>867</v>
      </c>
      <c r="D4346" t="s">
        <v>683</v>
      </c>
      <c r="E4346" t="str">
        <f t="shared" si="279"/>
        <v>Education</v>
      </c>
      <c r="F4346">
        <f t="shared" si="280"/>
        <v>3</v>
      </c>
      <c r="G4346" t="str">
        <f t="shared" si="277"/>
        <v>Data</v>
      </c>
      <c r="H4346" t="s">
        <v>683</v>
      </c>
      <c r="I4346" s="38" t="s">
        <v>683</v>
      </c>
      <c r="J4346" t="s">
        <v>684</v>
      </c>
      <c r="K4346" s="6" t="s">
        <v>26</v>
      </c>
      <c r="L4346" s="12">
        <v>0.18046548508852919</v>
      </c>
      <c r="M4346" s="13">
        <v>0.5968782238062964</v>
      </c>
      <c r="N4346" s="13">
        <v>0.1511509637073073</v>
      </c>
      <c r="O4346" s="13">
        <v>7.1505327397867552E-2</v>
      </c>
      <c r="P4346" s="14">
        <v>355.99999999999966</v>
      </c>
    </row>
    <row r="4347" spans="1:16" x14ac:dyDescent="0.25">
      <c r="A4347">
        <v>4461</v>
      </c>
      <c r="B4347" t="str">
        <f t="shared" si="278"/>
        <v>Closed End</v>
      </c>
      <c r="C4347" t="s">
        <v>867</v>
      </c>
      <c r="D4347" t="s">
        <v>683</v>
      </c>
      <c r="E4347" t="str">
        <f t="shared" si="279"/>
        <v>Education</v>
      </c>
      <c r="F4347">
        <f t="shared" si="280"/>
        <v>4</v>
      </c>
      <c r="G4347" t="str">
        <f t="shared" si="277"/>
        <v>Data</v>
      </c>
      <c r="H4347" t="s">
        <v>683</v>
      </c>
      <c r="I4347" s="38" t="s">
        <v>683</v>
      </c>
      <c r="J4347" t="s">
        <v>684</v>
      </c>
      <c r="K4347" s="6" t="s">
        <v>27</v>
      </c>
      <c r="L4347" s="12">
        <v>0.20432074220559482</v>
      </c>
      <c r="M4347" s="13">
        <v>0.4686960944067004</v>
      </c>
      <c r="N4347" s="13">
        <v>0.25229210713238853</v>
      </c>
      <c r="O4347" s="13">
        <v>7.4691056255314914E-2</v>
      </c>
      <c r="P4347" s="14">
        <v>948.00000000000091</v>
      </c>
    </row>
    <row r="4348" spans="1:16" x14ac:dyDescent="0.25">
      <c r="A4348">
        <v>4462</v>
      </c>
      <c r="B4348" t="str">
        <f t="shared" si="278"/>
        <v>Closed End</v>
      </c>
      <c r="C4348" t="s">
        <v>867</v>
      </c>
      <c r="D4348" t="s">
        <v>683</v>
      </c>
      <c r="E4348" t="str">
        <f t="shared" si="279"/>
        <v>Education</v>
      </c>
      <c r="F4348">
        <f t="shared" si="280"/>
        <v>5</v>
      </c>
      <c r="G4348" t="str">
        <f t="shared" si="277"/>
        <v>Data</v>
      </c>
      <c r="H4348" t="s">
        <v>683</v>
      </c>
      <c r="I4348" s="38" t="s">
        <v>683</v>
      </c>
      <c r="J4348" t="s">
        <v>684</v>
      </c>
      <c r="K4348" s="6" t="s">
        <v>28</v>
      </c>
      <c r="L4348" s="12">
        <v>0.15962123918516949</v>
      </c>
      <c r="M4348" s="13">
        <v>0.45512519191215584</v>
      </c>
      <c r="N4348" s="13">
        <v>0.30298014303168236</v>
      </c>
      <c r="O4348" s="13">
        <v>8.2273425870993525E-2</v>
      </c>
      <c r="P4348" s="14">
        <v>1487.9999999999982</v>
      </c>
    </row>
    <row r="4349" spans="1:16" x14ac:dyDescent="0.25">
      <c r="A4349">
        <v>4463</v>
      </c>
      <c r="B4349" t="str">
        <f t="shared" si="278"/>
        <v>Closed End</v>
      </c>
      <c r="C4349" t="s">
        <v>867</v>
      </c>
      <c r="D4349" t="s">
        <v>683</v>
      </c>
      <c r="E4349" t="str">
        <f t="shared" si="279"/>
        <v>Household income</v>
      </c>
      <c r="F4349">
        <f t="shared" si="280"/>
        <v>1</v>
      </c>
      <c r="G4349" t="str">
        <f t="shared" si="277"/>
        <v>Header</v>
      </c>
      <c r="H4349" t="s">
        <v>683</v>
      </c>
      <c r="I4349" s="38" t="s">
        <v>683</v>
      </c>
      <c r="J4349" t="s">
        <v>684</v>
      </c>
      <c r="K4349" s="7" t="s">
        <v>29</v>
      </c>
      <c r="L4349" s="15" t="s">
        <v>8</v>
      </c>
      <c r="M4349" s="16" t="s">
        <v>8</v>
      </c>
      <c r="N4349" s="16" t="s">
        <v>8</v>
      </c>
      <c r="O4349" s="16" t="s">
        <v>8</v>
      </c>
      <c r="P4349" s="17" t="s">
        <v>8</v>
      </c>
    </row>
    <row r="4350" spans="1:16" x14ac:dyDescent="0.25">
      <c r="A4350">
        <v>4464</v>
      </c>
      <c r="B4350" t="str">
        <f t="shared" si="278"/>
        <v>Closed End</v>
      </c>
      <c r="C4350" t="s">
        <v>867</v>
      </c>
      <c r="D4350" t="s">
        <v>683</v>
      </c>
      <c r="E4350" t="str">
        <f t="shared" si="279"/>
        <v>Household income</v>
      </c>
      <c r="F4350">
        <f t="shared" si="280"/>
        <v>2</v>
      </c>
      <c r="G4350" t="str">
        <f t="shared" si="277"/>
        <v>Data</v>
      </c>
      <c r="H4350" t="s">
        <v>683</v>
      </c>
      <c r="I4350" s="38" t="s">
        <v>683</v>
      </c>
      <c r="J4350" t="s">
        <v>684</v>
      </c>
      <c r="K4350" s="6" t="s">
        <v>30</v>
      </c>
      <c r="L4350" s="12">
        <v>0.1132896723721085</v>
      </c>
      <c r="M4350" s="13">
        <v>0.51821068649011348</v>
      </c>
      <c r="N4350" s="13">
        <v>0.254399651899055</v>
      </c>
      <c r="O4350" s="13">
        <v>0.1140999892387224</v>
      </c>
      <c r="P4350" s="14">
        <v>479.99999999999966</v>
      </c>
    </row>
    <row r="4351" spans="1:16" x14ac:dyDescent="0.25">
      <c r="A4351">
        <v>4465</v>
      </c>
      <c r="B4351" t="str">
        <f t="shared" si="278"/>
        <v>Closed End</v>
      </c>
      <c r="C4351" t="s">
        <v>867</v>
      </c>
      <c r="D4351" t="s">
        <v>683</v>
      </c>
      <c r="E4351" t="str">
        <f t="shared" si="279"/>
        <v>Household income</v>
      </c>
      <c r="F4351">
        <f t="shared" si="280"/>
        <v>3</v>
      </c>
      <c r="G4351" t="str">
        <f t="shared" si="277"/>
        <v>Data</v>
      </c>
      <c r="H4351" t="s">
        <v>683</v>
      </c>
      <c r="I4351" s="38" t="s">
        <v>683</v>
      </c>
      <c r="J4351" t="s">
        <v>684</v>
      </c>
      <c r="K4351" s="6" t="s">
        <v>31</v>
      </c>
      <c r="L4351" s="12">
        <v>0.13077035947433763</v>
      </c>
      <c r="M4351" s="13">
        <v>0.50751520802809691</v>
      </c>
      <c r="N4351" s="13">
        <v>0.26322354778348139</v>
      </c>
      <c r="O4351" s="13">
        <v>9.8490884714085014E-2</v>
      </c>
      <c r="P4351" s="14">
        <v>415.99999999999949</v>
      </c>
    </row>
    <row r="4352" spans="1:16" x14ac:dyDescent="0.25">
      <c r="A4352">
        <v>4466</v>
      </c>
      <c r="B4352" t="str">
        <f t="shared" si="278"/>
        <v>Closed End</v>
      </c>
      <c r="C4352" t="s">
        <v>867</v>
      </c>
      <c r="D4352" t="s">
        <v>683</v>
      </c>
      <c r="E4352" t="str">
        <f t="shared" si="279"/>
        <v>Household income</v>
      </c>
      <c r="F4352">
        <f t="shared" si="280"/>
        <v>4</v>
      </c>
      <c r="G4352" t="str">
        <f t="shared" si="277"/>
        <v>Data</v>
      </c>
      <c r="H4352" t="s">
        <v>683</v>
      </c>
      <c r="I4352" s="38" t="s">
        <v>683</v>
      </c>
      <c r="J4352" t="s">
        <v>684</v>
      </c>
      <c r="K4352" s="6" t="s">
        <v>32</v>
      </c>
      <c r="L4352" s="12">
        <v>0.20828628170098906</v>
      </c>
      <c r="M4352" s="13">
        <v>0.41743982873449192</v>
      </c>
      <c r="N4352" s="13">
        <v>0.27138496980863019</v>
      </c>
      <c r="O4352" s="13">
        <v>0.10288891975588892</v>
      </c>
      <c r="P4352" s="14">
        <v>396.00000000000006</v>
      </c>
    </row>
    <row r="4353" spans="1:16" x14ac:dyDescent="0.25">
      <c r="A4353">
        <v>4467</v>
      </c>
      <c r="B4353" t="str">
        <f t="shared" si="278"/>
        <v>Closed End</v>
      </c>
      <c r="C4353" t="s">
        <v>867</v>
      </c>
      <c r="D4353" t="s">
        <v>683</v>
      </c>
      <c r="E4353" t="str">
        <f t="shared" si="279"/>
        <v>Household income</v>
      </c>
      <c r="F4353">
        <f t="shared" si="280"/>
        <v>5</v>
      </c>
      <c r="G4353" t="str">
        <f t="shared" si="277"/>
        <v>Data</v>
      </c>
      <c r="H4353" t="s">
        <v>683</v>
      </c>
      <c r="I4353" s="38" t="s">
        <v>683</v>
      </c>
      <c r="J4353" t="s">
        <v>684</v>
      </c>
      <c r="K4353" s="6" t="s">
        <v>33</v>
      </c>
      <c r="L4353" s="12">
        <v>0.19624951032645988</v>
      </c>
      <c r="M4353" s="13">
        <v>0.49672401431729779</v>
      </c>
      <c r="N4353" s="13">
        <v>0.20728279099025904</v>
      </c>
      <c r="O4353" s="13">
        <v>9.9743684365983659E-2</v>
      </c>
      <c r="P4353" s="14">
        <v>304.99999999999994</v>
      </c>
    </row>
    <row r="4354" spans="1:16" x14ac:dyDescent="0.25">
      <c r="A4354">
        <v>4468</v>
      </c>
      <c r="B4354" t="str">
        <f t="shared" si="278"/>
        <v>Closed End</v>
      </c>
      <c r="C4354" t="s">
        <v>867</v>
      </c>
      <c r="D4354" t="s">
        <v>683</v>
      </c>
      <c r="E4354" t="str">
        <f t="shared" si="279"/>
        <v>Household income</v>
      </c>
      <c r="F4354">
        <f t="shared" si="280"/>
        <v>6</v>
      </c>
      <c r="G4354" t="str">
        <f t="shared" ref="G4354:G4417" si="281">IF(B4354="","",IF(E4354="Title","Title",IF(E4354="Column labels","Labels",IF(AND(F4354=1,B4354="Closed End"),"Header","Data"))))</f>
        <v>Data</v>
      </c>
      <c r="H4354" t="s">
        <v>683</v>
      </c>
      <c r="I4354" s="38" t="s">
        <v>683</v>
      </c>
      <c r="J4354" t="s">
        <v>684</v>
      </c>
      <c r="K4354" s="6" t="s">
        <v>34</v>
      </c>
      <c r="L4354" s="12">
        <v>0.20168971241251632</v>
      </c>
      <c r="M4354" s="13">
        <v>0.41552132524064544</v>
      </c>
      <c r="N4354" s="13">
        <v>0.32495694362103011</v>
      </c>
      <c r="O4354" s="13">
        <v>5.7832018725806761E-2</v>
      </c>
      <c r="P4354" s="14">
        <v>261.00000000000028</v>
      </c>
    </row>
    <row r="4355" spans="1:16" x14ac:dyDescent="0.25">
      <c r="A4355">
        <v>4469</v>
      </c>
      <c r="B4355" t="str">
        <f t="shared" si="278"/>
        <v>Closed End</v>
      </c>
      <c r="C4355" t="s">
        <v>867</v>
      </c>
      <c r="D4355" t="s">
        <v>683</v>
      </c>
      <c r="E4355" t="str">
        <f t="shared" si="279"/>
        <v>Household income</v>
      </c>
      <c r="F4355">
        <f t="shared" si="280"/>
        <v>7</v>
      </c>
      <c r="G4355" t="str">
        <f t="shared" si="281"/>
        <v>Data</v>
      </c>
      <c r="H4355" t="s">
        <v>683</v>
      </c>
      <c r="I4355" s="38" t="s">
        <v>683</v>
      </c>
      <c r="J4355" t="s">
        <v>684</v>
      </c>
      <c r="K4355" s="6" t="s">
        <v>35</v>
      </c>
      <c r="L4355" s="12">
        <v>0.12868584318218323</v>
      </c>
      <c r="M4355" s="13">
        <v>0.48651488994799924</v>
      </c>
      <c r="N4355" s="13">
        <v>0.30242483607992138</v>
      </c>
      <c r="O4355" s="13">
        <v>8.2374430789896286E-2</v>
      </c>
      <c r="P4355" s="14">
        <v>337.0000000000004</v>
      </c>
    </row>
    <row r="4356" spans="1:16" x14ac:dyDescent="0.25">
      <c r="A4356">
        <v>4470</v>
      </c>
      <c r="B4356" t="str">
        <f t="shared" si="278"/>
        <v>Closed End</v>
      </c>
      <c r="C4356" t="s">
        <v>867</v>
      </c>
      <c r="D4356" t="s">
        <v>683</v>
      </c>
      <c r="E4356" t="str">
        <f t="shared" si="279"/>
        <v>Household income</v>
      </c>
      <c r="F4356">
        <f t="shared" si="280"/>
        <v>8</v>
      </c>
      <c r="G4356" t="str">
        <f t="shared" si="281"/>
        <v>Data</v>
      </c>
      <c r="H4356" t="s">
        <v>683</v>
      </c>
      <c r="I4356" s="38" t="s">
        <v>683</v>
      </c>
      <c r="J4356" t="s">
        <v>684</v>
      </c>
      <c r="K4356" s="6" t="s">
        <v>36</v>
      </c>
      <c r="L4356" s="12">
        <v>0.19128409199751414</v>
      </c>
      <c r="M4356" s="13">
        <v>0.52241382204299058</v>
      </c>
      <c r="N4356" s="13">
        <v>0.22177119480124083</v>
      </c>
      <c r="O4356" s="13">
        <v>6.4530891158253695E-2</v>
      </c>
      <c r="P4356" s="14">
        <v>258.99999999999983</v>
      </c>
    </row>
    <row r="4357" spans="1:16" x14ac:dyDescent="0.25">
      <c r="A4357">
        <v>4471</v>
      </c>
      <c r="B4357" t="str">
        <f t="shared" si="278"/>
        <v>Closed End</v>
      </c>
      <c r="C4357" t="s">
        <v>867</v>
      </c>
      <c r="D4357" t="s">
        <v>683</v>
      </c>
      <c r="E4357" t="str">
        <f t="shared" si="279"/>
        <v>Housing status</v>
      </c>
      <c r="F4357">
        <f t="shared" si="280"/>
        <v>1</v>
      </c>
      <c r="G4357" t="str">
        <f t="shared" si="281"/>
        <v>Header</v>
      </c>
      <c r="H4357" t="s">
        <v>683</v>
      </c>
      <c r="I4357" s="38" t="s">
        <v>683</v>
      </c>
      <c r="J4357" t="s">
        <v>684</v>
      </c>
      <c r="K4357" s="7" t="s">
        <v>37</v>
      </c>
      <c r="L4357" s="15" t="s">
        <v>8</v>
      </c>
      <c r="M4357" s="16" t="s">
        <v>8</v>
      </c>
      <c r="N4357" s="16" t="s">
        <v>8</v>
      </c>
      <c r="O4357" s="16" t="s">
        <v>8</v>
      </c>
      <c r="P4357" s="17" t="s">
        <v>8</v>
      </c>
    </row>
    <row r="4358" spans="1:16" x14ac:dyDescent="0.25">
      <c r="A4358">
        <v>4472</v>
      </c>
      <c r="B4358" t="str">
        <f t="shared" si="278"/>
        <v>Closed End</v>
      </c>
      <c r="C4358" t="s">
        <v>867</v>
      </c>
      <c r="D4358" t="s">
        <v>683</v>
      </c>
      <c r="E4358" t="str">
        <f t="shared" si="279"/>
        <v>Housing status</v>
      </c>
      <c r="F4358">
        <f t="shared" si="280"/>
        <v>2</v>
      </c>
      <c r="G4358" t="str">
        <f t="shared" si="281"/>
        <v>Data</v>
      </c>
      <c r="H4358" t="s">
        <v>683</v>
      </c>
      <c r="I4358" s="38" t="s">
        <v>683</v>
      </c>
      <c r="J4358" t="s">
        <v>684</v>
      </c>
      <c r="K4358" s="6" t="s">
        <v>38</v>
      </c>
      <c r="L4358" s="12">
        <v>0.194468769633212</v>
      </c>
      <c r="M4358" s="13">
        <v>0.5116180685655447</v>
      </c>
      <c r="N4358" s="13">
        <v>0.22682126505860534</v>
      </c>
      <c r="O4358" s="13">
        <v>6.7091896742639684E-2</v>
      </c>
      <c r="P4358" s="14">
        <v>1923.9999999999961</v>
      </c>
    </row>
    <row r="4359" spans="1:16" x14ac:dyDescent="0.25">
      <c r="A4359">
        <v>4473</v>
      </c>
      <c r="B4359" t="str">
        <f t="shared" si="278"/>
        <v>Closed End</v>
      </c>
      <c r="C4359" t="s">
        <v>867</v>
      </c>
      <c r="D4359" t="s">
        <v>683</v>
      </c>
      <c r="E4359" t="str">
        <f t="shared" si="279"/>
        <v>Housing status</v>
      </c>
      <c r="F4359">
        <f t="shared" si="280"/>
        <v>3</v>
      </c>
      <c r="G4359" t="str">
        <f t="shared" si="281"/>
        <v>Data</v>
      </c>
      <c r="H4359" t="s">
        <v>683</v>
      </c>
      <c r="I4359" s="38" t="s">
        <v>683</v>
      </c>
      <c r="J4359" t="s">
        <v>684</v>
      </c>
      <c r="K4359" s="6" t="s">
        <v>39</v>
      </c>
      <c r="L4359" s="12">
        <v>0.1277375190896454</v>
      </c>
      <c r="M4359" s="13">
        <v>0.42948243572206918</v>
      </c>
      <c r="N4359" s="13">
        <v>0.31441879047749333</v>
      </c>
      <c r="O4359" s="13">
        <v>0.12836125471079024</v>
      </c>
      <c r="P4359" s="14">
        <v>974.00000000000136</v>
      </c>
    </row>
    <row r="4360" spans="1:16" ht="24.75" x14ac:dyDescent="0.25">
      <c r="A4360">
        <v>4474</v>
      </c>
      <c r="B4360" t="str">
        <f t="shared" si="278"/>
        <v>Closed End</v>
      </c>
      <c r="C4360" t="s">
        <v>867</v>
      </c>
      <c r="D4360" t="s">
        <v>683</v>
      </c>
      <c r="E4360" t="str">
        <f t="shared" si="279"/>
        <v>Housing status</v>
      </c>
      <c r="F4360">
        <f t="shared" si="280"/>
        <v>4</v>
      </c>
      <c r="G4360" t="str">
        <f t="shared" si="281"/>
        <v>Data</v>
      </c>
      <c r="H4360" t="s">
        <v>683</v>
      </c>
      <c r="I4360" s="38" t="s">
        <v>683</v>
      </c>
      <c r="J4360" t="s">
        <v>684</v>
      </c>
      <c r="K4360" s="6" t="s">
        <v>40</v>
      </c>
      <c r="L4360" s="12">
        <v>0.17966111648943442</v>
      </c>
      <c r="M4360" s="13">
        <v>0.44361038537955255</v>
      </c>
      <c r="N4360" s="13">
        <v>0.33089825683821905</v>
      </c>
      <c r="O4360" s="13">
        <v>4.5830241292794123E-2</v>
      </c>
      <c r="P4360" s="14">
        <v>70</v>
      </c>
    </row>
    <row r="4361" spans="1:16" x14ac:dyDescent="0.25">
      <c r="A4361">
        <v>4475</v>
      </c>
      <c r="B4361" t="str">
        <f t="shared" si="278"/>
        <v>Closed End</v>
      </c>
      <c r="C4361" t="s">
        <v>867</v>
      </c>
      <c r="D4361" t="s">
        <v>683</v>
      </c>
      <c r="E4361" t="str">
        <f t="shared" si="279"/>
        <v>Home language</v>
      </c>
      <c r="F4361">
        <f t="shared" si="280"/>
        <v>1</v>
      </c>
      <c r="G4361" t="str">
        <f t="shared" si="281"/>
        <v>Header</v>
      </c>
      <c r="H4361" t="s">
        <v>683</v>
      </c>
      <c r="I4361" s="38" t="s">
        <v>683</v>
      </c>
      <c r="J4361" t="s">
        <v>684</v>
      </c>
      <c r="K4361" s="7" t="s">
        <v>41</v>
      </c>
      <c r="L4361" s="15" t="s">
        <v>8</v>
      </c>
      <c r="M4361" s="16" t="s">
        <v>8</v>
      </c>
      <c r="N4361" s="16" t="s">
        <v>8</v>
      </c>
      <c r="O4361" s="16" t="s">
        <v>8</v>
      </c>
      <c r="P4361" s="17" t="s">
        <v>8</v>
      </c>
    </row>
    <row r="4362" spans="1:16" x14ac:dyDescent="0.25">
      <c r="A4362">
        <v>4476</v>
      </c>
      <c r="B4362" t="str">
        <f t="shared" si="278"/>
        <v>Closed End</v>
      </c>
      <c r="C4362" t="s">
        <v>867</v>
      </c>
      <c r="D4362" t="s">
        <v>683</v>
      </c>
      <c r="E4362" t="str">
        <f t="shared" si="279"/>
        <v>Home language</v>
      </c>
      <c r="F4362">
        <f t="shared" si="280"/>
        <v>2</v>
      </c>
      <c r="G4362" t="str">
        <f t="shared" si="281"/>
        <v>Data</v>
      </c>
      <c r="H4362" t="s">
        <v>683</v>
      </c>
      <c r="I4362" s="38" t="s">
        <v>683</v>
      </c>
      <c r="J4362" t="s">
        <v>684</v>
      </c>
      <c r="K4362" s="6" t="s">
        <v>42</v>
      </c>
      <c r="L4362" s="12">
        <v>0.17623273323494254</v>
      </c>
      <c r="M4362" s="13">
        <v>0.50325557319122238</v>
      </c>
      <c r="N4362" s="13">
        <v>0.24520168359637201</v>
      </c>
      <c r="O4362" s="13">
        <v>7.5310009977462081E-2</v>
      </c>
      <c r="P4362" s="14">
        <v>2567.9999999999982</v>
      </c>
    </row>
    <row r="4363" spans="1:16" x14ac:dyDescent="0.25">
      <c r="A4363">
        <v>4477</v>
      </c>
      <c r="B4363" t="str">
        <f t="shared" si="278"/>
        <v>Closed End</v>
      </c>
      <c r="C4363" t="s">
        <v>867</v>
      </c>
      <c r="D4363" t="s">
        <v>683</v>
      </c>
      <c r="E4363" t="str">
        <f t="shared" si="279"/>
        <v>Home language</v>
      </c>
      <c r="F4363">
        <f t="shared" si="280"/>
        <v>3</v>
      </c>
      <c r="G4363" t="str">
        <f t="shared" si="281"/>
        <v>Data</v>
      </c>
      <c r="H4363" t="s">
        <v>683</v>
      </c>
      <c r="I4363" s="38" t="s">
        <v>683</v>
      </c>
      <c r="J4363" t="s">
        <v>684</v>
      </c>
      <c r="K4363" s="6" t="s">
        <v>43</v>
      </c>
      <c r="L4363" s="12">
        <v>0.16083147309904583</v>
      </c>
      <c r="M4363" s="13">
        <v>0.44961562184806991</v>
      </c>
      <c r="N4363" s="13">
        <v>0.29347311926053826</v>
      </c>
      <c r="O4363" s="13">
        <v>9.6079785792345163E-2</v>
      </c>
      <c r="P4363" s="14">
        <v>242.00000000000026</v>
      </c>
    </row>
    <row r="4364" spans="1:16" x14ac:dyDescent="0.25">
      <c r="A4364">
        <v>4478</v>
      </c>
      <c r="B4364" t="str">
        <f t="shared" si="278"/>
        <v>Closed End</v>
      </c>
      <c r="C4364" t="s">
        <v>867</v>
      </c>
      <c r="D4364" t="s">
        <v>683</v>
      </c>
      <c r="E4364" t="str">
        <f t="shared" si="279"/>
        <v>Home language</v>
      </c>
      <c r="F4364">
        <f t="shared" si="280"/>
        <v>4</v>
      </c>
      <c r="G4364" t="str">
        <f t="shared" si="281"/>
        <v>Data</v>
      </c>
      <c r="H4364" t="s">
        <v>683</v>
      </c>
      <c r="I4364" s="38" t="s">
        <v>683</v>
      </c>
      <c r="J4364" t="s">
        <v>684</v>
      </c>
      <c r="K4364" s="6" t="s">
        <v>44</v>
      </c>
      <c r="L4364" s="12">
        <v>0.22244520800691212</v>
      </c>
      <c r="M4364" s="13">
        <v>0.38288114277364316</v>
      </c>
      <c r="N4364" s="13">
        <v>0.30298814697357646</v>
      </c>
      <c r="O4364" s="13">
        <v>9.1685502245867981E-2</v>
      </c>
      <c r="P4364" s="14">
        <v>108.00000000000009</v>
      </c>
    </row>
    <row r="4365" spans="1:16" x14ac:dyDescent="0.25">
      <c r="A4365">
        <v>4479</v>
      </c>
      <c r="B4365" t="str">
        <f t="shared" si="278"/>
        <v>Closed End</v>
      </c>
      <c r="C4365" t="s">
        <v>867</v>
      </c>
      <c r="D4365" t="s">
        <v>683</v>
      </c>
      <c r="E4365" t="str">
        <f t="shared" si="279"/>
        <v>Race / ethnicity</v>
      </c>
      <c r="F4365">
        <f t="shared" si="280"/>
        <v>1</v>
      </c>
      <c r="G4365" t="str">
        <f t="shared" si="281"/>
        <v>Header</v>
      </c>
      <c r="H4365" t="s">
        <v>683</v>
      </c>
      <c r="I4365" s="38" t="s">
        <v>683</v>
      </c>
      <c r="J4365" t="s">
        <v>684</v>
      </c>
      <c r="K4365" s="7" t="s">
        <v>45</v>
      </c>
      <c r="L4365" s="15" t="s">
        <v>8</v>
      </c>
      <c r="M4365" s="16" t="s">
        <v>8</v>
      </c>
      <c r="N4365" s="16" t="s">
        <v>8</v>
      </c>
      <c r="O4365" s="16" t="s">
        <v>8</v>
      </c>
      <c r="P4365" s="17" t="s">
        <v>8</v>
      </c>
    </row>
    <row r="4366" spans="1:16" x14ac:dyDescent="0.25">
      <c r="A4366">
        <v>4480</v>
      </c>
      <c r="B4366" t="str">
        <f t="shared" si="278"/>
        <v>Closed End</v>
      </c>
      <c r="C4366" t="s">
        <v>867</v>
      </c>
      <c r="D4366" t="s">
        <v>683</v>
      </c>
      <c r="E4366" t="str">
        <f t="shared" si="279"/>
        <v>Race / ethnicity</v>
      </c>
      <c r="F4366">
        <f t="shared" si="280"/>
        <v>2</v>
      </c>
      <c r="G4366" t="str">
        <f t="shared" si="281"/>
        <v>Data</v>
      </c>
      <c r="H4366" t="s">
        <v>683</v>
      </c>
      <c r="I4366" s="38" t="s">
        <v>683</v>
      </c>
      <c r="J4366" t="s">
        <v>684</v>
      </c>
      <c r="K4366" s="6" t="s">
        <v>46</v>
      </c>
      <c r="L4366" s="12">
        <v>0.12858804799256837</v>
      </c>
      <c r="M4366" s="13">
        <v>0.39068842094366879</v>
      </c>
      <c r="N4366" s="13">
        <v>0.32846442951324645</v>
      </c>
      <c r="O4366" s="13">
        <v>0.1522591015505175</v>
      </c>
      <c r="P4366" s="14">
        <v>772.99999999999943</v>
      </c>
    </row>
    <row r="4367" spans="1:16" x14ac:dyDescent="0.25">
      <c r="A4367">
        <v>4481</v>
      </c>
      <c r="B4367" t="str">
        <f t="shared" si="278"/>
        <v>Closed End</v>
      </c>
      <c r="C4367" t="s">
        <v>867</v>
      </c>
      <c r="D4367" t="s">
        <v>683</v>
      </c>
      <c r="E4367" t="str">
        <f t="shared" si="279"/>
        <v>Race / ethnicity</v>
      </c>
      <c r="F4367">
        <f t="shared" si="280"/>
        <v>3</v>
      </c>
      <c r="G4367" t="str">
        <f t="shared" si="281"/>
        <v>Data</v>
      </c>
      <c r="H4367" t="s">
        <v>683</v>
      </c>
      <c r="I4367" s="38" t="s">
        <v>683</v>
      </c>
      <c r="J4367" t="s">
        <v>684</v>
      </c>
      <c r="K4367" s="6" t="s">
        <v>47</v>
      </c>
      <c r="L4367" s="12">
        <v>0.10505478641125515</v>
      </c>
      <c r="M4367" s="13">
        <v>0.29058637096401696</v>
      </c>
      <c r="N4367" s="13">
        <v>0.31836178737553483</v>
      </c>
      <c r="O4367" s="13">
        <v>0.28599705524919239</v>
      </c>
      <c r="P4367" s="14">
        <v>130</v>
      </c>
    </row>
    <row r="4368" spans="1:16" x14ac:dyDescent="0.25">
      <c r="A4368">
        <v>4482</v>
      </c>
      <c r="B4368" t="str">
        <f t="shared" si="278"/>
        <v>Closed End</v>
      </c>
      <c r="C4368" t="s">
        <v>867</v>
      </c>
      <c r="D4368" t="s">
        <v>683</v>
      </c>
      <c r="E4368" t="str">
        <f t="shared" si="279"/>
        <v>Race / ethnicity</v>
      </c>
      <c r="F4368">
        <f t="shared" si="280"/>
        <v>4</v>
      </c>
      <c r="G4368" t="str">
        <f t="shared" si="281"/>
        <v>Data</v>
      </c>
      <c r="H4368" t="s">
        <v>683</v>
      </c>
      <c r="I4368" s="38" t="s">
        <v>683</v>
      </c>
      <c r="J4368" t="s">
        <v>684</v>
      </c>
      <c r="K4368" s="6" t="s">
        <v>48</v>
      </c>
      <c r="L4368" s="12">
        <v>0.1359614409917938</v>
      </c>
      <c r="M4368" s="13">
        <v>0.48361964871624047</v>
      </c>
      <c r="N4368" s="13">
        <v>0.32668398786301933</v>
      </c>
      <c r="O4368" s="13">
        <v>5.3734922428946195E-2</v>
      </c>
      <c r="P4368" s="14">
        <v>214.00000000000011</v>
      </c>
    </row>
    <row r="4369" spans="1:16" x14ac:dyDescent="0.25">
      <c r="A4369">
        <v>4483</v>
      </c>
      <c r="B4369" t="str">
        <f t="shared" si="278"/>
        <v>Closed End</v>
      </c>
      <c r="C4369" t="s">
        <v>867</v>
      </c>
      <c r="D4369" t="s">
        <v>683</v>
      </c>
      <c r="E4369" t="str">
        <f t="shared" si="279"/>
        <v>Race / ethnicity</v>
      </c>
      <c r="F4369">
        <f t="shared" si="280"/>
        <v>5</v>
      </c>
      <c r="G4369" t="str">
        <f t="shared" si="281"/>
        <v>Data</v>
      </c>
      <c r="H4369" t="s">
        <v>683</v>
      </c>
      <c r="I4369" s="38" t="s">
        <v>683</v>
      </c>
      <c r="J4369" t="s">
        <v>684</v>
      </c>
      <c r="K4369" s="6" t="s">
        <v>49</v>
      </c>
      <c r="L4369" s="12">
        <v>0.13365090584932729</v>
      </c>
      <c r="M4369" s="13">
        <v>0.28835689611513499</v>
      </c>
      <c r="N4369" s="13">
        <v>0.36813126344569902</v>
      </c>
      <c r="O4369" s="13">
        <v>0.20986093458983945</v>
      </c>
      <c r="P4369" s="14">
        <v>349.00000000000006</v>
      </c>
    </row>
    <row r="4370" spans="1:16" x14ac:dyDescent="0.25">
      <c r="A4370">
        <v>4484</v>
      </c>
      <c r="B4370" t="str">
        <f t="shared" si="278"/>
        <v>Closed End</v>
      </c>
      <c r="C4370" t="s">
        <v>867</v>
      </c>
      <c r="D4370" t="s">
        <v>683</v>
      </c>
      <c r="E4370" t="str">
        <f t="shared" si="279"/>
        <v>Race / ethnicity</v>
      </c>
      <c r="F4370">
        <f t="shared" si="280"/>
        <v>6</v>
      </c>
      <c r="G4370" t="str">
        <f t="shared" si="281"/>
        <v>Data</v>
      </c>
      <c r="H4370" t="s">
        <v>683</v>
      </c>
      <c r="I4370" s="38" t="s">
        <v>683</v>
      </c>
      <c r="J4370" t="s">
        <v>684</v>
      </c>
      <c r="K4370" s="6" t="s">
        <v>50</v>
      </c>
      <c r="L4370" s="12">
        <v>0.10721939076907612</v>
      </c>
      <c r="M4370" s="13">
        <v>0.36945973005845617</v>
      </c>
      <c r="N4370" s="13">
        <v>0.26089999231405181</v>
      </c>
      <c r="O4370" s="13">
        <v>0.2624208868584153</v>
      </c>
      <c r="P4370" s="14">
        <v>138.00000000000006</v>
      </c>
    </row>
    <row r="4371" spans="1:16" ht="15.75" thickBot="1" x14ac:dyDescent="0.3">
      <c r="A4371">
        <v>4485</v>
      </c>
      <c r="B4371" t="str">
        <f t="shared" si="278"/>
        <v>Closed End</v>
      </c>
      <c r="C4371" t="s">
        <v>867</v>
      </c>
      <c r="D4371" t="s">
        <v>683</v>
      </c>
      <c r="E4371" t="str">
        <f t="shared" si="279"/>
        <v>Race / ethnicity</v>
      </c>
      <c r="F4371">
        <f t="shared" si="280"/>
        <v>7</v>
      </c>
      <c r="G4371" t="str">
        <f t="shared" si="281"/>
        <v>Data</v>
      </c>
      <c r="H4371" t="s">
        <v>683</v>
      </c>
      <c r="I4371" s="38" t="s">
        <v>683</v>
      </c>
      <c r="J4371" t="s">
        <v>684</v>
      </c>
      <c r="K4371" s="8" t="s">
        <v>51</v>
      </c>
      <c r="L4371" s="18">
        <v>0.18749154331649179</v>
      </c>
      <c r="M4371" s="19">
        <v>0.52553573712267299</v>
      </c>
      <c r="N4371" s="19">
        <v>0.23348869471674938</v>
      </c>
      <c r="O4371" s="19">
        <v>5.3484024844089095E-2</v>
      </c>
      <c r="P4371" s="20">
        <v>2023.9999999999961</v>
      </c>
    </row>
    <row r="4372" spans="1:16" ht="15.75" thickTop="1" x14ac:dyDescent="0.25">
      <c r="A4372">
        <v>4486</v>
      </c>
      <c r="B4372" t="str">
        <f t="shared" si="278"/>
        <v/>
      </c>
      <c r="C4372" t="s">
        <v>8</v>
      </c>
      <c r="D4372" t="s">
        <v>8</v>
      </c>
      <c r="E4372" t="str">
        <f t="shared" si="279"/>
        <v/>
      </c>
      <c r="F4372" t="str">
        <f t="shared" si="280"/>
        <v/>
      </c>
      <c r="G4372" t="str">
        <f t="shared" si="281"/>
        <v/>
      </c>
      <c r="H4372" t="s">
        <v>8</v>
      </c>
      <c r="K4372" s="42"/>
      <c r="L4372" s="42"/>
      <c r="M4372" s="42"/>
      <c r="N4372" s="42"/>
      <c r="O4372" s="42"/>
      <c r="P4372" s="42"/>
    </row>
    <row r="4373" spans="1:16" ht="45.75" thickBot="1" x14ac:dyDescent="0.3">
      <c r="A4373">
        <v>4487</v>
      </c>
      <c r="B4373" t="str">
        <f t="shared" si="278"/>
        <v>Closed End</v>
      </c>
      <c r="C4373" t="s">
        <v>867</v>
      </c>
      <c r="D4373" t="s">
        <v>685</v>
      </c>
      <c r="E4373" t="str">
        <f t="shared" si="279"/>
        <v>Title</v>
      </c>
      <c r="F4373">
        <f t="shared" si="280"/>
        <v>1</v>
      </c>
      <c r="G4373" t="str">
        <f t="shared" si="281"/>
        <v>Title</v>
      </c>
      <c r="H4373" t="s">
        <v>685</v>
      </c>
      <c r="I4373" s="38" t="s">
        <v>685</v>
      </c>
      <c r="J4373" t="s">
        <v>684</v>
      </c>
      <c r="K4373" s="37" t="s">
        <v>353</v>
      </c>
      <c r="L4373" s="37"/>
      <c r="M4373" s="37"/>
      <c r="N4373" s="37"/>
      <c r="O4373" s="37"/>
      <c r="P4373" s="37"/>
    </row>
    <row r="4374" spans="1:16" ht="38.25" thickTop="1" thickBot="1" x14ac:dyDescent="0.3">
      <c r="A4374">
        <v>4488</v>
      </c>
      <c r="B4374" t="str">
        <f t="shared" si="278"/>
        <v>Closed End</v>
      </c>
      <c r="C4374" t="s">
        <v>867</v>
      </c>
      <c r="D4374" t="s">
        <v>685</v>
      </c>
      <c r="E4374" t="str">
        <f t="shared" si="279"/>
        <v>Column labels</v>
      </c>
      <c r="F4374">
        <f t="shared" si="280"/>
        <v>1</v>
      </c>
      <c r="G4374" t="str">
        <f t="shared" si="281"/>
        <v>Labels</v>
      </c>
      <c r="H4374" t="s">
        <v>685</v>
      </c>
      <c r="I4374" s="38" t="s">
        <v>685</v>
      </c>
      <c r="J4374" t="s">
        <v>684</v>
      </c>
      <c r="K4374" s="39"/>
      <c r="L4374" s="1" t="s">
        <v>349</v>
      </c>
      <c r="M4374" s="2" t="s">
        <v>350</v>
      </c>
      <c r="N4374" s="2" t="s">
        <v>351</v>
      </c>
      <c r="O4374" s="2" t="s">
        <v>352</v>
      </c>
      <c r="P4374" s="3" t="s">
        <v>6</v>
      </c>
    </row>
    <row r="4375" spans="1:16" ht="15.75" thickTop="1" x14ac:dyDescent="0.25">
      <c r="A4375">
        <v>4489</v>
      </c>
      <c r="B4375" t="str">
        <f t="shared" si="278"/>
        <v>Closed End</v>
      </c>
      <c r="C4375" t="s">
        <v>867</v>
      </c>
      <c r="D4375" t="s">
        <v>685</v>
      </c>
      <c r="E4375" t="str">
        <f t="shared" si="279"/>
        <v>Region</v>
      </c>
      <c r="F4375">
        <f t="shared" si="280"/>
        <v>1</v>
      </c>
      <c r="G4375" t="str">
        <f t="shared" si="281"/>
        <v>Header</v>
      </c>
      <c r="H4375" t="s">
        <v>685</v>
      </c>
      <c r="I4375" s="38" t="s">
        <v>685</v>
      </c>
      <c r="J4375" t="s">
        <v>684</v>
      </c>
      <c r="K4375" s="5" t="s">
        <v>7</v>
      </c>
      <c r="L4375" s="9" t="s">
        <v>8</v>
      </c>
      <c r="M4375" s="10" t="s">
        <v>8</v>
      </c>
      <c r="N4375" s="10" t="s">
        <v>8</v>
      </c>
      <c r="O4375" s="10" t="s">
        <v>8</v>
      </c>
      <c r="P4375" s="11" t="s">
        <v>8</v>
      </c>
    </row>
    <row r="4376" spans="1:16" x14ac:dyDescent="0.25">
      <c r="A4376">
        <v>4490</v>
      </c>
      <c r="B4376" t="str">
        <f t="shared" si="278"/>
        <v>Closed End</v>
      </c>
      <c r="C4376" t="s">
        <v>867</v>
      </c>
      <c r="D4376" t="s">
        <v>685</v>
      </c>
      <c r="E4376" t="str">
        <f t="shared" si="279"/>
        <v>Region</v>
      </c>
      <c r="F4376">
        <f t="shared" si="280"/>
        <v>2</v>
      </c>
      <c r="G4376" t="str">
        <f t="shared" si="281"/>
        <v>Data</v>
      </c>
      <c r="H4376" t="s">
        <v>685</v>
      </c>
      <c r="I4376" s="38" t="s">
        <v>685</v>
      </c>
      <c r="J4376" t="s">
        <v>684</v>
      </c>
      <c r="K4376" s="6" t="s">
        <v>9</v>
      </c>
      <c r="L4376" s="12">
        <v>0.15836128565833144</v>
      </c>
      <c r="M4376" s="13">
        <v>0.4906803504833912</v>
      </c>
      <c r="N4376" s="13">
        <v>0.2639210732311798</v>
      </c>
      <c r="O4376" s="13">
        <v>8.7037290627099029E-2</v>
      </c>
      <c r="P4376" s="14">
        <v>2975.0000000000018</v>
      </c>
    </row>
    <row r="4377" spans="1:16" x14ac:dyDescent="0.25">
      <c r="A4377">
        <v>4491</v>
      </c>
      <c r="B4377" t="str">
        <f t="shared" si="278"/>
        <v>Closed End</v>
      </c>
      <c r="C4377" t="s">
        <v>867</v>
      </c>
      <c r="D4377" t="s">
        <v>685</v>
      </c>
      <c r="E4377" t="str">
        <f t="shared" si="279"/>
        <v>Region</v>
      </c>
      <c r="F4377">
        <f t="shared" si="280"/>
        <v>3</v>
      </c>
      <c r="G4377" t="str">
        <f t="shared" si="281"/>
        <v>Data</v>
      </c>
      <c r="H4377" t="s">
        <v>685</v>
      </c>
      <c r="I4377" s="38" t="s">
        <v>685</v>
      </c>
      <c r="J4377" t="s">
        <v>684</v>
      </c>
      <c r="K4377" s="6" t="s">
        <v>10</v>
      </c>
      <c r="L4377" s="12">
        <v>0.15631940091951607</v>
      </c>
      <c r="M4377" s="13">
        <v>0.54571290144800544</v>
      </c>
      <c r="N4377" s="13">
        <v>0.24424125929274954</v>
      </c>
      <c r="O4377" s="13">
        <v>5.3726438339729163E-2</v>
      </c>
      <c r="P4377" s="14">
        <v>405.99999999999994</v>
      </c>
    </row>
    <row r="4378" spans="1:16" x14ac:dyDescent="0.25">
      <c r="A4378">
        <v>4492</v>
      </c>
      <c r="B4378" t="str">
        <f t="shared" si="278"/>
        <v>Closed End</v>
      </c>
      <c r="C4378" t="s">
        <v>867</v>
      </c>
      <c r="D4378" t="s">
        <v>685</v>
      </c>
      <c r="E4378" t="str">
        <f t="shared" si="279"/>
        <v>Region</v>
      </c>
      <c r="F4378">
        <f t="shared" si="280"/>
        <v>4</v>
      </c>
      <c r="G4378" t="str">
        <f t="shared" si="281"/>
        <v>Data</v>
      </c>
      <c r="H4378" t="s">
        <v>685</v>
      </c>
      <c r="I4378" s="38" t="s">
        <v>685</v>
      </c>
      <c r="J4378" t="s">
        <v>684</v>
      </c>
      <c r="K4378" s="6" t="s">
        <v>11</v>
      </c>
      <c r="L4378" s="12">
        <v>0.14212909497735887</v>
      </c>
      <c r="M4378" s="13">
        <v>0.41407367893283542</v>
      </c>
      <c r="N4378" s="13">
        <v>0.32035083608008025</v>
      </c>
      <c r="O4378" s="13">
        <v>0.12344639000972729</v>
      </c>
      <c r="P4378" s="14">
        <v>2178.9999999999927</v>
      </c>
    </row>
    <row r="4379" spans="1:16" x14ac:dyDescent="0.25">
      <c r="A4379">
        <v>4493</v>
      </c>
      <c r="B4379" t="str">
        <f t="shared" si="278"/>
        <v>Closed End</v>
      </c>
      <c r="C4379" t="s">
        <v>867</v>
      </c>
      <c r="D4379" t="s">
        <v>685</v>
      </c>
      <c r="E4379" t="str">
        <f t="shared" si="279"/>
        <v>Region</v>
      </c>
      <c r="F4379">
        <f t="shared" si="280"/>
        <v>5</v>
      </c>
      <c r="G4379" t="str">
        <f t="shared" si="281"/>
        <v>Data</v>
      </c>
      <c r="H4379" t="s">
        <v>685</v>
      </c>
      <c r="I4379" s="38" t="s">
        <v>685</v>
      </c>
      <c r="J4379" t="s">
        <v>684</v>
      </c>
      <c r="K4379" s="6" t="s">
        <v>12</v>
      </c>
      <c r="L4379" s="12">
        <v>0.10312863732446069</v>
      </c>
      <c r="M4379" s="13">
        <v>0.41325245272150846</v>
      </c>
      <c r="N4379" s="13">
        <v>0.32157718866802293</v>
      </c>
      <c r="O4379" s="13">
        <v>0.16204172128600813</v>
      </c>
      <c r="P4379" s="14">
        <v>1766.9999999999966</v>
      </c>
    </row>
    <row r="4380" spans="1:16" x14ac:dyDescent="0.25">
      <c r="A4380">
        <v>4494</v>
      </c>
      <c r="B4380" t="str">
        <f t="shared" si="278"/>
        <v>Closed End</v>
      </c>
      <c r="C4380" t="s">
        <v>867</v>
      </c>
      <c r="D4380" t="s">
        <v>685</v>
      </c>
      <c r="E4380" t="str">
        <f t="shared" si="279"/>
        <v>Region</v>
      </c>
      <c r="F4380">
        <f t="shared" si="280"/>
        <v>6</v>
      </c>
      <c r="G4380" t="str">
        <f t="shared" si="281"/>
        <v>Data</v>
      </c>
      <c r="H4380" t="s">
        <v>685</v>
      </c>
      <c r="I4380" s="38" t="s">
        <v>685</v>
      </c>
      <c r="J4380" t="s">
        <v>684</v>
      </c>
      <c r="K4380" s="6" t="s">
        <v>13</v>
      </c>
      <c r="L4380" s="12">
        <v>0.18917384584113173</v>
      </c>
      <c r="M4380" s="13">
        <v>0.41506429250097482</v>
      </c>
      <c r="N4380" s="13">
        <v>0.31887153415792296</v>
      </c>
      <c r="O4380" s="13">
        <v>7.6890327499970421E-2</v>
      </c>
      <c r="P4380" s="14">
        <v>412.00000000000023</v>
      </c>
    </row>
    <row r="4381" spans="1:16" x14ac:dyDescent="0.25">
      <c r="A4381">
        <v>4495</v>
      </c>
      <c r="B4381" t="str">
        <f t="shared" si="278"/>
        <v>Closed End</v>
      </c>
      <c r="C4381" t="s">
        <v>867</v>
      </c>
      <c r="D4381" t="s">
        <v>685</v>
      </c>
      <c r="E4381" t="str">
        <f t="shared" si="279"/>
        <v>Region</v>
      </c>
      <c r="F4381">
        <f t="shared" si="280"/>
        <v>7</v>
      </c>
      <c r="G4381" t="str">
        <f t="shared" si="281"/>
        <v>Data</v>
      </c>
      <c r="H4381" t="s">
        <v>685</v>
      </c>
      <c r="I4381" s="38" t="s">
        <v>685</v>
      </c>
      <c r="J4381" t="s">
        <v>684</v>
      </c>
      <c r="K4381" s="6" t="s">
        <v>14</v>
      </c>
      <c r="L4381" s="12">
        <v>0.19599045088189249</v>
      </c>
      <c r="M4381" s="13">
        <v>0.56228968945331537</v>
      </c>
      <c r="N4381" s="13">
        <v>0.17699046950281391</v>
      </c>
      <c r="O4381" s="13">
        <v>6.4729390161976846E-2</v>
      </c>
      <c r="P4381" s="14">
        <v>389.99999999999994</v>
      </c>
    </row>
    <row r="4382" spans="1:16" x14ac:dyDescent="0.25">
      <c r="A4382">
        <v>4496</v>
      </c>
      <c r="B4382" t="str">
        <f t="shared" si="278"/>
        <v>Closed End</v>
      </c>
      <c r="C4382" t="s">
        <v>867</v>
      </c>
      <c r="D4382" t="s">
        <v>685</v>
      </c>
      <c r="E4382" t="str">
        <f t="shared" si="279"/>
        <v>Gender</v>
      </c>
      <c r="F4382">
        <f t="shared" si="280"/>
        <v>1</v>
      </c>
      <c r="G4382" t="str">
        <f t="shared" si="281"/>
        <v>Header</v>
      </c>
      <c r="H4382" t="s">
        <v>685</v>
      </c>
      <c r="I4382" s="38" t="s">
        <v>685</v>
      </c>
      <c r="J4382" t="s">
        <v>684</v>
      </c>
      <c r="K4382" s="7" t="s">
        <v>15</v>
      </c>
      <c r="L4382" s="15" t="s">
        <v>8</v>
      </c>
      <c r="M4382" s="16" t="s">
        <v>8</v>
      </c>
      <c r="N4382" s="16" t="s">
        <v>8</v>
      </c>
      <c r="O4382" s="16" t="s">
        <v>8</v>
      </c>
      <c r="P4382" s="17" t="s">
        <v>8</v>
      </c>
    </row>
    <row r="4383" spans="1:16" x14ac:dyDescent="0.25">
      <c r="A4383">
        <v>4497</v>
      </c>
      <c r="B4383" t="str">
        <f t="shared" si="278"/>
        <v>Closed End</v>
      </c>
      <c r="C4383" t="s">
        <v>867</v>
      </c>
      <c r="D4383" t="s">
        <v>685</v>
      </c>
      <c r="E4383" t="str">
        <f t="shared" si="279"/>
        <v>Gender</v>
      </c>
      <c r="F4383">
        <f t="shared" si="280"/>
        <v>2</v>
      </c>
      <c r="G4383" t="str">
        <f t="shared" si="281"/>
        <v>Data</v>
      </c>
      <c r="H4383" t="s">
        <v>685</v>
      </c>
      <c r="I4383" s="38" t="s">
        <v>685</v>
      </c>
      <c r="J4383" t="s">
        <v>684</v>
      </c>
      <c r="K4383" s="6" t="s">
        <v>16</v>
      </c>
      <c r="L4383" s="12">
        <v>0.12367173856182098</v>
      </c>
      <c r="M4383" s="13">
        <v>0.47707491554311843</v>
      </c>
      <c r="N4383" s="13">
        <v>0.32415440898270476</v>
      </c>
      <c r="O4383" s="13">
        <v>7.5098936912357805E-2</v>
      </c>
      <c r="P4383" s="14">
        <v>1861.9999999999982</v>
      </c>
    </row>
    <row r="4384" spans="1:16" x14ac:dyDescent="0.25">
      <c r="A4384">
        <v>4498</v>
      </c>
      <c r="B4384" t="str">
        <f t="shared" si="278"/>
        <v>Closed End</v>
      </c>
      <c r="C4384" t="s">
        <v>867</v>
      </c>
      <c r="D4384" t="s">
        <v>685</v>
      </c>
      <c r="E4384" t="str">
        <f t="shared" si="279"/>
        <v>Gender</v>
      </c>
      <c r="F4384">
        <f t="shared" si="280"/>
        <v>3</v>
      </c>
      <c r="G4384" t="str">
        <f t="shared" si="281"/>
        <v>Data</v>
      </c>
      <c r="H4384" t="s">
        <v>685</v>
      </c>
      <c r="I4384" s="38" t="s">
        <v>685</v>
      </c>
      <c r="J4384" t="s">
        <v>684</v>
      </c>
      <c r="K4384" s="6" t="s">
        <v>17</v>
      </c>
      <c r="L4384" s="12">
        <v>0.19603849976006038</v>
      </c>
      <c r="M4384" s="13">
        <v>0.51568907317847479</v>
      </c>
      <c r="N4384" s="13">
        <v>0.19523955058432388</v>
      </c>
      <c r="O4384" s="13">
        <v>9.303287647714123E-2</v>
      </c>
      <c r="P4384" s="14">
        <v>998.00000000000068</v>
      </c>
    </row>
    <row r="4385" spans="1:16" x14ac:dyDescent="0.25">
      <c r="A4385">
        <v>4499</v>
      </c>
      <c r="B4385" t="str">
        <f t="shared" si="278"/>
        <v>Closed End</v>
      </c>
      <c r="C4385" t="s">
        <v>867</v>
      </c>
      <c r="D4385" t="s">
        <v>685</v>
      </c>
      <c r="E4385" t="str">
        <f t="shared" si="279"/>
        <v>Age</v>
      </c>
      <c r="F4385">
        <f t="shared" si="280"/>
        <v>1</v>
      </c>
      <c r="G4385" t="str">
        <f t="shared" si="281"/>
        <v>Header</v>
      </c>
      <c r="H4385" t="s">
        <v>685</v>
      </c>
      <c r="I4385" s="38" t="s">
        <v>685</v>
      </c>
      <c r="J4385" t="s">
        <v>684</v>
      </c>
      <c r="K4385" s="7" t="s">
        <v>18</v>
      </c>
      <c r="L4385" s="15" t="s">
        <v>8</v>
      </c>
      <c r="M4385" s="16" t="s">
        <v>8</v>
      </c>
      <c r="N4385" s="16" t="s">
        <v>8</v>
      </c>
      <c r="O4385" s="16" t="s">
        <v>8</v>
      </c>
      <c r="P4385" s="17" t="s">
        <v>8</v>
      </c>
    </row>
    <row r="4386" spans="1:16" x14ac:dyDescent="0.25">
      <c r="A4386">
        <v>4500</v>
      </c>
      <c r="B4386" t="str">
        <f t="shared" si="278"/>
        <v>Closed End</v>
      </c>
      <c r="C4386" t="s">
        <v>867</v>
      </c>
      <c r="D4386" t="s">
        <v>685</v>
      </c>
      <c r="E4386" t="str">
        <f t="shared" si="279"/>
        <v>Age</v>
      </c>
      <c r="F4386">
        <f t="shared" si="280"/>
        <v>2</v>
      </c>
      <c r="G4386" t="str">
        <f t="shared" si="281"/>
        <v>Data</v>
      </c>
      <c r="H4386" t="s">
        <v>685</v>
      </c>
      <c r="I4386" s="38" t="s">
        <v>685</v>
      </c>
      <c r="J4386" t="s">
        <v>684</v>
      </c>
      <c r="K4386" s="6" t="s">
        <v>19</v>
      </c>
      <c r="L4386" s="12">
        <v>0.12133266992420172</v>
      </c>
      <c r="M4386" s="13">
        <v>0.3545777938797457</v>
      </c>
      <c r="N4386" s="13">
        <v>0.3707196208496728</v>
      </c>
      <c r="O4386" s="13">
        <v>0.15336991534637881</v>
      </c>
      <c r="P4386" s="14">
        <v>411.00000000000034</v>
      </c>
    </row>
    <row r="4387" spans="1:16" x14ac:dyDescent="0.25">
      <c r="A4387">
        <v>4501</v>
      </c>
      <c r="B4387" t="str">
        <f t="shared" si="278"/>
        <v>Closed End</v>
      </c>
      <c r="C4387" t="s">
        <v>867</v>
      </c>
      <c r="D4387" t="s">
        <v>685</v>
      </c>
      <c r="E4387" t="str">
        <f t="shared" si="279"/>
        <v>Age</v>
      </c>
      <c r="F4387">
        <f t="shared" si="280"/>
        <v>3</v>
      </c>
      <c r="G4387" t="str">
        <f t="shared" si="281"/>
        <v>Data</v>
      </c>
      <c r="H4387" t="s">
        <v>685</v>
      </c>
      <c r="I4387" s="38" t="s">
        <v>685</v>
      </c>
      <c r="J4387" t="s">
        <v>684</v>
      </c>
      <c r="K4387" s="6" t="s">
        <v>20</v>
      </c>
      <c r="L4387" s="12">
        <v>0.14684453578558096</v>
      </c>
      <c r="M4387" s="13">
        <v>0.45576073961655245</v>
      </c>
      <c r="N4387" s="13">
        <v>0.31232539912461765</v>
      </c>
      <c r="O4387" s="13">
        <v>8.5069325473247498E-2</v>
      </c>
      <c r="P4387" s="14">
        <v>418</v>
      </c>
    </row>
    <row r="4388" spans="1:16" x14ac:dyDescent="0.25">
      <c r="A4388">
        <v>4502</v>
      </c>
      <c r="B4388" t="str">
        <f t="shared" si="278"/>
        <v>Closed End</v>
      </c>
      <c r="C4388" t="s">
        <v>867</v>
      </c>
      <c r="D4388" t="s">
        <v>685</v>
      </c>
      <c r="E4388" t="str">
        <f t="shared" si="279"/>
        <v>Age</v>
      </c>
      <c r="F4388">
        <f t="shared" si="280"/>
        <v>4</v>
      </c>
      <c r="G4388" t="str">
        <f t="shared" si="281"/>
        <v>Data</v>
      </c>
      <c r="H4388" t="s">
        <v>685</v>
      </c>
      <c r="I4388" s="38" t="s">
        <v>685</v>
      </c>
      <c r="J4388" t="s">
        <v>684</v>
      </c>
      <c r="K4388" s="6" t="s">
        <v>21</v>
      </c>
      <c r="L4388" s="12">
        <v>0.12762811525105275</v>
      </c>
      <c r="M4388" s="13">
        <v>0.5388994669065712</v>
      </c>
      <c r="N4388" s="13">
        <v>0.26172043132680195</v>
      </c>
      <c r="O4388" s="13">
        <v>7.1751986515573449E-2</v>
      </c>
      <c r="P4388" s="14">
        <v>364.0000000000004</v>
      </c>
    </row>
    <row r="4389" spans="1:16" x14ac:dyDescent="0.25">
      <c r="A4389">
        <v>4503</v>
      </c>
      <c r="B4389" t="str">
        <f t="shared" si="278"/>
        <v>Closed End</v>
      </c>
      <c r="C4389" t="s">
        <v>867</v>
      </c>
      <c r="D4389" t="s">
        <v>685</v>
      </c>
      <c r="E4389" t="str">
        <f t="shared" si="279"/>
        <v>Age</v>
      </c>
      <c r="F4389">
        <f t="shared" si="280"/>
        <v>5</v>
      </c>
      <c r="G4389" t="str">
        <f t="shared" si="281"/>
        <v>Data</v>
      </c>
      <c r="H4389" t="s">
        <v>685</v>
      </c>
      <c r="I4389" s="38" t="s">
        <v>685</v>
      </c>
      <c r="J4389" t="s">
        <v>684</v>
      </c>
      <c r="K4389" s="6" t="s">
        <v>22</v>
      </c>
      <c r="L4389" s="12">
        <v>0.18638958167302908</v>
      </c>
      <c r="M4389" s="13">
        <v>0.54614373820513984</v>
      </c>
      <c r="N4389" s="13">
        <v>0.1986767519973601</v>
      </c>
      <c r="O4389" s="13">
        <v>6.8789928124471947E-2</v>
      </c>
      <c r="P4389" s="14">
        <v>521.99999999999966</v>
      </c>
    </row>
    <row r="4390" spans="1:16" x14ac:dyDescent="0.25">
      <c r="A4390">
        <v>4504</v>
      </c>
      <c r="B4390" t="str">
        <f t="shared" si="278"/>
        <v>Closed End</v>
      </c>
      <c r="C4390" t="s">
        <v>867</v>
      </c>
      <c r="D4390" t="s">
        <v>685</v>
      </c>
      <c r="E4390" t="str">
        <f t="shared" si="279"/>
        <v>Age</v>
      </c>
      <c r="F4390">
        <f t="shared" si="280"/>
        <v>6</v>
      </c>
      <c r="G4390" t="str">
        <f t="shared" si="281"/>
        <v>Data</v>
      </c>
      <c r="H4390" t="s">
        <v>685</v>
      </c>
      <c r="I4390" s="38" t="s">
        <v>685</v>
      </c>
      <c r="J4390" t="s">
        <v>684</v>
      </c>
      <c r="K4390" s="6" t="s">
        <v>23</v>
      </c>
      <c r="L4390" s="12">
        <v>0.16678108817597365</v>
      </c>
      <c r="M4390" s="13">
        <v>0.65093812861588862</v>
      </c>
      <c r="N4390" s="13">
        <v>0.15352540403659357</v>
      </c>
      <c r="O4390" s="13">
        <v>2.875537917154514E-2</v>
      </c>
      <c r="P4390" s="14">
        <v>836.99999999999795</v>
      </c>
    </row>
    <row r="4391" spans="1:16" x14ac:dyDescent="0.25">
      <c r="A4391">
        <v>4505</v>
      </c>
      <c r="B4391" t="str">
        <f t="shared" si="278"/>
        <v>Closed End</v>
      </c>
      <c r="C4391" t="s">
        <v>867</v>
      </c>
      <c r="D4391" t="s">
        <v>685</v>
      </c>
      <c r="E4391" t="str">
        <f t="shared" si="279"/>
        <v>Education</v>
      </c>
      <c r="F4391">
        <f t="shared" si="280"/>
        <v>1</v>
      </c>
      <c r="G4391" t="str">
        <f t="shared" si="281"/>
        <v>Header</v>
      </c>
      <c r="H4391" t="s">
        <v>685</v>
      </c>
      <c r="I4391" s="38" t="s">
        <v>685</v>
      </c>
      <c r="J4391" t="s">
        <v>684</v>
      </c>
      <c r="K4391" s="7" t="s">
        <v>24</v>
      </c>
      <c r="L4391" s="15" t="s">
        <v>8</v>
      </c>
      <c r="M4391" s="16" t="s">
        <v>8</v>
      </c>
      <c r="N4391" s="16" t="s">
        <v>8</v>
      </c>
      <c r="O4391" s="16" t="s">
        <v>8</v>
      </c>
      <c r="P4391" s="17" t="s">
        <v>8</v>
      </c>
    </row>
    <row r="4392" spans="1:16" x14ac:dyDescent="0.25">
      <c r="A4392">
        <v>4506</v>
      </c>
      <c r="B4392" t="str">
        <f t="shared" si="278"/>
        <v>Closed End</v>
      </c>
      <c r="C4392" t="s">
        <v>867</v>
      </c>
      <c r="D4392" t="s">
        <v>685</v>
      </c>
      <c r="E4392" t="str">
        <f t="shared" si="279"/>
        <v>Education</v>
      </c>
      <c r="F4392">
        <f t="shared" si="280"/>
        <v>2</v>
      </c>
      <c r="G4392" t="str">
        <f t="shared" si="281"/>
        <v>Data</v>
      </c>
      <c r="H4392" t="s">
        <v>685</v>
      </c>
      <c r="I4392" s="38" t="s">
        <v>685</v>
      </c>
      <c r="J4392" t="s">
        <v>684</v>
      </c>
      <c r="K4392" s="6" t="s">
        <v>25</v>
      </c>
      <c r="L4392" s="12">
        <v>0.12747401654986623</v>
      </c>
      <c r="M4392" s="13">
        <v>0.44386323121814242</v>
      </c>
      <c r="N4392" s="13">
        <v>0.28819889108930208</v>
      </c>
      <c r="O4392" s="13">
        <v>0.14046386114268922</v>
      </c>
      <c r="P4392" s="14">
        <v>94.000000000000043</v>
      </c>
    </row>
    <row r="4393" spans="1:16" x14ac:dyDescent="0.25">
      <c r="A4393">
        <v>4507</v>
      </c>
      <c r="B4393" t="str">
        <f t="shared" si="278"/>
        <v>Closed End</v>
      </c>
      <c r="C4393" t="s">
        <v>867</v>
      </c>
      <c r="D4393" t="s">
        <v>685</v>
      </c>
      <c r="E4393" t="str">
        <f t="shared" si="279"/>
        <v>Education</v>
      </c>
      <c r="F4393">
        <f t="shared" si="280"/>
        <v>3</v>
      </c>
      <c r="G4393" t="str">
        <f t="shared" si="281"/>
        <v>Data</v>
      </c>
      <c r="H4393" t="s">
        <v>685</v>
      </c>
      <c r="I4393" s="38" t="s">
        <v>685</v>
      </c>
      <c r="J4393" t="s">
        <v>684</v>
      </c>
      <c r="K4393" s="6" t="s">
        <v>26</v>
      </c>
      <c r="L4393" s="12">
        <v>0.13949658576600296</v>
      </c>
      <c r="M4393" s="13">
        <v>0.62231338549388215</v>
      </c>
      <c r="N4393" s="13">
        <v>0.15083955652897132</v>
      </c>
      <c r="O4393" s="13">
        <v>8.7350472211143948E-2</v>
      </c>
      <c r="P4393" s="14">
        <v>357.00000000000006</v>
      </c>
    </row>
    <row r="4394" spans="1:16" x14ac:dyDescent="0.25">
      <c r="A4394">
        <v>4508</v>
      </c>
      <c r="B4394" t="str">
        <f t="shared" si="278"/>
        <v>Closed End</v>
      </c>
      <c r="C4394" t="s">
        <v>867</v>
      </c>
      <c r="D4394" t="s">
        <v>685</v>
      </c>
      <c r="E4394" t="str">
        <f t="shared" si="279"/>
        <v>Education</v>
      </c>
      <c r="F4394">
        <f t="shared" si="280"/>
        <v>4</v>
      </c>
      <c r="G4394" t="str">
        <f t="shared" si="281"/>
        <v>Data</v>
      </c>
      <c r="H4394" t="s">
        <v>685</v>
      </c>
      <c r="I4394" s="38" t="s">
        <v>685</v>
      </c>
      <c r="J4394" t="s">
        <v>684</v>
      </c>
      <c r="K4394" s="6" t="s">
        <v>27</v>
      </c>
      <c r="L4394" s="12">
        <v>0.17490349781658154</v>
      </c>
      <c r="M4394" s="13">
        <v>0.48964434013568897</v>
      </c>
      <c r="N4394" s="13">
        <v>0.26506377811505771</v>
      </c>
      <c r="O4394" s="13">
        <v>7.0388383932669912E-2</v>
      </c>
      <c r="P4394" s="14">
        <v>941.00000000000091</v>
      </c>
    </row>
    <row r="4395" spans="1:16" x14ac:dyDescent="0.25">
      <c r="A4395">
        <v>4509</v>
      </c>
      <c r="B4395" t="str">
        <f t="shared" si="278"/>
        <v>Closed End</v>
      </c>
      <c r="C4395" t="s">
        <v>867</v>
      </c>
      <c r="D4395" t="s">
        <v>685</v>
      </c>
      <c r="E4395" t="str">
        <f t="shared" si="279"/>
        <v>Education</v>
      </c>
      <c r="F4395">
        <f t="shared" si="280"/>
        <v>5</v>
      </c>
      <c r="G4395" t="str">
        <f t="shared" si="281"/>
        <v>Data</v>
      </c>
      <c r="H4395" t="s">
        <v>685</v>
      </c>
      <c r="I4395" s="38" t="s">
        <v>685</v>
      </c>
      <c r="J4395" t="s">
        <v>684</v>
      </c>
      <c r="K4395" s="6" t="s">
        <v>28</v>
      </c>
      <c r="L4395" s="12">
        <v>0.15521424864395619</v>
      </c>
      <c r="M4395" s="13">
        <v>0.42859248452179943</v>
      </c>
      <c r="N4395" s="13">
        <v>0.32648104697740638</v>
      </c>
      <c r="O4395" s="13">
        <v>8.9712219856839276E-2</v>
      </c>
      <c r="P4395" s="14">
        <v>1490</v>
      </c>
    </row>
    <row r="4396" spans="1:16" x14ac:dyDescent="0.25">
      <c r="A4396">
        <v>4510</v>
      </c>
      <c r="B4396" t="str">
        <f t="shared" si="278"/>
        <v>Closed End</v>
      </c>
      <c r="C4396" t="s">
        <v>867</v>
      </c>
      <c r="D4396" t="s">
        <v>685</v>
      </c>
      <c r="E4396" t="str">
        <f t="shared" si="279"/>
        <v>Household income</v>
      </c>
      <c r="F4396">
        <f t="shared" si="280"/>
        <v>1</v>
      </c>
      <c r="G4396" t="str">
        <f t="shared" si="281"/>
        <v>Header</v>
      </c>
      <c r="H4396" t="s">
        <v>685</v>
      </c>
      <c r="I4396" s="38" t="s">
        <v>685</v>
      </c>
      <c r="J4396" t="s">
        <v>684</v>
      </c>
      <c r="K4396" s="7" t="s">
        <v>29</v>
      </c>
      <c r="L4396" s="15" t="s">
        <v>8</v>
      </c>
      <c r="M4396" s="16" t="s">
        <v>8</v>
      </c>
      <c r="N4396" s="16" t="s">
        <v>8</v>
      </c>
      <c r="O4396" s="16" t="s">
        <v>8</v>
      </c>
      <c r="P4396" s="17" t="s">
        <v>8</v>
      </c>
    </row>
    <row r="4397" spans="1:16" x14ac:dyDescent="0.25">
      <c r="A4397">
        <v>4511</v>
      </c>
      <c r="B4397" t="str">
        <f t="shared" si="278"/>
        <v>Closed End</v>
      </c>
      <c r="C4397" t="s">
        <v>867</v>
      </c>
      <c r="D4397" t="s">
        <v>685</v>
      </c>
      <c r="E4397" t="str">
        <f t="shared" si="279"/>
        <v>Household income</v>
      </c>
      <c r="F4397">
        <f t="shared" si="280"/>
        <v>2</v>
      </c>
      <c r="G4397" t="str">
        <f t="shared" si="281"/>
        <v>Data</v>
      </c>
      <c r="H4397" t="s">
        <v>685</v>
      </c>
      <c r="I4397" s="38" t="s">
        <v>685</v>
      </c>
      <c r="J4397" t="s">
        <v>684</v>
      </c>
      <c r="K4397" s="6" t="s">
        <v>30</v>
      </c>
      <c r="L4397" s="12">
        <v>8.9395086963836426E-2</v>
      </c>
      <c r="M4397" s="13">
        <v>0.48088224733470886</v>
      </c>
      <c r="N4397" s="13">
        <v>0.2937614800762664</v>
      </c>
      <c r="O4397" s="13">
        <v>0.13596118562518794</v>
      </c>
      <c r="P4397" s="14">
        <v>475.00000000000011</v>
      </c>
    </row>
    <row r="4398" spans="1:16" x14ac:dyDescent="0.25">
      <c r="A4398">
        <v>4512</v>
      </c>
      <c r="B4398" t="str">
        <f t="shared" si="278"/>
        <v>Closed End</v>
      </c>
      <c r="C4398" t="s">
        <v>867</v>
      </c>
      <c r="D4398" t="s">
        <v>685</v>
      </c>
      <c r="E4398" t="str">
        <f t="shared" si="279"/>
        <v>Household income</v>
      </c>
      <c r="F4398">
        <f t="shared" si="280"/>
        <v>3</v>
      </c>
      <c r="G4398" t="str">
        <f t="shared" si="281"/>
        <v>Data</v>
      </c>
      <c r="H4398" t="s">
        <v>685</v>
      </c>
      <c r="I4398" s="38" t="s">
        <v>685</v>
      </c>
      <c r="J4398" t="s">
        <v>684</v>
      </c>
      <c r="K4398" s="6" t="s">
        <v>31</v>
      </c>
      <c r="L4398" s="12">
        <v>0.12145936914152353</v>
      </c>
      <c r="M4398" s="13">
        <v>0.521814806712256</v>
      </c>
      <c r="N4398" s="13">
        <v>0.27129662332688043</v>
      </c>
      <c r="O4398" s="13">
        <v>8.5429200819340634E-2</v>
      </c>
      <c r="P4398" s="14">
        <v>417.99999999999955</v>
      </c>
    </row>
    <row r="4399" spans="1:16" x14ac:dyDescent="0.25">
      <c r="A4399">
        <v>4513</v>
      </c>
      <c r="B4399" t="str">
        <f t="shared" si="278"/>
        <v>Closed End</v>
      </c>
      <c r="C4399" t="s">
        <v>867</v>
      </c>
      <c r="D4399" t="s">
        <v>685</v>
      </c>
      <c r="E4399" t="str">
        <f t="shared" si="279"/>
        <v>Household income</v>
      </c>
      <c r="F4399">
        <f t="shared" si="280"/>
        <v>4</v>
      </c>
      <c r="G4399" t="str">
        <f t="shared" si="281"/>
        <v>Data</v>
      </c>
      <c r="H4399" t="s">
        <v>685</v>
      </c>
      <c r="I4399" s="38" t="s">
        <v>685</v>
      </c>
      <c r="J4399" t="s">
        <v>684</v>
      </c>
      <c r="K4399" s="6" t="s">
        <v>32</v>
      </c>
      <c r="L4399" s="12">
        <v>0.20016642734791654</v>
      </c>
      <c r="M4399" s="13">
        <v>0.42978848818929044</v>
      </c>
      <c r="N4399" s="13">
        <v>0.27092972351899447</v>
      </c>
      <c r="O4399" s="13">
        <v>9.9115360943798525E-2</v>
      </c>
      <c r="P4399" s="14">
        <v>394.00000000000006</v>
      </c>
    </row>
    <row r="4400" spans="1:16" x14ac:dyDescent="0.25">
      <c r="A4400">
        <v>4514</v>
      </c>
      <c r="B4400" t="str">
        <f t="shared" si="278"/>
        <v>Closed End</v>
      </c>
      <c r="C4400" t="s">
        <v>867</v>
      </c>
      <c r="D4400" t="s">
        <v>685</v>
      </c>
      <c r="E4400" t="str">
        <f t="shared" si="279"/>
        <v>Household income</v>
      </c>
      <c r="F4400">
        <f t="shared" si="280"/>
        <v>5</v>
      </c>
      <c r="G4400" t="str">
        <f t="shared" si="281"/>
        <v>Data</v>
      </c>
      <c r="H4400" t="s">
        <v>685</v>
      </c>
      <c r="I4400" s="38" t="s">
        <v>685</v>
      </c>
      <c r="J4400" t="s">
        <v>684</v>
      </c>
      <c r="K4400" s="6" t="s">
        <v>33</v>
      </c>
      <c r="L4400" s="12">
        <v>0.14213189227328271</v>
      </c>
      <c r="M4400" s="13">
        <v>0.50835879278498952</v>
      </c>
      <c r="N4400" s="13">
        <v>0.22289937117192835</v>
      </c>
      <c r="O4400" s="13">
        <v>0.12660994376979984</v>
      </c>
      <c r="P4400" s="14">
        <v>304.99999999999994</v>
      </c>
    </row>
    <row r="4401" spans="1:16" x14ac:dyDescent="0.25">
      <c r="A4401">
        <v>4515</v>
      </c>
      <c r="B4401" t="str">
        <f t="shared" si="278"/>
        <v>Closed End</v>
      </c>
      <c r="C4401" t="s">
        <v>867</v>
      </c>
      <c r="D4401" t="s">
        <v>685</v>
      </c>
      <c r="E4401" t="str">
        <f t="shared" si="279"/>
        <v>Household income</v>
      </c>
      <c r="F4401">
        <f t="shared" si="280"/>
        <v>6</v>
      </c>
      <c r="G4401" t="str">
        <f t="shared" si="281"/>
        <v>Data</v>
      </c>
      <c r="H4401" t="s">
        <v>685</v>
      </c>
      <c r="I4401" s="38" t="s">
        <v>685</v>
      </c>
      <c r="J4401" t="s">
        <v>684</v>
      </c>
      <c r="K4401" s="6" t="s">
        <v>34</v>
      </c>
      <c r="L4401" s="12">
        <v>0.15139309853520785</v>
      </c>
      <c r="M4401" s="13">
        <v>0.47662575811402058</v>
      </c>
      <c r="N4401" s="13">
        <v>0.30876652718697722</v>
      </c>
      <c r="O4401" s="13">
        <v>6.3214616163792897E-2</v>
      </c>
      <c r="P4401" s="14">
        <v>262.00000000000051</v>
      </c>
    </row>
    <row r="4402" spans="1:16" x14ac:dyDescent="0.25">
      <c r="A4402">
        <v>4516</v>
      </c>
      <c r="B4402" t="str">
        <f t="shared" si="278"/>
        <v>Closed End</v>
      </c>
      <c r="C4402" t="s">
        <v>867</v>
      </c>
      <c r="D4402" t="s">
        <v>685</v>
      </c>
      <c r="E4402" t="str">
        <f t="shared" si="279"/>
        <v>Household income</v>
      </c>
      <c r="F4402">
        <f t="shared" si="280"/>
        <v>7</v>
      </c>
      <c r="G4402" t="str">
        <f t="shared" si="281"/>
        <v>Data</v>
      </c>
      <c r="H4402" t="s">
        <v>685</v>
      </c>
      <c r="I4402" s="38" t="s">
        <v>685</v>
      </c>
      <c r="J4402" t="s">
        <v>684</v>
      </c>
      <c r="K4402" s="6" t="s">
        <v>35</v>
      </c>
      <c r="L4402" s="12">
        <v>0.11255403023746012</v>
      </c>
      <c r="M4402" s="13">
        <v>0.49019234223983366</v>
      </c>
      <c r="N4402" s="13">
        <v>0.2994306935267616</v>
      </c>
      <c r="O4402" s="13">
        <v>9.7822933995944925E-2</v>
      </c>
      <c r="P4402" s="14">
        <v>339</v>
      </c>
    </row>
    <row r="4403" spans="1:16" x14ac:dyDescent="0.25">
      <c r="A4403">
        <v>4517</v>
      </c>
      <c r="B4403" t="str">
        <f t="shared" si="278"/>
        <v>Closed End</v>
      </c>
      <c r="C4403" t="s">
        <v>867</v>
      </c>
      <c r="D4403" t="s">
        <v>685</v>
      </c>
      <c r="E4403" t="str">
        <f t="shared" si="279"/>
        <v>Household income</v>
      </c>
      <c r="F4403">
        <f t="shared" si="280"/>
        <v>8</v>
      </c>
      <c r="G4403" t="str">
        <f t="shared" si="281"/>
        <v>Data</v>
      </c>
      <c r="H4403" t="s">
        <v>685</v>
      </c>
      <c r="I4403" s="38" t="s">
        <v>685</v>
      </c>
      <c r="J4403" t="s">
        <v>684</v>
      </c>
      <c r="K4403" s="6" t="s">
        <v>36</v>
      </c>
      <c r="L4403" s="12">
        <v>0.20953095827991264</v>
      </c>
      <c r="M4403" s="13">
        <v>0.47697051904766369</v>
      </c>
      <c r="N4403" s="13">
        <v>0.26108883808504996</v>
      </c>
      <c r="O4403" s="13">
        <v>5.2409684587372857E-2</v>
      </c>
      <c r="P4403" s="14">
        <v>258.99999999999983</v>
      </c>
    </row>
    <row r="4404" spans="1:16" x14ac:dyDescent="0.25">
      <c r="A4404">
        <v>4518</v>
      </c>
      <c r="B4404" t="str">
        <f t="shared" si="278"/>
        <v>Closed End</v>
      </c>
      <c r="C4404" t="s">
        <v>867</v>
      </c>
      <c r="D4404" t="s">
        <v>685</v>
      </c>
      <c r="E4404" t="str">
        <f t="shared" si="279"/>
        <v>Housing status</v>
      </c>
      <c r="F4404">
        <f t="shared" si="280"/>
        <v>1</v>
      </c>
      <c r="G4404" t="str">
        <f t="shared" si="281"/>
        <v>Header</v>
      </c>
      <c r="H4404" t="s">
        <v>685</v>
      </c>
      <c r="I4404" s="38" t="s">
        <v>685</v>
      </c>
      <c r="J4404" t="s">
        <v>684</v>
      </c>
      <c r="K4404" s="7" t="s">
        <v>37</v>
      </c>
      <c r="L4404" s="15" t="s">
        <v>8</v>
      </c>
      <c r="M4404" s="16" t="s">
        <v>8</v>
      </c>
      <c r="N4404" s="16" t="s">
        <v>8</v>
      </c>
      <c r="O4404" s="16" t="s">
        <v>8</v>
      </c>
      <c r="P4404" s="17" t="s">
        <v>8</v>
      </c>
    </row>
    <row r="4405" spans="1:16" x14ac:dyDescent="0.25">
      <c r="A4405">
        <v>4519</v>
      </c>
      <c r="B4405" t="str">
        <f t="shared" ref="B4405:B4468" si="282">IF(K4407="Results by region:","Closed End",IF(L4406="East Metro Overall","Open End",IF(AND(K4405="",K4407=""),"",B4404)))</f>
        <v>Closed End</v>
      </c>
      <c r="C4405" t="s">
        <v>867</v>
      </c>
      <c r="D4405" t="s">
        <v>685</v>
      </c>
      <c r="E4405" t="str">
        <f t="shared" ref="E4405:E4468" si="283">IF(AND(K4405="",K4406="Results by region:"),"Column labels",
IF(AND(K4405="",L4405="East Metro overall"),"Column labels",
IF(AND(K4405="",L4405=""),"",
IF(AND(B4405="Open End",K4405&lt;&gt;"",E4404="Column labels"),"Open end results",
IF(K4405="Results by region:","Region",
IF(K4405="Results by gender:","Gender",
IF(K4405="Results by age:","Age",
IF(K4405="Results by education level:","Education",
IF(K4405="Results by household income:","Household income",
IF(K4405="Results by housing status:","Housing status",
IF(K4405="Results by home language:","Home language",
IF(K4405="Results by race/ethnicity:","Race / ethnicity",
IF(ISERROR(FIND(".",K4405)),E4404,
IF(FIND(".",K4405)&lt;=4,"Title"))))))))))))))</f>
        <v>Housing status</v>
      </c>
      <c r="F4405">
        <f t="shared" ref="F4405:F4468" si="284">IF(B4405="","",IF(E4405&lt;&gt;E4404,1,SUM(F4404,1)))</f>
        <v>2</v>
      </c>
      <c r="G4405" t="str">
        <f t="shared" si="281"/>
        <v>Data</v>
      </c>
      <c r="H4405" t="s">
        <v>685</v>
      </c>
      <c r="I4405" s="38" t="s">
        <v>685</v>
      </c>
      <c r="J4405" t="s">
        <v>684</v>
      </c>
      <c r="K4405" s="6" t="s">
        <v>38</v>
      </c>
      <c r="L4405" s="12">
        <v>0.17143842929213335</v>
      </c>
      <c r="M4405" s="13">
        <v>0.51248835133261694</v>
      </c>
      <c r="N4405" s="13">
        <v>0.24101157195245748</v>
      </c>
      <c r="O4405" s="13">
        <v>7.5061647422794253E-2</v>
      </c>
      <c r="P4405" s="14">
        <v>1926</v>
      </c>
    </row>
    <row r="4406" spans="1:16" x14ac:dyDescent="0.25">
      <c r="A4406">
        <v>4520</v>
      </c>
      <c r="B4406" t="str">
        <f t="shared" si="282"/>
        <v>Closed End</v>
      </c>
      <c r="C4406" t="s">
        <v>867</v>
      </c>
      <c r="D4406" t="s">
        <v>685</v>
      </c>
      <c r="E4406" t="str">
        <f t="shared" si="283"/>
        <v>Housing status</v>
      </c>
      <c r="F4406">
        <f t="shared" si="284"/>
        <v>3</v>
      </c>
      <c r="G4406" t="str">
        <f t="shared" si="281"/>
        <v>Data</v>
      </c>
      <c r="H4406" t="s">
        <v>685</v>
      </c>
      <c r="I4406" s="38" t="s">
        <v>685</v>
      </c>
      <c r="J4406" t="s">
        <v>684</v>
      </c>
      <c r="K4406" s="6" t="s">
        <v>39</v>
      </c>
      <c r="L4406" s="12">
        <v>0.11804283734565763</v>
      </c>
      <c r="M4406" s="13">
        <v>0.42313020477177798</v>
      </c>
      <c r="N4406" s="13">
        <v>0.33138741237371194</v>
      </c>
      <c r="O4406" s="13">
        <v>0.12743954550885098</v>
      </c>
      <c r="P4406" s="14">
        <v>967.00000000000182</v>
      </c>
    </row>
    <row r="4407" spans="1:16" ht="24.75" x14ac:dyDescent="0.25">
      <c r="A4407">
        <v>4521</v>
      </c>
      <c r="B4407" t="str">
        <f t="shared" si="282"/>
        <v>Closed End</v>
      </c>
      <c r="C4407" t="s">
        <v>867</v>
      </c>
      <c r="D4407" t="s">
        <v>685</v>
      </c>
      <c r="E4407" t="str">
        <f t="shared" si="283"/>
        <v>Housing status</v>
      </c>
      <c r="F4407">
        <f t="shared" si="284"/>
        <v>4</v>
      </c>
      <c r="G4407" t="str">
        <f t="shared" si="281"/>
        <v>Data</v>
      </c>
      <c r="H4407" t="s">
        <v>685</v>
      </c>
      <c r="I4407" s="38" t="s">
        <v>685</v>
      </c>
      <c r="J4407" t="s">
        <v>684</v>
      </c>
      <c r="K4407" s="6" t="s">
        <v>40</v>
      </c>
      <c r="L4407" s="12">
        <v>0.17634190182422357</v>
      </c>
      <c r="M4407" s="13">
        <v>0.48908351279462037</v>
      </c>
      <c r="N4407" s="13">
        <v>0.30063306773365517</v>
      </c>
      <c r="O4407" s="13">
        <v>3.3941517647500988E-2</v>
      </c>
      <c r="P4407" s="14">
        <v>70</v>
      </c>
    </row>
    <row r="4408" spans="1:16" x14ac:dyDescent="0.25">
      <c r="A4408">
        <v>4522</v>
      </c>
      <c r="B4408" t="str">
        <f t="shared" si="282"/>
        <v>Closed End</v>
      </c>
      <c r="C4408" t="s">
        <v>867</v>
      </c>
      <c r="D4408" t="s">
        <v>685</v>
      </c>
      <c r="E4408" t="str">
        <f t="shared" si="283"/>
        <v>Home language</v>
      </c>
      <c r="F4408">
        <f t="shared" si="284"/>
        <v>1</v>
      </c>
      <c r="G4408" t="str">
        <f t="shared" si="281"/>
        <v>Header</v>
      </c>
      <c r="H4408" t="s">
        <v>685</v>
      </c>
      <c r="I4408" s="38" t="s">
        <v>685</v>
      </c>
      <c r="J4408" t="s">
        <v>684</v>
      </c>
      <c r="K4408" s="7" t="s">
        <v>41</v>
      </c>
      <c r="L4408" s="15" t="s">
        <v>8</v>
      </c>
      <c r="M4408" s="16" t="s">
        <v>8</v>
      </c>
      <c r="N4408" s="16" t="s">
        <v>8</v>
      </c>
      <c r="O4408" s="16" t="s">
        <v>8</v>
      </c>
      <c r="P4408" s="17" t="s">
        <v>8</v>
      </c>
    </row>
    <row r="4409" spans="1:16" x14ac:dyDescent="0.25">
      <c r="A4409">
        <v>4523</v>
      </c>
      <c r="B4409" t="str">
        <f t="shared" si="282"/>
        <v>Closed End</v>
      </c>
      <c r="C4409" t="s">
        <v>867</v>
      </c>
      <c r="D4409" t="s">
        <v>685</v>
      </c>
      <c r="E4409" t="str">
        <f t="shared" si="283"/>
        <v>Home language</v>
      </c>
      <c r="F4409">
        <f t="shared" si="284"/>
        <v>2</v>
      </c>
      <c r="G4409" t="str">
        <f t="shared" si="281"/>
        <v>Data</v>
      </c>
      <c r="H4409" t="s">
        <v>685</v>
      </c>
      <c r="I4409" s="38" t="s">
        <v>685</v>
      </c>
      <c r="J4409" t="s">
        <v>684</v>
      </c>
      <c r="K4409" s="6" t="s">
        <v>42</v>
      </c>
      <c r="L4409" s="12">
        <v>0.15774356452362048</v>
      </c>
      <c r="M4409" s="13">
        <v>0.49944012841472502</v>
      </c>
      <c r="N4409" s="13">
        <v>0.26109475013005173</v>
      </c>
      <c r="O4409" s="13">
        <v>8.1721556931601824E-2</v>
      </c>
      <c r="P4409" s="14">
        <v>2567.0000000000018</v>
      </c>
    </row>
    <row r="4410" spans="1:16" x14ac:dyDescent="0.25">
      <c r="A4410">
        <v>4524</v>
      </c>
      <c r="B4410" t="str">
        <f t="shared" si="282"/>
        <v>Closed End</v>
      </c>
      <c r="C4410" t="s">
        <v>867</v>
      </c>
      <c r="D4410" t="s">
        <v>685</v>
      </c>
      <c r="E4410" t="str">
        <f t="shared" si="283"/>
        <v>Home language</v>
      </c>
      <c r="F4410">
        <f t="shared" si="284"/>
        <v>3</v>
      </c>
      <c r="G4410" t="str">
        <f t="shared" si="281"/>
        <v>Data</v>
      </c>
      <c r="H4410" t="s">
        <v>685</v>
      </c>
      <c r="I4410" s="38" t="s">
        <v>685</v>
      </c>
      <c r="J4410" t="s">
        <v>684</v>
      </c>
      <c r="K4410" s="6" t="s">
        <v>43</v>
      </c>
      <c r="L4410" s="12">
        <v>0.15814436965321288</v>
      </c>
      <c r="M4410" s="13">
        <v>0.45812444528373975</v>
      </c>
      <c r="N4410" s="13">
        <v>0.29135622311129367</v>
      </c>
      <c r="O4410" s="13">
        <v>9.2374961951753043E-2</v>
      </c>
      <c r="P4410" s="14">
        <v>240.00000000000011</v>
      </c>
    </row>
    <row r="4411" spans="1:16" x14ac:dyDescent="0.25">
      <c r="A4411">
        <v>4525</v>
      </c>
      <c r="B4411" t="str">
        <f t="shared" si="282"/>
        <v>Closed End</v>
      </c>
      <c r="C4411" t="s">
        <v>867</v>
      </c>
      <c r="D4411" t="s">
        <v>685</v>
      </c>
      <c r="E4411" t="str">
        <f t="shared" si="283"/>
        <v>Home language</v>
      </c>
      <c r="F4411">
        <f t="shared" si="284"/>
        <v>4</v>
      </c>
      <c r="G4411" t="str">
        <f t="shared" si="281"/>
        <v>Data</v>
      </c>
      <c r="H4411" t="s">
        <v>685</v>
      </c>
      <c r="I4411" s="38" t="s">
        <v>685</v>
      </c>
      <c r="J4411" t="s">
        <v>684</v>
      </c>
      <c r="K4411" s="6" t="s">
        <v>44</v>
      </c>
      <c r="L4411" s="12">
        <v>0.18545949373930737</v>
      </c>
      <c r="M4411" s="13">
        <v>0.394516978306717</v>
      </c>
      <c r="N4411" s="13">
        <v>0.31534252429186593</v>
      </c>
      <c r="O4411" s="13">
        <v>0.10468100366210945</v>
      </c>
      <c r="P4411" s="14">
        <v>106.00000000000009</v>
      </c>
    </row>
    <row r="4412" spans="1:16" x14ac:dyDescent="0.25">
      <c r="A4412">
        <v>4526</v>
      </c>
      <c r="B4412" t="str">
        <f t="shared" si="282"/>
        <v>Closed End</v>
      </c>
      <c r="C4412" t="s">
        <v>867</v>
      </c>
      <c r="D4412" t="s">
        <v>685</v>
      </c>
      <c r="E4412" t="str">
        <f t="shared" si="283"/>
        <v>Race / ethnicity</v>
      </c>
      <c r="F4412">
        <f t="shared" si="284"/>
        <v>1</v>
      </c>
      <c r="G4412" t="str">
        <f t="shared" si="281"/>
        <v>Header</v>
      </c>
      <c r="H4412" t="s">
        <v>685</v>
      </c>
      <c r="I4412" s="38" t="s">
        <v>685</v>
      </c>
      <c r="J4412" t="s">
        <v>684</v>
      </c>
      <c r="K4412" s="7" t="s">
        <v>45</v>
      </c>
      <c r="L4412" s="15" t="s">
        <v>8</v>
      </c>
      <c r="M4412" s="16" t="s">
        <v>8</v>
      </c>
      <c r="N4412" s="16" t="s">
        <v>8</v>
      </c>
      <c r="O4412" s="16" t="s">
        <v>8</v>
      </c>
      <c r="P4412" s="17" t="s">
        <v>8</v>
      </c>
    </row>
    <row r="4413" spans="1:16" x14ac:dyDescent="0.25">
      <c r="A4413">
        <v>4527</v>
      </c>
      <c r="B4413" t="str">
        <f t="shared" si="282"/>
        <v>Closed End</v>
      </c>
      <c r="C4413" t="s">
        <v>867</v>
      </c>
      <c r="D4413" t="s">
        <v>685</v>
      </c>
      <c r="E4413" t="str">
        <f t="shared" si="283"/>
        <v>Race / ethnicity</v>
      </c>
      <c r="F4413">
        <f t="shared" si="284"/>
        <v>2</v>
      </c>
      <c r="G4413" t="str">
        <f t="shared" si="281"/>
        <v>Data</v>
      </c>
      <c r="H4413" t="s">
        <v>685</v>
      </c>
      <c r="I4413" s="38" t="s">
        <v>685</v>
      </c>
      <c r="J4413" t="s">
        <v>684</v>
      </c>
      <c r="K4413" s="6" t="s">
        <v>46</v>
      </c>
      <c r="L4413" s="12">
        <v>0.10737514846497039</v>
      </c>
      <c r="M4413" s="13">
        <v>0.40799330793541494</v>
      </c>
      <c r="N4413" s="13">
        <v>0.32565012072770999</v>
      </c>
      <c r="O4413" s="13">
        <v>0.15898142287190567</v>
      </c>
      <c r="P4413" s="14">
        <v>765.9999999999992</v>
      </c>
    </row>
    <row r="4414" spans="1:16" x14ac:dyDescent="0.25">
      <c r="A4414">
        <v>4528</v>
      </c>
      <c r="B4414" t="str">
        <f t="shared" si="282"/>
        <v>Closed End</v>
      </c>
      <c r="C4414" t="s">
        <v>867</v>
      </c>
      <c r="D4414" t="s">
        <v>685</v>
      </c>
      <c r="E4414" t="str">
        <f t="shared" si="283"/>
        <v>Race / ethnicity</v>
      </c>
      <c r="F4414">
        <f t="shared" si="284"/>
        <v>3</v>
      </c>
      <c r="G4414" t="str">
        <f t="shared" si="281"/>
        <v>Data</v>
      </c>
      <c r="H4414" t="s">
        <v>685</v>
      </c>
      <c r="I4414" s="38" t="s">
        <v>685</v>
      </c>
      <c r="J4414" t="s">
        <v>684</v>
      </c>
      <c r="K4414" s="6" t="s">
        <v>47</v>
      </c>
      <c r="L4414" s="12">
        <v>0.10690851158852813</v>
      </c>
      <c r="M4414" s="13">
        <v>0.24941174628646182</v>
      </c>
      <c r="N4414" s="13">
        <v>0.3247567906819373</v>
      </c>
      <c r="O4414" s="13">
        <v>0.31892295144307214</v>
      </c>
      <c r="P4414" s="14">
        <v>130</v>
      </c>
    </row>
    <row r="4415" spans="1:16" x14ac:dyDescent="0.25">
      <c r="A4415">
        <v>4529</v>
      </c>
      <c r="B4415" t="str">
        <f t="shared" si="282"/>
        <v>Closed End</v>
      </c>
      <c r="C4415" t="s">
        <v>867</v>
      </c>
      <c r="D4415" t="s">
        <v>685</v>
      </c>
      <c r="E4415" t="str">
        <f t="shared" si="283"/>
        <v>Race / ethnicity</v>
      </c>
      <c r="F4415">
        <f t="shared" si="284"/>
        <v>4</v>
      </c>
      <c r="G4415" t="str">
        <f t="shared" si="281"/>
        <v>Data</v>
      </c>
      <c r="H4415" t="s">
        <v>685</v>
      </c>
      <c r="I4415" s="38" t="s">
        <v>685</v>
      </c>
      <c r="J4415" t="s">
        <v>684</v>
      </c>
      <c r="K4415" s="6" t="s">
        <v>48</v>
      </c>
      <c r="L4415" s="12">
        <v>0.11258930137556523</v>
      </c>
      <c r="M4415" s="13">
        <v>0.50019993079076486</v>
      </c>
      <c r="N4415" s="13">
        <v>0.33191124155121293</v>
      </c>
      <c r="O4415" s="13">
        <v>5.5299526282456511E-2</v>
      </c>
      <c r="P4415" s="14">
        <v>214.00000000000003</v>
      </c>
    </row>
    <row r="4416" spans="1:16" x14ac:dyDescent="0.25">
      <c r="A4416">
        <v>4530</v>
      </c>
      <c r="B4416" t="str">
        <f t="shared" si="282"/>
        <v>Closed End</v>
      </c>
      <c r="C4416" t="s">
        <v>867</v>
      </c>
      <c r="D4416" t="s">
        <v>685</v>
      </c>
      <c r="E4416" t="str">
        <f t="shared" si="283"/>
        <v>Race / ethnicity</v>
      </c>
      <c r="F4416">
        <f t="shared" si="284"/>
        <v>5</v>
      </c>
      <c r="G4416" t="str">
        <f t="shared" si="281"/>
        <v>Data</v>
      </c>
      <c r="H4416" t="s">
        <v>685</v>
      </c>
      <c r="I4416" s="38" t="s">
        <v>685</v>
      </c>
      <c r="J4416" t="s">
        <v>684</v>
      </c>
      <c r="K4416" s="6" t="s">
        <v>49</v>
      </c>
      <c r="L4416" s="12">
        <v>0.11517513305098701</v>
      </c>
      <c r="M4416" s="13">
        <v>0.31757547961989341</v>
      </c>
      <c r="N4416" s="13">
        <v>0.34845027234165454</v>
      </c>
      <c r="O4416" s="13">
        <v>0.21879911498746585</v>
      </c>
      <c r="P4416" s="14">
        <v>344.99999999999955</v>
      </c>
    </row>
    <row r="4417" spans="1:16" x14ac:dyDescent="0.25">
      <c r="A4417">
        <v>4531</v>
      </c>
      <c r="B4417" t="str">
        <f t="shared" si="282"/>
        <v>Closed End</v>
      </c>
      <c r="C4417" t="s">
        <v>867</v>
      </c>
      <c r="D4417" t="s">
        <v>685</v>
      </c>
      <c r="E4417" t="str">
        <f t="shared" si="283"/>
        <v>Race / ethnicity</v>
      </c>
      <c r="F4417">
        <f t="shared" si="284"/>
        <v>6</v>
      </c>
      <c r="G4417" t="str">
        <f t="shared" si="281"/>
        <v>Data</v>
      </c>
      <c r="H4417" t="s">
        <v>685</v>
      </c>
      <c r="I4417" s="38" t="s">
        <v>685</v>
      </c>
      <c r="J4417" t="s">
        <v>684</v>
      </c>
      <c r="K4417" s="6" t="s">
        <v>50</v>
      </c>
      <c r="L4417" s="12">
        <v>8.4096252690113976E-2</v>
      </c>
      <c r="M4417" s="13">
        <v>0.36850203176005458</v>
      </c>
      <c r="N4417" s="13">
        <v>0.2675298904975304</v>
      </c>
      <c r="O4417" s="13">
        <v>0.27987182505230057</v>
      </c>
      <c r="P4417" s="14">
        <v>134.00000000000009</v>
      </c>
    </row>
    <row r="4418" spans="1:16" ht="15.75" thickBot="1" x14ac:dyDescent="0.3">
      <c r="A4418">
        <v>4532</v>
      </c>
      <c r="B4418" t="str">
        <f t="shared" si="282"/>
        <v>Closed End</v>
      </c>
      <c r="C4418" t="s">
        <v>867</v>
      </c>
      <c r="D4418" t="s">
        <v>685</v>
      </c>
      <c r="E4418" t="str">
        <f t="shared" si="283"/>
        <v>Race / ethnicity</v>
      </c>
      <c r="F4418">
        <f t="shared" si="284"/>
        <v>7</v>
      </c>
      <c r="G4418" t="str">
        <f t="shared" ref="G4418:G4481" si="285">IF(B4418="","",IF(E4418="Title","Title",IF(E4418="Column labels","Labels",IF(AND(F4418=1,B4418="Closed End"),"Header","Data"))))</f>
        <v>Data</v>
      </c>
      <c r="H4418" t="s">
        <v>685</v>
      </c>
      <c r="I4418" s="38" t="s">
        <v>685</v>
      </c>
      <c r="J4418" t="s">
        <v>684</v>
      </c>
      <c r="K4418" s="8" t="s">
        <v>51</v>
      </c>
      <c r="L4418" s="18">
        <v>0.16817480098817533</v>
      </c>
      <c r="M4418" s="19">
        <v>0.52130983485089599</v>
      </c>
      <c r="N4418" s="19">
        <v>0.25104799082718776</v>
      </c>
      <c r="O4418" s="19">
        <v>5.9467373333744501E-2</v>
      </c>
      <c r="P4418" s="20">
        <v>2025.999999999997</v>
      </c>
    </row>
    <row r="4419" spans="1:16" ht="15.75" thickTop="1" x14ac:dyDescent="0.25">
      <c r="A4419">
        <v>4533</v>
      </c>
      <c r="B4419" t="str">
        <f t="shared" si="282"/>
        <v/>
      </c>
      <c r="C4419" t="s">
        <v>8</v>
      </c>
      <c r="D4419" t="s">
        <v>8</v>
      </c>
      <c r="E4419" t="str">
        <f t="shared" si="283"/>
        <v/>
      </c>
      <c r="F4419" t="str">
        <f t="shared" si="284"/>
        <v/>
      </c>
      <c r="G4419" t="str">
        <f t="shared" si="285"/>
        <v/>
      </c>
      <c r="H4419" t="s">
        <v>8</v>
      </c>
      <c r="K4419" s="42"/>
      <c r="L4419" s="42"/>
      <c r="M4419" s="42"/>
      <c r="N4419" s="42"/>
      <c r="O4419" s="42"/>
      <c r="P4419" s="42"/>
    </row>
    <row r="4420" spans="1:16" ht="45.75" thickBot="1" x14ac:dyDescent="0.3">
      <c r="A4420">
        <v>4534</v>
      </c>
      <c r="B4420" t="str">
        <f t="shared" si="282"/>
        <v>Closed End</v>
      </c>
      <c r="C4420" t="s">
        <v>867</v>
      </c>
      <c r="D4420" t="s">
        <v>686</v>
      </c>
      <c r="E4420" t="str">
        <f t="shared" si="283"/>
        <v>Title</v>
      </c>
      <c r="F4420">
        <f t="shared" si="284"/>
        <v>1</v>
      </c>
      <c r="G4420" t="str">
        <f t="shared" si="285"/>
        <v>Title</v>
      </c>
      <c r="H4420" t="s">
        <v>686</v>
      </c>
      <c r="I4420" s="38" t="s">
        <v>686</v>
      </c>
      <c r="J4420" t="s">
        <v>684</v>
      </c>
      <c r="K4420" s="37" t="s">
        <v>354</v>
      </c>
      <c r="L4420" s="37"/>
      <c r="M4420" s="37"/>
      <c r="N4420" s="37"/>
      <c r="O4420" s="37"/>
      <c r="P4420" s="37"/>
    </row>
    <row r="4421" spans="1:16" ht="38.25" thickTop="1" thickBot="1" x14ac:dyDescent="0.3">
      <c r="A4421">
        <v>4535</v>
      </c>
      <c r="B4421" t="str">
        <f t="shared" si="282"/>
        <v>Closed End</v>
      </c>
      <c r="C4421" t="s">
        <v>867</v>
      </c>
      <c r="D4421" t="s">
        <v>686</v>
      </c>
      <c r="E4421" t="str">
        <f t="shared" si="283"/>
        <v>Column labels</v>
      </c>
      <c r="F4421">
        <f t="shared" si="284"/>
        <v>1</v>
      </c>
      <c r="G4421" t="str">
        <f t="shared" si="285"/>
        <v>Labels</v>
      </c>
      <c r="H4421" t="s">
        <v>686</v>
      </c>
      <c r="I4421" s="38" t="s">
        <v>686</v>
      </c>
      <c r="J4421" t="s">
        <v>684</v>
      </c>
      <c r="K4421" s="39"/>
      <c r="L4421" s="1" t="s">
        <v>349</v>
      </c>
      <c r="M4421" s="2" t="s">
        <v>350</v>
      </c>
      <c r="N4421" s="2" t="s">
        <v>351</v>
      </c>
      <c r="O4421" s="2" t="s">
        <v>352</v>
      </c>
      <c r="P4421" s="3" t="s">
        <v>6</v>
      </c>
    </row>
    <row r="4422" spans="1:16" ht="15.75" thickTop="1" x14ac:dyDescent="0.25">
      <c r="A4422">
        <v>4536</v>
      </c>
      <c r="B4422" t="str">
        <f t="shared" si="282"/>
        <v>Closed End</v>
      </c>
      <c r="C4422" t="s">
        <v>867</v>
      </c>
      <c r="D4422" t="s">
        <v>686</v>
      </c>
      <c r="E4422" t="str">
        <f t="shared" si="283"/>
        <v>Region</v>
      </c>
      <c r="F4422">
        <f t="shared" si="284"/>
        <v>1</v>
      </c>
      <c r="G4422" t="str">
        <f t="shared" si="285"/>
        <v>Header</v>
      </c>
      <c r="H4422" t="s">
        <v>686</v>
      </c>
      <c r="I4422" s="38" t="s">
        <v>686</v>
      </c>
      <c r="J4422" t="s">
        <v>684</v>
      </c>
      <c r="K4422" s="5" t="s">
        <v>7</v>
      </c>
      <c r="L4422" s="9" t="s">
        <v>8</v>
      </c>
      <c r="M4422" s="10" t="s">
        <v>8</v>
      </c>
      <c r="N4422" s="10" t="s">
        <v>8</v>
      </c>
      <c r="O4422" s="10" t="s">
        <v>8</v>
      </c>
      <c r="P4422" s="11" t="s">
        <v>8</v>
      </c>
    </row>
    <row r="4423" spans="1:16" x14ac:dyDescent="0.25">
      <c r="A4423">
        <v>4537</v>
      </c>
      <c r="B4423" t="str">
        <f t="shared" si="282"/>
        <v>Closed End</v>
      </c>
      <c r="C4423" t="s">
        <v>867</v>
      </c>
      <c r="D4423" t="s">
        <v>686</v>
      </c>
      <c r="E4423" t="str">
        <f t="shared" si="283"/>
        <v>Region</v>
      </c>
      <c r="F4423">
        <f t="shared" si="284"/>
        <v>2</v>
      </c>
      <c r="G4423" t="str">
        <f t="shared" si="285"/>
        <v>Data</v>
      </c>
      <c r="H4423" t="s">
        <v>686</v>
      </c>
      <c r="I4423" s="38" t="s">
        <v>686</v>
      </c>
      <c r="J4423" t="s">
        <v>684</v>
      </c>
      <c r="K4423" s="6" t="s">
        <v>9</v>
      </c>
      <c r="L4423" s="12">
        <v>0.14029581676196864</v>
      </c>
      <c r="M4423" s="13">
        <v>0.35363966930846513</v>
      </c>
      <c r="N4423" s="13">
        <v>0.31375873725954673</v>
      </c>
      <c r="O4423" s="13">
        <v>0.1923057766700213</v>
      </c>
      <c r="P4423" s="14">
        <v>2989.9999999999923</v>
      </c>
    </row>
    <row r="4424" spans="1:16" x14ac:dyDescent="0.25">
      <c r="A4424">
        <v>4538</v>
      </c>
      <c r="B4424" t="str">
        <f t="shared" si="282"/>
        <v>Closed End</v>
      </c>
      <c r="C4424" t="s">
        <v>867</v>
      </c>
      <c r="D4424" t="s">
        <v>686</v>
      </c>
      <c r="E4424" t="str">
        <f t="shared" si="283"/>
        <v>Region</v>
      </c>
      <c r="F4424">
        <f t="shared" si="284"/>
        <v>3</v>
      </c>
      <c r="G4424" t="str">
        <f t="shared" si="285"/>
        <v>Data</v>
      </c>
      <c r="H4424" t="s">
        <v>686</v>
      </c>
      <c r="I4424" s="38" t="s">
        <v>686</v>
      </c>
      <c r="J4424" t="s">
        <v>684</v>
      </c>
      <c r="K4424" s="6" t="s">
        <v>10</v>
      </c>
      <c r="L4424" s="12">
        <v>0.14158939276375232</v>
      </c>
      <c r="M4424" s="13">
        <v>0.39760846503227676</v>
      </c>
      <c r="N4424" s="13">
        <v>0.32717477139645218</v>
      </c>
      <c r="O4424" s="13">
        <v>0.13362737080751907</v>
      </c>
      <c r="P4424" s="14">
        <v>406.99999999999977</v>
      </c>
    </row>
    <row r="4425" spans="1:16" x14ac:dyDescent="0.25">
      <c r="A4425">
        <v>4539</v>
      </c>
      <c r="B4425" t="str">
        <f t="shared" si="282"/>
        <v>Closed End</v>
      </c>
      <c r="C4425" t="s">
        <v>867</v>
      </c>
      <c r="D4425" t="s">
        <v>686</v>
      </c>
      <c r="E4425" t="str">
        <f t="shared" si="283"/>
        <v>Region</v>
      </c>
      <c r="F4425">
        <f t="shared" si="284"/>
        <v>4</v>
      </c>
      <c r="G4425" t="str">
        <f t="shared" si="285"/>
        <v>Data</v>
      </c>
      <c r="H4425" t="s">
        <v>686</v>
      </c>
      <c r="I4425" s="38" t="s">
        <v>686</v>
      </c>
      <c r="J4425" t="s">
        <v>684</v>
      </c>
      <c r="K4425" s="6" t="s">
        <v>11</v>
      </c>
      <c r="L4425" s="12">
        <v>0.12185579682036271</v>
      </c>
      <c r="M4425" s="13">
        <v>0.27730401743752908</v>
      </c>
      <c r="N4425" s="13">
        <v>0.32120527975591445</v>
      </c>
      <c r="O4425" s="13">
        <v>0.27963490598619578</v>
      </c>
      <c r="P4425" s="14">
        <v>2190.99999999999</v>
      </c>
    </row>
    <row r="4426" spans="1:16" x14ac:dyDescent="0.25">
      <c r="A4426">
        <v>4540</v>
      </c>
      <c r="B4426" t="str">
        <f t="shared" si="282"/>
        <v>Closed End</v>
      </c>
      <c r="C4426" t="s">
        <v>867</v>
      </c>
      <c r="D4426" t="s">
        <v>686</v>
      </c>
      <c r="E4426" t="str">
        <f t="shared" si="283"/>
        <v>Region</v>
      </c>
      <c r="F4426">
        <f t="shared" si="284"/>
        <v>5</v>
      </c>
      <c r="G4426" t="str">
        <f t="shared" si="285"/>
        <v>Data</v>
      </c>
      <c r="H4426" t="s">
        <v>686</v>
      </c>
      <c r="I4426" s="38" t="s">
        <v>686</v>
      </c>
      <c r="J4426" t="s">
        <v>684</v>
      </c>
      <c r="K4426" s="6" t="s">
        <v>12</v>
      </c>
      <c r="L4426" s="12">
        <v>9.1812428711816108E-2</v>
      </c>
      <c r="M4426" s="13">
        <v>0.26837311810067693</v>
      </c>
      <c r="N4426" s="13">
        <v>0.32789706038412608</v>
      </c>
      <c r="O4426" s="13">
        <v>0.31191739280338104</v>
      </c>
      <c r="P4426" s="14">
        <v>1777.0000000000005</v>
      </c>
    </row>
    <row r="4427" spans="1:16" x14ac:dyDescent="0.25">
      <c r="A4427">
        <v>4541</v>
      </c>
      <c r="B4427" t="str">
        <f t="shared" si="282"/>
        <v>Closed End</v>
      </c>
      <c r="C4427" t="s">
        <v>867</v>
      </c>
      <c r="D4427" t="s">
        <v>686</v>
      </c>
      <c r="E4427" t="str">
        <f t="shared" si="283"/>
        <v>Region</v>
      </c>
      <c r="F4427">
        <f t="shared" si="284"/>
        <v>6</v>
      </c>
      <c r="G4427" t="str">
        <f t="shared" si="285"/>
        <v>Data</v>
      </c>
      <c r="H4427" t="s">
        <v>686</v>
      </c>
      <c r="I4427" s="38" t="s">
        <v>686</v>
      </c>
      <c r="J4427" t="s">
        <v>684</v>
      </c>
      <c r="K4427" s="6" t="s">
        <v>13</v>
      </c>
      <c r="L4427" s="12">
        <v>0.15795442663851847</v>
      </c>
      <c r="M4427" s="13">
        <v>0.28803494573889021</v>
      </c>
      <c r="N4427" s="13">
        <v>0.31316476609415111</v>
      </c>
      <c r="O4427" s="13">
        <v>0.24084586152843987</v>
      </c>
      <c r="P4427" s="14">
        <v>413.99999999999989</v>
      </c>
    </row>
    <row r="4428" spans="1:16" x14ac:dyDescent="0.25">
      <c r="A4428">
        <v>4542</v>
      </c>
      <c r="B4428" t="str">
        <f t="shared" si="282"/>
        <v>Closed End</v>
      </c>
      <c r="C4428" t="s">
        <v>867</v>
      </c>
      <c r="D4428" t="s">
        <v>686</v>
      </c>
      <c r="E4428" t="str">
        <f t="shared" si="283"/>
        <v>Region</v>
      </c>
      <c r="F4428">
        <f t="shared" si="284"/>
        <v>7</v>
      </c>
      <c r="G4428" t="str">
        <f t="shared" si="285"/>
        <v>Data</v>
      </c>
      <c r="H4428" t="s">
        <v>686</v>
      </c>
      <c r="I4428" s="38" t="s">
        <v>686</v>
      </c>
      <c r="J4428" t="s">
        <v>684</v>
      </c>
      <c r="K4428" s="6" t="s">
        <v>14</v>
      </c>
      <c r="L4428" s="12">
        <v>0.17727616392660484</v>
      </c>
      <c r="M4428" s="13">
        <v>0.44386572491316234</v>
      </c>
      <c r="N4428" s="13">
        <v>0.27613442142312056</v>
      </c>
      <c r="O4428" s="13">
        <v>0.10272368973711098</v>
      </c>
      <c r="P4428" s="14">
        <v>392.00000000000034</v>
      </c>
    </row>
    <row r="4429" spans="1:16" x14ac:dyDescent="0.25">
      <c r="A4429">
        <v>4543</v>
      </c>
      <c r="B4429" t="str">
        <f t="shared" si="282"/>
        <v>Closed End</v>
      </c>
      <c r="C4429" t="s">
        <v>867</v>
      </c>
      <c r="D4429" t="s">
        <v>686</v>
      </c>
      <c r="E4429" t="str">
        <f t="shared" si="283"/>
        <v>Gender</v>
      </c>
      <c r="F4429">
        <f t="shared" si="284"/>
        <v>1</v>
      </c>
      <c r="G4429" t="str">
        <f t="shared" si="285"/>
        <v>Header</v>
      </c>
      <c r="H4429" t="s">
        <v>686</v>
      </c>
      <c r="I4429" s="38" t="s">
        <v>686</v>
      </c>
      <c r="J4429" t="s">
        <v>684</v>
      </c>
      <c r="K4429" s="7" t="s">
        <v>15</v>
      </c>
      <c r="L4429" s="15" t="s">
        <v>8</v>
      </c>
      <c r="M4429" s="16" t="s">
        <v>8</v>
      </c>
      <c r="N4429" s="16" t="s">
        <v>8</v>
      </c>
      <c r="O4429" s="16" t="s">
        <v>8</v>
      </c>
      <c r="P4429" s="17" t="s">
        <v>8</v>
      </c>
    </row>
    <row r="4430" spans="1:16" x14ac:dyDescent="0.25">
      <c r="A4430">
        <v>4544</v>
      </c>
      <c r="B4430" t="str">
        <f t="shared" si="282"/>
        <v>Closed End</v>
      </c>
      <c r="C4430" t="s">
        <v>867</v>
      </c>
      <c r="D4430" t="s">
        <v>686</v>
      </c>
      <c r="E4430" t="str">
        <f t="shared" si="283"/>
        <v>Gender</v>
      </c>
      <c r="F4430">
        <f t="shared" si="284"/>
        <v>2</v>
      </c>
      <c r="G4430" t="str">
        <f t="shared" si="285"/>
        <v>Data</v>
      </c>
      <c r="H4430" t="s">
        <v>686</v>
      </c>
      <c r="I4430" s="38" t="s">
        <v>686</v>
      </c>
      <c r="J4430" t="s">
        <v>684</v>
      </c>
      <c r="K4430" s="6" t="s">
        <v>16</v>
      </c>
      <c r="L4430" s="12">
        <v>0.1181941799074428</v>
      </c>
      <c r="M4430" s="13">
        <v>0.33381534142380076</v>
      </c>
      <c r="N4430" s="13">
        <v>0.34773210475996097</v>
      </c>
      <c r="O4430" s="13">
        <v>0.20025837390879619</v>
      </c>
      <c r="P4430" s="14">
        <v>1875.0000000000025</v>
      </c>
    </row>
    <row r="4431" spans="1:16" x14ac:dyDescent="0.25">
      <c r="A4431">
        <v>4545</v>
      </c>
      <c r="B4431" t="str">
        <f t="shared" si="282"/>
        <v>Closed End</v>
      </c>
      <c r="C4431" t="s">
        <v>867</v>
      </c>
      <c r="D4431" t="s">
        <v>686</v>
      </c>
      <c r="E4431" t="str">
        <f t="shared" si="283"/>
        <v>Gender</v>
      </c>
      <c r="F4431">
        <f t="shared" si="284"/>
        <v>3</v>
      </c>
      <c r="G4431" t="str">
        <f t="shared" si="285"/>
        <v>Data</v>
      </c>
      <c r="H4431" t="s">
        <v>686</v>
      </c>
      <c r="I4431" s="38" t="s">
        <v>686</v>
      </c>
      <c r="J4431" t="s">
        <v>684</v>
      </c>
      <c r="K4431" s="6" t="s">
        <v>17</v>
      </c>
      <c r="L4431" s="12">
        <v>0.16293127644332073</v>
      </c>
      <c r="M4431" s="13">
        <v>0.38053260189724836</v>
      </c>
      <c r="N4431" s="13">
        <v>0.27548441171990867</v>
      </c>
      <c r="O4431" s="13">
        <v>0.18105170993952174</v>
      </c>
      <c r="P4431" s="14">
        <v>1001.0000000000016</v>
      </c>
    </row>
    <row r="4432" spans="1:16" x14ac:dyDescent="0.25">
      <c r="A4432">
        <v>4546</v>
      </c>
      <c r="B4432" t="str">
        <f t="shared" si="282"/>
        <v>Closed End</v>
      </c>
      <c r="C4432" t="s">
        <v>867</v>
      </c>
      <c r="D4432" t="s">
        <v>686</v>
      </c>
      <c r="E4432" t="str">
        <f t="shared" si="283"/>
        <v>Age</v>
      </c>
      <c r="F4432">
        <f t="shared" si="284"/>
        <v>1</v>
      </c>
      <c r="G4432" t="str">
        <f t="shared" si="285"/>
        <v>Header</v>
      </c>
      <c r="H4432" t="s">
        <v>686</v>
      </c>
      <c r="I4432" s="38" t="s">
        <v>686</v>
      </c>
      <c r="J4432" t="s">
        <v>684</v>
      </c>
      <c r="K4432" s="7" t="s">
        <v>18</v>
      </c>
      <c r="L4432" s="15" t="s">
        <v>8</v>
      </c>
      <c r="M4432" s="16" t="s">
        <v>8</v>
      </c>
      <c r="N4432" s="16" t="s">
        <v>8</v>
      </c>
      <c r="O4432" s="16" t="s">
        <v>8</v>
      </c>
      <c r="P4432" s="17" t="s">
        <v>8</v>
      </c>
    </row>
    <row r="4433" spans="1:16" x14ac:dyDescent="0.25">
      <c r="A4433">
        <v>4547</v>
      </c>
      <c r="B4433" t="str">
        <f t="shared" si="282"/>
        <v>Closed End</v>
      </c>
      <c r="C4433" t="s">
        <v>867</v>
      </c>
      <c r="D4433" t="s">
        <v>686</v>
      </c>
      <c r="E4433" t="str">
        <f t="shared" si="283"/>
        <v>Age</v>
      </c>
      <c r="F4433">
        <f t="shared" si="284"/>
        <v>2</v>
      </c>
      <c r="G4433" t="str">
        <f t="shared" si="285"/>
        <v>Data</v>
      </c>
      <c r="H4433" t="s">
        <v>686</v>
      </c>
      <c r="I4433" s="38" t="s">
        <v>686</v>
      </c>
      <c r="J4433" t="s">
        <v>684</v>
      </c>
      <c r="K4433" s="6" t="s">
        <v>19</v>
      </c>
      <c r="L4433" s="12">
        <v>9.7600669411218283E-2</v>
      </c>
      <c r="M4433" s="13">
        <v>0.22155974334594922</v>
      </c>
      <c r="N4433" s="13">
        <v>0.34861422255244162</v>
      </c>
      <c r="O4433" s="13">
        <v>0.33222536469038999</v>
      </c>
      <c r="P4433" s="14">
        <v>412.0000000000008</v>
      </c>
    </row>
    <row r="4434" spans="1:16" x14ac:dyDescent="0.25">
      <c r="A4434">
        <v>4548</v>
      </c>
      <c r="B4434" t="str">
        <f t="shared" si="282"/>
        <v>Closed End</v>
      </c>
      <c r="C4434" t="s">
        <v>867</v>
      </c>
      <c r="D4434" t="s">
        <v>686</v>
      </c>
      <c r="E4434" t="str">
        <f t="shared" si="283"/>
        <v>Age</v>
      </c>
      <c r="F4434">
        <f t="shared" si="284"/>
        <v>3</v>
      </c>
      <c r="G4434" t="str">
        <f t="shared" si="285"/>
        <v>Data</v>
      </c>
      <c r="H4434" t="s">
        <v>686</v>
      </c>
      <c r="I4434" s="38" t="s">
        <v>686</v>
      </c>
      <c r="J4434" t="s">
        <v>684</v>
      </c>
      <c r="K4434" s="6" t="s">
        <v>20</v>
      </c>
      <c r="L4434" s="12">
        <v>0.12020023421816761</v>
      </c>
      <c r="M4434" s="13">
        <v>0.25925635120523116</v>
      </c>
      <c r="N4434" s="13">
        <v>0.41182965359274459</v>
      </c>
      <c r="O4434" s="13">
        <v>0.20871376098385552</v>
      </c>
      <c r="P4434" s="14">
        <v>420.00000000000045</v>
      </c>
    </row>
    <row r="4435" spans="1:16" x14ac:dyDescent="0.25">
      <c r="A4435">
        <v>4549</v>
      </c>
      <c r="B4435" t="str">
        <f t="shared" si="282"/>
        <v>Closed End</v>
      </c>
      <c r="C4435" t="s">
        <v>867</v>
      </c>
      <c r="D4435" t="s">
        <v>686</v>
      </c>
      <c r="E4435" t="str">
        <f t="shared" si="283"/>
        <v>Age</v>
      </c>
      <c r="F4435">
        <f t="shared" si="284"/>
        <v>4</v>
      </c>
      <c r="G4435" t="str">
        <f t="shared" si="285"/>
        <v>Data</v>
      </c>
      <c r="H4435" t="s">
        <v>686</v>
      </c>
      <c r="I4435" s="38" t="s">
        <v>686</v>
      </c>
      <c r="J4435" t="s">
        <v>684</v>
      </c>
      <c r="K4435" s="6" t="s">
        <v>21</v>
      </c>
      <c r="L4435" s="12">
        <v>0.11364119243707295</v>
      </c>
      <c r="M4435" s="13">
        <v>0.4454094880285025</v>
      </c>
      <c r="N4435" s="13">
        <v>0.27705962959669411</v>
      </c>
      <c r="O4435" s="13">
        <v>0.16388968993772926</v>
      </c>
      <c r="P4435" s="14">
        <v>366.00000000000057</v>
      </c>
    </row>
    <row r="4436" spans="1:16" x14ac:dyDescent="0.25">
      <c r="A4436">
        <v>4550</v>
      </c>
      <c r="B4436" t="str">
        <f t="shared" si="282"/>
        <v>Closed End</v>
      </c>
      <c r="C4436" t="s">
        <v>867</v>
      </c>
      <c r="D4436" t="s">
        <v>686</v>
      </c>
      <c r="E4436" t="str">
        <f t="shared" si="283"/>
        <v>Age</v>
      </c>
      <c r="F4436">
        <f t="shared" si="284"/>
        <v>5</v>
      </c>
      <c r="G4436" t="str">
        <f t="shared" si="285"/>
        <v>Data</v>
      </c>
      <c r="H4436" t="s">
        <v>686</v>
      </c>
      <c r="I4436" s="38" t="s">
        <v>686</v>
      </c>
      <c r="J4436" t="s">
        <v>684</v>
      </c>
      <c r="K4436" s="6" t="s">
        <v>22</v>
      </c>
      <c r="L4436" s="12">
        <v>0.15387431614387395</v>
      </c>
      <c r="M4436" s="13">
        <v>0.39802050986806914</v>
      </c>
      <c r="N4436" s="13">
        <v>0.30442800630716133</v>
      </c>
      <c r="O4436" s="13">
        <v>0.14367716768089647</v>
      </c>
      <c r="P4436" s="14">
        <v>518.99999999999989</v>
      </c>
    </row>
    <row r="4437" spans="1:16" x14ac:dyDescent="0.25">
      <c r="A4437">
        <v>4551</v>
      </c>
      <c r="B4437" t="str">
        <f t="shared" si="282"/>
        <v>Closed End</v>
      </c>
      <c r="C4437" t="s">
        <v>867</v>
      </c>
      <c r="D4437" t="s">
        <v>686</v>
      </c>
      <c r="E4437" t="str">
        <f t="shared" si="283"/>
        <v>Age</v>
      </c>
      <c r="F4437">
        <f t="shared" si="284"/>
        <v>6</v>
      </c>
      <c r="G4437" t="str">
        <f t="shared" si="285"/>
        <v>Data</v>
      </c>
      <c r="H4437" t="s">
        <v>686</v>
      </c>
      <c r="I4437" s="38" t="s">
        <v>686</v>
      </c>
      <c r="J4437" t="s">
        <v>684</v>
      </c>
      <c r="K4437" s="6" t="s">
        <v>23</v>
      </c>
      <c r="L4437" s="12">
        <v>0.14102236501643076</v>
      </c>
      <c r="M4437" s="13">
        <v>0.49269599562689365</v>
      </c>
      <c r="N4437" s="13">
        <v>0.26788569786737948</v>
      </c>
      <c r="O4437" s="13">
        <v>9.8395941489298047E-2</v>
      </c>
      <c r="P4437" s="14">
        <v>848.9999999999975</v>
      </c>
    </row>
    <row r="4438" spans="1:16" x14ac:dyDescent="0.25">
      <c r="A4438">
        <v>4552</v>
      </c>
      <c r="B4438" t="str">
        <f t="shared" si="282"/>
        <v>Closed End</v>
      </c>
      <c r="C4438" t="s">
        <v>867</v>
      </c>
      <c r="D4438" t="s">
        <v>686</v>
      </c>
      <c r="E4438" t="str">
        <f t="shared" si="283"/>
        <v>Education</v>
      </c>
      <c r="F4438">
        <f t="shared" si="284"/>
        <v>1</v>
      </c>
      <c r="G4438" t="str">
        <f t="shared" si="285"/>
        <v>Header</v>
      </c>
      <c r="H4438" t="s">
        <v>686</v>
      </c>
      <c r="I4438" s="38" t="s">
        <v>686</v>
      </c>
      <c r="J4438" t="s">
        <v>684</v>
      </c>
      <c r="K4438" s="7" t="s">
        <v>24</v>
      </c>
      <c r="L4438" s="15" t="s">
        <v>8</v>
      </c>
      <c r="M4438" s="16" t="s">
        <v>8</v>
      </c>
      <c r="N4438" s="16" t="s">
        <v>8</v>
      </c>
      <c r="O4438" s="16" t="s">
        <v>8</v>
      </c>
      <c r="P4438" s="17" t="s">
        <v>8</v>
      </c>
    </row>
    <row r="4439" spans="1:16" x14ac:dyDescent="0.25">
      <c r="A4439">
        <v>4553</v>
      </c>
      <c r="B4439" t="str">
        <f t="shared" si="282"/>
        <v>Closed End</v>
      </c>
      <c r="C4439" t="s">
        <v>867</v>
      </c>
      <c r="D4439" t="s">
        <v>686</v>
      </c>
      <c r="E4439" t="str">
        <f t="shared" si="283"/>
        <v>Education</v>
      </c>
      <c r="F4439">
        <f t="shared" si="284"/>
        <v>2</v>
      </c>
      <c r="G4439" t="str">
        <f t="shared" si="285"/>
        <v>Data</v>
      </c>
      <c r="H4439" t="s">
        <v>686</v>
      </c>
      <c r="I4439" s="38" t="s">
        <v>686</v>
      </c>
      <c r="J4439" t="s">
        <v>684</v>
      </c>
      <c r="K4439" s="6" t="s">
        <v>25</v>
      </c>
      <c r="L4439" s="12">
        <v>0.10992741515105461</v>
      </c>
      <c r="M4439" s="13">
        <v>0.3516508976068049</v>
      </c>
      <c r="N4439" s="13">
        <v>0.36282507672142911</v>
      </c>
      <c r="O4439" s="13">
        <v>0.17559661052071129</v>
      </c>
      <c r="P4439" s="14">
        <v>95.000000000000014</v>
      </c>
    </row>
    <row r="4440" spans="1:16" x14ac:dyDescent="0.25">
      <c r="A4440">
        <v>4554</v>
      </c>
      <c r="B4440" t="str">
        <f t="shared" si="282"/>
        <v>Closed End</v>
      </c>
      <c r="C4440" t="s">
        <v>867</v>
      </c>
      <c r="D4440" t="s">
        <v>686</v>
      </c>
      <c r="E4440" t="str">
        <f t="shared" si="283"/>
        <v>Education</v>
      </c>
      <c r="F4440">
        <f t="shared" si="284"/>
        <v>3</v>
      </c>
      <c r="G4440" t="str">
        <f t="shared" si="285"/>
        <v>Data</v>
      </c>
      <c r="H4440" t="s">
        <v>686</v>
      </c>
      <c r="I4440" s="38" t="s">
        <v>686</v>
      </c>
      <c r="J4440" t="s">
        <v>684</v>
      </c>
      <c r="K4440" s="6" t="s">
        <v>26</v>
      </c>
      <c r="L4440" s="12">
        <v>0.14838966742228485</v>
      </c>
      <c r="M4440" s="13">
        <v>0.47021613222395847</v>
      </c>
      <c r="N4440" s="13">
        <v>0.22487689438169031</v>
      </c>
      <c r="O4440" s="13">
        <v>0.15651730597206676</v>
      </c>
      <c r="P4440" s="14">
        <v>357.00000000000017</v>
      </c>
    </row>
    <row r="4441" spans="1:16" x14ac:dyDescent="0.25">
      <c r="A4441">
        <v>4555</v>
      </c>
      <c r="B4441" t="str">
        <f t="shared" si="282"/>
        <v>Closed End</v>
      </c>
      <c r="C4441" t="s">
        <v>867</v>
      </c>
      <c r="D4441" t="s">
        <v>686</v>
      </c>
      <c r="E4441" t="str">
        <f t="shared" si="283"/>
        <v>Education</v>
      </c>
      <c r="F4441">
        <f t="shared" si="284"/>
        <v>4</v>
      </c>
      <c r="G4441" t="str">
        <f t="shared" si="285"/>
        <v>Data</v>
      </c>
      <c r="H4441" t="s">
        <v>686</v>
      </c>
      <c r="I4441" s="38" t="s">
        <v>686</v>
      </c>
      <c r="J4441" t="s">
        <v>684</v>
      </c>
      <c r="K4441" s="6" t="s">
        <v>27</v>
      </c>
      <c r="L4441" s="12">
        <v>0.16138680492565669</v>
      </c>
      <c r="M4441" s="13">
        <v>0.35838935405689043</v>
      </c>
      <c r="N4441" s="13">
        <v>0.30970213134114788</v>
      </c>
      <c r="O4441" s="13">
        <v>0.17052170967630317</v>
      </c>
      <c r="P4441" s="14">
        <v>950.00000000000136</v>
      </c>
    </row>
    <row r="4442" spans="1:16" x14ac:dyDescent="0.25">
      <c r="A4442">
        <v>4556</v>
      </c>
      <c r="B4442" t="str">
        <f t="shared" si="282"/>
        <v>Closed End</v>
      </c>
      <c r="C4442" t="s">
        <v>867</v>
      </c>
      <c r="D4442" t="s">
        <v>686</v>
      </c>
      <c r="E4442" t="str">
        <f t="shared" si="283"/>
        <v>Education</v>
      </c>
      <c r="F4442">
        <f t="shared" si="284"/>
        <v>5</v>
      </c>
      <c r="G4442" t="str">
        <f t="shared" si="285"/>
        <v>Data</v>
      </c>
      <c r="H4442" t="s">
        <v>686</v>
      </c>
      <c r="I4442" s="38" t="s">
        <v>686</v>
      </c>
      <c r="J4442" t="s">
        <v>684</v>
      </c>
      <c r="K4442" s="6" t="s">
        <v>28</v>
      </c>
      <c r="L4442" s="12">
        <v>0.1197133132215837</v>
      </c>
      <c r="M4442" s="13">
        <v>0.28764741867844668</v>
      </c>
      <c r="N4442" s="13">
        <v>0.36616280530368828</v>
      </c>
      <c r="O4442" s="13">
        <v>0.22647646279628264</v>
      </c>
      <c r="P4442" s="14">
        <v>1496.0000000000007</v>
      </c>
    </row>
    <row r="4443" spans="1:16" x14ac:dyDescent="0.25">
      <c r="A4443">
        <v>4557</v>
      </c>
      <c r="B4443" t="str">
        <f t="shared" si="282"/>
        <v>Closed End</v>
      </c>
      <c r="C4443" t="s">
        <v>867</v>
      </c>
      <c r="D4443" t="s">
        <v>686</v>
      </c>
      <c r="E4443" t="str">
        <f t="shared" si="283"/>
        <v>Household income</v>
      </c>
      <c r="F4443">
        <f t="shared" si="284"/>
        <v>1</v>
      </c>
      <c r="G4443" t="str">
        <f t="shared" si="285"/>
        <v>Header</v>
      </c>
      <c r="H4443" t="s">
        <v>686</v>
      </c>
      <c r="I4443" s="38" t="s">
        <v>686</v>
      </c>
      <c r="J4443" t="s">
        <v>684</v>
      </c>
      <c r="K4443" s="7" t="s">
        <v>29</v>
      </c>
      <c r="L4443" s="15" t="s">
        <v>8</v>
      </c>
      <c r="M4443" s="16" t="s">
        <v>8</v>
      </c>
      <c r="N4443" s="16" t="s">
        <v>8</v>
      </c>
      <c r="O4443" s="16" t="s">
        <v>8</v>
      </c>
      <c r="P4443" s="17" t="s">
        <v>8</v>
      </c>
    </row>
    <row r="4444" spans="1:16" x14ac:dyDescent="0.25">
      <c r="A4444">
        <v>4558</v>
      </c>
      <c r="B4444" t="str">
        <f t="shared" si="282"/>
        <v>Closed End</v>
      </c>
      <c r="C4444" t="s">
        <v>867</v>
      </c>
      <c r="D4444" t="s">
        <v>686</v>
      </c>
      <c r="E4444" t="str">
        <f t="shared" si="283"/>
        <v>Household income</v>
      </c>
      <c r="F4444">
        <f t="shared" si="284"/>
        <v>2</v>
      </c>
      <c r="G4444" t="str">
        <f t="shared" si="285"/>
        <v>Data</v>
      </c>
      <c r="H4444" t="s">
        <v>686</v>
      </c>
      <c r="I4444" s="38" t="s">
        <v>686</v>
      </c>
      <c r="J4444" t="s">
        <v>684</v>
      </c>
      <c r="K4444" s="6" t="s">
        <v>30</v>
      </c>
      <c r="L4444" s="12">
        <v>0.10591402512027034</v>
      </c>
      <c r="M4444" s="13">
        <v>0.33891178907963498</v>
      </c>
      <c r="N4444" s="13">
        <v>0.31261967708432786</v>
      </c>
      <c r="O4444" s="13">
        <v>0.24255450871576609</v>
      </c>
      <c r="P4444" s="14">
        <v>480.00000000000011</v>
      </c>
    </row>
    <row r="4445" spans="1:16" x14ac:dyDescent="0.25">
      <c r="A4445">
        <v>4559</v>
      </c>
      <c r="B4445" t="str">
        <f t="shared" si="282"/>
        <v>Closed End</v>
      </c>
      <c r="C4445" t="s">
        <v>867</v>
      </c>
      <c r="D4445" t="s">
        <v>686</v>
      </c>
      <c r="E4445" t="str">
        <f t="shared" si="283"/>
        <v>Household income</v>
      </c>
      <c r="F4445">
        <f t="shared" si="284"/>
        <v>3</v>
      </c>
      <c r="G4445" t="str">
        <f t="shared" si="285"/>
        <v>Data</v>
      </c>
      <c r="H4445" t="s">
        <v>686</v>
      </c>
      <c r="I4445" s="38" t="s">
        <v>686</v>
      </c>
      <c r="J4445" t="s">
        <v>684</v>
      </c>
      <c r="K4445" s="6" t="s">
        <v>31</v>
      </c>
      <c r="L4445" s="12">
        <v>0.11818239835908438</v>
      </c>
      <c r="M4445" s="13">
        <v>0.38597982170315293</v>
      </c>
      <c r="N4445" s="13">
        <v>0.28120835477083395</v>
      </c>
      <c r="O4445" s="13">
        <v>0.21462942516693018</v>
      </c>
      <c r="P4445" s="14">
        <v>420.9999999999996</v>
      </c>
    </row>
    <row r="4446" spans="1:16" x14ac:dyDescent="0.25">
      <c r="A4446">
        <v>4560</v>
      </c>
      <c r="B4446" t="str">
        <f t="shared" si="282"/>
        <v>Closed End</v>
      </c>
      <c r="C4446" t="s">
        <v>867</v>
      </c>
      <c r="D4446" t="s">
        <v>686</v>
      </c>
      <c r="E4446" t="str">
        <f t="shared" si="283"/>
        <v>Household income</v>
      </c>
      <c r="F4446">
        <f t="shared" si="284"/>
        <v>4</v>
      </c>
      <c r="G4446" t="str">
        <f t="shared" si="285"/>
        <v>Data</v>
      </c>
      <c r="H4446" t="s">
        <v>686</v>
      </c>
      <c r="I4446" s="38" t="s">
        <v>686</v>
      </c>
      <c r="J4446" t="s">
        <v>684</v>
      </c>
      <c r="K4446" s="6" t="s">
        <v>32</v>
      </c>
      <c r="L4446" s="12">
        <v>0.18212408427961627</v>
      </c>
      <c r="M4446" s="13">
        <v>0.31183149899026524</v>
      </c>
      <c r="N4446" s="13">
        <v>0.28429061308776676</v>
      </c>
      <c r="O4446" s="13">
        <v>0.22175380364235159</v>
      </c>
      <c r="P4446" s="14">
        <v>396.00000000000051</v>
      </c>
    </row>
    <row r="4447" spans="1:16" x14ac:dyDescent="0.25">
      <c r="A4447">
        <v>4561</v>
      </c>
      <c r="B4447" t="str">
        <f t="shared" si="282"/>
        <v>Closed End</v>
      </c>
      <c r="C4447" t="s">
        <v>867</v>
      </c>
      <c r="D4447" t="s">
        <v>686</v>
      </c>
      <c r="E4447" t="str">
        <f t="shared" si="283"/>
        <v>Household income</v>
      </c>
      <c r="F4447">
        <f t="shared" si="284"/>
        <v>5</v>
      </c>
      <c r="G4447" t="str">
        <f t="shared" si="285"/>
        <v>Data</v>
      </c>
      <c r="H4447" t="s">
        <v>686</v>
      </c>
      <c r="I4447" s="38" t="s">
        <v>686</v>
      </c>
      <c r="J4447" t="s">
        <v>684</v>
      </c>
      <c r="K4447" s="6" t="s">
        <v>33</v>
      </c>
      <c r="L4447" s="12">
        <v>0.12248001676685623</v>
      </c>
      <c r="M4447" s="13">
        <v>0.29261973845956113</v>
      </c>
      <c r="N4447" s="13">
        <v>0.33895138973831684</v>
      </c>
      <c r="O4447" s="13">
        <v>0.24594885503526587</v>
      </c>
      <c r="P4447" s="14">
        <v>306.99999999999989</v>
      </c>
    </row>
    <row r="4448" spans="1:16" x14ac:dyDescent="0.25">
      <c r="A4448">
        <v>4562</v>
      </c>
      <c r="B4448" t="str">
        <f t="shared" si="282"/>
        <v>Closed End</v>
      </c>
      <c r="C4448" t="s">
        <v>867</v>
      </c>
      <c r="D4448" t="s">
        <v>686</v>
      </c>
      <c r="E4448" t="str">
        <f t="shared" si="283"/>
        <v>Household income</v>
      </c>
      <c r="F4448">
        <f t="shared" si="284"/>
        <v>6</v>
      </c>
      <c r="G4448" t="str">
        <f t="shared" si="285"/>
        <v>Data</v>
      </c>
      <c r="H4448" t="s">
        <v>686</v>
      </c>
      <c r="I4448" s="38" t="s">
        <v>686</v>
      </c>
      <c r="J4448" t="s">
        <v>684</v>
      </c>
      <c r="K4448" s="6" t="s">
        <v>34</v>
      </c>
      <c r="L4448" s="12">
        <v>0.13717111254206338</v>
      </c>
      <c r="M4448" s="13">
        <v>0.34664115096741904</v>
      </c>
      <c r="N4448" s="13">
        <v>0.31563782631737825</v>
      </c>
      <c r="O4448" s="13">
        <v>0.20054991017313814</v>
      </c>
      <c r="P4448" s="14">
        <v>260.00000000000028</v>
      </c>
    </row>
    <row r="4449" spans="1:16" x14ac:dyDescent="0.25">
      <c r="A4449">
        <v>4563</v>
      </c>
      <c r="B4449" t="str">
        <f t="shared" si="282"/>
        <v>Closed End</v>
      </c>
      <c r="C4449" t="s">
        <v>867</v>
      </c>
      <c r="D4449" t="s">
        <v>686</v>
      </c>
      <c r="E4449" t="str">
        <f t="shared" si="283"/>
        <v>Household income</v>
      </c>
      <c r="F4449">
        <f t="shared" si="284"/>
        <v>7</v>
      </c>
      <c r="G4449" t="str">
        <f t="shared" si="285"/>
        <v>Data</v>
      </c>
      <c r="H4449" t="s">
        <v>686</v>
      </c>
      <c r="I4449" s="38" t="s">
        <v>686</v>
      </c>
      <c r="J4449" t="s">
        <v>684</v>
      </c>
      <c r="K4449" s="6" t="s">
        <v>35</v>
      </c>
      <c r="L4449" s="12">
        <v>9.622806770756713E-2</v>
      </c>
      <c r="M4449" s="13">
        <v>0.34121341519558207</v>
      </c>
      <c r="N4449" s="13">
        <v>0.34823484596606152</v>
      </c>
      <c r="O4449" s="13">
        <v>0.21432367113078907</v>
      </c>
      <c r="P4449" s="14">
        <v>339</v>
      </c>
    </row>
    <row r="4450" spans="1:16" x14ac:dyDescent="0.25">
      <c r="A4450">
        <v>4564</v>
      </c>
      <c r="B4450" t="str">
        <f t="shared" si="282"/>
        <v>Closed End</v>
      </c>
      <c r="C4450" t="s">
        <v>867</v>
      </c>
      <c r="D4450" t="s">
        <v>686</v>
      </c>
      <c r="E4450" t="str">
        <f t="shared" si="283"/>
        <v>Household income</v>
      </c>
      <c r="F4450">
        <f t="shared" si="284"/>
        <v>8</v>
      </c>
      <c r="G4450" t="str">
        <f t="shared" si="285"/>
        <v>Data</v>
      </c>
      <c r="H4450" t="s">
        <v>686</v>
      </c>
      <c r="I4450" s="38" t="s">
        <v>686</v>
      </c>
      <c r="J4450" t="s">
        <v>684</v>
      </c>
      <c r="K4450" s="6" t="s">
        <v>36</v>
      </c>
      <c r="L4450" s="12">
        <v>0.16631862556016366</v>
      </c>
      <c r="M4450" s="13">
        <v>0.31099720981002693</v>
      </c>
      <c r="N4450" s="13">
        <v>0.36512079270395842</v>
      </c>
      <c r="O4450" s="13">
        <v>0.15756337192585024</v>
      </c>
      <c r="P4450" s="14">
        <v>260.00000000000023</v>
      </c>
    </row>
    <row r="4451" spans="1:16" x14ac:dyDescent="0.25">
      <c r="A4451">
        <v>4565</v>
      </c>
      <c r="B4451" t="str">
        <f t="shared" si="282"/>
        <v>Closed End</v>
      </c>
      <c r="C4451" t="s">
        <v>867</v>
      </c>
      <c r="D4451" t="s">
        <v>686</v>
      </c>
      <c r="E4451" t="str">
        <f t="shared" si="283"/>
        <v>Housing status</v>
      </c>
      <c r="F4451">
        <f t="shared" si="284"/>
        <v>1</v>
      </c>
      <c r="G4451" t="str">
        <f t="shared" si="285"/>
        <v>Header</v>
      </c>
      <c r="H4451" t="s">
        <v>686</v>
      </c>
      <c r="I4451" s="38" t="s">
        <v>686</v>
      </c>
      <c r="J4451" t="s">
        <v>684</v>
      </c>
      <c r="K4451" s="7" t="s">
        <v>37</v>
      </c>
      <c r="L4451" s="15" t="s">
        <v>8</v>
      </c>
      <c r="M4451" s="16" t="s">
        <v>8</v>
      </c>
      <c r="N4451" s="16" t="s">
        <v>8</v>
      </c>
      <c r="O4451" s="16" t="s">
        <v>8</v>
      </c>
      <c r="P4451" s="17" t="s">
        <v>8</v>
      </c>
    </row>
    <row r="4452" spans="1:16" x14ac:dyDescent="0.25">
      <c r="A4452">
        <v>4566</v>
      </c>
      <c r="B4452" t="str">
        <f t="shared" si="282"/>
        <v>Closed End</v>
      </c>
      <c r="C4452" t="s">
        <v>867</v>
      </c>
      <c r="D4452" t="s">
        <v>686</v>
      </c>
      <c r="E4452" t="str">
        <f t="shared" si="283"/>
        <v>Housing status</v>
      </c>
      <c r="F4452">
        <f t="shared" si="284"/>
        <v>2</v>
      </c>
      <c r="G4452" t="str">
        <f t="shared" si="285"/>
        <v>Data</v>
      </c>
      <c r="H4452" t="s">
        <v>686</v>
      </c>
      <c r="I4452" s="38" t="s">
        <v>686</v>
      </c>
      <c r="J4452" t="s">
        <v>684</v>
      </c>
      <c r="K4452" s="6" t="s">
        <v>38</v>
      </c>
      <c r="L4452" s="12">
        <v>0.15371121172341481</v>
      </c>
      <c r="M4452" s="13">
        <v>0.3635784718855376</v>
      </c>
      <c r="N4452" s="13">
        <v>0.30924124192524588</v>
      </c>
      <c r="O4452" s="13">
        <v>0.17346907446580331</v>
      </c>
      <c r="P4452" s="14">
        <v>1929.0000000000011</v>
      </c>
    </row>
    <row r="4453" spans="1:16" x14ac:dyDescent="0.25">
      <c r="A4453">
        <v>4567</v>
      </c>
      <c r="B4453" t="str">
        <f t="shared" si="282"/>
        <v>Closed End</v>
      </c>
      <c r="C4453" t="s">
        <v>867</v>
      </c>
      <c r="D4453" t="s">
        <v>686</v>
      </c>
      <c r="E4453" t="str">
        <f t="shared" si="283"/>
        <v>Housing status</v>
      </c>
      <c r="F4453">
        <f t="shared" si="284"/>
        <v>3</v>
      </c>
      <c r="G4453" t="str">
        <f t="shared" si="285"/>
        <v>Data</v>
      </c>
      <c r="H4453" t="s">
        <v>686</v>
      </c>
      <c r="I4453" s="38" t="s">
        <v>686</v>
      </c>
      <c r="J4453" t="s">
        <v>684</v>
      </c>
      <c r="K4453" s="6" t="s">
        <v>39</v>
      </c>
      <c r="L4453" s="12">
        <v>9.8225522162396897E-2</v>
      </c>
      <c r="M4453" s="13">
        <v>0.32647805654628104</v>
      </c>
      <c r="N4453" s="13">
        <v>0.32326106254784714</v>
      </c>
      <c r="O4453" s="13">
        <v>0.25203535874347299</v>
      </c>
      <c r="P4453" s="14">
        <v>978.0000000000033</v>
      </c>
    </row>
    <row r="4454" spans="1:16" ht="24.75" x14ac:dyDescent="0.25">
      <c r="A4454">
        <v>4568</v>
      </c>
      <c r="B4454" t="str">
        <f t="shared" si="282"/>
        <v>Closed End</v>
      </c>
      <c r="C4454" t="s">
        <v>867</v>
      </c>
      <c r="D4454" t="s">
        <v>686</v>
      </c>
      <c r="E4454" t="str">
        <f t="shared" si="283"/>
        <v>Housing status</v>
      </c>
      <c r="F4454">
        <f t="shared" si="284"/>
        <v>4</v>
      </c>
      <c r="G4454" t="str">
        <f t="shared" si="285"/>
        <v>Data</v>
      </c>
      <c r="H4454" t="s">
        <v>686</v>
      </c>
      <c r="I4454" s="38" t="s">
        <v>686</v>
      </c>
      <c r="J4454" t="s">
        <v>684</v>
      </c>
      <c r="K4454" s="6" t="s">
        <v>40</v>
      </c>
      <c r="L4454" s="12">
        <v>0.17258278387648424</v>
      </c>
      <c r="M4454" s="13">
        <v>0.3175316339270785</v>
      </c>
      <c r="N4454" s="13">
        <v>0.34675796740935705</v>
      </c>
      <c r="O4454" s="13">
        <v>0.16312761478708007</v>
      </c>
      <c r="P4454" s="14">
        <v>70</v>
      </c>
    </row>
    <row r="4455" spans="1:16" x14ac:dyDescent="0.25">
      <c r="A4455">
        <v>4569</v>
      </c>
      <c r="B4455" t="str">
        <f t="shared" si="282"/>
        <v>Closed End</v>
      </c>
      <c r="C4455" t="s">
        <v>867</v>
      </c>
      <c r="D4455" t="s">
        <v>686</v>
      </c>
      <c r="E4455" t="str">
        <f t="shared" si="283"/>
        <v>Home language</v>
      </c>
      <c r="F4455">
        <f t="shared" si="284"/>
        <v>1</v>
      </c>
      <c r="G4455" t="str">
        <f t="shared" si="285"/>
        <v>Header</v>
      </c>
      <c r="H4455" t="s">
        <v>686</v>
      </c>
      <c r="I4455" s="38" t="s">
        <v>686</v>
      </c>
      <c r="J4455" t="s">
        <v>684</v>
      </c>
      <c r="K4455" s="7" t="s">
        <v>41</v>
      </c>
      <c r="L4455" s="15" t="s">
        <v>8</v>
      </c>
      <c r="M4455" s="16" t="s">
        <v>8</v>
      </c>
      <c r="N4455" s="16" t="s">
        <v>8</v>
      </c>
      <c r="O4455" s="16" t="s">
        <v>8</v>
      </c>
      <c r="P4455" s="17" t="s">
        <v>8</v>
      </c>
    </row>
    <row r="4456" spans="1:16" x14ac:dyDescent="0.25">
      <c r="A4456">
        <v>4570</v>
      </c>
      <c r="B4456" t="str">
        <f t="shared" si="282"/>
        <v>Closed End</v>
      </c>
      <c r="C4456" t="s">
        <v>867</v>
      </c>
      <c r="D4456" t="s">
        <v>686</v>
      </c>
      <c r="E4456" t="str">
        <f t="shared" si="283"/>
        <v>Home language</v>
      </c>
      <c r="F4456">
        <f t="shared" si="284"/>
        <v>2</v>
      </c>
      <c r="G4456" t="str">
        <f t="shared" si="285"/>
        <v>Data</v>
      </c>
      <c r="H4456" t="s">
        <v>686</v>
      </c>
      <c r="I4456" s="38" t="s">
        <v>686</v>
      </c>
      <c r="J4456" t="s">
        <v>684</v>
      </c>
      <c r="K4456" s="6" t="s">
        <v>42</v>
      </c>
      <c r="L4456" s="12">
        <v>0.13821037908117675</v>
      </c>
      <c r="M4456" s="13">
        <v>0.36079466431549112</v>
      </c>
      <c r="N4456" s="13">
        <v>0.31659556323228388</v>
      </c>
      <c r="O4456" s="13">
        <v>0.18439939337104824</v>
      </c>
      <c r="P4456" s="14">
        <v>2578.0000000000023</v>
      </c>
    </row>
    <row r="4457" spans="1:16" x14ac:dyDescent="0.25">
      <c r="A4457">
        <v>4571</v>
      </c>
      <c r="B4457" t="str">
        <f t="shared" si="282"/>
        <v>Closed End</v>
      </c>
      <c r="C4457" t="s">
        <v>867</v>
      </c>
      <c r="D4457" t="s">
        <v>686</v>
      </c>
      <c r="E4457" t="str">
        <f t="shared" si="283"/>
        <v>Home language</v>
      </c>
      <c r="F4457">
        <f t="shared" si="284"/>
        <v>3</v>
      </c>
      <c r="G4457" t="str">
        <f t="shared" si="285"/>
        <v>Data</v>
      </c>
      <c r="H4457" t="s">
        <v>686</v>
      </c>
      <c r="I4457" s="38" t="s">
        <v>686</v>
      </c>
      <c r="J4457" t="s">
        <v>684</v>
      </c>
      <c r="K4457" s="6" t="s">
        <v>43</v>
      </c>
      <c r="L4457" s="12">
        <v>0.14992476738581267</v>
      </c>
      <c r="M4457" s="13">
        <v>0.28814348779709975</v>
      </c>
      <c r="N4457" s="13">
        <v>0.34382039685448651</v>
      </c>
      <c r="O4457" s="13">
        <v>0.21811134796260054</v>
      </c>
      <c r="P4457" s="14">
        <v>244.00000000000014</v>
      </c>
    </row>
    <row r="4458" spans="1:16" x14ac:dyDescent="0.25">
      <c r="A4458">
        <v>4572</v>
      </c>
      <c r="B4458" t="str">
        <f t="shared" si="282"/>
        <v>Closed End</v>
      </c>
      <c r="C4458" t="s">
        <v>867</v>
      </c>
      <c r="D4458" t="s">
        <v>686</v>
      </c>
      <c r="E4458" t="str">
        <f t="shared" si="283"/>
        <v>Home language</v>
      </c>
      <c r="F4458">
        <f t="shared" si="284"/>
        <v>4</v>
      </c>
      <c r="G4458" t="str">
        <f t="shared" si="285"/>
        <v>Data</v>
      </c>
      <c r="H4458" t="s">
        <v>686</v>
      </c>
      <c r="I4458" s="38" t="s">
        <v>686</v>
      </c>
      <c r="J4458" t="s">
        <v>684</v>
      </c>
      <c r="K4458" s="6" t="s">
        <v>44</v>
      </c>
      <c r="L4458" s="12">
        <v>0.1773384282574979</v>
      </c>
      <c r="M4458" s="13">
        <v>0.34353704832873277</v>
      </c>
      <c r="N4458" s="13">
        <v>0.25758788339129057</v>
      </c>
      <c r="O4458" s="13">
        <v>0.2215366400224785</v>
      </c>
      <c r="P4458" s="14">
        <v>107.00000000000007</v>
      </c>
    </row>
    <row r="4459" spans="1:16" x14ac:dyDescent="0.25">
      <c r="A4459">
        <v>4573</v>
      </c>
      <c r="B4459" t="str">
        <f t="shared" si="282"/>
        <v>Closed End</v>
      </c>
      <c r="C4459" t="s">
        <v>867</v>
      </c>
      <c r="D4459" t="s">
        <v>686</v>
      </c>
      <c r="E4459" t="str">
        <f t="shared" si="283"/>
        <v>Race / ethnicity</v>
      </c>
      <c r="F4459">
        <f t="shared" si="284"/>
        <v>1</v>
      </c>
      <c r="G4459" t="str">
        <f t="shared" si="285"/>
        <v>Header</v>
      </c>
      <c r="H4459" t="s">
        <v>686</v>
      </c>
      <c r="I4459" s="38" t="s">
        <v>686</v>
      </c>
      <c r="J4459" t="s">
        <v>684</v>
      </c>
      <c r="K4459" s="7" t="s">
        <v>45</v>
      </c>
      <c r="L4459" s="15" t="s">
        <v>8</v>
      </c>
      <c r="M4459" s="16" t="s">
        <v>8</v>
      </c>
      <c r="N4459" s="16" t="s">
        <v>8</v>
      </c>
      <c r="O4459" s="16" t="s">
        <v>8</v>
      </c>
      <c r="P4459" s="17" t="s">
        <v>8</v>
      </c>
    </row>
    <row r="4460" spans="1:16" x14ac:dyDescent="0.25">
      <c r="A4460">
        <v>4574</v>
      </c>
      <c r="B4460" t="str">
        <f t="shared" si="282"/>
        <v>Closed End</v>
      </c>
      <c r="C4460" t="s">
        <v>867</v>
      </c>
      <c r="D4460" t="s">
        <v>686</v>
      </c>
      <c r="E4460" t="str">
        <f t="shared" si="283"/>
        <v>Race / ethnicity</v>
      </c>
      <c r="F4460">
        <f t="shared" si="284"/>
        <v>2</v>
      </c>
      <c r="G4460" t="str">
        <f t="shared" si="285"/>
        <v>Data</v>
      </c>
      <c r="H4460" t="s">
        <v>686</v>
      </c>
      <c r="I4460" s="38" t="s">
        <v>686</v>
      </c>
      <c r="J4460" t="s">
        <v>684</v>
      </c>
      <c r="K4460" s="6" t="s">
        <v>46</v>
      </c>
      <c r="L4460" s="12">
        <v>0.11175371381298957</v>
      </c>
      <c r="M4460" s="13">
        <v>0.24495531805755152</v>
      </c>
      <c r="N4460" s="13">
        <v>0.3149091081642435</v>
      </c>
      <c r="O4460" s="13">
        <v>0.32838185996521607</v>
      </c>
      <c r="P4460" s="14">
        <v>771.99999999999989</v>
      </c>
    </row>
    <row r="4461" spans="1:16" x14ac:dyDescent="0.25">
      <c r="A4461">
        <v>4575</v>
      </c>
      <c r="B4461" t="str">
        <f t="shared" si="282"/>
        <v>Closed End</v>
      </c>
      <c r="C4461" t="s">
        <v>867</v>
      </c>
      <c r="D4461" t="s">
        <v>686</v>
      </c>
      <c r="E4461" t="str">
        <f t="shared" si="283"/>
        <v>Race / ethnicity</v>
      </c>
      <c r="F4461">
        <f t="shared" si="284"/>
        <v>3</v>
      </c>
      <c r="G4461" t="str">
        <f t="shared" si="285"/>
        <v>Data</v>
      </c>
      <c r="H4461" t="s">
        <v>686</v>
      </c>
      <c r="I4461" s="38" t="s">
        <v>686</v>
      </c>
      <c r="J4461" t="s">
        <v>684</v>
      </c>
      <c r="K4461" s="6" t="s">
        <v>47</v>
      </c>
      <c r="L4461" s="12">
        <v>9.6664551456122225E-2</v>
      </c>
      <c r="M4461" s="13">
        <v>0.20928230001880752</v>
      </c>
      <c r="N4461" s="13">
        <v>0.28292092991327777</v>
      </c>
      <c r="O4461" s="13">
        <v>0.41113221861179183</v>
      </c>
      <c r="P4461" s="14">
        <v>128.0000000000002</v>
      </c>
    </row>
    <row r="4462" spans="1:16" x14ac:dyDescent="0.25">
      <c r="A4462">
        <v>4576</v>
      </c>
      <c r="B4462" t="str">
        <f t="shared" si="282"/>
        <v>Closed End</v>
      </c>
      <c r="C4462" t="s">
        <v>867</v>
      </c>
      <c r="D4462" t="s">
        <v>686</v>
      </c>
      <c r="E4462" t="str">
        <f t="shared" si="283"/>
        <v>Race / ethnicity</v>
      </c>
      <c r="F4462">
        <f t="shared" si="284"/>
        <v>4</v>
      </c>
      <c r="G4462" t="str">
        <f t="shared" si="285"/>
        <v>Data</v>
      </c>
      <c r="H4462" t="s">
        <v>686</v>
      </c>
      <c r="I4462" s="38" t="s">
        <v>686</v>
      </c>
      <c r="J4462" t="s">
        <v>684</v>
      </c>
      <c r="K4462" s="6" t="s">
        <v>48</v>
      </c>
      <c r="L4462" s="12">
        <v>0.11139610108115174</v>
      </c>
      <c r="M4462" s="13">
        <v>0.33323440380395508</v>
      </c>
      <c r="N4462" s="13">
        <v>0.32467064651093031</v>
      </c>
      <c r="O4462" s="13">
        <v>0.23069884860396253</v>
      </c>
      <c r="P4462" s="14">
        <v>215</v>
      </c>
    </row>
    <row r="4463" spans="1:16" x14ac:dyDescent="0.25">
      <c r="A4463">
        <v>4577</v>
      </c>
      <c r="B4463" t="str">
        <f t="shared" si="282"/>
        <v>Closed End</v>
      </c>
      <c r="C4463" t="s">
        <v>867</v>
      </c>
      <c r="D4463" t="s">
        <v>686</v>
      </c>
      <c r="E4463" t="str">
        <f t="shared" si="283"/>
        <v>Race / ethnicity</v>
      </c>
      <c r="F4463">
        <f t="shared" si="284"/>
        <v>5</v>
      </c>
      <c r="G4463" t="str">
        <f t="shared" si="285"/>
        <v>Data</v>
      </c>
      <c r="H4463" t="s">
        <v>686</v>
      </c>
      <c r="I4463" s="38" t="s">
        <v>686</v>
      </c>
      <c r="J4463" t="s">
        <v>684</v>
      </c>
      <c r="K4463" s="6" t="s">
        <v>49</v>
      </c>
      <c r="L4463" s="12">
        <v>0.13272261111452965</v>
      </c>
      <c r="M4463" s="13">
        <v>0.10126045766779286</v>
      </c>
      <c r="N4463" s="13">
        <v>0.32156505339891095</v>
      </c>
      <c r="O4463" s="13">
        <v>0.44445187781876749</v>
      </c>
      <c r="P4463" s="14">
        <v>348.99999999999966</v>
      </c>
    </row>
    <row r="4464" spans="1:16" x14ac:dyDescent="0.25">
      <c r="A4464">
        <v>4578</v>
      </c>
      <c r="B4464" t="str">
        <f t="shared" si="282"/>
        <v>Closed End</v>
      </c>
      <c r="C4464" t="s">
        <v>867</v>
      </c>
      <c r="D4464" t="s">
        <v>686</v>
      </c>
      <c r="E4464" t="str">
        <f t="shared" si="283"/>
        <v>Race / ethnicity</v>
      </c>
      <c r="F4464">
        <f t="shared" si="284"/>
        <v>6</v>
      </c>
      <c r="G4464" t="str">
        <f t="shared" si="285"/>
        <v>Data</v>
      </c>
      <c r="H4464" t="s">
        <v>686</v>
      </c>
      <c r="I4464" s="38" t="s">
        <v>686</v>
      </c>
      <c r="J4464" t="s">
        <v>684</v>
      </c>
      <c r="K4464" s="6" t="s">
        <v>50</v>
      </c>
      <c r="L4464" s="12">
        <v>7.920757404102105E-2</v>
      </c>
      <c r="M4464" s="13">
        <v>0.29014820522780416</v>
      </c>
      <c r="N4464" s="13">
        <v>0.30057878172541824</v>
      </c>
      <c r="O4464" s="13">
        <v>0.33006543900575608</v>
      </c>
      <c r="P4464" s="14">
        <v>136</v>
      </c>
    </row>
    <row r="4465" spans="1:16" ht="15.75" thickBot="1" x14ac:dyDescent="0.3">
      <c r="A4465">
        <v>4579</v>
      </c>
      <c r="B4465" t="str">
        <f t="shared" si="282"/>
        <v>Closed End</v>
      </c>
      <c r="C4465" t="s">
        <v>867</v>
      </c>
      <c r="D4465" t="s">
        <v>686</v>
      </c>
      <c r="E4465" t="str">
        <f t="shared" si="283"/>
        <v>Race / ethnicity</v>
      </c>
      <c r="F4465">
        <f t="shared" si="284"/>
        <v>7</v>
      </c>
      <c r="G4465" t="str">
        <f t="shared" si="285"/>
        <v>Data</v>
      </c>
      <c r="H4465" t="s">
        <v>686</v>
      </c>
      <c r="I4465" s="38" t="s">
        <v>686</v>
      </c>
      <c r="J4465" t="s">
        <v>684</v>
      </c>
      <c r="K4465" s="8" t="s">
        <v>51</v>
      </c>
      <c r="L4465" s="18">
        <v>0.14449380806805834</v>
      </c>
      <c r="M4465" s="19">
        <v>0.38370157901655999</v>
      </c>
      <c r="N4465" s="19">
        <v>0.32204960299371976</v>
      </c>
      <c r="O4465" s="19">
        <v>0.14975500992166424</v>
      </c>
      <c r="P4465" s="20">
        <v>2034.9999999999975</v>
      </c>
    </row>
    <row r="4466" spans="1:16" ht="15.75" thickTop="1" x14ac:dyDescent="0.25">
      <c r="A4466">
        <v>4580</v>
      </c>
      <c r="B4466" t="str">
        <f t="shared" si="282"/>
        <v/>
      </c>
      <c r="C4466" t="s">
        <v>8</v>
      </c>
      <c r="D4466" t="s">
        <v>8</v>
      </c>
      <c r="E4466" t="str">
        <f t="shared" si="283"/>
        <v/>
      </c>
      <c r="F4466" t="str">
        <f t="shared" si="284"/>
        <v/>
      </c>
      <c r="G4466" t="str">
        <f t="shared" si="285"/>
        <v/>
      </c>
      <c r="H4466" t="s">
        <v>8</v>
      </c>
      <c r="K4466" s="42"/>
      <c r="L4466" s="42"/>
      <c r="M4466" s="42"/>
      <c r="N4466" s="42"/>
      <c r="O4466" s="42"/>
      <c r="P4466" s="42"/>
    </row>
    <row r="4467" spans="1:16" ht="45.75" thickBot="1" x14ac:dyDescent="0.3">
      <c r="A4467">
        <v>4581</v>
      </c>
      <c r="B4467" t="str">
        <f t="shared" si="282"/>
        <v>Closed End</v>
      </c>
      <c r="C4467" t="s">
        <v>867</v>
      </c>
      <c r="D4467" t="s">
        <v>687</v>
      </c>
      <c r="E4467" t="str">
        <f t="shared" si="283"/>
        <v>Title</v>
      </c>
      <c r="F4467">
        <f t="shared" si="284"/>
        <v>1</v>
      </c>
      <c r="G4467" t="str">
        <f t="shared" si="285"/>
        <v>Title</v>
      </c>
      <c r="H4467" t="s">
        <v>687</v>
      </c>
      <c r="I4467" s="38" t="s">
        <v>687</v>
      </c>
      <c r="J4467" t="s">
        <v>684</v>
      </c>
      <c r="K4467" s="37" t="s">
        <v>355</v>
      </c>
      <c r="L4467" s="37"/>
      <c r="M4467" s="37"/>
      <c r="N4467" s="37"/>
      <c r="O4467" s="37"/>
      <c r="P4467" s="37"/>
    </row>
    <row r="4468" spans="1:16" ht="38.25" thickTop="1" thickBot="1" x14ac:dyDescent="0.3">
      <c r="A4468">
        <v>4582</v>
      </c>
      <c r="B4468" t="str">
        <f t="shared" si="282"/>
        <v>Closed End</v>
      </c>
      <c r="C4468" t="s">
        <v>867</v>
      </c>
      <c r="D4468" t="s">
        <v>687</v>
      </c>
      <c r="E4468" t="str">
        <f t="shared" si="283"/>
        <v>Column labels</v>
      </c>
      <c r="F4468">
        <f t="shared" si="284"/>
        <v>1</v>
      </c>
      <c r="G4468" t="str">
        <f t="shared" si="285"/>
        <v>Labels</v>
      </c>
      <c r="H4468" t="s">
        <v>687</v>
      </c>
      <c r="I4468" s="38" t="s">
        <v>687</v>
      </c>
      <c r="J4468" t="s">
        <v>684</v>
      </c>
      <c r="K4468" s="39"/>
      <c r="L4468" s="1" t="s">
        <v>349</v>
      </c>
      <c r="M4468" s="2" t="s">
        <v>350</v>
      </c>
      <c r="N4468" s="2" t="s">
        <v>351</v>
      </c>
      <c r="O4468" s="2" t="s">
        <v>352</v>
      </c>
      <c r="P4468" s="3" t="s">
        <v>6</v>
      </c>
    </row>
    <row r="4469" spans="1:16" ht="15.75" thickTop="1" x14ac:dyDescent="0.25">
      <c r="A4469">
        <v>4583</v>
      </c>
      <c r="B4469" t="str">
        <f t="shared" ref="B4469:B4532" si="286">IF(K4471="Results by region:","Closed End",IF(L4470="East Metro Overall","Open End",IF(AND(K4469="",K4471=""),"",B4468)))</f>
        <v>Closed End</v>
      </c>
      <c r="C4469" t="s">
        <v>867</v>
      </c>
      <c r="D4469" t="s">
        <v>687</v>
      </c>
      <c r="E4469" t="str">
        <f t="shared" ref="E4469:E4532" si="287">IF(AND(K4469="",K4470="Results by region:"),"Column labels",
IF(AND(K4469="",L4469="East Metro overall"),"Column labels",
IF(AND(K4469="",L4469=""),"",
IF(AND(B4469="Open End",K4469&lt;&gt;"",E4468="Column labels"),"Open end results",
IF(K4469="Results by region:","Region",
IF(K4469="Results by gender:","Gender",
IF(K4469="Results by age:","Age",
IF(K4469="Results by education level:","Education",
IF(K4469="Results by household income:","Household income",
IF(K4469="Results by housing status:","Housing status",
IF(K4469="Results by home language:","Home language",
IF(K4469="Results by race/ethnicity:","Race / ethnicity",
IF(ISERROR(FIND(".",K4469)),E4468,
IF(FIND(".",K4469)&lt;=4,"Title"))))))))))))))</f>
        <v>Region</v>
      </c>
      <c r="F4469">
        <f t="shared" ref="F4469:F4532" si="288">IF(B4469="","",IF(E4469&lt;&gt;E4468,1,SUM(F4468,1)))</f>
        <v>1</v>
      </c>
      <c r="G4469" t="str">
        <f t="shared" si="285"/>
        <v>Header</v>
      </c>
      <c r="H4469" t="s">
        <v>687</v>
      </c>
      <c r="I4469" s="38" t="s">
        <v>687</v>
      </c>
      <c r="J4469" t="s">
        <v>684</v>
      </c>
      <c r="K4469" s="5" t="s">
        <v>7</v>
      </c>
      <c r="L4469" s="9" t="s">
        <v>8</v>
      </c>
      <c r="M4469" s="10" t="s">
        <v>8</v>
      </c>
      <c r="N4469" s="10" t="s">
        <v>8</v>
      </c>
      <c r="O4469" s="10" t="s">
        <v>8</v>
      </c>
      <c r="P4469" s="11" t="s">
        <v>8</v>
      </c>
    </row>
    <row r="4470" spans="1:16" x14ac:dyDescent="0.25">
      <c r="A4470">
        <v>4584</v>
      </c>
      <c r="B4470" t="str">
        <f t="shared" si="286"/>
        <v>Closed End</v>
      </c>
      <c r="C4470" t="s">
        <v>867</v>
      </c>
      <c r="D4470" t="s">
        <v>687</v>
      </c>
      <c r="E4470" t="str">
        <f t="shared" si="287"/>
        <v>Region</v>
      </c>
      <c r="F4470">
        <f t="shared" si="288"/>
        <v>2</v>
      </c>
      <c r="G4470" t="str">
        <f t="shared" si="285"/>
        <v>Data</v>
      </c>
      <c r="H4470" t="s">
        <v>687</v>
      </c>
      <c r="I4470" s="38" t="s">
        <v>687</v>
      </c>
      <c r="J4470" t="s">
        <v>684</v>
      </c>
      <c r="K4470" s="6" t="s">
        <v>9</v>
      </c>
      <c r="L4470" s="12">
        <v>0.1799070532937658</v>
      </c>
      <c r="M4470" s="13">
        <v>0.48068106186629433</v>
      </c>
      <c r="N4470" s="13">
        <v>0.25587830487154362</v>
      </c>
      <c r="O4470" s="13">
        <v>8.3533579968397664E-2</v>
      </c>
      <c r="P4470" s="14">
        <v>2970.0000000000009</v>
      </c>
    </row>
    <row r="4471" spans="1:16" x14ac:dyDescent="0.25">
      <c r="A4471">
        <v>4585</v>
      </c>
      <c r="B4471" t="str">
        <f t="shared" si="286"/>
        <v>Closed End</v>
      </c>
      <c r="C4471" t="s">
        <v>867</v>
      </c>
      <c r="D4471" t="s">
        <v>687</v>
      </c>
      <c r="E4471" t="str">
        <f t="shared" si="287"/>
        <v>Region</v>
      </c>
      <c r="F4471">
        <f t="shared" si="288"/>
        <v>3</v>
      </c>
      <c r="G4471" t="str">
        <f t="shared" si="285"/>
        <v>Data</v>
      </c>
      <c r="H4471" t="s">
        <v>687</v>
      </c>
      <c r="I4471" s="38" t="s">
        <v>687</v>
      </c>
      <c r="J4471" t="s">
        <v>684</v>
      </c>
      <c r="K4471" s="6" t="s">
        <v>10</v>
      </c>
      <c r="L4471" s="12">
        <v>0.20542073046687326</v>
      </c>
      <c r="M4471" s="13">
        <v>0.49231451244500768</v>
      </c>
      <c r="N4471" s="13">
        <v>0.24174449028042896</v>
      </c>
      <c r="O4471" s="13">
        <v>6.0520266807690223E-2</v>
      </c>
      <c r="P4471" s="14">
        <v>404.99999999999977</v>
      </c>
    </row>
    <row r="4472" spans="1:16" x14ac:dyDescent="0.25">
      <c r="A4472">
        <v>4586</v>
      </c>
      <c r="B4472" t="str">
        <f t="shared" si="286"/>
        <v>Closed End</v>
      </c>
      <c r="C4472" t="s">
        <v>867</v>
      </c>
      <c r="D4472" t="s">
        <v>687</v>
      </c>
      <c r="E4472" t="str">
        <f t="shared" si="287"/>
        <v>Region</v>
      </c>
      <c r="F4472">
        <f t="shared" si="288"/>
        <v>4</v>
      </c>
      <c r="G4472" t="str">
        <f t="shared" si="285"/>
        <v>Data</v>
      </c>
      <c r="H4472" t="s">
        <v>687</v>
      </c>
      <c r="I4472" s="38" t="s">
        <v>687</v>
      </c>
      <c r="J4472" t="s">
        <v>684</v>
      </c>
      <c r="K4472" s="6" t="s">
        <v>11</v>
      </c>
      <c r="L4472" s="12">
        <v>0.13934237390920839</v>
      </c>
      <c r="M4472" s="13">
        <v>0.44558995481259162</v>
      </c>
      <c r="N4472" s="13">
        <v>0.28695389261782267</v>
      </c>
      <c r="O4472" s="13">
        <v>0.12811377866037973</v>
      </c>
      <c r="P4472" s="14">
        <v>2174.9999999999945</v>
      </c>
    </row>
    <row r="4473" spans="1:16" x14ac:dyDescent="0.25">
      <c r="A4473">
        <v>4587</v>
      </c>
      <c r="B4473" t="str">
        <f t="shared" si="286"/>
        <v>Closed End</v>
      </c>
      <c r="C4473" t="s">
        <v>867</v>
      </c>
      <c r="D4473" t="s">
        <v>687</v>
      </c>
      <c r="E4473" t="str">
        <f t="shared" si="287"/>
        <v>Region</v>
      </c>
      <c r="F4473">
        <f t="shared" si="288"/>
        <v>5</v>
      </c>
      <c r="G4473" t="str">
        <f t="shared" si="285"/>
        <v>Data</v>
      </c>
      <c r="H4473" t="s">
        <v>687</v>
      </c>
      <c r="I4473" s="38" t="s">
        <v>687</v>
      </c>
      <c r="J4473" t="s">
        <v>684</v>
      </c>
      <c r="K4473" s="6" t="s">
        <v>12</v>
      </c>
      <c r="L4473" s="12">
        <v>0.11619191365533162</v>
      </c>
      <c r="M4473" s="13">
        <v>0.44257439193588238</v>
      </c>
      <c r="N4473" s="13">
        <v>0.29661148581844987</v>
      </c>
      <c r="O4473" s="13">
        <v>0.14462220859033598</v>
      </c>
      <c r="P4473" s="14">
        <v>1762.000000000002</v>
      </c>
    </row>
    <row r="4474" spans="1:16" x14ac:dyDescent="0.25">
      <c r="A4474">
        <v>4588</v>
      </c>
      <c r="B4474" t="str">
        <f t="shared" si="286"/>
        <v>Closed End</v>
      </c>
      <c r="C4474" t="s">
        <v>867</v>
      </c>
      <c r="D4474" t="s">
        <v>687</v>
      </c>
      <c r="E4474" t="str">
        <f t="shared" si="287"/>
        <v>Region</v>
      </c>
      <c r="F4474">
        <f t="shared" si="288"/>
        <v>6</v>
      </c>
      <c r="G4474" t="str">
        <f t="shared" si="285"/>
        <v>Data</v>
      </c>
      <c r="H4474" t="s">
        <v>687</v>
      </c>
      <c r="I4474" s="38" t="s">
        <v>687</v>
      </c>
      <c r="J4474" t="s">
        <v>684</v>
      </c>
      <c r="K4474" s="6" t="s">
        <v>13</v>
      </c>
      <c r="L4474" s="12">
        <v>0.16709479992226167</v>
      </c>
      <c r="M4474" s="13">
        <v>0.44920496655342768</v>
      </c>
      <c r="N4474" s="13">
        <v>0.27537651411971137</v>
      </c>
      <c r="O4474" s="13">
        <v>0.10832371940459909</v>
      </c>
      <c r="P4474" s="14">
        <v>413.00000000000028</v>
      </c>
    </row>
    <row r="4475" spans="1:16" x14ac:dyDescent="0.25">
      <c r="A4475">
        <v>4589</v>
      </c>
      <c r="B4475" t="str">
        <f t="shared" si="286"/>
        <v>Closed End</v>
      </c>
      <c r="C4475" t="s">
        <v>867</v>
      </c>
      <c r="D4475" t="s">
        <v>687</v>
      </c>
      <c r="E4475" t="str">
        <f t="shared" si="287"/>
        <v>Region</v>
      </c>
      <c r="F4475">
        <f t="shared" si="288"/>
        <v>7</v>
      </c>
      <c r="G4475" t="str">
        <f t="shared" si="285"/>
        <v>Data</v>
      </c>
      <c r="H4475" t="s">
        <v>687</v>
      </c>
      <c r="I4475" s="38" t="s">
        <v>687</v>
      </c>
      <c r="J4475" t="s">
        <v>684</v>
      </c>
      <c r="K4475" s="6" t="s">
        <v>14</v>
      </c>
      <c r="L4475" s="12">
        <v>0.22395791471076548</v>
      </c>
      <c r="M4475" s="13">
        <v>0.53584424571790734</v>
      </c>
      <c r="N4475" s="13">
        <v>0.21328883004138177</v>
      </c>
      <c r="O4475" s="13">
        <v>2.6909009529943941E-2</v>
      </c>
      <c r="P4475" s="14">
        <v>390.00000000000034</v>
      </c>
    </row>
    <row r="4476" spans="1:16" x14ac:dyDescent="0.25">
      <c r="A4476">
        <v>4590</v>
      </c>
      <c r="B4476" t="str">
        <f t="shared" si="286"/>
        <v>Closed End</v>
      </c>
      <c r="C4476" t="s">
        <v>867</v>
      </c>
      <c r="D4476" t="s">
        <v>687</v>
      </c>
      <c r="E4476" t="str">
        <f t="shared" si="287"/>
        <v>Gender</v>
      </c>
      <c r="F4476">
        <f t="shared" si="288"/>
        <v>1</v>
      </c>
      <c r="G4476" t="str">
        <f t="shared" si="285"/>
        <v>Header</v>
      </c>
      <c r="H4476" t="s">
        <v>687</v>
      </c>
      <c r="I4476" s="38" t="s">
        <v>687</v>
      </c>
      <c r="J4476" t="s">
        <v>684</v>
      </c>
      <c r="K4476" s="7" t="s">
        <v>15</v>
      </c>
      <c r="L4476" s="15" t="s">
        <v>8</v>
      </c>
      <c r="M4476" s="16" t="s">
        <v>8</v>
      </c>
      <c r="N4476" s="16" t="s">
        <v>8</v>
      </c>
      <c r="O4476" s="16" t="s">
        <v>8</v>
      </c>
      <c r="P4476" s="17" t="s">
        <v>8</v>
      </c>
    </row>
    <row r="4477" spans="1:16" x14ac:dyDescent="0.25">
      <c r="A4477">
        <v>4591</v>
      </c>
      <c r="B4477" t="str">
        <f t="shared" si="286"/>
        <v>Closed End</v>
      </c>
      <c r="C4477" t="s">
        <v>867</v>
      </c>
      <c r="D4477" t="s">
        <v>687</v>
      </c>
      <c r="E4477" t="str">
        <f t="shared" si="287"/>
        <v>Gender</v>
      </c>
      <c r="F4477">
        <f t="shared" si="288"/>
        <v>2</v>
      </c>
      <c r="G4477" t="str">
        <f t="shared" si="285"/>
        <v>Data</v>
      </c>
      <c r="H4477" t="s">
        <v>687</v>
      </c>
      <c r="I4477" s="38" t="s">
        <v>687</v>
      </c>
      <c r="J4477" t="s">
        <v>684</v>
      </c>
      <c r="K4477" s="6" t="s">
        <v>16</v>
      </c>
      <c r="L4477" s="12">
        <v>0.15296621886508457</v>
      </c>
      <c r="M4477" s="13">
        <v>0.46386211775150538</v>
      </c>
      <c r="N4477" s="13">
        <v>0.28356214445186051</v>
      </c>
      <c r="O4477" s="13">
        <v>9.9609518931550692E-2</v>
      </c>
      <c r="P4477" s="14">
        <v>1862.0000000000034</v>
      </c>
    </row>
    <row r="4478" spans="1:16" x14ac:dyDescent="0.25">
      <c r="A4478">
        <v>4592</v>
      </c>
      <c r="B4478" t="str">
        <f t="shared" si="286"/>
        <v>Closed End</v>
      </c>
      <c r="C4478" t="s">
        <v>867</v>
      </c>
      <c r="D4478" t="s">
        <v>687</v>
      </c>
      <c r="E4478" t="str">
        <f t="shared" si="287"/>
        <v>Gender</v>
      </c>
      <c r="F4478">
        <f t="shared" si="288"/>
        <v>3</v>
      </c>
      <c r="G4478" t="str">
        <f t="shared" si="285"/>
        <v>Data</v>
      </c>
      <c r="H4478" t="s">
        <v>687</v>
      </c>
      <c r="I4478" s="38" t="s">
        <v>687</v>
      </c>
      <c r="J4478" t="s">
        <v>684</v>
      </c>
      <c r="K4478" s="6" t="s">
        <v>17</v>
      </c>
      <c r="L4478" s="12">
        <v>0.20903969254739635</v>
      </c>
      <c r="M4478" s="13">
        <v>0.50236544501874425</v>
      </c>
      <c r="N4478" s="13">
        <v>0.23352251026565229</v>
      </c>
      <c r="O4478" s="13">
        <v>5.507235216820721E-2</v>
      </c>
      <c r="P4478" s="14">
        <v>992.99999999999977</v>
      </c>
    </row>
    <row r="4479" spans="1:16" x14ac:dyDescent="0.25">
      <c r="A4479">
        <v>4593</v>
      </c>
      <c r="B4479" t="str">
        <f t="shared" si="286"/>
        <v>Closed End</v>
      </c>
      <c r="C4479" t="s">
        <v>867</v>
      </c>
      <c r="D4479" t="s">
        <v>687</v>
      </c>
      <c r="E4479" t="str">
        <f t="shared" si="287"/>
        <v>Age</v>
      </c>
      <c r="F4479">
        <f t="shared" si="288"/>
        <v>1</v>
      </c>
      <c r="G4479" t="str">
        <f t="shared" si="285"/>
        <v>Header</v>
      </c>
      <c r="H4479" t="s">
        <v>687</v>
      </c>
      <c r="I4479" s="38" t="s">
        <v>687</v>
      </c>
      <c r="J4479" t="s">
        <v>684</v>
      </c>
      <c r="K4479" s="7" t="s">
        <v>18</v>
      </c>
      <c r="L4479" s="15" t="s">
        <v>8</v>
      </c>
      <c r="M4479" s="16" t="s">
        <v>8</v>
      </c>
      <c r="N4479" s="16" t="s">
        <v>8</v>
      </c>
      <c r="O4479" s="16" t="s">
        <v>8</v>
      </c>
      <c r="P4479" s="17" t="s">
        <v>8</v>
      </c>
    </row>
    <row r="4480" spans="1:16" x14ac:dyDescent="0.25">
      <c r="A4480">
        <v>4594</v>
      </c>
      <c r="B4480" t="str">
        <f t="shared" si="286"/>
        <v>Closed End</v>
      </c>
      <c r="C4480" t="s">
        <v>867</v>
      </c>
      <c r="D4480" t="s">
        <v>687</v>
      </c>
      <c r="E4480" t="str">
        <f t="shared" si="287"/>
        <v>Age</v>
      </c>
      <c r="F4480">
        <f t="shared" si="288"/>
        <v>2</v>
      </c>
      <c r="G4480" t="str">
        <f t="shared" si="285"/>
        <v>Data</v>
      </c>
      <c r="H4480" t="s">
        <v>687</v>
      </c>
      <c r="I4480" s="38" t="s">
        <v>687</v>
      </c>
      <c r="J4480" t="s">
        <v>684</v>
      </c>
      <c r="K4480" s="6" t="s">
        <v>19</v>
      </c>
      <c r="L4480" s="12">
        <v>0.15228274671039288</v>
      </c>
      <c r="M4480" s="13">
        <v>0.32908495289522449</v>
      </c>
      <c r="N4480" s="13">
        <v>0.34182981778536248</v>
      </c>
      <c r="O4480" s="13">
        <v>0.17680248260901935</v>
      </c>
      <c r="P4480" s="14">
        <v>411.00000000000028</v>
      </c>
    </row>
    <row r="4481" spans="1:16" x14ac:dyDescent="0.25">
      <c r="A4481">
        <v>4595</v>
      </c>
      <c r="B4481" t="str">
        <f t="shared" si="286"/>
        <v>Closed End</v>
      </c>
      <c r="C4481" t="s">
        <v>867</v>
      </c>
      <c r="D4481" t="s">
        <v>687</v>
      </c>
      <c r="E4481" t="str">
        <f t="shared" si="287"/>
        <v>Age</v>
      </c>
      <c r="F4481">
        <f t="shared" si="288"/>
        <v>3</v>
      </c>
      <c r="G4481" t="str">
        <f t="shared" si="285"/>
        <v>Data</v>
      </c>
      <c r="H4481" t="s">
        <v>687</v>
      </c>
      <c r="I4481" s="38" t="s">
        <v>687</v>
      </c>
      <c r="J4481" t="s">
        <v>684</v>
      </c>
      <c r="K4481" s="6" t="s">
        <v>20</v>
      </c>
      <c r="L4481" s="12">
        <v>0.18297900460977107</v>
      </c>
      <c r="M4481" s="13">
        <v>0.44627031200126843</v>
      </c>
      <c r="N4481" s="13">
        <v>0.28616063234306027</v>
      </c>
      <c r="O4481" s="13">
        <v>8.4590051045899117E-2</v>
      </c>
      <c r="P4481" s="14">
        <v>420.00000000000011</v>
      </c>
    </row>
    <row r="4482" spans="1:16" x14ac:dyDescent="0.25">
      <c r="A4482">
        <v>4596</v>
      </c>
      <c r="B4482" t="str">
        <f t="shared" si="286"/>
        <v>Closed End</v>
      </c>
      <c r="C4482" t="s">
        <v>867</v>
      </c>
      <c r="D4482" t="s">
        <v>687</v>
      </c>
      <c r="E4482" t="str">
        <f t="shared" si="287"/>
        <v>Age</v>
      </c>
      <c r="F4482">
        <f t="shared" si="288"/>
        <v>4</v>
      </c>
      <c r="G4482" t="str">
        <f t="shared" ref="G4482:G4545" si="289">IF(B4482="","",IF(E4482="Title","Title",IF(E4482="Column labels","Labels",IF(AND(F4482=1,B4482="Closed End"),"Header","Data"))))</f>
        <v>Data</v>
      </c>
      <c r="H4482" t="s">
        <v>687</v>
      </c>
      <c r="I4482" s="38" t="s">
        <v>687</v>
      </c>
      <c r="J4482" t="s">
        <v>684</v>
      </c>
      <c r="K4482" s="6" t="s">
        <v>21</v>
      </c>
      <c r="L4482" s="12">
        <v>0.13043033746021152</v>
      </c>
      <c r="M4482" s="13">
        <v>0.5777130955092904</v>
      </c>
      <c r="N4482" s="13">
        <v>0.23475213971288172</v>
      </c>
      <c r="O4482" s="13">
        <v>5.7104427317616106E-2</v>
      </c>
      <c r="P4482" s="14">
        <v>364.00000000000028</v>
      </c>
    </row>
    <row r="4483" spans="1:16" x14ac:dyDescent="0.25">
      <c r="A4483">
        <v>4597</v>
      </c>
      <c r="B4483" t="str">
        <f t="shared" si="286"/>
        <v>Closed End</v>
      </c>
      <c r="C4483" t="s">
        <v>867</v>
      </c>
      <c r="D4483" t="s">
        <v>687</v>
      </c>
      <c r="E4483" t="str">
        <f t="shared" si="287"/>
        <v>Age</v>
      </c>
      <c r="F4483">
        <f t="shared" si="288"/>
        <v>5</v>
      </c>
      <c r="G4483" t="str">
        <f t="shared" si="289"/>
        <v>Data</v>
      </c>
      <c r="H4483" t="s">
        <v>687</v>
      </c>
      <c r="I4483" s="38" t="s">
        <v>687</v>
      </c>
      <c r="J4483" t="s">
        <v>684</v>
      </c>
      <c r="K4483" s="6" t="s">
        <v>22</v>
      </c>
      <c r="L4483" s="12">
        <v>0.1424892637674865</v>
      </c>
      <c r="M4483" s="13">
        <v>0.55334033325925702</v>
      </c>
      <c r="N4483" s="13">
        <v>0.26167206603858828</v>
      </c>
      <c r="O4483" s="13">
        <v>4.2498336934669097E-2</v>
      </c>
      <c r="P4483" s="14">
        <v>514.99999999999989</v>
      </c>
    </row>
    <row r="4484" spans="1:16" x14ac:dyDescent="0.25">
      <c r="A4484">
        <v>4598</v>
      </c>
      <c r="B4484" t="str">
        <f t="shared" si="286"/>
        <v>Closed End</v>
      </c>
      <c r="C4484" t="s">
        <v>867</v>
      </c>
      <c r="D4484" t="s">
        <v>687</v>
      </c>
      <c r="E4484" t="str">
        <f t="shared" si="287"/>
        <v>Age</v>
      </c>
      <c r="F4484">
        <f t="shared" si="288"/>
        <v>6</v>
      </c>
      <c r="G4484" t="str">
        <f t="shared" si="289"/>
        <v>Data</v>
      </c>
      <c r="H4484" t="s">
        <v>687</v>
      </c>
      <c r="I4484" s="38" t="s">
        <v>687</v>
      </c>
      <c r="J4484" t="s">
        <v>684</v>
      </c>
      <c r="K4484" s="6" t="s">
        <v>23</v>
      </c>
      <c r="L4484" s="12">
        <v>0.22531135289463378</v>
      </c>
      <c r="M4484" s="13">
        <v>0.5806548068383397</v>
      </c>
      <c r="N4484" s="13">
        <v>0.17783797297654799</v>
      </c>
      <c r="O4484" s="13">
        <v>1.6195867290479081E-2</v>
      </c>
      <c r="P4484" s="14">
        <v>837.9999999999992</v>
      </c>
    </row>
    <row r="4485" spans="1:16" x14ac:dyDescent="0.25">
      <c r="A4485">
        <v>4599</v>
      </c>
      <c r="B4485" t="str">
        <f t="shared" si="286"/>
        <v>Closed End</v>
      </c>
      <c r="C4485" t="s">
        <v>867</v>
      </c>
      <c r="D4485" t="s">
        <v>687</v>
      </c>
      <c r="E4485" t="str">
        <f t="shared" si="287"/>
        <v>Education</v>
      </c>
      <c r="F4485">
        <f t="shared" si="288"/>
        <v>1</v>
      </c>
      <c r="G4485" t="str">
        <f t="shared" si="289"/>
        <v>Header</v>
      </c>
      <c r="H4485" t="s">
        <v>687</v>
      </c>
      <c r="I4485" s="38" t="s">
        <v>687</v>
      </c>
      <c r="J4485" t="s">
        <v>684</v>
      </c>
      <c r="K4485" s="7" t="s">
        <v>24</v>
      </c>
      <c r="L4485" s="15" t="s">
        <v>8</v>
      </c>
      <c r="M4485" s="16" t="s">
        <v>8</v>
      </c>
      <c r="N4485" s="16" t="s">
        <v>8</v>
      </c>
      <c r="O4485" s="16" t="s">
        <v>8</v>
      </c>
      <c r="P4485" s="17" t="s">
        <v>8</v>
      </c>
    </row>
    <row r="4486" spans="1:16" x14ac:dyDescent="0.25">
      <c r="A4486">
        <v>4600</v>
      </c>
      <c r="B4486" t="str">
        <f t="shared" si="286"/>
        <v>Closed End</v>
      </c>
      <c r="C4486" t="s">
        <v>867</v>
      </c>
      <c r="D4486" t="s">
        <v>687</v>
      </c>
      <c r="E4486" t="str">
        <f t="shared" si="287"/>
        <v>Education</v>
      </c>
      <c r="F4486">
        <f t="shared" si="288"/>
        <v>2</v>
      </c>
      <c r="G4486" t="str">
        <f t="shared" si="289"/>
        <v>Data</v>
      </c>
      <c r="H4486" t="s">
        <v>687</v>
      </c>
      <c r="I4486" s="38" t="s">
        <v>687</v>
      </c>
      <c r="J4486" t="s">
        <v>684</v>
      </c>
      <c r="K4486" s="6" t="s">
        <v>25</v>
      </c>
      <c r="L4486" s="12">
        <v>0.11781408693900561</v>
      </c>
      <c r="M4486" s="13">
        <v>0.50721031446098086</v>
      </c>
      <c r="N4486" s="13">
        <v>0.18263775513568928</v>
      </c>
      <c r="O4486" s="13">
        <v>0.19233784346432403</v>
      </c>
      <c r="P4486" s="14">
        <v>93.999999999999972</v>
      </c>
    </row>
    <row r="4487" spans="1:16" x14ac:dyDescent="0.25">
      <c r="A4487">
        <v>4601</v>
      </c>
      <c r="B4487" t="str">
        <f t="shared" si="286"/>
        <v>Closed End</v>
      </c>
      <c r="C4487" t="s">
        <v>867</v>
      </c>
      <c r="D4487" t="s">
        <v>687</v>
      </c>
      <c r="E4487" t="str">
        <f t="shared" si="287"/>
        <v>Education</v>
      </c>
      <c r="F4487">
        <f t="shared" si="288"/>
        <v>3</v>
      </c>
      <c r="G4487" t="str">
        <f t="shared" si="289"/>
        <v>Data</v>
      </c>
      <c r="H4487" t="s">
        <v>687</v>
      </c>
      <c r="I4487" s="38" t="s">
        <v>687</v>
      </c>
      <c r="J4487" t="s">
        <v>684</v>
      </c>
      <c r="K4487" s="6" t="s">
        <v>26</v>
      </c>
      <c r="L4487" s="12">
        <v>0.18259286655400067</v>
      </c>
      <c r="M4487" s="13">
        <v>0.62176312510196596</v>
      </c>
      <c r="N4487" s="13">
        <v>0.15027143335493295</v>
      </c>
      <c r="O4487" s="13">
        <v>4.5372574989101008E-2</v>
      </c>
      <c r="P4487" s="14">
        <v>353.00000000000023</v>
      </c>
    </row>
    <row r="4488" spans="1:16" x14ac:dyDescent="0.25">
      <c r="A4488">
        <v>4602</v>
      </c>
      <c r="B4488" t="str">
        <f t="shared" si="286"/>
        <v>Closed End</v>
      </c>
      <c r="C4488" t="s">
        <v>867</v>
      </c>
      <c r="D4488" t="s">
        <v>687</v>
      </c>
      <c r="E4488" t="str">
        <f t="shared" si="287"/>
        <v>Education</v>
      </c>
      <c r="F4488">
        <f t="shared" si="288"/>
        <v>4</v>
      </c>
      <c r="G4488" t="str">
        <f t="shared" si="289"/>
        <v>Data</v>
      </c>
      <c r="H4488" t="s">
        <v>687</v>
      </c>
      <c r="I4488" s="38" t="s">
        <v>687</v>
      </c>
      <c r="J4488" t="s">
        <v>684</v>
      </c>
      <c r="K4488" s="6" t="s">
        <v>27</v>
      </c>
      <c r="L4488" s="12">
        <v>0.20531060557733111</v>
      </c>
      <c r="M4488" s="13">
        <v>0.51493217038398764</v>
      </c>
      <c r="N4488" s="13">
        <v>0.23470591288721224</v>
      </c>
      <c r="O4488" s="13">
        <v>4.5051311151467231E-2</v>
      </c>
      <c r="P4488" s="14">
        <v>936.00000000000148</v>
      </c>
    </row>
    <row r="4489" spans="1:16" x14ac:dyDescent="0.25">
      <c r="A4489">
        <v>4603</v>
      </c>
      <c r="B4489" t="str">
        <f t="shared" si="286"/>
        <v>Closed End</v>
      </c>
      <c r="C4489" t="s">
        <v>867</v>
      </c>
      <c r="D4489" t="s">
        <v>687</v>
      </c>
      <c r="E4489" t="str">
        <f t="shared" si="287"/>
        <v>Education</v>
      </c>
      <c r="F4489">
        <f t="shared" si="288"/>
        <v>5</v>
      </c>
      <c r="G4489" t="str">
        <f t="shared" si="289"/>
        <v>Data</v>
      </c>
      <c r="H4489" t="s">
        <v>687</v>
      </c>
      <c r="I4489" s="38" t="s">
        <v>687</v>
      </c>
      <c r="J4489" t="s">
        <v>684</v>
      </c>
      <c r="K4489" s="6" t="s">
        <v>28</v>
      </c>
      <c r="L4489" s="12">
        <v>0.16261055583377523</v>
      </c>
      <c r="M4489" s="13">
        <v>0.38420832490132512</v>
      </c>
      <c r="N4489" s="13">
        <v>0.33402060115963228</v>
      </c>
      <c r="O4489" s="13">
        <v>0.11916051810526808</v>
      </c>
      <c r="P4489" s="14">
        <v>1494.9999999999975</v>
      </c>
    </row>
    <row r="4490" spans="1:16" x14ac:dyDescent="0.25">
      <c r="A4490">
        <v>4604</v>
      </c>
      <c r="B4490" t="str">
        <f t="shared" si="286"/>
        <v>Closed End</v>
      </c>
      <c r="C4490" t="s">
        <v>867</v>
      </c>
      <c r="D4490" t="s">
        <v>687</v>
      </c>
      <c r="E4490" t="str">
        <f t="shared" si="287"/>
        <v>Household income</v>
      </c>
      <c r="F4490">
        <f t="shared" si="288"/>
        <v>1</v>
      </c>
      <c r="G4490" t="str">
        <f t="shared" si="289"/>
        <v>Header</v>
      </c>
      <c r="H4490" t="s">
        <v>687</v>
      </c>
      <c r="I4490" s="38" t="s">
        <v>687</v>
      </c>
      <c r="J4490" t="s">
        <v>684</v>
      </c>
      <c r="K4490" s="7" t="s">
        <v>29</v>
      </c>
      <c r="L4490" s="15" t="s">
        <v>8</v>
      </c>
      <c r="M4490" s="16" t="s">
        <v>8</v>
      </c>
      <c r="N4490" s="16" t="s">
        <v>8</v>
      </c>
      <c r="O4490" s="16" t="s">
        <v>8</v>
      </c>
      <c r="P4490" s="17" t="s">
        <v>8</v>
      </c>
    </row>
    <row r="4491" spans="1:16" x14ac:dyDescent="0.25">
      <c r="A4491">
        <v>4605</v>
      </c>
      <c r="B4491" t="str">
        <f t="shared" si="286"/>
        <v>Closed End</v>
      </c>
      <c r="C4491" t="s">
        <v>867</v>
      </c>
      <c r="D4491" t="s">
        <v>687</v>
      </c>
      <c r="E4491" t="str">
        <f t="shared" si="287"/>
        <v>Household income</v>
      </c>
      <c r="F4491">
        <f t="shared" si="288"/>
        <v>2</v>
      </c>
      <c r="G4491" t="str">
        <f t="shared" si="289"/>
        <v>Data</v>
      </c>
      <c r="H4491" t="s">
        <v>687</v>
      </c>
      <c r="I4491" s="38" t="s">
        <v>687</v>
      </c>
      <c r="J4491" t="s">
        <v>684</v>
      </c>
      <c r="K4491" s="6" t="s">
        <v>30</v>
      </c>
      <c r="L4491" s="12">
        <v>0.13790659842655806</v>
      </c>
      <c r="M4491" s="13">
        <v>0.63004066945130532</v>
      </c>
      <c r="N4491" s="13">
        <v>0.1573222260410222</v>
      </c>
      <c r="O4491" s="13">
        <v>7.4730506081114173E-2</v>
      </c>
      <c r="P4491" s="14">
        <v>471.00000000000017</v>
      </c>
    </row>
    <row r="4492" spans="1:16" x14ac:dyDescent="0.25">
      <c r="A4492">
        <v>4606</v>
      </c>
      <c r="B4492" t="str">
        <f t="shared" si="286"/>
        <v>Closed End</v>
      </c>
      <c r="C4492" t="s">
        <v>867</v>
      </c>
      <c r="D4492" t="s">
        <v>687</v>
      </c>
      <c r="E4492" t="str">
        <f t="shared" si="287"/>
        <v>Household income</v>
      </c>
      <c r="F4492">
        <f t="shared" si="288"/>
        <v>3</v>
      </c>
      <c r="G4492" t="str">
        <f t="shared" si="289"/>
        <v>Data</v>
      </c>
      <c r="H4492" t="s">
        <v>687</v>
      </c>
      <c r="I4492" s="38" t="s">
        <v>687</v>
      </c>
      <c r="J4492" t="s">
        <v>684</v>
      </c>
      <c r="K4492" s="6" t="s">
        <v>31</v>
      </c>
      <c r="L4492" s="12">
        <v>0.17053363956398074</v>
      </c>
      <c r="M4492" s="13">
        <v>0.49477945397119411</v>
      </c>
      <c r="N4492" s="13">
        <v>0.24746712791839479</v>
      </c>
      <c r="O4492" s="13">
        <v>8.7219778546431564E-2</v>
      </c>
      <c r="P4492" s="14">
        <v>414.9999999999996</v>
      </c>
    </row>
    <row r="4493" spans="1:16" x14ac:dyDescent="0.25">
      <c r="A4493">
        <v>4607</v>
      </c>
      <c r="B4493" t="str">
        <f t="shared" si="286"/>
        <v>Closed End</v>
      </c>
      <c r="C4493" t="s">
        <v>867</v>
      </c>
      <c r="D4493" t="s">
        <v>687</v>
      </c>
      <c r="E4493" t="str">
        <f t="shared" si="287"/>
        <v>Household income</v>
      </c>
      <c r="F4493">
        <f t="shared" si="288"/>
        <v>4</v>
      </c>
      <c r="G4493" t="str">
        <f t="shared" si="289"/>
        <v>Data</v>
      </c>
      <c r="H4493" t="s">
        <v>687</v>
      </c>
      <c r="I4493" s="38" t="s">
        <v>687</v>
      </c>
      <c r="J4493" t="s">
        <v>684</v>
      </c>
      <c r="K4493" s="6" t="s">
        <v>32</v>
      </c>
      <c r="L4493" s="12">
        <v>0.19769259962883548</v>
      </c>
      <c r="M4493" s="13">
        <v>0.43704783330520863</v>
      </c>
      <c r="N4493" s="13">
        <v>0.28668034333264852</v>
      </c>
      <c r="O4493" s="13">
        <v>7.857922373330721E-2</v>
      </c>
      <c r="P4493" s="14">
        <v>394.99999999999966</v>
      </c>
    </row>
    <row r="4494" spans="1:16" x14ac:dyDescent="0.25">
      <c r="A4494">
        <v>4608</v>
      </c>
      <c r="B4494" t="str">
        <f t="shared" si="286"/>
        <v>Closed End</v>
      </c>
      <c r="C4494" t="s">
        <v>867</v>
      </c>
      <c r="D4494" t="s">
        <v>687</v>
      </c>
      <c r="E4494" t="str">
        <f t="shared" si="287"/>
        <v>Household income</v>
      </c>
      <c r="F4494">
        <f t="shared" si="288"/>
        <v>5</v>
      </c>
      <c r="G4494" t="str">
        <f t="shared" si="289"/>
        <v>Data</v>
      </c>
      <c r="H4494" t="s">
        <v>687</v>
      </c>
      <c r="I4494" s="38" t="s">
        <v>687</v>
      </c>
      <c r="J4494" t="s">
        <v>684</v>
      </c>
      <c r="K4494" s="6" t="s">
        <v>33</v>
      </c>
      <c r="L4494" s="12">
        <v>0.20705075437002918</v>
      </c>
      <c r="M4494" s="13">
        <v>0.46127027553661959</v>
      </c>
      <c r="N4494" s="13">
        <v>0.23947576573271626</v>
      </c>
      <c r="O4494" s="13">
        <v>9.2203204360635241E-2</v>
      </c>
      <c r="P4494" s="14">
        <v>303.99999999999983</v>
      </c>
    </row>
    <row r="4495" spans="1:16" x14ac:dyDescent="0.25">
      <c r="A4495">
        <v>4609</v>
      </c>
      <c r="B4495" t="str">
        <f t="shared" si="286"/>
        <v>Closed End</v>
      </c>
      <c r="C4495" t="s">
        <v>867</v>
      </c>
      <c r="D4495" t="s">
        <v>687</v>
      </c>
      <c r="E4495" t="str">
        <f t="shared" si="287"/>
        <v>Household income</v>
      </c>
      <c r="F4495">
        <f t="shared" si="288"/>
        <v>6</v>
      </c>
      <c r="G4495" t="str">
        <f t="shared" si="289"/>
        <v>Data</v>
      </c>
      <c r="H4495" t="s">
        <v>687</v>
      </c>
      <c r="I4495" s="38" t="s">
        <v>687</v>
      </c>
      <c r="J4495" t="s">
        <v>684</v>
      </c>
      <c r="K4495" s="6" t="s">
        <v>34</v>
      </c>
      <c r="L4495" s="12">
        <v>0.17583311098354104</v>
      </c>
      <c r="M4495" s="13">
        <v>0.4968058675574038</v>
      </c>
      <c r="N4495" s="13">
        <v>0.24820327696831335</v>
      </c>
      <c r="O4495" s="13">
        <v>7.9157744490740339E-2</v>
      </c>
      <c r="P4495" s="14">
        <v>263.00000000000023</v>
      </c>
    </row>
    <row r="4496" spans="1:16" x14ac:dyDescent="0.25">
      <c r="A4496">
        <v>4610</v>
      </c>
      <c r="B4496" t="str">
        <f t="shared" si="286"/>
        <v>Closed End</v>
      </c>
      <c r="C4496" t="s">
        <v>867</v>
      </c>
      <c r="D4496" t="s">
        <v>687</v>
      </c>
      <c r="E4496" t="str">
        <f t="shared" si="287"/>
        <v>Household income</v>
      </c>
      <c r="F4496">
        <f t="shared" si="288"/>
        <v>7</v>
      </c>
      <c r="G4496" t="str">
        <f t="shared" si="289"/>
        <v>Data</v>
      </c>
      <c r="H4496" t="s">
        <v>687</v>
      </c>
      <c r="I4496" s="38" t="s">
        <v>687</v>
      </c>
      <c r="J4496" t="s">
        <v>684</v>
      </c>
      <c r="K4496" s="6" t="s">
        <v>35</v>
      </c>
      <c r="L4496" s="12">
        <v>0.14487488123065681</v>
      </c>
      <c r="M4496" s="13">
        <v>0.45077937528415468</v>
      </c>
      <c r="N4496" s="13">
        <v>0.291836615028159</v>
      </c>
      <c r="O4496" s="13">
        <v>0.11250912845702933</v>
      </c>
      <c r="P4496" s="14">
        <v>335.99999999999994</v>
      </c>
    </row>
    <row r="4497" spans="1:16" x14ac:dyDescent="0.25">
      <c r="A4497">
        <v>4611</v>
      </c>
      <c r="B4497" t="str">
        <f t="shared" si="286"/>
        <v>Closed End</v>
      </c>
      <c r="C4497" t="s">
        <v>867</v>
      </c>
      <c r="D4497" t="s">
        <v>687</v>
      </c>
      <c r="E4497" t="str">
        <f t="shared" si="287"/>
        <v>Household income</v>
      </c>
      <c r="F4497">
        <f t="shared" si="288"/>
        <v>8</v>
      </c>
      <c r="G4497" t="str">
        <f t="shared" si="289"/>
        <v>Data</v>
      </c>
      <c r="H4497" t="s">
        <v>687</v>
      </c>
      <c r="I4497" s="38" t="s">
        <v>687</v>
      </c>
      <c r="J4497" t="s">
        <v>684</v>
      </c>
      <c r="K4497" s="6" t="s">
        <v>36</v>
      </c>
      <c r="L4497" s="12">
        <v>0.17281892633767462</v>
      </c>
      <c r="M4497" s="13">
        <v>0.42741406790681308</v>
      </c>
      <c r="N4497" s="13">
        <v>0.31923749778284372</v>
      </c>
      <c r="O4497" s="13">
        <v>8.0529507972667724E-2</v>
      </c>
      <c r="P4497" s="14">
        <v>258.00000000000034</v>
      </c>
    </row>
    <row r="4498" spans="1:16" x14ac:dyDescent="0.25">
      <c r="A4498">
        <v>4612</v>
      </c>
      <c r="B4498" t="str">
        <f t="shared" si="286"/>
        <v>Closed End</v>
      </c>
      <c r="C4498" t="s">
        <v>867</v>
      </c>
      <c r="D4498" t="s">
        <v>687</v>
      </c>
      <c r="E4498" t="str">
        <f t="shared" si="287"/>
        <v>Housing status</v>
      </c>
      <c r="F4498">
        <f t="shared" si="288"/>
        <v>1</v>
      </c>
      <c r="G4498" t="str">
        <f t="shared" si="289"/>
        <v>Header</v>
      </c>
      <c r="H4498" t="s">
        <v>687</v>
      </c>
      <c r="I4498" s="38" t="s">
        <v>687</v>
      </c>
      <c r="J4498" t="s">
        <v>684</v>
      </c>
      <c r="K4498" s="7" t="s">
        <v>37</v>
      </c>
      <c r="L4498" s="15" t="s">
        <v>8</v>
      </c>
      <c r="M4498" s="16" t="s">
        <v>8</v>
      </c>
      <c r="N4498" s="16" t="s">
        <v>8</v>
      </c>
      <c r="O4498" s="16" t="s">
        <v>8</v>
      </c>
      <c r="P4498" s="17" t="s">
        <v>8</v>
      </c>
    </row>
    <row r="4499" spans="1:16" x14ac:dyDescent="0.25">
      <c r="A4499">
        <v>4613</v>
      </c>
      <c r="B4499" t="str">
        <f t="shared" si="286"/>
        <v>Closed End</v>
      </c>
      <c r="C4499" t="s">
        <v>867</v>
      </c>
      <c r="D4499" t="s">
        <v>687</v>
      </c>
      <c r="E4499" t="str">
        <f t="shared" si="287"/>
        <v>Housing status</v>
      </c>
      <c r="F4499">
        <f t="shared" si="288"/>
        <v>2</v>
      </c>
      <c r="G4499" t="str">
        <f t="shared" si="289"/>
        <v>Data</v>
      </c>
      <c r="H4499" t="s">
        <v>687</v>
      </c>
      <c r="I4499" s="38" t="s">
        <v>687</v>
      </c>
      <c r="J4499" t="s">
        <v>684</v>
      </c>
      <c r="K4499" s="6" t="s">
        <v>38</v>
      </c>
      <c r="L4499" s="12">
        <v>0.18724828368229182</v>
      </c>
      <c r="M4499" s="13">
        <v>0.48199445141590785</v>
      </c>
      <c r="N4499" s="13">
        <v>0.25680819800266719</v>
      </c>
      <c r="O4499" s="13">
        <v>7.3949066899135718E-2</v>
      </c>
      <c r="P4499" s="14">
        <v>1918.9999999999968</v>
      </c>
    </row>
    <row r="4500" spans="1:16" x14ac:dyDescent="0.25">
      <c r="A4500">
        <v>4614</v>
      </c>
      <c r="B4500" t="str">
        <f t="shared" si="286"/>
        <v>Closed End</v>
      </c>
      <c r="C4500" t="s">
        <v>867</v>
      </c>
      <c r="D4500" t="s">
        <v>687</v>
      </c>
      <c r="E4500" t="str">
        <f t="shared" si="287"/>
        <v>Housing status</v>
      </c>
      <c r="F4500">
        <f t="shared" si="288"/>
        <v>3</v>
      </c>
      <c r="G4500" t="str">
        <f t="shared" si="289"/>
        <v>Data</v>
      </c>
      <c r="H4500" t="s">
        <v>687</v>
      </c>
      <c r="I4500" s="38" t="s">
        <v>687</v>
      </c>
      <c r="J4500" t="s">
        <v>684</v>
      </c>
      <c r="K4500" s="6" t="s">
        <v>39</v>
      </c>
      <c r="L4500" s="12">
        <v>0.15935745110311947</v>
      </c>
      <c r="M4500" s="13">
        <v>0.47468993843001778</v>
      </c>
      <c r="N4500" s="13">
        <v>0.24921795014205028</v>
      </c>
      <c r="O4500" s="13">
        <v>0.11673466032481027</v>
      </c>
      <c r="P4500" s="14">
        <v>968.00000000000216</v>
      </c>
    </row>
    <row r="4501" spans="1:16" ht="24.75" x14ac:dyDescent="0.25">
      <c r="A4501">
        <v>4615</v>
      </c>
      <c r="B4501" t="str">
        <f t="shared" si="286"/>
        <v>Closed End</v>
      </c>
      <c r="C4501" t="s">
        <v>867</v>
      </c>
      <c r="D4501" t="s">
        <v>687</v>
      </c>
      <c r="E4501" t="str">
        <f t="shared" si="287"/>
        <v>Housing status</v>
      </c>
      <c r="F4501">
        <f t="shared" si="288"/>
        <v>4</v>
      </c>
      <c r="G4501" t="str">
        <f t="shared" si="289"/>
        <v>Data</v>
      </c>
      <c r="H4501" t="s">
        <v>687</v>
      </c>
      <c r="I4501" s="38" t="s">
        <v>687</v>
      </c>
      <c r="J4501" t="s">
        <v>684</v>
      </c>
      <c r="K4501" s="6" t="s">
        <v>40</v>
      </c>
      <c r="L4501" s="12">
        <v>0.16037752188273921</v>
      </c>
      <c r="M4501" s="13">
        <v>0.4999757126224349</v>
      </c>
      <c r="N4501" s="13">
        <v>0.29945118926577696</v>
      </c>
      <c r="O4501" s="13">
        <v>4.0195576229048943E-2</v>
      </c>
      <c r="P4501" s="14">
        <v>70</v>
      </c>
    </row>
    <row r="4502" spans="1:16" x14ac:dyDescent="0.25">
      <c r="A4502">
        <v>4616</v>
      </c>
      <c r="B4502" t="str">
        <f t="shared" si="286"/>
        <v>Closed End</v>
      </c>
      <c r="C4502" t="s">
        <v>867</v>
      </c>
      <c r="D4502" t="s">
        <v>687</v>
      </c>
      <c r="E4502" t="str">
        <f t="shared" si="287"/>
        <v>Home language</v>
      </c>
      <c r="F4502">
        <f t="shared" si="288"/>
        <v>1</v>
      </c>
      <c r="G4502" t="str">
        <f t="shared" si="289"/>
        <v>Header</v>
      </c>
      <c r="H4502" t="s">
        <v>687</v>
      </c>
      <c r="I4502" s="38" t="s">
        <v>687</v>
      </c>
      <c r="J4502" t="s">
        <v>684</v>
      </c>
      <c r="K4502" s="7" t="s">
        <v>41</v>
      </c>
      <c r="L4502" s="15" t="s">
        <v>8</v>
      </c>
      <c r="M4502" s="16" t="s">
        <v>8</v>
      </c>
      <c r="N4502" s="16" t="s">
        <v>8</v>
      </c>
      <c r="O4502" s="16" t="s">
        <v>8</v>
      </c>
      <c r="P4502" s="17" t="s">
        <v>8</v>
      </c>
    </row>
    <row r="4503" spans="1:16" x14ac:dyDescent="0.25">
      <c r="A4503">
        <v>4617</v>
      </c>
      <c r="B4503" t="str">
        <f t="shared" si="286"/>
        <v>Closed End</v>
      </c>
      <c r="C4503" t="s">
        <v>867</v>
      </c>
      <c r="D4503" t="s">
        <v>687</v>
      </c>
      <c r="E4503" t="str">
        <f t="shared" si="287"/>
        <v>Home language</v>
      </c>
      <c r="F4503">
        <f t="shared" si="288"/>
        <v>2</v>
      </c>
      <c r="G4503" t="str">
        <f t="shared" si="289"/>
        <v>Data</v>
      </c>
      <c r="H4503" t="s">
        <v>687</v>
      </c>
      <c r="I4503" s="38" t="s">
        <v>687</v>
      </c>
      <c r="J4503" t="s">
        <v>684</v>
      </c>
      <c r="K4503" s="6" t="s">
        <v>42</v>
      </c>
      <c r="L4503" s="12">
        <v>0.17749112663636107</v>
      </c>
      <c r="M4503" s="13">
        <v>0.48586586426454448</v>
      </c>
      <c r="N4503" s="13">
        <v>0.26061307548411966</v>
      </c>
      <c r="O4503" s="13">
        <v>7.6029933614975218E-2</v>
      </c>
      <c r="P4503" s="14">
        <v>2557.9999999999977</v>
      </c>
    </row>
    <row r="4504" spans="1:16" x14ac:dyDescent="0.25">
      <c r="A4504">
        <v>4618</v>
      </c>
      <c r="B4504" t="str">
        <f t="shared" si="286"/>
        <v>Closed End</v>
      </c>
      <c r="C4504" t="s">
        <v>867</v>
      </c>
      <c r="D4504" t="s">
        <v>687</v>
      </c>
      <c r="E4504" t="str">
        <f t="shared" si="287"/>
        <v>Home language</v>
      </c>
      <c r="F4504">
        <f t="shared" si="288"/>
        <v>3</v>
      </c>
      <c r="G4504" t="str">
        <f t="shared" si="289"/>
        <v>Data</v>
      </c>
      <c r="H4504" t="s">
        <v>687</v>
      </c>
      <c r="I4504" s="38" t="s">
        <v>687</v>
      </c>
      <c r="J4504" t="s">
        <v>684</v>
      </c>
      <c r="K4504" s="6" t="s">
        <v>43</v>
      </c>
      <c r="L4504" s="12">
        <v>0.19412144242255003</v>
      </c>
      <c r="M4504" s="13">
        <v>0.4626270738960091</v>
      </c>
      <c r="N4504" s="13">
        <v>0.21598045721348402</v>
      </c>
      <c r="O4504" s="13">
        <v>0.12727102646795613</v>
      </c>
      <c r="P4504" s="14">
        <v>245.00000000000017</v>
      </c>
    </row>
    <row r="4505" spans="1:16" x14ac:dyDescent="0.25">
      <c r="A4505">
        <v>4619</v>
      </c>
      <c r="B4505" t="str">
        <f t="shared" si="286"/>
        <v>Closed End</v>
      </c>
      <c r="C4505" t="s">
        <v>867</v>
      </c>
      <c r="D4505" t="s">
        <v>687</v>
      </c>
      <c r="E4505" t="str">
        <f t="shared" si="287"/>
        <v>Home language</v>
      </c>
      <c r="F4505">
        <f t="shared" si="288"/>
        <v>4</v>
      </c>
      <c r="G4505" t="str">
        <f t="shared" si="289"/>
        <v>Data</v>
      </c>
      <c r="H4505" t="s">
        <v>687</v>
      </c>
      <c r="I4505" s="38" t="s">
        <v>687</v>
      </c>
      <c r="J4505" t="s">
        <v>684</v>
      </c>
      <c r="K4505" s="6" t="s">
        <v>44</v>
      </c>
      <c r="L4505" s="12">
        <v>0.21695516167434964</v>
      </c>
      <c r="M4505" s="13">
        <v>0.38880632508737117</v>
      </c>
      <c r="N4505" s="13">
        <v>0.34063408531235218</v>
      </c>
      <c r="O4505" s="13">
        <v>5.3604427925926741E-2</v>
      </c>
      <c r="P4505" s="14">
        <v>105.00000000000004</v>
      </c>
    </row>
    <row r="4506" spans="1:16" x14ac:dyDescent="0.25">
      <c r="A4506">
        <v>4620</v>
      </c>
      <c r="B4506" t="str">
        <f t="shared" si="286"/>
        <v>Closed End</v>
      </c>
      <c r="C4506" t="s">
        <v>867</v>
      </c>
      <c r="D4506" t="s">
        <v>687</v>
      </c>
      <c r="E4506" t="str">
        <f t="shared" si="287"/>
        <v>Race / ethnicity</v>
      </c>
      <c r="F4506">
        <f t="shared" si="288"/>
        <v>1</v>
      </c>
      <c r="G4506" t="str">
        <f t="shared" si="289"/>
        <v>Header</v>
      </c>
      <c r="H4506" t="s">
        <v>687</v>
      </c>
      <c r="I4506" s="38" t="s">
        <v>687</v>
      </c>
      <c r="J4506" t="s">
        <v>684</v>
      </c>
      <c r="K4506" s="7" t="s">
        <v>45</v>
      </c>
      <c r="L4506" s="15" t="s">
        <v>8</v>
      </c>
      <c r="M4506" s="16" t="s">
        <v>8</v>
      </c>
      <c r="N4506" s="16" t="s">
        <v>8</v>
      </c>
      <c r="O4506" s="16" t="s">
        <v>8</v>
      </c>
      <c r="P4506" s="17" t="s">
        <v>8</v>
      </c>
    </row>
    <row r="4507" spans="1:16" x14ac:dyDescent="0.25">
      <c r="A4507">
        <v>4621</v>
      </c>
      <c r="B4507" t="str">
        <f t="shared" si="286"/>
        <v>Closed End</v>
      </c>
      <c r="C4507" t="s">
        <v>867</v>
      </c>
      <c r="D4507" t="s">
        <v>687</v>
      </c>
      <c r="E4507" t="str">
        <f t="shared" si="287"/>
        <v>Race / ethnicity</v>
      </c>
      <c r="F4507">
        <f t="shared" si="288"/>
        <v>2</v>
      </c>
      <c r="G4507" t="str">
        <f t="shared" si="289"/>
        <v>Data</v>
      </c>
      <c r="H4507" t="s">
        <v>687</v>
      </c>
      <c r="I4507" s="38" t="s">
        <v>687</v>
      </c>
      <c r="J4507" t="s">
        <v>684</v>
      </c>
      <c r="K4507" s="6" t="s">
        <v>46</v>
      </c>
      <c r="L4507" s="12">
        <v>0.14470297235296944</v>
      </c>
      <c r="M4507" s="13">
        <v>0.39992402968158364</v>
      </c>
      <c r="N4507" s="13">
        <v>0.29152051385649941</v>
      </c>
      <c r="O4507" s="13">
        <v>0.16385248410894826</v>
      </c>
      <c r="P4507" s="14">
        <v>762.99999999999943</v>
      </c>
    </row>
    <row r="4508" spans="1:16" x14ac:dyDescent="0.25">
      <c r="A4508">
        <v>4622</v>
      </c>
      <c r="B4508" t="str">
        <f t="shared" si="286"/>
        <v>Closed End</v>
      </c>
      <c r="C4508" t="s">
        <v>867</v>
      </c>
      <c r="D4508" t="s">
        <v>687</v>
      </c>
      <c r="E4508" t="str">
        <f t="shared" si="287"/>
        <v>Race / ethnicity</v>
      </c>
      <c r="F4508">
        <f t="shared" si="288"/>
        <v>3</v>
      </c>
      <c r="G4508" t="str">
        <f t="shared" si="289"/>
        <v>Data</v>
      </c>
      <c r="H4508" t="s">
        <v>687</v>
      </c>
      <c r="I4508" s="38" t="s">
        <v>687</v>
      </c>
      <c r="J4508" t="s">
        <v>684</v>
      </c>
      <c r="K4508" s="6" t="s">
        <v>47</v>
      </c>
      <c r="L4508" s="12">
        <v>6.6151593707180559E-2</v>
      </c>
      <c r="M4508" s="13">
        <v>0.43315770126524578</v>
      </c>
      <c r="N4508" s="13">
        <v>0.28301937160982027</v>
      </c>
      <c r="O4508" s="13">
        <v>0.21767133341775263</v>
      </c>
      <c r="P4508" s="14">
        <v>127.00000000000006</v>
      </c>
    </row>
    <row r="4509" spans="1:16" x14ac:dyDescent="0.25">
      <c r="A4509">
        <v>4623</v>
      </c>
      <c r="B4509" t="str">
        <f t="shared" si="286"/>
        <v>Closed End</v>
      </c>
      <c r="C4509" t="s">
        <v>867</v>
      </c>
      <c r="D4509" t="s">
        <v>687</v>
      </c>
      <c r="E4509" t="str">
        <f t="shared" si="287"/>
        <v>Race / ethnicity</v>
      </c>
      <c r="F4509">
        <f t="shared" si="288"/>
        <v>4</v>
      </c>
      <c r="G4509" t="str">
        <f t="shared" si="289"/>
        <v>Data</v>
      </c>
      <c r="H4509" t="s">
        <v>687</v>
      </c>
      <c r="I4509" s="38" t="s">
        <v>687</v>
      </c>
      <c r="J4509" t="s">
        <v>684</v>
      </c>
      <c r="K4509" s="6" t="s">
        <v>48</v>
      </c>
      <c r="L4509" s="12">
        <v>0.14249755003826756</v>
      </c>
      <c r="M4509" s="13">
        <v>0.4846315278522958</v>
      </c>
      <c r="N4509" s="13">
        <v>0.22850535286664089</v>
      </c>
      <c r="O4509" s="13">
        <v>0.14436556924279556</v>
      </c>
      <c r="P4509" s="14">
        <v>214.00000000000003</v>
      </c>
    </row>
    <row r="4510" spans="1:16" x14ac:dyDescent="0.25">
      <c r="A4510">
        <v>4624</v>
      </c>
      <c r="B4510" t="str">
        <f t="shared" si="286"/>
        <v>Closed End</v>
      </c>
      <c r="C4510" t="s">
        <v>867</v>
      </c>
      <c r="D4510" t="s">
        <v>687</v>
      </c>
      <c r="E4510" t="str">
        <f t="shared" si="287"/>
        <v>Race / ethnicity</v>
      </c>
      <c r="F4510">
        <f t="shared" si="288"/>
        <v>5</v>
      </c>
      <c r="G4510" t="str">
        <f t="shared" si="289"/>
        <v>Data</v>
      </c>
      <c r="H4510" t="s">
        <v>687</v>
      </c>
      <c r="I4510" s="38" t="s">
        <v>687</v>
      </c>
      <c r="J4510" t="s">
        <v>684</v>
      </c>
      <c r="K4510" s="6" t="s">
        <v>49</v>
      </c>
      <c r="L4510" s="12">
        <v>0.1913436937200523</v>
      </c>
      <c r="M4510" s="13">
        <v>0.30698498241394045</v>
      </c>
      <c r="N4510" s="13">
        <v>0.34735198706155612</v>
      </c>
      <c r="O4510" s="13">
        <v>0.15431933680445176</v>
      </c>
      <c r="P4510" s="14">
        <v>342.99999999999994</v>
      </c>
    </row>
    <row r="4511" spans="1:16" x14ac:dyDescent="0.25">
      <c r="A4511">
        <v>4625</v>
      </c>
      <c r="B4511" t="str">
        <f t="shared" si="286"/>
        <v>Closed End</v>
      </c>
      <c r="C4511" t="s">
        <v>867</v>
      </c>
      <c r="D4511" t="s">
        <v>687</v>
      </c>
      <c r="E4511" t="str">
        <f t="shared" si="287"/>
        <v>Race / ethnicity</v>
      </c>
      <c r="F4511">
        <f t="shared" si="288"/>
        <v>6</v>
      </c>
      <c r="G4511" t="str">
        <f t="shared" si="289"/>
        <v>Data</v>
      </c>
      <c r="H4511" t="s">
        <v>687</v>
      </c>
      <c r="I4511" s="38" t="s">
        <v>687</v>
      </c>
      <c r="J4511" t="s">
        <v>684</v>
      </c>
      <c r="K4511" s="6" t="s">
        <v>50</v>
      </c>
      <c r="L4511" s="12">
        <v>7.9842876489634423E-2</v>
      </c>
      <c r="M4511" s="13">
        <v>0.38900243514929495</v>
      </c>
      <c r="N4511" s="13">
        <v>0.3203468706497335</v>
      </c>
      <c r="O4511" s="13">
        <v>0.21080781771133675</v>
      </c>
      <c r="P4511" s="14">
        <v>137.00000000000014</v>
      </c>
    </row>
    <row r="4512" spans="1:16" ht="15.75" thickBot="1" x14ac:dyDescent="0.3">
      <c r="A4512">
        <v>4626</v>
      </c>
      <c r="B4512" t="str">
        <f t="shared" si="286"/>
        <v>Closed End</v>
      </c>
      <c r="C4512" t="s">
        <v>867</v>
      </c>
      <c r="D4512" t="s">
        <v>687</v>
      </c>
      <c r="E4512" t="str">
        <f t="shared" si="287"/>
        <v>Race / ethnicity</v>
      </c>
      <c r="F4512">
        <f t="shared" si="288"/>
        <v>7</v>
      </c>
      <c r="G4512" t="str">
        <f t="shared" si="289"/>
        <v>Data</v>
      </c>
      <c r="H4512" t="s">
        <v>687</v>
      </c>
      <c r="I4512" s="38" t="s">
        <v>687</v>
      </c>
      <c r="J4512" t="s">
        <v>684</v>
      </c>
      <c r="K4512" s="8" t="s">
        <v>51</v>
      </c>
      <c r="L4512" s="18">
        <v>0.18532107093368219</v>
      </c>
      <c r="M4512" s="19">
        <v>0.50362080392892383</v>
      </c>
      <c r="N4512" s="19">
        <v>0.2519736156099136</v>
      </c>
      <c r="O4512" s="19">
        <v>5.9084509527483897E-2</v>
      </c>
      <c r="P4512" s="20">
        <v>2024.0000000000005</v>
      </c>
    </row>
    <row r="4513" spans="1:16" ht="15.75" thickTop="1" x14ac:dyDescent="0.25">
      <c r="A4513">
        <v>4627</v>
      </c>
      <c r="B4513" t="str">
        <f t="shared" si="286"/>
        <v/>
      </c>
      <c r="C4513" t="s">
        <v>8</v>
      </c>
      <c r="D4513" t="s">
        <v>8</v>
      </c>
      <c r="E4513" t="str">
        <f t="shared" si="287"/>
        <v/>
      </c>
      <c r="F4513" t="str">
        <f t="shared" si="288"/>
        <v/>
      </c>
      <c r="G4513" t="str">
        <f t="shared" si="289"/>
        <v/>
      </c>
      <c r="H4513" t="s">
        <v>8</v>
      </c>
      <c r="K4513" s="42"/>
      <c r="L4513" s="42"/>
      <c r="M4513" s="42"/>
      <c r="N4513" s="42"/>
      <c r="O4513" s="42"/>
      <c r="P4513" s="42"/>
    </row>
    <row r="4514" spans="1:16" ht="45.75" thickBot="1" x14ac:dyDescent="0.3">
      <c r="A4514">
        <v>4628</v>
      </c>
      <c r="B4514" t="str">
        <f t="shared" si="286"/>
        <v>Closed End</v>
      </c>
      <c r="C4514" t="s">
        <v>867</v>
      </c>
      <c r="D4514" t="s">
        <v>688</v>
      </c>
      <c r="E4514" t="str">
        <f t="shared" si="287"/>
        <v>Title</v>
      </c>
      <c r="F4514">
        <f t="shared" si="288"/>
        <v>1</v>
      </c>
      <c r="G4514" t="str">
        <f t="shared" si="289"/>
        <v>Title</v>
      </c>
      <c r="H4514" t="s">
        <v>688</v>
      </c>
      <c r="I4514" s="38" t="s">
        <v>688</v>
      </c>
      <c r="J4514" t="s">
        <v>684</v>
      </c>
      <c r="K4514" s="37" t="s">
        <v>356</v>
      </c>
      <c r="L4514" s="37"/>
      <c r="M4514" s="37"/>
      <c r="N4514" s="37"/>
      <c r="O4514" s="37"/>
      <c r="P4514" s="37"/>
    </row>
    <row r="4515" spans="1:16" ht="38.25" thickTop="1" thickBot="1" x14ac:dyDescent="0.3">
      <c r="A4515">
        <v>4629</v>
      </c>
      <c r="B4515" t="str">
        <f t="shared" si="286"/>
        <v>Closed End</v>
      </c>
      <c r="C4515" t="s">
        <v>867</v>
      </c>
      <c r="D4515" t="s">
        <v>688</v>
      </c>
      <c r="E4515" t="str">
        <f t="shared" si="287"/>
        <v>Column labels</v>
      </c>
      <c r="F4515">
        <f t="shared" si="288"/>
        <v>1</v>
      </c>
      <c r="G4515" t="str">
        <f t="shared" si="289"/>
        <v>Labels</v>
      </c>
      <c r="H4515" t="s">
        <v>688</v>
      </c>
      <c r="I4515" s="38" t="s">
        <v>688</v>
      </c>
      <c r="J4515" t="s">
        <v>684</v>
      </c>
      <c r="K4515" s="39"/>
      <c r="L4515" s="1" t="s">
        <v>349</v>
      </c>
      <c r="M4515" s="2" t="s">
        <v>350</v>
      </c>
      <c r="N4515" s="2" t="s">
        <v>351</v>
      </c>
      <c r="O4515" s="2" t="s">
        <v>352</v>
      </c>
      <c r="P4515" s="3" t="s">
        <v>6</v>
      </c>
    </row>
    <row r="4516" spans="1:16" ht="15.75" thickTop="1" x14ac:dyDescent="0.25">
      <c r="A4516">
        <v>4630</v>
      </c>
      <c r="B4516" t="str">
        <f t="shared" si="286"/>
        <v>Closed End</v>
      </c>
      <c r="C4516" t="s">
        <v>867</v>
      </c>
      <c r="D4516" t="s">
        <v>688</v>
      </c>
      <c r="E4516" t="str">
        <f t="shared" si="287"/>
        <v>Region</v>
      </c>
      <c r="F4516">
        <f t="shared" si="288"/>
        <v>1</v>
      </c>
      <c r="G4516" t="str">
        <f t="shared" si="289"/>
        <v>Header</v>
      </c>
      <c r="H4516" t="s">
        <v>688</v>
      </c>
      <c r="I4516" s="38" t="s">
        <v>688</v>
      </c>
      <c r="J4516" t="s">
        <v>684</v>
      </c>
      <c r="K4516" s="5" t="s">
        <v>7</v>
      </c>
      <c r="L4516" s="9" t="s">
        <v>8</v>
      </c>
      <c r="M4516" s="10" t="s">
        <v>8</v>
      </c>
      <c r="N4516" s="10" t="s">
        <v>8</v>
      </c>
      <c r="O4516" s="10" t="s">
        <v>8</v>
      </c>
      <c r="P4516" s="11" t="s">
        <v>8</v>
      </c>
    </row>
    <row r="4517" spans="1:16" x14ac:dyDescent="0.25">
      <c r="A4517">
        <v>4631</v>
      </c>
      <c r="B4517" t="str">
        <f t="shared" si="286"/>
        <v>Closed End</v>
      </c>
      <c r="C4517" t="s">
        <v>867</v>
      </c>
      <c r="D4517" t="s">
        <v>688</v>
      </c>
      <c r="E4517" t="str">
        <f t="shared" si="287"/>
        <v>Region</v>
      </c>
      <c r="F4517">
        <f t="shared" si="288"/>
        <v>2</v>
      </c>
      <c r="G4517" t="str">
        <f t="shared" si="289"/>
        <v>Data</v>
      </c>
      <c r="H4517" t="s">
        <v>688</v>
      </c>
      <c r="I4517" s="38" t="s">
        <v>688</v>
      </c>
      <c r="J4517" t="s">
        <v>684</v>
      </c>
      <c r="K4517" s="6" t="s">
        <v>9</v>
      </c>
      <c r="L4517" s="12">
        <v>0.14694818226829293</v>
      </c>
      <c r="M4517" s="13">
        <v>0.4800088508934664</v>
      </c>
      <c r="N4517" s="13">
        <v>0.29344060049593979</v>
      </c>
      <c r="O4517" s="13">
        <v>7.9602366342302971E-2</v>
      </c>
      <c r="P4517" s="14">
        <v>2941.9999999999991</v>
      </c>
    </row>
    <row r="4518" spans="1:16" x14ac:dyDescent="0.25">
      <c r="A4518">
        <v>4632</v>
      </c>
      <c r="B4518" t="str">
        <f t="shared" si="286"/>
        <v>Closed End</v>
      </c>
      <c r="C4518" t="s">
        <v>867</v>
      </c>
      <c r="D4518" t="s">
        <v>688</v>
      </c>
      <c r="E4518" t="str">
        <f t="shared" si="287"/>
        <v>Region</v>
      </c>
      <c r="F4518">
        <f t="shared" si="288"/>
        <v>3</v>
      </c>
      <c r="G4518" t="str">
        <f t="shared" si="289"/>
        <v>Data</v>
      </c>
      <c r="H4518" t="s">
        <v>688</v>
      </c>
      <c r="I4518" s="38" t="s">
        <v>688</v>
      </c>
      <c r="J4518" t="s">
        <v>684</v>
      </c>
      <c r="K4518" s="6" t="s">
        <v>10</v>
      </c>
      <c r="L4518" s="12">
        <v>0.17611122940268126</v>
      </c>
      <c r="M4518" s="13">
        <v>0.5037835249075443</v>
      </c>
      <c r="N4518" s="13">
        <v>0.25539456124301085</v>
      </c>
      <c r="O4518" s="13">
        <v>6.4710684446763797E-2</v>
      </c>
      <c r="P4518" s="14">
        <v>404.99999999999989</v>
      </c>
    </row>
    <row r="4519" spans="1:16" x14ac:dyDescent="0.25">
      <c r="A4519">
        <v>4633</v>
      </c>
      <c r="B4519" t="str">
        <f t="shared" si="286"/>
        <v>Closed End</v>
      </c>
      <c r="C4519" t="s">
        <v>867</v>
      </c>
      <c r="D4519" t="s">
        <v>688</v>
      </c>
      <c r="E4519" t="str">
        <f t="shared" si="287"/>
        <v>Region</v>
      </c>
      <c r="F4519">
        <f t="shared" si="288"/>
        <v>4</v>
      </c>
      <c r="G4519" t="str">
        <f t="shared" si="289"/>
        <v>Data</v>
      </c>
      <c r="H4519" t="s">
        <v>688</v>
      </c>
      <c r="I4519" s="38" t="s">
        <v>688</v>
      </c>
      <c r="J4519" t="s">
        <v>684</v>
      </c>
      <c r="K4519" s="6" t="s">
        <v>11</v>
      </c>
      <c r="L4519" s="12">
        <v>0.11300943821322602</v>
      </c>
      <c r="M4519" s="13">
        <v>0.41903654777336752</v>
      </c>
      <c r="N4519" s="13">
        <v>0.35048209425347321</v>
      </c>
      <c r="O4519" s="13">
        <v>0.11747191975993515</v>
      </c>
      <c r="P4519" s="14">
        <v>2149.9999999999959</v>
      </c>
    </row>
    <row r="4520" spans="1:16" x14ac:dyDescent="0.25">
      <c r="A4520">
        <v>4634</v>
      </c>
      <c r="B4520" t="str">
        <f t="shared" si="286"/>
        <v>Closed End</v>
      </c>
      <c r="C4520" t="s">
        <v>867</v>
      </c>
      <c r="D4520" t="s">
        <v>688</v>
      </c>
      <c r="E4520" t="str">
        <f t="shared" si="287"/>
        <v>Region</v>
      </c>
      <c r="F4520">
        <f t="shared" si="288"/>
        <v>5</v>
      </c>
      <c r="G4520" t="str">
        <f t="shared" si="289"/>
        <v>Data</v>
      </c>
      <c r="H4520" t="s">
        <v>688</v>
      </c>
      <c r="I4520" s="38" t="s">
        <v>688</v>
      </c>
      <c r="J4520" t="s">
        <v>684</v>
      </c>
      <c r="K4520" s="6" t="s">
        <v>12</v>
      </c>
      <c r="L4520" s="12">
        <v>8.7775192806126695E-2</v>
      </c>
      <c r="M4520" s="13">
        <v>0.39951897628167127</v>
      </c>
      <c r="N4520" s="13">
        <v>0.36864856768102977</v>
      </c>
      <c r="O4520" s="13">
        <v>0.14405726323117227</v>
      </c>
      <c r="P4520" s="14">
        <v>1743.0000000000014</v>
      </c>
    </row>
    <row r="4521" spans="1:16" x14ac:dyDescent="0.25">
      <c r="A4521">
        <v>4635</v>
      </c>
      <c r="B4521" t="str">
        <f t="shared" si="286"/>
        <v>Closed End</v>
      </c>
      <c r="C4521" t="s">
        <v>867</v>
      </c>
      <c r="D4521" t="s">
        <v>688</v>
      </c>
      <c r="E4521" t="str">
        <f t="shared" si="287"/>
        <v>Region</v>
      </c>
      <c r="F4521">
        <f t="shared" si="288"/>
        <v>6</v>
      </c>
      <c r="G4521" t="str">
        <f t="shared" si="289"/>
        <v>Data</v>
      </c>
      <c r="H4521" t="s">
        <v>688</v>
      </c>
      <c r="I4521" s="38" t="s">
        <v>688</v>
      </c>
      <c r="J4521" t="s">
        <v>684</v>
      </c>
      <c r="K4521" s="6" t="s">
        <v>13</v>
      </c>
      <c r="L4521" s="12">
        <v>0.14326478278299232</v>
      </c>
      <c r="M4521" s="13">
        <v>0.44243771714141078</v>
      </c>
      <c r="N4521" s="13">
        <v>0.32870086385402386</v>
      </c>
      <c r="O4521" s="13">
        <v>8.5596636221573055E-2</v>
      </c>
      <c r="P4521" s="14">
        <v>406.99999999999989</v>
      </c>
    </row>
    <row r="4522" spans="1:16" x14ac:dyDescent="0.25">
      <c r="A4522">
        <v>4636</v>
      </c>
      <c r="B4522" t="str">
        <f t="shared" si="286"/>
        <v>Closed End</v>
      </c>
      <c r="C4522" t="s">
        <v>867</v>
      </c>
      <c r="D4522" t="s">
        <v>688</v>
      </c>
      <c r="E4522" t="str">
        <f t="shared" si="287"/>
        <v>Region</v>
      </c>
      <c r="F4522">
        <f t="shared" si="288"/>
        <v>7</v>
      </c>
      <c r="G4522" t="str">
        <f t="shared" si="289"/>
        <v>Data</v>
      </c>
      <c r="H4522" t="s">
        <v>688</v>
      </c>
      <c r="I4522" s="38" t="s">
        <v>688</v>
      </c>
      <c r="J4522" t="s">
        <v>684</v>
      </c>
      <c r="K4522" s="6" t="s">
        <v>14</v>
      </c>
      <c r="L4522" s="12">
        <v>0.17043143422344123</v>
      </c>
      <c r="M4522" s="13">
        <v>0.5688583293133378</v>
      </c>
      <c r="N4522" s="13">
        <v>0.23608737316019815</v>
      </c>
      <c r="O4522" s="13">
        <v>2.4622863303021613E-2</v>
      </c>
      <c r="P4522" s="14">
        <v>387.0000000000004</v>
      </c>
    </row>
    <row r="4523" spans="1:16" x14ac:dyDescent="0.25">
      <c r="A4523">
        <v>4637</v>
      </c>
      <c r="B4523" t="str">
        <f t="shared" si="286"/>
        <v>Closed End</v>
      </c>
      <c r="C4523" t="s">
        <v>867</v>
      </c>
      <c r="D4523" t="s">
        <v>688</v>
      </c>
      <c r="E4523" t="str">
        <f t="shared" si="287"/>
        <v>Gender</v>
      </c>
      <c r="F4523">
        <f t="shared" si="288"/>
        <v>1</v>
      </c>
      <c r="G4523" t="str">
        <f t="shared" si="289"/>
        <v>Header</v>
      </c>
      <c r="H4523" t="s">
        <v>688</v>
      </c>
      <c r="I4523" s="38" t="s">
        <v>688</v>
      </c>
      <c r="J4523" t="s">
        <v>684</v>
      </c>
      <c r="K4523" s="7" t="s">
        <v>15</v>
      </c>
      <c r="L4523" s="15" t="s">
        <v>8</v>
      </c>
      <c r="M4523" s="16" t="s">
        <v>8</v>
      </c>
      <c r="N4523" s="16" t="s">
        <v>8</v>
      </c>
      <c r="O4523" s="16" t="s">
        <v>8</v>
      </c>
      <c r="P4523" s="17" t="s">
        <v>8</v>
      </c>
    </row>
    <row r="4524" spans="1:16" x14ac:dyDescent="0.25">
      <c r="A4524">
        <v>4638</v>
      </c>
      <c r="B4524" t="str">
        <f t="shared" si="286"/>
        <v>Closed End</v>
      </c>
      <c r="C4524" t="s">
        <v>867</v>
      </c>
      <c r="D4524" t="s">
        <v>688</v>
      </c>
      <c r="E4524" t="str">
        <f t="shared" si="287"/>
        <v>Gender</v>
      </c>
      <c r="F4524">
        <f t="shared" si="288"/>
        <v>2</v>
      </c>
      <c r="G4524" t="str">
        <f t="shared" si="289"/>
        <v>Data</v>
      </c>
      <c r="H4524" t="s">
        <v>688</v>
      </c>
      <c r="I4524" s="38" t="s">
        <v>688</v>
      </c>
      <c r="J4524" t="s">
        <v>684</v>
      </c>
      <c r="K4524" s="6" t="s">
        <v>16</v>
      </c>
      <c r="L4524" s="12">
        <v>0.12169362120363424</v>
      </c>
      <c r="M4524" s="13">
        <v>0.48504230209482641</v>
      </c>
      <c r="N4524" s="13">
        <v>0.30678192053359227</v>
      </c>
      <c r="O4524" s="13">
        <v>8.6482156167948257E-2</v>
      </c>
      <c r="P4524" s="14">
        <v>1843.0000000000018</v>
      </c>
    </row>
    <row r="4525" spans="1:16" x14ac:dyDescent="0.25">
      <c r="A4525">
        <v>4639</v>
      </c>
      <c r="B4525" t="str">
        <f t="shared" si="286"/>
        <v>Closed End</v>
      </c>
      <c r="C4525" t="s">
        <v>867</v>
      </c>
      <c r="D4525" t="s">
        <v>688</v>
      </c>
      <c r="E4525" t="str">
        <f t="shared" si="287"/>
        <v>Gender</v>
      </c>
      <c r="F4525">
        <f t="shared" si="288"/>
        <v>3</v>
      </c>
      <c r="G4525" t="str">
        <f t="shared" si="289"/>
        <v>Data</v>
      </c>
      <c r="H4525" t="s">
        <v>688</v>
      </c>
      <c r="I4525" s="38" t="s">
        <v>688</v>
      </c>
      <c r="J4525" t="s">
        <v>684</v>
      </c>
      <c r="K4525" s="6" t="s">
        <v>17</v>
      </c>
      <c r="L4525" s="12">
        <v>0.17208121815617283</v>
      </c>
      <c r="M4525" s="13">
        <v>0.47961027923244187</v>
      </c>
      <c r="N4525" s="13">
        <v>0.28822438173250781</v>
      </c>
      <c r="O4525" s="13">
        <v>6.0084120878877684E-2</v>
      </c>
      <c r="P4525" s="14">
        <v>985.99999999999977</v>
      </c>
    </row>
    <row r="4526" spans="1:16" x14ac:dyDescent="0.25">
      <c r="A4526">
        <v>4640</v>
      </c>
      <c r="B4526" t="str">
        <f t="shared" si="286"/>
        <v>Closed End</v>
      </c>
      <c r="C4526" t="s">
        <v>867</v>
      </c>
      <c r="D4526" t="s">
        <v>688</v>
      </c>
      <c r="E4526" t="str">
        <f t="shared" si="287"/>
        <v>Age</v>
      </c>
      <c r="F4526">
        <f t="shared" si="288"/>
        <v>1</v>
      </c>
      <c r="G4526" t="str">
        <f t="shared" si="289"/>
        <v>Header</v>
      </c>
      <c r="H4526" t="s">
        <v>688</v>
      </c>
      <c r="I4526" s="38" t="s">
        <v>688</v>
      </c>
      <c r="J4526" t="s">
        <v>684</v>
      </c>
      <c r="K4526" s="7" t="s">
        <v>18</v>
      </c>
      <c r="L4526" s="15" t="s">
        <v>8</v>
      </c>
      <c r="M4526" s="16" t="s">
        <v>8</v>
      </c>
      <c r="N4526" s="16" t="s">
        <v>8</v>
      </c>
      <c r="O4526" s="16" t="s">
        <v>8</v>
      </c>
      <c r="P4526" s="17" t="s">
        <v>8</v>
      </c>
    </row>
    <row r="4527" spans="1:16" x14ac:dyDescent="0.25">
      <c r="A4527">
        <v>4641</v>
      </c>
      <c r="B4527" t="str">
        <f t="shared" si="286"/>
        <v>Closed End</v>
      </c>
      <c r="C4527" t="s">
        <v>867</v>
      </c>
      <c r="D4527" t="s">
        <v>688</v>
      </c>
      <c r="E4527" t="str">
        <f t="shared" si="287"/>
        <v>Age</v>
      </c>
      <c r="F4527">
        <f t="shared" si="288"/>
        <v>2</v>
      </c>
      <c r="G4527" t="str">
        <f t="shared" si="289"/>
        <v>Data</v>
      </c>
      <c r="H4527" t="s">
        <v>688</v>
      </c>
      <c r="I4527" s="38" t="s">
        <v>688</v>
      </c>
      <c r="J4527" t="s">
        <v>684</v>
      </c>
      <c r="K4527" s="6" t="s">
        <v>19</v>
      </c>
      <c r="L4527" s="12">
        <v>0.101209409964706</v>
      </c>
      <c r="M4527" s="13">
        <v>0.39692255914034563</v>
      </c>
      <c r="N4527" s="13">
        <v>0.35011545544255007</v>
      </c>
      <c r="O4527" s="13">
        <v>0.15175257545239754</v>
      </c>
      <c r="P4527" s="14">
        <v>412.0000000000008</v>
      </c>
    </row>
    <row r="4528" spans="1:16" x14ac:dyDescent="0.25">
      <c r="A4528">
        <v>4642</v>
      </c>
      <c r="B4528" t="str">
        <f t="shared" si="286"/>
        <v>Closed End</v>
      </c>
      <c r="C4528" t="s">
        <v>867</v>
      </c>
      <c r="D4528" t="s">
        <v>688</v>
      </c>
      <c r="E4528" t="str">
        <f t="shared" si="287"/>
        <v>Age</v>
      </c>
      <c r="F4528">
        <f t="shared" si="288"/>
        <v>3</v>
      </c>
      <c r="G4528" t="str">
        <f t="shared" si="289"/>
        <v>Data</v>
      </c>
      <c r="H4528" t="s">
        <v>688</v>
      </c>
      <c r="I4528" s="38" t="s">
        <v>688</v>
      </c>
      <c r="J4528" t="s">
        <v>684</v>
      </c>
      <c r="K4528" s="6" t="s">
        <v>20</v>
      </c>
      <c r="L4528" s="12">
        <v>0.16518972099569074</v>
      </c>
      <c r="M4528" s="13">
        <v>0.39541039524554833</v>
      </c>
      <c r="N4528" s="13">
        <v>0.35733637768735282</v>
      </c>
      <c r="O4528" s="13">
        <v>8.2063506071406889E-2</v>
      </c>
      <c r="P4528" s="14">
        <v>416.00000000000045</v>
      </c>
    </row>
    <row r="4529" spans="1:16" x14ac:dyDescent="0.25">
      <c r="A4529">
        <v>4643</v>
      </c>
      <c r="B4529" t="str">
        <f t="shared" si="286"/>
        <v>Closed End</v>
      </c>
      <c r="C4529" t="s">
        <v>867</v>
      </c>
      <c r="D4529" t="s">
        <v>688</v>
      </c>
      <c r="E4529" t="str">
        <f t="shared" si="287"/>
        <v>Age</v>
      </c>
      <c r="F4529">
        <f t="shared" si="288"/>
        <v>4</v>
      </c>
      <c r="G4529" t="str">
        <f t="shared" si="289"/>
        <v>Data</v>
      </c>
      <c r="H4529" t="s">
        <v>688</v>
      </c>
      <c r="I4529" s="38" t="s">
        <v>688</v>
      </c>
      <c r="J4529" t="s">
        <v>684</v>
      </c>
      <c r="K4529" s="6" t="s">
        <v>21</v>
      </c>
      <c r="L4529" s="12">
        <v>0.14071263934350434</v>
      </c>
      <c r="M4529" s="13">
        <v>0.50418683402628839</v>
      </c>
      <c r="N4529" s="13">
        <v>0.29161708111738482</v>
      </c>
      <c r="O4529" s="13">
        <v>6.3483445512821951E-2</v>
      </c>
      <c r="P4529" s="14">
        <v>362.00000000000028</v>
      </c>
    </row>
    <row r="4530" spans="1:16" x14ac:dyDescent="0.25">
      <c r="A4530">
        <v>4644</v>
      </c>
      <c r="B4530" t="str">
        <f t="shared" si="286"/>
        <v>Closed End</v>
      </c>
      <c r="C4530" t="s">
        <v>867</v>
      </c>
      <c r="D4530" t="s">
        <v>688</v>
      </c>
      <c r="E4530" t="str">
        <f t="shared" si="287"/>
        <v>Age</v>
      </c>
      <c r="F4530">
        <f t="shared" si="288"/>
        <v>5</v>
      </c>
      <c r="G4530" t="str">
        <f t="shared" si="289"/>
        <v>Data</v>
      </c>
      <c r="H4530" t="s">
        <v>688</v>
      </c>
      <c r="I4530" s="38" t="s">
        <v>688</v>
      </c>
      <c r="J4530" t="s">
        <v>684</v>
      </c>
      <c r="K4530" s="6" t="s">
        <v>22</v>
      </c>
      <c r="L4530" s="12">
        <v>0.13598780095066915</v>
      </c>
      <c r="M4530" s="13">
        <v>0.52925449165765237</v>
      </c>
      <c r="N4530" s="13">
        <v>0.2970490958118423</v>
      </c>
      <c r="O4530" s="13">
        <v>3.7708611579837056E-2</v>
      </c>
      <c r="P4530" s="14">
        <v>514.99999999999966</v>
      </c>
    </row>
    <row r="4531" spans="1:16" x14ac:dyDescent="0.25">
      <c r="A4531">
        <v>4645</v>
      </c>
      <c r="B4531" t="str">
        <f t="shared" si="286"/>
        <v>Closed End</v>
      </c>
      <c r="C4531" t="s">
        <v>867</v>
      </c>
      <c r="D4531" t="s">
        <v>688</v>
      </c>
      <c r="E4531" t="str">
        <f t="shared" si="287"/>
        <v>Age</v>
      </c>
      <c r="F4531">
        <f t="shared" si="288"/>
        <v>6</v>
      </c>
      <c r="G4531" t="str">
        <f t="shared" si="289"/>
        <v>Data</v>
      </c>
      <c r="H4531" t="s">
        <v>688</v>
      </c>
      <c r="I4531" s="38" t="s">
        <v>688</v>
      </c>
      <c r="J4531" t="s">
        <v>684</v>
      </c>
      <c r="K4531" s="6" t="s">
        <v>23</v>
      </c>
      <c r="L4531" s="12">
        <v>0.14391715681194714</v>
      </c>
      <c r="M4531" s="13">
        <v>0.61674054891834384</v>
      </c>
      <c r="N4531" s="13">
        <v>0.21784401844387058</v>
      </c>
      <c r="O4531" s="13">
        <v>2.1498275825840497E-2</v>
      </c>
      <c r="P4531" s="14">
        <v>821.99999999999739</v>
      </c>
    </row>
    <row r="4532" spans="1:16" x14ac:dyDescent="0.25">
      <c r="A4532">
        <v>4646</v>
      </c>
      <c r="B4532" t="str">
        <f t="shared" si="286"/>
        <v>Closed End</v>
      </c>
      <c r="C4532" t="s">
        <v>867</v>
      </c>
      <c r="D4532" t="s">
        <v>688</v>
      </c>
      <c r="E4532" t="str">
        <f t="shared" si="287"/>
        <v>Education</v>
      </c>
      <c r="F4532">
        <f t="shared" si="288"/>
        <v>1</v>
      </c>
      <c r="G4532" t="str">
        <f t="shared" si="289"/>
        <v>Header</v>
      </c>
      <c r="H4532" t="s">
        <v>688</v>
      </c>
      <c r="I4532" s="38" t="s">
        <v>688</v>
      </c>
      <c r="J4532" t="s">
        <v>684</v>
      </c>
      <c r="K4532" s="7" t="s">
        <v>24</v>
      </c>
      <c r="L4532" s="15" t="s">
        <v>8</v>
      </c>
      <c r="M4532" s="16" t="s">
        <v>8</v>
      </c>
      <c r="N4532" s="16" t="s">
        <v>8</v>
      </c>
      <c r="O4532" s="16" t="s">
        <v>8</v>
      </c>
      <c r="P4532" s="17" t="s">
        <v>8</v>
      </c>
    </row>
    <row r="4533" spans="1:16" x14ac:dyDescent="0.25">
      <c r="A4533">
        <v>4647</v>
      </c>
      <c r="B4533" t="str">
        <f t="shared" ref="B4533:B4596" si="290">IF(K4535="Results by region:","Closed End",IF(L4534="East Metro Overall","Open End",IF(AND(K4533="",K4535=""),"",B4532)))</f>
        <v>Closed End</v>
      </c>
      <c r="C4533" t="s">
        <v>867</v>
      </c>
      <c r="D4533" t="s">
        <v>688</v>
      </c>
      <c r="E4533" t="str">
        <f t="shared" ref="E4533:E4596" si="291">IF(AND(K4533="",K4534="Results by region:"),"Column labels",
IF(AND(K4533="",L4533="East Metro overall"),"Column labels",
IF(AND(K4533="",L4533=""),"",
IF(AND(B4533="Open End",K4533&lt;&gt;"",E4532="Column labels"),"Open end results",
IF(K4533="Results by region:","Region",
IF(K4533="Results by gender:","Gender",
IF(K4533="Results by age:","Age",
IF(K4533="Results by education level:","Education",
IF(K4533="Results by household income:","Household income",
IF(K4533="Results by housing status:","Housing status",
IF(K4533="Results by home language:","Home language",
IF(K4533="Results by race/ethnicity:","Race / ethnicity",
IF(ISERROR(FIND(".",K4533)),E4532,
IF(FIND(".",K4533)&lt;=4,"Title"))))))))))))))</f>
        <v>Education</v>
      </c>
      <c r="F4533">
        <f t="shared" ref="F4533:F4596" si="292">IF(B4533="","",IF(E4533&lt;&gt;E4532,1,SUM(F4532,1)))</f>
        <v>2</v>
      </c>
      <c r="G4533" t="str">
        <f t="shared" si="289"/>
        <v>Data</v>
      </c>
      <c r="H4533" t="s">
        <v>688</v>
      </c>
      <c r="I4533" s="38" t="s">
        <v>688</v>
      </c>
      <c r="J4533" t="s">
        <v>684</v>
      </c>
      <c r="K4533" s="6" t="s">
        <v>25</v>
      </c>
      <c r="L4533" s="12">
        <v>0.10143300067731975</v>
      </c>
      <c r="M4533" s="13">
        <v>0.39661886811994362</v>
      </c>
      <c r="N4533" s="13">
        <v>0.33890751216776088</v>
      </c>
      <c r="O4533" s="13">
        <v>0.16304061903497577</v>
      </c>
      <c r="P4533" s="14">
        <v>87.999999999999986</v>
      </c>
    </row>
    <row r="4534" spans="1:16" x14ac:dyDescent="0.25">
      <c r="A4534">
        <v>4648</v>
      </c>
      <c r="B4534" t="str">
        <f t="shared" si="290"/>
        <v>Closed End</v>
      </c>
      <c r="C4534" t="s">
        <v>867</v>
      </c>
      <c r="D4534" t="s">
        <v>688</v>
      </c>
      <c r="E4534" t="str">
        <f t="shared" si="291"/>
        <v>Education</v>
      </c>
      <c r="F4534">
        <f t="shared" si="292"/>
        <v>3</v>
      </c>
      <c r="G4534" t="str">
        <f t="shared" si="289"/>
        <v>Data</v>
      </c>
      <c r="H4534" t="s">
        <v>688</v>
      </c>
      <c r="I4534" s="38" t="s">
        <v>688</v>
      </c>
      <c r="J4534" t="s">
        <v>684</v>
      </c>
      <c r="K4534" s="6" t="s">
        <v>26</v>
      </c>
      <c r="L4534" s="12">
        <v>0.154735164496653</v>
      </c>
      <c r="M4534" s="13">
        <v>0.58054066645393976</v>
      </c>
      <c r="N4534" s="13">
        <v>0.21703585950493229</v>
      </c>
      <c r="O4534" s="13">
        <v>4.7688309544475754E-2</v>
      </c>
      <c r="P4534" s="14">
        <v>349.00000000000028</v>
      </c>
    </row>
    <row r="4535" spans="1:16" x14ac:dyDescent="0.25">
      <c r="A4535">
        <v>4649</v>
      </c>
      <c r="B4535" t="str">
        <f t="shared" si="290"/>
        <v>Closed End</v>
      </c>
      <c r="C4535" t="s">
        <v>867</v>
      </c>
      <c r="D4535" t="s">
        <v>688</v>
      </c>
      <c r="E4535" t="str">
        <f t="shared" si="291"/>
        <v>Education</v>
      </c>
      <c r="F4535">
        <f t="shared" si="292"/>
        <v>4</v>
      </c>
      <c r="G4535" t="str">
        <f t="shared" si="289"/>
        <v>Data</v>
      </c>
      <c r="H4535" t="s">
        <v>688</v>
      </c>
      <c r="I4535" s="38" t="s">
        <v>688</v>
      </c>
      <c r="J4535" t="s">
        <v>684</v>
      </c>
      <c r="K4535" s="6" t="s">
        <v>27</v>
      </c>
      <c r="L4535" s="12">
        <v>0.16189631353287851</v>
      </c>
      <c r="M4535" s="13">
        <v>0.49180263015843084</v>
      </c>
      <c r="N4535" s="13">
        <v>0.27748930412280676</v>
      </c>
      <c r="O4535" s="13">
        <v>6.8811752185882022E-2</v>
      </c>
      <c r="P4535" s="14">
        <v>934.00000000000136</v>
      </c>
    </row>
    <row r="4536" spans="1:16" x14ac:dyDescent="0.25">
      <c r="A4536">
        <v>4650</v>
      </c>
      <c r="B4536" t="str">
        <f t="shared" si="290"/>
        <v>Closed End</v>
      </c>
      <c r="C4536" t="s">
        <v>867</v>
      </c>
      <c r="D4536" t="s">
        <v>688</v>
      </c>
      <c r="E4536" t="str">
        <f t="shared" si="291"/>
        <v>Education</v>
      </c>
      <c r="F4536">
        <f t="shared" si="292"/>
        <v>5</v>
      </c>
      <c r="G4536" t="str">
        <f t="shared" si="289"/>
        <v>Data</v>
      </c>
      <c r="H4536" t="s">
        <v>688</v>
      </c>
      <c r="I4536" s="38" t="s">
        <v>688</v>
      </c>
      <c r="J4536" t="s">
        <v>684</v>
      </c>
      <c r="K4536" s="6" t="s">
        <v>28</v>
      </c>
      <c r="L4536" s="12">
        <v>0.12698667631865226</v>
      </c>
      <c r="M4536" s="13">
        <v>0.4320643167038124</v>
      </c>
      <c r="N4536" s="13">
        <v>0.34768028437276705</v>
      </c>
      <c r="O4536" s="13">
        <v>9.3268722604769566E-2</v>
      </c>
      <c r="P4536" s="14">
        <v>1482.0000000000005</v>
      </c>
    </row>
    <row r="4537" spans="1:16" x14ac:dyDescent="0.25">
      <c r="A4537">
        <v>4651</v>
      </c>
      <c r="B4537" t="str">
        <f t="shared" si="290"/>
        <v>Closed End</v>
      </c>
      <c r="C4537" t="s">
        <v>867</v>
      </c>
      <c r="D4537" t="s">
        <v>688</v>
      </c>
      <c r="E4537" t="str">
        <f t="shared" si="291"/>
        <v>Household income</v>
      </c>
      <c r="F4537">
        <f t="shared" si="292"/>
        <v>1</v>
      </c>
      <c r="G4537" t="str">
        <f t="shared" si="289"/>
        <v>Header</v>
      </c>
      <c r="H4537" t="s">
        <v>688</v>
      </c>
      <c r="I4537" s="38" t="s">
        <v>688</v>
      </c>
      <c r="J4537" t="s">
        <v>684</v>
      </c>
      <c r="K4537" s="7" t="s">
        <v>29</v>
      </c>
      <c r="L4537" s="15" t="s">
        <v>8</v>
      </c>
      <c r="M4537" s="16" t="s">
        <v>8</v>
      </c>
      <c r="N4537" s="16" t="s">
        <v>8</v>
      </c>
      <c r="O4537" s="16" t="s">
        <v>8</v>
      </c>
      <c r="P4537" s="17" t="s">
        <v>8</v>
      </c>
    </row>
    <row r="4538" spans="1:16" x14ac:dyDescent="0.25">
      <c r="A4538">
        <v>4652</v>
      </c>
      <c r="B4538" t="str">
        <f t="shared" si="290"/>
        <v>Closed End</v>
      </c>
      <c r="C4538" t="s">
        <v>867</v>
      </c>
      <c r="D4538" t="s">
        <v>688</v>
      </c>
      <c r="E4538" t="str">
        <f t="shared" si="291"/>
        <v>Household income</v>
      </c>
      <c r="F4538">
        <f t="shared" si="292"/>
        <v>2</v>
      </c>
      <c r="G4538" t="str">
        <f t="shared" si="289"/>
        <v>Data</v>
      </c>
      <c r="H4538" t="s">
        <v>688</v>
      </c>
      <c r="I4538" s="38" t="s">
        <v>688</v>
      </c>
      <c r="J4538" t="s">
        <v>684</v>
      </c>
      <c r="K4538" s="6" t="s">
        <v>30</v>
      </c>
      <c r="L4538" s="12">
        <v>7.4863334679228871E-2</v>
      </c>
      <c r="M4538" s="13">
        <v>0.51025937737695659</v>
      </c>
      <c r="N4538" s="13">
        <v>0.33543134399879881</v>
      </c>
      <c r="O4538" s="13">
        <v>7.9445943945015141E-2</v>
      </c>
      <c r="P4538" s="14">
        <v>469.00000000000045</v>
      </c>
    </row>
    <row r="4539" spans="1:16" x14ac:dyDescent="0.25">
      <c r="A4539">
        <v>4653</v>
      </c>
      <c r="B4539" t="str">
        <f t="shared" si="290"/>
        <v>Closed End</v>
      </c>
      <c r="C4539" t="s">
        <v>867</v>
      </c>
      <c r="D4539" t="s">
        <v>688</v>
      </c>
      <c r="E4539" t="str">
        <f t="shared" si="291"/>
        <v>Household income</v>
      </c>
      <c r="F4539">
        <f t="shared" si="292"/>
        <v>3</v>
      </c>
      <c r="G4539" t="str">
        <f t="shared" si="289"/>
        <v>Data</v>
      </c>
      <c r="H4539" t="s">
        <v>688</v>
      </c>
      <c r="I4539" s="38" t="s">
        <v>688</v>
      </c>
      <c r="J4539" t="s">
        <v>684</v>
      </c>
      <c r="K4539" s="6" t="s">
        <v>31</v>
      </c>
      <c r="L4539" s="12">
        <v>0.10547433426985471</v>
      </c>
      <c r="M4539" s="13">
        <v>0.51915126986829851</v>
      </c>
      <c r="N4539" s="13">
        <v>0.27405338813719665</v>
      </c>
      <c r="O4539" s="13">
        <v>0.1013210077246509</v>
      </c>
      <c r="P4539" s="14">
        <v>414.99999999999983</v>
      </c>
    </row>
    <row r="4540" spans="1:16" x14ac:dyDescent="0.25">
      <c r="A4540">
        <v>4654</v>
      </c>
      <c r="B4540" t="str">
        <f t="shared" si="290"/>
        <v>Closed End</v>
      </c>
      <c r="C4540" t="s">
        <v>867</v>
      </c>
      <c r="D4540" t="s">
        <v>688</v>
      </c>
      <c r="E4540" t="str">
        <f t="shared" si="291"/>
        <v>Household income</v>
      </c>
      <c r="F4540">
        <f t="shared" si="292"/>
        <v>4</v>
      </c>
      <c r="G4540" t="str">
        <f t="shared" si="289"/>
        <v>Data</v>
      </c>
      <c r="H4540" t="s">
        <v>688</v>
      </c>
      <c r="I4540" s="38" t="s">
        <v>688</v>
      </c>
      <c r="J4540" t="s">
        <v>684</v>
      </c>
      <c r="K4540" s="6" t="s">
        <v>32</v>
      </c>
      <c r="L4540" s="12">
        <v>0.1656517781720632</v>
      </c>
      <c r="M4540" s="13">
        <v>0.39514845806378868</v>
      </c>
      <c r="N4540" s="13">
        <v>0.3117193789776711</v>
      </c>
      <c r="O4540" s="13">
        <v>0.12748038478647714</v>
      </c>
      <c r="P4540" s="14">
        <v>390.00000000000023</v>
      </c>
    </row>
    <row r="4541" spans="1:16" x14ac:dyDescent="0.25">
      <c r="A4541">
        <v>4655</v>
      </c>
      <c r="B4541" t="str">
        <f t="shared" si="290"/>
        <v>Closed End</v>
      </c>
      <c r="C4541" t="s">
        <v>867</v>
      </c>
      <c r="D4541" t="s">
        <v>688</v>
      </c>
      <c r="E4541" t="str">
        <f t="shared" si="291"/>
        <v>Household income</v>
      </c>
      <c r="F4541">
        <f t="shared" si="292"/>
        <v>5</v>
      </c>
      <c r="G4541" t="str">
        <f t="shared" si="289"/>
        <v>Data</v>
      </c>
      <c r="H4541" t="s">
        <v>688</v>
      </c>
      <c r="I4541" s="38" t="s">
        <v>688</v>
      </c>
      <c r="J4541" t="s">
        <v>684</v>
      </c>
      <c r="K4541" s="6" t="s">
        <v>33</v>
      </c>
      <c r="L4541" s="12">
        <v>0.18657037733464424</v>
      </c>
      <c r="M4541" s="13">
        <v>0.4689410737577836</v>
      </c>
      <c r="N4541" s="13">
        <v>0.26250296144812163</v>
      </c>
      <c r="O4541" s="13">
        <v>8.1985587459450796E-2</v>
      </c>
      <c r="P4541" s="14">
        <v>303</v>
      </c>
    </row>
    <row r="4542" spans="1:16" x14ac:dyDescent="0.25">
      <c r="A4542">
        <v>4656</v>
      </c>
      <c r="B4542" t="str">
        <f t="shared" si="290"/>
        <v>Closed End</v>
      </c>
      <c r="C4542" t="s">
        <v>867</v>
      </c>
      <c r="D4542" t="s">
        <v>688</v>
      </c>
      <c r="E4542" t="str">
        <f t="shared" si="291"/>
        <v>Household income</v>
      </c>
      <c r="F4542">
        <f t="shared" si="292"/>
        <v>6</v>
      </c>
      <c r="G4542" t="str">
        <f t="shared" si="289"/>
        <v>Data</v>
      </c>
      <c r="H4542" t="s">
        <v>688</v>
      </c>
      <c r="I4542" s="38" t="s">
        <v>688</v>
      </c>
      <c r="J4542" t="s">
        <v>684</v>
      </c>
      <c r="K4542" s="6" t="s">
        <v>34</v>
      </c>
      <c r="L4542" s="12">
        <v>0.15203439097785984</v>
      </c>
      <c r="M4542" s="13">
        <v>0.43779865663028333</v>
      </c>
      <c r="N4542" s="13">
        <v>0.33389552807456857</v>
      </c>
      <c r="O4542" s="13">
        <v>7.6271424317286923E-2</v>
      </c>
      <c r="P4542" s="14">
        <v>260.00000000000023</v>
      </c>
    </row>
    <row r="4543" spans="1:16" x14ac:dyDescent="0.25">
      <c r="A4543">
        <v>4657</v>
      </c>
      <c r="B4543" t="str">
        <f t="shared" si="290"/>
        <v>Closed End</v>
      </c>
      <c r="C4543" t="s">
        <v>867</v>
      </c>
      <c r="D4543" t="s">
        <v>688</v>
      </c>
      <c r="E4543" t="str">
        <f t="shared" si="291"/>
        <v>Household income</v>
      </c>
      <c r="F4543">
        <f t="shared" si="292"/>
        <v>7</v>
      </c>
      <c r="G4543" t="str">
        <f t="shared" si="289"/>
        <v>Data</v>
      </c>
      <c r="H4543" t="s">
        <v>688</v>
      </c>
      <c r="I4543" s="38" t="s">
        <v>688</v>
      </c>
      <c r="J4543" t="s">
        <v>684</v>
      </c>
      <c r="K4543" s="6" t="s">
        <v>35</v>
      </c>
      <c r="L4543" s="12">
        <v>0.10067692714817421</v>
      </c>
      <c r="M4543" s="13">
        <v>0.49575150375556026</v>
      </c>
      <c r="N4543" s="13">
        <v>0.32618872791917036</v>
      </c>
      <c r="O4543" s="13">
        <v>7.7382841177094944E-2</v>
      </c>
      <c r="P4543" s="14">
        <v>335.00000000000017</v>
      </c>
    </row>
    <row r="4544" spans="1:16" x14ac:dyDescent="0.25">
      <c r="A4544">
        <v>4658</v>
      </c>
      <c r="B4544" t="str">
        <f t="shared" si="290"/>
        <v>Closed End</v>
      </c>
      <c r="C4544" t="s">
        <v>867</v>
      </c>
      <c r="D4544" t="s">
        <v>688</v>
      </c>
      <c r="E4544" t="str">
        <f t="shared" si="291"/>
        <v>Household income</v>
      </c>
      <c r="F4544">
        <f t="shared" si="292"/>
        <v>8</v>
      </c>
      <c r="G4544" t="str">
        <f t="shared" si="289"/>
        <v>Data</v>
      </c>
      <c r="H4544" t="s">
        <v>688</v>
      </c>
      <c r="I4544" s="38" t="s">
        <v>688</v>
      </c>
      <c r="J4544" t="s">
        <v>684</v>
      </c>
      <c r="K4544" s="6" t="s">
        <v>36</v>
      </c>
      <c r="L4544" s="12">
        <v>0.14857149737267852</v>
      </c>
      <c r="M4544" s="13">
        <v>0.50616722404493319</v>
      </c>
      <c r="N4544" s="13">
        <v>0.27429488889192116</v>
      </c>
      <c r="O4544" s="13">
        <v>7.0966389690466411E-2</v>
      </c>
      <c r="P4544" s="14">
        <v>257</v>
      </c>
    </row>
    <row r="4545" spans="1:16" x14ac:dyDescent="0.25">
      <c r="A4545">
        <v>4659</v>
      </c>
      <c r="B4545" t="str">
        <f t="shared" si="290"/>
        <v>Closed End</v>
      </c>
      <c r="C4545" t="s">
        <v>867</v>
      </c>
      <c r="D4545" t="s">
        <v>688</v>
      </c>
      <c r="E4545" t="str">
        <f t="shared" si="291"/>
        <v>Housing status</v>
      </c>
      <c r="F4545">
        <f t="shared" si="292"/>
        <v>1</v>
      </c>
      <c r="G4545" t="str">
        <f t="shared" si="289"/>
        <v>Header</v>
      </c>
      <c r="H4545" t="s">
        <v>688</v>
      </c>
      <c r="I4545" s="38" t="s">
        <v>688</v>
      </c>
      <c r="J4545" t="s">
        <v>684</v>
      </c>
      <c r="K4545" s="7" t="s">
        <v>37</v>
      </c>
      <c r="L4545" s="15" t="s">
        <v>8</v>
      </c>
      <c r="M4545" s="16" t="s">
        <v>8</v>
      </c>
      <c r="N4545" s="16" t="s">
        <v>8</v>
      </c>
      <c r="O4545" s="16" t="s">
        <v>8</v>
      </c>
      <c r="P4545" s="17" t="s">
        <v>8</v>
      </c>
    </row>
    <row r="4546" spans="1:16" x14ac:dyDescent="0.25">
      <c r="A4546">
        <v>4660</v>
      </c>
      <c r="B4546" t="str">
        <f t="shared" si="290"/>
        <v>Closed End</v>
      </c>
      <c r="C4546" t="s">
        <v>867</v>
      </c>
      <c r="D4546" t="s">
        <v>688</v>
      </c>
      <c r="E4546" t="str">
        <f t="shared" si="291"/>
        <v>Housing status</v>
      </c>
      <c r="F4546">
        <f t="shared" si="292"/>
        <v>2</v>
      </c>
      <c r="G4546" t="str">
        <f t="shared" ref="G4546:G4609" si="293">IF(B4546="","",IF(E4546="Title","Title",IF(E4546="Column labels","Labels",IF(AND(F4546=1,B4546="Closed End"),"Header","Data"))))</f>
        <v>Data</v>
      </c>
      <c r="H4546" t="s">
        <v>688</v>
      </c>
      <c r="I4546" s="38" t="s">
        <v>688</v>
      </c>
      <c r="J4546" t="s">
        <v>684</v>
      </c>
      <c r="K4546" s="6" t="s">
        <v>38</v>
      </c>
      <c r="L4546" s="12">
        <v>0.15579957307233103</v>
      </c>
      <c r="M4546" s="13">
        <v>0.50181504099717522</v>
      </c>
      <c r="N4546" s="13">
        <v>0.27277325671195851</v>
      </c>
      <c r="O4546" s="13">
        <v>6.9612129218537183E-2</v>
      </c>
      <c r="P4546" s="14">
        <v>1901.9999999999982</v>
      </c>
    </row>
    <row r="4547" spans="1:16" x14ac:dyDescent="0.25">
      <c r="A4547">
        <v>4661</v>
      </c>
      <c r="B4547" t="str">
        <f t="shared" si="290"/>
        <v>Closed End</v>
      </c>
      <c r="C4547" t="s">
        <v>867</v>
      </c>
      <c r="D4547" t="s">
        <v>688</v>
      </c>
      <c r="E4547" t="str">
        <f t="shared" si="291"/>
        <v>Housing status</v>
      </c>
      <c r="F4547">
        <f t="shared" si="292"/>
        <v>3</v>
      </c>
      <c r="G4547" t="str">
        <f t="shared" si="293"/>
        <v>Data</v>
      </c>
      <c r="H4547" t="s">
        <v>688</v>
      </c>
      <c r="I4547" s="38" t="s">
        <v>688</v>
      </c>
      <c r="J4547" t="s">
        <v>684</v>
      </c>
      <c r="K4547" s="6" t="s">
        <v>39</v>
      </c>
      <c r="L4547" s="12">
        <v>0.1207701958030773</v>
      </c>
      <c r="M4547" s="13">
        <v>0.424117028661391</v>
      </c>
      <c r="N4547" s="13">
        <v>0.35575219133154584</v>
      </c>
      <c r="O4547" s="13">
        <v>9.9360584203984068E-2</v>
      </c>
      <c r="P4547" s="14">
        <v>959.00000000000159</v>
      </c>
    </row>
    <row r="4548" spans="1:16" ht="24.75" x14ac:dyDescent="0.25">
      <c r="A4548">
        <v>4662</v>
      </c>
      <c r="B4548" t="str">
        <f t="shared" si="290"/>
        <v>Closed End</v>
      </c>
      <c r="C4548" t="s">
        <v>867</v>
      </c>
      <c r="D4548" t="s">
        <v>688</v>
      </c>
      <c r="E4548" t="str">
        <f t="shared" si="291"/>
        <v>Housing status</v>
      </c>
      <c r="F4548">
        <f t="shared" si="292"/>
        <v>4</v>
      </c>
      <c r="G4548" t="str">
        <f t="shared" si="293"/>
        <v>Data</v>
      </c>
      <c r="H4548" t="s">
        <v>688</v>
      </c>
      <c r="I4548" s="38" t="s">
        <v>688</v>
      </c>
      <c r="J4548" t="s">
        <v>684</v>
      </c>
      <c r="K4548" s="6" t="s">
        <v>40</v>
      </c>
      <c r="L4548" s="12">
        <v>0.15620699074071748</v>
      </c>
      <c r="M4548" s="13">
        <v>0.34197749968118735</v>
      </c>
      <c r="N4548" s="13">
        <v>0.32963504785444514</v>
      </c>
      <c r="O4548" s="13">
        <v>0.17218046172365001</v>
      </c>
      <c r="P4548" s="14">
        <v>69.000000000000043</v>
      </c>
    </row>
    <row r="4549" spans="1:16" x14ac:dyDescent="0.25">
      <c r="A4549">
        <v>4663</v>
      </c>
      <c r="B4549" t="str">
        <f t="shared" si="290"/>
        <v>Closed End</v>
      </c>
      <c r="C4549" t="s">
        <v>867</v>
      </c>
      <c r="D4549" t="s">
        <v>688</v>
      </c>
      <c r="E4549" t="str">
        <f t="shared" si="291"/>
        <v>Home language</v>
      </c>
      <c r="F4549">
        <f t="shared" si="292"/>
        <v>1</v>
      </c>
      <c r="G4549" t="str">
        <f t="shared" si="293"/>
        <v>Header</v>
      </c>
      <c r="H4549" t="s">
        <v>688</v>
      </c>
      <c r="I4549" s="38" t="s">
        <v>688</v>
      </c>
      <c r="J4549" t="s">
        <v>684</v>
      </c>
      <c r="K4549" s="7" t="s">
        <v>41</v>
      </c>
      <c r="L4549" s="15" t="s">
        <v>8</v>
      </c>
      <c r="M4549" s="16" t="s">
        <v>8</v>
      </c>
      <c r="N4549" s="16" t="s">
        <v>8</v>
      </c>
      <c r="O4549" s="16" t="s">
        <v>8</v>
      </c>
      <c r="P4549" s="17" t="s">
        <v>8</v>
      </c>
    </row>
    <row r="4550" spans="1:16" x14ac:dyDescent="0.25">
      <c r="A4550">
        <v>4664</v>
      </c>
      <c r="B4550" t="str">
        <f t="shared" si="290"/>
        <v>Closed End</v>
      </c>
      <c r="C4550" t="s">
        <v>867</v>
      </c>
      <c r="D4550" t="s">
        <v>688</v>
      </c>
      <c r="E4550" t="str">
        <f t="shared" si="291"/>
        <v>Home language</v>
      </c>
      <c r="F4550">
        <f t="shared" si="292"/>
        <v>2</v>
      </c>
      <c r="G4550" t="str">
        <f t="shared" si="293"/>
        <v>Data</v>
      </c>
      <c r="H4550" t="s">
        <v>688</v>
      </c>
      <c r="I4550" s="38" t="s">
        <v>688</v>
      </c>
      <c r="J4550" t="s">
        <v>684</v>
      </c>
      <c r="K4550" s="6" t="s">
        <v>42</v>
      </c>
      <c r="L4550" s="12">
        <v>0.14960226084213746</v>
      </c>
      <c r="M4550" s="13">
        <v>0.48690483642860971</v>
      </c>
      <c r="N4550" s="13">
        <v>0.29374079907792372</v>
      </c>
      <c r="O4550" s="13">
        <v>6.9752103651329597E-2</v>
      </c>
      <c r="P4550" s="14">
        <v>2538.0000000000027</v>
      </c>
    </row>
    <row r="4551" spans="1:16" x14ac:dyDescent="0.25">
      <c r="A4551">
        <v>4665</v>
      </c>
      <c r="B4551" t="str">
        <f t="shared" si="290"/>
        <v>Closed End</v>
      </c>
      <c r="C4551" t="s">
        <v>867</v>
      </c>
      <c r="D4551" t="s">
        <v>688</v>
      </c>
      <c r="E4551" t="str">
        <f t="shared" si="291"/>
        <v>Home language</v>
      </c>
      <c r="F4551">
        <f t="shared" si="292"/>
        <v>3</v>
      </c>
      <c r="G4551" t="str">
        <f t="shared" si="293"/>
        <v>Data</v>
      </c>
      <c r="H4551" t="s">
        <v>688</v>
      </c>
      <c r="I4551" s="38" t="s">
        <v>688</v>
      </c>
      <c r="J4551" t="s">
        <v>684</v>
      </c>
      <c r="K4551" s="6" t="s">
        <v>43</v>
      </c>
      <c r="L4551" s="12">
        <v>0.11740688541035477</v>
      </c>
      <c r="M4551" s="13">
        <v>0.45513328888164367</v>
      </c>
      <c r="N4551" s="13">
        <v>0.35793221734061953</v>
      </c>
      <c r="O4551" s="13">
        <v>6.9527608367381574E-2</v>
      </c>
      <c r="P4551" s="14">
        <v>241.00000000000017</v>
      </c>
    </row>
    <row r="4552" spans="1:16" x14ac:dyDescent="0.25">
      <c r="A4552">
        <v>4666</v>
      </c>
      <c r="B4552" t="str">
        <f t="shared" si="290"/>
        <v>Closed End</v>
      </c>
      <c r="C4552" t="s">
        <v>867</v>
      </c>
      <c r="D4552" t="s">
        <v>688</v>
      </c>
      <c r="E4552" t="str">
        <f t="shared" si="291"/>
        <v>Home language</v>
      </c>
      <c r="F4552">
        <f t="shared" si="292"/>
        <v>4</v>
      </c>
      <c r="G4552" t="str">
        <f t="shared" si="293"/>
        <v>Data</v>
      </c>
      <c r="H4552" t="s">
        <v>688</v>
      </c>
      <c r="I4552" s="38" t="s">
        <v>688</v>
      </c>
      <c r="J4552" t="s">
        <v>684</v>
      </c>
      <c r="K4552" s="6" t="s">
        <v>44</v>
      </c>
      <c r="L4552" s="12">
        <v>0.16342857619626966</v>
      </c>
      <c r="M4552" s="13">
        <v>0.38291945366491825</v>
      </c>
      <c r="N4552" s="13">
        <v>0.23715319355109105</v>
      </c>
      <c r="O4552" s="13">
        <v>0.21649877658772071</v>
      </c>
      <c r="P4552" s="14">
        <v>104.00000000000006</v>
      </c>
    </row>
    <row r="4553" spans="1:16" x14ac:dyDescent="0.25">
      <c r="A4553">
        <v>4667</v>
      </c>
      <c r="B4553" t="str">
        <f t="shared" si="290"/>
        <v>Closed End</v>
      </c>
      <c r="C4553" t="s">
        <v>867</v>
      </c>
      <c r="D4553" t="s">
        <v>688</v>
      </c>
      <c r="E4553" t="str">
        <f t="shared" si="291"/>
        <v>Race / ethnicity</v>
      </c>
      <c r="F4553">
        <f t="shared" si="292"/>
        <v>1</v>
      </c>
      <c r="G4553" t="str">
        <f t="shared" si="293"/>
        <v>Header</v>
      </c>
      <c r="H4553" t="s">
        <v>688</v>
      </c>
      <c r="I4553" s="38" t="s">
        <v>688</v>
      </c>
      <c r="J4553" t="s">
        <v>684</v>
      </c>
      <c r="K4553" s="7" t="s">
        <v>45</v>
      </c>
      <c r="L4553" s="15" t="s">
        <v>8</v>
      </c>
      <c r="M4553" s="16" t="s">
        <v>8</v>
      </c>
      <c r="N4553" s="16" t="s">
        <v>8</v>
      </c>
      <c r="O4553" s="16" t="s">
        <v>8</v>
      </c>
      <c r="P4553" s="17" t="s">
        <v>8</v>
      </c>
    </row>
    <row r="4554" spans="1:16" x14ac:dyDescent="0.25">
      <c r="A4554">
        <v>4668</v>
      </c>
      <c r="B4554" t="str">
        <f t="shared" si="290"/>
        <v>Closed End</v>
      </c>
      <c r="C4554" t="s">
        <v>867</v>
      </c>
      <c r="D4554" t="s">
        <v>688</v>
      </c>
      <c r="E4554" t="str">
        <f t="shared" si="291"/>
        <v>Race / ethnicity</v>
      </c>
      <c r="F4554">
        <f t="shared" si="292"/>
        <v>2</v>
      </c>
      <c r="G4554" t="str">
        <f t="shared" si="293"/>
        <v>Data</v>
      </c>
      <c r="H4554" t="s">
        <v>688</v>
      </c>
      <c r="I4554" s="38" t="s">
        <v>688</v>
      </c>
      <c r="J4554" t="s">
        <v>684</v>
      </c>
      <c r="K4554" s="6" t="s">
        <v>46</v>
      </c>
      <c r="L4554" s="12">
        <v>0.10093691145484371</v>
      </c>
      <c r="M4554" s="13">
        <v>0.39465802531018424</v>
      </c>
      <c r="N4554" s="13">
        <v>0.3430000487148655</v>
      </c>
      <c r="O4554" s="13">
        <v>0.16140501452010747</v>
      </c>
      <c r="P4554" s="14">
        <v>758.99999999999898</v>
      </c>
    </row>
    <row r="4555" spans="1:16" x14ac:dyDescent="0.25">
      <c r="A4555">
        <v>4669</v>
      </c>
      <c r="B4555" t="str">
        <f t="shared" si="290"/>
        <v>Closed End</v>
      </c>
      <c r="C4555" t="s">
        <v>867</v>
      </c>
      <c r="D4555" t="s">
        <v>688</v>
      </c>
      <c r="E4555" t="str">
        <f t="shared" si="291"/>
        <v>Race / ethnicity</v>
      </c>
      <c r="F4555">
        <f t="shared" si="292"/>
        <v>3</v>
      </c>
      <c r="G4555" t="str">
        <f t="shared" si="293"/>
        <v>Data</v>
      </c>
      <c r="H4555" t="s">
        <v>688</v>
      </c>
      <c r="I4555" s="38" t="s">
        <v>688</v>
      </c>
      <c r="J4555" t="s">
        <v>684</v>
      </c>
      <c r="K4555" s="6" t="s">
        <v>47</v>
      </c>
      <c r="L4555" s="12">
        <v>3.2372656698389325E-2</v>
      </c>
      <c r="M4555" s="13">
        <v>0.33010269409469717</v>
      </c>
      <c r="N4555" s="13">
        <v>0.46208300824593801</v>
      </c>
      <c r="O4555" s="13">
        <v>0.17544164096097506</v>
      </c>
      <c r="P4555" s="14">
        <v>127.00000000000001</v>
      </c>
    </row>
    <row r="4556" spans="1:16" x14ac:dyDescent="0.25">
      <c r="A4556">
        <v>4670</v>
      </c>
      <c r="B4556" t="str">
        <f t="shared" si="290"/>
        <v>Closed End</v>
      </c>
      <c r="C4556" t="s">
        <v>867</v>
      </c>
      <c r="D4556" t="s">
        <v>688</v>
      </c>
      <c r="E4556" t="str">
        <f t="shared" si="291"/>
        <v>Race / ethnicity</v>
      </c>
      <c r="F4556">
        <f t="shared" si="292"/>
        <v>4</v>
      </c>
      <c r="G4556" t="str">
        <f t="shared" si="293"/>
        <v>Data</v>
      </c>
      <c r="H4556" t="s">
        <v>688</v>
      </c>
      <c r="I4556" s="38" t="s">
        <v>688</v>
      </c>
      <c r="J4556" t="s">
        <v>684</v>
      </c>
      <c r="K4556" s="6" t="s">
        <v>48</v>
      </c>
      <c r="L4556" s="12">
        <v>9.6786183475179352E-2</v>
      </c>
      <c r="M4556" s="13">
        <v>0.45456360698603221</v>
      </c>
      <c r="N4556" s="13">
        <v>0.28742952304825464</v>
      </c>
      <c r="O4556" s="13">
        <v>0.16122068649053373</v>
      </c>
      <c r="P4556" s="14">
        <v>213.00000000000017</v>
      </c>
    </row>
    <row r="4557" spans="1:16" x14ac:dyDescent="0.25">
      <c r="A4557">
        <v>4671</v>
      </c>
      <c r="B4557" t="str">
        <f t="shared" si="290"/>
        <v>Closed End</v>
      </c>
      <c r="C4557" t="s">
        <v>867</v>
      </c>
      <c r="D4557" t="s">
        <v>688</v>
      </c>
      <c r="E4557" t="str">
        <f t="shared" si="291"/>
        <v>Race / ethnicity</v>
      </c>
      <c r="F4557">
        <f t="shared" si="292"/>
        <v>5</v>
      </c>
      <c r="G4557" t="str">
        <f t="shared" si="293"/>
        <v>Data</v>
      </c>
      <c r="H4557" t="s">
        <v>688</v>
      </c>
      <c r="I4557" s="38" t="s">
        <v>688</v>
      </c>
      <c r="J4557" t="s">
        <v>684</v>
      </c>
      <c r="K4557" s="6" t="s">
        <v>49</v>
      </c>
      <c r="L4557" s="12">
        <v>0.1493768319572038</v>
      </c>
      <c r="M4557" s="13">
        <v>0.24472801302868943</v>
      </c>
      <c r="N4557" s="13">
        <v>0.42563197337960385</v>
      </c>
      <c r="O4557" s="13">
        <v>0.18026318163450367</v>
      </c>
      <c r="P4557" s="14">
        <v>340.00000000000023</v>
      </c>
    </row>
    <row r="4558" spans="1:16" x14ac:dyDescent="0.25">
      <c r="A4558">
        <v>4672</v>
      </c>
      <c r="B4558" t="str">
        <f t="shared" si="290"/>
        <v>Closed End</v>
      </c>
      <c r="C4558" t="s">
        <v>867</v>
      </c>
      <c r="D4558" t="s">
        <v>688</v>
      </c>
      <c r="E4558" t="str">
        <f t="shared" si="291"/>
        <v>Race / ethnicity</v>
      </c>
      <c r="F4558">
        <f t="shared" si="292"/>
        <v>6</v>
      </c>
      <c r="G4558" t="str">
        <f t="shared" si="293"/>
        <v>Data</v>
      </c>
      <c r="H4558" t="s">
        <v>688</v>
      </c>
      <c r="I4558" s="38" t="s">
        <v>688</v>
      </c>
      <c r="J4558" t="s">
        <v>684</v>
      </c>
      <c r="K4558" s="6" t="s">
        <v>50</v>
      </c>
      <c r="L4558" s="12">
        <v>3.8499112914394555E-2</v>
      </c>
      <c r="M4558" s="13">
        <v>0.50389941737555466</v>
      </c>
      <c r="N4558" s="13">
        <v>0.32111432031142262</v>
      </c>
      <c r="O4558" s="13">
        <v>0.13648714939862772</v>
      </c>
      <c r="P4558" s="14">
        <v>133.00000000000003</v>
      </c>
    </row>
    <row r="4559" spans="1:16" ht="15.75" thickBot="1" x14ac:dyDescent="0.3">
      <c r="A4559">
        <v>4673</v>
      </c>
      <c r="B4559" t="str">
        <f t="shared" si="290"/>
        <v>Closed End</v>
      </c>
      <c r="C4559" t="s">
        <v>867</v>
      </c>
      <c r="D4559" t="s">
        <v>688</v>
      </c>
      <c r="E4559" t="str">
        <f t="shared" si="291"/>
        <v>Race / ethnicity</v>
      </c>
      <c r="F4559">
        <f t="shared" si="292"/>
        <v>7</v>
      </c>
      <c r="G4559" t="str">
        <f t="shared" si="293"/>
        <v>Data</v>
      </c>
      <c r="H4559" t="s">
        <v>688</v>
      </c>
      <c r="I4559" s="38" t="s">
        <v>688</v>
      </c>
      <c r="J4559" t="s">
        <v>684</v>
      </c>
      <c r="K4559" s="8" t="s">
        <v>51</v>
      </c>
      <c r="L4559" s="18">
        <v>0.15696955978688806</v>
      </c>
      <c r="M4559" s="19">
        <v>0.51167124874738312</v>
      </c>
      <c r="N4559" s="19">
        <v>0.27797977040259125</v>
      </c>
      <c r="O4559" s="19">
        <v>5.3379421063140482E-2</v>
      </c>
      <c r="P4559" s="20">
        <v>2001.9999999999975</v>
      </c>
    </row>
    <row r="4560" spans="1:16" ht="15.75" thickTop="1" x14ac:dyDescent="0.25">
      <c r="A4560">
        <v>4674</v>
      </c>
      <c r="B4560" t="str">
        <f t="shared" si="290"/>
        <v/>
      </c>
      <c r="C4560" t="s">
        <v>8</v>
      </c>
      <c r="D4560" t="s">
        <v>8</v>
      </c>
      <c r="E4560" t="str">
        <f t="shared" si="291"/>
        <v/>
      </c>
      <c r="F4560" t="str">
        <f t="shared" si="292"/>
        <v/>
      </c>
      <c r="G4560" t="str">
        <f t="shared" si="293"/>
        <v/>
      </c>
      <c r="H4560" t="s">
        <v>8</v>
      </c>
      <c r="K4560" s="42"/>
      <c r="L4560" s="42"/>
      <c r="M4560" s="42"/>
      <c r="N4560" s="42"/>
      <c r="O4560" s="42"/>
      <c r="P4560" s="42"/>
    </row>
    <row r="4561" spans="1:16" ht="45.75" thickBot="1" x14ac:dyDescent="0.3">
      <c r="A4561">
        <v>4675</v>
      </c>
      <c r="B4561" t="str">
        <f t="shared" si="290"/>
        <v>Closed End</v>
      </c>
      <c r="C4561" t="s">
        <v>867</v>
      </c>
      <c r="D4561" t="s">
        <v>689</v>
      </c>
      <c r="E4561" t="str">
        <f t="shared" si="291"/>
        <v>Title</v>
      </c>
      <c r="F4561">
        <f t="shared" si="292"/>
        <v>1</v>
      </c>
      <c r="G4561" t="str">
        <f t="shared" si="293"/>
        <v>Title</v>
      </c>
      <c r="H4561" t="s">
        <v>689</v>
      </c>
      <c r="I4561" s="38" t="s">
        <v>689</v>
      </c>
      <c r="J4561" t="s">
        <v>684</v>
      </c>
      <c r="K4561" s="37" t="s">
        <v>357</v>
      </c>
      <c r="L4561" s="37"/>
      <c r="M4561" s="37"/>
      <c r="N4561" s="37"/>
      <c r="O4561" s="37"/>
      <c r="P4561" s="37"/>
    </row>
    <row r="4562" spans="1:16" ht="38.25" thickTop="1" thickBot="1" x14ac:dyDescent="0.3">
      <c r="A4562">
        <v>4676</v>
      </c>
      <c r="B4562" t="str">
        <f t="shared" si="290"/>
        <v>Closed End</v>
      </c>
      <c r="C4562" t="s">
        <v>867</v>
      </c>
      <c r="D4562" t="s">
        <v>689</v>
      </c>
      <c r="E4562" t="str">
        <f t="shared" si="291"/>
        <v>Column labels</v>
      </c>
      <c r="F4562">
        <f t="shared" si="292"/>
        <v>1</v>
      </c>
      <c r="G4562" t="str">
        <f t="shared" si="293"/>
        <v>Labels</v>
      </c>
      <c r="H4562" t="s">
        <v>689</v>
      </c>
      <c r="I4562" s="38" t="s">
        <v>689</v>
      </c>
      <c r="J4562" t="s">
        <v>684</v>
      </c>
      <c r="K4562" s="39"/>
      <c r="L4562" s="1" t="s">
        <v>349</v>
      </c>
      <c r="M4562" s="2" t="s">
        <v>350</v>
      </c>
      <c r="N4562" s="2" t="s">
        <v>351</v>
      </c>
      <c r="O4562" s="2" t="s">
        <v>352</v>
      </c>
      <c r="P4562" s="3" t="s">
        <v>6</v>
      </c>
    </row>
    <row r="4563" spans="1:16" ht="15.75" thickTop="1" x14ac:dyDescent="0.25">
      <c r="A4563">
        <v>4677</v>
      </c>
      <c r="B4563" t="str">
        <f t="shared" si="290"/>
        <v>Closed End</v>
      </c>
      <c r="C4563" t="s">
        <v>867</v>
      </c>
      <c r="D4563" t="s">
        <v>689</v>
      </c>
      <c r="E4563" t="str">
        <f t="shared" si="291"/>
        <v>Region</v>
      </c>
      <c r="F4563">
        <f t="shared" si="292"/>
        <v>1</v>
      </c>
      <c r="G4563" t="str">
        <f t="shared" si="293"/>
        <v>Header</v>
      </c>
      <c r="H4563" t="s">
        <v>689</v>
      </c>
      <c r="I4563" s="38" t="s">
        <v>689</v>
      </c>
      <c r="J4563" t="s">
        <v>684</v>
      </c>
      <c r="K4563" s="5" t="s">
        <v>7</v>
      </c>
      <c r="L4563" s="9" t="s">
        <v>8</v>
      </c>
      <c r="M4563" s="10" t="s">
        <v>8</v>
      </c>
      <c r="N4563" s="10" t="s">
        <v>8</v>
      </c>
      <c r="O4563" s="10" t="s">
        <v>8</v>
      </c>
      <c r="P4563" s="11" t="s">
        <v>8</v>
      </c>
    </row>
    <row r="4564" spans="1:16" x14ac:dyDescent="0.25">
      <c r="A4564">
        <v>4678</v>
      </c>
      <c r="B4564" t="str">
        <f t="shared" si="290"/>
        <v>Closed End</v>
      </c>
      <c r="C4564" t="s">
        <v>867</v>
      </c>
      <c r="D4564" t="s">
        <v>689</v>
      </c>
      <c r="E4564" t="str">
        <f t="shared" si="291"/>
        <v>Region</v>
      </c>
      <c r="F4564">
        <f t="shared" si="292"/>
        <v>2</v>
      </c>
      <c r="G4564" t="str">
        <f t="shared" si="293"/>
        <v>Data</v>
      </c>
      <c r="H4564" t="s">
        <v>689</v>
      </c>
      <c r="I4564" s="38" t="s">
        <v>689</v>
      </c>
      <c r="J4564" t="s">
        <v>684</v>
      </c>
      <c r="K4564" s="6" t="s">
        <v>9</v>
      </c>
      <c r="L4564" s="12">
        <v>0.14718519673091143</v>
      </c>
      <c r="M4564" s="13">
        <v>0.57293377033703985</v>
      </c>
      <c r="N4564" s="13">
        <v>0.2346495479834203</v>
      </c>
      <c r="O4564" s="13">
        <v>4.5231484948629906E-2</v>
      </c>
      <c r="P4564" s="14">
        <v>2930.9999999999932</v>
      </c>
    </row>
    <row r="4565" spans="1:16" x14ac:dyDescent="0.25">
      <c r="A4565">
        <v>4679</v>
      </c>
      <c r="B4565" t="str">
        <f t="shared" si="290"/>
        <v>Closed End</v>
      </c>
      <c r="C4565" t="s">
        <v>867</v>
      </c>
      <c r="D4565" t="s">
        <v>689</v>
      </c>
      <c r="E4565" t="str">
        <f t="shared" si="291"/>
        <v>Region</v>
      </c>
      <c r="F4565">
        <f t="shared" si="292"/>
        <v>3</v>
      </c>
      <c r="G4565" t="str">
        <f t="shared" si="293"/>
        <v>Data</v>
      </c>
      <c r="H4565" t="s">
        <v>689</v>
      </c>
      <c r="I4565" s="38" t="s">
        <v>689</v>
      </c>
      <c r="J4565" t="s">
        <v>684</v>
      </c>
      <c r="K4565" s="6" t="s">
        <v>10</v>
      </c>
      <c r="L4565" s="12">
        <v>0.15668095145992059</v>
      </c>
      <c r="M4565" s="13">
        <v>0.58998169642245069</v>
      </c>
      <c r="N4565" s="13">
        <v>0.21692188576626814</v>
      </c>
      <c r="O4565" s="13">
        <v>3.6415466351360622E-2</v>
      </c>
      <c r="P4565" s="14">
        <v>404.99999999999972</v>
      </c>
    </row>
    <row r="4566" spans="1:16" x14ac:dyDescent="0.25">
      <c r="A4566">
        <v>4680</v>
      </c>
      <c r="B4566" t="str">
        <f t="shared" si="290"/>
        <v>Closed End</v>
      </c>
      <c r="C4566" t="s">
        <v>867</v>
      </c>
      <c r="D4566" t="s">
        <v>689</v>
      </c>
      <c r="E4566" t="str">
        <f t="shared" si="291"/>
        <v>Region</v>
      </c>
      <c r="F4566">
        <f t="shared" si="292"/>
        <v>4</v>
      </c>
      <c r="G4566" t="str">
        <f t="shared" si="293"/>
        <v>Data</v>
      </c>
      <c r="H4566" t="s">
        <v>689</v>
      </c>
      <c r="I4566" s="38" t="s">
        <v>689</v>
      </c>
      <c r="J4566" t="s">
        <v>684</v>
      </c>
      <c r="K4566" s="6" t="s">
        <v>11</v>
      </c>
      <c r="L4566" s="12">
        <v>0.13069838059890682</v>
      </c>
      <c r="M4566" s="13">
        <v>0.54522950156178462</v>
      </c>
      <c r="N4566" s="13">
        <v>0.25640322226299816</v>
      </c>
      <c r="O4566" s="13">
        <v>6.7668895576312713E-2</v>
      </c>
      <c r="P4566" s="14">
        <v>2142.0000000000009</v>
      </c>
    </row>
    <row r="4567" spans="1:16" x14ac:dyDescent="0.25">
      <c r="A4567">
        <v>4681</v>
      </c>
      <c r="B4567" t="str">
        <f t="shared" si="290"/>
        <v>Closed End</v>
      </c>
      <c r="C4567" t="s">
        <v>867</v>
      </c>
      <c r="D4567" t="s">
        <v>689</v>
      </c>
      <c r="E4567" t="str">
        <f t="shared" si="291"/>
        <v>Region</v>
      </c>
      <c r="F4567">
        <f t="shared" si="292"/>
        <v>5</v>
      </c>
      <c r="G4567" t="str">
        <f t="shared" si="293"/>
        <v>Data</v>
      </c>
      <c r="H4567" t="s">
        <v>689</v>
      </c>
      <c r="I4567" s="38" t="s">
        <v>689</v>
      </c>
      <c r="J4567" t="s">
        <v>684</v>
      </c>
      <c r="K4567" s="6" t="s">
        <v>12</v>
      </c>
      <c r="L4567" s="12">
        <v>0.12425859981290176</v>
      </c>
      <c r="M4567" s="13">
        <v>0.52718606664184375</v>
      </c>
      <c r="N4567" s="13">
        <v>0.2715098900008599</v>
      </c>
      <c r="O4567" s="13">
        <v>7.7045443544394632E-2</v>
      </c>
      <c r="P4567" s="14">
        <v>1735.0000000000016</v>
      </c>
    </row>
    <row r="4568" spans="1:16" x14ac:dyDescent="0.25">
      <c r="A4568">
        <v>4682</v>
      </c>
      <c r="B4568" t="str">
        <f t="shared" si="290"/>
        <v>Closed End</v>
      </c>
      <c r="C4568" t="s">
        <v>867</v>
      </c>
      <c r="D4568" t="s">
        <v>689</v>
      </c>
      <c r="E4568" t="str">
        <f t="shared" si="291"/>
        <v>Region</v>
      </c>
      <c r="F4568">
        <f t="shared" si="292"/>
        <v>6</v>
      </c>
      <c r="G4568" t="str">
        <f t="shared" si="293"/>
        <v>Data</v>
      </c>
      <c r="H4568" t="s">
        <v>689</v>
      </c>
      <c r="I4568" s="38" t="s">
        <v>689</v>
      </c>
      <c r="J4568" t="s">
        <v>684</v>
      </c>
      <c r="K4568" s="6" t="s">
        <v>13</v>
      </c>
      <c r="L4568" s="12">
        <v>0.13843877894689849</v>
      </c>
      <c r="M4568" s="13">
        <v>0.56691709908838317</v>
      </c>
      <c r="N4568" s="13">
        <v>0.23824551940206581</v>
      </c>
      <c r="O4568" s="13">
        <v>5.639860256265275E-2</v>
      </c>
      <c r="P4568" s="14">
        <v>407.00000000000034</v>
      </c>
    </row>
    <row r="4569" spans="1:16" x14ac:dyDescent="0.25">
      <c r="A4569">
        <v>4683</v>
      </c>
      <c r="B4569" t="str">
        <f t="shared" si="290"/>
        <v>Closed End</v>
      </c>
      <c r="C4569" t="s">
        <v>867</v>
      </c>
      <c r="D4569" t="s">
        <v>689</v>
      </c>
      <c r="E4569" t="str">
        <f t="shared" si="291"/>
        <v>Region</v>
      </c>
      <c r="F4569">
        <f t="shared" si="292"/>
        <v>7</v>
      </c>
      <c r="G4569" t="str">
        <f t="shared" si="293"/>
        <v>Data</v>
      </c>
      <c r="H4569" t="s">
        <v>689</v>
      </c>
      <c r="I4569" s="38" t="s">
        <v>689</v>
      </c>
      <c r="J4569" t="s">
        <v>684</v>
      </c>
      <c r="K4569" s="6" t="s">
        <v>14</v>
      </c>
      <c r="L4569" s="12">
        <v>0.16632964433102557</v>
      </c>
      <c r="M4569" s="13">
        <v>0.60329327199113136</v>
      </c>
      <c r="N4569" s="13">
        <v>0.21801364653081856</v>
      </c>
      <c r="O4569" s="13">
        <v>1.2363437147023575E-2</v>
      </c>
      <c r="P4569" s="14">
        <v>384.00000000000023</v>
      </c>
    </row>
    <row r="4570" spans="1:16" x14ac:dyDescent="0.25">
      <c r="A4570">
        <v>4684</v>
      </c>
      <c r="B4570" t="str">
        <f t="shared" si="290"/>
        <v>Closed End</v>
      </c>
      <c r="C4570" t="s">
        <v>867</v>
      </c>
      <c r="D4570" t="s">
        <v>689</v>
      </c>
      <c r="E4570" t="str">
        <f t="shared" si="291"/>
        <v>Gender</v>
      </c>
      <c r="F4570">
        <f t="shared" si="292"/>
        <v>1</v>
      </c>
      <c r="G4570" t="str">
        <f t="shared" si="293"/>
        <v>Header</v>
      </c>
      <c r="H4570" t="s">
        <v>689</v>
      </c>
      <c r="I4570" s="38" t="s">
        <v>689</v>
      </c>
      <c r="J4570" t="s">
        <v>684</v>
      </c>
      <c r="K4570" s="7" t="s">
        <v>15</v>
      </c>
      <c r="L4570" s="15" t="s">
        <v>8</v>
      </c>
      <c r="M4570" s="16" t="s">
        <v>8</v>
      </c>
      <c r="N4570" s="16" t="s">
        <v>8</v>
      </c>
      <c r="O4570" s="16" t="s">
        <v>8</v>
      </c>
      <c r="P4570" s="17" t="s">
        <v>8</v>
      </c>
    </row>
    <row r="4571" spans="1:16" x14ac:dyDescent="0.25">
      <c r="A4571">
        <v>4685</v>
      </c>
      <c r="B4571" t="str">
        <f t="shared" si="290"/>
        <v>Closed End</v>
      </c>
      <c r="C4571" t="s">
        <v>867</v>
      </c>
      <c r="D4571" t="s">
        <v>689</v>
      </c>
      <c r="E4571" t="str">
        <f t="shared" si="291"/>
        <v>Gender</v>
      </c>
      <c r="F4571">
        <f t="shared" si="292"/>
        <v>2</v>
      </c>
      <c r="G4571" t="str">
        <f t="shared" si="293"/>
        <v>Data</v>
      </c>
      <c r="H4571" t="s">
        <v>689</v>
      </c>
      <c r="I4571" s="38" t="s">
        <v>689</v>
      </c>
      <c r="J4571" t="s">
        <v>684</v>
      </c>
      <c r="K4571" s="6" t="s">
        <v>16</v>
      </c>
      <c r="L4571" s="12">
        <v>0.11192663888556197</v>
      </c>
      <c r="M4571" s="13">
        <v>0.58561195189790494</v>
      </c>
      <c r="N4571" s="13">
        <v>0.25044899926295278</v>
      </c>
      <c r="O4571" s="13">
        <v>5.2012409953581189E-2</v>
      </c>
      <c r="P4571" s="14">
        <v>1836.9999999999948</v>
      </c>
    </row>
    <row r="4572" spans="1:16" x14ac:dyDescent="0.25">
      <c r="A4572">
        <v>4686</v>
      </c>
      <c r="B4572" t="str">
        <f t="shared" si="290"/>
        <v>Closed End</v>
      </c>
      <c r="C4572" t="s">
        <v>867</v>
      </c>
      <c r="D4572" t="s">
        <v>689</v>
      </c>
      <c r="E4572" t="str">
        <f t="shared" si="291"/>
        <v>Gender</v>
      </c>
      <c r="F4572">
        <f t="shared" si="292"/>
        <v>3</v>
      </c>
      <c r="G4572" t="str">
        <f t="shared" si="293"/>
        <v>Data</v>
      </c>
      <c r="H4572" t="s">
        <v>689</v>
      </c>
      <c r="I4572" s="38" t="s">
        <v>689</v>
      </c>
      <c r="J4572" t="s">
        <v>684</v>
      </c>
      <c r="K4572" s="6" t="s">
        <v>17</v>
      </c>
      <c r="L4572" s="12">
        <v>0.1845268102538076</v>
      </c>
      <c r="M4572" s="13">
        <v>0.56416777537811647</v>
      </c>
      <c r="N4572" s="13">
        <v>0.21844721813072376</v>
      </c>
      <c r="O4572" s="13">
        <v>3.2858196237351998E-2</v>
      </c>
      <c r="P4572" s="14">
        <v>980.00000000000023</v>
      </c>
    </row>
    <row r="4573" spans="1:16" x14ac:dyDescent="0.25">
      <c r="A4573">
        <v>4687</v>
      </c>
      <c r="B4573" t="str">
        <f t="shared" si="290"/>
        <v>Closed End</v>
      </c>
      <c r="C4573" t="s">
        <v>867</v>
      </c>
      <c r="D4573" t="s">
        <v>689</v>
      </c>
      <c r="E4573" t="str">
        <f t="shared" si="291"/>
        <v>Age</v>
      </c>
      <c r="F4573">
        <f t="shared" si="292"/>
        <v>1</v>
      </c>
      <c r="G4573" t="str">
        <f t="shared" si="293"/>
        <v>Header</v>
      </c>
      <c r="H4573" t="s">
        <v>689</v>
      </c>
      <c r="I4573" s="38" t="s">
        <v>689</v>
      </c>
      <c r="J4573" t="s">
        <v>684</v>
      </c>
      <c r="K4573" s="7" t="s">
        <v>18</v>
      </c>
      <c r="L4573" s="15" t="s">
        <v>8</v>
      </c>
      <c r="M4573" s="16" t="s">
        <v>8</v>
      </c>
      <c r="N4573" s="16" t="s">
        <v>8</v>
      </c>
      <c r="O4573" s="16" t="s">
        <v>8</v>
      </c>
      <c r="P4573" s="17" t="s">
        <v>8</v>
      </c>
    </row>
    <row r="4574" spans="1:16" x14ac:dyDescent="0.25">
      <c r="A4574">
        <v>4688</v>
      </c>
      <c r="B4574" t="str">
        <f t="shared" si="290"/>
        <v>Closed End</v>
      </c>
      <c r="C4574" t="s">
        <v>867</v>
      </c>
      <c r="D4574" t="s">
        <v>689</v>
      </c>
      <c r="E4574" t="str">
        <f t="shared" si="291"/>
        <v>Age</v>
      </c>
      <c r="F4574">
        <f t="shared" si="292"/>
        <v>2</v>
      </c>
      <c r="G4574" t="str">
        <f t="shared" si="293"/>
        <v>Data</v>
      </c>
      <c r="H4574" t="s">
        <v>689</v>
      </c>
      <c r="I4574" s="38" t="s">
        <v>689</v>
      </c>
      <c r="J4574" t="s">
        <v>684</v>
      </c>
      <c r="K4574" s="6" t="s">
        <v>19</v>
      </c>
      <c r="L4574" s="12">
        <v>0.16460539829180565</v>
      </c>
      <c r="M4574" s="13">
        <v>0.5043420184831976</v>
      </c>
      <c r="N4574" s="13">
        <v>0.2678814904161903</v>
      </c>
      <c r="O4574" s="13">
        <v>6.317109280880584E-2</v>
      </c>
      <c r="P4574" s="14">
        <v>408.99999999999994</v>
      </c>
    </row>
    <row r="4575" spans="1:16" x14ac:dyDescent="0.25">
      <c r="A4575">
        <v>4689</v>
      </c>
      <c r="B4575" t="str">
        <f t="shared" si="290"/>
        <v>Closed End</v>
      </c>
      <c r="C4575" t="s">
        <v>867</v>
      </c>
      <c r="D4575" t="s">
        <v>689</v>
      </c>
      <c r="E4575" t="str">
        <f t="shared" si="291"/>
        <v>Age</v>
      </c>
      <c r="F4575">
        <f t="shared" si="292"/>
        <v>3</v>
      </c>
      <c r="G4575" t="str">
        <f t="shared" si="293"/>
        <v>Data</v>
      </c>
      <c r="H4575" t="s">
        <v>689</v>
      </c>
      <c r="I4575" s="38" t="s">
        <v>689</v>
      </c>
      <c r="J4575" t="s">
        <v>684</v>
      </c>
      <c r="K4575" s="6" t="s">
        <v>20</v>
      </c>
      <c r="L4575" s="12">
        <v>0.15898417187458069</v>
      </c>
      <c r="M4575" s="13">
        <v>0.54576409469737863</v>
      </c>
      <c r="N4575" s="13">
        <v>0.24964632434201831</v>
      </c>
      <c r="O4575" s="13">
        <v>4.5605409086021183E-2</v>
      </c>
      <c r="P4575" s="14">
        <v>416</v>
      </c>
    </row>
    <row r="4576" spans="1:16" x14ac:dyDescent="0.25">
      <c r="A4576">
        <v>4690</v>
      </c>
      <c r="B4576" t="str">
        <f t="shared" si="290"/>
        <v>Closed End</v>
      </c>
      <c r="C4576" t="s">
        <v>867</v>
      </c>
      <c r="D4576" t="s">
        <v>689</v>
      </c>
      <c r="E4576" t="str">
        <f t="shared" si="291"/>
        <v>Age</v>
      </c>
      <c r="F4576">
        <f t="shared" si="292"/>
        <v>4</v>
      </c>
      <c r="G4576" t="str">
        <f t="shared" si="293"/>
        <v>Data</v>
      </c>
      <c r="H4576" t="s">
        <v>689</v>
      </c>
      <c r="I4576" s="38" t="s">
        <v>689</v>
      </c>
      <c r="J4576" t="s">
        <v>684</v>
      </c>
      <c r="K4576" s="6" t="s">
        <v>21</v>
      </c>
      <c r="L4576" s="12">
        <v>0.12128329862738393</v>
      </c>
      <c r="M4576" s="13">
        <v>0.58305182354801655</v>
      </c>
      <c r="N4576" s="13">
        <v>0.23895447048260188</v>
      </c>
      <c r="O4576" s="13">
        <v>5.6710407341996921E-2</v>
      </c>
      <c r="P4576" s="14">
        <v>360.00000000000074</v>
      </c>
    </row>
    <row r="4577" spans="1:16" x14ac:dyDescent="0.25">
      <c r="A4577">
        <v>4691</v>
      </c>
      <c r="B4577" t="str">
        <f t="shared" si="290"/>
        <v>Closed End</v>
      </c>
      <c r="C4577" t="s">
        <v>867</v>
      </c>
      <c r="D4577" t="s">
        <v>689</v>
      </c>
      <c r="E4577" t="str">
        <f t="shared" si="291"/>
        <v>Age</v>
      </c>
      <c r="F4577">
        <f t="shared" si="292"/>
        <v>5</v>
      </c>
      <c r="G4577" t="str">
        <f t="shared" si="293"/>
        <v>Data</v>
      </c>
      <c r="H4577" t="s">
        <v>689</v>
      </c>
      <c r="I4577" s="38" t="s">
        <v>689</v>
      </c>
      <c r="J4577" t="s">
        <v>684</v>
      </c>
      <c r="K4577" s="6" t="s">
        <v>22</v>
      </c>
      <c r="L4577" s="12">
        <v>0.11908841601343839</v>
      </c>
      <c r="M4577" s="13">
        <v>0.56074072744986392</v>
      </c>
      <c r="N4577" s="13">
        <v>0.29684682815640717</v>
      </c>
      <c r="O4577" s="13">
        <v>2.3324028380291923E-2</v>
      </c>
      <c r="P4577" s="14">
        <v>510.99999999999881</v>
      </c>
    </row>
    <row r="4578" spans="1:16" x14ac:dyDescent="0.25">
      <c r="A4578">
        <v>4692</v>
      </c>
      <c r="B4578" t="str">
        <f t="shared" si="290"/>
        <v>Closed End</v>
      </c>
      <c r="C4578" t="s">
        <v>867</v>
      </c>
      <c r="D4578" t="s">
        <v>689</v>
      </c>
      <c r="E4578" t="str">
        <f t="shared" si="291"/>
        <v>Age</v>
      </c>
      <c r="F4578">
        <f t="shared" si="292"/>
        <v>6</v>
      </c>
      <c r="G4578" t="str">
        <f t="shared" si="293"/>
        <v>Data</v>
      </c>
      <c r="H4578" t="s">
        <v>689</v>
      </c>
      <c r="I4578" s="38" t="s">
        <v>689</v>
      </c>
      <c r="J4578" t="s">
        <v>684</v>
      </c>
      <c r="K4578" s="6" t="s">
        <v>23</v>
      </c>
      <c r="L4578" s="12">
        <v>0.13497342982254548</v>
      </c>
      <c r="M4578" s="13">
        <v>0.67841732240960195</v>
      </c>
      <c r="N4578" s="13">
        <v>0.17027828349214624</v>
      </c>
      <c r="O4578" s="13">
        <v>1.6330964275708255E-2</v>
      </c>
      <c r="P4578" s="14">
        <v>816.99999999999886</v>
      </c>
    </row>
    <row r="4579" spans="1:16" x14ac:dyDescent="0.25">
      <c r="A4579">
        <v>4693</v>
      </c>
      <c r="B4579" t="str">
        <f t="shared" si="290"/>
        <v>Closed End</v>
      </c>
      <c r="C4579" t="s">
        <v>867</v>
      </c>
      <c r="D4579" t="s">
        <v>689</v>
      </c>
      <c r="E4579" t="str">
        <f t="shared" si="291"/>
        <v>Education</v>
      </c>
      <c r="F4579">
        <f t="shared" si="292"/>
        <v>1</v>
      </c>
      <c r="G4579" t="str">
        <f t="shared" si="293"/>
        <v>Header</v>
      </c>
      <c r="H4579" t="s">
        <v>689</v>
      </c>
      <c r="I4579" s="38" t="s">
        <v>689</v>
      </c>
      <c r="J4579" t="s">
        <v>684</v>
      </c>
      <c r="K4579" s="7" t="s">
        <v>24</v>
      </c>
      <c r="L4579" s="15" t="s">
        <v>8</v>
      </c>
      <c r="M4579" s="16" t="s">
        <v>8</v>
      </c>
      <c r="N4579" s="16" t="s">
        <v>8</v>
      </c>
      <c r="O4579" s="16" t="s">
        <v>8</v>
      </c>
      <c r="P4579" s="17" t="s">
        <v>8</v>
      </c>
    </row>
    <row r="4580" spans="1:16" x14ac:dyDescent="0.25">
      <c r="A4580">
        <v>4694</v>
      </c>
      <c r="B4580" t="str">
        <f t="shared" si="290"/>
        <v>Closed End</v>
      </c>
      <c r="C4580" t="s">
        <v>867</v>
      </c>
      <c r="D4580" t="s">
        <v>689</v>
      </c>
      <c r="E4580" t="str">
        <f t="shared" si="291"/>
        <v>Education</v>
      </c>
      <c r="F4580">
        <f t="shared" si="292"/>
        <v>2</v>
      </c>
      <c r="G4580" t="str">
        <f t="shared" si="293"/>
        <v>Data</v>
      </c>
      <c r="H4580" t="s">
        <v>689</v>
      </c>
      <c r="I4580" s="38" t="s">
        <v>689</v>
      </c>
      <c r="J4580" t="s">
        <v>684</v>
      </c>
      <c r="K4580" s="6" t="s">
        <v>25</v>
      </c>
      <c r="L4580" s="12">
        <v>0.11629344731814246</v>
      </c>
      <c r="M4580" s="13">
        <v>0.58163274291333911</v>
      </c>
      <c r="N4580" s="13">
        <v>0.20398166386153269</v>
      </c>
      <c r="O4580" s="13">
        <v>9.8092145906985714E-2</v>
      </c>
      <c r="P4580" s="14">
        <v>89.000000000000014</v>
      </c>
    </row>
    <row r="4581" spans="1:16" x14ac:dyDescent="0.25">
      <c r="A4581">
        <v>4695</v>
      </c>
      <c r="B4581" t="str">
        <f t="shared" si="290"/>
        <v>Closed End</v>
      </c>
      <c r="C4581" t="s">
        <v>867</v>
      </c>
      <c r="D4581" t="s">
        <v>689</v>
      </c>
      <c r="E4581" t="str">
        <f t="shared" si="291"/>
        <v>Education</v>
      </c>
      <c r="F4581">
        <f t="shared" si="292"/>
        <v>3</v>
      </c>
      <c r="G4581" t="str">
        <f t="shared" si="293"/>
        <v>Data</v>
      </c>
      <c r="H4581" t="s">
        <v>689</v>
      </c>
      <c r="I4581" s="38" t="s">
        <v>689</v>
      </c>
      <c r="J4581" t="s">
        <v>684</v>
      </c>
      <c r="K4581" s="6" t="s">
        <v>26</v>
      </c>
      <c r="L4581" s="12">
        <v>0.15355039304975884</v>
      </c>
      <c r="M4581" s="13">
        <v>0.62161532600635439</v>
      </c>
      <c r="N4581" s="13">
        <v>0.18693798176986584</v>
      </c>
      <c r="O4581" s="13">
        <v>3.7896299174021625E-2</v>
      </c>
      <c r="P4581" s="14">
        <v>347</v>
      </c>
    </row>
    <row r="4582" spans="1:16" x14ac:dyDescent="0.25">
      <c r="A4582">
        <v>4696</v>
      </c>
      <c r="B4582" t="str">
        <f t="shared" si="290"/>
        <v>Closed End</v>
      </c>
      <c r="C4582" t="s">
        <v>867</v>
      </c>
      <c r="D4582" t="s">
        <v>689</v>
      </c>
      <c r="E4582" t="str">
        <f t="shared" si="291"/>
        <v>Education</v>
      </c>
      <c r="F4582">
        <f t="shared" si="292"/>
        <v>4</v>
      </c>
      <c r="G4582" t="str">
        <f t="shared" si="293"/>
        <v>Data</v>
      </c>
      <c r="H4582" t="s">
        <v>689</v>
      </c>
      <c r="I4582" s="38" t="s">
        <v>689</v>
      </c>
      <c r="J4582" t="s">
        <v>684</v>
      </c>
      <c r="K4582" s="6" t="s">
        <v>27</v>
      </c>
      <c r="L4582" s="12">
        <v>0.16920264707163468</v>
      </c>
      <c r="M4582" s="13">
        <v>0.59790639955933256</v>
      </c>
      <c r="N4582" s="13">
        <v>0.20418211182942564</v>
      </c>
      <c r="O4582" s="13">
        <v>2.870884153960556E-2</v>
      </c>
      <c r="P4582" s="14">
        <v>929.00000000000057</v>
      </c>
    </row>
    <row r="4583" spans="1:16" x14ac:dyDescent="0.25">
      <c r="A4583">
        <v>4697</v>
      </c>
      <c r="B4583" t="str">
        <f t="shared" si="290"/>
        <v>Closed End</v>
      </c>
      <c r="C4583" t="s">
        <v>867</v>
      </c>
      <c r="D4583" t="s">
        <v>689</v>
      </c>
      <c r="E4583" t="str">
        <f t="shared" si="291"/>
        <v>Education</v>
      </c>
      <c r="F4583">
        <f t="shared" si="292"/>
        <v>5</v>
      </c>
      <c r="G4583" t="str">
        <f t="shared" si="293"/>
        <v>Data</v>
      </c>
      <c r="H4583" t="s">
        <v>689</v>
      </c>
      <c r="I4583" s="38" t="s">
        <v>689</v>
      </c>
      <c r="J4583" t="s">
        <v>684</v>
      </c>
      <c r="K4583" s="6" t="s">
        <v>28</v>
      </c>
      <c r="L4583" s="12">
        <v>0.12610506904375951</v>
      </c>
      <c r="M4583" s="13">
        <v>0.52499355625418165</v>
      </c>
      <c r="N4583" s="13">
        <v>0.28959567166594313</v>
      </c>
      <c r="O4583" s="13">
        <v>5.9305703036117062E-2</v>
      </c>
      <c r="P4583" s="14">
        <v>1476.0000000000018</v>
      </c>
    </row>
    <row r="4584" spans="1:16" x14ac:dyDescent="0.25">
      <c r="A4584">
        <v>4698</v>
      </c>
      <c r="B4584" t="str">
        <f t="shared" si="290"/>
        <v>Closed End</v>
      </c>
      <c r="C4584" t="s">
        <v>867</v>
      </c>
      <c r="D4584" t="s">
        <v>689</v>
      </c>
      <c r="E4584" t="str">
        <f t="shared" si="291"/>
        <v>Household income</v>
      </c>
      <c r="F4584">
        <f t="shared" si="292"/>
        <v>1</v>
      </c>
      <c r="G4584" t="str">
        <f t="shared" si="293"/>
        <v>Header</v>
      </c>
      <c r="H4584" t="s">
        <v>689</v>
      </c>
      <c r="I4584" s="38" t="s">
        <v>689</v>
      </c>
      <c r="J4584" t="s">
        <v>684</v>
      </c>
      <c r="K4584" s="7" t="s">
        <v>29</v>
      </c>
      <c r="L4584" s="15" t="s">
        <v>8</v>
      </c>
      <c r="M4584" s="16" t="s">
        <v>8</v>
      </c>
      <c r="N4584" s="16" t="s">
        <v>8</v>
      </c>
      <c r="O4584" s="16" t="s">
        <v>8</v>
      </c>
      <c r="P4584" s="17" t="s">
        <v>8</v>
      </c>
    </row>
    <row r="4585" spans="1:16" x14ac:dyDescent="0.25">
      <c r="A4585">
        <v>4699</v>
      </c>
      <c r="B4585" t="str">
        <f t="shared" si="290"/>
        <v>Closed End</v>
      </c>
      <c r="C4585" t="s">
        <v>867</v>
      </c>
      <c r="D4585" t="s">
        <v>689</v>
      </c>
      <c r="E4585" t="str">
        <f t="shared" si="291"/>
        <v>Household income</v>
      </c>
      <c r="F4585">
        <f t="shared" si="292"/>
        <v>2</v>
      </c>
      <c r="G4585" t="str">
        <f t="shared" si="293"/>
        <v>Data</v>
      </c>
      <c r="H4585" t="s">
        <v>689</v>
      </c>
      <c r="I4585" s="38" t="s">
        <v>689</v>
      </c>
      <c r="J4585" t="s">
        <v>684</v>
      </c>
      <c r="K4585" s="6" t="s">
        <v>30</v>
      </c>
      <c r="L4585" s="12">
        <v>9.8761873730627364E-2</v>
      </c>
      <c r="M4585" s="13">
        <v>0.53433851484167505</v>
      </c>
      <c r="N4585" s="13">
        <v>0.2958796792284068</v>
      </c>
      <c r="O4585" s="13">
        <v>7.1019932199290023E-2</v>
      </c>
      <c r="P4585" s="14">
        <v>463.00000000000045</v>
      </c>
    </row>
    <row r="4586" spans="1:16" x14ac:dyDescent="0.25">
      <c r="A4586">
        <v>4700</v>
      </c>
      <c r="B4586" t="str">
        <f t="shared" si="290"/>
        <v>Closed End</v>
      </c>
      <c r="C4586" t="s">
        <v>867</v>
      </c>
      <c r="D4586" t="s">
        <v>689</v>
      </c>
      <c r="E4586" t="str">
        <f t="shared" si="291"/>
        <v>Household income</v>
      </c>
      <c r="F4586">
        <f t="shared" si="292"/>
        <v>3</v>
      </c>
      <c r="G4586" t="str">
        <f t="shared" si="293"/>
        <v>Data</v>
      </c>
      <c r="H4586" t="s">
        <v>689</v>
      </c>
      <c r="I4586" s="38" t="s">
        <v>689</v>
      </c>
      <c r="J4586" t="s">
        <v>684</v>
      </c>
      <c r="K4586" s="6" t="s">
        <v>31</v>
      </c>
      <c r="L4586" s="12">
        <v>0.11097524347978975</v>
      </c>
      <c r="M4586" s="13">
        <v>0.6264296268809606</v>
      </c>
      <c r="N4586" s="13">
        <v>0.21405710575538234</v>
      </c>
      <c r="O4586" s="13">
        <v>4.8538023883868082E-2</v>
      </c>
      <c r="P4586" s="14">
        <v>407.99999999999955</v>
      </c>
    </row>
    <row r="4587" spans="1:16" x14ac:dyDescent="0.25">
      <c r="A4587">
        <v>4701</v>
      </c>
      <c r="B4587" t="str">
        <f t="shared" si="290"/>
        <v>Closed End</v>
      </c>
      <c r="C4587" t="s">
        <v>867</v>
      </c>
      <c r="D4587" t="s">
        <v>689</v>
      </c>
      <c r="E4587" t="str">
        <f t="shared" si="291"/>
        <v>Household income</v>
      </c>
      <c r="F4587">
        <f t="shared" si="292"/>
        <v>4</v>
      </c>
      <c r="G4587" t="str">
        <f t="shared" si="293"/>
        <v>Data</v>
      </c>
      <c r="H4587" t="s">
        <v>689</v>
      </c>
      <c r="I4587" s="38" t="s">
        <v>689</v>
      </c>
      <c r="J4587" t="s">
        <v>684</v>
      </c>
      <c r="K4587" s="6" t="s">
        <v>32</v>
      </c>
      <c r="L4587" s="12">
        <v>0.18315480809161172</v>
      </c>
      <c r="M4587" s="13">
        <v>0.53061466332091878</v>
      </c>
      <c r="N4587" s="13">
        <v>0.21896822706838739</v>
      </c>
      <c r="O4587" s="13">
        <v>6.7262301519081871E-2</v>
      </c>
      <c r="P4587" s="14">
        <v>387.99999999999972</v>
      </c>
    </row>
    <row r="4588" spans="1:16" x14ac:dyDescent="0.25">
      <c r="A4588">
        <v>4702</v>
      </c>
      <c r="B4588" t="str">
        <f t="shared" si="290"/>
        <v>Closed End</v>
      </c>
      <c r="C4588" t="s">
        <v>867</v>
      </c>
      <c r="D4588" t="s">
        <v>689</v>
      </c>
      <c r="E4588" t="str">
        <f t="shared" si="291"/>
        <v>Household income</v>
      </c>
      <c r="F4588">
        <f t="shared" si="292"/>
        <v>5</v>
      </c>
      <c r="G4588" t="str">
        <f t="shared" si="293"/>
        <v>Data</v>
      </c>
      <c r="H4588" t="s">
        <v>689</v>
      </c>
      <c r="I4588" s="38" t="s">
        <v>689</v>
      </c>
      <c r="J4588" t="s">
        <v>684</v>
      </c>
      <c r="K4588" s="6" t="s">
        <v>33</v>
      </c>
      <c r="L4588" s="12">
        <v>0.20718423787555268</v>
      </c>
      <c r="M4588" s="13">
        <v>0.52286387768663722</v>
      </c>
      <c r="N4588" s="13">
        <v>0.22175411339561302</v>
      </c>
      <c r="O4588" s="13">
        <v>4.8197771042197336E-2</v>
      </c>
      <c r="P4588" s="14">
        <v>303.00000000000006</v>
      </c>
    </row>
    <row r="4589" spans="1:16" x14ac:dyDescent="0.25">
      <c r="A4589">
        <v>4703</v>
      </c>
      <c r="B4589" t="str">
        <f t="shared" si="290"/>
        <v>Closed End</v>
      </c>
      <c r="C4589" t="s">
        <v>867</v>
      </c>
      <c r="D4589" t="s">
        <v>689</v>
      </c>
      <c r="E4589" t="str">
        <f t="shared" si="291"/>
        <v>Household income</v>
      </c>
      <c r="F4589">
        <f t="shared" si="292"/>
        <v>6</v>
      </c>
      <c r="G4589" t="str">
        <f t="shared" si="293"/>
        <v>Data</v>
      </c>
      <c r="H4589" t="s">
        <v>689</v>
      </c>
      <c r="I4589" s="38" t="s">
        <v>689</v>
      </c>
      <c r="J4589" t="s">
        <v>684</v>
      </c>
      <c r="K4589" s="6" t="s">
        <v>34</v>
      </c>
      <c r="L4589" s="12">
        <v>0.11298547647136478</v>
      </c>
      <c r="M4589" s="13">
        <v>0.54100616433157411</v>
      </c>
      <c r="N4589" s="13">
        <v>0.32172065016296442</v>
      </c>
      <c r="O4589" s="13">
        <v>2.4287709034095301E-2</v>
      </c>
      <c r="P4589" s="14">
        <v>260.00000000000023</v>
      </c>
    </row>
    <row r="4590" spans="1:16" x14ac:dyDescent="0.25">
      <c r="A4590">
        <v>4704</v>
      </c>
      <c r="B4590" t="str">
        <f t="shared" si="290"/>
        <v>Closed End</v>
      </c>
      <c r="C4590" t="s">
        <v>867</v>
      </c>
      <c r="D4590" t="s">
        <v>689</v>
      </c>
      <c r="E4590" t="str">
        <f t="shared" si="291"/>
        <v>Household income</v>
      </c>
      <c r="F4590">
        <f t="shared" si="292"/>
        <v>7</v>
      </c>
      <c r="G4590" t="str">
        <f t="shared" si="293"/>
        <v>Data</v>
      </c>
      <c r="H4590" t="s">
        <v>689</v>
      </c>
      <c r="I4590" s="38" t="s">
        <v>689</v>
      </c>
      <c r="J4590" t="s">
        <v>684</v>
      </c>
      <c r="K4590" s="6" t="s">
        <v>35</v>
      </c>
      <c r="L4590" s="12">
        <v>0.12338939934712205</v>
      </c>
      <c r="M4590" s="13">
        <v>0.58566980265784552</v>
      </c>
      <c r="N4590" s="13">
        <v>0.23469148470232717</v>
      </c>
      <c r="O4590" s="13">
        <v>5.6249313292705223E-2</v>
      </c>
      <c r="P4590" s="14">
        <v>335.00000000000045</v>
      </c>
    </row>
    <row r="4591" spans="1:16" x14ac:dyDescent="0.25">
      <c r="A4591">
        <v>4705</v>
      </c>
      <c r="B4591" t="str">
        <f t="shared" si="290"/>
        <v>Closed End</v>
      </c>
      <c r="C4591" t="s">
        <v>867</v>
      </c>
      <c r="D4591" t="s">
        <v>689</v>
      </c>
      <c r="E4591" t="str">
        <f t="shared" si="291"/>
        <v>Household income</v>
      </c>
      <c r="F4591">
        <f t="shared" si="292"/>
        <v>8</v>
      </c>
      <c r="G4591" t="str">
        <f t="shared" si="293"/>
        <v>Data</v>
      </c>
      <c r="H4591" t="s">
        <v>689</v>
      </c>
      <c r="I4591" s="38" t="s">
        <v>689</v>
      </c>
      <c r="J4591" t="s">
        <v>684</v>
      </c>
      <c r="K4591" s="6" t="s">
        <v>36</v>
      </c>
      <c r="L4591" s="12">
        <v>0.16933374103728382</v>
      </c>
      <c r="M4591" s="13">
        <v>0.49692699041874311</v>
      </c>
      <c r="N4591" s="13">
        <v>0.29980737322235512</v>
      </c>
      <c r="O4591" s="13">
        <v>3.393189532161725E-2</v>
      </c>
      <c r="P4591" s="14">
        <v>257</v>
      </c>
    </row>
    <row r="4592" spans="1:16" x14ac:dyDescent="0.25">
      <c r="A4592">
        <v>4706</v>
      </c>
      <c r="B4592" t="str">
        <f t="shared" si="290"/>
        <v>Closed End</v>
      </c>
      <c r="C4592" t="s">
        <v>867</v>
      </c>
      <c r="D4592" t="s">
        <v>689</v>
      </c>
      <c r="E4592" t="str">
        <f t="shared" si="291"/>
        <v>Housing status</v>
      </c>
      <c r="F4592">
        <f t="shared" si="292"/>
        <v>1</v>
      </c>
      <c r="G4592" t="str">
        <f t="shared" si="293"/>
        <v>Header</v>
      </c>
      <c r="H4592" t="s">
        <v>689</v>
      </c>
      <c r="I4592" s="38" t="s">
        <v>689</v>
      </c>
      <c r="J4592" t="s">
        <v>684</v>
      </c>
      <c r="K4592" s="7" t="s">
        <v>37</v>
      </c>
      <c r="L4592" s="15" t="s">
        <v>8</v>
      </c>
      <c r="M4592" s="16" t="s">
        <v>8</v>
      </c>
      <c r="N4592" s="16" t="s">
        <v>8</v>
      </c>
      <c r="O4592" s="16" t="s">
        <v>8</v>
      </c>
      <c r="P4592" s="17" t="s">
        <v>8</v>
      </c>
    </row>
    <row r="4593" spans="1:16" x14ac:dyDescent="0.25">
      <c r="A4593">
        <v>4707</v>
      </c>
      <c r="B4593" t="str">
        <f t="shared" si="290"/>
        <v>Closed End</v>
      </c>
      <c r="C4593" t="s">
        <v>867</v>
      </c>
      <c r="D4593" t="s">
        <v>689</v>
      </c>
      <c r="E4593" t="str">
        <f t="shared" si="291"/>
        <v>Housing status</v>
      </c>
      <c r="F4593">
        <f t="shared" si="292"/>
        <v>2</v>
      </c>
      <c r="G4593" t="str">
        <f t="shared" si="293"/>
        <v>Data</v>
      </c>
      <c r="H4593" t="s">
        <v>689</v>
      </c>
      <c r="I4593" s="38" t="s">
        <v>689</v>
      </c>
      <c r="J4593" t="s">
        <v>684</v>
      </c>
      <c r="K4593" s="6" t="s">
        <v>38</v>
      </c>
      <c r="L4593" s="12">
        <v>0.15502086511701349</v>
      </c>
      <c r="M4593" s="13">
        <v>0.57514496870973308</v>
      </c>
      <c r="N4593" s="13">
        <v>0.2303963318771281</v>
      </c>
      <c r="O4593" s="13">
        <v>3.9437834296126593E-2</v>
      </c>
      <c r="P4593" s="14">
        <v>1898.9999999999975</v>
      </c>
    </row>
    <row r="4594" spans="1:16" x14ac:dyDescent="0.25">
      <c r="A4594">
        <v>4708</v>
      </c>
      <c r="B4594" t="str">
        <f t="shared" si="290"/>
        <v>Closed End</v>
      </c>
      <c r="C4594" t="s">
        <v>867</v>
      </c>
      <c r="D4594" t="s">
        <v>689</v>
      </c>
      <c r="E4594" t="str">
        <f t="shared" si="291"/>
        <v>Housing status</v>
      </c>
      <c r="F4594">
        <f t="shared" si="292"/>
        <v>3</v>
      </c>
      <c r="G4594" t="str">
        <f t="shared" si="293"/>
        <v>Data</v>
      </c>
      <c r="H4594" t="s">
        <v>689</v>
      </c>
      <c r="I4594" s="38" t="s">
        <v>689</v>
      </c>
      <c r="J4594" t="s">
        <v>684</v>
      </c>
      <c r="K4594" s="6" t="s">
        <v>39</v>
      </c>
      <c r="L4594" s="12">
        <v>0.12748535476290346</v>
      </c>
      <c r="M4594" s="13">
        <v>0.5507327735134766</v>
      </c>
      <c r="N4594" s="13">
        <v>0.25778142232269813</v>
      </c>
      <c r="O4594" s="13">
        <v>6.4000449400919812E-2</v>
      </c>
      <c r="P4594" s="14">
        <v>952.00000000000182</v>
      </c>
    </row>
    <row r="4595" spans="1:16" ht="24.75" x14ac:dyDescent="0.25">
      <c r="A4595">
        <v>4709</v>
      </c>
      <c r="B4595" t="str">
        <f t="shared" si="290"/>
        <v>Closed End</v>
      </c>
      <c r="C4595" t="s">
        <v>867</v>
      </c>
      <c r="D4595" t="s">
        <v>689</v>
      </c>
      <c r="E4595" t="str">
        <f t="shared" si="291"/>
        <v>Housing status</v>
      </c>
      <c r="F4595">
        <f t="shared" si="292"/>
        <v>4</v>
      </c>
      <c r="G4595" t="str">
        <f t="shared" si="293"/>
        <v>Data</v>
      </c>
      <c r="H4595" t="s">
        <v>689</v>
      </c>
      <c r="I4595" s="38" t="s">
        <v>689</v>
      </c>
      <c r="J4595" t="s">
        <v>684</v>
      </c>
      <c r="K4595" s="6" t="s">
        <v>40</v>
      </c>
      <c r="L4595" s="12">
        <v>0.11266235431287253</v>
      </c>
      <c r="M4595" s="13">
        <v>0.74853419398140142</v>
      </c>
      <c r="N4595" s="13">
        <v>0.10450147988865165</v>
      </c>
      <c r="O4595" s="13">
        <v>3.4301971817074443E-2</v>
      </c>
      <c r="P4595" s="14">
        <v>68.000000000000014</v>
      </c>
    </row>
    <row r="4596" spans="1:16" x14ac:dyDescent="0.25">
      <c r="A4596">
        <v>4710</v>
      </c>
      <c r="B4596" t="str">
        <f t="shared" si="290"/>
        <v>Closed End</v>
      </c>
      <c r="C4596" t="s">
        <v>867</v>
      </c>
      <c r="D4596" t="s">
        <v>689</v>
      </c>
      <c r="E4596" t="str">
        <f t="shared" si="291"/>
        <v>Home language</v>
      </c>
      <c r="F4596">
        <f t="shared" si="292"/>
        <v>1</v>
      </c>
      <c r="G4596" t="str">
        <f t="shared" si="293"/>
        <v>Header</v>
      </c>
      <c r="H4596" t="s">
        <v>689</v>
      </c>
      <c r="I4596" s="38" t="s">
        <v>689</v>
      </c>
      <c r="J4596" t="s">
        <v>684</v>
      </c>
      <c r="K4596" s="7" t="s">
        <v>41</v>
      </c>
      <c r="L4596" s="15" t="s">
        <v>8</v>
      </c>
      <c r="M4596" s="16" t="s">
        <v>8</v>
      </c>
      <c r="N4596" s="16" t="s">
        <v>8</v>
      </c>
      <c r="O4596" s="16" t="s">
        <v>8</v>
      </c>
      <c r="P4596" s="17" t="s">
        <v>8</v>
      </c>
    </row>
    <row r="4597" spans="1:16" x14ac:dyDescent="0.25">
      <c r="A4597">
        <v>4711</v>
      </c>
      <c r="B4597" t="str">
        <f t="shared" ref="B4597:B4660" si="294">IF(K4599="Results by region:","Closed End",IF(L4598="East Metro Overall","Open End",IF(AND(K4597="",K4599=""),"",B4596)))</f>
        <v>Closed End</v>
      </c>
      <c r="C4597" t="s">
        <v>867</v>
      </c>
      <c r="D4597" t="s">
        <v>689</v>
      </c>
      <c r="E4597" t="str">
        <f t="shared" ref="E4597:E4660" si="295">IF(AND(K4597="",K4598="Results by region:"),"Column labels",
IF(AND(K4597="",L4597="East Metro overall"),"Column labels",
IF(AND(K4597="",L4597=""),"",
IF(AND(B4597="Open End",K4597&lt;&gt;"",E4596="Column labels"),"Open end results",
IF(K4597="Results by region:","Region",
IF(K4597="Results by gender:","Gender",
IF(K4597="Results by age:","Age",
IF(K4597="Results by education level:","Education",
IF(K4597="Results by household income:","Household income",
IF(K4597="Results by housing status:","Housing status",
IF(K4597="Results by home language:","Home language",
IF(K4597="Results by race/ethnicity:","Race / ethnicity",
IF(ISERROR(FIND(".",K4597)),E4596,
IF(FIND(".",K4597)&lt;=4,"Title"))))))))))))))</f>
        <v>Home language</v>
      </c>
      <c r="F4597">
        <f t="shared" ref="F4597:F4660" si="296">IF(B4597="","",IF(E4597&lt;&gt;E4596,1,SUM(F4596,1)))</f>
        <v>2</v>
      </c>
      <c r="G4597" t="str">
        <f t="shared" si="293"/>
        <v>Data</v>
      </c>
      <c r="H4597" t="s">
        <v>689</v>
      </c>
      <c r="I4597" s="38" t="s">
        <v>689</v>
      </c>
      <c r="J4597" t="s">
        <v>684</v>
      </c>
      <c r="K4597" s="6" t="s">
        <v>42</v>
      </c>
      <c r="L4597" s="12">
        <v>0.14503888984453406</v>
      </c>
      <c r="M4597" s="13">
        <v>0.57241803329681973</v>
      </c>
      <c r="N4597" s="13">
        <v>0.2429402045755274</v>
      </c>
      <c r="O4597" s="13">
        <v>3.9602872283117756E-2</v>
      </c>
      <c r="P4597" s="14">
        <v>2527.0000000000082</v>
      </c>
    </row>
    <row r="4598" spans="1:16" x14ac:dyDescent="0.25">
      <c r="A4598">
        <v>4712</v>
      </c>
      <c r="B4598" t="str">
        <f t="shared" si="294"/>
        <v>Closed End</v>
      </c>
      <c r="C4598" t="s">
        <v>867</v>
      </c>
      <c r="D4598" t="s">
        <v>689</v>
      </c>
      <c r="E4598" t="str">
        <f t="shared" si="295"/>
        <v>Home language</v>
      </c>
      <c r="F4598">
        <f t="shared" si="296"/>
        <v>3</v>
      </c>
      <c r="G4598" t="str">
        <f t="shared" si="293"/>
        <v>Data</v>
      </c>
      <c r="H4598" t="s">
        <v>689</v>
      </c>
      <c r="I4598" s="38" t="s">
        <v>689</v>
      </c>
      <c r="J4598" t="s">
        <v>684</v>
      </c>
      <c r="K4598" s="6" t="s">
        <v>43</v>
      </c>
      <c r="L4598" s="12">
        <v>0.16765549530048005</v>
      </c>
      <c r="M4598" s="13">
        <v>0.55843645939070008</v>
      </c>
      <c r="N4598" s="13">
        <v>0.18396874859291182</v>
      </c>
      <c r="O4598" s="13">
        <v>8.993929671590753E-2</v>
      </c>
      <c r="P4598" s="14">
        <v>240.00000000000017</v>
      </c>
    </row>
    <row r="4599" spans="1:16" x14ac:dyDescent="0.25">
      <c r="A4599">
        <v>4713</v>
      </c>
      <c r="B4599" t="str">
        <f t="shared" si="294"/>
        <v>Closed End</v>
      </c>
      <c r="C4599" t="s">
        <v>867</v>
      </c>
      <c r="D4599" t="s">
        <v>689</v>
      </c>
      <c r="E4599" t="str">
        <f t="shared" si="295"/>
        <v>Home language</v>
      </c>
      <c r="F4599">
        <f t="shared" si="296"/>
        <v>4</v>
      </c>
      <c r="G4599" t="str">
        <f t="shared" si="293"/>
        <v>Data</v>
      </c>
      <c r="H4599" t="s">
        <v>689</v>
      </c>
      <c r="I4599" s="38" t="s">
        <v>689</v>
      </c>
      <c r="J4599" t="s">
        <v>684</v>
      </c>
      <c r="K4599" s="6" t="s">
        <v>44</v>
      </c>
      <c r="L4599" s="12">
        <v>0.14981356808435292</v>
      </c>
      <c r="M4599" s="13">
        <v>0.62150121247175538</v>
      </c>
      <c r="N4599" s="13">
        <v>0.18147800587919083</v>
      </c>
      <c r="O4599" s="13">
        <v>4.720721356470077E-2</v>
      </c>
      <c r="P4599" s="14">
        <v>103</v>
      </c>
    </row>
    <row r="4600" spans="1:16" x14ac:dyDescent="0.25">
      <c r="A4600">
        <v>4714</v>
      </c>
      <c r="B4600" t="str">
        <f t="shared" si="294"/>
        <v>Closed End</v>
      </c>
      <c r="C4600" t="s">
        <v>867</v>
      </c>
      <c r="D4600" t="s">
        <v>689</v>
      </c>
      <c r="E4600" t="str">
        <f t="shared" si="295"/>
        <v>Race / ethnicity</v>
      </c>
      <c r="F4600">
        <f t="shared" si="296"/>
        <v>1</v>
      </c>
      <c r="G4600" t="str">
        <f t="shared" si="293"/>
        <v>Header</v>
      </c>
      <c r="H4600" t="s">
        <v>689</v>
      </c>
      <c r="I4600" s="38" t="s">
        <v>689</v>
      </c>
      <c r="J4600" t="s">
        <v>684</v>
      </c>
      <c r="K4600" s="7" t="s">
        <v>45</v>
      </c>
      <c r="L4600" s="15" t="s">
        <v>8</v>
      </c>
      <c r="M4600" s="16" t="s">
        <v>8</v>
      </c>
      <c r="N4600" s="16" t="s">
        <v>8</v>
      </c>
      <c r="O4600" s="16" t="s">
        <v>8</v>
      </c>
      <c r="P4600" s="17" t="s">
        <v>8</v>
      </c>
    </row>
    <row r="4601" spans="1:16" x14ac:dyDescent="0.25">
      <c r="A4601">
        <v>4715</v>
      </c>
      <c r="B4601" t="str">
        <f t="shared" si="294"/>
        <v>Closed End</v>
      </c>
      <c r="C4601" t="s">
        <v>867</v>
      </c>
      <c r="D4601" t="s">
        <v>689</v>
      </c>
      <c r="E4601" t="str">
        <f t="shared" si="295"/>
        <v>Race / ethnicity</v>
      </c>
      <c r="F4601">
        <f t="shared" si="296"/>
        <v>2</v>
      </c>
      <c r="G4601" t="str">
        <f t="shared" si="293"/>
        <v>Data</v>
      </c>
      <c r="H4601" t="s">
        <v>689</v>
      </c>
      <c r="I4601" s="38" t="s">
        <v>689</v>
      </c>
      <c r="J4601" t="s">
        <v>684</v>
      </c>
      <c r="K4601" s="6" t="s">
        <v>46</v>
      </c>
      <c r="L4601" s="12">
        <v>0.14113972245646828</v>
      </c>
      <c r="M4601" s="13">
        <v>0.52006467066336926</v>
      </c>
      <c r="N4601" s="13">
        <v>0.25040748048328948</v>
      </c>
      <c r="O4601" s="13">
        <v>8.8388126396873906E-2</v>
      </c>
      <c r="P4601" s="14">
        <v>757.00000000000011</v>
      </c>
    </row>
    <row r="4602" spans="1:16" x14ac:dyDescent="0.25">
      <c r="A4602">
        <v>4716</v>
      </c>
      <c r="B4602" t="str">
        <f t="shared" si="294"/>
        <v>Closed End</v>
      </c>
      <c r="C4602" t="s">
        <v>867</v>
      </c>
      <c r="D4602" t="s">
        <v>689</v>
      </c>
      <c r="E4602" t="str">
        <f t="shared" si="295"/>
        <v>Race / ethnicity</v>
      </c>
      <c r="F4602">
        <f t="shared" si="296"/>
        <v>3</v>
      </c>
      <c r="G4602" t="str">
        <f t="shared" si="293"/>
        <v>Data</v>
      </c>
      <c r="H4602" t="s">
        <v>689</v>
      </c>
      <c r="I4602" s="38" t="s">
        <v>689</v>
      </c>
      <c r="J4602" t="s">
        <v>684</v>
      </c>
      <c r="K4602" s="6" t="s">
        <v>47</v>
      </c>
      <c r="L4602" s="12">
        <v>0.10535562730738189</v>
      </c>
      <c r="M4602" s="13">
        <v>0.53374383561302152</v>
      </c>
      <c r="N4602" s="13">
        <v>0.26233572873472294</v>
      </c>
      <c r="O4602" s="13">
        <v>9.8564808344873314E-2</v>
      </c>
      <c r="P4602" s="14">
        <v>126.00000000000003</v>
      </c>
    </row>
    <row r="4603" spans="1:16" x14ac:dyDescent="0.25">
      <c r="A4603">
        <v>4717</v>
      </c>
      <c r="B4603" t="str">
        <f t="shared" si="294"/>
        <v>Closed End</v>
      </c>
      <c r="C4603" t="s">
        <v>867</v>
      </c>
      <c r="D4603" t="s">
        <v>689</v>
      </c>
      <c r="E4603" t="str">
        <f t="shared" si="295"/>
        <v>Race / ethnicity</v>
      </c>
      <c r="F4603">
        <f t="shared" si="296"/>
        <v>4</v>
      </c>
      <c r="G4603" t="str">
        <f t="shared" si="293"/>
        <v>Data</v>
      </c>
      <c r="H4603" t="s">
        <v>689</v>
      </c>
      <c r="I4603" s="38" t="s">
        <v>689</v>
      </c>
      <c r="J4603" t="s">
        <v>684</v>
      </c>
      <c r="K4603" s="6" t="s">
        <v>48</v>
      </c>
      <c r="L4603" s="12">
        <v>8.6108170690947658E-2</v>
      </c>
      <c r="M4603" s="13">
        <v>0.59215484810482633</v>
      </c>
      <c r="N4603" s="13">
        <v>0.2285779973702679</v>
      </c>
      <c r="O4603" s="13">
        <v>9.3158983833958042E-2</v>
      </c>
      <c r="P4603" s="14">
        <v>212.00000000000003</v>
      </c>
    </row>
    <row r="4604" spans="1:16" x14ac:dyDescent="0.25">
      <c r="A4604">
        <v>4718</v>
      </c>
      <c r="B4604" t="str">
        <f t="shared" si="294"/>
        <v>Closed End</v>
      </c>
      <c r="C4604" t="s">
        <v>867</v>
      </c>
      <c r="D4604" t="s">
        <v>689</v>
      </c>
      <c r="E4604" t="str">
        <f t="shared" si="295"/>
        <v>Race / ethnicity</v>
      </c>
      <c r="F4604">
        <f t="shared" si="296"/>
        <v>5</v>
      </c>
      <c r="G4604" t="str">
        <f t="shared" si="293"/>
        <v>Data</v>
      </c>
      <c r="H4604" t="s">
        <v>689</v>
      </c>
      <c r="I4604" s="38" t="s">
        <v>689</v>
      </c>
      <c r="J4604" t="s">
        <v>684</v>
      </c>
      <c r="K4604" s="6" t="s">
        <v>49</v>
      </c>
      <c r="L4604" s="12">
        <v>0.17220201981515534</v>
      </c>
      <c r="M4604" s="13">
        <v>0.40727272791547636</v>
      </c>
      <c r="N4604" s="13">
        <v>0.32070301050558925</v>
      </c>
      <c r="O4604" s="13">
        <v>9.9822241763779726E-2</v>
      </c>
      <c r="P4604" s="14">
        <v>338.99999999999994</v>
      </c>
    </row>
    <row r="4605" spans="1:16" x14ac:dyDescent="0.25">
      <c r="A4605">
        <v>4719</v>
      </c>
      <c r="B4605" t="str">
        <f t="shared" si="294"/>
        <v>Closed End</v>
      </c>
      <c r="C4605" t="s">
        <v>867</v>
      </c>
      <c r="D4605" t="s">
        <v>689</v>
      </c>
      <c r="E4605" t="str">
        <f t="shared" si="295"/>
        <v>Race / ethnicity</v>
      </c>
      <c r="F4605">
        <f t="shared" si="296"/>
        <v>6</v>
      </c>
      <c r="G4605" t="str">
        <f t="shared" si="293"/>
        <v>Data</v>
      </c>
      <c r="H4605" t="s">
        <v>689</v>
      </c>
      <c r="I4605" s="38" t="s">
        <v>689</v>
      </c>
      <c r="J4605" t="s">
        <v>684</v>
      </c>
      <c r="K4605" s="6" t="s">
        <v>50</v>
      </c>
      <c r="L4605" s="12">
        <v>0.20139974308088682</v>
      </c>
      <c r="M4605" s="13">
        <v>0.54434450756221864</v>
      </c>
      <c r="N4605" s="13">
        <v>0.19099109124991639</v>
      </c>
      <c r="O4605" s="13">
        <v>6.326465810697765E-2</v>
      </c>
      <c r="P4605" s="14">
        <v>133.99999999999997</v>
      </c>
    </row>
    <row r="4606" spans="1:16" ht="15.75" thickBot="1" x14ac:dyDescent="0.3">
      <c r="A4606">
        <v>4720</v>
      </c>
      <c r="B4606" t="str">
        <f t="shared" si="294"/>
        <v>Closed End</v>
      </c>
      <c r="C4606" t="s">
        <v>867</v>
      </c>
      <c r="D4606" t="s">
        <v>689</v>
      </c>
      <c r="E4606" t="str">
        <f t="shared" si="295"/>
        <v>Race / ethnicity</v>
      </c>
      <c r="F4606">
        <f t="shared" si="296"/>
        <v>7</v>
      </c>
      <c r="G4606" t="str">
        <f t="shared" si="293"/>
        <v>Data</v>
      </c>
      <c r="H4606" t="s">
        <v>689</v>
      </c>
      <c r="I4606" s="38" t="s">
        <v>689</v>
      </c>
      <c r="J4606" t="s">
        <v>684</v>
      </c>
      <c r="K4606" s="8" t="s">
        <v>51</v>
      </c>
      <c r="L4606" s="18">
        <v>0.13996554979298592</v>
      </c>
      <c r="M4606" s="19">
        <v>0.59459271764274835</v>
      </c>
      <c r="N4606" s="19">
        <v>0.23295662789267343</v>
      </c>
      <c r="O4606" s="19">
        <v>3.2485104671594087E-2</v>
      </c>
      <c r="P4606" s="20">
        <v>1994.9999999999989</v>
      </c>
    </row>
    <row r="4607" spans="1:16" ht="15.75" thickTop="1" x14ac:dyDescent="0.25">
      <c r="A4607">
        <v>4721</v>
      </c>
      <c r="B4607" t="str">
        <f t="shared" si="294"/>
        <v/>
      </c>
      <c r="C4607" t="s">
        <v>8</v>
      </c>
      <c r="D4607" t="s">
        <v>8</v>
      </c>
      <c r="E4607" t="str">
        <f t="shared" si="295"/>
        <v/>
      </c>
      <c r="F4607" t="str">
        <f t="shared" si="296"/>
        <v/>
      </c>
      <c r="G4607" t="str">
        <f t="shared" si="293"/>
        <v/>
      </c>
      <c r="H4607" t="s">
        <v>8</v>
      </c>
      <c r="K4607" s="42"/>
      <c r="L4607" s="42"/>
      <c r="M4607" s="42"/>
      <c r="N4607" s="42"/>
      <c r="O4607" s="42"/>
      <c r="P4607" s="42"/>
    </row>
    <row r="4608" spans="1:16" ht="45.75" thickBot="1" x14ac:dyDescent="0.3">
      <c r="A4608">
        <v>4722</v>
      </c>
      <c r="B4608" t="str">
        <f t="shared" si="294"/>
        <v>Closed End</v>
      </c>
      <c r="C4608" t="s">
        <v>867</v>
      </c>
      <c r="D4608" t="s">
        <v>690</v>
      </c>
      <c r="E4608" t="str">
        <f t="shared" si="295"/>
        <v>Title</v>
      </c>
      <c r="F4608">
        <f t="shared" si="296"/>
        <v>1</v>
      </c>
      <c r="G4608" t="str">
        <f t="shared" si="293"/>
        <v>Title</v>
      </c>
      <c r="H4608" t="s">
        <v>690</v>
      </c>
      <c r="I4608" s="38" t="s">
        <v>690</v>
      </c>
      <c r="J4608" t="s">
        <v>684</v>
      </c>
      <c r="K4608" s="37" t="s">
        <v>358</v>
      </c>
      <c r="L4608" s="37"/>
      <c r="M4608" s="37"/>
      <c r="N4608" s="37"/>
      <c r="O4608" s="37"/>
      <c r="P4608" s="37"/>
    </row>
    <row r="4609" spans="1:16" ht="38.25" thickTop="1" thickBot="1" x14ac:dyDescent="0.3">
      <c r="A4609">
        <v>4723</v>
      </c>
      <c r="B4609" t="str">
        <f t="shared" si="294"/>
        <v>Closed End</v>
      </c>
      <c r="C4609" t="s">
        <v>867</v>
      </c>
      <c r="D4609" t="s">
        <v>690</v>
      </c>
      <c r="E4609" t="str">
        <f t="shared" si="295"/>
        <v>Column labels</v>
      </c>
      <c r="F4609">
        <f t="shared" si="296"/>
        <v>1</v>
      </c>
      <c r="G4609" t="str">
        <f t="shared" si="293"/>
        <v>Labels</v>
      </c>
      <c r="H4609" t="s">
        <v>690</v>
      </c>
      <c r="I4609" s="38" t="s">
        <v>690</v>
      </c>
      <c r="J4609" t="s">
        <v>684</v>
      </c>
      <c r="K4609" s="39"/>
      <c r="L4609" s="1" t="s">
        <v>349</v>
      </c>
      <c r="M4609" s="2" t="s">
        <v>350</v>
      </c>
      <c r="N4609" s="2" t="s">
        <v>351</v>
      </c>
      <c r="O4609" s="2" t="s">
        <v>352</v>
      </c>
      <c r="P4609" s="3" t="s">
        <v>6</v>
      </c>
    </row>
    <row r="4610" spans="1:16" ht="15.75" thickTop="1" x14ac:dyDescent="0.25">
      <c r="A4610">
        <v>4724</v>
      </c>
      <c r="B4610" t="str">
        <f t="shared" si="294"/>
        <v>Closed End</v>
      </c>
      <c r="C4610" t="s">
        <v>867</v>
      </c>
      <c r="D4610" t="s">
        <v>690</v>
      </c>
      <c r="E4610" t="str">
        <f t="shared" si="295"/>
        <v>Region</v>
      </c>
      <c r="F4610">
        <f t="shared" si="296"/>
        <v>1</v>
      </c>
      <c r="G4610" t="str">
        <f t="shared" ref="G4610:G4673" si="297">IF(B4610="","",IF(E4610="Title","Title",IF(E4610="Column labels","Labels",IF(AND(F4610=1,B4610="Closed End"),"Header","Data"))))</f>
        <v>Header</v>
      </c>
      <c r="H4610" t="s">
        <v>690</v>
      </c>
      <c r="I4610" s="38" t="s">
        <v>690</v>
      </c>
      <c r="J4610" t="s">
        <v>684</v>
      </c>
      <c r="K4610" s="5" t="s">
        <v>7</v>
      </c>
      <c r="L4610" s="9" t="s">
        <v>8</v>
      </c>
      <c r="M4610" s="10" t="s">
        <v>8</v>
      </c>
      <c r="N4610" s="10" t="s">
        <v>8</v>
      </c>
      <c r="O4610" s="10" t="s">
        <v>8</v>
      </c>
      <c r="P4610" s="11" t="s">
        <v>8</v>
      </c>
    </row>
    <row r="4611" spans="1:16" x14ac:dyDescent="0.25">
      <c r="A4611">
        <v>4725</v>
      </c>
      <c r="B4611" t="str">
        <f t="shared" si="294"/>
        <v>Closed End</v>
      </c>
      <c r="C4611" t="s">
        <v>867</v>
      </c>
      <c r="D4611" t="s">
        <v>690</v>
      </c>
      <c r="E4611" t="str">
        <f t="shared" si="295"/>
        <v>Region</v>
      </c>
      <c r="F4611">
        <f t="shared" si="296"/>
        <v>2</v>
      </c>
      <c r="G4611" t="str">
        <f t="shared" si="297"/>
        <v>Data</v>
      </c>
      <c r="H4611" t="s">
        <v>690</v>
      </c>
      <c r="I4611" s="38" t="s">
        <v>690</v>
      </c>
      <c r="J4611" t="s">
        <v>684</v>
      </c>
      <c r="K4611" s="6" t="s">
        <v>9</v>
      </c>
      <c r="L4611" s="12">
        <v>0.15631711267653692</v>
      </c>
      <c r="M4611" s="13">
        <v>0.32166425932082732</v>
      </c>
      <c r="N4611" s="13">
        <v>0.29860815958684511</v>
      </c>
      <c r="O4611" s="13">
        <v>0.22341046841579207</v>
      </c>
      <c r="P4611" s="14">
        <v>2974.9999999999973</v>
      </c>
    </row>
    <row r="4612" spans="1:16" x14ac:dyDescent="0.25">
      <c r="A4612">
        <v>4726</v>
      </c>
      <c r="B4612" t="str">
        <f t="shared" si="294"/>
        <v>Closed End</v>
      </c>
      <c r="C4612" t="s">
        <v>867</v>
      </c>
      <c r="D4612" t="s">
        <v>690</v>
      </c>
      <c r="E4612" t="str">
        <f t="shared" si="295"/>
        <v>Region</v>
      </c>
      <c r="F4612">
        <f t="shared" si="296"/>
        <v>3</v>
      </c>
      <c r="G4612" t="str">
        <f t="shared" si="297"/>
        <v>Data</v>
      </c>
      <c r="H4612" t="s">
        <v>690</v>
      </c>
      <c r="I4612" s="38" t="s">
        <v>690</v>
      </c>
      <c r="J4612" t="s">
        <v>684</v>
      </c>
      <c r="K4612" s="6" t="s">
        <v>10</v>
      </c>
      <c r="L4612" s="12">
        <v>0.17519732948186756</v>
      </c>
      <c r="M4612" s="13">
        <v>0.3594546138017447</v>
      </c>
      <c r="N4612" s="13">
        <v>0.32064949854635211</v>
      </c>
      <c r="O4612" s="13">
        <v>0.14469855817003591</v>
      </c>
      <c r="P4612" s="14">
        <v>405.99999999999994</v>
      </c>
    </row>
    <row r="4613" spans="1:16" x14ac:dyDescent="0.25">
      <c r="A4613">
        <v>4727</v>
      </c>
      <c r="B4613" t="str">
        <f t="shared" si="294"/>
        <v>Closed End</v>
      </c>
      <c r="C4613" t="s">
        <v>867</v>
      </c>
      <c r="D4613" t="s">
        <v>690</v>
      </c>
      <c r="E4613" t="str">
        <f t="shared" si="295"/>
        <v>Region</v>
      </c>
      <c r="F4613">
        <f t="shared" si="296"/>
        <v>4</v>
      </c>
      <c r="G4613" t="str">
        <f t="shared" si="297"/>
        <v>Data</v>
      </c>
      <c r="H4613" t="s">
        <v>690</v>
      </c>
      <c r="I4613" s="38" t="s">
        <v>690</v>
      </c>
      <c r="J4613" t="s">
        <v>684</v>
      </c>
      <c r="K4613" s="6" t="s">
        <v>11</v>
      </c>
      <c r="L4613" s="12">
        <v>0.11869374133814264</v>
      </c>
      <c r="M4613" s="13">
        <v>0.26093575255642459</v>
      </c>
      <c r="N4613" s="13">
        <v>0.29860161725760731</v>
      </c>
      <c r="O4613" s="13">
        <v>0.32176888884782767</v>
      </c>
      <c r="P4613" s="14">
        <v>2181.9999999999932</v>
      </c>
    </row>
    <row r="4614" spans="1:16" x14ac:dyDescent="0.25">
      <c r="A4614">
        <v>4728</v>
      </c>
      <c r="B4614" t="str">
        <f t="shared" si="294"/>
        <v>Closed End</v>
      </c>
      <c r="C4614" t="s">
        <v>867</v>
      </c>
      <c r="D4614" t="s">
        <v>690</v>
      </c>
      <c r="E4614" t="str">
        <f t="shared" si="295"/>
        <v>Region</v>
      </c>
      <c r="F4614">
        <f t="shared" si="296"/>
        <v>5</v>
      </c>
      <c r="G4614" t="str">
        <f t="shared" si="297"/>
        <v>Data</v>
      </c>
      <c r="H4614" t="s">
        <v>690</v>
      </c>
      <c r="I4614" s="38" t="s">
        <v>690</v>
      </c>
      <c r="J4614" t="s">
        <v>684</v>
      </c>
      <c r="K4614" s="6" t="s">
        <v>12</v>
      </c>
      <c r="L4614" s="12">
        <v>9.2956782310983449E-2</v>
      </c>
      <c r="M4614" s="13">
        <v>0.23586101181077648</v>
      </c>
      <c r="N4614" s="13">
        <v>0.32257584837384562</v>
      </c>
      <c r="O4614" s="13">
        <v>0.34860635750439495</v>
      </c>
      <c r="P4614" s="14">
        <v>1766.0000000000005</v>
      </c>
    </row>
    <row r="4615" spans="1:16" x14ac:dyDescent="0.25">
      <c r="A4615">
        <v>4729</v>
      </c>
      <c r="B4615" t="str">
        <f t="shared" si="294"/>
        <v>Closed End</v>
      </c>
      <c r="C4615" t="s">
        <v>867</v>
      </c>
      <c r="D4615" t="s">
        <v>690</v>
      </c>
      <c r="E4615" t="str">
        <f t="shared" si="295"/>
        <v>Region</v>
      </c>
      <c r="F4615">
        <f t="shared" si="296"/>
        <v>6</v>
      </c>
      <c r="G4615" t="str">
        <f t="shared" si="297"/>
        <v>Data</v>
      </c>
      <c r="H4615" t="s">
        <v>690</v>
      </c>
      <c r="I4615" s="38" t="s">
        <v>690</v>
      </c>
      <c r="J4615" t="s">
        <v>684</v>
      </c>
      <c r="K4615" s="6" t="s">
        <v>13</v>
      </c>
      <c r="L4615" s="12">
        <v>0.14919911293125587</v>
      </c>
      <c r="M4615" s="13">
        <v>0.29065621344070308</v>
      </c>
      <c r="N4615" s="13">
        <v>0.27018556281666456</v>
      </c>
      <c r="O4615" s="13">
        <v>0.28995911081137654</v>
      </c>
      <c r="P4615" s="14">
        <v>416.00000000000011</v>
      </c>
    </row>
    <row r="4616" spans="1:16" x14ac:dyDescent="0.25">
      <c r="A4616">
        <v>4730</v>
      </c>
      <c r="B4616" t="str">
        <f t="shared" si="294"/>
        <v>Closed End</v>
      </c>
      <c r="C4616" t="s">
        <v>867</v>
      </c>
      <c r="D4616" t="s">
        <v>690</v>
      </c>
      <c r="E4616" t="str">
        <f t="shared" si="295"/>
        <v>Region</v>
      </c>
      <c r="F4616">
        <f t="shared" si="296"/>
        <v>7</v>
      </c>
      <c r="G4616" t="str">
        <f t="shared" si="297"/>
        <v>Data</v>
      </c>
      <c r="H4616" t="s">
        <v>690</v>
      </c>
      <c r="I4616" s="38" t="s">
        <v>690</v>
      </c>
      <c r="J4616" t="s">
        <v>684</v>
      </c>
      <c r="K4616" s="6" t="s">
        <v>14</v>
      </c>
      <c r="L4616" s="12">
        <v>0.20614636891219282</v>
      </c>
      <c r="M4616" s="13">
        <v>0.38995830280512161</v>
      </c>
      <c r="N4616" s="13">
        <v>0.2620563026905196</v>
      </c>
      <c r="O4616" s="13">
        <v>0.14183902559216455</v>
      </c>
      <c r="P4616" s="14">
        <v>387.00000000000051</v>
      </c>
    </row>
    <row r="4617" spans="1:16" x14ac:dyDescent="0.25">
      <c r="A4617">
        <v>4731</v>
      </c>
      <c r="B4617" t="str">
        <f t="shared" si="294"/>
        <v>Closed End</v>
      </c>
      <c r="C4617" t="s">
        <v>867</v>
      </c>
      <c r="D4617" t="s">
        <v>690</v>
      </c>
      <c r="E4617" t="str">
        <f t="shared" si="295"/>
        <v>Gender</v>
      </c>
      <c r="F4617">
        <f t="shared" si="296"/>
        <v>1</v>
      </c>
      <c r="G4617" t="str">
        <f t="shared" si="297"/>
        <v>Header</v>
      </c>
      <c r="H4617" t="s">
        <v>690</v>
      </c>
      <c r="I4617" s="38" t="s">
        <v>690</v>
      </c>
      <c r="J4617" t="s">
        <v>684</v>
      </c>
      <c r="K4617" s="7" t="s">
        <v>15</v>
      </c>
      <c r="L4617" s="15" t="s">
        <v>8</v>
      </c>
      <c r="M4617" s="16" t="s">
        <v>8</v>
      </c>
      <c r="N4617" s="16" t="s">
        <v>8</v>
      </c>
      <c r="O4617" s="16" t="s">
        <v>8</v>
      </c>
      <c r="P4617" s="17" t="s">
        <v>8</v>
      </c>
    </row>
    <row r="4618" spans="1:16" x14ac:dyDescent="0.25">
      <c r="A4618">
        <v>4732</v>
      </c>
      <c r="B4618" t="str">
        <f t="shared" si="294"/>
        <v>Closed End</v>
      </c>
      <c r="C4618" t="s">
        <v>867</v>
      </c>
      <c r="D4618" t="s">
        <v>690</v>
      </c>
      <c r="E4618" t="str">
        <f t="shared" si="295"/>
        <v>Gender</v>
      </c>
      <c r="F4618">
        <f t="shared" si="296"/>
        <v>2</v>
      </c>
      <c r="G4618" t="str">
        <f t="shared" si="297"/>
        <v>Data</v>
      </c>
      <c r="H4618" t="s">
        <v>690</v>
      </c>
      <c r="I4618" s="38" t="s">
        <v>690</v>
      </c>
      <c r="J4618" t="s">
        <v>684</v>
      </c>
      <c r="K4618" s="6" t="s">
        <v>16</v>
      </c>
      <c r="L4618" s="12">
        <v>0.11460792433775102</v>
      </c>
      <c r="M4618" s="13">
        <v>0.29651247837194705</v>
      </c>
      <c r="N4618" s="13">
        <v>0.35758166866459606</v>
      </c>
      <c r="O4618" s="13">
        <v>0.23129792862570703</v>
      </c>
      <c r="P4618" s="14">
        <v>1871.9999999999989</v>
      </c>
    </row>
    <row r="4619" spans="1:16" x14ac:dyDescent="0.25">
      <c r="A4619">
        <v>4733</v>
      </c>
      <c r="B4619" t="str">
        <f t="shared" si="294"/>
        <v>Closed End</v>
      </c>
      <c r="C4619" t="s">
        <v>867</v>
      </c>
      <c r="D4619" t="s">
        <v>690</v>
      </c>
      <c r="E4619" t="str">
        <f t="shared" si="295"/>
        <v>Gender</v>
      </c>
      <c r="F4619">
        <f t="shared" si="296"/>
        <v>3</v>
      </c>
      <c r="G4619" t="str">
        <f t="shared" si="297"/>
        <v>Data</v>
      </c>
      <c r="H4619" t="s">
        <v>690</v>
      </c>
      <c r="I4619" s="38" t="s">
        <v>690</v>
      </c>
      <c r="J4619" t="s">
        <v>684</v>
      </c>
      <c r="K4619" s="6" t="s">
        <v>17</v>
      </c>
      <c r="L4619" s="12">
        <v>0.20327603584565593</v>
      </c>
      <c r="M4619" s="13">
        <v>0.34099313293521222</v>
      </c>
      <c r="N4619" s="13">
        <v>0.24324343307316687</v>
      </c>
      <c r="O4619" s="13">
        <v>0.21248739814596498</v>
      </c>
      <c r="P4619" s="14">
        <v>991.99999999999943</v>
      </c>
    </row>
    <row r="4620" spans="1:16" x14ac:dyDescent="0.25">
      <c r="A4620">
        <v>4734</v>
      </c>
      <c r="B4620" t="str">
        <f t="shared" si="294"/>
        <v>Closed End</v>
      </c>
      <c r="C4620" t="s">
        <v>867</v>
      </c>
      <c r="D4620" t="s">
        <v>690</v>
      </c>
      <c r="E4620" t="str">
        <f t="shared" si="295"/>
        <v>Age</v>
      </c>
      <c r="F4620">
        <f t="shared" si="296"/>
        <v>1</v>
      </c>
      <c r="G4620" t="str">
        <f t="shared" si="297"/>
        <v>Header</v>
      </c>
      <c r="H4620" t="s">
        <v>690</v>
      </c>
      <c r="I4620" s="38" t="s">
        <v>690</v>
      </c>
      <c r="J4620" t="s">
        <v>684</v>
      </c>
      <c r="K4620" s="7" t="s">
        <v>18</v>
      </c>
      <c r="L4620" s="15" t="s">
        <v>8</v>
      </c>
      <c r="M4620" s="16" t="s">
        <v>8</v>
      </c>
      <c r="N4620" s="16" t="s">
        <v>8</v>
      </c>
      <c r="O4620" s="16" t="s">
        <v>8</v>
      </c>
      <c r="P4620" s="17" t="s">
        <v>8</v>
      </c>
    </row>
    <row r="4621" spans="1:16" x14ac:dyDescent="0.25">
      <c r="A4621">
        <v>4735</v>
      </c>
      <c r="B4621" t="str">
        <f t="shared" si="294"/>
        <v>Closed End</v>
      </c>
      <c r="C4621" t="s">
        <v>867</v>
      </c>
      <c r="D4621" t="s">
        <v>690</v>
      </c>
      <c r="E4621" t="str">
        <f t="shared" si="295"/>
        <v>Age</v>
      </c>
      <c r="F4621">
        <f t="shared" si="296"/>
        <v>2</v>
      </c>
      <c r="G4621" t="str">
        <f t="shared" si="297"/>
        <v>Data</v>
      </c>
      <c r="H4621" t="s">
        <v>690</v>
      </c>
      <c r="I4621" s="38" t="s">
        <v>690</v>
      </c>
      <c r="J4621" t="s">
        <v>684</v>
      </c>
      <c r="K4621" s="6" t="s">
        <v>19</v>
      </c>
      <c r="L4621" s="12">
        <v>0.11021814813167005</v>
      </c>
      <c r="M4621" s="13">
        <v>0.21212360937984961</v>
      </c>
      <c r="N4621" s="13">
        <v>0.30822596673185959</v>
      </c>
      <c r="O4621" s="13">
        <v>0.36943227575662002</v>
      </c>
      <c r="P4621" s="14">
        <v>410.00000000000057</v>
      </c>
    </row>
    <row r="4622" spans="1:16" x14ac:dyDescent="0.25">
      <c r="A4622">
        <v>4736</v>
      </c>
      <c r="B4622" t="str">
        <f t="shared" si="294"/>
        <v>Closed End</v>
      </c>
      <c r="C4622" t="s">
        <v>867</v>
      </c>
      <c r="D4622" t="s">
        <v>690</v>
      </c>
      <c r="E4622" t="str">
        <f t="shared" si="295"/>
        <v>Age</v>
      </c>
      <c r="F4622">
        <f t="shared" si="296"/>
        <v>3</v>
      </c>
      <c r="G4622" t="str">
        <f t="shared" si="297"/>
        <v>Data</v>
      </c>
      <c r="H4622" t="s">
        <v>690</v>
      </c>
      <c r="I4622" s="38" t="s">
        <v>690</v>
      </c>
      <c r="J4622" t="s">
        <v>684</v>
      </c>
      <c r="K4622" s="6" t="s">
        <v>20</v>
      </c>
      <c r="L4622" s="12">
        <v>0.16660336460610503</v>
      </c>
      <c r="M4622" s="13">
        <v>0.22717063915436156</v>
      </c>
      <c r="N4622" s="13">
        <v>0.32959745639579779</v>
      </c>
      <c r="O4622" s="13">
        <v>0.27662853984373459</v>
      </c>
      <c r="P4622" s="14">
        <v>420.00000000000023</v>
      </c>
    </row>
    <row r="4623" spans="1:16" x14ac:dyDescent="0.25">
      <c r="A4623">
        <v>4737</v>
      </c>
      <c r="B4623" t="str">
        <f t="shared" si="294"/>
        <v>Closed End</v>
      </c>
      <c r="C4623" t="s">
        <v>867</v>
      </c>
      <c r="D4623" t="s">
        <v>690</v>
      </c>
      <c r="E4623" t="str">
        <f t="shared" si="295"/>
        <v>Age</v>
      </c>
      <c r="F4623">
        <f t="shared" si="296"/>
        <v>4</v>
      </c>
      <c r="G4623" t="str">
        <f t="shared" si="297"/>
        <v>Data</v>
      </c>
      <c r="H4623" t="s">
        <v>690</v>
      </c>
      <c r="I4623" s="38" t="s">
        <v>690</v>
      </c>
      <c r="J4623" t="s">
        <v>684</v>
      </c>
      <c r="K4623" s="6" t="s">
        <v>21</v>
      </c>
      <c r="L4623" s="12">
        <v>0.10774486751053694</v>
      </c>
      <c r="M4623" s="13">
        <v>0.36530915696526201</v>
      </c>
      <c r="N4623" s="13">
        <v>0.36683973250695023</v>
      </c>
      <c r="O4623" s="13">
        <v>0.16010624301724991</v>
      </c>
      <c r="P4623" s="14">
        <v>367.00000000000057</v>
      </c>
    </row>
    <row r="4624" spans="1:16" x14ac:dyDescent="0.25">
      <c r="A4624">
        <v>4738</v>
      </c>
      <c r="B4624" t="str">
        <f t="shared" si="294"/>
        <v>Closed End</v>
      </c>
      <c r="C4624" t="s">
        <v>867</v>
      </c>
      <c r="D4624" t="s">
        <v>690</v>
      </c>
      <c r="E4624" t="str">
        <f t="shared" si="295"/>
        <v>Age</v>
      </c>
      <c r="F4624">
        <f t="shared" si="296"/>
        <v>5</v>
      </c>
      <c r="G4624" t="str">
        <f t="shared" si="297"/>
        <v>Data</v>
      </c>
      <c r="H4624" t="s">
        <v>690</v>
      </c>
      <c r="I4624" s="38" t="s">
        <v>690</v>
      </c>
      <c r="J4624" t="s">
        <v>684</v>
      </c>
      <c r="K4624" s="6" t="s">
        <v>22</v>
      </c>
      <c r="L4624" s="12">
        <v>0.14609661357689752</v>
      </c>
      <c r="M4624" s="13">
        <v>0.39665031127783784</v>
      </c>
      <c r="N4624" s="13">
        <v>0.26962511931732053</v>
      </c>
      <c r="O4624" s="13">
        <v>0.18762795582794492</v>
      </c>
      <c r="P4624" s="14">
        <v>515.99999999999932</v>
      </c>
    </row>
    <row r="4625" spans="1:16" x14ac:dyDescent="0.25">
      <c r="A4625">
        <v>4739</v>
      </c>
      <c r="B4625" t="str">
        <f t="shared" si="294"/>
        <v>Closed End</v>
      </c>
      <c r="C4625" t="s">
        <v>867</v>
      </c>
      <c r="D4625" t="s">
        <v>690</v>
      </c>
      <c r="E4625" t="str">
        <f t="shared" si="295"/>
        <v>Age</v>
      </c>
      <c r="F4625">
        <f t="shared" si="296"/>
        <v>6</v>
      </c>
      <c r="G4625" t="str">
        <f t="shared" si="297"/>
        <v>Data</v>
      </c>
      <c r="H4625" t="s">
        <v>690</v>
      </c>
      <c r="I4625" s="38" t="s">
        <v>690</v>
      </c>
      <c r="J4625" t="s">
        <v>684</v>
      </c>
      <c r="K4625" s="6" t="s">
        <v>23</v>
      </c>
      <c r="L4625" s="12">
        <v>0.1786412153363276</v>
      </c>
      <c r="M4625" s="13">
        <v>0.40365354772958739</v>
      </c>
      <c r="N4625" s="13">
        <v>0.28581917310381572</v>
      </c>
      <c r="O4625" s="13">
        <v>0.13188606383027138</v>
      </c>
      <c r="P4625" s="14">
        <v>842.99999999999852</v>
      </c>
    </row>
    <row r="4626" spans="1:16" x14ac:dyDescent="0.25">
      <c r="A4626">
        <v>4740</v>
      </c>
      <c r="B4626" t="str">
        <f t="shared" si="294"/>
        <v>Closed End</v>
      </c>
      <c r="C4626" t="s">
        <v>867</v>
      </c>
      <c r="D4626" t="s">
        <v>690</v>
      </c>
      <c r="E4626" t="str">
        <f t="shared" si="295"/>
        <v>Education</v>
      </c>
      <c r="F4626">
        <f t="shared" si="296"/>
        <v>1</v>
      </c>
      <c r="G4626" t="str">
        <f t="shared" si="297"/>
        <v>Header</v>
      </c>
      <c r="H4626" t="s">
        <v>690</v>
      </c>
      <c r="I4626" s="38" t="s">
        <v>690</v>
      </c>
      <c r="J4626" t="s">
        <v>684</v>
      </c>
      <c r="K4626" s="7" t="s">
        <v>24</v>
      </c>
      <c r="L4626" s="15" t="s">
        <v>8</v>
      </c>
      <c r="M4626" s="16" t="s">
        <v>8</v>
      </c>
      <c r="N4626" s="16" t="s">
        <v>8</v>
      </c>
      <c r="O4626" s="16" t="s">
        <v>8</v>
      </c>
      <c r="P4626" s="17" t="s">
        <v>8</v>
      </c>
    </row>
    <row r="4627" spans="1:16" x14ac:dyDescent="0.25">
      <c r="A4627">
        <v>4741</v>
      </c>
      <c r="B4627" t="str">
        <f t="shared" si="294"/>
        <v>Closed End</v>
      </c>
      <c r="C4627" t="s">
        <v>867</v>
      </c>
      <c r="D4627" t="s">
        <v>690</v>
      </c>
      <c r="E4627" t="str">
        <f t="shared" si="295"/>
        <v>Education</v>
      </c>
      <c r="F4627">
        <f t="shared" si="296"/>
        <v>2</v>
      </c>
      <c r="G4627" t="str">
        <f t="shared" si="297"/>
        <v>Data</v>
      </c>
      <c r="H4627" t="s">
        <v>690</v>
      </c>
      <c r="I4627" s="38" t="s">
        <v>690</v>
      </c>
      <c r="J4627" t="s">
        <v>684</v>
      </c>
      <c r="K4627" s="6" t="s">
        <v>25</v>
      </c>
      <c r="L4627" s="12">
        <v>0.12069768348042753</v>
      </c>
      <c r="M4627" s="13">
        <v>0.26959466852855707</v>
      </c>
      <c r="N4627" s="13">
        <v>0.32112566476521193</v>
      </c>
      <c r="O4627" s="13">
        <v>0.28858198322580353</v>
      </c>
      <c r="P4627" s="14">
        <v>93.999999999999986</v>
      </c>
    </row>
    <row r="4628" spans="1:16" x14ac:dyDescent="0.25">
      <c r="A4628">
        <v>4742</v>
      </c>
      <c r="B4628" t="str">
        <f t="shared" si="294"/>
        <v>Closed End</v>
      </c>
      <c r="C4628" t="s">
        <v>867</v>
      </c>
      <c r="D4628" t="s">
        <v>690</v>
      </c>
      <c r="E4628" t="str">
        <f t="shared" si="295"/>
        <v>Education</v>
      </c>
      <c r="F4628">
        <f t="shared" si="296"/>
        <v>3</v>
      </c>
      <c r="G4628" t="str">
        <f t="shared" si="297"/>
        <v>Data</v>
      </c>
      <c r="H4628" t="s">
        <v>690</v>
      </c>
      <c r="I4628" s="38" t="s">
        <v>690</v>
      </c>
      <c r="J4628" t="s">
        <v>684</v>
      </c>
      <c r="K4628" s="6" t="s">
        <v>26</v>
      </c>
      <c r="L4628" s="12">
        <v>0.1890721397275775</v>
      </c>
      <c r="M4628" s="13">
        <v>0.40839645730757484</v>
      </c>
      <c r="N4628" s="13">
        <v>0.27695270543769485</v>
      </c>
      <c r="O4628" s="13">
        <v>0.12557869752715337</v>
      </c>
      <c r="P4628" s="14">
        <v>359</v>
      </c>
    </row>
    <row r="4629" spans="1:16" x14ac:dyDescent="0.25">
      <c r="A4629">
        <v>4743</v>
      </c>
      <c r="B4629" t="str">
        <f t="shared" si="294"/>
        <v>Closed End</v>
      </c>
      <c r="C4629" t="s">
        <v>867</v>
      </c>
      <c r="D4629" t="s">
        <v>690</v>
      </c>
      <c r="E4629" t="str">
        <f t="shared" si="295"/>
        <v>Education</v>
      </c>
      <c r="F4629">
        <f t="shared" si="296"/>
        <v>4</v>
      </c>
      <c r="G4629" t="str">
        <f t="shared" si="297"/>
        <v>Data</v>
      </c>
      <c r="H4629" t="s">
        <v>690</v>
      </c>
      <c r="I4629" s="38" t="s">
        <v>690</v>
      </c>
      <c r="J4629" t="s">
        <v>684</v>
      </c>
      <c r="K4629" s="6" t="s">
        <v>27</v>
      </c>
      <c r="L4629" s="12">
        <v>0.18418741398532495</v>
      </c>
      <c r="M4629" s="13">
        <v>0.3362741362514402</v>
      </c>
      <c r="N4629" s="13">
        <v>0.27826250622836274</v>
      </c>
      <c r="O4629" s="13">
        <v>0.20127594353487038</v>
      </c>
      <c r="P4629" s="14">
        <v>944.00000000000296</v>
      </c>
    </row>
    <row r="4630" spans="1:16" x14ac:dyDescent="0.25">
      <c r="A4630">
        <v>4744</v>
      </c>
      <c r="B4630" t="str">
        <f t="shared" si="294"/>
        <v>Closed End</v>
      </c>
      <c r="C4630" t="s">
        <v>867</v>
      </c>
      <c r="D4630" t="s">
        <v>690</v>
      </c>
      <c r="E4630" t="str">
        <f t="shared" si="295"/>
        <v>Education</v>
      </c>
      <c r="F4630">
        <f t="shared" si="296"/>
        <v>5</v>
      </c>
      <c r="G4630" t="str">
        <f t="shared" si="297"/>
        <v>Data</v>
      </c>
      <c r="H4630" t="s">
        <v>690</v>
      </c>
      <c r="I4630" s="38" t="s">
        <v>690</v>
      </c>
      <c r="J4630" t="s">
        <v>684</v>
      </c>
      <c r="K4630" s="6" t="s">
        <v>28</v>
      </c>
      <c r="L4630" s="12">
        <v>0.11875762923838191</v>
      </c>
      <c r="M4630" s="13">
        <v>0.25966034245587322</v>
      </c>
      <c r="N4630" s="13">
        <v>0.33008632189265907</v>
      </c>
      <c r="O4630" s="13">
        <v>0.29149570641308659</v>
      </c>
      <c r="P4630" s="14">
        <v>1490.000000000002</v>
      </c>
    </row>
    <row r="4631" spans="1:16" x14ac:dyDescent="0.25">
      <c r="A4631">
        <v>4745</v>
      </c>
      <c r="B4631" t="str">
        <f t="shared" si="294"/>
        <v>Closed End</v>
      </c>
      <c r="C4631" t="s">
        <v>867</v>
      </c>
      <c r="D4631" t="s">
        <v>690</v>
      </c>
      <c r="E4631" t="str">
        <f t="shared" si="295"/>
        <v>Household income</v>
      </c>
      <c r="F4631">
        <f t="shared" si="296"/>
        <v>1</v>
      </c>
      <c r="G4631" t="str">
        <f t="shared" si="297"/>
        <v>Header</v>
      </c>
      <c r="H4631" t="s">
        <v>690</v>
      </c>
      <c r="I4631" s="38" t="s">
        <v>690</v>
      </c>
      <c r="J4631" t="s">
        <v>684</v>
      </c>
      <c r="K4631" s="7" t="s">
        <v>29</v>
      </c>
      <c r="L4631" s="15" t="s">
        <v>8</v>
      </c>
      <c r="M4631" s="16" t="s">
        <v>8</v>
      </c>
      <c r="N4631" s="16" t="s">
        <v>8</v>
      </c>
      <c r="O4631" s="16" t="s">
        <v>8</v>
      </c>
      <c r="P4631" s="17" t="s">
        <v>8</v>
      </c>
    </row>
    <row r="4632" spans="1:16" x14ac:dyDescent="0.25">
      <c r="A4632">
        <v>4746</v>
      </c>
      <c r="B4632" t="str">
        <f t="shared" si="294"/>
        <v>Closed End</v>
      </c>
      <c r="C4632" t="s">
        <v>867</v>
      </c>
      <c r="D4632" t="s">
        <v>690</v>
      </c>
      <c r="E4632" t="str">
        <f t="shared" si="295"/>
        <v>Household income</v>
      </c>
      <c r="F4632">
        <f t="shared" si="296"/>
        <v>2</v>
      </c>
      <c r="G4632" t="str">
        <f t="shared" si="297"/>
        <v>Data</v>
      </c>
      <c r="H4632" t="s">
        <v>690</v>
      </c>
      <c r="I4632" s="38" t="s">
        <v>690</v>
      </c>
      <c r="J4632" t="s">
        <v>684</v>
      </c>
      <c r="K4632" s="6" t="s">
        <v>30</v>
      </c>
      <c r="L4632" s="12">
        <v>8.7740866125281661E-2</v>
      </c>
      <c r="M4632" s="13">
        <v>0.36633392724875813</v>
      </c>
      <c r="N4632" s="13">
        <v>0.31332401159859485</v>
      </c>
      <c r="O4632" s="13">
        <v>0.23260119502736468</v>
      </c>
      <c r="P4632" s="14">
        <v>473.99999999999955</v>
      </c>
    </row>
    <row r="4633" spans="1:16" x14ac:dyDescent="0.25">
      <c r="A4633">
        <v>4747</v>
      </c>
      <c r="B4633" t="str">
        <f t="shared" si="294"/>
        <v>Closed End</v>
      </c>
      <c r="C4633" t="s">
        <v>867</v>
      </c>
      <c r="D4633" t="s">
        <v>690</v>
      </c>
      <c r="E4633" t="str">
        <f t="shared" si="295"/>
        <v>Household income</v>
      </c>
      <c r="F4633">
        <f t="shared" si="296"/>
        <v>3</v>
      </c>
      <c r="G4633" t="str">
        <f t="shared" si="297"/>
        <v>Data</v>
      </c>
      <c r="H4633" t="s">
        <v>690</v>
      </c>
      <c r="I4633" s="38" t="s">
        <v>690</v>
      </c>
      <c r="J4633" t="s">
        <v>684</v>
      </c>
      <c r="K4633" s="6" t="s">
        <v>31</v>
      </c>
      <c r="L4633" s="12">
        <v>0.11750127299716638</v>
      </c>
      <c r="M4633" s="13">
        <v>0.34365843355405068</v>
      </c>
      <c r="N4633" s="13">
        <v>0.27016504341682901</v>
      </c>
      <c r="O4633" s="13">
        <v>0.26867525003195519</v>
      </c>
      <c r="P4633" s="14">
        <v>417.99999999999983</v>
      </c>
    </row>
    <row r="4634" spans="1:16" x14ac:dyDescent="0.25">
      <c r="A4634">
        <v>4748</v>
      </c>
      <c r="B4634" t="str">
        <f t="shared" si="294"/>
        <v>Closed End</v>
      </c>
      <c r="C4634" t="s">
        <v>867</v>
      </c>
      <c r="D4634" t="s">
        <v>690</v>
      </c>
      <c r="E4634" t="str">
        <f t="shared" si="295"/>
        <v>Household income</v>
      </c>
      <c r="F4634">
        <f t="shared" si="296"/>
        <v>4</v>
      </c>
      <c r="G4634" t="str">
        <f t="shared" si="297"/>
        <v>Data</v>
      </c>
      <c r="H4634" t="s">
        <v>690</v>
      </c>
      <c r="I4634" s="38" t="s">
        <v>690</v>
      </c>
      <c r="J4634" t="s">
        <v>684</v>
      </c>
      <c r="K4634" s="6" t="s">
        <v>32</v>
      </c>
      <c r="L4634" s="12">
        <v>0.17372895190045815</v>
      </c>
      <c r="M4634" s="13">
        <v>0.23712102605569943</v>
      </c>
      <c r="N4634" s="13">
        <v>0.36504797640262721</v>
      </c>
      <c r="O4634" s="13">
        <v>0.22410204564121508</v>
      </c>
      <c r="P4634" s="14">
        <v>392.00000000000011</v>
      </c>
    </row>
    <row r="4635" spans="1:16" x14ac:dyDescent="0.25">
      <c r="A4635">
        <v>4749</v>
      </c>
      <c r="B4635" t="str">
        <f t="shared" si="294"/>
        <v>Closed End</v>
      </c>
      <c r="C4635" t="s">
        <v>867</v>
      </c>
      <c r="D4635" t="s">
        <v>690</v>
      </c>
      <c r="E4635" t="str">
        <f t="shared" si="295"/>
        <v>Household income</v>
      </c>
      <c r="F4635">
        <f t="shared" si="296"/>
        <v>5</v>
      </c>
      <c r="G4635" t="str">
        <f t="shared" si="297"/>
        <v>Data</v>
      </c>
      <c r="H4635" t="s">
        <v>690</v>
      </c>
      <c r="I4635" s="38" t="s">
        <v>690</v>
      </c>
      <c r="J4635" t="s">
        <v>684</v>
      </c>
      <c r="K4635" s="6" t="s">
        <v>33</v>
      </c>
      <c r="L4635" s="12">
        <v>0.20070324657445263</v>
      </c>
      <c r="M4635" s="13">
        <v>0.26439870402052129</v>
      </c>
      <c r="N4635" s="13">
        <v>0.29227438435467984</v>
      </c>
      <c r="O4635" s="13">
        <v>0.24262366505034655</v>
      </c>
      <c r="P4635" s="14">
        <v>305.99999999999983</v>
      </c>
    </row>
    <row r="4636" spans="1:16" x14ac:dyDescent="0.25">
      <c r="A4636">
        <v>4750</v>
      </c>
      <c r="B4636" t="str">
        <f t="shared" si="294"/>
        <v>Closed End</v>
      </c>
      <c r="C4636" t="s">
        <v>867</v>
      </c>
      <c r="D4636" t="s">
        <v>690</v>
      </c>
      <c r="E4636" t="str">
        <f t="shared" si="295"/>
        <v>Household income</v>
      </c>
      <c r="F4636">
        <f t="shared" si="296"/>
        <v>6</v>
      </c>
      <c r="G4636" t="str">
        <f t="shared" si="297"/>
        <v>Data</v>
      </c>
      <c r="H4636" t="s">
        <v>690</v>
      </c>
      <c r="I4636" s="38" t="s">
        <v>690</v>
      </c>
      <c r="J4636" t="s">
        <v>684</v>
      </c>
      <c r="K4636" s="6" t="s">
        <v>34</v>
      </c>
      <c r="L4636" s="12">
        <v>0.11673113178647675</v>
      </c>
      <c r="M4636" s="13">
        <v>0.31303364655818772</v>
      </c>
      <c r="N4636" s="13">
        <v>0.30114604265076556</v>
      </c>
      <c r="O4636" s="13">
        <v>0.2690891790045683</v>
      </c>
      <c r="P4636" s="14">
        <v>264.00000000000034</v>
      </c>
    </row>
    <row r="4637" spans="1:16" x14ac:dyDescent="0.25">
      <c r="A4637">
        <v>4751</v>
      </c>
      <c r="B4637" t="str">
        <f t="shared" si="294"/>
        <v>Closed End</v>
      </c>
      <c r="C4637" t="s">
        <v>867</v>
      </c>
      <c r="D4637" t="s">
        <v>690</v>
      </c>
      <c r="E4637" t="str">
        <f t="shared" si="295"/>
        <v>Household income</v>
      </c>
      <c r="F4637">
        <f t="shared" si="296"/>
        <v>7</v>
      </c>
      <c r="G4637" t="str">
        <f t="shared" si="297"/>
        <v>Data</v>
      </c>
      <c r="H4637" t="s">
        <v>690</v>
      </c>
      <c r="I4637" s="38" t="s">
        <v>690</v>
      </c>
      <c r="J4637" t="s">
        <v>684</v>
      </c>
      <c r="K4637" s="6" t="s">
        <v>35</v>
      </c>
      <c r="L4637" s="12">
        <v>0.1298048345041426</v>
      </c>
      <c r="M4637" s="13">
        <v>0.28957900999668645</v>
      </c>
      <c r="N4637" s="13">
        <v>0.32355267414557737</v>
      </c>
      <c r="O4637" s="13">
        <v>0.25706348135359336</v>
      </c>
      <c r="P4637" s="14">
        <v>338.99999999999994</v>
      </c>
    </row>
    <row r="4638" spans="1:16" x14ac:dyDescent="0.25">
      <c r="A4638">
        <v>4752</v>
      </c>
      <c r="B4638" t="str">
        <f t="shared" si="294"/>
        <v>Closed End</v>
      </c>
      <c r="C4638" t="s">
        <v>867</v>
      </c>
      <c r="D4638" t="s">
        <v>690</v>
      </c>
      <c r="E4638" t="str">
        <f t="shared" si="295"/>
        <v>Household income</v>
      </c>
      <c r="F4638">
        <f t="shared" si="296"/>
        <v>8</v>
      </c>
      <c r="G4638" t="str">
        <f t="shared" si="297"/>
        <v>Data</v>
      </c>
      <c r="H4638" t="s">
        <v>690</v>
      </c>
      <c r="I4638" s="38" t="s">
        <v>690</v>
      </c>
      <c r="J4638" t="s">
        <v>684</v>
      </c>
      <c r="K4638" s="6" t="s">
        <v>36</v>
      </c>
      <c r="L4638" s="12">
        <v>0.15578781984023443</v>
      </c>
      <c r="M4638" s="13">
        <v>0.30395199271842444</v>
      </c>
      <c r="N4638" s="13">
        <v>0.33480368835535579</v>
      </c>
      <c r="O4638" s="13">
        <v>0.20545649908598429</v>
      </c>
      <c r="P4638" s="14">
        <v>258.00000000000023</v>
      </c>
    </row>
    <row r="4639" spans="1:16" x14ac:dyDescent="0.25">
      <c r="A4639">
        <v>4753</v>
      </c>
      <c r="B4639" t="str">
        <f t="shared" si="294"/>
        <v>Closed End</v>
      </c>
      <c r="C4639" t="s">
        <v>867</v>
      </c>
      <c r="D4639" t="s">
        <v>690</v>
      </c>
      <c r="E4639" t="str">
        <f t="shared" si="295"/>
        <v>Housing status</v>
      </c>
      <c r="F4639">
        <f t="shared" si="296"/>
        <v>1</v>
      </c>
      <c r="G4639" t="str">
        <f t="shared" si="297"/>
        <v>Header</v>
      </c>
      <c r="H4639" t="s">
        <v>690</v>
      </c>
      <c r="I4639" s="38" t="s">
        <v>690</v>
      </c>
      <c r="J4639" t="s">
        <v>684</v>
      </c>
      <c r="K4639" s="7" t="s">
        <v>37</v>
      </c>
      <c r="L4639" s="15" t="s">
        <v>8</v>
      </c>
      <c r="M4639" s="16" t="s">
        <v>8</v>
      </c>
      <c r="N4639" s="16" t="s">
        <v>8</v>
      </c>
      <c r="O4639" s="16" t="s">
        <v>8</v>
      </c>
      <c r="P4639" s="17" t="s">
        <v>8</v>
      </c>
    </row>
    <row r="4640" spans="1:16" x14ac:dyDescent="0.25">
      <c r="A4640">
        <v>4754</v>
      </c>
      <c r="B4640" t="str">
        <f t="shared" si="294"/>
        <v>Closed End</v>
      </c>
      <c r="C4640" t="s">
        <v>867</v>
      </c>
      <c r="D4640" t="s">
        <v>690</v>
      </c>
      <c r="E4640" t="str">
        <f t="shared" si="295"/>
        <v>Housing status</v>
      </c>
      <c r="F4640">
        <f t="shared" si="296"/>
        <v>2</v>
      </c>
      <c r="G4640" t="str">
        <f t="shared" si="297"/>
        <v>Data</v>
      </c>
      <c r="H4640" t="s">
        <v>690</v>
      </c>
      <c r="I4640" s="38" t="s">
        <v>690</v>
      </c>
      <c r="J4640" t="s">
        <v>684</v>
      </c>
      <c r="K4640" s="6" t="s">
        <v>38</v>
      </c>
      <c r="L4640" s="12">
        <v>0.16650626825213488</v>
      </c>
      <c r="M4640" s="13">
        <v>0.34295320965773668</v>
      </c>
      <c r="N4640" s="13">
        <v>0.28479908762027345</v>
      </c>
      <c r="O4640" s="13">
        <v>0.20574143446985677</v>
      </c>
      <c r="P4640" s="14">
        <v>1924.0000000000039</v>
      </c>
    </row>
    <row r="4641" spans="1:16" x14ac:dyDescent="0.25">
      <c r="A4641">
        <v>4755</v>
      </c>
      <c r="B4641" t="str">
        <f t="shared" si="294"/>
        <v>Closed End</v>
      </c>
      <c r="C4641" t="s">
        <v>867</v>
      </c>
      <c r="D4641" t="s">
        <v>690</v>
      </c>
      <c r="E4641" t="str">
        <f t="shared" si="295"/>
        <v>Housing status</v>
      </c>
      <c r="F4641">
        <f t="shared" si="296"/>
        <v>3</v>
      </c>
      <c r="G4641" t="str">
        <f t="shared" si="297"/>
        <v>Data</v>
      </c>
      <c r="H4641" t="s">
        <v>690</v>
      </c>
      <c r="I4641" s="38" t="s">
        <v>690</v>
      </c>
      <c r="J4641" t="s">
        <v>684</v>
      </c>
      <c r="K4641" s="6" t="s">
        <v>39</v>
      </c>
      <c r="L4641" s="12">
        <v>0.12531410714484892</v>
      </c>
      <c r="M4641" s="13">
        <v>0.26446607836663366</v>
      </c>
      <c r="N4641" s="13">
        <v>0.33303266676847021</v>
      </c>
      <c r="O4641" s="13">
        <v>0.27718714772004543</v>
      </c>
      <c r="P4641" s="14">
        <v>971.00000000000182</v>
      </c>
    </row>
    <row r="4642" spans="1:16" ht="24.75" x14ac:dyDescent="0.25">
      <c r="A4642">
        <v>4756</v>
      </c>
      <c r="B4642" t="str">
        <f t="shared" si="294"/>
        <v>Closed End</v>
      </c>
      <c r="C4642" t="s">
        <v>867</v>
      </c>
      <c r="D4642" t="s">
        <v>690</v>
      </c>
      <c r="E4642" t="str">
        <f t="shared" si="295"/>
        <v>Housing status</v>
      </c>
      <c r="F4642">
        <f t="shared" si="296"/>
        <v>4</v>
      </c>
      <c r="G4642" t="str">
        <f t="shared" si="297"/>
        <v>Data</v>
      </c>
      <c r="H4642" t="s">
        <v>690</v>
      </c>
      <c r="I4642" s="38" t="s">
        <v>690</v>
      </c>
      <c r="J4642" t="s">
        <v>684</v>
      </c>
      <c r="K4642" s="6" t="s">
        <v>40</v>
      </c>
      <c r="L4642" s="12">
        <v>0.16971360150904366</v>
      </c>
      <c r="M4642" s="13">
        <v>0.22398911464849505</v>
      </c>
      <c r="N4642" s="13">
        <v>0.38644665719525512</v>
      </c>
      <c r="O4642" s="13">
        <v>0.21985062664720623</v>
      </c>
      <c r="P4642" s="14">
        <v>67.000000000000028</v>
      </c>
    </row>
    <row r="4643" spans="1:16" x14ac:dyDescent="0.25">
      <c r="A4643">
        <v>4757</v>
      </c>
      <c r="B4643" t="str">
        <f t="shared" si="294"/>
        <v>Closed End</v>
      </c>
      <c r="C4643" t="s">
        <v>867</v>
      </c>
      <c r="D4643" t="s">
        <v>690</v>
      </c>
      <c r="E4643" t="str">
        <f t="shared" si="295"/>
        <v>Home language</v>
      </c>
      <c r="F4643">
        <f t="shared" si="296"/>
        <v>1</v>
      </c>
      <c r="G4643" t="str">
        <f t="shared" si="297"/>
        <v>Header</v>
      </c>
      <c r="H4643" t="s">
        <v>690</v>
      </c>
      <c r="I4643" s="38" t="s">
        <v>690</v>
      </c>
      <c r="J4643" t="s">
        <v>684</v>
      </c>
      <c r="K4643" s="7" t="s">
        <v>41</v>
      </c>
      <c r="L4643" s="15" t="s">
        <v>8</v>
      </c>
      <c r="M4643" s="16" t="s">
        <v>8</v>
      </c>
      <c r="N4643" s="16" t="s">
        <v>8</v>
      </c>
      <c r="O4643" s="16" t="s">
        <v>8</v>
      </c>
      <c r="P4643" s="17" t="s">
        <v>8</v>
      </c>
    </row>
    <row r="4644" spans="1:16" x14ac:dyDescent="0.25">
      <c r="A4644">
        <v>4758</v>
      </c>
      <c r="B4644" t="str">
        <f t="shared" si="294"/>
        <v>Closed End</v>
      </c>
      <c r="C4644" t="s">
        <v>867</v>
      </c>
      <c r="D4644" t="s">
        <v>690</v>
      </c>
      <c r="E4644" t="str">
        <f t="shared" si="295"/>
        <v>Home language</v>
      </c>
      <c r="F4644">
        <f t="shared" si="296"/>
        <v>2</v>
      </c>
      <c r="G4644" t="str">
        <f t="shared" si="297"/>
        <v>Data</v>
      </c>
      <c r="H4644" t="s">
        <v>690</v>
      </c>
      <c r="I4644" s="38" t="s">
        <v>690</v>
      </c>
      <c r="J4644" t="s">
        <v>684</v>
      </c>
      <c r="K4644" s="6" t="s">
        <v>42</v>
      </c>
      <c r="L4644" s="12">
        <v>0.15503572213223948</v>
      </c>
      <c r="M4644" s="13">
        <v>0.32394556744011516</v>
      </c>
      <c r="N4644" s="13">
        <v>0.30701086655053966</v>
      </c>
      <c r="O4644" s="13">
        <v>0.21400784387710586</v>
      </c>
      <c r="P4644" s="14">
        <v>2566.0000000000027</v>
      </c>
    </row>
    <row r="4645" spans="1:16" x14ac:dyDescent="0.25">
      <c r="A4645">
        <v>4759</v>
      </c>
      <c r="B4645" t="str">
        <f t="shared" si="294"/>
        <v>Closed End</v>
      </c>
      <c r="C4645" t="s">
        <v>867</v>
      </c>
      <c r="D4645" t="s">
        <v>690</v>
      </c>
      <c r="E4645" t="str">
        <f t="shared" si="295"/>
        <v>Home language</v>
      </c>
      <c r="F4645">
        <f t="shared" si="296"/>
        <v>3</v>
      </c>
      <c r="G4645" t="str">
        <f t="shared" si="297"/>
        <v>Data</v>
      </c>
      <c r="H4645" t="s">
        <v>690</v>
      </c>
      <c r="I4645" s="38" t="s">
        <v>690</v>
      </c>
      <c r="J4645" t="s">
        <v>684</v>
      </c>
      <c r="K4645" s="6" t="s">
        <v>43</v>
      </c>
      <c r="L4645" s="12">
        <v>0.15706380042127263</v>
      </c>
      <c r="M4645" s="13">
        <v>0.25839959150153891</v>
      </c>
      <c r="N4645" s="13">
        <v>0.26911503444966611</v>
      </c>
      <c r="O4645" s="13">
        <v>0.31542157362752221</v>
      </c>
      <c r="P4645" s="14">
        <v>244</v>
      </c>
    </row>
    <row r="4646" spans="1:16" x14ac:dyDescent="0.25">
      <c r="A4646">
        <v>4760</v>
      </c>
      <c r="B4646" t="str">
        <f t="shared" si="294"/>
        <v>Closed End</v>
      </c>
      <c r="C4646" t="s">
        <v>867</v>
      </c>
      <c r="D4646" t="s">
        <v>690</v>
      </c>
      <c r="E4646" t="str">
        <f t="shared" si="295"/>
        <v>Home language</v>
      </c>
      <c r="F4646">
        <f t="shared" si="296"/>
        <v>4</v>
      </c>
      <c r="G4646" t="str">
        <f t="shared" si="297"/>
        <v>Data</v>
      </c>
      <c r="H4646" t="s">
        <v>690</v>
      </c>
      <c r="I4646" s="38" t="s">
        <v>690</v>
      </c>
      <c r="J4646" t="s">
        <v>684</v>
      </c>
      <c r="K4646" s="6" t="s">
        <v>44</v>
      </c>
      <c r="L4646" s="12">
        <v>0.12375734614375106</v>
      </c>
      <c r="M4646" s="13">
        <v>0.40274361918941076</v>
      </c>
      <c r="N4646" s="13">
        <v>0.31254519914383733</v>
      </c>
      <c r="O4646" s="13">
        <v>0.16095383552300058</v>
      </c>
      <c r="P4646" s="14">
        <v>105.00000000000006</v>
      </c>
    </row>
    <row r="4647" spans="1:16" x14ac:dyDescent="0.25">
      <c r="A4647">
        <v>4761</v>
      </c>
      <c r="B4647" t="str">
        <f t="shared" si="294"/>
        <v>Closed End</v>
      </c>
      <c r="C4647" t="s">
        <v>867</v>
      </c>
      <c r="D4647" t="s">
        <v>690</v>
      </c>
      <c r="E4647" t="str">
        <f t="shared" si="295"/>
        <v>Race / ethnicity</v>
      </c>
      <c r="F4647">
        <f t="shared" si="296"/>
        <v>1</v>
      </c>
      <c r="G4647" t="str">
        <f t="shared" si="297"/>
        <v>Header</v>
      </c>
      <c r="H4647" t="s">
        <v>690</v>
      </c>
      <c r="I4647" s="38" t="s">
        <v>690</v>
      </c>
      <c r="J4647" t="s">
        <v>684</v>
      </c>
      <c r="K4647" s="7" t="s">
        <v>45</v>
      </c>
      <c r="L4647" s="15" t="s">
        <v>8</v>
      </c>
      <c r="M4647" s="16" t="s">
        <v>8</v>
      </c>
      <c r="N4647" s="16" t="s">
        <v>8</v>
      </c>
      <c r="O4647" s="16" t="s">
        <v>8</v>
      </c>
      <c r="P4647" s="17" t="s">
        <v>8</v>
      </c>
    </row>
    <row r="4648" spans="1:16" x14ac:dyDescent="0.25">
      <c r="A4648">
        <v>4762</v>
      </c>
      <c r="B4648" t="str">
        <f t="shared" si="294"/>
        <v>Closed End</v>
      </c>
      <c r="C4648" t="s">
        <v>867</v>
      </c>
      <c r="D4648" t="s">
        <v>690</v>
      </c>
      <c r="E4648" t="str">
        <f t="shared" si="295"/>
        <v>Race / ethnicity</v>
      </c>
      <c r="F4648">
        <f t="shared" si="296"/>
        <v>2</v>
      </c>
      <c r="G4648" t="str">
        <f t="shared" si="297"/>
        <v>Data</v>
      </c>
      <c r="H4648" t="s">
        <v>690</v>
      </c>
      <c r="I4648" s="38" t="s">
        <v>690</v>
      </c>
      <c r="J4648" t="s">
        <v>684</v>
      </c>
      <c r="K4648" s="6" t="s">
        <v>46</v>
      </c>
      <c r="L4648" s="12">
        <v>0.1326616361768099</v>
      </c>
      <c r="M4648" s="13">
        <v>0.22754411880756631</v>
      </c>
      <c r="N4648" s="13">
        <v>0.29183206201528811</v>
      </c>
      <c r="O4648" s="13">
        <v>0.34796218300033677</v>
      </c>
      <c r="P4648" s="14">
        <v>769.00000000000068</v>
      </c>
    </row>
    <row r="4649" spans="1:16" x14ac:dyDescent="0.25">
      <c r="A4649">
        <v>4763</v>
      </c>
      <c r="B4649" t="str">
        <f t="shared" si="294"/>
        <v>Closed End</v>
      </c>
      <c r="C4649" t="s">
        <v>867</v>
      </c>
      <c r="D4649" t="s">
        <v>690</v>
      </c>
      <c r="E4649" t="str">
        <f t="shared" si="295"/>
        <v>Race / ethnicity</v>
      </c>
      <c r="F4649">
        <f t="shared" si="296"/>
        <v>3</v>
      </c>
      <c r="G4649" t="str">
        <f t="shared" si="297"/>
        <v>Data</v>
      </c>
      <c r="H4649" t="s">
        <v>690</v>
      </c>
      <c r="I4649" s="38" t="s">
        <v>690</v>
      </c>
      <c r="J4649" t="s">
        <v>684</v>
      </c>
      <c r="K4649" s="6" t="s">
        <v>47</v>
      </c>
      <c r="L4649" s="12">
        <v>9.0889924262305147E-2</v>
      </c>
      <c r="M4649" s="13">
        <v>0.11013939718595089</v>
      </c>
      <c r="N4649" s="13">
        <v>0.30868994422276569</v>
      </c>
      <c r="O4649" s="13">
        <v>0.49028073432897767</v>
      </c>
      <c r="P4649" s="14">
        <v>129.00000000000003</v>
      </c>
    </row>
    <row r="4650" spans="1:16" x14ac:dyDescent="0.25">
      <c r="A4650">
        <v>4764</v>
      </c>
      <c r="B4650" t="str">
        <f t="shared" si="294"/>
        <v>Closed End</v>
      </c>
      <c r="C4650" t="s">
        <v>867</v>
      </c>
      <c r="D4650" t="s">
        <v>690</v>
      </c>
      <c r="E4650" t="str">
        <f t="shared" si="295"/>
        <v>Race / ethnicity</v>
      </c>
      <c r="F4650">
        <f t="shared" si="296"/>
        <v>4</v>
      </c>
      <c r="G4650" t="str">
        <f t="shared" si="297"/>
        <v>Data</v>
      </c>
      <c r="H4650" t="s">
        <v>690</v>
      </c>
      <c r="I4650" s="38" t="s">
        <v>690</v>
      </c>
      <c r="J4650" t="s">
        <v>684</v>
      </c>
      <c r="K4650" s="6" t="s">
        <v>48</v>
      </c>
      <c r="L4650" s="12">
        <v>0.10050717167219041</v>
      </c>
      <c r="M4650" s="13">
        <v>0.31095085850389198</v>
      </c>
      <c r="N4650" s="13">
        <v>0.32653139155603278</v>
      </c>
      <c r="O4650" s="13">
        <v>0.26201057826788487</v>
      </c>
      <c r="P4650" s="14">
        <v>214.00000000000014</v>
      </c>
    </row>
    <row r="4651" spans="1:16" x14ac:dyDescent="0.25">
      <c r="A4651">
        <v>4765</v>
      </c>
      <c r="B4651" t="str">
        <f t="shared" si="294"/>
        <v>Closed End</v>
      </c>
      <c r="C4651" t="s">
        <v>867</v>
      </c>
      <c r="D4651" t="s">
        <v>690</v>
      </c>
      <c r="E4651" t="str">
        <f t="shared" si="295"/>
        <v>Race / ethnicity</v>
      </c>
      <c r="F4651">
        <f t="shared" si="296"/>
        <v>5</v>
      </c>
      <c r="G4651" t="str">
        <f t="shared" si="297"/>
        <v>Data</v>
      </c>
      <c r="H4651" t="s">
        <v>690</v>
      </c>
      <c r="I4651" s="38" t="s">
        <v>690</v>
      </c>
      <c r="J4651" t="s">
        <v>684</v>
      </c>
      <c r="K4651" s="6" t="s">
        <v>49</v>
      </c>
      <c r="L4651" s="12">
        <v>0.15292448635620268</v>
      </c>
      <c r="M4651" s="13">
        <v>0.12687214764576152</v>
      </c>
      <c r="N4651" s="13">
        <v>0.26688880047003821</v>
      </c>
      <c r="O4651" s="13">
        <v>0.45331456552799837</v>
      </c>
      <c r="P4651" s="14">
        <v>344.99999999999983</v>
      </c>
    </row>
    <row r="4652" spans="1:16" x14ac:dyDescent="0.25">
      <c r="A4652">
        <v>4766</v>
      </c>
      <c r="B4652" t="str">
        <f t="shared" si="294"/>
        <v>Closed End</v>
      </c>
      <c r="C4652" t="s">
        <v>867</v>
      </c>
      <c r="D4652" t="s">
        <v>690</v>
      </c>
      <c r="E4652" t="str">
        <f t="shared" si="295"/>
        <v>Race / ethnicity</v>
      </c>
      <c r="F4652">
        <f t="shared" si="296"/>
        <v>6</v>
      </c>
      <c r="G4652" t="str">
        <f t="shared" si="297"/>
        <v>Data</v>
      </c>
      <c r="H4652" t="s">
        <v>690</v>
      </c>
      <c r="I4652" s="38" t="s">
        <v>690</v>
      </c>
      <c r="J4652" t="s">
        <v>684</v>
      </c>
      <c r="K4652" s="6" t="s">
        <v>50</v>
      </c>
      <c r="L4652" s="12">
        <v>0.16471483224109151</v>
      </c>
      <c r="M4652" s="13">
        <v>0.21604392881360801</v>
      </c>
      <c r="N4652" s="13">
        <v>0.28159732217207262</v>
      </c>
      <c r="O4652" s="13">
        <v>0.33764391677322725</v>
      </c>
      <c r="P4652" s="14">
        <v>136.00000000000009</v>
      </c>
    </row>
    <row r="4653" spans="1:16" ht="15.75" thickBot="1" x14ac:dyDescent="0.3">
      <c r="A4653">
        <v>4767</v>
      </c>
      <c r="B4653" t="str">
        <f t="shared" si="294"/>
        <v>Closed End</v>
      </c>
      <c r="C4653" t="s">
        <v>867</v>
      </c>
      <c r="D4653" t="s">
        <v>690</v>
      </c>
      <c r="E4653" t="str">
        <f t="shared" si="295"/>
        <v>Race / ethnicity</v>
      </c>
      <c r="F4653">
        <f t="shared" si="296"/>
        <v>7</v>
      </c>
      <c r="G4653" t="str">
        <f t="shared" si="297"/>
        <v>Data</v>
      </c>
      <c r="H4653" t="s">
        <v>690</v>
      </c>
      <c r="I4653" s="38" t="s">
        <v>690</v>
      </c>
      <c r="J4653" t="s">
        <v>684</v>
      </c>
      <c r="K4653" s="8" t="s">
        <v>51</v>
      </c>
      <c r="L4653" s="18">
        <v>0.15630053448986475</v>
      </c>
      <c r="M4653" s="19">
        <v>0.34477093400810122</v>
      </c>
      <c r="N4653" s="19">
        <v>0.30603118738232543</v>
      </c>
      <c r="O4653" s="19">
        <v>0.19289734411971124</v>
      </c>
      <c r="P4653" s="20">
        <v>2024.9999999999957</v>
      </c>
    </row>
    <row r="4654" spans="1:16" ht="15.75" thickTop="1" x14ac:dyDescent="0.25">
      <c r="A4654">
        <v>4768</v>
      </c>
      <c r="B4654" t="str">
        <f t="shared" si="294"/>
        <v/>
      </c>
      <c r="C4654" t="s">
        <v>8</v>
      </c>
      <c r="D4654" t="s">
        <v>8</v>
      </c>
      <c r="E4654" t="str">
        <f t="shared" si="295"/>
        <v/>
      </c>
      <c r="F4654" t="str">
        <f t="shared" si="296"/>
        <v/>
      </c>
      <c r="G4654" t="str">
        <f t="shared" si="297"/>
        <v/>
      </c>
      <c r="H4654" t="s">
        <v>8</v>
      </c>
      <c r="K4654" s="42"/>
      <c r="L4654" s="42"/>
      <c r="M4654" s="42"/>
      <c r="N4654" s="42"/>
      <c r="O4654" s="42"/>
      <c r="P4654" s="42"/>
    </row>
    <row r="4655" spans="1:16" ht="45.75" thickBot="1" x14ac:dyDescent="0.3">
      <c r="A4655">
        <v>4769</v>
      </c>
      <c r="B4655" t="str">
        <f t="shared" si="294"/>
        <v>Closed End</v>
      </c>
      <c r="C4655" t="s">
        <v>867</v>
      </c>
      <c r="D4655" t="s">
        <v>691</v>
      </c>
      <c r="E4655" t="str">
        <f t="shared" si="295"/>
        <v>Title</v>
      </c>
      <c r="F4655">
        <f t="shared" si="296"/>
        <v>1</v>
      </c>
      <c r="G4655" t="str">
        <f t="shared" si="297"/>
        <v>Title</v>
      </c>
      <c r="H4655" t="s">
        <v>691</v>
      </c>
      <c r="I4655" s="38" t="s">
        <v>691</v>
      </c>
      <c r="J4655" t="s">
        <v>684</v>
      </c>
      <c r="K4655" s="37" t="s">
        <v>359</v>
      </c>
      <c r="L4655" s="37"/>
      <c r="M4655" s="37"/>
      <c r="N4655" s="37"/>
      <c r="O4655" s="37"/>
      <c r="P4655" s="37"/>
    </row>
    <row r="4656" spans="1:16" ht="38.25" thickTop="1" thickBot="1" x14ac:dyDescent="0.3">
      <c r="A4656">
        <v>4770</v>
      </c>
      <c r="B4656" t="str">
        <f t="shared" si="294"/>
        <v>Closed End</v>
      </c>
      <c r="C4656" t="s">
        <v>867</v>
      </c>
      <c r="D4656" t="s">
        <v>691</v>
      </c>
      <c r="E4656" t="str">
        <f t="shared" si="295"/>
        <v>Column labels</v>
      </c>
      <c r="F4656">
        <f t="shared" si="296"/>
        <v>1</v>
      </c>
      <c r="G4656" t="str">
        <f t="shared" si="297"/>
        <v>Labels</v>
      </c>
      <c r="H4656" t="s">
        <v>691</v>
      </c>
      <c r="I4656" s="38" t="s">
        <v>691</v>
      </c>
      <c r="J4656" t="s">
        <v>684</v>
      </c>
      <c r="K4656" s="39"/>
      <c r="L4656" s="1" t="s">
        <v>349</v>
      </c>
      <c r="M4656" s="2" t="s">
        <v>350</v>
      </c>
      <c r="N4656" s="2" t="s">
        <v>351</v>
      </c>
      <c r="O4656" s="2" t="s">
        <v>352</v>
      </c>
      <c r="P4656" s="3" t="s">
        <v>6</v>
      </c>
    </row>
    <row r="4657" spans="1:16" ht="15.75" thickTop="1" x14ac:dyDescent="0.25">
      <c r="A4657">
        <v>4771</v>
      </c>
      <c r="B4657" t="str">
        <f t="shared" si="294"/>
        <v>Closed End</v>
      </c>
      <c r="C4657" t="s">
        <v>867</v>
      </c>
      <c r="D4657" t="s">
        <v>691</v>
      </c>
      <c r="E4657" t="str">
        <f t="shared" si="295"/>
        <v>Region</v>
      </c>
      <c r="F4657">
        <f t="shared" si="296"/>
        <v>1</v>
      </c>
      <c r="G4657" t="str">
        <f t="shared" si="297"/>
        <v>Header</v>
      </c>
      <c r="H4657" t="s">
        <v>691</v>
      </c>
      <c r="I4657" s="38" t="s">
        <v>691</v>
      </c>
      <c r="J4657" t="s">
        <v>684</v>
      </c>
      <c r="K4657" s="5" t="s">
        <v>7</v>
      </c>
      <c r="L4657" s="9" t="s">
        <v>8</v>
      </c>
      <c r="M4657" s="10" t="s">
        <v>8</v>
      </c>
      <c r="N4657" s="10" t="s">
        <v>8</v>
      </c>
      <c r="O4657" s="10" t="s">
        <v>8</v>
      </c>
      <c r="P4657" s="11" t="s">
        <v>8</v>
      </c>
    </row>
    <row r="4658" spans="1:16" x14ac:dyDescent="0.25">
      <c r="A4658">
        <v>4772</v>
      </c>
      <c r="B4658" t="str">
        <f t="shared" si="294"/>
        <v>Closed End</v>
      </c>
      <c r="C4658" t="s">
        <v>867</v>
      </c>
      <c r="D4658" t="s">
        <v>691</v>
      </c>
      <c r="E4658" t="str">
        <f t="shared" si="295"/>
        <v>Region</v>
      </c>
      <c r="F4658">
        <f t="shared" si="296"/>
        <v>2</v>
      </c>
      <c r="G4658" t="str">
        <f t="shared" si="297"/>
        <v>Data</v>
      </c>
      <c r="H4658" t="s">
        <v>691</v>
      </c>
      <c r="I4658" s="38" t="s">
        <v>691</v>
      </c>
      <c r="J4658" t="s">
        <v>684</v>
      </c>
      <c r="K4658" s="6" t="s">
        <v>9</v>
      </c>
      <c r="L4658" s="12">
        <v>0.16995606760337931</v>
      </c>
      <c r="M4658" s="13">
        <v>0.53113637468100217</v>
      </c>
      <c r="N4658" s="13">
        <v>0.22476291288666717</v>
      </c>
      <c r="O4658" s="13">
        <v>7.4144644828953624E-2</v>
      </c>
      <c r="P4658" s="14">
        <v>2934.9999999999964</v>
      </c>
    </row>
    <row r="4659" spans="1:16" x14ac:dyDescent="0.25">
      <c r="A4659">
        <v>4773</v>
      </c>
      <c r="B4659" t="str">
        <f t="shared" si="294"/>
        <v>Closed End</v>
      </c>
      <c r="C4659" t="s">
        <v>867</v>
      </c>
      <c r="D4659" t="s">
        <v>691</v>
      </c>
      <c r="E4659" t="str">
        <f t="shared" si="295"/>
        <v>Region</v>
      </c>
      <c r="F4659">
        <f t="shared" si="296"/>
        <v>3</v>
      </c>
      <c r="G4659" t="str">
        <f t="shared" si="297"/>
        <v>Data</v>
      </c>
      <c r="H4659" t="s">
        <v>691</v>
      </c>
      <c r="I4659" s="38" t="s">
        <v>691</v>
      </c>
      <c r="J4659" t="s">
        <v>684</v>
      </c>
      <c r="K4659" s="6" t="s">
        <v>10</v>
      </c>
      <c r="L4659" s="12">
        <v>0.17081881307272714</v>
      </c>
      <c r="M4659" s="13">
        <v>0.58011751125236954</v>
      </c>
      <c r="N4659" s="13">
        <v>0.18090673411981456</v>
      </c>
      <c r="O4659" s="13">
        <v>6.8156941555088987E-2</v>
      </c>
      <c r="P4659" s="14">
        <v>402.99999999999972</v>
      </c>
    </row>
    <row r="4660" spans="1:16" x14ac:dyDescent="0.25">
      <c r="A4660">
        <v>4774</v>
      </c>
      <c r="B4660" t="str">
        <f t="shared" si="294"/>
        <v>Closed End</v>
      </c>
      <c r="C4660" t="s">
        <v>867</v>
      </c>
      <c r="D4660" t="s">
        <v>691</v>
      </c>
      <c r="E4660" t="str">
        <f t="shared" si="295"/>
        <v>Region</v>
      </c>
      <c r="F4660">
        <f t="shared" si="296"/>
        <v>4</v>
      </c>
      <c r="G4660" t="str">
        <f t="shared" si="297"/>
        <v>Data</v>
      </c>
      <c r="H4660" t="s">
        <v>691</v>
      </c>
      <c r="I4660" s="38" t="s">
        <v>691</v>
      </c>
      <c r="J4660" t="s">
        <v>684</v>
      </c>
      <c r="K4660" s="6" t="s">
        <v>11</v>
      </c>
      <c r="L4660" s="12">
        <v>0.1526582442226512</v>
      </c>
      <c r="M4660" s="13">
        <v>0.47439605428925569</v>
      </c>
      <c r="N4660" s="13">
        <v>0.27474931064703612</v>
      </c>
      <c r="O4660" s="13">
        <v>9.8196390841059175E-2</v>
      </c>
      <c r="P4660" s="14">
        <v>2142.9999999999964</v>
      </c>
    </row>
    <row r="4661" spans="1:16" x14ac:dyDescent="0.25">
      <c r="A4661">
        <v>4775</v>
      </c>
      <c r="B4661" t="str">
        <f t="shared" ref="B4661:B4724" si="298">IF(K4663="Results by region:","Closed End",IF(L4662="East Metro Overall","Open End",IF(AND(K4661="",K4663=""),"",B4660)))</f>
        <v>Closed End</v>
      </c>
      <c r="C4661" t="s">
        <v>867</v>
      </c>
      <c r="D4661" t="s">
        <v>691</v>
      </c>
      <c r="E4661" t="str">
        <f t="shared" ref="E4661:E4724" si="299">IF(AND(K4661="",K4662="Results by region:"),"Column labels",
IF(AND(K4661="",L4661="East Metro overall"),"Column labels",
IF(AND(K4661="",L4661=""),"",
IF(AND(B4661="Open End",K4661&lt;&gt;"",E4660="Column labels"),"Open end results",
IF(K4661="Results by region:","Region",
IF(K4661="Results by gender:","Gender",
IF(K4661="Results by age:","Age",
IF(K4661="Results by education level:","Education",
IF(K4661="Results by household income:","Household income",
IF(K4661="Results by housing status:","Housing status",
IF(K4661="Results by home language:","Home language",
IF(K4661="Results by race/ethnicity:","Race / ethnicity",
IF(ISERROR(FIND(".",K4661)),E4660,
IF(FIND(".",K4661)&lt;=4,"Title"))))))))))))))</f>
        <v>Region</v>
      </c>
      <c r="F4661">
        <f t="shared" ref="F4661:F4724" si="300">IF(B4661="","",IF(E4661&lt;&gt;E4660,1,SUM(F4660,1)))</f>
        <v>5</v>
      </c>
      <c r="G4661" t="str">
        <f t="shared" si="297"/>
        <v>Data</v>
      </c>
      <c r="H4661" t="s">
        <v>691</v>
      </c>
      <c r="I4661" s="38" t="s">
        <v>691</v>
      </c>
      <c r="J4661" t="s">
        <v>684</v>
      </c>
      <c r="K4661" s="6" t="s">
        <v>12</v>
      </c>
      <c r="L4661" s="12">
        <v>0.12612537250055586</v>
      </c>
      <c r="M4661" s="13">
        <v>0.45972659437057167</v>
      </c>
      <c r="N4661" s="13">
        <v>0.30514073152254134</v>
      </c>
      <c r="O4661" s="13">
        <v>0.10900730160633131</v>
      </c>
      <c r="P4661" s="14">
        <v>1733.9999999999998</v>
      </c>
    </row>
    <row r="4662" spans="1:16" x14ac:dyDescent="0.25">
      <c r="A4662">
        <v>4776</v>
      </c>
      <c r="B4662" t="str">
        <f t="shared" si="298"/>
        <v>Closed End</v>
      </c>
      <c r="C4662" t="s">
        <v>867</v>
      </c>
      <c r="D4662" t="s">
        <v>691</v>
      </c>
      <c r="E4662" t="str">
        <f t="shared" si="299"/>
        <v>Region</v>
      </c>
      <c r="F4662">
        <f t="shared" si="300"/>
        <v>6</v>
      </c>
      <c r="G4662" t="str">
        <f t="shared" si="297"/>
        <v>Data</v>
      </c>
      <c r="H4662" t="s">
        <v>691</v>
      </c>
      <c r="I4662" s="38" t="s">
        <v>691</v>
      </c>
      <c r="J4662" t="s">
        <v>684</v>
      </c>
      <c r="K4662" s="6" t="s">
        <v>13</v>
      </c>
      <c r="L4662" s="12">
        <v>0.18451094837954496</v>
      </c>
      <c r="M4662" s="13">
        <v>0.49200673630759506</v>
      </c>
      <c r="N4662" s="13">
        <v>0.23826441944511539</v>
      </c>
      <c r="O4662" s="13">
        <v>8.5217895867744697E-2</v>
      </c>
      <c r="P4662" s="14">
        <v>409</v>
      </c>
    </row>
    <row r="4663" spans="1:16" x14ac:dyDescent="0.25">
      <c r="A4663">
        <v>4777</v>
      </c>
      <c r="B4663" t="str">
        <f t="shared" si="298"/>
        <v>Closed End</v>
      </c>
      <c r="C4663" t="s">
        <v>867</v>
      </c>
      <c r="D4663" t="s">
        <v>691</v>
      </c>
      <c r="E4663" t="str">
        <f t="shared" si="299"/>
        <v>Region</v>
      </c>
      <c r="F4663">
        <f t="shared" si="300"/>
        <v>7</v>
      </c>
      <c r="G4663" t="str">
        <f t="shared" si="297"/>
        <v>Data</v>
      </c>
      <c r="H4663" t="s">
        <v>691</v>
      </c>
      <c r="I4663" s="38" t="s">
        <v>691</v>
      </c>
      <c r="J4663" t="s">
        <v>684</v>
      </c>
      <c r="K4663" s="6" t="s">
        <v>14</v>
      </c>
      <c r="L4663" s="12">
        <v>0.20491527877675977</v>
      </c>
      <c r="M4663" s="13">
        <v>0.57035609490698591</v>
      </c>
      <c r="N4663" s="13">
        <v>0.19136482850933256</v>
      </c>
      <c r="O4663" s="13">
        <v>3.3363797806920351E-2</v>
      </c>
      <c r="P4663" s="14">
        <v>389.0000000000004</v>
      </c>
    </row>
    <row r="4664" spans="1:16" x14ac:dyDescent="0.25">
      <c r="A4664">
        <v>4778</v>
      </c>
      <c r="B4664" t="str">
        <f t="shared" si="298"/>
        <v>Closed End</v>
      </c>
      <c r="C4664" t="s">
        <v>867</v>
      </c>
      <c r="D4664" t="s">
        <v>691</v>
      </c>
      <c r="E4664" t="str">
        <f t="shared" si="299"/>
        <v>Gender</v>
      </c>
      <c r="F4664">
        <f t="shared" si="300"/>
        <v>1</v>
      </c>
      <c r="G4664" t="str">
        <f t="shared" si="297"/>
        <v>Header</v>
      </c>
      <c r="H4664" t="s">
        <v>691</v>
      </c>
      <c r="I4664" s="38" t="s">
        <v>691</v>
      </c>
      <c r="J4664" t="s">
        <v>684</v>
      </c>
      <c r="K4664" s="7" t="s">
        <v>15</v>
      </c>
      <c r="L4664" s="15" t="s">
        <v>8</v>
      </c>
      <c r="M4664" s="16" t="s">
        <v>8</v>
      </c>
      <c r="N4664" s="16" t="s">
        <v>8</v>
      </c>
      <c r="O4664" s="16" t="s">
        <v>8</v>
      </c>
      <c r="P4664" s="17" t="s">
        <v>8</v>
      </c>
    </row>
    <row r="4665" spans="1:16" x14ac:dyDescent="0.25">
      <c r="A4665">
        <v>4779</v>
      </c>
      <c r="B4665" t="str">
        <f t="shared" si="298"/>
        <v>Closed End</v>
      </c>
      <c r="C4665" t="s">
        <v>867</v>
      </c>
      <c r="D4665" t="s">
        <v>691</v>
      </c>
      <c r="E4665" t="str">
        <f t="shared" si="299"/>
        <v>Gender</v>
      </c>
      <c r="F4665">
        <f t="shared" si="300"/>
        <v>2</v>
      </c>
      <c r="G4665" t="str">
        <f t="shared" si="297"/>
        <v>Data</v>
      </c>
      <c r="H4665" t="s">
        <v>691</v>
      </c>
      <c r="I4665" s="38" t="s">
        <v>691</v>
      </c>
      <c r="J4665" t="s">
        <v>684</v>
      </c>
      <c r="K4665" s="6" t="s">
        <v>16</v>
      </c>
      <c r="L4665" s="12">
        <v>0.13337654616130715</v>
      </c>
      <c r="M4665" s="13">
        <v>0.52598456345836619</v>
      </c>
      <c r="N4665" s="13">
        <v>0.2594678333426344</v>
      </c>
      <c r="O4665" s="13">
        <v>8.1171057037692687E-2</v>
      </c>
      <c r="P4665" s="14">
        <v>1842.0000000000043</v>
      </c>
    </row>
    <row r="4666" spans="1:16" x14ac:dyDescent="0.25">
      <c r="A4666">
        <v>4780</v>
      </c>
      <c r="B4666" t="str">
        <f t="shared" si="298"/>
        <v>Closed End</v>
      </c>
      <c r="C4666" t="s">
        <v>867</v>
      </c>
      <c r="D4666" t="s">
        <v>691</v>
      </c>
      <c r="E4666" t="str">
        <f t="shared" si="299"/>
        <v>Gender</v>
      </c>
      <c r="F4666">
        <f t="shared" si="300"/>
        <v>3</v>
      </c>
      <c r="G4666" t="str">
        <f t="shared" si="297"/>
        <v>Data</v>
      </c>
      <c r="H4666" t="s">
        <v>691</v>
      </c>
      <c r="I4666" s="38" t="s">
        <v>691</v>
      </c>
      <c r="J4666" t="s">
        <v>684</v>
      </c>
      <c r="K4666" s="6" t="s">
        <v>17</v>
      </c>
      <c r="L4666" s="12">
        <v>0.21007721953588704</v>
      </c>
      <c r="M4666" s="13">
        <v>0.54141314339612234</v>
      </c>
      <c r="N4666" s="13">
        <v>0.18878265507800002</v>
      </c>
      <c r="O4666" s="13">
        <v>5.972698198998988E-2</v>
      </c>
      <c r="P4666" s="14">
        <v>980.99999999999943</v>
      </c>
    </row>
    <row r="4667" spans="1:16" x14ac:dyDescent="0.25">
      <c r="A4667">
        <v>4781</v>
      </c>
      <c r="B4667" t="str">
        <f t="shared" si="298"/>
        <v>Closed End</v>
      </c>
      <c r="C4667" t="s">
        <v>867</v>
      </c>
      <c r="D4667" t="s">
        <v>691</v>
      </c>
      <c r="E4667" t="str">
        <f t="shared" si="299"/>
        <v>Age</v>
      </c>
      <c r="F4667">
        <f t="shared" si="300"/>
        <v>1</v>
      </c>
      <c r="G4667" t="str">
        <f t="shared" si="297"/>
        <v>Header</v>
      </c>
      <c r="H4667" t="s">
        <v>691</v>
      </c>
      <c r="I4667" s="38" t="s">
        <v>691</v>
      </c>
      <c r="J4667" t="s">
        <v>684</v>
      </c>
      <c r="K4667" s="7" t="s">
        <v>18</v>
      </c>
      <c r="L4667" s="15" t="s">
        <v>8</v>
      </c>
      <c r="M4667" s="16" t="s">
        <v>8</v>
      </c>
      <c r="N4667" s="16" t="s">
        <v>8</v>
      </c>
      <c r="O4667" s="16" t="s">
        <v>8</v>
      </c>
      <c r="P4667" s="17" t="s">
        <v>8</v>
      </c>
    </row>
    <row r="4668" spans="1:16" x14ac:dyDescent="0.25">
      <c r="A4668">
        <v>4782</v>
      </c>
      <c r="B4668" t="str">
        <f t="shared" si="298"/>
        <v>Closed End</v>
      </c>
      <c r="C4668" t="s">
        <v>867</v>
      </c>
      <c r="D4668" t="s">
        <v>691</v>
      </c>
      <c r="E4668" t="str">
        <f t="shared" si="299"/>
        <v>Age</v>
      </c>
      <c r="F4668">
        <f t="shared" si="300"/>
        <v>2</v>
      </c>
      <c r="G4668" t="str">
        <f t="shared" si="297"/>
        <v>Data</v>
      </c>
      <c r="H4668" t="s">
        <v>691</v>
      </c>
      <c r="I4668" s="38" t="s">
        <v>691</v>
      </c>
      <c r="J4668" t="s">
        <v>684</v>
      </c>
      <c r="K4668" s="6" t="s">
        <v>19</v>
      </c>
      <c r="L4668" s="12">
        <v>0.13655819117190779</v>
      </c>
      <c r="M4668" s="13">
        <v>0.394839970136795</v>
      </c>
      <c r="N4668" s="13">
        <v>0.30805562043414098</v>
      </c>
      <c r="O4668" s="13">
        <v>0.16054621825715543</v>
      </c>
      <c r="P4668" s="14">
        <v>411.00000000000028</v>
      </c>
    </row>
    <row r="4669" spans="1:16" x14ac:dyDescent="0.25">
      <c r="A4669">
        <v>4783</v>
      </c>
      <c r="B4669" t="str">
        <f t="shared" si="298"/>
        <v>Closed End</v>
      </c>
      <c r="C4669" t="s">
        <v>867</v>
      </c>
      <c r="D4669" t="s">
        <v>691</v>
      </c>
      <c r="E4669" t="str">
        <f t="shared" si="299"/>
        <v>Age</v>
      </c>
      <c r="F4669">
        <f t="shared" si="300"/>
        <v>3</v>
      </c>
      <c r="G4669" t="str">
        <f t="shared" si="297"/>
        <v>Data</v>
      </c>
      <c r="H4669" t="s">
        <v>691</v>
      </c>
      <c r="I4669" s="38" t="s">
        <v>691</v>
      </c>
      <c r="J4669" t="s">
        <v>684</v>
      </c>
      <c r="K4669" s="6" t="s">
        <v>20</v>
      </c>
      <c r="L4669" s="12">
        <v>0.18433993080283925</v>
      </c>
      <c r="M4669" s="13">
        <v>0.49351856437733344</v>
      </c>
      <c r="N4669" s="13">
        <v>0.27132590747311147</v>
      </c>
      <c r="O4669" s="13">
        <v>5.0815597346714349E-2</v>
      </c>
      <c r="P4669" s="14">
        <v>421.00000000000023</v>
      </c>
    </row>
    <row r="4670" spans="1:16" x14ac:dyDescent="0.25">
      <c r="A4670">
        <v>4784</v>
      </c>
      <c r="B4670" t="str">
        <f t="shared" si="298"/>
        <v>Closed End</v>
      </c>
      <c r="C4670" t="s">
        <v>867</v>
      </c>
      <c r="D4670" t="s">
        <v>691</v>
      </c>
      <c r="E4670" t="str">
        <f t="shared" si="299"/>
        <v>Age</v>
      </c>
      <c r="F4670">
        <f t="shared" si="300"/>
        <v>4</v>
      </c>
      <c r="G4670" t="str">
        <f t="shared" si="297"/>
        <v>Data</v>
      </c>
      <c r="H4670" t="s">
        <v>691</v>
      </c>
      <c r="I4670" s="38" t="s">
        <v>691</v>
      </c>
      <c r="J4670" t="s">
        <v>684</v>
      </c>
      <c r="K4670" s="6" t="s">
        <v>21</v>
      </c>
      <c r="L4670" s="12">
        <v>0.14279092173492591</v>
      </c>
      <c r="M4670" s="13">
        <v>0.59953871257777303</v>
      </c>
      <c r="N4670" s="13">
        <v>0.2009132477338213</v>
      </c>
      <c r="O4670" s="13">
        <v>5.6757117953479687E-2</v>
      </c>
      <c r="P4670" s="14">
        <v>362.0000000000004</v>
      </c>
    </row>
    <row r="4671" spans="1:16" x14ac:dyDescent="0.25">
      <c r="A4671">
        <v>4785</v>
      </c>
      <c r="B4671" t="str">
        <f t="shared" si="298"/>
        <v>Closed End</v>
      </c>
      <c r="C4671" t="s">
        <v>867</v>
      </c>
      <c r="D4671" t="s">
        <v>691</v>
      </c>
      <c r="E4671" t="str">
        <f t="shared" si="299"/>
        <v>Age</v>
      </c>
      <c r="F4671">
        <f t="shared" si="300"/>
        <v>5</v>
      </c>
      <c r="G4671" t="str">
        <f t="shared" si="297"/>
        <v>Data</v>
      </c>
      <c r="H4671" t="s">
        <v>691</v>
      </c>
      <c r="I4671" s="38" t="s">
        <v>691</v>
      </c>
      <c r="J4671" t="s">
        <v>684</v>
      </c>
      <c r="K4671" s="6" t="s">
        <v>22</v>
      </c>
      <c r="L4671" s="12">
        <v>0.1658595028495759</v>
      </c>
      <c r="M4671" s="13">
        <v>0.58065320215513927</v>
      </c>
      <c r="N4671" s="13">
        <v>0.21037454049679577</v>
      </c>
      <c r="O4671" s="13">
        <v>4.3112754498490266E-2</v>
      </c>
      <c r="P4671" s="14">
        <v>511.99999999999943</v>
      </c>
    </row>
    <row r="4672" spans="1:16" x14ac:dyDescent="0.25">
      <c r="A4672">
        <v>4786</v>
      </c>
      <c r="B4672" t="str">
        <f t="shared" si="298"/>
        <v>Closed End</v>
      </c>
      <c r="C4672" t="s">
        <v>867</v>
      </c>
      <c r="D4672" t="s">
        <v>691</v>
      </c>
      <c r="E4672" t="str">
        <f t="shared" si="299"/>
        <v>Age</v>
      </c>
      <c r="F4672">
        <f t="shared" si="300"/>
        <v>6</v>
      </c>
      <c r="G4672" t="str">
        <f t="shared" si="297"/>
        <v>Data</v>
      </c>
      <c r="H4672" t="s">
        <v>691</v>
      </c>
      <c r="I4672" s="38" t="s">
        <v>691</v>
      </c>
      <c r="J4672" t="s">
        <v>684</v>
      </c>
      <c r="K4672" s="6" t="s">
        <v>23</v>
      </c>
      <c r="L4672" s="12">
        <v>0.18451667635322661</v>
      </c>
      <c r="M4672" s="13">
        <v>0.65274955151123426</v>
      </c>
      <c r="N4672" s="13">
        <v>0.14330717156182055</v>
      </c>
      <c r="O4672" s="13">
        <v>1.9426600573720296E-2</v>
      </c>
      <c r="P4672" s="14">
        <v>814.99999999999807</v>
      </c>
    </row>
    <row r="4673" spans="1:16" x14ac:dyDescent="0.25">
      <c r="A4673">
        <v>4787</v>
      </c>
      <c r="B4673" t="str">
        <f t="shared" si="298"/>
        <v>Closed End</v>
      </c>
      <c r="C4673" t="s">
        <v>867</v>
      </c>
      <c r="D4673" t="s">
        <v>691</v>
      </c>
      <c r="E4673" t="str">
        <f t="shared" si="299"/>
        <v>Education</v>
      </c>
      <c r="F4673">
        <f t="shared" si="300"/>
        <v>1</v>
      </c>
      <c r="G4673" t="str">
        <f t="shared" si="297"/>
        <v>Header</v>
      </c>
      <c r="H4673" t="s">
        <v>691</v>
      </c>
      <c r="I4673" s="38" t="s">
        <v>691</v>
      </c>
      <c r="J4673" t="s">
        <v>684</v>
      </c>
      <c r="K4673" s="7" t="s">
        <v>24</v>
      </c>
      <c r="L4673" s="15" t="s">
        <v>8</v>
      </c>
      <c r="M4673" s="16" t="s">
        <v>8</v>
      </c>
      <c r="N4673" s="16" t="s">
        <v>8</v>
      </c>
      <c r="O4673" s="16" t="s">
        <v>8</v>
      </c>
      <c r="P4673" s="17" t="s">
        <v>8</v>
      </c>
    </row>
    <row r="4674" spans="1:16" x14ac:dyDescent="0.25">
      <c r="A4674">
        <v>4788</v>
      </c>
      <c r="B4674" t="str">
        <f t="shared" si="298"/>
        <v>Closed End</v>
      </c>
      <c r="C4674" t="s">
        <v>867</v>
      </c>
      <c r="D4674" t="s">
        <v>691</v>
      </c>
      <c r="E4674" t="str">
        <f t="shared" si="299"/>
        <v>Education</v>
      </c>
      <c r="F4674">
        <f t="shared" si="300"/>
        <v>2</v>
      </c>
      <c r="G4674" t="str">
        <f t="shared" ref="G4674:G4737" si="301">IF(B4674="","",IF(E4674="Title","Title",IF(E4674="Column labels","Labels",IF(AND(F4674=1,B4674="Closed End"),"Header","Data"))))</f>
        <v>Data</v>
      </c>
      <c r="H4674" t="s">
        <v>691</v>
      </c>
      <c r="I4674" s="38" t="s">
        <v>691</v>
      </c>
      <c r="J4674" t="s">
        <v>684</v>
      </c>
      <c r="K4674" s="6" t="s">
        <v>25</v>
      </c>
      <c r="L4674" s="12">
        <v>0.1440872540004518</v>
      </c>
      <c r="M4674" s="13">
        <v>0.54836087221615293</v>
      </c>
      <c r="N4674" s="13">
        <v>0.21373510585973887</v>
      </c>
      <c r="O4674" s="13">
        <v>9.3816767923656397E-2</v>
      </c>
      <c r="P4674" s="14">
        <v>89.999999999999986</v>
      </c>
    </row>
    <row r="4675" spans="1:16" x14ac:dyDescent="0.25">
      <c r="A4675">
        <v>4789</v>
      </c>
      <c r="B4675" t="str">
        <f t="shared" si="298"/>
        <v>Closed End</v>
      </c>
      <c r="C4675" t="s">
        <v>867</v>
      </c>
      <c r="D4675" t="s">
        <v>691</v>
      </c>
      <c r="E4675" t="str">
        <f t="shared" si="299"/>
        <v>Education</v>
      </c>
      <c r="F4675">
        <f t="shared" si="300"/>
        <v>3</v>
      </c>
      <c r="G4675" t="str">
        <f t="shared" si="301"/>
        <v>Data</v>
      </c>
      <c r="H4675" t="s">
        <v>691</v>
      </c>
      <c r="I4675" s="38" t="s">
        <v>691</v>
      </c>
      <c r="J4675" t="s">
        <v>684</v>
      </c>
      <c r="K4675" s="6" t="s">
        <v>26</v>
      </c>
      <c r="L4675" s="12">
        <v>0.14054893130484231</v>
      </c>
      <c r="M4675" s="13">
        <v>0.68268095534755691</v>
      </c>
      <c r="N4675" s="13">
        <v>0.14297478319553261</v>
      </c>
      <c r="O4675" s="13">
        <v>3.3795330152068682E-2</v>
      </c>
      <c r="P4675" s="14">
        <v>350.00000000000011</v>
      </c>
    </row>
    <row r="4676" spans="1:16" x14ac:dyDescent="0.25">
      <c r="A4676">
        <v>4790</v>
      </c>
      <c r="B4676" t="str">
        <f t="shared" si="298"/>
        <v>Closed End</v>
      </c>
      <c r="C4676" t="s">
        <v>867</v>
      </c>
      <c r="D4676" t="s">
        <v>691</v>
      </c>
      <c r="E4676" t="str">
        <f t="shared" si="299"/>
        <v>Education</v>
      </c>
      <c r="F4676">
        <f t="shared" si="300"/>
        <v>4</v>
      </c>
      <c r="G4676" t="str">
        <f t="shared" si="301"/>
        <v>Data</v>
      </c>
      <c r="H4676" t="s">
        <v>691</v>
      </c>
      <c r="I4676" s="38" t="s">
        <v>691</v>
      </c>
      <c r="J4676" t="s">
        <v>684</v>
      </c>
      <c r="K4676" s="6" t="s">
        <v>27</v>
      </c>
      <c r="L4676" s="12">
        <v>0.20462971742579383</v>
      </c>
      <c r="M4676" s="13">
        <v>0.53945600738611732</v>
      </c>
      <c r="N4676" s="13">
        <v>0.19655079195434827</v>
      </c>
      <c r="O4676" s="13">
        <v>5.9363483233738676E-2</v>
      </c>
      <c r="P4676" s="14">
        <v>925.00000000000159</v>
      </c>
    </row>
    <row r="4677" spans="1:16" x14ac:dyDescent="0.25">
      <c r="A4677">
        <v>4791</v>
      </c>
      <c r="B4677" t="str">
        <f t="shared" si="298"/>
        <v>Closed End</v>
      </c>
      <c r="C4677" t="s">
        <v>867</v>
      </c>
      <c r="D4677" t="s">
        <v>691</v>
      </c>
      <c r="E4677" t="str">
        <f t="shared" si="299"/>
        <v>Education</v>
      </c>
      <c r="F4677">
        <f t="shared" si="300"/>
        <v>5</v>
      </c>
      <c r="G4677" t="str">
        <f t="shared" si="301"/>
        <v>Data</v>
      </c>
      <c r="H4677" t="s">
        <v>691</v>
      </c>
      <c r="I4677" s="38" t="s">
        <v>691</v>
      </c>
      <c r="J4677" t="s">
        <v>684</v>
      </c>
      <c r="K4677" s="6" t="s">
        <v>28</v>
      </c>
      <c r="L4677" s="12">
        <v>0.1580083709774226</v>
      </c>
      <c r="M4677" s="13">
        <v>0.44865275918336339</v>
      </c>
      <c r="N4677" s="13">
        <v>0.29382729541941088</v>
      </c>
      <c r="O4677" s="13">
        <v>9.9511574419804627E-2</v>
      </c>
      <c r="P4677" s="14">
        <v>1479.9999999999968</v>
      </c>
    </row>
    <row r="4678" spans="1:16" x14ac:dyDescent="0.25">
      <c r="A4678">
        <v>4792</v>
      </c>
      <c r="B4678" t="str">
        <f t="shared" si="298"/>
        <v>Closed End</v>
      </c>
      <c r="C4678" t="s">
        <v>867</v>
      </c>
      <c r="D4678" t="s">
        <v>691</v>
      </c>
      <c r="E4678" t="str">
        <f t="shared" si="299"/>
        <v>Household income</v>
      </c>
      <c r="F4678">
        <f t="shared" si="300"/>
        <v>1</v>
      </c>
      <c r="G4678" t="str">
        <f t="shared" si="301"/>
        <v>Header</v>
      </c>
      <c r="H4678" t="s">
        <v>691</v>
      </c>
      <c r="I4678" s="38" t="s">
        <v>691</v>
      </c>
      <c r="J4678" t="s">
        <v>684</v>
      </c>
      <c r="K4678" s="7" t="s">
        <v>29</v>
      </c>
      <c r="L4678" s="15" t="s">
        <v>8</v>
      </c>
      <c r="M4678" s="16" t="s">
        <v>8</v>
      </c>
      <c r="N4678" s="16" t="s">
        <v>8</v>
      </c>
      <c r="O4678" s="16" t="s">
        <v>8</v>
      </c>
      <c r="P4678" s="17" t="s">
        <v>8</v>
      </c>
    </row>
    <row r="4679" spans="1:16" x14ac:dyDescent="0.25">
      <c r="A4679">
        <v>4793</v>
      </c>
      <c r="B4679" t="str">
        <f t="shared" si="298"/>
        <v>Closed End</v>
      </c>
      <c r="C4679" t="s">
        <v>867</v>
      </c>
      <c r="D4679" t="s">
        <v>691</v>
      </c>
      <c r="E4679" t="str">
        <f t="shared" si="299"/>
        <v>Household income</v>
      </c>
      <c r="F4679">
        <f t="shared" si="300"/>
        <v>2</v>
      </c>
      <c r="G4679" t="str">
        <f t="shared" si="301"/>
        <v>Data</v>
      </c>
      <c r="H4679" t="s">
        <v>691</v>
      </c>
      <c r="I4679" s="38" t="s">
        <v>691</v>
      </c>
      <c r="J4679" t="s">
        <v>684</v>
      </c>
      <c r="K4679" s="6" t="s">
        <v>30</v>
      </c>
      <c r="L4679" s="12">
        <v>0.11289211839924748</v>
      </c>
      <c r="M4679" s="13">
        <v>0.66777673469283672</v>
      </c>
      <c r="N4679" s="13">
        <v>0.15877162121161489</v>
      </c>
      <c r="O4679" s="13">
        <v>6.0559525696300402E-2</v>
      </c>
      <c r="P4679" s="14">
        <v>459.99999999999977</v>
      </c>
    </row>
    <row r="4680" spans="1:16" x14ac:dyDescent="0.25">
      <c r="A4680">
        <v>4794</v>
      </c>
      <c r="B4680" t="str">
        <f t="shared" si="298"/>
        <v>Closed End</v>
      </c>
      <c r="C4680" t="s">
        <v>867</v>
      </c>
      <c r="D4680" t="s">
        <v>691</v>
      </c>
      <c r="E4680" t="str">
        <f t="shared" si="299"/>
        <v>Household income</v>
      </c>
      <c r="F4680">
        <f t="shared" si="300"/>
        <v>3</v>
      </c>
      <c r="G4680" t="str">
        <f t="shared" si="301"/>
        <v>Data</v>
      </c>
      <c r="H4680" t="s">
        <v>691</v>
      </c>
      <c r="I4680" s="38" t="s">
        <v>691</v>
      </c>
      <c r="J4680" t="s">
        <v>684</v>
      </c>
      <c r="K4680" s="6" t="s">
        <v>31</v>
      </c>
      <c r="L4680" s="12">
        <v>0.11531191077659581</v>
      </c>
      <c r="M4680" s="13">
        <v>0.5902322019145626</v>
      </c>
      <c r="N4680" s="13">
        <v>0.23843090339973844</v>
      </c>
      <c r="O4680" s="13">
        <v>5.6024983909104084E-2</v>
      </c>
      <c r="P4680" s="14">
        <v>406.99999999999955</v>
      </c>
    </row>
    <row r="4681" spans="1:16" x14ac:dyDescent="0.25">
      <c r="A4681">
        <v>4795</v>
      </c>
      <c r="B4681" t="str">
        <f t="shared" si="298"/>
        <v>Closed End</v>
      </c>
      <c r="C4681" t="s">
        <v>867</v>
      </c>
      <c r="D4681" t="s">
        <v>691</v>
      </c>
      <c r="E4681" t="str">
        <f t="shared" si="299"/>
        <v>Household income</v>
      </c>
      <c r="F4681">
        <f t="shared" si="300"/>
        <v>4</v>
      </c>
      <c r="G4681" t="str">
        <f t="shared" si="301"/>
        <v>Data</v>
      </c>
      <c r="H4681" t="s">
        <v>691</v>
      </c>
      <c r="I4681" s="38" t="s">
        <v>691</v>
      </c>
      <c r="J4681" t="s">
        <v>684</v>
      </c>
      <c r="K4681" s="6" t="s">
        <v>32</v>
      </c>
      <c r="L4681" s="12">
        <v>0.23814822943479083</v>
      </c>
      <c r="M4681" s="13">
        <v>0.43418533322687553</v>
      </c>
      <c r="N4681" s="13">
        <v>0.21837064546968488</v>
      </c>
      <c r="O4681" s="13">
        <v>0.10929579186864891</v>
      </c>
      <c r="P4681" s="14">
        <v>391.99999999999937</v>
      </c>
    </row>
    <row r="4682" spans="1:16" x14ac:dyDescent="0.25">
      <c r="A4682">
        <v>4796</v>
      </c>
      <c r="B4682" t="str">
        <f t="shared" si="298"/>
        <v>Closed End</v>
      </c>
      <c r="C4682" t="s">
        <v>867</v>
      </c>
      <c r="D4682" t="s">
        <v>691</v>
      </c>
      <c r="E4682" t="str">
        <f t="shared" si="299"/>
        <v>Household income</v>
      </c>
      <c r="F4682">
        <f t="shared" si="300"/>
        <v>5</v>
      </c>
      <c r="G4682" t="str">
        <f t="shared" si="301"/>
        <v>Data</v>
      </c>
      <c r="H4682" t="s">
        <v>691</v>
      </c>
      <c r="I4682" s="38" t="s">
        <v>691</v>
      </c>
      <c r="J4682" t="s">
        <v>684</v>
      </c>
      <c r="K4682" s="6" t="s">
        <v>33</v>
      </c>
      <c r="L4682" s="12">
        <v>0.17034278304883224</v>
      </c>
      <c r="M4682" s="13">
        <v>0.52673911939157292</v>
      </c>
      <c r="N4682" s="13">
        <v>0.21622490845606732</v>
      </c>
      <c r="O4682" s="13">
        <v>8.6693189103528134E-2</v>
      </c>
      <c r="P4682" s="14">
        <v>304</v>
      </c>
    </row>
    <row r="4683" spans="1:16" x14ac:dyDescent="0.25">
      <c r="A4683">
        <v>4797</v>
      </c>
      <c r="B4683" t="str">
        <f t="shared" si="298"/>
        <v>Closed End</v>
      </c>
      <c r="C4683" t="s">
        <v>867</v>
      </c>
      <c r="D4683" t="s">
        <v>691</v>
      </c>
      <c r="E4683" t="str">
        <f t="shared" si="299"/>
        <v>Household income</v>
      </c>
      <c r="F4683">
        <f t="shared" si="300"/>
        <v>6</v>
      </c>
      <c r="G4683" t="str">
        <f t="shared" si="301"/>
        <v>Data</v>
      </c>
      <c r="H4683" t="s">
        <v>691</v>
      </c>
      <c r="I4683" s="38" t="s">
        <v>691</v>
      </c>
      <c r="J4683" t="s">
        <v>684</v>
      </c>
      <c r="K4683" s="6" t="s">
        <v>34</v>
      </c>
      <c r="L4683" s="12">
        <v>0.17225193106246389</v>
      </c>
      <c r="M4683" s="13">
        <v>0.48878209590374433</v>
      </c>
      <c r="N4683" s="13">
        <v>0.27379937357214623</v>
      </c>
      <c r="O4683" s="13">
        <v>6.516659946164427E-2</v>
      </c>
      <c r="P4683" s="14">
        <v>262.00000000000051</v>
      </c>
    </row>
    <row r="4684" spans="1:16" x14ac:dyDescent="0.25">
      <c r="A4684">
        <v>4798</v>
      </c>
      <c r="B4684" t="str">
        <f t="shared" si="298"/>
        <v>Closed End</v>
      </c>
      <c r="C4684" t="s">
        <v>867</v>
      </c>
      <c r="D4684" t="s">
        <v>691</v>
      </c>
      <c r="E4684" t="str">
        <f t="shared" si="299"/>
        <v>Household income</v>
      </c>
      <c r="F4684">
        <f t="shared" si="300"/>
        <v>7</v>
      </c>
      <c r="G4684" t="str">
        <f t="shared" si="301"/>
        <v>Data</v>
      </c>
      <c r="H4684" t="s">
        <v>691</v>
      </c>
      <c r="I4684" s="38" t="s">
        <v>691</v>
      </c>
      <c r="J4684" t="s">
        <v>684</v>
      </c>
      <c r="K4684" s="6" t="s">
        <v>35</v>
      </c>
      <c r="L4684" s="12">
        <v>0.10531080105950448</v>
      </c>
      <c r="M4684" s="13">
        <v>0.5291129423413351</v>
      </c>
      <c r="N4684" s="13">
        <v>0.2720337456789898</v>
      </c>
      <c r="O4684" s="13">
        <v>9.3542510920170768E-2</v>
      </c>
      <c r="P4684" s="14">
        <v>336.00000000000006</v>
      </c>
    </row>
    <row r="4685" spans="1:16" x14ac:dyDescent="0.25">
      <c r="A4685">
        <v>4799</v>
      </c>
      <c r="B4685" t="str">
        <f t="shared" si="298"/>
        <v>Closed End</v>
      </c>
      <c r="C4685" t="s">
        <v>867</v>
      </c>
      <c r="D4685" t="s">
        <v>691</v>
      </c>
      <c r="E4685" t="str">
        <f t="shared" si="299"/>
        <v>Household income</v>
      </c>
      <c r="F4685">
        <f t="shared" si="300"/>
        <v>8</v>
      </c>
      <c r="G4685" t="str">
        <f t="shared" si="301"/>
        <v>Data</v>
      </c>
      <c r="H4685" t="s">
        <v>691</v>
      </c>
      <c r="I4685" s="38" t="s">
        <v>691</v>
      </c>
      <c r="J4685" t="s">
        <v>684</v>
      </c>
      <c r="K4685" s="6" t="s">
        <v>36</v>
      </c>
      <c r="L4685" s="12">
        <v>0.20233160925862684</v>
      </c>
      <c r="M4685" s="13">
        <v>0.49084729516092529</v>
      </c>
      <c r="N4685" s="13">
        <v>0.24243118465048563</v>
      </c>
      <c r="O4685" s="13">
        <v>6.4389910929961394E-2</v>
      </c>
      <c r="P4685" s="14">
        <v>258.00000000000028</v>
      </c>
    </row>
    <row r="4686" spans="1:16" x14ac:dyDescent="0.25">
      <c r="A4686">
        <v>4800</v>
      </c>
      <c r="B4686" t="str">
        <f t="shared" si="298"/>
        <v>Closed End</v>
      </c>
      <c r="C4686" t="s">
        <v>867</v>
      </c>
      <c r="D4686" t="s">
        <v>691</v>
      </c>
      <c r="E4686" t="str">
        <f t="shared" si="299"/>
        <v>Housing status</v>
      </c>
      <c r="F4686">
        <f t="shared" si="300"/>
        <v>1</v>
      </c>
      <c r="G4686" t="str">
        <f t="shared" si="301"/>
        <v>Header</v>
      </c>
      <c r="H4686" t="s">
        <v>691</v>
      </c>
      <c r="I4686" s="38" t="s">
        <v>691</v>
      </c>
      <c r="J4686" t="s">
        <v>684</v>
      </c>
      <c r="K4686" s="7" t="s">
        <v>37</v>
      </c>
      <c r="L4686" s="15" t="s">
        <v>8</v>
      </c>
      <c r="M4686" s="16" t="s">
        <v>8</v>
      </c>
      <c r="N4686" s="16" t="s">
        <v>8</v>
      </c>
      <c r="O4686" s="16" t="s">
        <v>8</v>
      </c>
      <c r="P4686" s="17" t="s">
        <v>8</v>
      </c>
    </row>
    <row r="4687" spans="1:16" x14ac:dyDescent="0.25">
      <c r="A4687">
        <v>4801</v>
      </c>
      <c r="B4687" t="str">
        <f t="shared" si="298"/>
        <v>Closed End</v>
      </c>
      <c r="C4687" t="s">
        <v>867</v>
      </c>
      <c r="D4687" t="s">
        <v>691</v>
      </c>
      <c r="E4687" t="str">
        <f t="shared" si="299"/>
        <v>Housing status</v>
      </c>
      <c r="F4687">
        <f t="shared" si="300"/>
        <v>2</v>
      </c>
      <c r="G4687" t="str">
        <f t="shared" si="301"/>
        <v>Data</v>
      </c>
      <c r="H4687" t="s">
        <v>691</v>
      </c>
      <c r="I4687" s="38" t="s">
        <v>691</v>
      </c>
      <c r="J4687" t="s">
        <v>684</v>
      </c>
      <c r="K4687" s="6" t="s">
        <v>38</v>
      </c>
      <c r="L4687" s="12">
        <v>0.18529951964563585</v>
      </c>
      <c r="M4687" s="13">
        <v>0.52889842742651638</v>
      </c>
      <c r="N4687" s="13">
        <v>0.22002167655291799</v>
      </c>
      <c r="O4687" s="13">
        <v>6.5780376374931296E-2</v>
      </c>
      <c r="P4687" s="14">
        <v>1907.999999999997</v>
      </c>
    </row>
    <row r="4688" spans="1:16" x14ac:dyDescent="0.25">
      <c r="A4688">
        <v>4802</v>
      </c>
      <c r="B4688" t="str">
        <f t="shared" si="298"/>
        <v>Closed End</v>
      </c>
      <c r="C4688" t="s">
        <v>867</v>
      </c>
      <c r="D4688" t="s">
        <v>691</v>
      </c>
      <c r="E4688" t="str">
        <f t="shared" si="299"/>
        <v>Housing status</v>
      </c>
      <c r="F4688">
        <f t="shared" si="300"/>
        <v>3</v>
      </c>
      <c r="G4688" t="str">
        <f t="shared" si="301"/>
        <v>Data</v>
      </c>
      <c r="H4688" t="s">
        <v>691</v>
      </c>
      <c r="I4688" s="38" t="s">
        <v>691</v>
      </c>
      <c r="J4688" t="s">
        <v>684</v>
      </c>
      <c r="K4688" s="6" t="s">
        <v>39</v>
      </c>
      <c r="L4688" s="12">
        <v>0.12112549478872908</v>
      </c>
      <c r="M4688" s="13">
        <v>0.53366471135992344</v>
      </c>
      <c r="N4688" s="13">
        <v>0.24149592254694116</v>
      </c>
      <c r="O4688" s="13">
        <v>0.1037138713044049</v>
      </c>
      <c r="P4688" s="14">
        <v>949.00000000000375</v>
      </c>
    </row>
    <row r="4689" spans="1:16" ht="24.75" x14ac:dyDescent="0.25">
      <c r="A4689">
        <v>4803</v>
      </c>
      <c r="B4689" t="str">
        <f t="shared" si="298"/>
        <v>Closed End</v>
      </c>
      <c r="C4689" t="s">
        <v>867</v>
      </c>
      <c r="D4689" t="s">
        <v>691</v>
      </c>
      <c r="E4689" t="str">
        <f t="shared" si="299"/>
        <v>Housing status</v>
      </c>
      <c r="F4689">
        <f t="shared" si="300"/>
        <v>4</v>
      </c>
      <c r="G4689" t="str">
        <f t="shared" si="301"/>
        <v>Data</v>
      </c>
      <c r="H4689" t="s">
        <v>691</v>
      </c>
      <c r="I4689" s="38" t="s">
        <v>691</v>
      </c>
      <c r="J4689" t="s">
        <v>684</v>
      </c>
      <c r="K4689" s="6" t="s">
        <v>40</v>
      </c>
      <c r="L4689" s="12">
        <v>0.21944413137345001</v>
      </c>
      <c r="M4689" s="13">
        <v>0.56272501789177065</v>
      </c>
      <c r="N4689" s="13">
        <v>0.20326066626501077</v>
      </c>
      <c r="O4689" s="13">
        <v>1.4570184469768439E-2</v>
      </c>
      <c r="P4689" s="14">
        <v>66</v>
      </c>
    </row>
    <row r="4690" spans="1:16" x14ac:dyDescent="0.25">
      <c r="A4690">
        <v>4804</v>
      </c>
      <c r="B4690" t="str">
        <f t="shared" si="298"/>
        <v>Closed End</v>
      </c>
      <c r="C4690" t="s">
        <v>867</v>
      </c>
      <c r="D4690" t="s">
        <v>691</v>
      </c>
      <c r="E4690" t="str">
        <f t="shared" si="299"/>
        <v>Home language</v>
      </c>
      <c r="F4690">
        <f t="shared" si="300"/>
        <v>1</v>
      </c>
      <c r="G4690" t="str">
        <f t="shared" si="301"/>
        <v>Header</v>
      </c>
      <c r="H4690" t="s">
        <v>691</v>
      </c>
      <c r="I4690" s="38" t="s">
        <v>691</v>
      </c>
      <c r="J4690" t="s">
        <v>684</v>
      </c>
      <c r="K4690" s="7" t="s">
        <v>41</v>
      </c>
      <c r="L4690" s="15" t="s">
        <v>8</v>
      </c>
      <c r="M4690" s="16" t="s">
        <v>8</v>
      </c>
      <c r="N4690" s="16" t="s">
        <v>8</v>
      </c>
      <c r="O4690" s="16" t="s">
        <v>8</v>
      </c>
      <c r="P4690" s="17" t="s">
        <v>8</v>
      </c>
    </row>
    <row r="4691" spans="1:16" x14ac:dyDescent="0.25">
      <c r="A4691">
        <v>4805</v>
      </c>
      <c r="B4691" t="str">
        <f t="shared" si="298"/>
        <v>Closed End</v>
      </c>
      <c r="C4691" t="s">
        <v>867</v>
      </c>
      <c r="D4691" t="s">
        <v>691</v>
      </c>
      <c r="E4691" t="str">
        <f t="shared" si="299"/>
        <v>Home language</v>
      </c>
      <c r="F4691">
        <f t="shared" si="300"/>
        <v>2</v>
      </c>
      <c r="G4691" t="str">
        <f t="shared" si="301"/>
        <v>Data</v>
      </c>
      <c r="H4691" t="s">
        <v>691</v>
      </c>
      <c r="I4691" s="38" t="s">
        <v>691</v>
      </c>
      <c r="J4691" t="s">
        <v>684</v>
      </c>
      <c r="K4691" s="6" t="s">
        <v>42</v>
      </c>
      <c r="L4691" s="12">
        <v>0.17029445658055237</v>
      </c>
      <c r="M4691" s="13">
        <v>0.5339762395445613</v>
      </c>
      <c r="N4691" s="13">
        <v>0.23326486547903019</v>
      </c>
      <c r="O4691" s="13">
        <v>6.2464438395855776E-2</v>
      </c>
      <c r="P4691" s="14">
        <v>2527.9999999999982</v>
      </c>
    </row>
    <row r="4692" spans="1:16" x14ac:dyDescent="0.25">
      <c r="A4692">
        <v>4806</v>
      </c>
      <c r="B4692" t="str">
        <f t="shared" si="298"/>
        <v>Closed End</v>
      </c>
      <c r="C4692" t="s">
        <v>867</v>
      </c>
      <c r="D4692" t="s">
        <v>691</v>
      </c>
      <c r="E4692" t="str">
        <f t="shared" si="299"/>
        <v>Home language</v>
      </c>
      <c r="F4692">
        <f t="shared" si="300"/>
        <v>3</v>
      </c>
      <c r="G4692" t="str">
        <f t="shared" si="301"/>
        <v>Data</v>
      </c>
      <c r="H4692" t="s">
        <v>691</v>
      </c>
      <c r="I4692" s="38" t="s">
        <v>691</v>
      </c>
      <c r="J4692" t="s">
        <v>684</v>
      </c>
      <c r="K4692" s="6" t="s">
        <v>43</v>
      </c>
      <c r="L4692" s="12">
        <v>0.14598645960014267</v>
      </c>
      <c r="M4692" s="13">
        <v>0.51752765074698892</v>
      </c>
      <c r="N4692" s="13">
        <v>0.21938884112302112</v>
      </c>
      <c r="O4692" s="13">
        <v>0.11709704852984683</v>
      </c>
      <c r="P4692" s="14">
        <v>240.00000000000014</v>
      </c>
    </row>
    <row r="4693" spans="1:16" x14ac:dyDescent="0.25">
      <c r="A4693">
        <v>4807</v>
      </c>
      <c r="B4693" t="str">
        <f t="shared" si="298"/>
        <v>Closed End</v>
      </c>
      <c r="C4693" t="s">
        <v>867</v>
      </c>
      <c r="D4693" t="s">
        <v>691</v>
      </c>
      <c r="E4693" t="str">
        <f t="shared" si="299"/>
        <v>Home language</v>
      </c>
      <c r="F4693">
        <f t="shared" si="300"/>
        <v>4</v>
      </c>
      <c r="G4693" t="str">
        <f t="shared" si="301"/>
        <v>Data</v>
      </c>
      <c r="H4693" t="s">
        <v>691</v>
      </c>
      <c r="I4693" s="38" t="s">
        <v>691</v>
      </c>
      <c r="J4693" t="s">
        <v>684</v>
      </c>
      <c r="K4693" s="6" t="s">
        <v>44</v>
      </c>
      <c r="L4693" s="12">
        <v>0.25965930873925536</v>
      </c>
      <c r="M4693" s="13">
        <v>0.57248817524282936</v>
      </c>
      <c r="N4693" s="13">
        <v>8.2489001774266282E-2</v>
      </c>
      <c r="O4693" s="13">
        <v>8.5363514243648755E-2</v>
      </c>
      <c r="P4693" s="14">
        <v>106.00000000000013</v>
      </c>
    </row>
    <row r="4694" spans="1:16" x14ac:dyDescent="0.25">
      <c r="A4694">
        <v>4808</v>
      </c>
      <c r="B4694" t="str">
        <f t="shared" si="298"/>
        <v>Closed End</v>
      </c>
      <c r="C4694" t="s">
        <v>867</v>
      </c>
      <c r="D4694" t="s">
        <v>691</v>
      </c>
      <c r="E4694" t="str">
        <f t="shared" si="299"/>
        <v>Race / ethnicity</v>
      </c>
      <c r="F4694">
        <f t="shared" si="300"/>
        <v>1</v>
      </c>
      <c r="G4694" t="str">
        <f t="shared" si="301"/>
        <v>Header</v>
      </c>
      <c r="H4694" t="s">
        <v>691</v>
      </c>
      <c r="I4694" s="38" t="s">
        <v>691</v>
      </c>
      <c r="J4694" t="s">
        <v>684</v>
      </c>
      <c r="K4694" s="7" t="s">
        <v>45</v>
      </c>
      <c r="L4694" s="15" t="s">
        <v>8</v>
      </c>
      <c r="M4694" s="16" t="s">
        <v>8</v>
      </c>
      <c r="N4694" s="16" t="s">
        <v>8</v>
      </c>
      <c r="O4694" s="16" t="s">
        <v>8</v>
      </c>
      <c r="P4694" s="17" t="s">
        <v>8</v>
      </c>
    </row>
    <row r="4695" spans="1:16" x14ac:dyDescent="0.25">
      <c r="A4695">
        <v>4809</v>
      </c>
      <c r="B4695" t="str">
        <f t="shared" si="298"/>
        <v>Closed End</v>
      </c>
      <c r="C4695" t="s">
        <v>867</v>
      </c>
      <c r="D4695" t="s">
        <v>691</v>
      </c>
      <c r="E4695" t="str">
        <f t="shared" si="299"/>
        <v>Race / ethnicity</v>
      </c>
      <c r="F4695">
        <f t="shared" si="300"/>
        <v>2</v>
      </c>
      <c r="G4695" t="str">
        <f t="shared" si="301"/>
        <v>Data</v>
      </c>
      <c r="H4695" t="s">
        <v>691</v>
      </c>
      <c r="I4695" s="38" t="s">
        <v>691</v>
      </c>
      <c r="J4695" t="s">
        <v>684</v>
      </c>
      <c r="K4695" s="6" t="s">
        <v>46</v>
      </c>
      <c r="L4695" s="12">
        <v>0.13458821446048039</v>
      </c>
      <c r="M4695" s="13">
        <v>0.44621683835057352</v>
      </c>
      <c r="N4695" s="13">
        <v>0.28002778895803482</v>
      </c>
      <c r="O4695" s="13">
        <v>0.13916715823091208</v>
      </c>
      <c r="P4695" s="14">
        <v>752.99999999999943</v>
      </c>
    </row>
    <row r="4696" spans="1:16" x14ac:dyDescent="0.25">
      <c r="A4696">
        <v>4810</v>
      </c>
      <c r="B4696" t="str">
        <f t="shared" si="298"/>
        <v>Closed End</v>
      </c>
      <c r="C4696" t="s">
        <v>867</v>
      </c>
      <c r="D4696" t="s">
        <v>691</v>
      </c>
      <c r="E4696" t="str">
        <f t="shared" si="299"/>
        <v>Race / ethnicity</v>
      </c>
      <c r="F4696">
        <f t="shared" si="300"/>
        <v>3</v>
      </c>
      <c r="G4696" t="str">
        <f t="shared" si="301"/>
        <v>Data</v>
      </c>
      <c r="H4696" t="s">
        <v>691</v>
      </c>
      <c r="I4696" s="38" t="s">
        <v>691</v>
      </c>
      <c r="J4696" t="s">
        <v>684</v>
      </c>
      <c r="K4696" s="6" t="s">
        <v>47</v>
      </c>
      <c r="L4696" s="12">
        <v>9.7057803899309861E-2</v>
      </c>
      <c r="M4696" s="13">
        <v>0.44175085728038466</v>
      </c>
      <c r="N4696" s="13">
        <v>0.26991611833554319</v>
      </c>
      <c r="O4696" s="13">
        <v>0.19127522048476167</v>
      </c>
      <c r="P4696" s="14">
        <v>126.00000000000007</v>
      </c>
    </row>
    <row r="4697" spans="1:16" x14ac:dyDescent="0.25">
      <c r="A4697">
        <v>4811</v>
      </c>
      <c r="B4697" t="str">
        <f t="shared" si="298"/>
        <v>Closed End</v>
      </c>
      <c r="C4697" t="s">
        <v>867</v>
      </c>
      <c r="D4697" t="s">
        <v>691</v>
      </c>
      <c r="E4697" t="str">
        <f t="shared" si="299"/>
        <v>Race / ethnicity</v>
      </c>
      <c r="F4697">
        <f t="shared" si="300"/>
        <v>4</v>
      </c>
      <c r="G4697" t="str">
        <f t="shared" si="301"/>
        <v>Data</v>
      </c>
      <c r="H4697" t="s">
        <v>691</v>
      </c>
      <c r="I4697" s="38" t="s">
        <v>691</v>
      </c>
      <c r="J4697" t="s">
        <v>684</v>
      </c>
      <c r="K4697" s="6" t="s">
        <v>48</v>
      </c>
      <c r="L4697" s="12">
        <v>0.14876308192365029</v>
      </c>
      <c r="M4697" s="13">
        <v>0.49553651519358721</v>
      </c>
      <c r="N4697" s="13">
        <v>0.21980360183273226</v>
      </c>
      <c r="O4697" s="13">
        <v>0.1358968010500303</v>
      </c>
      <c r="P4697" s="14">
        <v>213.99999999999997</v>
      </c>
    </row>
    <row r="4698" spans="1:16" x14ac:dyDescent="0.25">
      <c r="A4698">
        <v>4812</v>
      </c>
      <c r="B4698" t="str">
        <f t="shared" si="298"/>
        <v>Closed End</v>
      </c>
      <c r="C4698" t="s">
        <v>867</v>
      </c>
      <c r="D4698" t="s">
        <v>691</v>
      </c>
      <c r="E4698" t="str">
        <f t="shared" si="299"/>
        <v>Race / ethnicity</v>
      </c>
      <c r="F4698">
        <f t="shared" si="300"/>
        <v>5</v>
      </c>
      <c r="G4698" t="str">
        <f t="shared" si="301"/>
        <v>Data</v>
      </c>
      <c r="H4698" t="s">
        <v>691</v>
      </c>
      <c r="I4698" s="38" t="s">
        <v>691</v>
      </c>
      <c r="J4698" t="s">
        <v>684</v>
      </c>
      <c r="K4698" s="6" t="s">
        <v>49</v>
      </c>
      <c r="L4698" s="12">
        <v>0.12814090052486474</v>
      </c>
      <c r="M4698" s="13">
        <v>0.37807715758694044</v>
      </c>
      <c r="N4698" s="13">
        <v>0.35511102351535601</v>
      </c>
      <c r="O4698" s="13">
        <v>0.13867091837283971</v>
      </c>
      <c r="P4698" s="14">
        <v>332.99999999999983</v>
      </c>
    </row>
    <row r="4699" spans="1:16" x14ac:dyDescent="0.25">
      <c r="A4699">
        <v>4813</v>
      </c>
      <c r="B4699" t="str">
        <f t="shared" si="298"/>
        <v>Closed End</v>
      </c>
      <c r="C4699" t="s">
        <v>867</v>
      </c>
      <c r="D4699" t="s">
        <v>691</v>
      </c>
      <c r="E4699" t="str">
        <f t="shared" si="299"/>
        <v>Race / ethnicity</v>
      </c>
      <c r="F4699">
        <f t="shared" si="300"/>
        <v>6</v>
      </c>
      <c r="G4699" t="str">
        <f t="shared" si="301"/>
        <v>Data</v>
      </c>
      <c r="H4699" t="s">
        <v>691</v>
      </c>
      <c r="I4699" s="38" t="s">
        <v>691</v>
      </c>
      <c r="J4699" t="s">
        <v>684</v>
      </c>
      <c r="K4699" s="6" t="s">
        <v>50</v>
      </c>
      <c r="L4699" s="12">
        <v>0.11996032137979032</v>
      </c>
      <c r="M4699" s="13">
        <v>0.45400849896715739</v>
      </c>
      <c r="N4699" s="13">
        <v>0.27279190871203302</v>
      </c>
      <c r="O4699" s="13">
        <v>0.1532392709410188</v>
      </c>
      <c r="P4699" s="14">
        <v>136.00000000000003</v>
      </c>
    </row>
    <row r="4700" spans="1:16" ht="15.75" thickBot="1" x14ac:dyDescent="0.3">
      <c r="A4700">
        <v>4814</v>
      </c>
      <c r="B4700" t="str">
        <f t="shared" si="298"/>
        <v>Closed End</v>
      </c>
      <c r="C4700" t="s">
        <v>867</v>
      </c>
      <c r="D4700" t="s">
        <v>691</v>
      </c>
      <c r="E4700" t="str">
        <f t="shared" si="299"/>
        <v>Race / ethnicity</v>
      </c>
      <c r="F4700">
        <f t="shared" si="300"/>
        <v>7</v>
      </c>
      <c r="G4700" t="str">
        <f t="shared" si="301"/>
        <v>Data</v>
      </c>
      <c r="H4700" t="s">
        <v>691</v>
      </c>
      <c r="I4700" s="38" t="s">
        <v>691</v>
      </c>
      <c r="J4700" t="s">
        <v>684</v>
      </c>
      <c r="K4700" s="8" t="s">
        <v>51</v>
      </c>
      <c r="L4700" s="18">
        <v>0.17509197202598525</v>
      </c>
      <c r="M4700" s="19">
        <v>0.56035175494187217</v>
      </c>
      <c r="N4700" s="19">
        <v>0.21439570329448915</v>
      </c>
      <c r="O4700" s="19">
        <v>5.0160569737656278E-2</v>
      </c>
      <c r="P4700" s="20">
        <v>2000.999999999997</v>
      </c>
    </row>
    <row r="4701" spans="1:16" ht="15.75" thickTop="1" x14ac:dyDescent="0.25">
      <c r="A4701">
        <v>4815</v>
      </c>
      <c r="B4701" t="str">
        <f t="shared" si="298"/>
        <v/>
      </c>
      <c r="C4701" t="s">
        <v>8</v>
      </c>
      <c r="D4701" t="s">
        <v>8</v>
      </c>
      <c r="E4701" t="str">
        <f t="shared" si="299"/>
        <v/>
      </c>
      <c r="F4701" t="str">
        <f t="shared" si="300"/>
        <v/>
      </c>
      <c r="G4701" t="str">
        <f t="shared" si="301"/>
        <v/>
      </c>
      <c r="H4701" t="s">
        <v>8</v>
      </c>
      <c r="K4701" s="42"/>
      <c r="L4701" s="42"/>
      <c r="M4701" s="42"/>
      <c r="N4701" s="42"/>
      <c r="O4701" s="42"/>
      <c r="P4701" s="42"/>
    </row>
    <row r="4702" spans="1:16" ht="45.75" thickBot="1" x14ac:dyDescent="0.3">
      <c r="A4702">
        <v>4816</v>
      </c>
      <c r="B4702" t="str">
        <f t="shared" si="298"/>
        <v>Closed End</v>
      </c>
      <c r="C4702" t="s">
        <v>867</v>
      </c>
      <c r="D4702" t="s">
        <v>692</v>
      </c>
      <c r="E4702" t="str">
        <f t="shared" si="299"/>
        <v>Title</v>
      </c>
      <c r="F4702">
        <f t="shared" si="300"/>
        <v>1</v>
      </c>
      <c r="G4702" t="str">
        <f t="shared" si="301"/>
        <v>Title</v>
      </c>
      <c r="H4702" t="s">
        <v>692</v>
      </c>
      <c r="I4702" s="38" t="s">
        <v>692</v>
      </c>
      <c r="J4702" t="s">
        <v>684</v>
      </c>
      <c r="K4702" s="37" t="s">
        <v>360</v>
      </c>
      <c r="L4702" s="37"/>
      <c r="M4702" s="37"/>
      <c r="N4702" s="37"/>
      <c r="O4702" s="37"/>
      <c r="P4702" s="37"/>
    </row>
    <row r="4703" spans="1:16" ht="38.25" thickTop="1" thickBot="1" x14ac:dyDescent="0.3">
      <c r="A4703">
        <v>4817</v>
      </c>
      <c r="B4703" t="str">
        <f t="shared" si="298"/>
        <v>Closed End</v>
      </c>
      <c r="C4703" t="s">
        <v>867</v>
      </c>
      <c r="D4703" t="s">
        <v>692</v>
      </c>
      <c r="E4703" t="str">
        <f t="shared" si="299"/>
        <v>Column labels</v>
      </c>
      <c r="F4703">
        <f t="shared" si="300"/>
        <v>1</v>
      </c>
      <c r="G4703" t="str">
        <f t="shared" si="301"/>
        <v>Labels</v>
      </c>
      <c r="H4703" t="s">
        <v>692</v>
      </c>
      <c r="I4703" s="38" t="s">
        <v>692</v>
      </c>
      <c r="J4703" t="s">
        <v>684</v>
      </c>
      <c r="K4703" s="39"/>
      <c r="L4703" s="1" t="s">
        <v>349</v>
      </c>
      <c r="M4703" s="2" t="s">
        <v>350</v>
      </c>
      <c r="N4703" s="2" t="s">
        <v>351</v>
      </c>
      <c r="O4703" s="2" t="s">
        <v>352</v>
      </c>
      <c r="P4703" s="3" t="s">
        <v>6</v>
      </c>
    </row>
    <row r="4704" spans="1:16" ht="15.75" thickTop="1" x14ac:dyDescent="0.25">
      <c r="A4704">
        <v>4818</v>
      </c>
      <c r="B4704" t="str">
        <f t="shared" si="298"/>
        <v>Closed End</v>
      </c>
      <c r="C4704" t="s">
        <v>867</v>
      </c>
      <c r="D4704" t="s">
        <v>692</v>
      </c>
      <c r="E4704" t="str">
        <f t="shared" si="299"/>
        <v>Region</v>
      </c>
      <c r="F4704">
        <f t="shared" si="300"/>
        <v>1</v>
      </c>
      <c r="G4704" t="str">
        <f t="shared" si="301"/>
        <v>Header</v>
      </c>
      <c r="H4704" t="s">
        <v>692</v>
      </c>
      <c r="I4704" s="38" t="s">
        <v>692</v>
      </c>
      <c r="J4704" t="s">
        <v>684</v>
      </c>
      <c r="K4704" s="5" t="s">
        <v>7</v>
      </c>
      <c r="L4704" s="9" t="s">
        <v>8</v>
      </c>
      <c r="M4704" s="10" t="s">
        <v>8</v>
      </c>
      <c r="N4704" s="10" t="s">
        <v>8</v>
      </c>
      <c r="O4704" s="10" t="s">
        <v>8</v>
      </c>
      <c r="P4704" s="11" t="s">
        <v>8</v>
      </c>
    </row>
    <row r="4705" spans="1:16" x14ac:dyDescent="0.25">
      <c r="A4705">
        <v>4819</v>
      </c>
      <c r="B4705" t="str">
        <f t="shared" si="298"/>
        <v>Closed End</v>
      </c>
      <c r="C4705" t="s">
        <v>867</v>
      </c>
      <c r="D4705" t="s">
        <v>692</v>
      </c>
      <c r="E4705" t="str">
        <f t="shared" si="299"/>
        <v>Region</v>
      </c>
      <c r="F4705">
        <f t="shared" si="300"/>
        <v>2</v>
      </c>
      <c r="G4705" t="str">
        <f t="shared" si="301"/>
        <v>Data</v>
      </c>
      <c r="H4705" t="s">
        <v>692</v>
      </c>
      <c r="I4705" s="38" t="s">
        <v>692</v>
      </c>
      <c r="J4705" t="s">
        <v>684</v>
      </c>
      <c r="K4705" s="6" t="s">
        <v>9</v>
      </c>
      <c r="L4705" s="12">
        <v>0.16868881592196541</v>
      </c>
      <c r="M4705" s="13">
        <v>0.55629013078474698</v>
      </c>
      <c r="N4705" s="13">
        <v>0.2180815239071886</v>
      </c>
      <c r="O4705" s="13">
        <v>5.6939529386100987E-2</v>
      </c>
      <c r="P4705" s="14">
        <v>2933.9999999999982</v>
      </c>
    </row>
    <row r="4706" spans="1:16" x14ac:dyDescent="0.25">
      <c r="A4706">
        <v>4820</v>
      </c>
      <c r="B4706" t="str">
        <f t="shared" si="298"/>
        <v>Closed End</v>
      </c>
      <c r="C4706" t="s">
        <v>867</v>
      </c>
      <c r="D4706" t="s">
        <v>692</v>
      </c>
      <c r="E4706" t="str">
        <f t="shared" si="299"/>
        <v>Region</v>
      </c>
      <c r="F4706">
        <f t="shared" si="300"/>
        <v>3</v>
      </c>
      <c r="G4706" t="str">
        <f t="shared" si="301"/>
        <v>Data</v>
      </c>
      <c r="H4706" t="s">
        <v>692</v>
      </c>
      <c r="I4706" s="38" t="s">
        <v>692</v>
      </c>
      <c r="J4706" t="s">
        <v>684</v>
      </c>
      <c r="K4706" s="6" t="s">
        <v>10</v>
      </c>
      <c r="L4706" s="12">
        <v>0.16834957550952948</v>
      </c>
      <c r="M4706" s="13">
        <v>0.5766458648432069</v>
      </c>
      <c r="N4706" s="13">
        <v>0.20956021864044763</v>
      </c>
      <c r="O4706" s="13">
        <v>4.5444341006816186E-2</v>
      </c>
      <c r="P4706" s="14">
        <v>400.99999999999983</v>
      </c>
    </row>
    <row r="4707" spans="1:16" x14ac:dyDescent="0.25">
      <c r="A4707">
        <v>4821</v>
      </c>
      <c r="B4707" t="str">
        <f t="shared" si="298"/>
        <v>Closed End</v>
      </c>
      <c r="C4707" t="s">
        <v>867</v>
      </c>
      <c r="D4707" t="s">
        <v>692</v>
      </c>
      <c r="E4707" t="str">
        <f t="shared" si="299"/>
        <v>Region</v>
      </c>
      <c r="F4707">
        <f t="shared" si="300"/>
        <v>4</v>
      </c>
      <c r="G4707" t="str">
        <f t="shared" si="301"/>
        <v>Data</v>
      </c>
      <c r="H4707" t="s">
        <v>692</v>
      </c>
      <c r="I4707" s="38" t="s">
        <v>692</v>
      </c>
      <c r="J4707" t="s">
        <v>684</v>
      </c>
      <c r="K4707" s="6" t="s">
        <v>11</v>
      </c>
      <c r="L4707" s="12">
        <v>0.14241198527951154</v>
      </c>
      <c r="M4707" s="13">
        <v>0.52787889811860411</v>
      </c>
      <c r="N4707" s="13">
        <v>0.2559591858869143</v>
      </c>
      <c r="O4707" s="13">
        <v>7.374993071497242E-2</v>
      </c>
      <c r="P4707" s="14">
        <v>2146.9999999999973</v>
      </c>
    </row>
    <row r="4708" spans="1:16" x14ac:dyDescent="0.25">
      <c r="A4708">
        <v>4822</v>
      </c>
      <c r="B4708" t="str">
        <f t="shared" si="298"/>
        <v>Closed End</v>
      </c>
      <c r="C4708" t="s">
        <v>867</v>
      </c>
      <c r="D4708" t="s">
        <v>692</v>
      </c>
      <c r="E4708" t="str">
        <f t="shared" si="299"/>
        <v>Region</v>
      </c>
      <c r="F4708">
        <f t="shared" si="300"/>
        <v>5</v>
      </c>
      <c r="G4708" t="str">
        <f t="shared" si="301"/>
        <v>Data</v>
      </c>
      <c r="H4708" t="s">
        <v>692</v>
      </c>
      <c r="I4708" s="38" t="s">
        <v>692</v>
      </c>
      <c r="J4708" t="s">
        <v>684</v>
      </c>
      <c r="K4708" s="6" t="s">
        <v>12</v>
      </c>
      <c r="L4708" s="12">
        <v>0.12427141206510851</v>
      </c>
      <c r="M4708" s="13">
        <v>0.52483482881033638</v>
      </c>
      <c r="N4708" s="13">
        <v>0.25993591323788945</v>
      </c>
      <c r="O4708" s="13">
        <v>9.095784588666557E-2</v>
      </c>
      <c r="P4708" s="14">
        <v>1735.0000000000011</v>
      </c>
    </row>
    <row r="4709" spans="1:16" x14ac:dyDescent="0.25">
      <c r="A4709">
        <v>4823</v>
      </c>
      <c r="B4709" t="str">
        <f t="shared" si="298"/>
        <v>Closed End</v>
      </c>
      <c r="C4709" t="s">
        <v>867</v>
      </c>
      <c r="D4709" t="s">
        <v>692</v>
      </c>
      <c r="E4709" t="str">
        <f t="shared" si="299"/>
        <v>Region</v>
      </c>
      <c r="F4709">
        <f t="shared" si="300"/>
        <v>6</v>
      </c>
      <c r="G4709" t="str">
        <f t="shared" si="301"/>
        <v>Data</v>
      </c>
      <c r="H4709" t="s">
        <v>692</v>
      </c>
      <c r="I4709" s="38" t="s">
        <v>692</v>
      </c>
      <c r="J4709" t="s">
        <v>684</v>
      </c>
      <c r="K4709" s="6" t="s">
        <v>13</v>
      </c>
      <c r="L4709" s="12">
        <v>0.1640159063530961</v>
      </c>
      <c r="M4709" s="13">
        <v>0.53150413268539709</v>
      </c>
      <c r="N4709" s="13">
        <v>0.25122323279401848</v>
      </c>
      <c r="O4709" s="13">
        <v>5.3256728167488658E-2</v>
      </c>
      <c r="P4709" s="14">
        <v>412.00000000000051</v>
      </c>
    </row>
    <row r="4710" spans="1:16" x14ac:dyDescent="0.25">
      <c r="A4710">
        <v>4824</v>
      </c>
      <c r="B4710" t="str">
        <f t="shared" si="298"/>
        <v>Closed End</v>
      </c>
      <c r="C4710" t="s">
        <v>867</v>
      </c>
      <c r="D4710" t="s">
        <v>692</v>
      </c>
      <c r="E4710" t="str">
        <f t="shared" si="299"/>
        <v>Region</v>
      </c>
      <c r="F4710">
        <f t="shared" si="300"/>
        <v>7</v>
      </c>
      <c r="G4710" t="str">
        <f t="shared" si="301"/>
        <v>Data</v>
      </c>
      <c r="H4710" t="s">
        <v>692</v>
      </c>
      <c r="I4710" s="38" t="s">
        <v>692</v>
      </c>
      <c r="J4710" t="s">
        <v>684</v>
      </c>
      <c r="K4710" s="6" t="s">
        <v>14</v>
      </c>
      <c r="L4710" s="12">
        <v>0.22505866817368139</v>
      </c>
      <c r="M4710" s="13">
        <v>0.58321431303837412</v>
      </c>
      <c r="N4710" s="13">
        <v>0.15161931111623347</v>
      </c>
      <c r="O4710" s="13">
        <v>4.0107707671709625E-2</v>
      </c>
      <c r="P4710" s="14">
        <v>386.00000000000045</v>
      </c>
    </row>
    <row r="4711" spans="1:16" x14ac:dyDescent="0.25">
      <c r="A4711">
        <v>4825</v>
      </c>
      <c r="B4711" t="str">
        <f t="shared" si="298"/>
        <v>Closed End</v>
      </c>
      <c r="C4711" t="s">
        <v>867</v>
      </c>
      <c r="D4711" t="s">
        <v>692</v>
      </c>
      <c r="E4711" t="str">
        <f t="shared" si="299"/>
        <v>Gender</v>
      </c>
      <c r="F4711">
        <f t="shared" si="300"/>
        <v>1</v>
      </c>
      <c r="G4711" t="str">
        <f t="shared" si="301"/>
        <v>Header</v>
      </c>
      <c r="H4711" t="s">
        <v>692</v>
      </c>
      <c r="I4711" s="38" t="s">
        <v>692</v>
      </c>
      <c r="J4711" t="s">
        <v>684</v>
      </c>
      <c r="K4711" s="7" t="s">
        <v>15</v>
      </c>
      <c r="L4711" s="15" t="s">
        <v>8</v>
      </c>
      <c r="M4711" s="16" t="s">
        <v>8</v>
      </c>
      <c r="N4711" s="16" t="s">
        <v>8</v>
      </c>
      <c r="O4711" s="16" t="s">
        <v>8</v>
      </c>
      <c r="P4711" s="17" t="s">
        <v>8</v>
      </c>
    </row>
    <row r="4712" spans="1:16" x14ac:dyDescent="0.25">
      <c r="A4712">
        <v>4826</v>
      </c>
      <c r="B4712" t="str">
        <f t="shared" si="298"/>
        <v>Closed End</v>
      </c>
      <c r="C4712" t="s">
        <v>867</v>
      </c>
      <c r="D4712" t="s">
        <v>692</v>
      </c>
      <c r="E4712" t="str">
        <f t="shared" si="299"/>
        <v>Gender</v>
      </c>
      <c r="F4712">
        <f t="shared" si="300"/>
        <v>2</v>
      </c>
      <c r="G4712" t="str">
        <f t="shared" si="301"/>
        <v>Data</v>
      </c>
      <c r="H4712" t="s">
        <v>692</v>
      </c>
      <c r="I4712" s="38" t="s">
        <v>692</v>
      </c>
      <c r="J4712" t="s">
        <v>684</v>
      </c>
      <c r="K4712" s="6" t="s">
        <v>16</v>
      </c>
      <c r="L4712" s="12">
        <v>0.13736704059995339</v>
      </c>
      <c r="M4712" s="13">
        <v>0.57930563360188747</v>
      </c>
      <c r="N4712" s="13">
        <v>0.2285219135071096</v>
      </c>
      <c r="O4712" s="13">
        <v>5.4805412291050279E-2</v>
      </c>
      <c r="P4712" s="14">
        <v>1841.0000000000002</v>
      </c>
    </row>
    <row r="4713" spans="1:16" x14ac:dyDescent="0.25">
      <c r="A4713">
        <v>4827</v>
      </c>
      <c r="B4713" t="str">
        <f t="shared" si="298"/>
        <v>Closed End</v>
      </c>
      <c r="C4713" t="s">
        <v>867</v>
      </c>
      <c r="D4713" t="s">
        <v>692</v>
      </c>
      <c r="E4713" t="str">
        <f t="shared" si="299"/>
        <v>Gender</v>
      </c>
      <c r="F4713">
        <f t="shared" si="300"/>
        <v>3</v>
      </c>
      <c r="G4713" t="str">
        <f t="shared" si="301"/>
        <v>Data</v>
      </c>
      <c r="H4713" t="s">
        <v>692</v>
      </c>
      <c r="I4713" s="38" t="s">
        <v>692</v>
      </c>
      <c r="J4713" t="s">
        <v>684</v>
      </c>
      <c r="K4713" s="6" t="s">
        <v>17</v>
      </c>
      <c r="L4713" s="12">
        <v>0.20110107342909164</v>
      </c>
      <c r="M4713" s="13">
        <v>0.54123597303632454</v>
      </c>
      <c r="N4713" s="13">
        <v>0.20937959157854499</v>
      </c>
      <c r="O4713" s="13">
        <v>4.8283361956038648E-2</v>
      </c>
      <c r="P4713" s="14">
        <v>983.00000000000091</v>
      </c>
    </row>
    <row r="4714" spans="1:16" x14ac:dyDescent="0.25">
      <c r="A4714">
        <v>4828</v>
      </c>
      <c r="B4714" t="str">
        <f t="shared" si="298"/>
        <v>Closed End</v>
      </c>
      <c r="C4714" t="s">
        <v>867</v>
      </c>
      <c r="D4714" t="s">
        <v>692</v>
      </c>
      <c r="E4714" t="str">
        <f t="shared" si="299"/>
        <v>Age</v>
      </c>
      <c r="F4714">
        <f t="shared" si="300"/>
        <v>1</v>
      </c>
      <c r="G4714" t="str">
        <f t="shared" si="301"/>
        <v>Header</v>
      </c>
      <c r="H4714" t="s">
        <v>692</v>
      </c>
      <c r="I4714" s="38" t="s">
        <v>692</v>
      </c>
      <c r="J4714" t="s">
        <v>684</v>
      </c>
      <c r="K4714" s="7" t="s">
        <v>18</v>
      </c>
      <c r="L4714" s="15" t="s">
        <v>8</v>
      </c>
      <c r="M4714" s="16" t="s">
        <v>8</v>
      </c>
      <c r="N4714" s="16" t="s">
        <v>8</v>
      </c>
      <c r="O4714" s="16" t="s">
        <v>8</v>
      </c>
      <c r="P4714" s="17" t="s">
        <v>8</v>
      </c>
    </row>
    <row r="4715" spans="1:16" x14ac:dyDescent="0.25">
      <c r="A4715">
        <v>4829</v>
      </c>
      <c r="B4715" t="str">
        <f t="shared" si="298"/>
        <v>Closed End</v>
      </c>
      <c r="C4715" t="s">
        <v>867</v>
      </c>
      <c r="D4715" t="s">
        <v>692</v>
      </c>
      <c r="E4715" t="str">
        <f t="shared" si="299"/>
        <v>Age</v>
      </c>
      <c r="F4715">
        <f t="shared" si="300"/>
        <v>2</v>
      </c>
      <c r="G4715" t="str">
        <f t="shared" si="301"/>
        <v>Data</v>
      </c>
      <c r="H4715" t="s">
        <v>692</v>
      </c>
      <c r="I4715" s="38" t="s">
        <v>692</v>
      </c>
      <c r="J4715" t="s">
        <v>684</v>
      </c>
      <c r="K4715" s="6" t="s">
        <v>19</v>
      </c>
      <c r="L4715" s="12">
        <v>0.15456117500290031</v>
      </c>
      <c r="M4715" s="13">
        <v>0.44025642355046118</v>
      </c>
      <c r="N4715" s="13">
        <v>0.30422745727267941</v>
      </c>
      <c r="O4715" s="13">
        <v>0.1009549441739582</v>
      </c>
      <c r="P4715" s="14">
        <v>412.0000000000008</v>
      </c>
    </row>
    <row r="4716" spans="1:16" x14ac:dyDescent="0.25">
      <c r="A4716">
        <v>4830</v>
      </c>
      <c r="B4716" t="str">
        <f t="shared" si="298"/>
        <v>Closed End</v>
      </c>
      <c r="C4716" t="s">
        <v>867</v>
      </c>
      <c r="D4716" t="s">
        <v>692</v>
      </c>
      <c r="E4716" t="str">
        <f t="shared" si="299"/>
        <v>Age</v>
      </c>
      <c r="F4716">
        <f t="shared" si="300"/>
        <v>3</v>
      </c>
      <c r="G4716" t="str">
        <f t="shared" si="301"/>
        <v>Data</v>
      </c>
      <c r="H4716" t="s">
        <v>692</v>
      </c>
      <c r="I4716" s="38" t="s">
        <v>692</v>
      </c>
      <c r="J4716" t="s">
        <v>684</v>
      </c>
      <c r="K4716" s="6" t="s">
        <v>20</v>
      </c>
      <c r="L4716" s="12">
        <v>0.16825708751990218</v>
      </c>
      <c r="M4716" s="13">
        <v>0.55665183799287832</v>
      </c>
      <c r="N4716" s="13">
        <v>0.23320904382918212</v>
      </c>
      <c r="O4716" s="13">
        <v>4.1882030658036126E-2</v>
      </c>
      <c r="P4716" s="14">
        <v>419.00000000000034</v>
      </c>
    </row>
    <row r="4717" spans="1:16" x14ac:dyDescent="0.25">
      <c r="A4717">
        <v>4831</v>
      </c>
      <c r="B4717" t="str">
        <f t="shared" si="298"/>
        <v>Closed End</v>
      </c>
      <c r="C4717" t="s">
        <v>867</v>
      </c>
      <c r="D4717" t="s">
        <v>692</v>
      </c>
      <c r="E4717" t="str">
        <f t="shared" si="299"/>
        <v>Age</v>
      </c>
      <c r="F4717">
        <f t="shared" si="300"/>
        <v>4</v>
      </c>
      <c r="G4717" t="str">
        <f t="shared" si="301"/>
        <v>Data</v>
      </c>
      <c r="H4717" t="s">
        <v>692</v>
      </c>
      <c r="I4717" s="38" t="s">
        <v>692</v>
      </c>
      <c r="J4717" t="s">
        <v>684</v>
      </c>
      <c r="K4717" s="6" t="s">
        <v>21</v>
      </c>
      <c r="L4717" s="12">
        <v>0.17149985939075146</v>
      </c>
      <c r="M4717" s="13">
        <v>0.58951373124615636</v>
      </c>
      <c r="N4717" s="13">
        <v>0.17435979606410953</v>
      </c>
      <c r="O4717" s="13">
        <v>6.4626613298982505E-2</v>
      </c>
      <c r="P4717" s="14">
        <v>363.00000000000051</v>
      </c>
    </row>
    <row r="4718" spans="1:16" x14ac:dyDescent="0.25">
      <c r="A4718">
        <v>4832</v>
      </c>
      <c r="B4718" t="str">
        <f t="shared" si="298"/>
        <v>Closed End</v>
      </c>
      <c r="C4718" t="s">
        <v>867</v>
      </c>
      <c r="D4718" t="s">
        <v>692</v>
      </c>
      <c r="E4718" t="str">
        <f t="shared" si="299"/>
        <v>Age</v>
      </c>
      <c r="F4718">
        <f t="shared" si="300"/>
        <v>5</v>
      </c>
      <c r="G4718" t="str">
        <f t="shared" si="301"/>
        <v>Data</v>
      </c>
      <c r="H4718" t="s">
        <v>692</v>
      </c>
      <c r="I4718" s="38" t="s">
        <v>692</v>
      </c>
      <c r="J4718" t="s">
        <v>684</v>
      </c>
      <c r="K4718" s="6" t="s">
        <v>22</v>
      </c>
      <c r="L4718" s="12">
        <v>0.13964581724823108</v>
      </c>
      <c r="M4718" s="13">
        <v>0.62978724046092471</v>
      </c>
      <c r="N4718" s="13">
        <v>0.19958479393394377</v>
      </c>
      <c r="O4718" s="13">
        <v>3.0982148356901863E-2</v>
      </c>
      <c r="P4718" s="14">
        <v>513.99999999999943</v>
      </c>
    </row>
    <row r="4719" spans="1:16" x14ac:dyDescent="0.25">
      <c r="A4719">
        <v>4833</v>
      </c>
      <c r="B4719" t="str">
        <f t="shared" si="298"/>
        <v>Closed End</v>
      </c>
      <c r="C4719" t="s">
        <v>867</v>
      </c>
      <c r="D4719" t="s">
        <v>692</v>
      </c>
      <c r="E4719" t="str">
        <f t="shared" si="299"/>
        <v>Age</v>
      </c>
      <c r="F4719">
        <f t="shared" si="300"/>
        <v>6</v>
      </c>
      <c r="G4719" t="str">
        <f t="shared" si="301"/>
        <v>Data</v>
      </c>
      <c r="H4719" t="s">
        <v>692</v>
      </c>
      <c r="I4719" s="38" t="s">
        <v>692</v>
      </c>
      <c r="J4719" t="s">
        <v>684</v>
      </c>
      <c r="K4719" s="6" t="s">
        <v>23</v>
      </c>
      <c r="L4719" s="12">
        <v>0.16933837494923723</v>
      </c>
      <c r="M4719" s="13">
        <v>0.67706172307117396</v>
      </c>
      <c r="N4719" s="13">
        <v>0.13543119448193844</v>
      </c>
      <c r="O4719" s="13">
        <v>1.8168707497652228E-2</v>
      </c>
      <c r="P4719" s="14">
        <v>815.99999999999773</v>
      </c>
    </row>
    <row r="4720" spans="1:16" x14ac:dyDescent="0.25">
      <c r="A4720">
        <v>4834</v>
      </c>
      <c r="B4720" t="str">
        <f t="shared" si="298"/>
        <v>Closed End</v>
      </c>
      <c r="C4720" t="s">
        <v>867</v>
      </c>
      <c r="D4720" t="s">
        <v>692</v>
      </c>
      <c r="E4720" t="str">
        <f t="shared" si="299"/>
        <v>Education</v>
      </c>
      <c r="F4720">
        <f t="shared" si="300"/>
        <v>1</v>
      </c>
      <c r="G4720" t="str">
        <f t="shared" si="301"/>
        <v>Header</v>
      </c>
      <c r="H4720" t="s">
        <v>692</v>
      </c>
      <c r="I4720" s="38" t="s">
        <v>692</v>
      </c>
      <c r="J4720" t="s">
        <v>684</v>
      </c>
      <c r="K4720" s="7" t="s">
        <v>24</v>
      </c>
      <c r="L4720" s="15" t="s">
        <v>8</v>
      </c>
      <c r="M4720" s="16" t="s">
        <v>8</v>
      </c>
      <c r="N4720" s="16" t="s">
        <v>8</v>
      </c>
      <c r="O4720" s="16" t="s">
        <v>8</v>
      </c>
      <c r="P4720" s="17" t="s">
        <v>8</v>
      </c>
    </row>
    <row r="4721" spans="1:16" x14ac:dyDescent="0.25">
      <c r="A4721">
        <v>4835</v>
      </c>
      <c r="B4721" t="str">
        <f t="shared" si="298"/>
        <v>Closed End</v>
      </c>
      <c r="C4721" t="s">
        <v>867</v>
      </c>
      <c r="D4721" t="s">
        <v>692</v>
      </c>
      <c r="E4721" t="str">
        <f t="shared" si="299"/>
        <v>Education</v>
      </c>
      <c r="F4721">
        <f t="shared" si="300"/>
        <v>2</v>
      </c>
      <c r="G4721" t="str">
        <f t="shared" si="301"/>
        <v>Data</v>
      </c>
      <c r="H4721" t="s">
        <v>692</v>
      </c>
      <c r="I4721" s="38" t="s">
        <v>692</v>
      </c>
      <c r="J4721" t="s">
        <v>684</v>
      </c>
      <c r="K4721" s="6" t="s">
        <v>25</v>
      </c>
      <c r="L4721" s="12">
        <v>0.13507941318394562</v>
      </c>
      <c r="M4721" s="13">
        <v>0.54958005785120334</v>
      </c>
      <c r="N4721" s="13">
        <v>0.22677182960190559</v>
      </c>
      <c r="O4721" s="13">
        <v>8.8568699362945383E-2</v>
      </c>
      <c r="P4721" s="14">
        <v>87.999999999999986</v>
      </c>
    </row>
    <row r="4722" spans="1:16" x14ac:dyDescent="0.25">
      <c r="A4722">
        <v>4836</v>
      </c>
      <c r="B4722" t="str">
        <f t="shared" si="298"/>
        <v>Closed End</v>
      </c>
      <c r="C4722" t="s">
        <v>867</v>
      </c>
      <c r="D4722" t="s">
        <v>692</v>
      </c>
      <c r="E4722" t="str">
        <f t="shared" si="299"/>
        <v>Education</v>
      </c>
      <c r="F4722">
        <f t="shared" si="300"/>
        <v>3</v>
      </c>
      <c r="G4722" t="str">
        <f t="shared" si="301"/>
        <v>Data</v>
      </c>
      <c r="H4722" t="s">
        <v>692</v>
      </c>
      <c r="I4722" s="38" t="s">
        <v>692</v>
      </c>
      <c r="J4722" t="s">
        <v>684</v>
      </c>
      <c r="K4722" s="6" t="s">
        <v>26</v>
      </c>
      <c r="L4722" s="12">
        <v>0.12907761316231831</v>
      </c>
      <c r="M4722" s="13">
        <v>0.6804968158009711</v>
      </c>
      <c r="N4722" s="13">
        <v>0.15405785307541425</v>
      </c>
      <c r="O4722" s="13">
        <v>3.636771796129714E-2</v>
      </c>
      <c r="P4722" s="14">
        <v>347.99999999999994</v>
      </c>
    </row>
    <row r="4723" spans="1:16" x14ac:dyDescent="0.25">
      <c r="A4723">
        <v>4837</v>
      </c>
      <c r="B4723" t="str">
        <f t="shared" si="298"/>
        <v>Closed End</v>
      </c>
      <c r="C4723" t="s">
        <v>867</v>
      </c>
      <c r="D4723" t="s">
        <v>692</v>
      </c>
      <c r="E4723" t="str">
        <f t="shared" si="299"/>
        <v>Education</v>
      </c>
      <c r="F4723">
        <f t="shared" si="300"/>
        <v>4</v>
      </c>
      <c r="G4723" t="str">
        <f t="shared" si="301"/>
        <v>Data</v>
      </c>
      <c r="H4723" t="s">
        <v>692</v>
      </c>
      <c r="I4723" s="38" t="s">
        <v>692</v>
      </c>
      <c r="J4723" t="s">
        <v>684</v>
      </c>
      <c r="K4723" s="6" t="s">
        <v>27</v>
      </c>
      <c r="L4723" s="12">
        <v>0.18874982802533169</v>
      </c>
      <c r="M4723" s="13">
        <v>0.57485998283045925</v>
      </c>
      <c r="N4723" s="13">
        <v>0.19545321568300786</v>
      </c>
      <c r="O4723" s="13">
        <v>4.0936973461199164E-2</v>
      </c>
      <c r="P4723" s="14">
        <v>933.00000000000114</v>
      </c>
    </row>
    <row r="4724" spans="1:16" x14ac:dyDescent="0.25">
      <c r="A4724">
        <v>4838</v>
      </c>
      <c r="B4724" t="str">
        <f t="shared" si="298"/>
        <v>Closed End</v>
      </c>
      <c r="C4724" t="s">
        <v>867</v>
      </c>
      <c r="D4724" t="s">
        <v>692</v>
      </c>
      <c r="E4724" t="str">
        <f t="shared" si="299"/>
        <v>Education</v>
      </c>
      <c r="F4724">
        <f t="shared" si="300"/>
        <v>5</v>
      </c>
      <c r="G4724" t="str">
        <f t="shared" si="301"/>
        <v>Data</v>
      </c>
      <c r="H4724" t="s">
        <v>692</v>
      </c>
      <c r="I4724" s="38" t="s">
        <v>692</v>
      </c>
      <c r="J4724" t="s">
        <v>684</v>
      </c>
      <c r="K4724" s="6" t="s">
        <v>28</v>
      </c>
      <c r="L4724" s="12">
        <v>0.16835633260982333</v>
      </c>
      <c r="M4724" s="13">
        <v>0.49123525411428398</v>
      </c>
      <c r="N4724" s="13">
        <v>0.26939062141836384</v>
      </c>
      <c r="O4724" s="13">
        <v>7.1017791857530349E-2</v>
      </c>
      <c r="P4724" s="14">
        <v>1474.9999999999973</v>
      </c>
    </row>
    <row r="4725" spans="1:16" x14ac:dyDescent="0.25">
      <c r="A4725">
        <v>4839</v>
      </c>
      <c r="B4725" t="str">
        <f t="shared" ref="B4725:B4788" si="302">IF(K4727="Results by region:","Closed End",IF(L4726="East Metro Overall","Open End",IF(AND(K4725="",K4727=""),"",B4724)))</f>
        <v>Closed End</v>
      </c>
      <c r="C4725" t="s">
        <v>867</v>
      </c>
      <c r="D4725" t="s">
        <v>692</v>
      </c>
      <c r="E4725" t="str">
        <f t="shared" ref="E4725:E4788" si="303">IF(AND(K4725="",K4726="Results by region:"),"Column labels",
IF(AND(K4725="",L4725="East Metro overall"),"Column labels",
IF(AND(K4725="",L4725=""),"",
IF(AND(B4725="Open End",K4725&lt;&gt;"",E4724="Column labels"),"Open end results",
IF(K4725="Results by region:","Region",
IF(K4725="Results by gender:","Gender",
IF(K4725="Results by age:","Age",
IF(K4725="Results by education level:","Education",
IF(K4725="Results by household income:","Household income",
IF(K4725="Results by housing status:","Housing status",
IF(K4725="Results by home language:","Home language",
IF(K4725="Results by race/ethnicity:","Race / ethnicity",
IF(ISERROR(FIND(".",K4725)),E4724,
IF(FIND(".",K4725)&lt;=4,"Title"))))))))))))))</f>
        <v>Household income</v>
      </c>
      <c r="F4725">
        <f t="shared" ref="F4725:F4788" si="304">IF(B4725="","",IF(E4725&lt;&gt;E4724,1,SUM(F4724,1)))</f>
        <v>1</v>
      </c>
      <c r="G4725" t="str">
        <f t="shared" si="301"/>
        <v>Header</v>
      </c>
      <c r="H4725" t="s">
        <v>692</v>
      </c>
      <c r="I4725" s="38" t="s">
        <v>692</v>
      </c>
      <c r="J4725" t="s">
        <v>684</v>
      </c>
      <c r="K4725" s="7" t="s">
        <v>29</v>
      </c>
      <c r="L4725" s="15" t="s">
        <v>8</v>
      </c>
      <c r="M4725" s="16" t="s">
        <v>8</v>
      </c>
      <c r="N4725" s="16" t="s">
        <v>8</v>
      </c>
      <c r="O4725" s="16" t="s">
        <v>8</v>
      </c>
      <c r="P4725" s="17" t="s">
        <v>8</v>
      </c>
    </row>
    <row r="4726" spans="1:16" x14ac:dyDescent="0.25">
      <c r="A4726">
        <v>4840</v>
      </c>
      <c r="B4726" t="str">
        <f t="shared" si="302"/>
        <v>Closed End</v>
      </c>
      <c r="C4726" t="s">
        <v>867</v>
      </c>
      <c r="D4726" t="s">
        <v>692</v>
      </c>
      <c r="E4726" t="str">
        <f t="shared" si="303"/>
        <v>Household income</v>
      </c>
      <c r="F4726">
        <f t="shared" si="304"/>
        <v>2</v>
      </c>
      <c r="G4726" t="str">
        <f t="shared" si="301"/>
        <v>Data</v>
      </c>
      <c r="H4726" t="s">
        <v>692</v>
      </c>
      <c r="I4726" s="38" t="s">
        <v>692</v>
      </c>
      <c r="J4726" t="s">
        <v>684</v>
      </c>
      <c r="K4726" s="6" t="s">
        <v>30</v>
      </c>
      <c r="L4726" s="12">
        <v>0.10302775868123319</v>
      </c>
      <c r="M4726" s="13">
        <v>0.59808314556717745</v>
      </c>
      <c r="N4726" s="13">
        <v>0.2420818209625934</v>
      </c>
      <c r="O4726" s="13">
        <v>5.6807274788995513E-2</v>
      </c>
      <c r="P4726" s="14">
        <v>460.00000000000057</v>
      </c>
    </row>
    <row r="4727" spans="1:16" x14ac:dyDescent="0.25">
      <c r="A4727">
        <v>4841</v>
      </c>
      <c r="B4727" t="str">
        <f t="shared" si="302"/>
        <v>Closed End</v>
      </c>
      <c r="C4727" t="s">
        <v>867</v>
      </c>
      <c r="D4727" t="s">
        <v>692</v>
      </c>
      <c r="E4727" t="str">
        <f t="shared" si="303"/>
        <v>Household income</v>
      </c>
      <c r="F4727">
        <f t="shared" si="304"/>
        <v>3</v>
      </c>
      <c r="G4727" t="str">
        <f t="shared" si="301"/>
        <v>Data</v>
      </c>
      <c r="H4727" t="s">
        <v>692</v>
      </c>
      <c r="I4727" s="38" t="s">
        <v>692</v>
      </c>
      <c r="J4727" t="s">
        <v>684</v>
      </c>
      <c r="K4727" s="6" t="s">
        <v>31</v>
      </c>
      <c r="L4727" s="12">
        <v>0.12344893830168913</v>
      </c>
      <c r="M4727" s="13">
        <v>0.5794623947833466</v>
      </c>
      <c r="N4727" s="13">
        <v>0.25165419430650926</v>
      </c>
      <c r="O4727" s="13">
        <v>4.5434472608455428E-2</v>
      </c>
      <c r="P4727" s="14">
        <v>414.99999999999994</v>
      </c>
    </row>
    <row r="4728" spans="1:16" x14ac:dyDescent="0.25">
      <c r="A4728">
        <v>4842</v>
      </c>
      <c r="B4728" t="str">
        <f t="shared" si="302"/>
        <v>Closed End</v>
      </c>
      <c r="C4728" t="s">
        <v>867</v>
      </c>
      <c r="D4728" t="s">
        <v>692</v>
      </c>
      <c r="E4728" t="str">
        <f t="shared" si="303"/>
        <v>Household income</v>
      </c>
      <c r="F4728">
        <f t="shared" si="304"/>
        <v>4</v>
      </c>
      <c r="G4728" t="str">
        <f t="shared" si="301"/>
        <v>Data</v>
      </c>
      <c r="H4728" t="s">
        <v>692</v>
      </c>
      <c r="I4728" s="38" t="s">
        <v>692</v>
      </c>
      <c r="J4728" t="s">
        <v>684</v>
      </c>
      <c r="K4728" s="6" t="s">
        <v>32</v>
      </c>
      <c r="L4728" s="12">
        <v>0.20074500688565591</v>
      </c>
      <c r="M4728" s="13">
        <v>0.52308029619767848</v>
      </c>
      <c r="N4728" s="13">
        <v>0.21018615872658183</v>
      </c>
      <c r="O4728" s="13">
        <v>6.5988538190083865E-2</v>
      </c>
      <c r="P4728" s="14">
        <v>385.99999999999966</v>
      </c>
    </row>
    <row r="4729" spans="1:16" x14ac:dyDescent="0.25">
      <c r="A4729">
        <v>4843</v>
      </c>
      <c r="B4729" t="str">
        <f t="shared" si="302"/>
        <v>Closed End</v>
      </c>
      <c r="C4729" t="s">
        <v>867</v>
      </c>
      <c r="D4729" t="s">
        <v>692</v>
      </c>
      <c r="E4729" t="str">
        <f t="shared" si="303"/>
        <v>Household income</v>
      </c>
      <c r="F4729">
        <f t="shared" si="304"/>
        <v>5</v>
      </c>
      <c r="G4729" t="str">
        <f t="shared" si="301"/>
        <v>Data</v>
      </c>
      <c r="H4729" t="s">
        <v>692</v>
      </c>
      <c r="I4729" s="38" t="s">
        <v>692</v>
      </c>
      <c r="J4729" t="s">
        <v>684</v>
      </c>
      <c r="K4729" s="6" t="s">
        <v>33</v>
      </c>
      <c r="L4729" s="12">
        <v>0.16274797756735337</v>
      </c>
      <c r="M4729" s="13">
        <v>0.55813165502475837</v>
      </c>
      <c r="N4729" s="13">
        <v>0.20488818769128081</v>
      </c>
      <c r="O4729" s="13">
        <v>7.4232179716607768E-2</v>
      </c>
      <c r="P4729" s="14">
        <v>302.99999999999994</v>
      </c>
    </row>
    <row r="4730" spans="1:16" x14ac:dyDescent="0.25">
      <c r="A4730">
        <v>4844</v>
      </c>
      <c r="B4730" t="str">
        <f t="shared" si="302"/>
        <v>Closed End</v>
      </c>
      <c r="C4730" t="s">
        <v>867</v>
      </c>
      <c r="D4730" t="s">
        <v>692</v>
      </c>
      <c r="E4730" t="str">
        <f t="shared" si="303"/>
        <v>Household income</v>
      </c>
      <c r="F4730">
        <f t="shared" si="304"/>
        <v>6</v>
      </c>
      <c r="G4730" t="str">
        <f t="shared" si="301"/>
        <v>Data</v>
      </c>
      <c r="H4730" t="s">
        <v>692</v>
      </c>
      <c r="I4730" s="38" t="s">
        <v>692</v>
      </c>
      <c r="J4730" t="s">
        <v>684</v>
      </c>
      <c r="K4730" s="6" t="s">
        <v>34</v>
      </c>
      <c r="L4730" s="12">
        <v>0.12997878018071432</v>
      </c>
      <c r="M4730" s="13">
        <v>0.59185590391675347</v>
      </c>
      <c r="N4730" s="13">
        <v>0.25580441030176437</v>
      </c>
      <c r="O4730" s="13">
        <v>2.2360905600766357E-2</v>
      </c>
      <c r="P4730" s="14">
        <v>262.00000000000051</v>
      </c>
    </row>
    <row r="4731" spans="1:16" x14ac:dyDescent="0.25">
      <c r="A4731">
        <v>4845</v>
      </c>
      <c r="B4731" t="str">
        <f t="shared" si="302"/>
        <v>Closed End</v>
      </c>
      <c r="C4731" t="s">
        <v>867</v>
      </c>
      <c r="D4731" t="s">
        <v>692</v>
      </c>
      <c r="E4731" t="str">
        <f t="shared" si="303"/>
        <v>Household income</v>
      </c>
      <c r="F4731">
        <f t="shared" si="304"/>
        <v>7</v>
      </c>
      <c r="G4731" t="str">
        <f t="shared" si="301"/>
        <v>Data</v>
      </c>
      <c r="H4731" t="s">
        <v>692</v>
      </c>
      <c r="I4731" s="38" t="s">
        <v>692</v>
      </c>
      <c r="J4731" t="s">
        <v>684</v>
      </c>
      <c r="K4731" s="6" t="s">
        <v>35</v>
      </c>
      <c r="L4731" s="12">
        <v>0.12173956981720081</v>
      </c>
      <c r="M4731" s="13">
        <v>0.58136640673796447</v>
      </c>
      <c r="N4731" s="13">
        <v>0.23052075939746774</v>
      </c>
      <c r="O4731" s="13">
        <v>6.6373264047366654E-2</v>
      </c>
      <c r="P4731" s="14">
        <v>334.00000000000017</v>
      </c>
    </row>
    <row r="4732" spans="1:16" x14ac:dyDescent="0.25">
      <c r="A4732">
        <v>4846</v>
      </c>
      <c r="B4732" t="str">
        <f t="shared" si="302"/>
        <v>Closed End</v>
      </c>
      <c r="C4732" t="s">
        <v>867</v>
      </c>
      <c r="D4732" t="s">
        <v>692</v>
      </c>
      <c r="E4732" t="str">
        <f t="shared" si="303"/>
        <v>Household income</v>
      </c>
      <c r="F4732">
        <f t="shared" si="304"/>
        <v>8</v>
      </c>
      <c r="G4732" t="str">
        <f t="shared" si="301"/>
        <v>Data</v>
      </c>
      <c r="H4732" t="s">
        <v>692</v>
      </c>
      <c r="I4732" s="38" t="s">
        <v>692</v>
      </c>
      <c r="J4732" t="s">
        <v>684</v>
      </c>
      <c r="K4732" s="6" t="s">
        <v>36</v>
      </c>
      <c r="L4732" s="12">
        <v>0.2133427129254428</v>
      </c>
      <c r="M4732" s="13">
        <v>0.50913907996314767</v>
      </c>
      <c r="N4732" s="13">
        <v>0.21463393852970727</v>
      </c>
      <c r="O4732" s="13">
        <v>6.2884268581701458E-2</v>
      </c>
      <c r="P4732" s="14">
        <v>257.00000000000034</v>
      </c>
    </row>
    <row r="4733" spans="1:16" x14ac:dyDescent="0.25">
      <c r="A4733">
        <v>4847</v>
      </c>
      <c r="B4733" t="str">
        <f t="shared" si="302"/>
        <v>Closed End</v>
      </c>
      <c r="C4733" t="s">
        <v>867</v>
      </c>
      <c r="D4733" t="s">
        <v>692</v>
      </c>
      <c r="E4733" t="str">
        <f t="shared" si="303"/>
        <v>Housing status</v>
      </c>
      <c r="F4733">
        <f t="shared" si="304"/>
        <v>1</v>
      </c>
      <c r="G4733" t="str">
        <f t="shared" si="301"/>
        <v>Header</v>
      </c>
      <c r="H4733" t="s">
        <v>692</v>
      </c>
      <c r="I4733" s="38" t="s">
        <v>692</v>
      </c>
      <c r="J4733" t="s">
        <v>684</v>
      </c>
      <c r="K4733" s="7" t="s">
        <v>37</v>
      </c>
      <c r="L4733" s="15" t="s">
        <v>8</v>
      </c>
      <c r="M4733" s="16" t="s">
        <v>8</v>
      </c>
      <c r="N4733" s="16" t="s">
        <v>8</v>
      </c>
      <c r="O4733" s="16" t="s">
        <v>8</v>
      </c>
      <c r="P4733" s="17" t="s">
        <v>8</v>
      </c>
    </row>
    <row r="4734" spans="1:16" x14ac:dyDescent="0.25">
      <c r="A4734">
        <v>4848</v>
      </c>
      <c r="B4734" t="str">
        <f t="shared" si="302"/>
        <v>Closed End</v>
      </c>
      <c r="C4734" t="s">
        <v>867</v>
      </c>
      <c r="D4734" t="s">
        <v>692</v>
      </c>
      <c r="E4734" t="str">
        <f t="shared" si="303"/>
        <v>Housing status</v>
      </c>
      <c r="F4734">
        <f t="shared" si="304"/>
        <v>2</v>
      </c>
      <c r="G4734" t="str">
        <f t="shared" si="301"/>
        <v>Data</v>
      </c>
      <c r="H4734" t="s">
        <v>692</v>
      </c>
      <c r="I4734" s="38" t="s">
        <v>692</v>
      </c>
      <c r="J4734" t="s">
        <v>684</v>
      </c>
      <c r="K4734" s="6" t="s">
        <v>38</v>
      </c>
      <c r="L4734" s="12">
        <v>0.18399862128785249</v>
      </c>
      <c r="M4734" s="13">
        <v>0.55999396390039902</v>
      </c>
      <c r="N4734" s="13">
        <v>0.20462230768637663</v>
      </c>
      <c r="O4734" s="13">
        <v>5.1385107125372996E-2</v>
      </c>
      <c r="P4734" s="14">
        <v>1901.9999999999968</v>
      </c>
    </row>
    <row r="4735" spans="1:16" x14ac:dyDescent="0.25">
      <c r="A4735">
        <v>4849</v>
      </c>
      <c r="B4735" t="str">
        <f t="shared" si="302"/>
        <v>Closed End</v>
      </c>
      <c r="C4735" t="s">
        <v>867</v>
      </c>
      <c r="D4735" t="s">
        <v>692</v>
      </c>
      <c r="E4735" t="str">
        <f t="shared" si="303"/>
        <v>Housing status</v>
      </c>
      <c r="F4735">
        <f t="shared" si="304"/>
        <v>3</v>
      </c>
      <c r="G4735" t="str">
        <f t="shared" si="301"/>
        <v>Data</v>
      </c>
      <c r="H4735" t="s">
        <v>692</v>
      </c>
      <c r="I4735" s="38" t="s">
        <v>692</v>
      </c>
      <c r="J4735" t="s">
        <v>684</v>
      </c>
      <c r="K4735" s="6" t="s">
        <v>39</v>
      </c>
      <c r="L4735" s="12">
        <v>0.12170491694974467</v>
      </c>
      <c r="M4735" s="13">
        <v>0.54893837321507832</v>
      </c>
      <c r="N4735" s="13">
        <v>0.25086259987595144</v>
      </c>
      <c r="O4735" s="13">
        <v>7.8494109959223526E-2</v>
      </c>
      <c r="P4735" s="14">
        <v>952.00000000000387</v>
      </c>
    </row>
    <row r="4736" spans="1:16" ht="24.75" x14ac:dyDescent="0.25">
      <c r="A4736">
        <v>4850</v>
      </c>
      <c r="B4736" t="str">
        <f t="shared" si="302"/>
        <v>Closed End</v>
      </c>
      <c r="C4736" t="s">
        <v>867</v>
      </c>
      <c r="D4736" t="s">
        <v>692</v>
      </c>
      <c r="E4736" t="str">
        <f t="shared" si="303"/>
        <v>Housing status</v>
      </c>
      <c r="F4736">
        <f t="shared" si="304"/>
        <v>4</v>
      </c>
      <c r="G4736" t="str">
        <f t="shared" si="301"/>
        <v>Data</v>
      </c>
      <c r="H4736" t="s">
        <v>692</v>
      </c>
      <c r="I4736" s="38" t="s">
        <v>692</v>
      </c>
      <c r="J4736" t="s">
        <v>684</v>
      </c>
      <c r="K4736" s="6" t="s">
        <v>40</v>
      </c>
      <c r="L4736" s="12">
        <v>0.17199383559141565</v>
      </c>
      <c r="M4736" s="13">
        <v>0.48953484678159837</v>
      </c>
      <c r="N4736" s="13">
        <v>0.32640082507975299</v>
      </c>
      <c r="O4736" s="13">
        <v>1.207049254723285E-2</v>
      </c>
      <c r="P4736" s="14">
        <v>67.000000000000014</v>
      </c>
    </row>
    <row r="4737" spans="1:16" x14ac:dyDescent="0.25">
      <c r="A4737">
        <v>4851</v>
      </c>
      <c r="B4737" t="str">
        <f t="shared" si="302"/>
        <v>Closed End</v>
      </c>
      <c r="C4737" t="s">
        <v>867</v>
      </c>
      <c r="D4737" t="s">
        <v>692</v>
      </c>
      <c r="E4737" t="str">
        <f t="shared" si="303"/>
        <v>Home language</v>
      </c>
      <c r="F4737">
        <f t="shared" si="304"/>
        <v>1</v>
      </c>
      <c r="G4737" t="str">
        <f t="shared" si="301"/>
        <v>Header</v>
      </c>
      <c r="H4737" t="s">
        <v>692</v>
      </c>
      <c r="I4737" s="38" t="s">
        <v>692</v>
      </c>
      <c r="J4737" t="s">
        <v>684</v>
      </c>
      <c r="K4737" s="7" t="s">
        <v>41</v>
      </c>
      <c r="L4737" s="15" t="s">
        <v>8</v>
      </c>
      <c r="M4737" s="16" t="s">
        <v>8</v>
      </c>
      <c r="N4737" s="16" t="s">
        <v>8</v>
      </c>
      <c r="O4737" s="16" t="s">
        <v>8</v>
      </c>
      <c r="P4737" s="17" t="s">
        <v>8</v>
      </c>
    </row>
    <row r="4738" spans="1:16" x14ac:dyDescent="0.25">
      <c r="A4738">
        <v>4852</v>
      </c>
      <c r="B4738" t="str">
        <f t="shared" si="302"/>
        <v>Closed End</v>
      </c>
      <c r="C4738" t="s">
        <v>867</v>
      </c>
      <c r="D4738" t="s">
        <v>692</v>
      </c>
      <c r="E4738" t="str">
        <f t="shared" si="303"/>
        <v>Home language</v>
      </c>
      <c r="F4738">
        <f t="shared" si="304"/>
        <v>2</v>
      </c>
      <c r="G4738" t="str">
        <f t="shared" ref="G4738:G4801" si="305">IF(B4738="","",IF(E4738="Title","Title",IF(E4738="Column labels","Labels",IF(AND(F4738=1,B4738="Closed End"),"Header","Data"))))</f>
        <v>Data</v>
      </c>
      <c r="H4738" t="s">
        <v>692</v>
      </c>
      <c r="I4738" s="38" t="s">
        <v>692</v>
      </c>
      <c r="J4738" t="s">
        <v>684</v>
      </c>
      <c r="K4738" s="6" t="s">
        <v>42</v>
      </c>
      <c r="L4738" s="12">
        <v>0.17298270680274136</v>
      </c>
      <c r="M4738" s="13">
        <v>0.55655321655236889</v>
      </c>
      <c r="N4738" s="13">
        <v>0.22008556883401251</v>
      </c>
      <c r="O4738" s="13">
        <v>5.0378507810877077E-2</v>
      </c>
      <c r="P4738" s="14">
        <v>2528.0000000000018</v>
      </c>
    </row>
    <row r="4739" spans="1:16" x14ac:dyDescent="0.25">
      <c r="A4739">
        <v>4853</v>
      </c>
      <c r="B4739" t="str">
        <f t="shared" si="302"/>
        <v>Closed End</v>
      </c>
      <c r="C4739" t="s">
        <v>867</v>
      </c>
      <c r="D4739" t="s">
        <v>692</v>
      </c>
      <c r="E4739" t="str">
        <f t="shared" si="303"/>
        <v>Home language</v>
      </c>
      <c r="F4739">
        <f t="shared" si="304"/>
        <v>3</v>
      </c>
      <c r="G4739" t="str">
        <f t="shared" si="305"/>
        <v>Data</v>
      </c>
      <c r="H4739" t="s">
        <v>692</v>
      </c>
      <c r="I4739" s="38" t="s">
        <v>692</v>
      </c>
      <c r="J4739" t="s">
        <v>684</v>
      </c>
      <c r="K4739" s="6" t="s">
        <v>43</v>
      </c>
      <c r="L4739" s="12">
        <v>0.12739595019542085</v>
      </c>
      <c r="M4739" s="13">
        <v>0.59127519898235059</v>
      </c>
      <c r="N4739" s="13">
        <v>0.23891143006942855</v>
      </c>
      <c r="O4739" s="13">
        <v>4.2417420752799258E-2</v>
      </c>
      <c r="P4739" s="14">
        <v>243.00000000000017</v>
      </c>
    </row>
    <row r="4740" spans="1:16" x14ac:dyDescent="0.25">
      <c r="A4740">
        <v>4854</v>
      </c>
      <c r="B4740" t="str">
        <f t="shared" si="302"/>
        <v>Closed End</v>
      </c>
      <c r="C4740" t="s">
        <v>867</v>
      </c>
      <c r="D4740" t="s">
        <v>692</v>
      </c>
      <c r="E4740" t="str">
        <f t="shared" si="303"/>
        <v>Home language</v>
      </c>
      <c r="F4740">
        <f t="shared" si="304"/>
        <v>4</v>
      </c>
      <c r="G4740" t="str">
        <f t="shared" si="305"/>
        <v>Data</v>
      </c>
      <c r="H4740" t="s">
        <v>692</v>
      </c>
      <c r="I4740" s="38" t="s">
        <v>692</v>
      </c>
      <c r="J4740" t="s">
        <v>684</v>
      </c>
      <c r="K4740" s="6" t="s">
        <v>44</v>
      </c>
      <c r="L4740" s="12">
        <v>0.19089917067496273</v>
      </c>
      <c r="M4740" s="13">
        <v>0.55719130295630803</v>
      </c>
      <c r="N4740" s="13">
        <v>0.15860691637747382</v>
      </c>
      <c r="O4740" s="13">
        <v>9.3302609991255392E-2</v>
      </c>
      <c r="P4740" s="14">
        <v>102.99999999999999</v>
      </c>
    </row>
    <row r="4741" spans="1:16" x14ac:dyDescent="0.25">
      <c r="A4741">
        <v>4855</v>
      </c>
      <c r="B4741" t="str">
        <f t="shared" si="302"/>
        <v>Closed End</v>
      </c>
      <c r="C4741" t="s">
        <v>867</v>
      </c>
      <c r="D4741" t="s">
        <v>692</v>
      </c>
      <c r="E4741" t="str">
        <f t="shared" si="303"/>
        <v>Race / ethnicity</v>
      </c>
      <c r="F4741">
        <f t="shared" si="304"/>
        <v>1</v>
      </c>
      <c r="G4741" t="str">
        <f t="shared" si="305"/>
        <v>Header</v>
      </c>
      <c r="H4741" t="s">
        <v>692</v>
      </c>
      <c r="I4741" s="38" t="s">
        <v>692</v>
      </c>
      <c r="J4741" t="s">
        <v>684</v>
      </c>
      <c r="K4741" s="7" t="s">
        <v>45</v>
      </c>
      <c r="L4741" s="15" t="s">
        <v>8</v>
      </c>
      <c r="M4741" s="16" t="s">
        <v>8</v>
      </c>
      <c r="N4741" s="16" t="s">
        <v>8</v>
      </c>
      <c r="O4741" s="16" t="s">
        <v>8</v>
      </c>
      <c r="P4741" s="17" t="s">
        <v>8</v>
      </c>
    </row>
    <row r="4742" spans="1:16" x14ac:dyDescent="0.25">
      <c r="A4742">
        <v>4856</v>
      </c>
      <c r="B4742" t="str">
        <f t="shared" si="302"/>
        <v>Closed End</v>
      </c>
      <c r="C4742" t="s">
        <v>867</v>
      </c>
      <c r="D4742" t="s">
        <v>692</v>
      </c>
      <c r="E4742" t="str">
        <f t="shared" si="303"/>
        <v>Race / ethnicity</v>
      </c>
      <c r="F4742">
        <f t="shared" si="304"/>
        <v>2</v>
      </c>
      <c r="G4742" t="str">
        <f t="shared" si="305"/>
        <v>Data</v>
      </c>
      <c r="H4742" t="s">
        <v>692</v>
      </c>
      <c r="I4742" s="38" t="s">
        <v>692</v>
      </c>
      <c r="J4742" t="s">
        <v>684</v>
      </c>
      <c r="K4742" s="6" t="s">
        <v>46</v>
      </c>
      <c r="L4742" s="12">
        <v>0.11572697732050116</v>
      </c>
      <c r="M4742" s="13">
        <v>0.51168464113142542</v>
      </c>
      <c r="N4742" s="13">
        <v>0.27983788396308934</v>
      </c>
      <c r="O4742" s="13">
        <v>9.2750497584984798E-2</v>
      </c>
      <c r="P4742" s="14">
        <v>757.99999999999966</v>
      </c>
    </row>
    <row r="4743" spans="1:16" x14ac:dyDescent="0.25">
      <c r="A4743">
        <v>4857</v>
      </c>
      <c r="B4743" t="str">
        <f t="shared" si="302"/>
        <v>Closed End</v>
      </c>
      <c r="C4743" t="s">
        <v>867</v>
      </c>
      <c r="D4743" t="s">
        <v>692</v>
      </c>
      <c r="E4743" t="str">
        <f t="shared" si="303"/>
        <v>Race / ethnicity</v>
      </c>
      <c r="F4743">
        <f t="shared" si="304"/>
        <v>3</v>
      </c>
      <c r="G4743" t="str">
        <f t="shared" si="305"/>
        <v>Data</v>
      </c>
      <c r="H4743" t="s">
        <v>692</v>
      </c>
      <c r="I4743" s="38" t="s">
        <v>692</v>
      </c>
      <c r="J4743" t="s">
        <v>684</v>
      </c>
      <c r="K4743" s="6" t="s">
        <v>47</v>
      </c>
      <c r="L4743" s="12">
        <v>0.10139208956881189</v>
      </c>
      <c r="M4743" s="13">
        <v>0.36852866763441372</v>
      </c>
      <c r="N4743" s="13">
        <v>0.40934189841021895</v>
      </c>
      <c r="O4743" s="13">
        <v>0.12073734438655488</v>
      </c>
      <c r="P4743" s="14">
        <v>127.00000000000004</v>
      </c>
    </row>
    <row r="4744" spans="1:16" x14ac:dyDescent="0.25">
      <c r="A4744">
        <v>4858</v>
      </c>
      <c r="B4744" t="str">
        <f t="shared" si="302"/>
        <v>Closed End</v>
      </c>
      <c r="C4744" t="s">
        <v>867</v>
      </c>
      <c r="D4744" t="s">
        <v>692</v>
      </c>
      <c r="E4744" t="str">
        <f t="shared" si="303"/>
        <v>Race / ethnicity</v>
      </c>
      <c r="F4744">
        <f t="shared" si="304"/>
        <v>4</v>
      </c>
      <c r="G4744" t="str">
        <f t="shared" si="305"/>
        <v>Data</v>
      </c>
      <c r="H4744" t="s">
        <v>692</v>
      </c>
      <c r="I4744" s="38" t="s">
        <v>692</v>
      </c>
      <c r="J4744" t="s">
        <v>684</v>
      </c>
      <c r="K4744" s="6" t="s">
        <v>48</v>
      </c>
      <c r="L4744" s="12">
        <v>0.1250900735073063</v>
      </c>
      <c r="M4744" s="13">
        <v>0.62857314527916897</v>
      </c>
      <c r="N4744" s="13">
        <v>0.17025367081738405</v>
      </c>
      <c r="O4744" s="13">
        <v>7.608311039614081E-2</v>
      </c>
      <c r="P4744" s="14">
        <v>213.00000000000014</v>
      </c>
    </row>
    <row r="4745" spans="1:16" x14ac:dyDescent="0.25">
      <c r="A4745">
        <v>4859</v>
      </c>
      <c r="B4745" t="str">
        <f t="shared" si="302"/>
        <v>Closed End</v>
      </c>
      <c r="C4745" t="s">
        <v>867</v>
      </c>
      <c r="D4745" t="s">
        <v>692</v>
      </c>
      <c r="E4745" t="str">
        <f t="shared" si="303"/>
        <v>Race / ethnicity</v>
      </c>
      <c r="F4745">
        <f t="shared" si="304"/>
        <v>5</v>
      </c>
      <c r="G4745" t="str">
        <f t="shared" si="305"/>
        <v>Data</v>
      </c>
      <c r="H4745" t="s">
        <v>692</v>
      </c>
      <c r="I4745" s="38" t="s">
        <v>692</v>
      </c>
      <c r="J4745" t="s">
        <v>684</v>
      </c>
      <c r="K4745" s="6" t="s">
        <v>49</v>
      </c>
      <c r="L4745" s="12">
        <v>0.12201243553187133</v>
      </c>
      <c r="M4745" s="13">
        <v>0.41941972352049139</v>
      </c>
      <c r="N4745" s="13">
        <v>0.36297541644200471</v>
      </c>
      <c r="O4745" s="13">
        <v>9.5592424505633253E-2</v>
      </c>
      <c r="P4745" s="14">
        <v>339.99999999999977</v>
      </c>
    </row>
    <row r="4746" spans="1:16" x14ac:dyDescent="0.25">
      <c r="A4746">
        <v>4860</v>
      </c>
      <c r="B4746" t="str">
        <f t="shared" si="302"/>
        <v>Closed End</v>
      </c>
      <c r="C4746" t="s">
        <v>867</v>
      </c>
      <c r="D4746" t="s">
        <v>692</v>
      </c>
      <c r="E4746" t="str">
        <f t="shared" si="303"/>
        <v>Race / ethnicity</v>
      </c>
      <c r="F4746">
        <f t="shared" si="304"/>
        <v>6</v>
      </c>
      <c r="G4746" t="str">
        <f t="shared" si="305"/>
        <v>Data</v>
      </c>
      <c r="H4746" t="s">
        <v>692</v>
      </c>
      <c r="I4746" s="38" t="s">
        <v>692</v>
      </c>
      <c r="J4746" t="s">
        <v>684</v>
      </c>
      <c r="K4746" s="6" t="s">
        <v>50</v>
      </c>
      <c r="L4746" s="12">
        <v>8.6397232764566997E-2</v>
      </c>
      <c r="M4746" s="13">
        <v>0.45482923952123433</v>
      </c>
      <c r="N4746" s="13">
        <v>0.33588901788783732</v>
      </c>
      <c r="O4746" s="13">
        <v>0.122884509826361</v>
      </c>
      <c r="P4746" s="14">
        <v>135.00000000000011</v>
      </c>
    </row>
    <row r="4747" spans="1:16" ht="15.75" thickBot="1" x14ac:dyDescent="0.3">
      <c r="A4747">
        <v>4861</v>
      </c>
      <c r="B4747" t="str">
        <f t="shared" si="302"/>
        <v>Closed End</v>
      </c>
      <c r="C4747" t="s">
        <v>867</v>
      </c>
      <c r="D4747" t="s">
        <v>692</v>
      </c>
      <c r="E4747" t="str">
        <f t="shared" si="303"/>
        <v>Race / ethnicity</v>
      </c>
      <c r="F4747">
        <f t="shared" si="304"/>
        <v>7</v>
      </c>
      <c r="G4747" t="str">
        <f t="shared" si="305"/>
        <v>Data</v>
      </c>
      <c r="H4747" t="s">
        <v>692</v>
      </c>
      <c r="I4747" s="38" t="s">
        <v>692</v>
      </c>
      <c r="J4747" t="s">
        <v>684</v>
      </c>
      <c r="K4747" s="8" t="s">
        <v>51</v>
      </c>
      <c r="L4747" s="18">
        <v>0.18147370269766228</v>
      </c>
      <c r="M4747" s="19">
        <v>0.58106592253670142</v>
      </c>
      <c r="N4747" s="19">
        <v>0.19874953198621972</v>
      </c>
      <c r="O4747" s="19">
        <v>3.8710842779418782E-2</v>
      </c>
      <c r="P4747" s="20">
        <v>1995.9999999999977</v>
      </c>
    </row>
    <row r="4748" spans="1:16" ht="15.75" thickTop="1" x14ac:dyDescent="0.25">
      <c r="A4748">
        <v>4862</v>
      </c>
      <c r="B4748" t="str">
        <f t="shared" si="302"/>
        <v/>
      </c>
      <c r="C4748" t="s">
        <v>8</v>
      </c>
      <c r="D4748" t="s">
        <v>8</v>
      </c>
      <c r="E4748" t="str">
        <f t="shared" si="303"/>
        <v/>
      </c>
      <c r="F4748" t="str">
        <f t="shared" si="304"/>
        <v/>
      </c>
      <c r="G4748" t="str">
        <f t="shared" si="305"/>
        <v/>
      </c>
      <c r="H4748" t="s">
        <v>8</v>
      </c>
      <c r="K4748" s="42"/>
      <c r="L4748" s="42"/>
      <c r="M4748" s="42"/>
      <c r="N4748" s="42"/>
      <c r="O4748" s="42"/>
      <c r="P4748" s="42"/>
    </row>
    <row r="4749" spans="1:16" ht="45.75" thickBot="1" x14ac:dyDescent="0.3">
      <c r="A4749">
        <v>4863</v>
      </c>
      <c r="B4749" t="str">
        <f t="shared" si="302"/>
        <v>Closed End</v>
      </c>
      <c r="C4749" t="s">
        <v>867</v>
      </c>
      <c r="D4749" t="s">
        <v>693</v>
      </c>
      <c r="E4749" t="str">
        <f t="shared" si="303"/>
        <v>Title</v>
      </c>
      <c r="F4749">
        <f t="shared" si="304"/>
        <v>1</v>
      </c>
      <c r="G4749" t="str">
        <f t="shared" si="305"/>
        <v>Title</v>
      </c>
      <c r="H4749" t="s">
        <v>693</v>
      </c>
      <c r="I4749" s="38" t="s">
        <v>693</v>
      </c>
      <c r="J4749" t="s">
        <v>684</v>
      </c>
      <c r="K4749" s="37" t="s">
        <v>361</v>
      </c>
      <c r="L4749" s="37"/>
      <c r="M4749" s="37"/>
      <c r="N4749" s="37"/>
      <c r="O4749" s="37"/>
      <c r="P4749" s="37"/>
    </row>
    <row r="4750" spans="1:16" ht="38.25" thickTop="1" thickBot="1" x14ac:dyDescent="0.3">
      <c r="A4750">
        <v>4864</v>
      </c>
      <c r="B4750" t="str">
        <f t="shared" si="302"/>
        <v>Closed End</v>
      </c>
      <c r="C4750" t="s">
        <v>867</v>
      </c>
      <c r="D4750" t="s">
        <v>693</v>
      </c>
      <c r="E4750" t="str">
        <f t="shared" si="303"/>
        <v>Column labels</v>
      </c>
      <c r="F4750">
        <f t="shared" si="304"/>
        <v>1</v>
      </c>
      <c r="G4750" t="str">
        <f t="shared" si="305"/>
        <v>Labels</v>
      </c>
      <c r="H4750" t="s">
        <v>693</v>
      </c>
      <c r="I4750" s="38" t="s">
        <v>693</v>
      </c>
      <c r="J4750" t="s">
        <v>684</v>
      </c>
      <c r="K4750" s="39"/>
      <c r="L4750" s="1" t="s">
        <v>349</v>
      </c>
      <c r="M4750" s="2" t="s">
        <v>350</v>
      </c>
      <c r="N4750" s="2" t="s">
        <v>351</v>
      </c>
      <c r="O4750" s="2" t="s">
        <v>352</v>
      </c>
      <c r="P4750" s="3" t="s">
        <v>6</v>
      </c>
    </row>
    <row r="4751" spans="1:16" ht="15.75" thickTop="1" x14ac:dyDescent="0.25">
      <c r="A4751">
        <v>4865</v>
      </c>
      <c r="B4751" t="str">
        <f t="shared" si="302"/>
        <v>Closed End</v>
      </c>
      <c r="C4751" t="s">
        <v>867</v>
      </c>
      <c r="D4751" t="s">
        <v>693</v>
      </c>
      <c r="E4751" t="str">
        <f t="shared" si="303"/>
        <v>Region</v>
      </c>
      <c r="F4751">
        <f t="shared" si="304"/>
        <v>1</v>
      </c>
      <c r="G4751" t="str">
        <f t="shared" si="305"/>
        <v>Header</v>
      </c>
      <c r="H4751" t="s">
        <v>693</v>
      </c>
      <c r="I4751" s="38" t="s">
        <v>693</v>
      </c>
      <c r="J4751" t="s">
        <v>684</v>
      </c>
      <c r="K4751" s="5" t="s">
        <v>7</v>
      </c>
      <c r="L4751" s="9" t="s">
        <v>8</v>
      </c>
      <c r="M4751" s="10" t="s">
        <v>8</v>
      </c>
      <c r="N4751" s="10" t="s">
        <v>8</v>
      </c>
      <c r="O4751" s="10" t="s">
        <v>8</v>
      </c>
      <c r="P4751" s="11" t="s">
        <v>8</v>
      </c>
    </row>
    <row r="4752" spans="1:16" x14ac:dyDescent="0.25">
      <c r="A4752">
        <v>4866</v>
      </c>
      <c r="B4752" t="str">
        <f t="shared" si="302"/>
        <v>Closed End</v>
      </c>
      <c r="C4752" t="s">
        <v>867</v>
      </c>
      <c r="D4752" t="s">
        <v>693</v>
      </c>
      <c r="E4752" t="str">
        <f t="shared" si="303"/>
        <v>Region</v>
      </c>
      <c r="F4752">
        <f t="shared" si="304"/>
        <v>2</v>
      </c>
      <c r="G4752" t="str">
        <f t="shared" si="305"/>
        <v>Data</v>
      </c>
      <c r="H4752" t="s">
        <v>693</v>
      </c>
      <c r="I4752" s="38" t="s">
        <v>693</v>
      </c>
      <c r="J4752" t="s">
        <v>684</v>
      </c>
      <c r="K4752" s="6" t="s">
        <v>9</v>
      </c>
      <c r="L4752" s="12">
        <v>0.19254007517492241</v>
      </c>
      <c r="M4752" s="13">
        <v>0.51492271808345369</v>
      </c>
      <c r="N4752" s="13">
        <v>0.21059317908872768</v>
      </c>
      <c r="O4752" s="13">
        <v>8.194402765289803E-2</v>
      </c>
      <c r="P4752" s="14">
        <v>2925.0000000000027</v>
      </c>
    </row>
    <row r="4753" spans="1:16" x14ac:dyDescent="0.25">
      <c r="A4753">
        <v>4867</v>
      </c>
      <c r="B4753" t="str">
        <f t="shared" si="302"/>
        <v>Closed End</v>
      </c>
      <c r="C4753" t="s">
        <v>867</v>
      </c>
      <c r="D4753" t="s">
        <v>693</v>
      </c>
      <c r="E4753" t="str">
        <f t="shared" si="303"/>
        <v>Region</v>
      </c>
      <c r="F4753">
        <f t="shared" si="304"/>
        <v>3</v>
      </c>
      <c r="G4753" t="str">
        <f t="shared" si="305"/>
        <v>Data</v>
      </c>
      <c r="H4753" t="s">
        <v>693</v>
      </c>
      <c r="I4753" s="38" t="s">
        <v>693</v>
      </c>
      <c r="J4753" t="s">
        <v>684</v>
      </c>
      <c r="K4753" s="6" t="s">
        <v>10</v>
      </c>
      <c r="L4753" s="12">
        <v>0.20866464801440965</v>
      </c>
      <c r="M4753" s="13">
        <v>0.51134852891619031</v>
      </c>
      <c r="N4753" s="13">
        <v>0.2259247027634656</v>
      </c>
      <c r="O4753" s="13">
        <v>5.4062120305934797E-2</v>
      </c>
      <c r="P4753" s="14">
        <v>403.00000000000006</v>
      </c>
    </row>
    <row r="4754" spans="1:16" x14ac:dyDescent="0.25">
      <c r="A4754">
        <v>4868</v>
      </c>
      <c r="B4754" t="str">
        <f t="shared" si="302"/>
        <v>Closed End</v>
      </c>
      <c r="C4754" t="s">
        <v>867</v>
      </c>
      <c r="D4754" t="s">
        <v>693</v>
      </c>
      <c r="E4754" t="str">
        <f t="shared" si="303"/>
        <v>Region</v>
      </c>
      <c r="F4754">
        <f t="shared" si="304"/>
        <v>4</v>
      </c>
      <c r="G4754" t="str">
        <f t="shared" si="305"/>
        <v>Data</v>
      </c>
      <c r="H4754" t="s">
        <v>693</v>
      </c>
      <c r="I4754" s="38" t="s">
        <v>693</v>
      </c>
      <c r="J4754" t="s">
        <v>684</v>
      </c>
      <c r="K4754" s="6" t="s">
        <v>11</v>
      </c>
      <c r="L4754" s="12">
        <v>0.15496489423870011</v>
      </c>
      <c r="M4754" s="13">
        <v>0.50098885788703129</v>
      </c>
      <c r="N4754" s="13">
        <v>0.21930881982236311</v>
      </c>
      <c r="O4754" s="13">
        <v>0.12473742805190803</v>
      </c>
      <c r="P4754" s="14">
        <v>2138.999999999995</v>
      </c>
    </row>
    <row r="4755" spans="1:16" x14ac:dyDescent="0.25">
      <c r="A4755">
        <v>4869</v>
      </c>
      <c r="B4755" t="str">
        <f t="shared" si="302"/>
        <v>Closed End</v>
      </c>
      <c r="C4755" t="s">
        <v>867</v>
      </c>
      <c r="D4755" t="s">
        <v>693</v>
      </c>
      <c r="E4755" t="str">
        <f t="shared" si="303"/>
        <v>Region</v>
      </c>
      <c r="F4755">
        <f t="shared" si="304"/>
        <v>5</v>
      </c>
      <c r="G4755" t="str">
        <f t="shared" si="305"/>
        <v>Data</v>
      </c>
      <c r="H4755" t="s">
        <v>693</v>
      </c>
      <c r="I4755" s="38" t="s">
        <v>693</v>
      </c>
      <c r="J4755" t="s">
        <v>684</v>
      </c>
      <c r="K4755" s="6" t="s">
        <v>12</v>
      </c>
      <c r="L4755" s="12">
        <v>0.13550304880242919</v>
      </c>
      <c r="M4755" s="13">
        <v>0.48208635299489555</v>
      </c>
      <c r="N4755" s="13">
        <v>0.24806452511478688</v>
      </c>
      <c r="O4755" s="13">
        <v>0.13434607308788843</v>
      </c>
      <c r="P4755" s="14">
        <v>1733.000000000002</v>
      </c>
    </row>
    <row r="4756" spans="1:16" x14ac:dyDescent="0.25">
      <c r="A4756">
        <v>4870</v>
      </c>
      <c r="B4756" t="str">
        <f t="shared" si="302"/>
        <v>Closed End</v>
      </c>
      <c r="C4756" t="s">
        <v>867</v>
      </c>
      <c r="D4756" t="s">
        <v>693</v>
      </c>
      <c r="E4756" t="str">
        <f t="shared" si="303"/>
        <v>Region</v>
      </c>
      <c r="F4756">
        <f t="shared" si="304"/>
        <v>6</v>
      </c>
      <c r="G4756" t="str">
        <f t="shared" si="305"/>
        <v>Data</v>
      </c>
      <c r="H4756" t="s">
        <v>693</v>
      </c>
      <c r="I4756" s="38" t="s">
        <v>693</v>
      </c>
      <c r="J4756" t="s">
        <v>684</v>
      </c>
      <c r="K4756" s="6" t="s">
        <v>13</v>
      </c>
      <c r="L4756" s="12">
        <v>0.17827283909323552</v>
      </c>
      <c r="M4756" s="13">
        <v>0.52362692389578369</v>
      </c>
      <c r="N4756" s="13">
        <v>0.18487033887748747</v>
      </c>
      <c r="O4756" s="13">
        <v>0.1132298981334931</v>
      </c>
      <c r="P4756" s="14">
        <v>405.9999999999996</v>
      </c>
    </row>
    <row r="4757" spans="1:16" x14ac:dyDescent="0.25">
      <c r="A4757">
        <v>4871</v>
      </c>
      <c r="B4757" t="str">
        <f t="shared" si="302"/>
        <v>Closed End</v>
      </c>
      <c r="C4757" t="s">
        <v>867</v>
      </c>
      <c r="D4757" t="s">
        <v>693</v>
      </c>
      <c r="E4757" t="str">
        <f t="shared" si="303"/>
        <v>Region</v>
      </c>
      <c r="F4757">
        <f t="shared" si="304"/>
        <v>7</v>
      </c>
      <c r="G4757" t="str">
        <f t="shared" si="305"/>
        <v>Data</v>
      </c>
      <c r="H4757" t="s">
        <v>693</v>
      </c>
      <c r="I4757" s="38" t="s">
        <v>693</v>
      </c>
      <c r="J4757" t="s">
        <v>684</v>
      </c>
      <c r="K4757" s="6" t="s">
        <v>14</v>
      </c>
      <c r="L4757" s="12">
        <v>0.24610746776264275</v>
      </c>
      <c r="M4757" s="13">
        <v>0.55041997949786625</v>
      </c>
      <c r="N4757" s="13">
        <v>0.1669601488464153</v>
      </c>
      <c r="O4757" s="13">
        <v>3.6512403893074301E-2</v>
      </c>
      <c r="P4757" s="14">
        <v>383.00000000000074</v>
      </c>
    </row>
    <row r="4758" spans="1:16" x14ac:dyDescent="0.25">
      <c r="A4758">
        <v>4872</v>
      </c>
      <c r="B4758" t="str">
        <f t="shared" si="302"/>
        <v>Closed End</v>
      </c>
      <c r="C4758" t="s">
        <v>867</v>
      </c>
      <c r="D4758" t="s">
        <v>693</v>
      </c>
      <c r="E4758" t="str">
        <f t="shared" si="303"/>
        <v>Gender</v>
      </c>
      <c r="F4758">
        <f t="shared" si="304"/>
        <v>1</v>
      </c>
      <c r="G4758" t="str">
        <f t="shared" si="305"/>
        <v>Header</v>
      </c>
      <c r="H4758" t="s">
        <v>693</v>
      </c>
      <c r="I4758" s="38" t="s">
        <v>693</v>
      </c>
      <c r="J4758" t="s">
        <v>684</v>
      </c>
      <c r="K4758" s="7" t="s">
        <v>15</v>
      </c>
      <c r="L4758" s="15" t="s">
        <v>8</v>
      </c>
      <c r="M4758" s="16" t="s">
        <v>8</v>
      </c>
      <c r="N4758" s="16" t="s">
        <v>8</v>
      </c>
      <c r="O4758" s="16" t="s">
        <v>8</v>
      </c>
      <c r="P4758" s="17" t="s">
        <v>8</v>
      </c>
    </row>
    <row r="4759" spans="1:16" x14ac:dyDescent="0.25">
      <c r="A4759">
        <v>4873</v>
      </c>
      <c r="B4759" t="str">
        <f t="shared" si="302"/>
        <v>Closed End</v>
      </c>
      <c r="C4759" t="s">
        <v>867</v>
      </c>
      <c r="D4759" t="s">
        <v>693</v>
      </c>
      <c r="E4759" t="str">
        <f t="shared" si="303"/>
        <v>Gender</v>
      </c>
      <c r="F4759">
        <f t="shared" si="304"/>
        <v>2</v>
      </c>
      <c r="G4759" t="str">
        <f t="shared" si="305"/>
        <v>Data</v>
      </c>
      <c r="H4759" t="s">
        <v>693</v>
      </c>
      <c r="I4759" s="38" t="s">
        <v>693</v>
      </c>
      <c r="J4759" t="s">
        <v>684</v>
      </c>
      <c r="K4759" s="6" t="s">
        <v>16</v>
      </c>
      <c r="L4759" s="12">
        <v>0.16025662506978339</v>
      </c>
      <c r="M4759" s="13">
        <v>0.52267303255299491</v>
      </c>
      <c r="N4759" s="13">
        <v>0.2442758246815511</v>
      </c>
      <c r="O4759" s="13">
        <v>7.279451769567212E-2</v>
      </c>
      <c r="P4759" s="14">
        <v>1833.999999999997</v>
      </c>
    </row>
    <row r="4760" spans="1:16" x14ac:dyDescent="0.25">
      <c r="A4760">
        <v>4874</v>
      </c>
      <c r="B4760" t="str">
        <f t="shared" si="302"/>
        <v>Closed End</v>
      </c>
      <c r="C4760" t="s">
        <v>867</v>
      </c>
      <c r="D4760" t="s">
        <v>693</v>
      </c>
      <c r="E4760" t="str">
        <f t="shared" si="303"/>
        <v>Gender</v>
      </c>
      <c r="F4760">
        <f t="shared" si="304"/>
        <v>3</v>
      </c>
      <c r="G4760" t="str">
        <f t="shared" si="305"/>
        <v>Data</v>
      </c>
      <c r="H4760" t="s">
        <v>693</v>
      </c>
      <c r="I4760" s="38" t="s">
        <v>693</v>
      </c>
      <c r="J4760" t="s">
        <v>684</v>
      </c>
      <c r="K4760" s="6" t="s">
        <v>17</v>
      </c>
      <c r="L4760" s="12">
        <v>0.2198654249617987</v>
      </c>
      <c r="M4760" s="13">
        <v>0.51479250358396045</v>
      </c>
      <c r="N4760" s="13">
        <v>0.17777729193849695</v>
      </c>
      <c r="O4760" s="13">
        <v>8.7564779515744096E-2</v>
      </c>
      <c r="P4760" s="14">
        <v>982</v>
      </c>
    </row>
    <row r="4761" spans="1:16" x14ac:dyDescent="0.25">
      <c r="A4761">
        <v>4875</v>
      </c>
      <c r="B4761" t="str">
        <f t="shared" si="302"/>
        <v>Closed End</v>
      </c>
      <c r="C4761" t="s">
        <v>867</v>
      </c>
      <c r="D4761" t="s">
        <v>693</v>
      </c>
      <c r="E4761" t="str">
        <f t="shared" si="303"/>
        <v>Age</v>
      </c>
      <c r="F4761">
        <f t="shared" si="304"/>
        <v>1</v>
      </c>
      <c r="G4761" t="str">
        <f t="shared" si="305"/>
        <v>Header</v>
      </c>
      <c r="H4761" t="s">
        <v>693</v>
      </c>
      <c r="I4761" s="38" t="s">
        <v>693</v>
      </c>
      <c r="J4761" t="s">
        <v>684</v>
      </c>
      <c r="K4761" s="7" t="s">
        <v>18</v>
      </c>
      <c r="L4761" s="15" t="s">
        <v>8</v>
      </c>
      <c r="M4761" s="16" t="s">
        <v>8</v>
      </c>
      <c r="N4761" s="16" t="s">
        <v>8</v>
      </c>
      <c r="O4761" s="16" t="s">
        <v>8</v>
      </c>
      <c r="P4761" s="17" t="s">
        <v>8</v>
      </c>
    </row>
    <row r="4762" spans="1:16" x14ac:dyDescent="0.25">
      <c r="A4762">
        <v>4876</v>
      </c>
      <c r="B4762" t="str">
        <f t="shared" si="302"/>
        <v>Closed End</v>
      </c>
      <c r="C4762" t="s">
        <v>867</v>
      </c>
      <c r="D4762" t="s">
        <v>693</v>
      </c>
      <c r="E4762" t="str">
        <f t="shared" si="303"/>
        <v>Age</v>
      </c>
      <c r="F4762">
        <f t="shared" si="304"/>
        <v>2</v>
      </c>
      <c r="G4762" t="str">
        <f t="shared" si="305"/>
        <v>Data</v>
      </c>
      <c r="H4762" t="s">
        <v>693</v>
      </c>
      <c r="I4762" s="38" t="s">
        <v>693</v>
      </c>
      <c r="J4762" t="s">
        <v>684</v>
      </c>
      <c r="K4762" s="6" t="s">
        <v>19</v>
      </c>
      <c r="L4762" s="12">
        <v>0.14671676887157303</v>
      </c>
      <c r="M4762" s="13">
        <v>0.38615868102001566</v>
      </c>
      <c r="N4762" s="13">
        <v>0.30338413020638672</v>
      </c>
      <c r="O4762" s="13">
        <v>0.16374041990202357</v>
      </c>
      <c r="P4762" s="14">
        <v>409.0000000000004</v>
      </c>
    </row>
    <row r="4763" spans="1:16" x14ac:dyDescent="0.25">
      <c r="A4763">
        <v>4877</v>
      </c>
      <c r="B4763" t="str">
        <f t="shared" si="302"/>
        <v>Closed End</v>
      </c>
      <c r="C4763" t="s">
        <v>867</v>
      </c>
      <c r="D4763" t="s">
        <v>693</v>
      </c>
      <c r="E4763" t="str">
        <f t="shared" si="303"/>
        <v>Age</v>
      </c>
      <c r="F4763">
        <f t="shared" si="304"/>
        <v>3</v>
      </c>
      <c r="G4763" t="str">
        <f t="shared" si="305"/>
        <v>Data</v>
      </c>
      <c r="H4763" t="s">
        <v>693</v>
      </c>
      <c r="I4763" s="38" t="s">
        <v>693</v>
      </c>
      <c r="J4763" t="s">
        <v>684</v>
      </c>
      <c r="K4763" s="6" t="s">
        <v>20</v>
      </c>
      <c r="L4763" s="12">
        <v>0.20927680989088254</v>
      </c>
      <c r="M4763" s="13">
        <v>0.50922495875692309</v>
      </c>
      <c r="N4763" s="13">
        <v>0.2020423996778927</v>
      </c>
      <c r="O4763" s="13">
        <v>7.9455831674300634E-2</v>
      </c>
      <c r="P4763" s="14">
        <v>414.00000000000028</v>
      </c>
    </row>
    <row r="4764" spans="1:16" x14ac:dyDescent="0.25">
      <c r="A4764">
        <v>4878</v>
      </c>
      <c r="B4764" t="str">
        <f t="shared" si="302"/>
        <v>Closed End</v>
      </c>
      <c r="C4764" t="s">
        <v>867</v>
      </c>
      <c r="D4764" t="s">
        <v>693</v>
      </c>
      <c r="E4764" t="str">
        <f t="shared" si="303"/>
        <v>Age</v>
      </c>
      <c r="F4764">
        <f t="shared" si="304"/>
        <v>4</v>
      </c>
      <c r="G4764" t="str">
        <f t="shared" si="305"/>
        <v>Data</v>
      </c>
      <c r="H4764" t="s">
        <v>693</v>
      </c>
      <c r="I4764" s="38" t="s">
        <v>693</v>
      </c>
      <c r="J4764" t="s">
        <v>684</v>
      </c>
      <c r="K4764" s="6" t="s">
        <v>21</v>
      </c>
      <c r="L4764" s="12">
        <v>0.15500275087817406</v>
      </c>
      <c r="M4764" s="13">
        <v>0.60019541509558227</v>
      </c>
      <c r="N4764" s="13">
        <v>0.18546156968676786</v>
      </c>
      <c r="O4764" s="13">
        <v>5.9340264339475625E-2</v>
      </c>
      <c r="P4764" s="14">
        <v>359.00000000000034</v>
      </c>
    </row>
    <row r="4765" spans="1:16" x14ac:dyDescent="0.25">
      <c r="A4765">
        <v>4879</v>
      </c>
      <c r="B4765" t="str">
        <f t="shared" si="302"/>
        <v>Closed End</v>
      </c>
      <c r="C4765" t="s">
        <v>867</v>
      </c>
      <c r="D4765" t="s">
        <v>693</v>
      </c>
      <c r="E4765" t="str">
        <f t="shared" si="303"/>
        <v>Age</v>
      </c>
      <c r="F4765">
        <f t="shared" si="304"/>
        <v>5</v>
      </c>
      <c r="G4765" t="str">
        <f t="shared" si="305"/>
        <v>Data</v>
      </c>
      <c r="H4765" t="s">
        <v>693</v>
      </c>
      <c r="I4765" s="38" t="s">
        <v>693</v>
      </c>
      <c r="J4765" t="s">
        <v>684</v>
      </c>
      <c r="K4765" s="6" t="s">
        <v>22</v>
      </c>
      <c r="L4765" s="12">
        <v>0.17514893154617858</v>
      </c>
      <c r="M4765" s="13">
        <v>0.56520321642443005</v>
      </c>
      <c r="N4765" s="13">
        <v>0.19799185942735584</v>
      </c>
      <c r="O4765" s="13">
        <v>6.1655992602036386E-2</v>
      </c>
      <c r="P4765" s="14">
        <v>509.99999999999977</v>
      </c>
    </row>
    <row r="4766" spans="1:16" x14ac:dyDescent="0.25">
      <c r="A4766">
        <v>4880</v>
      </c>
      <c r="B4766" t="str">
        <f t="shared" si="302"/>
        <v>Closed End</v>
      </c>
      <c r="C4766" t="s">
        <v>867</v>
      </c>
      <c r="D4766" t="s">
        <v>693</v>
      </c>
      <c r="E4766" t="str">
        <f t="shared" si="303"/>
        <v>Age</v>
      </c>
      <c r="F4766">
        <f t="shared" si="304"/>
        <v>6</v>
      </c>
      <c r="G4766" t="str">
        <f t="shared" si="305"/>
        <v>Data</v>
      </c>
      <c r="H4766" t="s">
        <v>693</v>
      </c>
      <c r="I4766" s="38" t="s">
        <v>693</v>
      </c>
      <c r="J4766" t="s">
        <v>684</v>
      </c>
      <c r="K4766" s="6" t="s">
        <v>23</v>
      </c>
      <c r="L4766" s="12">
        <v>0.25962721171069958</v>
      </c>
      <c r="M4766" s="13">
        <v>0.60236315803454643</v>
      </c>
      <c r="N4766" s="13">
        <v>0.1047051746417656</v>
      </c>
      <c r="O4766" s="13">
        <v>3.3304455612990259E-2</v>
      </c>
      <c r="P4766" s="14">
        <v>825.99999999999795</v>
      </c>
    </row>
    <row r="4767" spans="1:16" x14ac:dyDescent="0.25">
      <c r="A4767">
        <v>4881</v>
      </c>
      <c r="B4767" t="str">
        <f t="shared" si="302"/>
        <v>Closed End</v>
      </c>
      <c r="C4767" t="s">
        <v>867</v>
      </c>
      <c r="D4767" t="s">
        <v>693</v>
      </c>
      <c r="E4767" t="str">
        <f t="shared" si="303"/>
        <v>Education</v>
      </c>
      <c r="F4767">
        <f t="shared" si="304"/>
        <v>1</v>
      </c>
      <c r="G4767" t="str">
        <f t="shared" si="305"/>
        <v>Header</v>
      </c>
      <c r="H4767" t="s">
        <v>693</v>
      </c>
      <c r="I4767" s="38" t="s">
        <v>693</v>
      </c>
      <c r="J4767" t="s">
        <v>684</v>
      </c>
      <c r="K4767" s="7" t="s">
        <v>24</v>
      </c>
      <c r="L4767" s="15" t="s">
        <v>8</v>
      </c>
      <c r="M4767" s="16" t="s">
        <v>8</v>
      </c>
      <c r="N4767" s="16" t="s">
        <v>8</v>
      </c>
      <c r="O4767" s="16" t="s">
        <v>8</v>
      </c>
      <c r="P4767" s="17" t="s">
        <v>8</v>
      </c>
    </row>
    <row r="4768" spans="1:16" x14ac:dyDescent="0.25">
      <c r="A4768">
        <v>4882</v>
      </c>
      <c r="B4768" t="str">
        <f t="shared" si="302"/>
        <v>Closed End</v>
      </c>
      <c r="C4768" t="s">
        <v>867</v>
      </c>
      <c r="D4768" t="s">
        <v>693</v>
      </c>
      <c r="E4768" t="str">
        <f t="shared" si="303"/>
        <v>Education</v>
      </c>
      <c r="F4768">
        <f t="shared" si="304"/>
        <v>2</v>
      </c>
      <c r="G4768" t="str">
        <f t="shared" si="305"/>
        <v>Data</v>
      </c>
      <c r="H4768" t="s">
        <v>693</v>
      </c>
      <c r="I4768" s="38" t="s">
        <v>693</v>
      </c>
      <c r="J4768" t="s">
        <v>684</v>
      </c>
      <c r="K4768" s="6" t="s">
        <v>25</v>
      </c>
      <c r="L4768" s="12">
        <v>0.17972987250940575</v>
      </c>
      <c r="M4768" s="13">
        <v>0.58646429559671409</v>
      </c>
      <c r="N4768" s="13">
        <v>0.12150071040690101</v>
      </c>
      <c r="O4768" s="13">
        <v>0.1123051214869792</v>
      </c>
      <c r="P4768" s="14">
        <v>88.999999999999972</v>
      </c>
    </row>
    <row r="4769" spans="1:16" x14ac:dyDescent="0.25">
      <c r="A4769">
        <v>4883</v>
      </c>
      <c r="B4769" t="str">
        <f t="shared" si="302"/>
        <v>Closed End</v>
      </c>
      <c r="C4769" t="s">
        <v>867</v>
      </c>
      <c r="D4769" t="s">
        <v>693</v>
      </c>
      <c r="E4769" t="str">
        <f t="shared" si="303"/>
        <v>Education</v>
      </c>
      <c r="F4769">
        <f t="shared" si="304"/>
        <v>3</v>
      </c>
      <c r="G4769" t="str">
        <f t="shared" si="305"/>
        <v>Data</v>
      </c>
      <c r="H4769" t="s">
        <v>693</v>
      </c>
      <c r="I4769" s="38" t="s">
        <v>693</v>
      </c>
      <c r="J4769" t="s">
        <v>684</v>
      </c>
      <c r="K4769" s="6" t="s">
        <v>26</v>
      </c>
      <c r="L4769" s="12">
        <v>0.17854000076357746</v>
      </c>
      <c r="M4769" s="13">
        <v>0.6604553435855105</v>
      </c>
      <c r="N4769" s="13">
        <v>0.11223430432895684</v>
      </c>
      <c r="O4769" s="13">
        <v>4.8770351321955931E-2</v>
      </c>
      <c r="P4769" s="14">
        <v>347.99999999999977</v>
      </c>
    </row>
    <row r="4770" spans="1:16" x14ac:dyDescent="0.25">
      <c r="A4770">
        <v>4884</v>
      </c>
      <c r="B4770" t="str">
        <f t="shared" si="302"/>
        <v>Closed End</v>
      </c>
      <c r="C4770" t="s">
        <v>867</v>
      </c>
      <c r="D4770" t="s">
        <v>693</v>
      </c>
      <c r="E4770" t="str">
        <f t="shared" si="303"/>
        <v>Education</v>
      </c>
      <c r="F4770">
        <f t="shared" si="304"/>
        <v>4</v>
      </c>
      <c r="G4770" t="str">
        <f t="shared" si="305"/>
        <v>Data</v>
      </c>
      <c r="H4770" t="s">
        <v>693</v>
      </c>
      <c r="I4770" s="38" t="s">
        <v>693</v>
      </c>
      <c r="J4770" t="s">
        <v>684</v>
      </c>
      <c r="K4770" s="6" t="s">
        <v>27</v>
      </c>
      <c r="L4770" s="12">
        <v>0.21578645326109716</v>
      </c>
      <c r="M4770" s="13">
        <v>0.55413988351408228</v>
      </c>
      <c r="N4770" s="13">
        <v>0.17719863789609674</v>
      </c>
      <c r="O4770" s="13">
        <v>5.2875025328722521E-2</v>
      </c>
      <c r="P4770" s="14">
        <v>920.00000000000159</v>
      </c>
    </row>
    <row r="4771" spans="1:16" x14ac:dyDescent="0.25">
      <c r="A4771">
        <v>4885</v>
      </c>
      <c r="B4771" t="str">
        <f t="shared" si="302"/>
        <v>Closed End</v>
      </c>
      <c r="C4771" t="s">
        <v>867</v>
      </c>
      <c r="D4771" t="s">
        <v>693</v>
      </c>
      <c r="E4771" t="str">
        <f t="shared" si="303"/>
        <v>Education</v>
      </c>
      <c r="F4771">
        <f t="shared" si="304"/>
        <v>5</v>
      </c>
      <c r="G4771" t="str">
        <f t="shared" si="305"/>
        <v>Data</v>
      </c>
      <c r="H4771" t="s">
        <v>693</v>
      </c>
      <c r="I4771" s="38" t="s">
        <v>693</v>
      </c>
      <c r="J4771" t="s">
        <v>684</v>
      </c>
      <c r="K4771" s="6" t="s">
        <v>28</v>
      </c>
      <c r="L4771" s="12">
        <v>0.18338298644496193</v>
      </c>
      <c r="M4771" s="13">
        <v>0.40210224683001611</v>
      </c>
      <c r="N4771" s="13">
        <v>0.2953570802933787</v>
      </c>
      <c r="O4771" s="13">
        <v>0.11915768643164429</v>
      </c>
      <c r="P4771" s="14">
        <v>1478.0000000000016</v>
      </c>
    </row>
    <row r="4772" spans="1:16" x14ac:dyDescent="0.25">
      <c r="A4772">
        <v>4886</v>
      </c>
      <c r="B4772" t="str">
        <f t="shared" si="302"/>
        <v>Closed End</v>
      </c>
      <c r="C4772" t="s">
        <v>867</v>
      </c>
      <c r="D4772" t="s">
        <v>693</v>
      </c>
      <c r="E4772" t="str">
        <f t="shared" si="303"/>
        <v>Household income</v>
      </c>
      <c r="F4772">
        <f t="shared" si="304"/>
        <v>1</v>
      </c>
      <c r="G4772" t="str">
        <f t="shared" si="305"/>
        <v>Header</v>
      </c>
      <c r="H4772" t="s">
        <v>693</v>
      </c>
      <c r="I4772" s="38" t="s">
        <v>693</v>
      </c>
      <c r="J4772" t="s">
        <v>684</v>
      </c>
      <c r="K4772" s="7" t="s">
        <v>29</v>
      </c>
      <c r="L4772" s="15" t="s">
        <v>8</v>
      </c>
      <c r="M4772" s="16" t="s">
        <v>8</v>
      </c>
      <c r="N4772" s="16" t="s">
        <v>8</v>
      </c>
      <c r="O4772" s="16" t="s">
        <v>8</v>
      </c>
      <c r="P4772" s="17" t="s">
        <v>8</v>
      </c>
    </row>
    <row r="4773" spans="1:16" x14ac:dyDescent="0.25">
      <c r="A4773">
        <v>4887</v>
      </c>
      <c r="B4773" t="str">
        <f t="shared" si="302"/>
        <v>Closed End</v>
      </c>
      <c r="C4773" t="s">
        <v>867</v>
      </c>
      <c r="D4773" t="s">
        <v>693</v>
      </c>
      <c r="E4773" t="str">
        <f t="shared" si="303"/>
        <v>Household income</v>
      </c>
      <c r="F4773">
        <f t="shared" si="304"/>
        <v>2</v>
      </c>
      <c r="G4773" t="str">
        <f t="shared" si="305"/>
        <v>Data</v>
      </c>
      <c r="H4773" t="s">
        <v>693</v>
      </c>
      <c r="I4773" s="38" t="s">
        <v>693</v>
      </c>
      <c r="J4773" t="s">
        <v>684</v>
      </c>
      <c r="K4773" s="6" t="s">
        <v>30</v>
      </c>
      <c r="L4773" s="12">
        <v>0.11102324118171573</v>
      </c>
      <c r="M4773" s="13">
        <v>0.61871265316042778</v>
      </c>
      <c r="N4773" s="13">
        <v>0.18309492574199926</v>
      </c>
      <c r="O4773" s="13">
        <v>8.716917991585664E-2</v>
      </c>
      <c r="P4773" s="14">
        <v>465.00000000000011</v>
      </c>
    </row>
    <row r="4774" spans="1:16" x14ac:dyDescent="0.25">
      <c r="A4774">
        <v>4888</v>
      </c>
      <c r="B4774" t="str">
        <f t="shared" si="302"/>
        <v>Closed End</v>
      </c>
      <c r="C4774" t="s">
        <v>867</v>
      </c>
      <c r="D4774" t="s">
        <v>693</v>
      </c>
      <c r="E4774" t="str">
        <f t="shared" si="303"/>
        <v>Household income</v>
      </c>
      <c r="F4774">
        <f t="shared" si="304"/>
        <v>3</v>
      </c>
      <c r="G4774" t="str">
        <f t="shared" si="305"/>
        <v>Data</v>
      </c>
      <c r="H4774" t="s">
        <v>693</v>
      </c>
      <c r="I4774" s="38" t="s">
        <v>693</v>
      </c>
      <c r="J4774" t="s">
        <v>684</v>
      </c>
      <c r="K4774" s="6" t="s">
        <v>31</v>
      </c>
      <c r="L4774" s="12">
        <v>0.22388187608681945</v>
      </c>
      <c r="M4774" s="13">
        <v>0.49714163483077556</v>
      </c>
      <c r="N4774" s="13">
        <v>0.21073403717385253</v>
      </c>
      <c r="O4774" s="13">
        <v>6.8242451908553631E-2</v>
      </c>
      <c r="P4774" s="14">
        <v>408.99999999999972</v>
      </c>
    </row>
    <row r="4775" spans="1:16" x14ac:dyDescent="0.25">
      <c r="A4775">
        <v>4889</v>
      </c>
      <c r="B4775" t="str">
        <f t="shared" si="302"/>
        <v>Closed End</v>
      </c>
      <c r="C4775" t="s">
        <v>867</v>
      </c>
      <c r="D4775" t="s">
        <v>693</v>
      </c>
      <c r="E4775" t="str">
        <f t="shared" si="303"/>
        <v>Household income</v>
      </c>
      <c r="F4775">
        <f t="shared" si="304"/>
        <v>4</v>
      </c>
      <c r="G4775" t="str">
        <f t="shared" si="305"/>
        <v>Data</v>
      </c>
      <c r="H4775" t="s">
        <v>693</v>
      </c>
      <c r="I4775" s="38" t="s">
        <v>693</v>
      </c>
      <c r="J4775" t="s">
        <v>684</v>
      </c>
      <c r="K4775" s="6" t="s">
        <v>32</v>
      </c>
      <c r="L4775" s="12">
        <v>0.24763487337518331</v>
      </c>
      <c r="M4775" s="13">
        <v>0.47277607333819238</v>
      </c>
      <c r="N4775" s="13">
        <v>0.17686558500302924</v>
      </c>
      <c r="O4775" s="13">
        <v>0.10272346828359477</v>
      </c>
      <c r="P4775" s="14">
        <v>388.00000000000028</v>
      </c>
    </row>
    <row r="4776" spans="1:16" x14ac:dyDescent="0.25">
      <c r="A4776">
        <v>4890</v>
      </c>
      <c r="B4776" t="str">
        <f t="shared" si="302"/>
        <v>Closed End</v>
      </c>
      <c r="C4776" t="s">
        <v>867</v>
      </c>
      <c r="D4776" t="s">
        <v>693</v>
      </c>
      <c r="E4776" t="str">
        <f t="shared" si="303"/>
        <v>Household income</v>
      </c>
      <c r="F4776">
        <f t="shared" si="304"/>
        <v>5</v>
      </c>
      <c r="G4776" t="str">
        <f t="shared" si="305"/>
        <v>Data</v>
      </c>
      <c r="H4776" t="s">
        <v>693</v>
      </c>
      <c r="I4776" s="38" t="s">
        <v>693</v>
      </c>
      <c r="J4776" t="s">
        <v>684</v>
      </c>
      <c r="K4776" s="6" t="s">
        <v>33</v>
      </c>
      <c r="L4776" s="12">
        <v>0.19048438769993983</v>
      </c>
      <c r="M4776" s="13">
        <v>0.51534088253984789</v>
      </c>
      <c r="N4776" s="13">
        <v>0.21235392228385255</v>
      </c>
      <c r="O4776" s="13">
        <v>8.1820807476360252E-2</v>
      </c>
      <c r="P4776" s="14">
        <v>300.99999999999955</v>
      </c>
    </row>
    <row r="4777" spans="1:16" x14ac:dyDescent="0.25">
      <c r="A4777">
        <v>4891</v>
      </c>
      <c r="B4777" t="str">
        <f t="shared" si="302"/>
        <v>Closed End</v>
      </c>
      <c r="C4777" t="s">
        <v>867</v>
      </c>
      <c r="D4777" t="s">
        <v>693</v>
      </c>
      <c r="E4777" t="str">
        <f t="shared" si="303"/>
        <v>Household income</v>
      </c>
      <c r="F4777">
        <f t="shared" si="304"/>
        <v>6</v>
      </c>
      <c r="G4777" t="str">
        <f t="shared" si="305"/>
        <v>Data</v>
      </c>
      <c r="H4777" t="s">
        <v>693</v>
      </c>
      <c r="I4777" s="38" t="s">
        <v>693</v>
      </c>
      <c r="J4777" t="s">
        <v>684</v>
      </c>
      <c r="K4777" s="6" t="s">
        <v>34</v>
      </c>
      <c r="L4777" s="12">
        <v>0.1311896246444037</v>
      </c>
      <c r="M4777" s="13">
        <v>0.60863454613172863</v>
      </c>
      <c r="N4777" s="13">
        <v>0.19437841503054634</v>
      </c>
      <c r="O4777" s="13">
        <v>6.5797414193320108E-2</v>
      </c>
      <c r="P4777" s="14">
        <v>261.00000000000034</v>
      </c>
    </row>
    <row r="4778" spans="1:16" x14ac:dyDescent="0.25">
      <c r="A4778">
        <v>4892</v>
      </c>
      <c r="B4778" t="str">
        <f t="shared" si="302"/>
        <v>Closed End</v>
      </c>
      <c r="C4778" t="s">
        <v>867</v>
      </c>
      <c r="D4778" t="s">
        <v>693</v>
      </c>
      <c r="E4778" t="str">
        <f t="shared" si="303"/>
        <v>Household income</v>
      </c>
      <c r="F4778">
        <f t="shared" si="304"/>
        <v>7</v>
      </c>
      <c r="G4778" t="str">
        <f t="shared" si="305"/>
        <v>Data</v>
      </c>
      <c r="H4778" t="s">
        <v>693</v>
      </c>
      <c r="I4778" s="38" t="s">
        <v>693</v>
      </c>
      <c r="J4778" t="s">
        <v>684</v>
      </c>
      <c r="K4778" s="6" t="s">
        <v>35</v>
      </c>
      <c r="L4778" s="12">
        <v>0.14899770219483416</v>
      </c>
      <c r="M4778" s="13">
        <v>0.48707640977880684</v>
      </c>
      <c r="N4778" s="13">
        <v>0.27727647508830161</v>
      </c>
      <c r="O4778" s="13">
        <v>8.6649412938057252E-2</v>
      </c>
      <c r="P4778" s="14">
        <v>331.00000000000023</v>
      </c>
    </row>
    <row r="4779" spans="1:16" x14ac:dyDescent="0.25">
      <c r="A4779">
        <v>4893</v>
      </c>
      <c r="B4779" t="str">
        <f t="shared" si="302"/>
        <v>Closed End</v>
      </c>
      <c r="C4779" t="s">
        <v>867</v>
      </c>
      <c r="D4779" t="s">
        <v>693</v>
      </c>
      <c r="E4779" t="str">
        <f t="shared" si="303"/>
        <v>Household income</v>
      </c>
      <c r="F4779">
        <f t="shared" si="304"/>
        <v>8</v>
      </c>
      <c r="G4779" t="str">
        <f t="shared" si="305"/>
        <v>Data</v>
      </c>
      <c r="H4779" t="s">
        <v>693</v>
      </c>
      <c r="I4779" s="38" t="s">
        <v>693</v>
      </c>
      <c r="J4779" t="s">
        <v>684</v>
      </c>
      <c r="K4779" s="6" t="s">
        <v>36</v>
      </c>
      <c r="L4779" s="12">
        <v>0.21503949239823311</v>
      </c>
      <c r="M4779" s="13">
        <v>0.43140254100206088</v>
      </c>
      <c r="N4779" s="13">
        <v>0.20920818137682279</v>
      </c>
      <c r="O4779" s="13">
        <v>0.14434978522288233</v>
      </c>
      <c r="P4779" s="14">
        <v>258.00000000000006</v>
      </c>
    </row>
    <row r="4780" spans="1:16" x14ac:dyDescent="0.25">
      <c r="A4780">
        <v>4894</v>
      </c>
      <c r="B4780" t="str">
        <f t="shared" si="302"/>
        <v>Closed End</v>
      </c>
      <c r="C4780" t="s">
        <v>867</v>
      </c>
      <c r="D4780" t="s">
        <v>693</v>
      </c>
      <c r="E4780" t="str">
        <f t="shared" si="303"/>
        <v>Housing status</v>
      </c>
      <c r="F4780">
        <f t="shared" si="304"/>
        <v>1</v>
      </c>
      <c r="G4780" t="str">
        <f t="shared" si="305"/>
        <v>Header</v>
      </c>
      <c r="H4780" t="s">
        <v>693</v>
      </c>
      <c r="I4780" s="38" t="s">
        <v>693</v>
      </c>
      <c r="J4780" t="s">
        <v>684</v>
      </c>
      <c r="K4780" s="7" t="s">
        <v>37</v>
      </c>
      <c r="L4780" s="15" t="s">
        <v>8</v>
      </c>
      <c r="M4780" s="16" t="s">
        <v>8</v>
      </c>
      <c r="N4780" s="16" t="s">
        <v>8</v>
      </c>
      <c r="O4780" s="16" t="s">
        <v>8</v>
      </c>
      <c r="P4780" s="17" t="s">
        <v>8</v>
      </c>
    </row>
    <row r="4781" spans="1:16" x14ac:dyDescent="0.25">
      <c r="A4781">
        <v>4895</v>
      </c>
      <c r="B4781" t="str">
        <f t="shared" si="302"/>
        <v>Closed End</v>
      </c>
      <c r="C4781" t="s">
        <v>867</v>
      </c>
      <c r="D4781" t="s">
        <v>693</v>
      </c>
      <c r="E4781" t="str">
        <f t="shared" si="303"/>
        <v>Housing status</v>
      </c>
      <c r="F4781">
        <f t="shared" si="304"/>
        <v>2</v>
      </c>
      <c r="G4781" t="str">
        <f t="shared" si="305"/>
        <v>Data</v>
      </c>
      <c r="H4781" t="s">
        <v>693</v>
      </c>
      <c r="I4781" s="38" t="s">
        <v>693</v>
      </c>
      <c r="J4781" t="s">
        <v>684</v>
      </c>
      <c r="K4781" s="6" t="s">
        <v>38</v>
      </c>
      <c r="L4781" s="12">
        <v>0.20977579272434699</v>
      </c>
      <c r="M4781" s="13">
        <v>0.50177415442518403</v>
      </c>
      <c r="N4781" s="13">
        <v>0.20479749569899006</v>
      </c>
      <c r="O4781" s="13">
        <v>8.365255715148058E-2</v>
      </c>
      <c r="P4781" s="14">
        <v>1894.9999999999982</v>
      </c>
    </row>
    <row r="4782" spans="1:16" x14ac:dyDescent="0.25">
      <c r="A4782">
        <v>4896</v>
      </c>
      <c r="B4782" t="str">
        <f t="shared" si="302"/>
        <v>Closed End</v>
      </c>
      <c r="C4782" t="s">
        <v>867</v>
      </c>
      <c r="D4782" t="s">
        <v>693</v>
      </c>
      <c r="E4782" t="str">
        <f t="shared" si="303"/>
        <v>Housing status</v>
      </c>
      <c r="F4782">
        <f t="shared" si="304"/>
        <v>3</v>
      </c>
      <c r="G4782" t="str">
        <f t="shared" si="305"/>
        <v>Data</v>
      </c>
      <c r="H4782" t="s">
        <v>693</v>
      </c>
      <c r="I4782" s="38" t="s">
        <v>693</v>
      </c>
      <c r="J4782" t="s">
        <v>684</v>
      </c>
      <c r="K4782" s="6" t="s">
        <v>39</v>
      </c>
      <c r="L4782" s="12">
        <v>0.13792438387454986</v>
      </c>
      <c r="M4782" s="13">
        <v>0.54746912141773652</v>
      </c>
      <c r="N4782" s="13">
        <v>0.23298857610193799</v>
      </c>
      <c r="O4782" s="13">
        <v>8.1617918605774081E-2</v>
      </c>
      <c r="P4782" s="14">
        <v>949.00000000000148</v>
      </c>
    </row>
    <row r="4783" spans="1:16" ht="24.75" x14ac:dyDescent="0.25">
      <c r="A4783">
        <v>4897</v>
      </c>
      <c r="B4783" t="str">
        <f t="shared" si="302"/>
        <v>Closed End</v>
      </c>
      <c r="C4783" t="s">
        <v>867</v>
      </c>
      <c r="D4783" t="s">
        <v>693</v>
      </c>
      <c r="E4783" t="str">
        <f t="shared" si="303"/>
        <v>Housing status</v>
      </c>
      <c r="F4783">
        <f t="shared" si="304"/>
        <v>4</v>
      </c>
      <c r="G4783" t="str">
        <f t="shared" si="305"/>
        <v>Data</v>
      </c>
      <c r="H4783" t="s">
        <v>693</v>
      </c>
      <c r="I4783" s="38" t="s">
        <v>693</v>
      </c>
      <c r="J4783" t="s">
        <v>684</v>
      </c>
      <c r="K4783" s="6" t="s">
        <v>40</v>
      </c>
      <c r="L4783" s="12">
        <v>0.20880275601747139</v>
      </c>
      <c r="M4783" s="13">
        <v>0.6083308336736758</v>
      </c>
      <c r="N4783" s="13">
        <v>0.14861993031399143</v>
      </c>
      <c r="O4783" s="13">
        <v>3.4246479994861259E-2</v>
      </c>
      <c r="P4783" s="14">
        <v>69.000000000000043</v>
      </c>
    </row>
    <row r="4784" spans="1:16" x14ac:dyDescent="0.25">
      <c r="A4784">
        <v>4898</v>
      </c>
      <c r="B4784" t="str">
        <f t="shared" si="302"/>
        <v>Closed End</v>
      </c>
      <c r="C4784" t="s">
        <v>867</v>
      </c>
      <c r="D4784" t="s">
        <v>693</v>
      </c>
      <c r="E4784" t="str">
        <f t="shared" si="303"/>
        <v>Home language</v>
      </c>
      <c r="F4784">
        <f t="shared" si="304"/>
        <v>1</v>
      </c>
      <c r="G4784" t="str">
        <f t="shared" si="305"/>
        <v>Header</v>
      </c>
      <c r="H4784" t="s">
        <v>693</v>
      </c>
      <c r="I4784" s="38" t="s">
        <v>693</v>
      </c>
      <c r="J4784" t="s">
        <v>684</v>
      </c>
      <c r="K4784" s="7" t="s">
        <v>41</v>
      </c>
      <c r="L4784" s="15" t="s">
        <v>8</v>
      </c>
      <c r="M4784" s="16" t="s">
        <v>8</v>
      </c>
      <c r="N4784" s="16" t="s">
        <v>8</v>
      </c>
      <c r="O4784" s="16" t="s">
        <v>8</v>
      </c>
      <c r="P4784" s="17" t="s">
        <v>8</v>
      </c>
    </row>
    <row r="4785" spans="1:16" x14ac:dyDescent="0.25">
      <c r="A4785">
        <v>4899</v>
      </c>
      <c r="B4785" t="str">
        <f t="shared" si="302"/>
        <v>Closed End</v>
      </c>
      <c r="C4785" t="s">
        <v>867</v>
      </c>
      <c r="D4785" t="s">
        <v>693</v>
      </c>
      <c r="E4785" t="str">
        <f t="shared" si="303"/>
        <v>Home language</v>
      </c>
      <c r="F4785">
        <f t="shared" si="304"/>
        <v>2</v>
      </c>
      <c r="G4785" t="str">
        <f t="shared" si="305"/>
        <v>Data</v>
      </c>
      <c r="H4785" t="s">
        <v>693</v>
      </c>
      <c r="I4785" s="38" t="s">
        <v>693</v>
      </c>
      <c r="J4785" t="s">
        <v>684</v>
      </c>
      <c r="K4785" s="6" t="s">
        <v>42</v>
      </c>
      <c r="L4785" s="12">
        <v>0.19577758980814508</v>
      </c>
      <c r="M4785" s="13">
        <v>0.51443439616763253</v>
      </c>
      <c r="N4785" s="13">
        <v>0.21117097934466827</v>
      </c>
      <c r="O4785" s="13">
        <v>7.8617034679553E-2</v>
      </c>
      <c r="P4785" s="14">
        <v>2518.9999999999986</v>
      </c>
    </row>
    <row r="4786" spans="1:16" x14ac:dyDescent="0.25">
      <c r="A4786">
        <v>4900</v>
      </c>
      <c r="B4786" t="str">
        <f t="shared" si="302"/>
        <v>Closed End</v>
      </c>
      <c r="C4786" t="s">
        <v>867</v>
      </c>
      <c r="D4786" t="s">
        <v>693</v>
      </c>
      <c r="E4786" t="str">
        <f t="shared" si="303"/>
        <v>Home language</v>
      </c>
      <c r="F4786">
        <f t="shared" si="304"/>
        <v>3</v>
      </c>
      <c r="G4786" t="str">
        <f t="shared" si="305"/>
        <v>Data</v>
      </c>
      <c r="H4786" t="s">
        <v>693</v>
      </c>
      <c r="I4786" s="38" t="s">
        <v>693</v>
      </c>
      <c r="J4786" t="s">
        <v>684</v>
      </c>
      <c r="K4786" s="6" t="s">
        <v>43</v>
      </c>
      <c r="L4786" s="12">
        <v>0.16562231720770601</v>
      </c>
      <c r="M4786" s="13">
        <v>0.52765395566400641</v>
      </c>
      <c r="N4786" s="13">
        <v>0.21983927187682642</v>
      </c>
      <c r="O4786" s="13">
        <v>8.6884455251460629E-2</v>
      </c>
      <c r="P4786" s="14">
        <v>243.0000000000002</v>
      </c>
    </row>
    <row r="4787" spans="1:16" x14ac:dyDescent="0.25">
      <c r="A4787">
        <v>4901</v>
      </c>
      <c r="B4787" t="str">
        <f t="shared" si="302"/>
        <v>Closed End</v>
      </c>
      <c r="C4787" t="s">
        <v>867</v>
      </c>
      <c r="D4787" t="s">
        <v>693</v>
      </c>
      <c r="E4787" t="str">
        <f t="shared" si="303"/>
        <v>Home language</v>
      </c>
      <c r="F4787">
        <f t="shared" si="304"/>
        <v>4</v>
      </c>
      <c r="G4787" t="str">
        <f t="shared" si="305"/>
        <v>Data</v>
      </c>
      <c r="H4787" t="s">
        <v>693</v>
      </c>
      <c r="I4787" s="38" t="s">
        <v>693</v>
      </c>
      <c r="J4787" t="s">
        <v>684</v>
      </c>
      <c r="K4787" s="6" t="s">
        <v>44</v>
      </c>
      <c r="L4787" s="12">
        <v>0.2213502481325805</v>
      </c>
      <c r="M4787" s="13">
        <v>0.43292957932515536</v>
      </c>
      <c r="N4787" s="13">
        <v>0.28287561702300579</v>
      </c>
      <c r="O4787" s="13">
        <v>6.284455551925805E-2</v>
      </c>
      <c r="P4787" s="14">
        <v>105.00000000000006</v>
      </c>
    </row>
    <row r="4788" spans="1:16" x14ac:dyDescent="0.25">
      <c r="A4788">
        <v>4902</v>
      </c>
      <c r="B4788" t="str">
        <f t="shared" si="302"/>
        <v>Closed End</v>
      </c>
      <c r="C4788" t="s">
        <v>867</v>
      </c>
      <c r="D4788" t="s">
        <v>693</v>
      </c>
      <c r="E4788" t="str">
        <f t="shared" si="303"/>
        <v>Race / ethnicity</v>
      </c>
      <c r="F4788">
        <f t="shared" si="304"/>
        <v>1</v>
      </c>
      <c r="G4788" t="str">
        <f t="shared" si="305"/>
        <v>Header</v>
      </c>
      <c r="H4788" t="s">
        <v>693</v>
      </c>
      <c r="I4788" s="38" t="s">
        <v>693</v>
      </c>
      <c r="J4788" t="s">
        <v>684</v>
      </c>
      <c r="K4788" s="7" t="s">
        <v>45</v>
      </c>
      <c r="L4788" s="15" t="s">
        <v>8</v>
      </c>
      <c r="M4788" s="16" t="s">
        <v>8</v>
      </c>
      <c r="N4788" s="16" t="s">
        <v>8</v>
      </c>
      <c r="O4788" s="16" t="s">
        <v>8</v>
      </c>
      <c r="P4788" s="17" t="s">
        <v>8</v>
      </c>
    </row>
    <row r="4789" spans="1:16" x14ac:dyDescent="0.25">
      <c r="A4789">
        <v>4903</v>
      </c>
      <c r="B4789" t="str">
        <f t="shared" ref="B4789:B4852" si="306">IF(K4791="Results by region:","Closed End",IF(L4790="East Metro Overall","Open End",IF(AND(K4789="",K4791=""),"",B4788)))</f>
        <v>Closed End</v>
      </c>
      <c r="C4789" t="s">
        <v>867</v>
      </c>
      <c r="D4789" t="s">
        <v>693</v>
      </c>
      <c r="E4789" t="str">
        <f t="shared" ref="E4789:E4852" si="307">IF(AND(K4789="",K4790="Results by region:"),"Column labels",
IF(AND(K4789="",L4789="East Metro overall"),"Column labels",
IF(AND(K4789="",L4789=""),"",
IF(AND(B4789="Open End",K4789&lt;&gt;"",E4788="Column labels"),"Open end results",
IF(K4789="Results by region:","Region",
IF(K4789="Results by gender:","Gender",
IF(K4789="Results by age:","Age",
IF(K4789="Results by education level:","Education",
IF(K4789="Results by household income:","Household income",
IF(K4789="Results by housing status:","Housing status",
IF(K4789="Results by home language:","Home language",
IF(K4789="Results by race/ethnicity:","Race / ethnicity",
IF(ISERROR(FIND(".",K4789)),E4788,
IF(FIND(".",K4789)&lt;=4,"Title"))))))))))))))</f>
        <v>Race / ethnicity</v>
      </c>
      <c r="F4789">
        <f t="shared" ref="F4789:F4852" si="308">IF(B4789="","",IF(E4789&lt;&gt;E4788,1,SUM(F4788,1)))</f>
        <v>2</v>
      </c>
      <c r="G4789" t="str">
        <f t="shared" si="305"/>
        <v>Data</v>
      </c>
      <c r="H4789" t="s">
        <v>693</v>
      </c>
      <c r="I4789" s="38" t="s">
        <v>693</v>
      </c>
      <c r="J4789" t="s">
        <v>684</v>
      </c>
      <c r="K4789" s="6" t="s">
        <v>46</v>
      </c>
      <c r="L4789" s="12">
        <v>0.15110053254823327</v>
      </c>
      <c r="M4789" s="13">
        <v>0.46993777118572394</v>
      </c>
      <c r="N4789" s="13">
        <v>0.26193532754507598</v>
      </c>
      <c r="O4789" s="13">
        <v>0.11702636872096757</v>
      </c>
      <c r="P4789" s="14">
        <v>752.99999999999739</v>
      </c>
    </row>
    <row r="4790" spans="1:16" x14ac:dyDescent="0.25">
      <c r="A4790">
        <v>4904</v>
      </c>
      <c r="B4790" t="str">
        <f t="shared" si="306"/>
        <v>Closed End</v>
      </c>
      <c r="C4790" t="s">
        <v>867</v>
      </c>
      <c r="D4790" t="s">
        <v>693</v>
      </c>
      <c r="E4790" t="str">
        <f t="shared" si="307"/>
        <v>Race / ethnicity</v>
      </c>
      <c r="F4790">
        <f t="shared" si="308"/>
        <v>3</v>
      </c>
      <c r="G4790" t="str">
        <f t="shared" si="305"/>
        <v>Data</v>
      </c>
      <c r="H4790" t="s">
        <v>693</v>
      </c>
      <c r="I4790" s="38" t="s">
        <v>693</v>
      </c>
      <c r="J4790" t="s">
        <v>684</v>
      </c>
      <c r="K4790" s="6" t="s">
        <v>47</v>
      </c>
      <c r="L4790" s="12">
        <v>9.4622932048438427E-2</v>
      </c>
      <c r="M4790" s="13">
        <v>0.45877280192221348</v>
      </c>
      <c r="N4790" s="13">
        <v>0.27118419581160236</v>
      </c>
      <c r="O4790" s="13">
        <v>0.17542007021774522</v>
      </c>
      <c r="P4790" s="14">
        <v>124.00000000000006</v>
      </c>
    </row>
    <row r="4791" spans="1:16" x14ac:dyDescent="0.25">
      <c r="A4791">
        <v>4905</v>
      </c>
      <c r="B4791" t="str">
        <f t="shared" si="306"/>
        <v>Closed End</v>
      </c>
      <c r="C4791" t="s">
        <v>867</v>
      </c>
      <c r="D4791" t="s">
        <v>693</v>
      </c>
      <c r="E4791" t="str">
        <f t="shared" si="307"/>
        <v>Race / ethnicity</v>
      </c>
      <c r="F4791">
        <f t="shared" si="308"/>
        <v>4</v>
      </c>
      <c r="G4791" t="str">
        <f t="shared" si="305"/>
        <v>Data</v>
      </c>
      <c r="H4791" t="s">
        <v>693</v>
      </c>
      <c r="I4791" s="38" t="s">
        <v>693</v>
      </c>
      <c r="J4791" t="s">
        <v>684</v>
      </c>
      <c r="K4791" s="6" t="s">
        <v>48</v>
      </c>
      <c r="L4791" s="12">
        <v>0.13456588857657389</v>
      </c>
      <c r="M4791" s="13">
        <v>0.51891357173935604</v>
      </c>
      <c r="N4791" s="13">
        <v>0.25243045053074553</v>
      </c>
      <c r="O4791" s="13">
        <v>9.4090089153324341E-2</v>
      </c>
      <c r="P4791" s="14">
        <v>214</v>
      </c>
    </row>
    <row r="4792" spans="1:16" x14ac:dyDescent="0.25">
      <c r="A4792">
        <v>4906</v>
      </c>
      <c r="B4792" t="str">
        <f t="shared" si="306"/>
        <v>Closed End</v>
      </c>
      <c r="C4792" t="s">
        <v>867</v>
      </c>
      <c r="D4792" t="s">
        <v>693</v>
      </c>
      <c r="E4792" t="str">
        <f t="shared" si="307"/>
        <v>Race / ethnicity</v>
      </c>
      <c r="F4792">
        <f t="shared" si="308"/>
        <v>5</v>
      </c>
      <c r="G4792" t="str">
        <f t="shared" si="305"/>
        <v>Data</v>
      </c>
      <c r="H4792" t="s">
        <v>693</v>
      </c>
      <c r="I4792" s="38" t="s">
        <v>693</v>
      </c>
      <c r="J4792" t="s">
        <v>684</v>
      </c>
      <c r="K4792" s="6" t="s">
        <v>49</v>
      </c>
      <c r="L4792" s="12">
        <v>0.19414469241114687</v>
      </c>
      <c r="M4792" s="13">
        <v>0.42009310921449489</v>
      </c>
      <c r="N4792" s="13">
        <v>0.29598870965058482</v>
      </c>
      <c r="O4792" s="13">
        <v>8.9773488723774178E-2</v>
      </c>
      <c r="P4792" s="14">
        <v>336.99999999999989</v>
      </c>
    </row>
    <row r="4793" spans="1:16" x14ac:dyDescent="0.25">
      <c r="A4793">
        <v>4907</v>
      </c>
      <c r="B4793" t="str">
        <f t="shared" si="306"/>
        <v>Closed End</v>
      </c>
      <c r="C4793" t="s">
        <v>867</v>
      </c>
      <c r="D4793" t="s">
        <v>693</v>
      </c>
      <c r="E4793" t="str">
        <f t="shared" si="307"/>
        <v>Race / ethnicity</v>
      </c>
      <c r="F4793">
        <f t="shared" si="308"/>
        <v>6</v>
      </c>
      <c r="G4793" t="str">
        <f t="shared" si="305"/>
        <v>Data</v>
      </c>
      <c r="H4793" t="s">
        <v>693</v>
      </c>
      <c r="I4793" s="38" t="s">
        <v>693</v>
      </c>
      <c r="J4793" t="s">
        <v>684</v>
      </c>
      <c r="K4793" s="6" t="s">
        <v>50</v>
      </c>
      <c r="L4793" s="12">
        <v>0.11743018186108051</v>
      </c>
      <c r="M4793" s="13">
        <v>0.45394369813267571</v>
      </c>
      <c r="N4793" s="13">
        <v>0.2296120697302694</v>
      </c>
      <c r="O4793" s="13">
        <v>0.19901405027597402</v>
      </c>
      <c r="P4793" s="14">
        <v>134.00000000000009</v>
      </c>
    </row>
    <row r="4794" spans="1:16" ht="15.75" thickBot="1" x14ac:dyDescent="0.3">
      <c r="A4794">
        <v>4908</v>
      </c>
      <c r="B4794" t="str">
        <f t="shared" si="306"/>
        <v>Closed End</v>
      </c>
      <c r="C4794" t="s">
        <v>867</v>
      </c>
      <c r="D4794" t="s">
        <v>693</v>
      </c>
      <c r="E4794" t="str">
        <f t="shared" si="307"/>
        <v>Race / ethnicity</v>
      </c>
      <c r="F4794">
        <f t="shared" si="308"/>
        <v>7</v>
      </c>
      <c r="G4794" t="str">
        <f t="shared" si="305"/>
        <v>Data</v>
      </c>
      <c r="H4794" t="s">
        <v>693</v>
      </c>
      <c r="I4794" s="38" t="s">
        <v>693</v>
      </c>
      <c r="J4794" t="s">
        <v>684</v>
      </c>
      <c r="K4794" s="8" t="s">
        <v>51</v>
      </c>
      <c r="L4794" s="18">
        <v>0.19794950288100238</v>
      </c>
      <c r="M4794" s="19">
        <v>0.52672291297066709</v>
      </c>
      <c r="N4794" s="19">
        <v>0.20284370130030976</v>
      </c>
      <c r="O4794" s="19">
        <v>7.2483882848023623E-2</v>
      </c>
      <c r="P4794" s="20">
        <v>1996.9999999999986</v>
      </c>
    </row>
    <row r="4795" spans="1:16" ht="15.75" thickTop="1" x14ac:dyDescent="0.25">
      <c r="A4795">
        <v>4909</v>
      </c>
      <c r="B4795" t="str">
        <f t="shared" si="306"/>
        <v/>
      </c>
      <c r="C4795" t="s">
        <v>8</v>
      </c>
      <c r="D4795" t="s">
        <v>8</v>
      </c>
      <c r="E4795" t="str">
        <f t="shared" si="307"/>
        <v/>
      </c>
      <c r="F4795" t="str">
        <f t="shared" si="308"/>
        <v/>
      </c>
      <c r="G4795" t="str">
        <f t="shared" si="305"/>
        <v/>
      </c>
      <c r="H4795" t="s">
        <v>8</v>
      </c>
      <c r="K4795" s="42"/>
      <c r="L4795" s="42"/>
      <c r="M4795" s="42"/>
      <c r="N4795" s="42"/>
      <c r="O4795" s="42"/>
      <c r="P4795" s="42"/>
    </row>
    <row r="4796" spans="1:16" ht="45.75" thickBot="1" x14ac:dyDescent="0.3">
      <c r="A4796">
        <v>4910</v>
      </c>
      <c r="B4796" t="str">
        <f t="shared" si="306"/>
        <v>Closed End</v>
      </c>
      <c r="C4796" t="s">
        <v>867</v>
      </c>
      <c r="D4796" t="s">
        <v>694</v>
      </c>
      <c r="E4796" t="str">
        <f t="shared" si="307"/>
        <v>Title</v>
      </c>
      <c r="F4796">
        <f t="shared" si="308"/>
        <v>1</v>
      </c>
      <c r="G4796" t="str">
        <f t="shared" si="305"/>
        <v>Title</v>
      </c>
      <c r="H4796" t="s">
        <v>694</v>
      </c>
      <c r="I4796" s="38" t="s">
        <v>694</v>
      </c>
      <c r="J4796" t="s">
        <v>684</v>
      </c>
      <c r="K4796" s="37" t="s">
        <v>362</v>
      </c>
      <c r="L4796" s="37"/>
      <c r="M4796" s="37"/>
      <c r="N4796" s="37"/>
      <c r="O4796" s="37"/>
      <c r="P4796" s="37"/>
    </row>
    <row r="4797" spans="1:16" ht="38.25" thickTop="1" thickBot="1" x14ac:dyDescent="0.3">
      <c r="A4797">
        <v>4911</v>
      </c>
      <c r="B4797" t="str">
        <f t="shared" si="306"/>
        <v>Closed End</v>
      </c>
      <c r="C4797" t="s">
        <v>867</v>
      </c>
      <c r="D4797" t="s">
        <v>694</v>
      </c>
      <c r="E4797" t="str">
        <f t="shared" si="307"/>
        <v>Column labels</v>
      </c>
      <c r="F4797">
        <f t="shared" si="308"/>
        <v>1</v>
      </c>
      <c r="G4797" t="str">
        <f t="shared" si="305"/>
        <v>Labels</v>
      </c>
      <c r="H4797" t="s">
        <v>694</v>
      </c>
      <c r="I4797" s="38" t="s">
        <v>694</v>
      </c>
      <c r="J4797" t="s">
        <v>684</v>
      </c>
      <c r="K4797" s="39"/>
      <c r="L4797" s="1" t="s">
        <v>349</v>
      </c>
      <c r="M4797" s="2" t="s">
        <v>350</v>
      </c>
      <c r="N4797" s="2" t="s">
        <v>351</v>
      </c>
      <c r="O4797" s="2" t="s">
        <v>352</v>
      </c>
      <c r="P4797" s="3" t="s">
        <v>6</v>
      </c>
    </row>
    <row r="4798" spans="1:16" ht="15.75" thickTop="1" x14ac:dyDescent="0.25">
      <c r="A4798">
        <v>4912</v>
      </c>
      <c r="B4798" t="str">
        <f t="shared" si="306"/>
        <v>Closed End</v>
      </c>
      <c r="C4798" t="s">
        <v>867</v>
      </c>
      <c r="D4798" t="s">
        <v>694</v>
      </c>
      <c r="E4798" t="str">
        <f t="shared" si="307"/>
        <v>Region</v>
      </c>
      <c r="F4798">
        <f t="shared" si="308"/>
        <v>1</v>
      </c>
      <c r="G4798" t="str">
        <f t="shared" si="305"/>
        <v>Header</v>
      </c>
      <c r="H4798" t="s">
        <v>694</v>
      </c>
      <c r="I4798" s="38" t="s">
        <v>694</v>
      </c>
      <c r="J4798" t="s">
        <v>684</v>
      </c>
      <c r="K4798" s="5" t="s">
        <v>7</v>
      </c>
      <c r="L4798" s="9" t="s">
        <v>8</v>
      </c>
      <c r="M4798" s="10" t="s">
        <v>8</v>
      </c>
      <c r="N4798" s="10" t="s">
        <v>8</v>
      </c>
      <c r="O4798" s="10" t="s">
        <v>8</v>
      </c>
      <c r="P4798" s="11" t="s">
        <v>8</v>
      </c>
    </row>
    <row r="4799" spans="1:16" x14ac:dyDescent="0.25">
      <c r="A4799">
        <v>4913</v>
      </c>
      <c r="B4799" t="str">
        <f t="shared" si="306"/>
        <v>Closed End</v>
      </c>
      <c r="C4799" t="s">
        <v>867</v>
      </c>
      <c r="D4799" t="s">
        <v>694</v>
      </c>
      <c r="E4799" t="str">
        <f t="shared" si="307"/>
        <v>Region</v>
      </c>
      <c r="F4799">
        <f t="shared" si="308"/>
        <v>2</v>
      </c>
      <c r="G4799" t="str">
        <f t="shared" si="305"/>
        <v>Data</v>
      </c>
      <c r="H4799" t="s">
        <v>694</v>
      </c>
      <c r="I4799" s="38" t="s">
        <v>694</v>
      </c>
      <c r="J4799" t="s">
        <v>684</v>
      </c>
      <c r="K4799" s="6" t="s">
        <v>9</v>
      </c>
      <c r="L4799" s="12">
        <v>0.10749400801958525</v>
      </c>
      <c r="M4799" s="13">
        <v>0.41349322364695351</v>
      </c>
      <c r="N4799" s="13">
        <v>0.34071052963054771</v>
      </c>
      <c r="O4799" s="13">
        <v>0.13830223870291525</v>
      </c>
      <c r="P4799" s="14">
        <v>2956.9999999999973</v>
      </c>
    </row>
    <row r="4800" spans="1:16" x14ac:dyDescent="0.25">
      <c r="A4800">
        <v>4914</v>
      </c>
      <c r="B4800" t="str">
        <f t="shared" si="306"/>
        <v>Closed End</v>
      </c>
      <c r="C4800" t="s">
        <v>867</v>
      </c>
      <c r="D4800" t="s">
        <v>694</v>
      </c>
      <c r="E4800" t="str">
        <f t="shared" si="307"/>
        <v>Region</v>
      </c>
      <c r="F4800">
        <f t="shared" si="308"/>
        <v>3</v>
      </c>
      <c r="G4800" t="str">
        <f t="shared" si="305"/>
        <v>Data</v>
      </c>
      <c r="H4800" t="s">
        <v>694</v>
      </c>
      <c r="I4800" s="38" t="s">
        <v>694</v>
      </c>
      <c r="J4800" t="s">
        <v>684</v>
      </c>
      <c r="K4800" s="6" t="s">
        <v>10</v>
      </c>
      <c r="L4800" s="12">
        <v>0.12228677695248986</v>
      </c>
      <c r="M4800" s="13">
        <v>0.44545527145341413</v>
      </c>
      <c r="N4800" s="13">
        <v>0.3090049455175567</v>
      </c>
      <c r="O4800" s="13">
        <v>0.12325300607653963</v>
      </c>
      <c r="P4800" s="14">
        <v>404.99999999999989</v>
      </c>
    </row>
    <row r="4801" spans="1:16" x14ac:dyDescent="0.25">
      <c r="A4801">
        <v>4915</v>
      </c>
      <c r="B4801" t="str">
        <f t="shared" si="306"/>
        <v>Closed End</v>
      </c>
      <c r="C4801" t="s">
        <v>867</v>
      </c>
      <c r="D4801" t="s">
        <v>694</v>
      </c>
      <c r="E4801" t="str">
        <f t="shared" si="307"/>
        <v>Region</v>
      </c>
      <c r="F4801">
        <f t="shared" si="308"/>
        <v>4</v>
      </c>
      <c r="G4801" t="str">
        <f t="shared" si="305"/>
        <v>Data</v>
      </c>
      <c r="H4801" t="s">
        <v>694</v>
      </c>
      <c r="I4801" s="38" t="s">
        <v>694</v>
      </c>
      <c r="J4801" t="s">
        <v>684</v>
      </c>
      <c r="K4801" s="6" t="s">
        <v>11</v>
      </c>
      <c r="L4801" s="12">
        <v>9.0106325432578349E-2</v>
      </c>
      <c r="M4801" s="13">
        <v>0.38007304328142544</v>
      </c>
      <c r="N4801" s="13">
        <v>0.35718714487739733</v>
      </c>
      <c r="O4801" s="13">
        <v>0.17263348640860099</v>
      </c>
      <c r="P4801" s="14">
        <v>2162.9999999999918</v>
      </c>
    </row>
    <row r="4802" spans="1:16" x14ac:dyDescent="0.25">
      <c r="A4802">
        <v>4916</v>
      </c>
      <c r="B4802" t="str">
        <f t="shared" si="306"/>
        <v>Closed End</v>
      </c>
      <c r="C4802" t="s">
        <v>867</v>
      </c>
      <c r="D4802" t="s">
        <v>694</v>
      </c>
      <c r="E4802" t="str">
        <f t="shared" si="307"/>
        <v>Region</v>
      </c>
      <c r="F4802">
        <f t="shared" si="308"/>
        <v>5</v>
      </c>
      <c r="G4802" t="str">
        <f t="shared" ref="G4802:G4865" si="309">IF(B4802="","",IF(E4802="Title","Title",IF(E4802="Column labels","Labels",IF(AND(F4802=1,B4802="Closed End"),"Header","Data"))))</f>
        <v>Data</v>
      </c>
      <c r="H4802" t="s">
        <v>694</v>
      </c>
      <c r="I4802" s="38" t="s">
        <v>694</v>
      </c>
      <c r="J4802" t="s">
        <v>684</v>
      </c>
      <c r="K4802" s="6" t="s">
        <v>12</v>
      </c>
      <c r="L4802" s="12">
        <v>7.6244538951237256E-2</v>
      </c>
      <c r="M4802" s="13">
        <v>0.38640267326981442</v>
      </c>
      <c r="N4802" s="13">
        <v>0.34932448292732504</v>
      </c>
      <c r="O4802" s="13">
        <v>0.18802830485162259</v>
      </c>
      <c r="P4802" s="14">
        <v>1751.0000000000011</v>
      </c>
    </row>
    <row r="4803" spans="1:16" x14ac:dyDescent="0.25">
      <c r="A4803">
        <v>4917</v>
      </c>
      <c r="B4803" t="str">
        <f t="shared" si="306"/>
        <v>Closed End</v>
      </c>
      <c r="C4803" t="s">
        <v>867</v>
      </c>
      <c r="D4803" t="s">
        <v>694</v>
      </c>
      <c r="E4803" t="str">
        <f t="shared" si="307"/>
        <v>Region</v>
      </c>
      <c r="F4803">
        <f t="shared" si="308"/>
        <v>6</v>
      </c>
      <c r="G4803" t="str">
        <f t="shared" si="309"/>
        <v>Data</v>
      </c>
      <c r="H4803" t="s">
        <v>694</v>
      </c>
      <c r="I4803" s="38" t="s">
        <v>694</v>
      </c>
      <c r="J4803" t="s">
        <v>684</v>
      </c>
      <c r="K4803" s="6" t="s">
        <v>13</v>
      </c>
      <c r="L4803" s="12">
        <v>0.10675322154955481</v>
      </c>
      <c r="M4803" s="13">
        <v>0.37247166426599498</v>
      </c>
      <c r="N4803" s="13">
        <v>0.36662957258048762</v>
      </c>
      <c r="O4803" s="13">
        <v>0.15414554160396246</v>
      </c>
      <c r="P4803" s="14">
        <v>412.00000000000068</v>
      </c>
    </row>
    <row r="4804" spans="1:16" x14ac:dyDescent="0.25">
      <c r="A4804">
        <v>4918</v>
      </c>
      <c r="B4804" t="str">
        <f t="shared" si="306"/>
        <v>Closed End</v>
      </c>
      <c r="C4804" t="s">
        <v>867</v>
      </c>
      <c r="D4804" t="s">
        <v>694</v>
      </c>
      <c r="E4804" t="str">
        <f t="shared" si="307"/>
        <v>Region</v>
      </c>
      <c r="F4804">
        <f t="shared" si="308"/>
        <v>7</v>
      </c>
      <c r="G4804" t="str">
        <f t="shared" si="309"/>
        <v>Data</v>
      </c>
      <c r="H4804" t="s">
        <v>694</v>
      </c>
      <c r="I4804" s="38" t="s">
        <v>694</v>
      </c>
      <c r="J4804" t="s">
        <v>684</v>
      </c>
      <c r="K4804" s="6" t="s">
        <v>14</v>
      </c>
      <c r="L4804" s="12">
        <v>0.11984804540608</v>
      </c>
      <c r="M4804" s="13">
        <v>0.43149088666718449</v>
      </c>
      <c r="N4804" s="13">
        <v>0.35780777259834368</v>
      </c>
      <c r="O4804" s="13">
        <v>9.0853295328390787E-2</v>
      </c>
      <c r="P4804" s="14">
        <v>389</v>
      </c>
    </row>
    <row r="4805" spans="1:16" x14ac:dyDescent="0.25">
      <c r="A4805">
        <v>4919</v>
      </c>
      <c r="B4805" t="str">
        <f t="shared" si="306"/>
        <v>Closed End</v>
      </c>
      <c r="C4805" t="s">
        <v>867</v>
      </c>
      <c r="D4805" t="s">
        <v>694</v>
      </c>
      <c r="E4805" t="str">
        <f t="shared" si="307"/>
        <v>Gender</v>
      </c>
      <c r="F4805">
        <f t="shared" si="308"/>
        <v>1</v>
      </c>
      <c r="G4805" t="str">
        <f t="shared" si="309"/>
        <v>Header</v>
      </c>
      <c r="H4805" t="s">
        <v>694</v>
      </c>
      <c r="I4805" s="38" t="s">
        <v>694</v>
      </c>
      <c r="J4805" t="s">
        <v>684</v>
      </c>
      <c r="K4805" s="7" t="s">
        <v>15</v>
      </c>
      <c r="L4805" s="15" t="s">
        <v>8</v>
      </c>
      <c r="M4805" s="16" t="s">
        <v>8</v>
      </c>
      <c r="N4805" s="16" t="s">
        <v>8</v>
      </c>
      <c r="O4805" s="16" t="s">
        <v>8</v>
      </c>
      <c r="P4805" s="17" t="s">
        <v>8</v>
      </c>
    </row>
    <row r="4806" spans="1:16" x14ac:dyDescent="0.25">
      <c r="A4806">
        <v>4920</v>
      </c>
      <c r="B4806" t="str">
        <f t="shared" si="306"/>
        <v>Closed End</v>
      </c>
      <c r="C4806" t="s">
        <v>867</v>
      </c>
      <c r="D4806" t="s">
        <v>694</v>
      </c>
      <c r="E4806" t="str">
        <f t="shared" si="307"/>
        <v>Gender</v>
      </c>
      <c r="F4806">
        <f t="shared" si="308"/>
        <v>2</v>
      </c>
      <c r="G4806" t="str">
        <f t="shared" si="309"/>
        <v>Data</v>
      </c>
      <c r="H4806" t="s">
        <v>694</v>
      </c>
      <c r="I4806" s="38" t="s">
        <v>694</v>
      </c>
      <c r="J4806" t="s">
        <v>684</v>
      </c>
      <c r="K4806" s="6" t="s">
        <v>16</v>
      </c>
      <c r="L4806" s="12">
        <v>9.2754749933692246E-2</v>
      </c>
      <c r="M4806" s="13">
        <v>0.41212562230924993</v>
      </c>
      <c r="N4806" s="13">
        <v>0.36109013045284399</v>
      </c>
      <c r="O4806" s="13">
        <v>0.13402949730421543</v>
      </c>
      <c r="P4806" s="14">
        <v>1856.9999999999961</v>
      </c>
    </row>
    <row r="4807" spans="1:16" x14ac:dyDescent="0.25">
      <c r="A4807">
        <v>4921</v>
      </c>
      <c r="B4807" t="str">
        <f t="shared" si="306"/>
        <v>Closed End</v>
      </c>
      <c r="C4807" t="s">
        <v>867</v>
      </c>
      <c r="D4807" t="s">
        <v>694</v>
      </c>
      <c r="E4807" t="str">
        <f t="shared" si="307"/>
        <v>Gender</v>
      </c>
      <c r="F4807">
        <f t="shared" si="308"/>
        <v>3</v>
      </c>
      <c r="G4807" t="str">
        <f t="shared" si="309"/>
        <v>Data</v>
      </c>
      <c r="H4807" t="s">
        <v>694</v>
      </c>
      <c r="I4807" s="38" t="s">
        <v>694</v>
      </c>
      <c r="J4807" t="s">
        <v>684</v>
      </c>
      <c r="K4807" s="6" t="s">
        <v>17</v>
      </c>
      <c r="L4807" s="12">
        <v>0.12580464365949798</v>
      </c>
      <c r="M4807" s="13">
        <v>0.42466732429741844</v>
      </c>
      <c r="N4807" s="13">
        <v>0.31712917869827278</v>
      </c>
      <c r="O4807" s="13">
        <v>0.13239885334481055</v>
      </c>
      <c r="P4807" s="14">
        <v>985.99999999999864</v>
      </c>
    </row>
    <row r="4808" spans="1:16" x14ac:dyDescent="0.25">
      <c r="A4808">
        <v>4922</v>
      </c>
      <c r="B4808" t="str">
        <f t="shared" si="306"/>
        <v>Closed End</v>
      </c>
      <c r="C4808" t="s">
        <v>867</v>
      </c>
      <c r="D4808" t="s">
        <v>694</v>
      </c>
      <c r="E4808" t="str">
        <f t="shared" si="307"/>
        <v>Age</v>
      </c>
      <c r="F4808">
        <f t="shared" si="308"/>
        <v>1</v>
      </c>
      <c r="G4808" t="str">
        <f t="shared" si="309"/>
        <v>Header</v>
      </c>
      <c r="H4808" t="s">
        <v>694</v>
      </c>
      <c r="I4808" s="38" t="s">
        <v>694</v>
      </c>
      <c r="J4808" t="s">
        <v>684</v>
      </c>
      <c r="K4808" s="7" t="s">
        <v>18</v>
      </c>
      <c r="L4808" s="15" t="s">
        <v>8</v>
      </c>
      <c r="M4808" s="16" t="s">
        <v>8</v>
      </c>
      <c r="N4808" s="16" t="s">
        <v>8</v>
      </c>
      <c r="O4808" s="16" t="s">
        <v>8</v>
      </c>
      <c r="P4808" s="17" t="s">
        <v>8</v>
      </c>
    </row>
    <row r="4809" spans="1:16" x14ac:dyDescent="0.25">
      <c r="A4809">
        <v>4923</v>
      </c>
      <c r="B4809" t="str">
        <f t="shared" si="306"/>
        <v>Closed End</v>
      </c>
      <c r="C4809" t="s">
        <v>867</v>
      </c>
      <c r="D4809" t="s">
        <v>694</v>
      </c>
      <c r="E4809" t="str">
        <f t="shared" si="307"/>
        <v>Age</v>
      </c>
      <c r="F4809">
        <f t="shared" si="308"/>
        <v>2</v>
      </c>
      <c r="G4809" t="str">
        <f t="shared" si="309"/>
        <v>Data</v>
      </c>
      <c r="H4809" t="s">
        <v>694</v>
      </c>
      <c r="I4809" s="38" t="s">
        <v>694</v>
      </c>
      <c r="J4809" t="s">
        <v>684</v>
      </c>
      <c r="K4809" s="6" t="s">
        <v>19</v>
      </c>
      <c r="L4809" s="12">
        <v>9.9735426164267338E-2</v>
      </c>
      <c r="M4809" s="13">
        <v>0.27751801570888068</v>
      </c>
      <c r="N4809" s="13">
        <v>0.41324539378667197</v>
      </c>
      <c r="O4809" s="13">
        <v>0.20950116434017885</v>
      </c>
      <c r="P4809" s="14">
        <v>409.00000000000063</v>
      </c>
    </row>
    <row r="4810" spans="1:16" x14ac:dyDescent="0.25">
      <c r="A4810">
        <v>4924</v>
      </c>
      <c r="B4810" t="str">
        <f t="shared" si="306"/>
        <v>Closed End</v>
      </c>
      <c r="C4810" t="s">
        <v>867</v>
      </c>
      <c r="D4810" t="s">
        <v>694</v>
      </c>
      <c r="E4810" t="str">
        <f t="shared" si="307"/>
        <v>Age</v>
      </c>
      <c r="F4810">
        <f t="shared" si="308"/>
        <v>3</v>
      </c>
      <c r="G4810" t="str">
        <f t="shared" si="309"/>
        <v>Data</v>
      </c>
      <c r="H4810" t="s">
        <v>694</v>
      </c>
      <c r="I4810" s="38" t="s">
        <v>694</v>
      </c>
      <c r="J4810" t="s">
        <v>684</v>
      </c>
      <c r="K4810" s="6" t="s">
        <v>20</v>
      </c>
      <c r="L4810" s="12">
        <v>9.0912620766984503E-2</v>
      </c>
      <c r="M4810" s="13">
        <v>0.39829019181700259</v>
      </c>
      <c r="N4810" s="13">
        <v>0.37178613431458191</v>
      </c>
      <c r="O4810" s="13">
        <v>0.13901105310143</v>
      </c>
      <c r="P4810" s="14">
        <v>416</v>
      </c>
    </row>
    <row r="4811" spans="1:16" x14ac:dyDescent="0.25">
      <c r="A4811">
        <v>4925</v>
      </c>
      <c r="B4811" t="str">
        <f t="shared" si="306"/>
        <v>Closed End</v>
      </c>
      <c r="C4811" t="s">
        <v>867</v>
      </c>
      <c r="D4811" t="s">
        <v>694</v>
      </c>
      <c r="E4811" t="str">
        <f t="shared" si="307"/>
        <v>Age</v>
      </c>
      <c r="F4811">
        <f t="shared" si="308"/>
        <v>4</v>
      </c>
      <c r="G4811" t="str">
        <f t="shared" si="309"/>
        <v>Data</v>
      </c>
      <c r="H4811" t="s">
        <v>694</v>
      </c>
      <c r="I4811" s="38" t="s">
        <v>694</v>
      </c>
      <c r="J4811" t="s">
        <v>684</v>
      </c>
      <c r="K4811" s="6" t="s">
        <v>21</v>
      </c>
      <c r="L4811" s="12">
        <v>8.8710601431072289E-2</v>
      </c>
      <c r="M4811" s="13">
        <v>0.50167453660983752</v>
      </c>
      <c r="N4811" s="13">
        <v>0.30334825523660019</v>
      </c>
      <c r="O4811" s="13">
        <v>0.10626660672248937</v>
      </c>
      <c r="P4811" s="14">
        <v>365.00000000000034</v>
      </c>
    </row>
    <row r="4812" spans="1:16" x14ac:dyDescent="0.25">
      <c r="A4812">
        <v>4926</v>
      </c>
      <c r="B4812" t="str">
        <f t="shared" si="306"/>
        <v>Closed End</v>
      </c>
      <c r="C4812" t="s">
        <v>867</v>
      </c>
      <c r="D4812" t="s">
        <v>694</v>
      </c>
      <c r="E4812" t="str">
        <f t="shared" si="307"/>
        <v>Age</v>
      </c>
      <c r="F4812">
        <f t="shared" si="308"/>
        <v>5</v>
      </c>
      <c r="G4812" t="str">
        <f t="shared" si="309"/>
        <v>Data</v>
      </c>
      <c r="H4812" t="s">
        <v>694</v>
      </c>
      <c r="I4812" s="38" t="s">
        <v>694</v>
      </c>
      <c r="J4812" t="s">
        <v>684</v>
      </c>
      <c r="K4812" s="6" t="s">
        <v>22</v>
      </c>
      <c r="L4812" s="12">
        <v>0.1012837254747934</v>
      </c>
      <c r="M4812" s="13">
        <v>0.49851816031411855</v>
      </c>
      <c r="N4812" s="13">
        <v>0.27703573578885249</v>
      </c>
      <c r="O4812" s="13">
        <v>0.1231623784222366</v>
      </c>
      <c r="P4812" s="14">
        <v>516.99999999999909</v>
      </c>
    </row>
    <row r="4813" spans="1:16" x14ac:dyDescent="0.25">
      <c r="A4813">
        <v>4927</v>
      </c>
      <c r="B4813" t="str">
        <f t="shared" si="306"/>
        <v>Closed End</v>
      </c>
      <c r="C4813" t="s">
        <v>867</v>
      </c>
      <c r="D4813" t="s">
        <v>694</v>
      </c>
      <c r="E4813" t="str">
        <f t="shared" si="307"/>
        <v>Age</v>
      </c>
      <c r="F4813">
        <f t="shared" si="308"/>
        <v>6</v>
      </c>
      <c r="G4813" t="str">
        <f t="shared" si="309"/>
        <v>Data</v>
      </c>
      <c r="H4813" t="s">
        <v>694</v>
      </c>
      <c r="I4813" s="38" t="s">
        <v>694</v>
      </c>
      <c r="J4813" t="s">
        <v>684</v>
      </c>
      <c r="K4813" s="6" t="s">
        <v>23</v>
      </c>
      <c r="L4813" s="12">
        <v>0.13682181931230314</v>
      </c>
      <c r="M4813" s="13">
        <v>0.53789450639301251</v>
      </c>
      <c r="N4813" s="13">
        <v>0.26017871719335534</v>
      </c>
      <c r="O4813" s="13">
        <v>6.5104957101330088E-2</v>
      </c>
      <c r="P4813" s="14">
        <v>831.99999999999909</v>
      </c>
    </row>
    <row r="4814" spans="1:16" x14ac:dyDescent="0.25">
      <c r="A4814">
        <v>4928</v>
      </c>
      <c r="B4814" t="str">
        <f t="shared" si="306"/>
        <v>Closed End</v>
      </c>
      <c r="C4814" t="s">
        <v>867</v>
      </c>
      <c r="D4814" t="s">
        <v>694</v>
      </c>
      <c r="E4814" t="str">
        <f t="shared" si="307"/>
        <v>Education</v>
      </c>
      <c r="F4814">
        <f t="shared" si="308"/>
        <v>1</v>
      </c>
      <c r="G4814" t="str">
        <f t="shared" si="309"/>
        <v>Header</v>
      </c>
      <c r="H4814" t="s">
        <v>694</v>
      </c>
      <c r="I4814" s="38" t="s">
        <v>694</v>
      </c>
      <c r="J4814" t="s">
        <v>684</v>
      </c>
      <c r="K4814" s="7" t="s">
        <v>24</v>
      </c>
      <c r="L4814" s="15" t="s">
        <v>8</v>
      </c>
      <c r="M4814" s="16" t="s">
        <v>8</v>
      </c>
      <c r="N4814" s="16" t="s">
        <v>8</v>
      </c>
      <c r="O4814" s="16" t="s">
        <v>8</v>
      </c>
      <c r="P4814" s="17" t="s">
        <v>8</v>
      </c>
    </row>
    <row r="4815" spans="1:16" x14ac:dyDescent="0.25">
      <c r="A4815">
        <v>4929</v>
      </c>
      <c r="B4815" t="str">
        <f t="shared" si="306"/>
        <v>Closed End</v>
      </c>
      <c r="C4815" t="s">
        <v>867</v>
      </c>
      <c r="D4815" t="s">
        <v>694</v>
      </c>
      <c r="E4815" t="str">
        <f t="shared" si="307"/>
        <v>Education</v>
      </c>
      <c r="F4815">
        <f t="shared" si="308"/>
        <v>2</v>
      </c>
      <c r="G4815" t="str">
        <f t="shared" si="309"/>
        <v>Data</v>
      </c>
      <c r="H4815" t="s">
        <v>694</v>
      </c>
      <c r="I4815" s="38" t="s">
        <v>694</v>
      </c>
      <c r="J4815" t="s">
        <v>684</v>
      </c>
      <c r="K4815" s="6" t="s">
        <v>25</v>
      </c>
      <c r="L4815" s="12">
        <v>0.16948222509817334</v>
      </c>
      <c r="M4815" s="13">
        <v>0.49467943617720572</v>
      </c>
      <c r="N4815" s="13">
        <v>0.19713560139433792</v>
      </c>
      <c r="O4815" s="13">
        <v>0.13870273733028299</v>
      </c>
      <c r="P4815" s="14">
        <v>89</v>
      </c>
    </row>
    <row r="4816" spans="1:16" x14ac:dyDescent="0.25">
      <c r="A4816">
        <v>4930</v>
      </c>
      <c r="B4816" t="str">
        <f t="shared" si="306"/>
        <v>Closed End</v>
      </c>
      <c r="C4816" t="s">
        <v>867</v>
      </c>
      <c r="D4816" t="s">
        <v>694</v>
      </c>
      <c r="E4816" t="str">
        <f t="shared" si="307"/>
        <v>Education</v>
      </c>
      <c r="F4816">
        <f t="shared" si="308"/>
        <v>3</v>
      </c>
      <c r="G4816" t="str">
        <f t="shared" si="309"/>
        <v>Data</v>
      </c>
      <c r="H4816" t="s">
        <v>694</v>
      </c>
      <c r="I4816" s="38" t="s">
        <v>694</v>
      </c>
      <c r="J4816" t="s">
        <v>684</v>
      </c>
      <c r="K4816" s="6" t="s">
        <v>26</v>
      </c>
      <c r="L4816" s="12">
        <v>9.3181632251418942E-2</v>
      </c>
      <c r="M4816" s="13">
        <v>0.54095786248360456</v>
      </c>
      <c r="N4816" s="13">
        <v>0.28099999128094227</v>
      </c>
      <c r="O4816" s="13">
        <v>8.4860513984034561E-2</v>
      </c>
      <c r="P4816" s="14">
        <v>352.99999999999983</v>
      </c>
    </row>
    <row r="4817" spans="1:16" x14ac:dyDescent="0.25">
      <c r="A4817">
        <v>4931</v>
      </c>
      <c r="B4817" t="str">
        <f t="shared" si="306"/>
        <v>Closed End</v>
      </c>
      <c r="C4817" t="s">
        <v>867</v>
      </c>
      <c r="D4817" t="s">
        <v>694</v>
      </c>
      <c r="E4817" t="str">
        <f t="shared" si="307"/>
        <v>Education</v>
      </c>
      <c r="F4817">
        <f t="shared" si="308"/>
        <v>4</v>
      </c>
      <c r="G4817" t="str">
        <f t="shared" si="309"/>
        <v>Data</v>
      </c>
      <c r="H4817" t="s">
        <v>694</v>
      </c>
      <c r="I4817" s="38" t="s">
        <v>694</v>
      </c>
      <c r="J4817" t="s">
        <v>684</v>
      </c>
      <c r="K4817" s="6" t="s">
        <v>27</v>
      </c>
      <c r="L4817" s="12">
        <v>0.10435185730663216</v>
      </c>
      <c r="M4817" s="13">
        <v>0.4129144037395987</v>
      </c>
      <c r="N4817" s="13">
        <v>0.31974592017652592</v>
      </c>
      <c r="O4817" s="13">
        <v>0.16298781877724144</v>
      </c>
      <c r="P4817" s="14">
        <v>937.00000000000182</v>
      </c>
    </row>
    <row r="4818" spans="1:16" x14ac:dyDescent="0.25">
      <c r="A4818">
        <v>4932</v>
      </c>
      <c r="B4818" t="str">
        <f t="shared" si="306"/>
        <v>Closed End</v>
      </c>
      <c r="C4818" t="s">
        <v>867</v>
      </c>
      <c r="D4818" t="s">
        <v>694</v>
      </c>
      <c r="E4818" t="str">
        <f t="shared" si="307"/>
        <v>Education</v>
      </c>
      <c r="F4818">
        <f t="shared" si="308"/>
        <v>5</v>
      </c>
      <c r="G4818" t="str">
        <f t="shared" si="309"/>
        <v>Data</v>
      </c>
      <c r="H4818" t="s">
        <v>694</v>
      </c>
      <c r="I4818" s="38" t="s">
        <v>694</v>
      </c>
      <c r="J4818" t="s">
        <v>684</v>
      </c>
      <c r="K4818" s="6" t="s">
        <v>28</v>
      </c>
      <c r="L4818" s="12">
        <v>0.11201433228535175</v>
      </c>
      <c r="M4818" s="13">
        <v>0.34277410987780788</v>
      </c>
      <c r="N4818" s="13">
        <v>0.39960631163458693</v>
      </c>
      <c r="O4818" s="13">
        <v>0.1456052462022544</v>
      </c>
      <c r="P4818" s="14">
        <v>1489.0000000000036</v>
      </c>
    </row>
    <row r="4819" spans="1:16" x14ac:dyDescent="0.25">
      <c r="A4819">
        <v>4933</v>
      </c>
      <c r="B4819" t="str">
        <f t="shared" si="306"/>
        <v>Closed End</v>
      </c>
      <c r="C4819" t="s">
        <v>867</v>
      </c>
      <c r="D4819" t="s">
        <v>694</v>
      </c>
      <c r="E4819" t="str">
        <f t="shared" si="307"/>
        <v>Household income</v>
      </c>
      <c r="F4819">
        <f t="shared" si="308"/>
        <v>1</v>
      </c>
      <c r="G4819" t="str">
        <f t="shared" si="309"/>
        <v>Header</v>
      </c>
      <c r="H4819" t="s">
        <v>694</v>
      </c>
      <c r="I4819" s="38" t="s">
        <v>694</v>
      </c>
      <c r="J4819" t="s">
        <v>684</v>
      </c>
      <c r="K4819" s="7" t="s">
        <v>29</v>
      </c>
      <c r="L4819" s="15" t="s">
        <v>8</v>
      </c>
      <c r="M4819" s="16" t="s">
        <v>8</v>
      </c>
      <c r="N4819" s="16" t="s">
        <v>8</v>
      </c>
      <c r="O4819" s="16" t="s">
        <v>8</v>
      </c>
      <c r="P4819" s="17" t="s">
        <v>8</v>
      </c>
    </row>
    <row r="4820" spans="1:16" x14ac:dyDescent="0.25">
      <c r="A4820">
        <v>4934</v>
      </c>
      <c r="B4820" t="str">
        <f t="shared" si="306"/>
        <v>Closed End</v>
      </c>
      <c r="C4820" t="s">
        <v>867</v>
      </c>
      <c r="D4820" t="s">
        <v>694</v>
      </c>
      <c r="E4820" t="str">
        <f t="shared" si="307"/>
        <v>Household income</v>
      </c>
      <c r="F4820">
        <f t="shared" si="308"/>
        <v>2</v>
      </c>
      <c r="G4820" t="str">
        <f t="shared" si="309"/>
        <v>Data</v>
      </c>
      <c r="H4820" t="s">
        <v>694</v>
      </c>
      <c r="I4820" s="38" t="s">
        <v>694</v>
      </c>
      <c r="J4820" t="s">
        <v>684</v>
      </c>
      <c r="K4820" s="6" t="s">
        <v>30</v>
      </c>
      <c r="L4820" s="12">
        <v>8.6156103013428964E-2</v>
      </c>
      <c r="M4820" s="13">
        <v>0.44260473480623169</v>
      </c>
      <c r="N4820" s="13">
        <v>0.3927360935383139</v>
      </c>
      <c r="O4820" s="13">
        <v>7.850306864202479E-2</v>
      </c>
      <c r="P4820" s="14">
        <v>468.00000000000023</v>
      </c>
    </row>
    <row r="4821" spans="1:16" x14ac:dyDescent="0.25">
      <c r="A4821">
        <v>4935</v>
      </c>
      <c r="B4821" t="str">
        <f t="shared" si="306"/>
        <v>Closed End</v>
      </c>
      <c r="C4821" t="s">
        <v>867</v>
      </c>
      <c r="D4821" t="s">
        <v>694</v>
      </c>
      <c r="E4821" t="str">
        <f t="shared" si="307"/>
        <v>Household income</v>
      </c>
      <c r="F4821">
        <f t="shared" si="308"/>
        <v>3</v>
      </c>
      <c r="G4821" t="str">
        <f t="shared" si="309"/>
        <v>Data</v>
      </c>
      <c r="H4821" t="s">
        <v>694</v>
      </c>
      <c r="I4821" s="38" t="s">
        <v>694</v>
      </c>
      <c r="J4821" t="s">
        <v>684</v>
      </c>
      <c r="K4821" s="6" t="s">
        <v>31</v>
      </c>
      <c r="L4821" s="12">
        <v>9.2339060137336643E-2</v>
      </c>
      <c r="M4821" s="13">
        <v>0.46670900265110377</v>
      </c>
      <c r="N4821" s="13">
        <v>0.314530330913391</v>
      </c>
      <c r="O4821" s="13">
        <v>0.12642160629816998</v>
      </c>
      <c r="P4821" s="14">
        <v>411.99999999999972</v>
      </c>
    </row>
    <row r="4822" spans="1:16" x14ac:dyDescent="0.25">
      <c r="A4822">
        <v>4936</v>
      </c>
      <c r="B4822" t="str">
        <f t="shared" si="306"/>
        <v>Closed End</v>
      </c>
      <c r="C4822" t="s">
        <v>867</v>
      </c>
      <c r="D4822" t="s">
        <v>694</v>
      </c>
      <c r="E4822" t="str">
        <f t="shared" si="307"/>
        <v>Household income</v>
      </c>
      <c r="F4822">
        <f t="shared" si="308"/>
        <v>4</v>
      </c>
      <c r="G4822" t="str">
        <f t="shared" si="309"/>
        <v>Data</v>
      </c>
      <c r="H4822" t="s">
        <v>694</v>
      </c>
      <c r="I4822" s="38" t="s">
        <v>694</v>
      </c>
      <c r="J4822" t="s">
        <v>684</v>
      </c>
      <c r="K4822" s="6" t="s">
        <v>32</v>
      </c>
      <c r="L4822" s="12">
        <v>0.1401990797774583</v>
      </c>
      <c r="M4822" s="13">
        <v>0.35120227217295441</v>
      </c>
      <c r="N4822" s="13">
        <v>0.36623727429508124</v>
      </c>
      <c r="O4822" s="13">
        <v>0.1423613737545063</v>
      </c>
      <c r="P4822" s="14">
        <v>394.00000000000017</v>
      </c>
    </row>
    <row r="4823" spans="1:16" x14ac:dyDescent="0.25">
      <c r="A4823">
        <v>4937</v>
      </c>
      <c r="B4823" t="str">
        <f t="shared" si="306"/>
        <v>Closed End</v>
      </c>
      <c r="C4823" t="s">
        <v>867</v>
      </c>
      <c r="D4823" t="s">
        <v>694</v>
      </c>
      <c r="E4823" t="str">
        <f t="shared" si="307"/>
        <v>Household income</v>
      </c>
      <c r="F4823">
        <f t="shared" si="308"/>
        <v>5</v>
      </c>
      <c r="G4823" t="str">
        <f t="shared" si="309"/>
        <v>Data</v>
      </c>
      <c r="H4823" t="s">
        <v>694</v>
      </c>
      <c r="I4823" s="38" t="s">
        <v>694</v>
      </c>
      <c r="J4823" t="s">
        <v>684</v>
      </c>
      <c r="K4823" s="6" t="s">
        <v>33</v>
      </c>
      <c r="L4823" s="12">
        <v>7.5525655820699242E-2</v>
      </c>
      <c r="M4823" s="13">
        <v>0.43432787311960314</v>
      </c>
      <c r="N4823" s="13">
        <v>0.3168146705324193</v>
      </c>
      <c r="O4823" s="13">
        <v>0.1733318005272787</v>
      </c>
      <c r="P4823" s="14">
        <v>305.99999999999983</v>
      </c>
    </row>
    <row r="4824" spans="1:16" x14ac:dyDescent="0.25">
      <c r="A4824">
        <v>4938</v>
      </c>
      <c r="B4824" t="str">
        <f t="shared" si="306"/>
        <v>Closed End</v>
      </c>
      <c r="C4824" t="s">
        <v>867</v>
      </c>
      <c r="D4824" t="s">
        <v>694</v>
      </c>
      <c r="E4824" t="str">
        <f t="shared" si="307"/>
        <v>Household income</v>
      </c>
      <c r="F4824">
        <f t="shared" si="308"/>
        <v>6</v>
      </c>
      <c r="G4824" t="str">
        <f t="shared" si="309"/>
        <v>Data</v>
      </c>
      <c r="H4824" t="s">
        <v>694</v>
      </c>
      <c r="I4824" s="38" t="s">
        <v>694</v>
      </c>
      <c r="J4824" t="s">
        <v>684</v>
      </c>
      <c r="K4824" s="6" t="s">
        <v>34</v>
      </c>
      <c r="L4824" s="12">
        <v>4.125099059148709E-2</v>
      </c>
      <c r="M4824" s="13">
        <v>0.38759517279694777</v>
      </c>
      <c r="N4824" s="13">
        <v>0.39934147072586235</v>
      </c>
      <c r="O4824" s="13">
        <v>0.17181236588570109</v>
      </c>
      <c r="P4824" s="14">
        <v>262.00000000000034</v>
      </c>
    </row>
    <row r="4825" spans="1:16" x14ac:dyDescent="0.25">
      <c r="A4825">
        <v>4939</v>
      </c>
      <c r="B4825" t="str">
        <f t="shared" si="306"/>
        <v>Closed End</v>
      </c>
      <c r="C4825" t="s">
        <v>867</v>
      </c>
      <c r="D4825" t="s">
        <v>694</v>
      </c>
      <c r="E4825" t="str">
        <f t="shared" si="307"/>
        <v>Household income</v>
      </c>
      <c r="F4825">
        <f t="shared" si="308"/>
        <v>7</v>
      </c>
      <c r="G4825" t="str">
        <f t="shared" si="309"/>
        <v>Data</v>
      </c>
      <c r="H4825" t="s">
        <v>694</v>
      </c>
      <c r="I4825" s="38" t="s">
        <v>694</v>
      </c>
      <c r="J4825" t="s">
        <v>684</v>
      </c>
      <c r="K4825" s="6" t="s">
        <v>35</v>
      </c>
      <c r="L4825" s="12">
        <v>9.0204645072239936E-2</v>
      </c>
      <c r="M4825" s="13">
        <v>0.40204190425124592</v>
      </c>
      <c r="N4825" s="13">
        <v>0.32001784488306634</v>
      </c>
      <c r="O4825" s="13">
        <v>0.1877356057934475</v>
      </c>
      <c r="P4825" s="14">
        <v>336.00000000000017</v>
      </c>
    </row>
    <row r="4826" spans="1:16" x14ac:dyDescent="0.25">
      <c r="A4826">
        <v>4940</v>
      </c>
      <c r="B4826" t="str">
        <f t="shared" si="306"/>
        <v>Closed End</v>
      </c>
      <c r="C4826" t="s">
        <v>867</v>
      </c>
      <c r="D4826" t="s">
        <v>694</v>
      </c>
      <c r="E4826" t="str">
        <f t="shared" si="307"/>
        <v>Household income</v>
      </c>
      <c r="F4826">
        <f t="shared" si="308"/>
        <v>8</v>
      </c>
      <c r="G4826" t="str">
        <f t="shared" si="309"/>
        <v>Data</v>
      </c>
      <c r="H4826" t="s">
        <v>694</v>
      </c>
      <c r="I4826" s="38" t="s">
        <v>694</v>
      </c>
      <c r="J4826" t="s">
        <v>684</v>
      </c>
      <c r="K4826" s="6" t="s">
        <v>36</v>
      </c>
      <c r="L4826" s="12">
        <v>0.15246472646950218</v>
      </c>
      <c r="M4826" s="13">
        <v>0.38669568317483166</v>
      </c>
      <c r="N4826" s="13">
        <v>0.37925402301414751</v>
      </c>
      <c r="O4826" s="13">
        <v>8.1585567341517867E-2</v>
      </c>
      <c r="P4826" s="14">
        <v>258.00000000000028</v>
      </c>
    </row>
    <row r="4827" spans="1:16" x14ac:dyDescent="0.25">
      <c r="A4827">
        <v>4941</v>
      </c>
      <c r="B4827" t="str">
        <f t="shared" si="306"/>
        <v>Closed End</v>
      </c>
      <c r="C4827" t="s">
        <v>867</v>
      </c>
      <c r="D4827" t="s">
        <v>694</v>
      </c>
      <c r="E4827" t="str">
        <f t="shared" si="307"/>
        <v>Housing status</v>
      </c>
      <c r="F4827">
        <f t="shared" si="308"/>
        <v>1</v>
      </c>
      <c r="G4827" t="str">
        <f t="shared" si="309"/>
        <v>Header</v>
      </c>
      <c r="H4827" t="s">
        <v>694</v>
      </c>
      <c r="I4827" s="38" t="s">
        <v>694</v>
      </c>
      <c r="J4827" t="s">
        <v>684</v>
      </c>
      <c r="K4827" s="7" t="s">
        <v>37</v>
      </c>
      <c r="L4827" s="15" t="s">
        <v>8</v>
      </c>
      <c r="M4827" s="16" t="s">
        <v>8</v>
      </c>
      <c r="N4827" s="16" t="s">
        <v>8</v>
      </c>
      <c r="O4827" s="16" t="s">
        <v>8</v>
      </c>
      <c r="P4827" s="17" t="s">
        <v>8</v>
      </c>
    </row>
    <row r="4828" spans="1:16" x14ac:dyDescent="0.25">
      <c r="A4828">
        <v>4942</v>
      </c>
      <c r="B4828" t="str">
        <f t="shared" si="306"/>
        <v>Closed End</v>
      </c>
      <c r="C4828" t="s">
        <v>867</v>
      </c>
      <c r="D4828" t="s">
        <v>694</v>
      </c>
      <c r="E4828" t="str">
        <f t="shared" si="307"/>
        <v>Housing status</v>
      </c>
      <c r="F4828">
        <f t="shared" si="308"/>
        <v>2</v>
      </c>
      <c r="G4828" t="str">
        <f t="shared" si="309"/>
        <v>Data</v>
      </c>
      <c r="H4828" t="s">
        <v>694</v>
      </c>
      <c r="I4828" s="38" t="s">
        <v>694</v>
      </c>
      <c r="J4828" t="s">
        <v>684</v>
      </c>
      <c r="K4828" s="6" t="s">
        <v>38</v>
      </c>
      <c r="L4828" s="12">
        <v>0.11086635137312605</v>
      </c>
      <c r="M4828" s="13">
        <v>0.41577946461771509</v>
      </c>
      <c r="N4828" s="13">
        <v>0.33331716717195198</v>
      </c>
      <c r="O4828" s="13">
        <v>0.14003701683720915</v>
      </c>
      <c r="P4828" s="14">
        <v>1916.9999999999964</v>
      </c>
    </row>
    <row r="4829" spans="1:16" x14ac:dyDescent="0.25">
      <c r="A4829">
        <v>4943</v>
      </c>
      <c r="B4829" t="str">
        <f t="shared" si="306"/>
        <v>Closed End</v>
      </c>
      <c r="C4829" t="s">
        <v>867</v>
      </c>
      <c r="D4829" t="s">
        <v>694</v>
      </c>
      <c r="E4829" t="str">
        <f t="shared" si="307"/>
        <v>Housing status</v>
      </c>
      <c r="F4829">
        <f t="shared" si="308"/>
        <v>3</v>
      </c>
      <c r="G4829" t="str">
        <f t="shared" si="309"/>
        <v>Data</v>
      </c>
      <c r="H4829" t="s">
        <v>694</v>
      </c>
      <c r="I4829" s="38" t="s">
        <v>694</v>
      </c>
      <c r="J4829" t="s">
        <v>684</v>
      </c>
      <c r="K4829" s="6" t="s">
        <v>39</v>
      </c>
      <c r="L4829" s="12">
        <v>9.5560598958016107E-2</v>
      </c>
      <c r="M4829" s="13">
        <v>0.41135416984769074</v>
      </c>
      <c r="N4829" s="13">
        <v>0.34948065124451688</v>
      </c>
      <c r="O4829" s="13">
        <v>0.14360457994977466</v>
      </c>
      <c r="P4829" s="14">
        <v>960.00000000000273</v>
      </c>
    </row>
    <row r="4830" spans="1:16" ht="24.75" x14ac:dyDescent="0.25">
      <c r="A4830">
        <v>4944</v>
      </c>
      <c r="B4830" t="str">
        <f t="shared" si="306"/>
        <v>Closed End</v>
      </c>
      <c r="C4830" t="s">
        <v>867</v>
      </c>
      <c r="D4830" t="s">
        <v>694</v>
      </c>
      <c r="E4830" t="str">
        <f t="shared" si="307"/>
        <v>Housing status</v>
      </c>
      <c r="F4830">
        <f t="shared" si="308"/>
        <v>4</v>
      </c>
      <c r="G4830" t="str">
        <f t="shared" si="309"/>
        <v>Data</v>
      </c>
      <c r="H4830" t="s">
        <v>694</v>
      </c>
      <c r="I4830" s="38" t="s">
        <v>694</v>
      </c>
      <c r="J4830" t="s">
        <v>684</v>
      </c>
      <c r="K4830" s="6" t="s">
        <v>40</v>
      </c>
      <c r="L4830" s="12">
        <v>0.11672443885051864</v>
      </c>
      <c r="M4830" s="13">
        <v>0.34163540456578007</v>
      </c>
      <c r="N4830" s="13">
        <v>0.52418704682142492</v>
      </c>
      <c r="O4830" s="13">
        <v>1.7453109762276309E-2</v>
      </c>
      <c r="P4830" s="14">
        <v>68.000000000000028</v>
      </c>
    </row>
    <row r="4831" spans="1:16" x14ac:dyDescent="0.25">
      <c r="A4831">
        <v>4945</v>
      </c>
      <c r="B4831" t="str">
        <f t="shared" si="306"/>
        <v>Closed End</v>
      </c>
      <c r="C4831" t="s">
        <v>867</v>
      </c>
      <c r="D4831" t="s">
        <v>694</v>
      </c>
      <c r="E4831" t="str">
        <f t="shared" si="307"/>
        <v>Home language</v>
      </c>
      <c r="F4831">
        <f t="shared" si="308"/>
        <v>1</v>
      </c>
      <c r="G4831" t="str">
        <f t="shared" si="309"/>
        <v>Header</v>
      </c>
      <c r="H4831" t="s">
        <v>694</v>
      </c>
      <c r="I4831" s="38" t="s">
        <v>694</v>
      </c>
      <c r="J4831" t="s">
        <v>684</v>
      </c>
      <c r="K4831" s="7" t="s">
        <v>41</v>
      </c>
      <c r="L4831" s="15" t="s">
        <v>8</v>
      </c>
      <c r="M4831" s="16" t="s">
        <v>8</v>
      </c>
      <c r="N4831" s="16" t="s">
        <v>8</v>
      </c>
      <c r="O4831" s="16" t="s">
        <v>8</v>
      </c>
      <c r="P4831" s="17" t="s">
        <v>8</v>
      </c>
    </row>
    <row r="4832" spans="1:16" x14ac:dyDescent="0.25">
      <c r="A4832">
        <v>4946</v>
      </c>
      <c r="B4832" t="str">
        <f t="shared" si="306"/>
        <v>Closed End</v>
      </c>
      <c r="C4832" t="s">
        <v>867</v>
      </c>
      <c r="D4832" t="s">
        <v>694</v>
      </c>
      <c r="E4832" t="str">
        <f t="shared" si="307"/>
        <v>Home language</v>
      </c>
      <c r="F4832">
        <f t="shared" si="308"/>
        <v>2</v>
      </c>
      <c r="G4832" t="str">
        <f t="shared" si="309"/>
        <v>Data</v>
      </c>
      <c r="H4832" t="s">
        <v>694</v>
      </c>
      <c r="I4832" s="38" t="s">
        <v>694</v>
      </c>
      <c r="J4832" t="s">
        <v>684</v>
      </c>
      <c r="K4832" s="6" t="s">
        <v>42</v>
      </c>
      <c r="L4832" s="12">
        <v>0.11166656185335919</v>
      </c>
      <c r="M4832" s="13">
        <v>0.42322923965428066</v>
      </c>
      <c r="N4832" s="13">
        <v>0.33448175468286506</v>
      </c>
      <c r="O4832" s="13">
        <v>0.13062244380949525</v>
      </c>
      <c r="P4832" s="14">
        <v>2556.0000000000023</v>
      </c>
    </row>
    <row r="4833" spans="1:16" x14ac:dyDescent="0.25">
      <c r="A4833">
        <v>4947</v>
      </c>
      <c r="B4833" t="str">
        <f t="shared" si="306"/>
        <v>Closed End</v>
      </c>
      <c r="C4833" t="s">
        <v>867</v>
      </c>
      <c r="D4833" t="s">
        <v>694</v>
      </c>
      <c r="E4833" t="str">
        <f t="shared" si="307"/>
        <v>Home language</v>
      </c>
      <c r="F4833">
        <f t="shared" si="308"/>
        <v>3</v>
      </c>
      <c r="G4833" t="str">
        <f t="shared" si="309"/>
        <v>Data</v>
      </c>
      <c r="H4833" t="s">
        <v>694</v>
      </c>
      <c r="I4833" s="38" t="s">
        <v>694</v>
      </c>
      <c r="J4833" t="s">
        <v>684</v>
      </c>
      <c r="K4833" s="6" t="s">
        <v>43</v>
      </c>
      <c r="L4833" s="12">
        <v>7.3220527779862085E-2</v>
      </c>
      <c r="M4833" s="13">
        <v>0.35259875689663756</v>
      </c>
      <c r="N4833" s="13">
        <v>0.41370814762035812</v>
      </c>
      <c r="O4833" s="13">
        <v>0.1604725677031415</v>
      </c>
      <c r="P4833" s="14">
        <v>242.00000000000017</v>
      </c>
    </row>
    <row r="4834" spans="1:16" x14ac:dyDescent="0.25">
      <c r="A4834">
        <v>4948</v>
      </c>
      <c r="B4834" t="str">
        <f t="shared" si="306"/>
        <v>Closed End</v>
      </c>
      <c r="C4834" t="s">
        <v>867</v>
      </c>
      <c r="D4834" t="s">
        <v>694</v>
      </c>
      <c r="E4834" t="str">
        <f t="shared" si="307"/>
        <v>Home language</v>
      </c>
      <c r="F4834">
        <f t="shared" si="308"/>
        <v>4</v>
      </c>
      <c r="G4834" t="str">
        <f t="shared" si="309"/>
        <v>Data</v>
      </c>
      <c r="H4834" t="s">
        <v>694</v>
      </c>
      <c r="I4834" s="38" t="s">
        <v>694</v>
      </c>
      <c r="J4834" t="s">
        <v>684</v>
      </c>
      <c r="K4834" s="6" t="s">
        <v>44</v>
      </c>
      <c r="L4834" s="12">
        <v>0.10110844439499274</v>
      </c>
      <c r="M4834" s="13">
        <v>0.42949213157346733</v>
      </c>
      <c r="N4834" s="13">
        <v>0.35359926449461265</v>
      </c>
      <c r="O4834" s="13">
        <v>0.11580015953692707</v>
      </c>
      <c r="P4834" s="14">
        <v>102.00000000000001</v>
      </c>
    </row>
    <row r="4835" spans="1:16" x14ac:dyDescent="0.25">
      <c r="A4835">
        <v>4949</v>
      </c>
      <c r="B4835" t="str">
        <f t="shared" si="306"/>
        <v>Closed End</v>
      </c>
      <c r="C4835" t="s">
        <v>867</v>
      </c>
      <c r="D4835" t="s">
        <v>694</v>
      </c>
      <c r="E4835" t="str">
        <f t="shared" si="307"/>
        <v>Race / ethnicity</v>
      </c>
      <c r="F4835">
        <f t="shared" si="308"/>
        <v>1</v>
      </c>
      <c r="G4835" t="str">
        <f t="shared" si="309"/>
        <v>Header</v>
      </c>
      <c r="H4835" t="s">
        <v>694</v>
      </c>
      <c r="I4835" s="38" t="s">
        <v>694</v>
      </c>
      <c r="J4835" t="s">
        <v>684</v>
      </c>
      <c r="K4835" s="7" t="s">
        <v>45</v>
      </c>
      <c r="L4835" s="15" t="s">
        <v>8</v>
      </c>
      <c r="M4835" s="16" t="s">
        <v>8</v>
      </c>
      <c r="N4835" s="16" t="s">
        <v>8</v>
      </c>
      <c r="O4835" s="16" t="s">
        <v>8</v>
      </c>
      <c r="P4835" s="17" t="s">
        <v>8</v>
      </c>
    </row>
    <row r="4836" spans="1:16" x14ac:dyDescent="0.25">
      <c r="A4836">
        <v>4950</v>
      </c>
      <c r="B4836" t="str">
        <f t="shared" si="306"/>
        <v>Closed End</v>
      </c>
      <c r="C4836" t="s">
        <v>867</v>
      </c>
      <c r="D4836" t="s">
        <v>694</v>
      </c>
      <c r="E4836" t="str">
        <f t="shared" si="307"/>
        <v>Race / ethnicity</v>
      </c>
      <c r="F4836">
        <f t="shared" si="308"/>
        <v>2</v>
      </c>
      <c r="G4836" t="str">
        <f t="shared" si="309"/>
        <v>Data</v>
      </c>
      <c r="H4836" t="s">
        <v>694</v>
      </c>
      <c r="I4836" s="38" t="s">
        <v>694</v>
      </c>
      <c r="J4836" t="s">
        <v>684</v>
      </c>
      <c r="K4836" s="6" t="s">
        <v>46</v>
      </c>
      <c r="L4836" s="12">
        <v>6.1067445749770639E-2</v>
      </c>
      <c r="M4836" s="13">
        <v>0.39208694675979899</v>
      </c>
      <c r="N4836" s="13">
        <v>0.34300614359850407</v>
      </c>
      <c r="O4836" s="13">
        <v>0.20383946389192714</v>
      </c>
      <c r="P4836" s="14">
        <v>758.99999999999932</v>
      </c>
    </row>
    <row r="4837" spans="1:16" x14ac:dyDescent="0.25">
      <c r="A4837">
        <v>4951</v>
      </c>
      <c r="B4837" t="str">
        <f t="shared" si="306"/>
        <v>Closed End</v>
      </c>
      <c r="C4837" t="s">
        <v>867</v>
      </c>
      <c r="D4837" t="s">
        <v>694</v>
      </c>
      <c r="E4837" t="str">
        <f t="shared" si="307"/>
        <v>Race / ethnicity</v>
      </c>
      <c r="F4837">
        <f t="shared" si="308"/>
        <v>3</v>
      </c>
      <c r="G4837" t="str">
        <f t="shared" si="309"/>
        <v>Data</v>
      </c>
      <c r="H4837" t="s">
        <v>694</v>
      </c>
      <c r="I4837" s="38" t="s">
        <v>694</v>
      </c>
      <c r="J4837" t="s">
        <v>684</v>
      </c>
      <c r="K4837" s="6" t="s">
        <v>47</v>
      </c>
      <c r="L4837" s="12">
        <v>0.11632465006107871</v>
      </c>
      <c r="M4837" s="13">
        <v>0.31524463421541349</v>
      </c>
      <c r="N4837" s="13">
        <v>0.42835793005455353</v>
      </c>
      <c r="O4837" s="13">
        <v>0.14007278566895381</v>
      </c>
      <c r="P4837" s="14">
        <v>126.00000000000003</v>
      </c>
    </row>
    <row r="4838" spans="1:16" x14ac:dyDescent="0.25">
      <c r="A4838">
        <v>4952</v>
      </c>
      <c r="B4838" t="str">
        <f t="shared" si="306"/>
        <v>Closed End</v>
      </c>
      <c r="C4838" t="s">
        <v>867</v>
      </c>
      <c r="D4838" t="s">
        <v>694</v>
      </c>
      <c r="E4838" t="str">
        <f t="shared" si="307"/>
        <v>Race / ethnicity</v>
      </c>
      <c r="F4838">
        <f t="shared" si="308"/>
        <v>4</v>
      </c>
      <c r="G4838" t="str">
        <f t="shared" si="309"/>
        <v>Data</v>
      </c>
      <c r="H4838" t="s">
        <v>694</v>
      </c>
      <c r="I4838" s="38" t="s">
        <v>694</v>
      </c>
      <c r="J4838" t="s">
        <v>684</v>
      </c>
      <c r="K4838" s="6" t="s">
        <v>48</v>
      </c>
      <c r="L4838" s="12">
        <v>6.859037079942365E-2</v>
      </c>
      <c r="M4838" s="13">
        <v>0.42500207702362675</v>
      </c>
      <c r="N4838" s="13">
        <v>0.32315612343912192</v>
      </c>
      <c r="O4838" s="13">
        <v>0.18325142873782765</v>
      </c>
      <c r="P4838" s="14">
        <v>213</v>
      </c>
    </row>
    <row r="4839" spans="1:16" x14ac:dyDescent="0.25">
      <c r="A4839">
        <v>4953</v>
      </c>
      <c r="B4839" t="str">
        <f t="shared" si="306"/>
        <v>Closed End</v>
      </c>
      <c r="C4839" t="s">
        <v>867</v>
      </c>
      <c r="D4839" t="s">
        <v>694</v>
      </c>
      <c r="E4839" t="str">
        <f t="shared" si="307"/>
        <v>Race / ethnicity</v>
      </c>
      <c r="F4839">
        <f t="shared" si="308"/>
        <v>5</v>
      </c>
      <c r="G4839" t="str">
        <f t="shared" si="309"/>
        <v>Data</v>
      </c>
      <c r="H4839" t="s">
        <v>694</v>
      </c>
      <c r="I4839" s="38" t="s">
        <v>694</v>
      </c>
      <c r="J4839" t="s">
        <v>684</v>
      </c>
      <c r="K4839" s="6" t="s">
        <v>49</v>
      </c>
      <c r="L4839" s="12">
        <v>6.7251277377447558E-2</v>
      </c>
      <c r="M4839" s="13">
        <v>0.33725318066481563</v>
      </c>
      <c r="N4839" s="13">
        <v>0.35823363930863422</v>
      </c>
      <c r="O4839" s="13">
        <v>0.2372619026491033</v>
      </c>
      <c r="P4839" s="14">
        <v>342.99999999999983</v>
      </c>
    </row>
    <row r="4840" spans="1:16" x14ac:dyDescent="0.25">
      <c r="A4840">
        <v>4954</v>
      </c>
      <c r="B4840" t="str">
        <f t="shared" si="306"/>
        <v>Closed End</v>
      </c>
      <c r="C4840" t="s">
        <v>867</v>
      </c>
      <c r="D4840" t="s">
        <v>694</v>
      </c>
      <c r="E4840" t="str">
        <f t="shared" si="307"/>
        <v>Race / ethnicity</v>
      </c>
      <c r="F4840">
        <f t="shared" si="308"/>
        <v>6</v>
      </c>
      <c r="G4840" t="str">
        <f t="shared" si="309"/>
        <v>Data</v>
      </c>
      <c r="H4840" t="s">
        <v>694</v>
      </c>
      <c r="I4840" s="38" t="s">
        <v>694</v>
      </c>
      <c r="J4840" t="s">
        <v>684</v>
      </c>
      <c r="K4840" s="6" t="s">
        <v>50</v>
      </c>
      <c r="L4840" s="12">
        <v>3.4022510614500776E-2</v>
      </c>
      <c r="M4840" s="13">
        <v>0.4067594766387137</v>
      </c>
      <c r="N4840" s="13">
        <v>0.36212169399984956</v>
      </c>
      <c r="O4840" s="13">
        <v>0.19709631874693551</v>
      </c>
      <c r="P4840" s="14">
        <v>135.00000000000003</v>
      </c>
    </row>
    <row r="4841" spans="1:16" ht="15.75" thickBot="1" x14ac:dyDescent="0.3">
      <c r="A4841">
        <v>4955</v>
      </c>
      <c r="B4841" t="str">
        <f t="shared" si="306"/>
        <v>Closed End</v>
      </c>
      <c r="C4841" t="s">
        <v>867</v>
      </c>
      <c r="D4841" t="s">
        <v>694</v>
      </c>
      <c r="E4841" t="str">
        <f t="shared" si="307"/>
        <v>Race / ethnicity</v>
      </c>
      <c r="F4841">
        <f t="shared" si="308"/>
        <v>7</v>
      </c>
      <c r="G4841" t="str">
        <f t="shared" si="309"/>
        <v>Data</v>
      </c>
      <c r="H4841" t="s">
        <v>694</v>
      </c>
      <c r="I4841" s="38" t="s">
        <v>694</v>
      </c>
      <c r="J4841" t="s">
        <v>684</v>
      </c>
      <c r="K4841" s="8" t="s">
        <v>51</v>
      </c>
      <c r="L4841" s="18">
        <v>0.12265785307547915</v>
      </c>
      <c r="M4841" s="19">
        <v>0.43360609482318252</v>
      </c>
      <c r="N4841" s="19">
        <v>0.33375872039714588</v>
      </c>
      <c r="O4841" s="19">
        <v>0.10997733170419527</v>
      </c>
      <c r="P4841" s="20">
        <v>2017.9999999999973</v>
      </c>
    </row>
    <row r="4842" spans="1:16" ht="15.75" thickTop="1" x14ac:dyDescent="0.25">
      <c r="A4842">
        <v>4956</v>
      </c>
      <c r="B4842" t="str">
        <f t="shared" si="306"/>
        <v/>
      </c>
      <c r="C4842" t="s">
        <v>8</v>
      </c>
      <c r="D4842" t="s">
        <v>8</v>
      </c>
      <c r="E4842" t="str">
        <f t="shared" si="307"/>
        <v/>
      </c>
      <c r="F4842" t="str">
        <f t="shared" si="308"/>
        <v/>
      </c>
      <c r="G4842" t="str">
        <f t="shared" si="309"/>
        <v/>
      </c>
      <c r="H4842" t="s">
        <v>8</v>
      </c>
      <c r="K4842" s="42"/>
      <c r="L4842" s="42"/>
      <c r="M4842" s="42"/>
      <c r="N4842" s="42"/>
      <c r="O4842" s="42"/>
      <c r="P4842" s="42"/>
    </row>
    <row r="4843" spans="1:16" ht="45.75" thickBot="1" x14ac:dyDescent="0.3">
      <c r="A4843">
        <v>4957</v>
      </c>
      <c r="B4843" t="str">
        <f t="shared" si="306"/>
        <v>Closed End</v>
      </c>
      <c r="C4843" t="s">
        <v>867</v>
      </c>
      <c r="D4843" t="s">
        <v>695</v>
      </c>
      <c r="E4843" t="str">
        <f t="shared" si="307"/>
        <v>Title</v>
      </c>
      <c r="F4843">
        <f t="shared" si="308"/>
        <v>1</v>
      </c>
      <c r="G4843" t="str">
        <f t="shared" si="309"/>
        <v>Title</v>
      </c>
      <c r="H4843" t="s">
        <v>695</v>
      </c>
      <c r="I4843" s="38" t="s">
        <v>695</v>
      </c>
      <c r="J4843" t="s">
        <v>684</v>
      </c>
      <c r="K4843" s="37" t="s">
        <v>363</v>
      </c>
      <c r="L4843" s="37"/>
      <c r="M4843" s="37"/>
      <c r="N4843" s="37"/>
      <c r="O4843" s="37"/>
      <c r="P4843" s="37"/>
    </row>
    <row r="4844" spans="1:16" ht="38.25" thickTop="1" thickBot="1" x14ac:dyDescent="0.3">
      <c r="A4844">
        <v>4958</v>
      </c>
      <c r="B4844" t="str">
        <f t="shared" si="306"/>
        <v>Closed End</v>
      </c>
      <c r="C4844" t="s">
        <v>867</v>
      </c>
      <c r="D4844" t="s">
        <v>695</v>
      </c>
      <c r="E4844" t="str">
        <f t="shared" si="307"/>
        <v>Column labels</v>
      </c>
      <c r="F4844">
        <f t="shared" si="308"/>
        <v>1</v>
      </c>
      <c r="G4844" t="str">
        <f t="shared" si="309"/>
        <v>Labels</v>
      </c>
      <c r="H4844" t="s">
        <v>695</v>
      </c>
      <c r="I4844" s="38" t="s">
        <v>695</v>
      </c>
      <c r="J4844" t="s">
        <v>684</v>
      </c>
      <c r="K4844" s="39"/>
      <c r="L4844" s="1" t="s">
        <v>349</v>
      </c>
      <c r="M4844" s="2" t="s">
        <v>350</v>
      </c>
      <c r="N4844" s="2" t="s">
        <v>351</v>
      </c>
      <c r="O4844" s="2" t="s">
        <v>352</v>
      </c>
      <c r="P4844" s="3" t="s">
        <v>6</v>
      </c>
    </row>
    <row r="4845" spans="1:16" ht="15.75" thickTop="1" x14ac:dyDescent="0.25">
      <c r="A4845">
        <v>4959</v>
      </c>
      <c r="B4845" t="str">
        <f t="shared" si="306"/>
        <v>Closed End</v>
      </c>
      <c r="C4845" t="s">
        <v>867</v>
      </c>
      <c r="D4845" t="s">
        <v>695</v>
      </c>
      <c r="E4845" t="str">
        <f t="shared" si="307"/>
        <v>Region</v>
      </c>
      <c r="F4845">
        <f t="shared" si="308"/>
        <v>1</v>
      </c>
      <c r="G4845" t="str">
        <f t="shared" si="309"/>
        <v>Header</v>
      </c>
      <c r="H4845" t="s">
        <v>695</v>
      </c>
      <c r="I4845" s="38" t="s">
        <v>695</v>
      </c>
      <c r="J4845" t="s">
        <v>684</v>
      </c>
      <c r="K4845" s="5" t="s">
        <v>7</v>
      </c>
      <c r="L4845" s="9" t="s">
        <v>8</v>
      </c>
      <c r="M4845" s="10" t="s">
        <v>8</v>
      </c>
      <c r="N4845" s="10" t="s">
        <v>8</v>
      </c>
      <c r="O4845" s="10" t="s">
        <v>8</v>
      </c>
      <c r="P4845" s="11" t="s">
        <v>8</v>
      </c>
    </row>
    <row r="4846" spans="1:16" x14ac:dyDescent="0.25">
      <c r="A4846">
        <v>4960</v>
      </c>
      <c r="B4846" t="str">
        <f t="shared" si="306"/>
        <v>Closed End</v>
      </c>
      <c r="C4846" t="s">
        <v>867</v>
      </c>
      <c r="D4846" t="s">
        <v>695</v>
      </c>
      <c r="E4846" t="str">
        <f t="shared" si="307"/>
        <v>Region</v>
      </c>
      <c r="F4846">
        <f t="shared" si="308"/>
        <v>2</v>
      </c>
      <c r="G4846" t="str">
        <f t="shared" si="309"/>
        <v>Data</v>
      </c>
      <c r="H4846" t="s">
        <v>695</v>
      </c>
      <c r="I4846" s="38" t="s">
        <v>695</v>
      </c>
      <c r="J4846" t="s">
        <v>684</v>
      </c>
      <c r="K4846" s="6" t="s">
        <v>9</v>
      </c>
      <c r="L4846" s="12">
        <v>9.4920380912529675E-2</v>
      </c>
      <c r="M4846" s="13">
        <v>0.36379159315352455</v>
      </c>
      <c r="N4846" s="13">
        <v>0.3470257991136389</v>
      </c>
      <c r="O4846" s="13">
        <v>0.19426222682030947</v>
      </c>
      <c r="P4846" s="14">
        <v>2954.9999999999977</v>
      </c>
    </row>
    <row r="4847" spans="1:16" x14ac:dyDescent="0.25">
      <c r="A4847">
        <v>4961</v>
      </c>
      <c r="B4847" t="str">
        <f t="shared" si="306"/>
        <v>Closed End</v>
      </c>
      <c r="C4847" t="s">
        <v>867</v>
      </c>
      <c r="D4847" t="s">
        <v>695</v>
      </c>
      <c r="E4847" t="str">
        <f t="shared" si="307"/>
        <v>Region</v>
      </c>
      <c r="F4847">
        <f t="shared" si="308"/>
        <v>3</v>
      </c>
      <c r="G4847" t="str">
        <f t="shared" si="309"/>
        <v>Data</v>
      </c>
      <c r="H4847" t="s">
        <v>695</v>
      </c>
      <c r="I4847" s="38" t="s">
        <v>695</v>
      </c>
      <c r="J4847" t="s">
        <v>684</v>
      </c>
      <c r="K4847" s="6" t="s">
        <v>10</v>
      </c>
      <c r="L4847" s="12">
        <v>9.9505437781569589E-2</v>
      </c>
      <c r="M4847" s="13">
        <v>0.40503967356777343</v>
      </c>
      <c r="N4847" s="13">
        <v>0.32160217831394272</v>
      </c>
      <c r="O4847" s="13">
        <v>0.17385271033671443</v>
      </c>
      <c r="P4847" s="14">
        <v>406.00000000000023</v>
      </c>
    </row>
    <row r="4848" spans="1:16" x14ac:dyDescent="0.25">
      <c r="A4848">
        <v>4962</v>
      </c>
      <c r="B4848" t="str">
        <f t="shared" si="306"/>
        <v>Closed End</v>
      </c>
      <c r="C4848" t="s">
        <v>867</v>
      </c>
      <c r="D4848" t="s">
        <v>695</v>
      </c>
      <c r="E4848" t="str">
        <f t="shared" si="307"/>
        <v>Region</v>
      </c>
      <c r="F4848">
        <f t="shared" si="308"/>
        <v>4</v>
      </c>
      <c r="G4848" t="str">
        <f t="shared" si="309"/>
        <v>Data</v>
      </c>
      <c r="H4848" t="s">
        <v>695</v>
      </c>
      <c r="I4848" s="38" t="s">
        <v>695</v>
      </c>
      <c r="J4848" t="s">
        <v>684</v>
      </c>
      <c r="K4848" s="6" t="s">
        <v>11</v>
      </c>
      <c r="L4848" s="12">
        <v>8.7623814462629054E-2</v>
      </c>
      <c r="M4848" s="13">
        <v>0.3310402163393435</v>
      </c>
      <c r="N4848" s="13">
        <v>0.35110599444253304</v>
      </c>
      <c r="O4848" s="13">
        <v>0.2302299747554965</v>
      </c>
      <c r="P4848" s="14">
        <v>2159.9999999999982</v>
      </c>
    </row>
    <row r="4849" spans="1:16" x14ac:dyDescent="0.25">
      <c r="A4849">
        <v>4963</v>
      </c>
      <c r="B4849" t="str">
        <f t="shared" si="306"/>
        <v>Closed End</v>
      </c>
      <c r="C4849" t="s">
        <v>867</v>
      </c>
      <c r="D4849" t="s">
        <v>695</v>
      </c>
      <c r="E4849" t="str">
        <f t="shared" si="307"/>
        <v>Region</v>
      </c>
      <c r="F4849">
        <f t="shared" si="308"/>
        <v>5</v>
      </c>
      <c r="G4849" t="str">
        <f t="shared" si="309"/>
        <v>Data</v>
      </c>
      <c r="H4849" t="s">
        <v>695</v>
      </c>
      <c r="I4849" s="38" t="s">
        <v>695</v>
      </c>
      <c r="J4849" t="s">
        <v>684</v>
      </c>
      <c r="K4849" s="6" t="s">
        <v>12</v>
      </c>
      <c r="L4849" s="12">
        <v>7.2330380068926128E-2</v>
      </c>
      <c r="M4849" s="13">
        <v>0.33941561729605063</v>
      </c>
      <c r="N4849" s="13">
        <v>0.3523067572675101</v>
      </c>
      <c r="O4849" s="13">
        <v>0.2359472453675131</v>
      </c>
      <c r="P4849" s="14">
        <v>1747.9999999999973</v>
      </c>
    </row>
    <row r="4850" spans="1:16" x14ac:dyDescent="0.25">
      <c r="A4850">
        <v>4964</v>
      </c>
      <c r="B4850" t="str">
        <f t="shared" si="306"/>
        <v>Closed End</v>
      </c>
      <c r="C4850" t="s">
        <v>867</v>
      </c>
      <c r="D4850" t="s">
        <v>695</v>
      </c>
      <c r="E4850" t="str">
        <f t="shared" si="307"/>
        <v>Region</v>
      </c>
      <c r="F4850">
        <f t="shared" si="308"/>
        <v>6</v>
      </c>
      <c r="G4850" t="str">
        <f t="shared" si="309"/>
        <v>Data</v>
      </c>
      <c r="H4850" t="s">
        <v>695</v>
      </c>
      <c r="I4850" s="38" t="s">
        <v>695</v>
      </c>
      <c r="J4850" t="s">
        <v>684</v>
      </c>
      <c r="K4850" s="6" t="s">
        <v>13</v>
      </c>
      <c r="L4850" s="12">
        <v>0.10584857045060027</v>
      </c>
      <c r="M4850" s="13">
        <v>0.32105948638634574</v>
      </c>
      <c r="N4850" s="13">
        <v>0.34967507912807183</v>
      </c>
      <c r="O4850" s="13">
        <v>0.22341686403498176</v>
      </c>
      <c r="P4850" s="14">
        <v>412.00000000000017</v>
      </c>
    </row>
    <row r="4851" spans="1:16" x14ac:dyDescent="0.25">
      <c r="A4851">
        <v>4965</v>
      </c>
      <c r="B4851" t="str">
        <f t="shared" si="306"/>
        <v>Closed End</v>
      </c>
      <c r="C4851" t="s">
        <v>867</v>
      </c>
      <c r="D4851" t="s">
        <v>695</v>
      </c>
      <c r="E4851" t="str">
        <f t="shared" si="307"/>
        <v>Region</v>
      </c>
      <c r="F4851">
        <f t="shared" si="308"/>
        <v>7</v>
      </c>
      <c r="G4851" t="str">
        <f t="shared" si="309"/>
        <v>Data</v>
      </c>
      <c r="H4851" t="s">
        <v>695</v>
      </c>
      <c r="I4851" s="38" t="s">
        <v>695</v>
      </c>
      <c r="J4851" t="s">
        <v>684</v>
      </c>
      <c r="K4851" s="6" t="s">
        <v>14</v>
      </c>
      <c r="L4851" s="12">
        <v>0.10275580427900896</v>
      </c>
      <c r="M4851" s="13">
        <v>0.36514964964114555</v>
      </c>
      <c r="N4851" s="13">
        <v>0.38004256704443296</v>
      </c>
      <c r="O4851" s="13">
        <v>0.15205197903541121</v>
      </c>
      <c r="P4851" s="14">
        <v>389.0000000000004</v>
      </c>
    </row>
    <row r="4852" spans="1:16" x14ac:dyDescent="0.25">
      <c r="A4852">
        <v>4966</v>
      </c>
      <c r="B4852" t="str">
        <f t="shared" si="306"/>
        <v>Closed End</v>
      </c>
      <c r="C4852" t="s">
        <v>867</v>
      </c>
      <c r="D4852" t="s">
        <v>695</v>
      </c>
      <c r="E4852" t="str">
        <f t="shared" si="307"/>
        <v>Gender</v>
      </c>
      <c r="F4852">
        <f t="shared" si="308"/>
        <v>1</v>
      </c>
      <c r="G4852" t="str">
        <f t="shared" si="309"/>
        <v>Header</v>
      </c>
      <c r="H4852" t="s">
        <v>695</v>
      </c>
      <c r="I4852" s="38" t="s">
        <v>695</v>
      </c>
      <c r="J4852" t="s">
        <v>684</v>
      </c>
      <c r="K4852" s="7" t="s">
        <v>15</v>
      </c>
      <c r="L4852" s="15" t="s">
        <v>8</v>
      </c>
      <c r="M4852" s="16" t="s">
        <v>8</v>
      </c>
      <c r="N4852" s="16" t="s">
        <v>8</v>
      </c>
      <c r="O4852" s="16" t="s">
        <v>8</v>
      </c>
      <c r="P4852" s="17" t="s">
        <v>8</v>
      </c>
    </row>
    <row r="4853" spans="1:16" x14ac:dyDescent="0.25">
      <c r="A4853">
        <v>4967</v>
      </c>
      <c r="B4853" t="str">
        <f t="shared" ref="B4853:B4916" si="310">IF(K4855="Results by region:","Closed End",IF(L4854="East Metro Overall","Open End",IF(AND(K4853="",K4855=""),"",B4852)))</f>
        <v>Closed End</v>
      </c>
      <c r="C4853" t="s">
        <v>867</v>
      </c>
      <c r="D4853" t="s">
        <v>695</v>
      </c>
      <c r="E4853" t="str">
        <f t="shared" ref="E4853:E4916" si="311">IF(AND(K4853="",K4854="Results by region:"),"Column labels",
IF(AND(K4853="",L4853="East Metro overall"),"Column labels",
IF(AND(K4853="",L4853=""),"",
IF(AND(B4853="Open End",K4853&lt;&gt;"",E4852="Column labels"),"Open end results",
IF(K4853="Results by region:","Region",
IF(K4853="Results by gender:","Gender",
IF(K4853="Results by age:","Age",
IF(K4853="Results by education level:","Education",
IF(K4853="Results by household income:","Household income",
IF(K4853="Results by housing status:","Housing status",
IF(K4853="Results by home language:","Home language",
IF(K4853="Results by race/ethnicity:","Race / ethnicity",
IF(ISERROR(FIND(".",K4853)),E4852,
IF(FIND(".",K4853)&lt;=4,"Title"))))))))))))))</f>
        <v>Gender</v>
      </c>
      <c r="F4853">
        <f t="shared" ref="F4853:F4916" si="312">IF(B4853="","",IF(E4853&lt;&gt;E4852,1,SUM(F4852,1)))</f>
        <v>2</v>
      </c>
      <c r="G4853" t="str">
        <f t="shared" si="309"/>
        <v>Data</v>
      </c>
      <c r="H4853" t="s">
        <v>695</v>
      </c>
      <c r="I4853" s="38" t="s">
        <v>695</v>
      </c>
      <c r="J4853" t="s">
        <v>684</v>
      </c>
      <c r="K4853" s="6" t="s">
        <v>16</v>
      </c>
      <c r="L4853" s="12">
        <v>8.3394476967794354E-2</v>
      </c>
      <c r="M4853" s="13">
        <v>0.35917288963250377</v>
      </c>
      <c r="N4853" s="13">
        <v>0.37936674565256739</v>
      </c>
      <c r="O4853" s="13">
        <v>0.17806588774713558</v>
      </c>
      <c r="P4853" s="14">
        <v>1853.0000000000018</v>
      </c>
    </row>
    <row r="4854" spans="1:16" x14ac:dyDescent="0.25">
      <c r="A4854">
        <v>4968</v>
      </c>
      <c r="B4854" t="str">
        <f t="shared" si="310"/>
        <v>Closed End</v>
      </c>
      <c r="C4854" t="s">
        <v>867</v>
      </c>
      <c r="D4854" t="s">
        <v>695</v>
      </c>
      <c r="E4854" t="str">
        <f t="shared" si="311"/>
        <v>Gender</v>
      </c>
      <c r="F4854">
        <f t="shared" si="312"/>
        <v>3</v>
      </c>
      <c r="G4854" t="str">
        <f t="shared" si="309"/>
        <v>Data</v>
      </c>
      <c r="H4854" t="s">
        <v>695</v>
      </c>
      <c r="I4854" s="38" t="s">
        <v>695</v>
      </c>
      <c r="J4854" t="s">
        <v>684</v>
      </c>
      <c r="K4854" s="6" t="s">
        <v>17</v>
      </c>
      <c r="L4854" s="12">
        <v>0.10848251384021465</v>
      </c>
      <c r="M4854" s="13">
        <v>0.37595581528007799</v>
      </c>
      <c r="N4854" s="13">
        <v>0.31325475938573172</v>
      </c>
      <c r="O4854" s="13">
        <v>0.20230691149397509</v>
      </c>
      <c r="P4854" s="14">
        <v>988.00000000000193</v>
      </c>
    </row>
    <row r="4855" spans="1:16" x14ac:dyDescent="0.25">
      <c r="A4855">
        <v>4969</v>
      </c>
      <c r="B4855" t="str">
        <f t="shared" si="310"/>
        <v>Closed End</v>
      </c>
      <c r="C4855" t="s">
        <v>867</v>
      </c>
      <c r="D4855" t="s">
        <v>695</v>
      </c>
      <c r="E4855" t="str">
        <f t="shared" si="311"/>
        <v>Age</v>
      </c>
      <c r="F4855">
        <f t="shared" si="312"/>
        <v>1</v>
      </c>
      <c r="G4855" t="str">
        <f t="shared" si="309"/>
        <v>Header</v>
      </c>
      <c r="H4855" t="s">
        <v>695</v>
      </c>
      <c r="I4855" s="38" t="s">
        <v>695</v>
      </c>
      <c r="J4855" t="s">
        <v>684</v>
      </c>
      <c r="K4855" s="7" t="s">
        <v>18</v>
      </c>
      <c r="L4855" s="15" t="s">
        <v>8</v>
      </c>
      <c r="M4855" s="16" t="s">
        <v>8</v>
      </c>
      <c r="N4855" s="16" t="s">
        <v>8</v>
      </c>
      <c r="O4855" s="16" t="s">
        <v>8</v>
      </c>
      <c r="P4855" s="17" t="s">
        <v>8</v>
      </c>
    </row>
    <row r="4856" spans="1:16" x14ac:dyDescent="0.25">
      <c r="A4856">
        <v>4970</v>
      </c>
      <c r="B4856" t="str">
        <f t="shared" si="310"/>
        <v>Closed End</v>
      </c>
      <c r="C4856" t="s">
        <v>867</v>
      </c>
      <c r="D4856" t="s">
        <v>695</v>
      </c>
      <c r="E4856" t="str">
        <f t="shared" si="311"/>
        <v>Age</v>
      </c>
      <c r="F4856">
        <f t="shared" si="312"/>
        <v>2</v>
      </c>
      <c r="G4856" t="str">
        <f t="shared" si="309"/>
        <v>Data</v>
      </c>
      <c r="H4856" t="s">
        <v>695</v>
      </c>
      <c r="I4856" s="38" t="s">
        <v>695</v>
      </c>
      <c r="J4856" t="s">
        <v>684</v>
      </c>
      <c r="K4856" s="6" t="s">
        <v>19</v>
      </c>
      <c r="L4856" s="12">
        <v>6.5253619482290817E-2</v>
      </c>
      <c r="M4856" s="13">
        <v>0.20234233821199252</v>
      </c>
      <c r="N4856" s="13">
        <v>0.42801774138463228</v>
      </c>
      <c r="O4856" s="13">
        <v>0.30438630092108349</v>
      </c>
      <c r="P4856" s="14">
        <v>411.0000000000004</v>
      </c>
    </row>
    <row r="4857" spans="1:16" x14ac:dyDescent="0.25">
      <c r="A4857">
        <v>4971</v>
      </c>
      <c r="B4857" t="str">
        <f t="shared" si="310"/>
        <v>Closed End</v>
      </c>
      <c r="C4857" t="s">
        <v>867</v>
      </c>
      <c r="D4857" t="s">
        <v>695</v>
      </c>
      <c r="E4857" t="str">
        <f t="shared" si="311"/>
        <v>Age</v>
      </c>
      <c r="F4857">
        <f t="shared" si="312"/>
        <v>3</v>
      </c>
      <c r="G4857" t="str">
        <f t="shared" si="309"/>
        <v>Data</v>
      </c>
      <c r="H4857" t="s">
        <v>695</v>
      </c>
      <c r="I4857" s="38" t="s">
        <v>695</v>
      </c>
      <c r="J4857" t="s">
        <v>684</v>
      </c>
      <c r="K4857" s="6" t="s">
        <v>20</v>
      </c>
      <c r="L4857" s="12">
        <v>8.9640787121484738E-2</v>
      </c>
      <c r="M4857" s="13">
        <v>0.34997069890903953</v>
      </c>
      <c r="N4857" s="13">
        <v>0.36651046521284125</v>
      </c>
      <c r="O4857" s="13">
        <v>0.19387804875663309</v>
      </c>
      <c r="P4857" s="14">
        <v>420.00000000000023</v>
      </c>
    </row>
    <row r="4858" spans="1:16" x14ac:dyDescent="0.25">
      <c r="A4858">
        <v>4972</v>
      </c>
      <c r="B4858" t="str">
        <f t="shared" si="310"/>
        <v>Closed End</v>
      </c>
      <c r="C4858" t="s">
        <v>867</v>
      </c>
      <c r="D4858" t="s">
        <v>695</v>
      </c>
      <c r="E4858" t="str">
        <f t="shared" si="311"/>
        <v>Age</v>
      </c>
      <c r="F4858">
        <f t="shared" si="312"/>
        <v>4</v>
      </c>
      <c r="G4858" t="str">
        <f t="shared" si="309"/>
        <v>Data</v>
      </c>
      <c r="H4858" t="s">
        <v>695</v>
      </c>
      <c r="I4858" s="38" t="s">
        <v>695</v>
      </c>
      <c r="J4858" t="s">
        <v>684</v>
      </c>
      <c r="K4858" s="6" t="s">
        <v>21</v>
      </c>
      <c r="L4858" s="12">
        <v>8.6072578201615485E-2</v>
      </c>
      <c r="M4858" s="13">
        <v>0.47996612050070703</v>
      </c>
      <c r="N4858" s="13">
        <v>0.29425113143827075</v>
      </c>
      <c r="O4858" s="13">
        <v>0.13971016985940601</v>
      </c>
      <c r="P4858" s="14">
        <v>364.00000000000063</v>
      </c>
    </row>
    <row r="4859" spans="1:16" x14ac:dyDescent="0.25">
      <c r="A4859">
        <v>4973</v>
      </c>
      <c r="B4859" t="str">
        <f t="shared" si="310"/>
        <v>Closed End</v>
      </c>
      <c r="C4859" t="s">
        <v>867</v>
      </c>
      <c r="D4859" t="s">
        <v>695</v>
      </c>
      <c r="E4859" t="str">
        <f t="shared" si="311"/>
        <v>Age</v>
      </c>
      <c r="F4859">
        <f t="shared" si="312"/>
        <v>5</v>
      </c>
      <c r="G4859" t="str">
        <f t="shared" si="309"/>
        <v>Data</v>
      </c>
      <c r="H4859" t="s">
        <v>695</v>
      </c>
      <c r="I4859" s="38" t="s">
        <v>695</v>
      </c>
      <c r="J4859" t="s">
        <v>684</v>
      </c>
      <c r="K4859" s="6" t="s">
        <v>22</v>
      </c>
      <c r="L4859" s="12">
        <v>8.8545564140957961E-2</v>
      </c>
      <c r="M4859" s="13">
        <v>0.46493843156485992</v>
      </c>
      <c r="N4859" s="13">
        <v>0.30482801799855075</v>
      </c>
      <c r="O4859" s="13">
        <v>0.14168798629563245</v>
      </c>
      <c r="P4859" s="14">
        <v>510.99999999999966</v>
      </c>
    </row>
    <row r="4860" spans="1:16" x14ac:dyDescent="0.25">
      <c r="A4860">
        <v>4974</v>
      </c>
      <c r="B4860" t="str">
        <f t="shared" si="310"/>
        <v>Closed End</v>
      </c>
      <c r="C4860" t="s">
        <v>867</v>
      </c>
      <c r="D4860" t="s">
        <v>695</v>
      </c>
      <c r="E4860" t="str">
        <f t="shared" si="311"/>
        <v>Age</v>
      </c>
      <c r="F4860">
        <f t="shared" si="312"/>
        <v>6</v>
      </c>
      <c r="G4860" t="str">
        <f t="shared" si="309"/>
        <v>Data</v>
      </c>
      <c r="H4860" t="s">
        <v>695</v>
      </c>
      <c r="I4860" s="38" t="s">
        <v>695</v>
      </c>
      <c r="J4860" t="s">
        <v>684</v>
      </c>
      <c r="K4860" s="6" t="s">
        <v>23</v>
      </c>
      <c r="L4860" s="12">
        <v>0.13053435382821107</v>
      </c>
      <c r="M4860" s="13">
        <v>0.49672729498187496</v>
      </c>
      <c r="N4860" s="13">
        <v>0.28301688731865515</v>
      </c>
      <c r="O4860" s="13">
        <v>8.9721463871260981E-2</v>
      </c>
      <c r="P4860" s="14">
        <v>830.9999999999975</v>
      </c>
    </row>
    <row r="4861" spans="1:16" x14ac:dyDescent="0.25">
      <c r="A4861">
        <v>4975</v>
      </c>
      <c r="B4861" t="str">
        <f t="shared" si="310"/>
        <v>Closed End</v>
      </c>
      <c r="C4861" t="s">
        <v>867</v>
      </c>
      <c r="D4861" t="s">
        <v>695</v>
      </c>
      <c r="E4861" t="str">
        <f t="shared" si="311"/>
        <v>Education</v>
      </c>
      <c r="F4861">
        <f t="shared" si="312"/>
        <v>1</v>
      </c>
      <c r="G4861" t="str">
        <f t="shared" si="309"/>
        <v>Header</v>
      </c>
      <c r="H4861" t="s">
        <v>695</v>
      </c>
      <c r="I4861" s="38" t="s">
        <v>695</v>
      </c>
      <c r="J4861" t="s">
        <v>684</v>
      </c>
      <c r="K4861" s="7" t="s">
        <v>24</v>
      </c>
      <c r="L4861" s="15" t="s">
        <v>8</v>
      </c>
      <c r="M4861" s="16" t="s">
        <v>8</v>
      </c>
      <c r="N4861" s="16" t="s">
        <v>8</v>
      </c>
      <c r="O4861" s="16" t="s">
        <v>8</v>
      </c>
      <c r="P4861" s="17" t="s">
        <v>8</v>
      </c>
    </row>
    <row r="4862" spans="1:16" x14ac:dyDescent="0.25">
      <c r="A4862">
        <v>4976</v>
      </c>
      <c r="B4862" t="str">
        <f t="shared" si="310"/>
        <v>Closed End</v>
      </c>
      <c r="C4862" t="s">
        <v>867</v>
      </c>
      <c r="D4862" t="s">
        <v>695</v>
      </c>
      <c r="E4862" t="str">
        <f t="shared" si="311"/>
        <v>Education</v>
      </c>
      <c r="F4862">
        <f t="shared" si="312"/>
        <v>2</v>
      </c>
      <c r="G4862" t="str">
        <f t="shared" si="309"/>
        <v>Data</v>
      </c>
      <c r="H4862" t="s">
        <v>695</v>
      </c>
      <c r="I4862" s="38" t="s">
        <v>695</v>
      </c>
      <c r="J4862" t="s">
        <v>684</v>
      </c>
      <c r="K4862" s="6" t="s">
        <v>25</v>
      </c>
      <c r="L4862" s="12">
        <v>0.16720667623911858</v>
      </c>
      <c r="M4862" s="13">
        <v>0.5266555069430815</v>
      </c>
      <c r="N4862" s="13">
        <v>0.16743258427487684</v>
      </c>
      <c r="O4862" s="13">
        <v>0.13870523254292308</v>
      </c>
      <c r="P4862" s="14">
        <v>89</v>
      </c>
    </row>
    <row r="4863" spans="1:16" x14ac:dyDescent="0.25">
      <c r="A4863">
        <v>4977</v>
      </c>
      <c r="B4863" t="str">
        <f t="shared" si="310"/>
        <v>Closed End</v>
      </c>
      <c r="C4863" t="s">
        <v>867</v>
      </c>
      <c r="D4863" t="s">
        <v>695</v>
      </c>
      <c r="E4863" t="str">
        <f t="shared" si="311"/>
        <v>Education</v>
      </c>
      <c r="F4863">
        <f t="shared" si="312"/>
        <v>3</v>
      </c>
      <c r="G4863" t="str">
        <f t="shared" si="309"/>
        <v>Data</v>
      </c>
      <c r="H4863" t="s">
        <v>695</v>
      </c>
      <c r="I4863" s="38" t="s">
        <v>695</v>
      </c>
      <c r="J4863" t="s">
        <v>684</v>
      </c>
      <c r="K4863" s="6" t="s">
        <v>26</v>
      </c>
      <c r="L4863" s="12">
        <v>8.9239081128691E-2</v>
      </c>
      <c r="M4863" s="13">
        <v>0.52139286413568742</v>
      </c>
      <c r="N4863" s="13">
        <v>0.26466167987526157</v>
      </c>
      <c r="O4863" s="13">
        <v>0.12470637486036074</v>
      </c>
      <c r="P4863" s="14">
        <v>349.99999999999966</v>
      </c>
    </row>
    <row r="4864" spans="1:16" x14ac:dyDescent="0.25">
      <c r="A4864">
        <v>4978</v>
      </c>
      <c r="B4864" t="str">
        <f t="shared" si="310"/>
        <v>Closed End</v>
      </c>
      <c r="C4864" t="s">
        <v>867</v>
      </c>
      <c r="D4864" t="s">
        <v>695</v>
      </c>
      <c r="E4864" t="str">
        <f t="shared" si="311"/>
        <v>Education</v>
      </c>
      <c r="F4864">
        <f t="shared" si="312"/>
        <v>4</v>
      </c>
      <c r="G4864" t="str">
        <f t="shared" si="309"/>
        <v>Data</v>
      </c>
      <c r="H4864" t="s">
        <v>695</v>
      </c>
      <c r="I4864" s="38" t="s">
        <v>695</v>
      </c>
      <c r="J4864" t="s">
        <v>684</v>
      </c>
      <c r="K4864" s="6" t="s">
        <v>27</v>
      </c>
      <c r="L4864" s="12">
        <v>0.10019936576919468</v>
      </c>
      <c r="M4864" s="13">
        <v>0.36446911824914335</v>
      </c>
      <c r="N4864" s="13">
        <v>0.33649764082737227</v>
      </c>
      <c r="O4864" s="13">
        <v>0.19883387515428783</v>
      </c>
      <c r="P4864" s="14">
        <v>936.00000000000193</v>
      </c>
    </row>
    <row r="4865" spans="1:16" x14ac:dyDescent="0.25">
      <c r="A4865">
        <v>4979</v>
      </c>
      <c r="B4865" t="str">
        <f t="shared" si="310"/>
        <v>Closed End</v>
      </c>
      <c r="C4865" t="s">
        <v>867</v>
      </c>
      <c r="D4865" t="s">
        <v>695</v>
      </c>
      <c r="E4865" t="str">
        <f t="shared" si="311"/>
        <v>Education</v>
      </c>
      <c r="F4865">
        <f t="shared" si="312"/>
        <v>5</v>
      </c>
      <c r="G4865" t="str">
        <f t="shared" si="309"/>
        <v>Data</v>
      </c>
      <c r="H4865" t="s">
        <v>695</v>
      </c>
      <c r="I4865" s="38" t="s">
        <v>695</v>
      </c>
      <c r="J4865" t="s">
        <v>684</v>
      </c>
      <c r="K4865" s="6" t="s">
        <v>28</v>
      </c>
      <c r="L4865" s="12">
        <v>8.1640387378059259E-2</v>
      </c>
      <c r="M4865" s="13">
        <v>0.27662217327883337</v>
      </c>
      <c r="N4865" s="13">
        <v>0.41087403232425274</v>
      </c>
      <c r="O4865" s="13">
        <v>0.23086340701885597</v>
      </c>
      <c r="P4865" s="14">
        <v>1490.0000000000023</v>
      </c>
    </row>
    <row r="4866" spans="1:16" x14ac:dyDescent="0.25">
      <c r="A4866">
        <v>4980</v>
      </c>
      <c r="B4866" t="str">
        <f t="shared" si="310"/>
        <v>Closed End</v>
      </c>
      <c r="C4866" t="s">
        <v>867</v>
      </c>
      <c r="D4866" t="s">
        <v>695</v>
      </c>
      <c r="E4866" t="str">
        <f t="shared" si="311"/>
        <v>Household income</v>
      </c>
      <c r="F4866">
        <f t="shared" si="312"/>
        <v>1</v>
      </c>
      <c r="G4866" t="str">
        <f t="shared" ref="G4866:G4929" si="313">IF(B4866="","",IF(E4866="Title","Title",IF(E4866="Column labels","Labels",IF(AND(F4866=1,B4866="Closed End"),"Header","Data"))))</f>
        <v>Header</v>
      </c>
      <c r="H4866" t="s">
        <v>695</v>
      </c>
      <c r="I4866" s="38" t="s">
        <v>695</v>
      </c>
      <c r="J4866" t="s">
        <v>684</v>
      </c>
      <c r="K4866" s="7" t="s">
        <v>29</v>
      </c>
      <c r="L4866" s="15" t="s">
        <v>8</v>
      </c>
      <c r="M4866" s="16" t="s">
        <v>8</v>
      </c>
      <c r="N4866" s="16" t="s">
        <v>8</v>
      </c>
      <c r="O4866" s="16" t="s">
        <v>8</v>
      </c>
      <c r="P4866" s="17" t="s">
        <v>8</v>
      </c>
    </row>
    <row r="4867" spans="1:16" x14ac:dyDescent="0.25">
      <c r="A4867">
        <v>4981</v>
      </c>
      <c r="B4867" t="str">
        <f t="shared" si="310"/>
        <v>Closed End</v>
      </c>
      <c r="C4867" t="s">
        <v>867</v>
      </c>
      <c r="D4867" t="s">
        <v>695</v>
      </c>
      <c r="E4867" t="str">
        <f t="shared" si="311"/>
        <v>Household income</v>
      </c>
      <c r="F4867">
        <f t="shared" si="312"/>
        <v>2</v>
      </c>
      <c r="G4867" t="str">
        <f t="shared" si="313"/>
        <v>Data</v>
      </c>
      <c r="H4867" t="s">
        <v>695</v>
      </c>
      <c r="I4867" s="38" t="s">
        <v>695</v>
      </c>
      <c r="J4867" t="s">
        <v>684</v>
      </c>
      <c r="K4867" s="6" t="s">
        <v>30</v>
      </c>
      <c r="L4867" s="12">
        <v>9.1002201022002793E-2</v>
      </c>
      <c r="M4867" s="13">
        <v>0.45322728954663655</v>
      </c>
      <c r="N4867" s="13">
        <v>0.32269245875715591</v>
      </c>
      <c r="O4867" s="13">
        <v>0.13307805067420389</v>
      </c>
      <c r="P4867" s="14">
        <v>470.00000000000057</v>
      </c>
    </row>
    <row r="4868" spans="1:16" x14ac:dyDescent="0.25">
      <c r="A4868">
        <v>4982</v>
      </c>
      <c r="B4868" t="str">
        <f t="shared" si="310"/>
        <v>Closed End</v>
      </c>
      <c r="C4868" t="s">
        <v>867</v>
      </c>
      <c r="D4868" t="s">
        <v>695</v>
      </c>
      <c r="E4868" t="str">
        <f t="shared" si="311"/>
        <v>Household income</v>
      </c>
      <c r="F4868">
        <f t="shared" si="312"/>
        <v>3</v>
      </c>
      <c r="G4868" t="str">
        <f t="shared" si="313"/>
        <v>Data</v>
      </c>
      <c r="H4868" t="s">
        <v>695</v>
      </c>
      <c r="I4868" s="38" t="s">
        <v>695</v>
      </c>
      <c r="J4868" t="s">
        <v>684</v>
      </c>
      <c r="K4868" s="6" t="s">
        <v>31</v>
      </c>
      <c r="L4868" s="12">
        <v>8.1089301691747634E-2</v>
      </c>
      <c r="M4868" s="13">
        <v>0.4385507981379087</v>
      </c>
      <c r="N4868" s="13">
        <v>0.31476472513074416</v>
      </c>
      <c r="O4868" s="13">
        <v>0.16559517503960058</v>
      </c>
      <c r="P4868" s="14">
        <v>414.00000000000023</v>
      </c>
    </row>
    <row r="4869" spans="1:16" x14ac:dyDescent="0.25">
      <c r="A4869">
        <v>4983</v>
      </c>
      <c r="B4869" t="str">
        <f t="shared" si="310"/>
        <v>Closed End</v>
      </c>
      <c r="C4869" t="s">
        <v>867</v>
      </c>
      <c r="D4869" t="s">
        <v>695</v>
      </c>
      <c r="E4869" t="str">
        <f t="shared" si="311"/>
        <v>Household income</v>
      </c>
      <c r="F4869">
        <f t="shared" si="312"/>
        <v>4</v>
      </c>
      <c r="G4869" t="str">
        <f t="shared" si="313"/>
        <v>Data</v>
      </c>
      <c r="H4869" t="s">
        <v>695</v>
      </c>
      <c r="I4869" s="38" t="s">
        <v>695</v>
      </c>
      <c r="J4869" t="s">
        <v>684</v>
      </c>
      <c r="K4869" s="6" t="s">
        <v>32</v>
      </c>
      <c r="L4869" s="12">
        <v>0.13837185270175786</v>
      </c>
      <c r="M4869" s="13">
        <v>0.29402039764248122</v>
      </c>
      <c r="N4869" s="13">
        <v>0.38186675241895357</v>
      </c>
      <c r="O4869" s="13">
        <v>0.1857409972368074</v>
      </c>
      <c r="P4869" s="14">
        <v>390.00000000000023</v>
      </c>
    </row>
    <row r="4870" spans="1:16" x14ac:dyDescent="0.25">
      <c r="A4870">
        <v>4984</v>
      </c>
      <c r="B4870" t="str">
        <f t="shared" si="310"/>
        <v>Closed End</v>
      </c>
      <c r="C4870" t="s">
        <v>867</v>
      </c>
      <c r="D4870" t="s">
        <v>695</v>
      </c>
      <c r="E4870" t="str">
        <f t="shared" si="311"/>
        <v>Household income</v>
      </c>
      <c r="F4870">
        <f t="shared" si="312"/>
        <v>5</v>
      </c>
      <c r="G4870" t="str">
        <f t="shared" si="313"/>
        <v>Data</v>
      </c>
      <c r="H4870" t="s">
        <v>695</v>
      </c>
      <c r="I4870" s="38" t="s">
        <v>695</v>
      </c>
      <c r="J4870" t="s">
        <v>684</v>
      </c>
      <c r="K4870" s="6" t="s">
        <v>33</v>
      </c>
      <c r="L4870" s="12">
        <v>6.6919281636994898E-2</v>
      </c>
      <c r="M4870" s="13">
        <v>0.37451349218875923</v>
      </c>
      <c r="N4870" s="13">
        <v>0.34862353091034587</v>
      </c>
      <c r="O4870" s="13">
        <v>0.20994369526390019</v>
      </c>
      <c r="P4870" s="14">
        <v>303.99999999999977</v>
      </c>
    </row>
    <row r="4871" spans="1:16" x14ac:dyDescent="0.25">
      <c r="A4871">
        <v>4985</v>
      </c>
      <c r="B4871" t="str">
        <f t="shared" si="310"/>
        <v>Closed End</v>
      </c>
      <c r="C4871" t="s">
        <v>867</v>
      </c>
      <c r="D4871" t="s">
        <v>695</v>
      </c>
      <c r="E4871" t="str">
        <f t="shared" si="311"/>
        <v>Household income</v>
      </c>
      <c r="F4871">
        <f t="shared" si="312"/>
        <v>6</v>
      </c>
      <c r="G4871" t="str">
        <f t="shared" si="313"/>
        <v>Data</v>
      </c>
      <c r="H4871" t="s">
        <v>695</v>
      </c>
      <c r="I4871" s="38" t="s">
        <v>695</v>
      </c>
      <c r="J4871" t="s">
        <v>684</v>
      </c>
      <c r="K4871" s="6" t="s">
        <v>34</v>
      </c>
      <c r="L4871" s="12">
        <v>4.1212845011069629E-2</v>
      </c>
      <c r="M4871" s="13">
        <v>0.3853873488545359</v>
      </c>
      <c r="N4871" s="13">
        <v>0.32939045174229781</v>
      </c>
      <c r="O4871" s="13">
        <v>0.24400935439209498</v>
      </c>
      <c r="P4871" s="14">
        <v>263.00000000000045</v>
      </c>
    </row>
    <row r="4872" spans="1:16" x14ac:dyDescent="0.25">
      <c r="A4872">
        <v>4986</v>
      </c>
      <c r="B4872" t="str">
        <f t="shared" si="310"/>
        <v>Closed End</v>
      </c>
      <c r="C4872" t="s">
        <v>867</v>
      </c>
      <c r="D4872" t="s">
        <v>695</v>
      </c>
      <c r="E4872" t="str">
        <f t="shared" si="311"/>
        <v>Household income</v>
      </c>
      <c r="F4872">
        <f t="shared" si="312"/>
        <v>7</v>
      </c>
      <c r="G4872" t="str">
        <f t="shared" si="313"/>
        <v>Data</v>
      </c>
      <c r="H4872" t="s">
        <v>695</v>
      </c>
      <c r="I4872" s="38" t="s">
        <v>695</v>
      </c>
      <c r="J4872" t="s">
        <v>684</v>
      </c>
      <c r="K4872" s="6" t="s">
        <v>35</v>
      </c>
      <c r="L4872" s="12">
        <v>5.8427772761532326E-2</v>
      </c>
      <c r="M4872" s="13">
        <v>0.33065957947079239</v>
      </c>
      <c r="N4872" s="13">
        <v>0.38295817085809353</v>
      </c>
      <c r="O4872" s="13">
        <v>0.22795447690958126</v>
      </c>
      <c r="P4872" s="14">
        <v>336.00000000000006</v>
      </c>
    </row>
    <row r="4873" spans="1:16" x14ac:dyDescent="0.25">
      <c r="A4873">
        <v>4987</v>
      </c>
      <c r="B4873" t="str">
        <f t="shared" si="310"/>
        <v>Closed End</v>
      </c>
      <c r="C4873" t="s">
        <v>867</v>
      </c>
      <c r="D4873" t="s">
        <v>695</v>
      </c>
      <c r="E4873" t="str">
        <f t="shared" si="311"/>
        <v>Household income</v>
      </c>
      <c r="F4873">
        <f t="shared" si="312"/>
        <v>8</v>
      </c>
      <c r="G4873" t="str">
        <f t="shared" si="313"/>
        <v>Data</v>
      </c>
      <c r="H4873" t="s">
        <v>695</v>
      </c>
      <c r="I4873" s="38" t="s">
        <v>695</v>
      </c>
      <c r="J4873" t="s">
        <v>684</v>
      </c>
      <c r="K4873" s="6" t="s">
        <v>36</v>
      </c>
      <c r="L4873" s="12">
        <v>0.11383286529735048</v>
      </c>
      <c r="M4873" s="13">
        <v>0.33528710758391045</v>
      </c>
      <c r="N4873" s="13">
        <v>0.3621917374475162</v>
      </c>
      <c r="O4873" s="13">
        <v>0.18868828967122192</v>
      </c>
      <c r="P4873" s="14">
        <v>258.99999999999983</v>
      </c>
    </row>
    <row r="4874" spans="1:16" x14ac:dyDescent="0.25">
      <c r="A4874">
        <v>4988</v>
      </c>
      <c r="B4874" t="str">
        <f t="shared" si="310"/>
        <v>Closed End</v>
      </c>
      <c r="C4874" t="s">
        <v>867</v>
      </c>
      <c r="D4874" t="s">
        <v>695</v>
      </c>
      <c r="E4874" t="str">
        <f t="shared" si="311"/>
        <v>Housing status</v>
      </c>
      <c r="F4874">
        <f t="shared" si="312"/>
        <v>1</v>
      </c>
      <c r="G4874" t="str">
        <f t="shared" si="313"/>
        <v>Header</v>
      </c>
      <c r="H4874" t="s">
        <v>695</v>
      </c>
      <c r="I4874" s="38" t="s">
        <v>695</v>
      </c>
      <c r="J4874" t="s">
        <v>684</v>
      </c>
      <c r="K4874" s="7" t="s">
        <v>37</v>
      </c>
      <c r="L4874" s="15" t="s">
        <v>8</v>
      </c>
      <c r="M4874" s="16" t="s">
        <v>8</v>
      </c>
      <c r="N4874" s="16" t="s">
        <v>8</v>
      </c>
      <c r="O4874" s="16" t="s">
        <v>8</v>
      </c>
      <c r="P4874" s="17" t="s">
        <v>8</v>
      </c>
    </row>
    <row r="4875" spans="1:16" x14ac:dyDescent="0.25">
      <c r="A4875">
        <v>4989</v>
      </c>
      <c r="B4875" t="str">
        <f t="shared" si="310"/>
        <v>Closed End</v>
      </c>
      <c r="C4875" t="s">
        <v>867</v>
      </c>
      <c r="D4875" t="s">
        <v>695</v>
      </c>
      <c r="E4875" t="str">
        <f t="shared" si="311"/>
        <v>Housing status</v>
      </c>
      <c r="F4875">
        <f t="shared" si="312"/>
        <v>2</v>
      </c>
      <c r="G4875" t="str">
        <f t="shared" si="313"/>
        <v>Data</v>
      </c>
      <c r="H4875" t="s">
        <v>695</v>
      </c>
      <c r="I4875" s="38" t="s">
        <v>695</v>
      </c>
      <c r="J4875" t="s">
        <v>684</v>
      </c>
      <c r="K4875" s="6" t="s">
        <v>38</v>
      </c>
      <c r="L4875" s="12">
        <v>0.10086760664228189</v>
      </c>
      <c r="M4875" s="13">
        <v>0.3554918899839466</v>
      </c>
      <c r="N4875" s="13">
        <v>0.34290050260441562</v>
      </c>
      <c r="O4875" s="13">
        <v>0.20074000076935769</v>
      </c>
      <c r="P4875" s="14">
        <v>1910.9999999999989</v>
      </c>
    </row>
    <row r="4876" spans="1:16" x14ac:dyDescent="0.25">
      <c r="A4876">
        <v>4990</v>
      </c>
      <c r="B4876" t="str">
        <f t="shared" si="310"/>
        <v>Closed End</v>
      </c>
      <c r="C4876" t="s">
        <v>867</v>
      </c>
      <c r="D4876" t="s">
        <v>695</v>
      </c>
      <c r="E4876" t="str">
        <f t="shared" si="311"/>
        <v>Housing status</v>
      </c>
      <c r="F4876">
        <f t="shared" si="312"/>
        <v>3</v>
      </c>
      <c r="G4876" t="str">
        <f t="shared" si="313"/>
        <v>Data</v>
      </c>
      <c r="H4876" t="s">
        <v>695</v>
      </c>
      <c r="I4876" s="38" t="s">
        <v>695</v>
      </c>
      <c r="J4876" t="s">
        <v>684</v>
      </c>
      <c r="K4876" s="6" t="s">
        <v>39</v>
      </c>
      <c r="L4876" s="12">
        <v>7.4168882232533845E-2</v>
      </c>
      <c r="M4876" s="13">
        <v>0.38917561006393975</v>
      </c>
      <c r="N4876" s="13">
        <v>0.35397896562269709</v>
      </c>
      <c r="O4876" s="13">
        <v>0.18267654208082756</v>
      </c>
      <c r="P4876" s="14">
        <v>963.00000000000068</v>
      </c>
    </row>
    <row r="4877" spans="1:16" ht="24.75" x14ac:dyDescent="0.25">
      <c r="A4877">
        <v>4991</v>
      </c>
      <c r="B4877" t="str">
        <f t="shared" si="310"/>
        <v>Closed End</v>
      </c>
      <c r="C4877" t="s">
        <v>867</v>
      </c>
      <c r="D4877" t="s">
        <v>695</v>
      </c>
      <c r="E4877" t="str">
        <f t="shared" si="311"/>
        <v>Housing status</v>
      </c>
      <c r="F4877">
        <f t="shared" si="312"/>
        <v>4</v>
      </c>
      <c r="G4877" t="str">
        <f t="shared" si="313"/>
        <v>Data</v>
      </c>
      <c r="H4877" t="s">
        <v>695</v>
      </c>
      <c r="I4877" s="38" t="s">
        <v>695</v>
      </c>
      <c r="J4877" t="s">
        <v>684</v>
      </c>
      <c r="K4877" s="6" t="s">
        <v>40</v>
      </c>
      <c r="L4877" s="12">
        <v>0.11628734536772063</v>
      </c>
      <c r="M4877" s="13">
        <v>0.34601018183863258</v>
      </c>
      <c r="N4877" s="13">
        <v>0.42888646606089237</v>
      </c>
      <c r="O4877" s="13">
        <v>0.10881600673275429</v>
      </c>
      <c r="P4877" s="14">
        <v>69.000000000000043</v>
      </c>
    </row>
    <row r="4878" spans="1:16" x14ac:dyDescent="0.25">
      <c r="A4878">
        <v>4992</v>
      </c>
      <c r="B4878" t="str">
        <f t="shared" si="310"/>
        <v>Closed End</v>
      </c>
      <c r="C4878" t="s">
        <v>867</v>
      </c>
      <c r="D4878" t="s">
        <v>695</v>
      </c>
      <c r="E4878" t="str">
        <f t="shared" si="311"/>
        <v>Home language</v>
      </c>
      <c r="F4878">
        <f t="shared" si="312"/>
        <v>1</v>
      </c>
      <c r="G4878" t="str">
        <f t="shared" si="313"/>
        <v>Header</v>
      </c>
      <c r="H4878" t="s">
        <v>695</v>
      </c>
      <c r="I4878" s="38" t="s">
        <v>695</v>
      </c>
      <c r="J4878" t="s">
        <v>684</v>
      </c>
      <c r="K4878" s="7" t="s">
        <v>41</v>
      </c>
      <c r="L4878" s="15" t="s">
        <v>8</v>
      </c>
      <c r="M4878" s="16" t="s">
        <v>8</v>
      </c>
      <c r="N4878" s="16" t="s">
        <v>8</v>
      </c>
      <c r="O4878" s="16" t="s">
        <v>8</v>
      </c>
      <c r="P4878" s="17" t="s">
        <v>8</v>
      </c>
    </row>
    <row r="4879" spans="1:16" x14ac:dyDescent="0.25">
      <c r="A4879">
        <v>4993</v>
      </c>
      <c r="B4879" t="str">
        <f t="shared" si="310"/>
        <v>Closed End</v>
      </c>
      <c r="C4879" t="s">
        <v>867</v>
      </c>
      <c r="D4879" t="s">
        <v>695</v>
      </c>
      <c r="E4879" t="str">
        <f t="shared" si="311"/>
        <v>Home language</v>
      </c>
      <c r="F4879">
        <f t="shared" si="312"/>
        <v>2</v>
      </c>
      <c r="G4879" t="str">
        <f t="shared" si="313"/>
        <v>Data</v>
      </c>
      <c r="H4879" t="s">
        <v>695</v>
      </c>
      <c r="I4879" s="38" t="s">
        <v>695</v>
      </c>
      <c r="J4879" t="s">
        <v>684</v>
      </c>
      <c r="K4879" s="6" t="s">
        <v>42</v>
      </c>
      <c r="L4879" s="12">
        <v>9.728498413178864E-2</v>
      </c>
      <c r="M4879" s="13">
        <v>0.36745939186050508</v>
      </c>
      <c r="N4879" s="13">
        <v>0.35752697893425411</v>
      </c>
      <c r="O4879" s="13">
        <v>0.17772864507345182</v>
      </c>
      <c r="P4879" s="14">
        <v>2552.0000000000018</v>
      </c>
    </row>
    <row r="4880" spans="1:16" x14ac:dyDescent="0.25">
      <c r="A4880">
        <v>4994</v>
      </c>
      <c r="B4880" t="str">
        <f t="shared" si="310"/>
        <v>Closed End</v>
      </c>
      <c r="C4880" t="s">
        <v>867</v>
      </c>
      <c r="D4880" t="s">
        <v>695</v>
      </c>
      <c r="E4880" t="str">
        <f t="shared" si="311"/>
        <v>Home language</v>
      </c>
      <c r="F4880">
        <f t="shared" si="312"/>
        <v>3</v>
      </c>
      <c r="G4880" t="str">
        <f t="shared" si="313"/>
        <v>Data</v>
      </c>
      <c r="H4880" t="s">
        <v>695</v>
      </c>
      <c r="I4880" s="38" t="s">
        <v>695</v>
      </c>
      <c r="J4880" t="s">
        <v>684</v>
      </c>
      <c r="K4880" s="6" t="s">
        <v>43</v>
      </c>
      <c r="L4880" s="12">
        <v>6.9400902028279504E-2</v>
      </c>
      <c r="M4880" s="13">
        <v>0.35461098096155352</v>
      </c>
      <c r="N4880" s="13">
        <v>0.31198026181024097</v>
      </c>
      <c r="O4880" s="13">
        <v>0.26400785519992542</v>
      </c>
      <c r="P4880" s="14">
        <v>244.00000000000006</v>
      </c>
    </row>
    <row r="4881" spans="1:16" x14ac:dyDescent="0.25">
      <c r="A4881">
        <v>4995</v>
      </c>
      <c r="B4881" t="str">
        <f t="shared" si="310"/>
        <v>Closed End</v>
      </c>
      <c r="C4881" t="s">
        <v>867</v>
      </c>
      <c r="D4881" t="s">
        <v>695</v>
      </c>
      <c r="E4881" t="str">
        <f t="shared" si="311"/>
        <v>Home language</v>
      </c>
      <c r="F4881">
        <f t="shared" si="312"/>
        <v>4</v>
      </c>
      <c r="G4881" t="str">
        <f t="shared" si="313"/>
        <v>Data</v>
      </c>
      <c r="H4881" t="s">
        <v>695</v>
      </c>
      <c r="I4881" s="38" t="s">
        <v>695</v>
      </c>
      <c r="J4881" t="s">
        <v>684</v>
      </c>
      <c r="K4881" s="6" t="s">
        <v>44</v>
      </c>
      <c r="L4881" s="12">
        <v>0.10253686529777095</v>
      </c>
      <c r="M4881" s="13">
        <v>0.438588480966912</v>
      </c>
      <c r="N4881" s="13">
        <v>0.24946756556692637</v>
      </c>
      <c r="O4881" s="13">
        <v>0.20940708816839046</v>
      </c>
      <c r="P4881" s="14">
        <v>102.00000000000001</v>
      </c>
    </row>
    <row r="4882" spans="1:16" x14ac:dyDescent="0.25">
      <c r="A4882">
        <v>4996</v>
      </c>
      <c r="B4882" t="str">
        <f t="shared" si="310"/>
        <v>Closed End</v>
      </c>
      <c r="C4882" t="s">
        <v>867</v>
      </c>
      <c r="D4882" t="s">
        <v>695</v>
      </c>
      <c r="E4882" t="str">
        <f t="shared" si="311"/>
        <v>Race / ethnicity</v>
      </c>
      <c r="F4882">
        <f t="shared" si="312"/>
        <v>1</v>
      </c>
      <c r="G4882" t="str">
        <f t="shared" si="313"/>
        <v>Header</v>
      </c>
      <c r="H4882" t="s">
        <v>695</v>
      </c>
      <c r="I4882" s="38" t="s">
        <v>695</v>
      </c>
      <c r="J4882" t="s">
        <v>684</v>
      </c>
      <c r="K4882" s="7" t="s">
        <v>45</v>
      </c>
      <c r="L4882" s="15" t="s">
        <v>8</v>
      </c>
      <c r="M4882" s="16" t="s">
        <v>8</v>
      </c>
      <c r="N4882" s="16" t="s">
        <v>8</v>
      </c>
      <c r="O4882" s="16" t="s">
        <v>8</v>
      </c>
      <c r="P4882" s="17" t="s">
        <v>8</v>
      </c>
    </row>
    <row r="4883" spans="1:16" x14ac:dyDescent="0.25">
      <c r="A4883">
        <v>4997</v>
      </c>
      <c r="B4883" t="str">
        <f t="shared" si="310"/>
        <v>Closed End</v>
      </c>
      <c r="C4883" t="s">
        <v>867</v>
      </c>
      <c r="D4883" t="s">
        <v>695</v>
      </c>
      <c r="E4883" t="str">
        <f t="shared" si="311"/>
        <v>Race / ethnicity</v>
      </c>
      <c r="F4883">
        <f t="shared" si="312"/>
        <v>2</v>
      </c>
      <c r="G4883" t="str">
        <f t="shared" si="313"/>
        <v>Data</v>
      </c>
      <c r="H4883" t="s">
        <v>695</v>
      </c>
      <c r="I4883" s="38" t="s">
        <v>695</v>
      </c>
      <c r="J4883" t="s">
        <v>684</v>
      </c>
      <c r="K4883" s="6" t="s">
        <v>46</v>
      </c>
      <c r="L4883" s="12">
        <v>5.9952465249582552E-2</v>
      </c>
      <c r="M4883" s="13">
        <v>0.34828867935350522</v>
      </c>
      <c r="N4883" s="13">
        <v>0.32930654377578683</v>
      </c>
      <c r="O4883" s="13">
        <v>0.26245231162112659</v>
      </c>
      <c r="P4883" s="14">
        <v>763.00000000000023</v>
      </c>
    </row>
    <row r="4884" spans="1:16" x14ac:dyDescent="0.25">
      <c r="A4884">
        <v>4998</v>
      </c>
      <c r="B4884" t="str">
        <f t="shared" si="310"/>
        <v>Closed End</v>
      </c>
      <c r="C4884" t="s">
        <v>867</v>
      </c>
      <c r="D4884" t="s">
        <v>695</v>
      </c>
      <c r="E4884" t="str">
        <f t="shared" si="311"/>
        <v>Race / ethnicity</v>
      </c>
      <c r="F4884">
        <f t="shared" si="312"/>
        <v>3</v>
      </c>
      <c r="G4884" t="str">
        <f t="shared" si="313"/>
        <v>Data</v>
      </c>
      <c r="H4884" t="s">
        <v>695</v>
      </c>
      <c r="I4884" s="38" t="s">
        <v>695</v>
      </c>
      <c r="J4884" t="s">
        <v>684</v>
      </c>
      <c r="K4884" s="6" t="s">
        <v>47</v>
      </c>
      <c r="L4884" s="12">
        <v>7.1687626922482123E-2</v>
      </c>
      <c r="M4884" s="13">
        <v>0.34842201539646944</v>
      </c>
      <c r="N4884" s="13">
        <v>0.41045374539024171</v>
      </c>
      <c r="O4884" s="13">
        <v>0.16943661229080609</v>
      </c>
      <c r="P4884" s="14">
        <v>126.00000000000004</v>
      </c>
    </row>
    <row r="4885" spans="1:16" x14ac:dyDescent="0.25">
      <c r="A4885">
        <v>4999</v>
      </c>
      <c r="B4885" t="str">
        <f t="shared" si="310"/>
        <v>Closed End</v>
      </c>
      <c r="C4885" t="s">
        <v>867</v>
      </c>
      <c r="D4885" t="s">
        <v>695</v>
      </c>
      <c r="E4885" t="str">
        <f t="shared" si="311"/>
        <v>Race / ethnicity</v>
      </c>
      <c r="F4885">
        <f t="shared" si="312"/>
        <v>4</v>
      </c>
      <c r="G4885" t="str">
        <f t="shared" si="313"/>
        <v>Data</v>
      </c>
      <c r="H4885" t="s">
        <v>695</v>
      </c>
      <c r="I4885" s="38" t="s">
        <v>695</v>
      </c>
      <c r="J4885" t="s">
        <v>684</v>
      </c>
      <c r="K4885" s="6" t="s">
        <v>48</v>
      </c>
      <c r="L4885" s="12">
        <v>6.9831761366093342E-2</v>
      </c>
      <c r="M4885" s="13">
        <v>0.30764141067810402</v>
      </c>
      <c r="N4885" s="13">
        <v>0.36643704879240391</v>
      </c>
      <c r="O4885" s="13">
        <v>0.25608977916339887</v>
      </c>
      <c r="P4885" s="14">
        <v>213</v>
      </c>
    </row>
    <row r="4886" spans="1:16" x14ac:dyDescent="0.25">
      <c r="A4886">
        <v>5000</v>
      </c>
      <c r="B4886" t="str">
        <f t="shared" si="310"/>
        <v>Closed End</v>
      </c>
      <c r="C4886" t="s">
        <v>867</v>
      </c>
      <c r="D4886" t="s">
        <v>695</v>
      </c>
      <c r="E4886" t="str">
        <f t="shared" si="311"/>
        <v>Race / ethnicity</v>
      </c>
      <c r="F4886">
        <f t="shared" si="312"/>
        <v>5</v>
      </c>
      <c r="G4886" t="str">
        <f t="shared" si="313"/>
        <v>Data</v>
      </c>
      <c r="H4886" t="s">
        <v>695</v>
      </c>
      <c r="I4886" s="38" t="s">
        <v>695</v>
      </c>
      <c r="J4886" t="s">
        <v>684</v>
      </c>
      <c r="K4886" s="6" t="s">
        <v>49</v>
      </c>
      <c r="L4886" s="12">
        <v>6.6653869459680923E-2</v>
      </c>
      <c r="M4886" s="13">
        <v>0.32886096855578822</v>
      </c>
      <c r="N4886" s="13">
        <v>0.29540870651389173</v>
      </c>
      <c r="O4886" s="13">
        <v>0.30907645547063967</v>
      </c>
      <c r="P4886" s="14">
        <v>345.99999999999994</v>
      </c>
    </row>
    <row r="4887" spans="1:16" x14ac:dyDescent="0.25">
      <c r="A4887">
        <v>5001</v>
      </c>
      <c r="B4887" t="str">
        <f t="shared" si="310"/>
        <v>Closed End</v>
      </c>
      <c r="C4887" t="s">
        <v>867</v>
      </c>
      <c r="D4887" t="s">
        <v>695</v>
      </c>
      <c r="E4887" t="str">
        <f t="shared" si="311"/>
        <v>Race / ethnicity</v>
      </c>
      <c r="F4887">
        <f t="shared" si="312"/>
        <v>6</v>
      </c>
      <c r="G4887" t="str">
        <f t="shared" si="313"/>
        <v>Data</v>
      </c>
      <c r="H4887" t="s">
        <v>695</v>
      </c>
      <c r="I4887" s="38" t="s">
        <v>695</v>
      </c>
      <c r="J4887" t="s">
        <v>684</v>
      </c>
      <c r="K4887" s="6" t="s">
        <v>50</v>
      </c>
      <c r="L4887" s="12">
        <v>3.4364178799392693E-2</v>
      </c>
      <c r="M4887" s="13">
        <v>0.42595972133074977</v>
      </c>
      <c r="N4887" s="13">
        <v>0.33208382396066993</v>
      </c>
      <c r="O4887" s="13">
        <v>0.20759227590918714</v>
      </c>
      <c r="P4887" s="14">
        <v>136.00000000000011</v>
      </c>
    </row>
    <row r="4888" spans="1:16" ht="15.75" thickBot="1" x14ac:dyDescent="0.3">
      <c r="A4888">
        <v>5002</v>
      </c>
      <c r="B4888" t="str">
        <f t="shared" si="310"/>
        <v>Closed End</v>
      </c>
      <c r="C4888" t="s">
        <v>867</v>
      </c>
      <c r="D4888" t="s">
        <v>695</v>
      </c>
      <c r="E4888" t="str">
        <f t="shared" si="311"/>
        <v>Race / ethnicity</v>
      </c>
      <c r="F4888">
        <f t="shared" si="312"/>
        <v>7</v>
      </c>
      <c r="G4888" t="str">
        <f t="shared" si="313"/>
        <v>Data</v>
      </c>
      <c r="H4888" t="s">
        <v>695</v>
      </c>
      <c r="I4888" s="38" t="s">
        <v>695</v>
      </c>
      <c r="J4888" t="s">
        <v>684</v>
      </c>
      <c r="K4888" s="8" t="s">
        <v>51</v>
      </c>
      <c r="L4888" s="18">
        <v>0.1059853497697263</v>
      </c>
      <c r="M4888" s="19">
        <v>0.38151866575665982</v>
      </c>
      <c r="N4888" s="19">
        <v>0.3470348366996483</v>
      </c>
      <c r="O4888" s="19">
        <v>0.16546114777396853</v>
      </c>
      <c r="P4888" s="20">
        <v>2011.999999999997</v>
      </c>
    </row>
    <row r="4889" spans="1:16" ht="15.75" thickTop="1" x14ac:dyDescent="0.25">
      <c r="A4889">
        <v>5003</v>
      </c>
      <c r="B4889" t="str">
        <f t="shared" si="310"/>
        <v/>
      </c>
      <c r="C4889" t="s">
        <v>8</v>
      </c>
      <c r="D4889" t="s">
        <v>8</v>
      </c>
      <c r="E4889" t="str">
        <f t="shared" si="311"/>
        <v/>
      </c>
      <c r="F4889" t="str">
        <f t="shared" si="312"/>
        <v/>
      </c>
      <c r="G4889" t="str">
        <f t="shared" si="313"/>
        <v/>
      </c>
      <c r="H4889" t="s">
        <v>8</v>
      </c>
      <c r="K4889" s="42"/>
      <c r="L4889" s="42"/>
      <c r="M4889" s="42"/>
      <c r="N4889" s="42"/>
      <c r="O4889" s="42"/>
      <c r="P4889" s="42"/>
    </row>
    <row r="4890" spans="1:16" ht="45.75" thickBot="1" x14ac:dyDescent="0.3">
      <c r="A4890">
        <v>5004</v>
      </c>
      <c r="B4890" t="str">
        <f t="shared" si="310"/>
        <v>Closed End</v>
      </c>
      <c r="C4890" t="s">
        <v>867</v>
      </c>
      <c r="D4890" t="s">
        <v>696</v>
      </c>
      <c r="E4890" t="str">
        <f t="shared" si="311"/>
        <v>Title</v>
      </c>
      <c r="F4890">
        <f t="shared" si="312"/>
        <v>1</v>
      </c>
      <c r="G4890" t="str">
        <f t="shared" si="313"/>
        <v>Title</v>
      </c>
      <c r="H4890" t="s">
        <v>696</v>
      </c>
      <c r="I4890" s="38" t="s">
        <v>696</v>
      </c>
      <c r="J4890" t="s">
        <v>684</v>
      </c>
      <c r="K4890" s="37" t="s">
        <v>364</v>
      </c>
      <c r="L4890" s="37"/>
      <c r="M4890" s="37"/>
      <c r="N4890" s="37"/>
      <c r="O4890" s="37"/>
      <c r="P4890" s="37"/>
    </row>
    <row r="4891" spans="1:16" ht="38.25" thickTop="1" thickBot="1" x14ac:dyDescent="0.3">
      <c r="A4891">
        <v>5005</v>
      </c>
      <c r="B4891" t="str">
        <f t="shared" si="310"/>
        <v>Closed End</v>
      </c>
      <c r="C4891" t="s">
        <v>867</v>
      </c>
      <c r="D4891" t="s">
        <v>696</v>
      </c>
      <c r="E4891" t="str">
        <f t="shared" si="311"/>
        <v>Column labels</v>
      </c>
      <c r="F4891">
        <f t="shared" si="312"/>
        <v>1</v>
      </c>
      <c r="G4891" t="str">
        <f t="shared" si="313"/>
        <v>Labels</v>
      </c>
      <c r="H4891" t="s">
        <v>696</v>
      </c>
      <c r="I4891" s="38" t="s">
        <v>696</v>
      </c>
      <c r="J4891" t="s">
        <v>684</v>
      </c>
      <c r="K4891" s="39"/>
      <c r="L4891" s="1" t="s">
        <v>349</v>
      </c>
      <c r="M4891" s="2" t="s">
        <v>350</v>
      </c>
      <c r="N4891" s="2" t="s">
        <v>351</v>
      </c>
      <c r="O4891" s="2" t="s">
        <v>352</v>
      </c>
      <c r="P4891" s="3" t="s">
        <v>6</v>
      </c>
    </row>
    <row r="4892" spans="1:16" ht="15.75" thickTop="1" x14ac:dyDescent="0.25">
      <c r="A4892">
        <v>5006</v>
      </c>
      <c r="B4892" t="str">
        <f t="shared" si="310"/>
        <v>Closed End</v>
      </c>
      <c r="C4892" t="s">
        <v>867</v>
      </c>
      <c r="D4892" t="s">
        <v>696</v>
      </c>
      <c r="E4892" t="str">
        <f t="shared" si="311"/>
        <v>Region</v>
      </c>
      <c r="F4892">
        <f t="shared" si="312"/>
        <v>1</v>
      </c>
      <c r="G4892" t="str">
        <f t="shared" si="313"/>
        <v>Header</v>
      </c>
      <c r="H4892" t="s">
        <v>696</v>
      </c>
      <c r="I4892" s="38" t="s">
        <v>696</v>
      </c>
      <c r="J4892" t="s">
        <v>684</v>
      </c>
      <c r="K4892" s="5" t="s">
        <v>7</v>
      </c>
      <c r="L4892" s="9" t="s">
        <v>8</v>
      </c>
      <c r="M4892" s="10" t="s">
        <v>8</v>
      </c>
      <c r="N4892" s="10" t="s">
        <v>8</v>
      </c>
      <c r="O4892" s="10" t="s">
        <v>8</v>
      </c>
      <c r="P4892" s="11" t="s">
        <v>8</v>
      </c>
    </row>
    <row r="4893" spans="1:16" x14ac:dyDescent="0.25">
      <c r="A4893">
        <v>5007</v>
      </c>
      <c r="B4893" t="str">
        <f t="shared" si="310"/>
        <v>Closed End</v>
      </c>
      <c r="C4893" t="s">
        <v>867</v>
      </c>
      <c r="D4893" t="s">
        <v>696</v>
      </c>
      <c r="E4893" t="str">
        <f t="shared" si="311"/>
        <v>Region</v>
      </c>
      <c r="F4893">
        <f t="shared" si="312"/>
        <v>2</v>
      </c>
      <c r="G4893" t="str">
        <f t="shared" si="313"/>
        <v>Data</v>
      </c>
      <c r="H4893" t="s">
        <v>696</v>
      </c>
      <c r="I4893" s="38" t="s">
        <v>696</v>
      </c>
      <c r="J4893" t="s">
        <v>684</v>
      </c>
      <c r="K4893" s="6" t="s">
        <v>9</v>
      </c>
      <c r="L4893" s="12">
        <v>0.14952668131155708</v>
      </c>
      <c r="M4893" s="13">
        <v>0.56524741025313641</v>
      </c>
      <c r="N4893" s="13">
        <v>0.22144454673010286</v>
      </c>
      <c r="O4893" s="13">
        <v>6.3781361705205125E-2</v>
      </c>
      <c r="P4893" s="14">
        <v>2895.9999999999977</v>
      </c>
    </row>
    <row r="4894" spans="1:16" x14ac:dyDescent="0.25">
      <c r="A4894">
        <v>5008</v>
      </c>
      <c r="B4894" t="str">
        <f t="shared" si="310"/>
        <v>Closed End</v>
      </c>
      <c r="C4894" t="s">
        <v>867</v>
      </c>
      <c r="D4894" t="s">
        <v>696</v>
      </c>
      <c r="E4894" t="str">
        <f t="shared" si="311"/>
        <v>Region</v>
      </c>
      <c r="F4894">
        <f t="shared" si="312"/>
        <v>3</v>
      </c>
      <c r="G4894" t="str">
        <f t="shared" si="313"/>
        <v>Data</v>
      </c>
      <c r="H4894" t="s">
        <v>696</v>
      </c>
      <c r="I4894" s="38" t="s">
        <v>696</v>
      </c>
      <c r="J4894" t="s">
        <v>684</v>
      </c>
      <c r="K4894" s="6" t="s">
        <v>10</v>
      </c>
      <c r="L4894" s="12">
        <v>0.17922638514483025</v>
      </c>
      <c r="M4894" s="13">
        <v>0.53988534412770517</v>
      </c>
      <c r="N4894" s="13">
        <v>0.22531378549153269</v>
      </c>
      <c r="O4894" s="13">
        <v>5.5574485235932142E-2</v>
      </c>
      <c r="P4894" s="14">
        <v>398.99999999999977</v>
      </c>
    </row>
    <row r="4895" spans="1:16" x14ac:dyDescent="0.25">
      <c r="A4895">
        <v>5009</v>
      </c>
      <c r="B4895" t="str">
        <f t="shared" si="310"/>
        <v>Closed End</v>
      </c>
      <c r="C4895" t="s">
        <v>867</v>
      </c>
      <c r="D4895" t="s">
        <v>696</v>
      </c>
      <c r="E4895" t="str">
        <f t="shared" si="311"/>
        <v>Region</v>
      </c>
      <c r="F4895">
        <f t="shared" si="312"/>
        <v>4</v>
      </c>
      <c r="G4895" t="str">
        <f t="shared" si="313"/>
        <v>Data</v>
      </c>
      <c r="H4895" t="s">
        <v>696</v>
      </c>
      <c r="I4895" s="38" t="s">
        <v>696</v>
      </c>
      <c r="J4895" t="s">
        <v>684</v>
      </c>
      <c r="K4895" s="6" t="s">
        <v>11</v>
      </c>
      <c r="L4895" s="12">
        <v>0.12175836640449321</v>
      </c>
      <c r="M4895" s="13">
        <v>0.56509648081114916</v>
      </c>
      <c r="N4895" s="13">
        <v>0.23065416638986902</v>
      </c>
      <c r="O4895" s="13">
        <v>8.2490986394491372E-2</v>
      </c>
      <c r="P4895" s="14">
        <v>2116.9999999999932</v>
      </c>
    </row>
    <row r="4896" spans="1:16" x14ac:dyDescent="0.25">
      <c r="A4896">
        <v>5010</v>
      </c>
      <c r="B4896" t="str">
        <f t="shared" si="310"/>
        <v>Closed End</v>
      </c>
      <c r="C4896" t="s">
        <v>867</v>
      </c>
      <c r="D4896" t="s">
        <v>696</v>
      </c>
      <c r="E4896" t="str">
        <f t="shared" si="311"/>
        <v>Region</v>
      </c>
      <c r="F4896">
        <f t="shared" si="312"/>
        <v>5</v>
      </c>
      <c r="G4896" t="str">
        <f t="shared" si="313"/>
        <v>Data</v>
      </c>
      <c r="H4896" t="s">
        <v>696</v>
      </c>
      <c r="I4896" s="38" t="s">
        <v>696</v>
      </c>
      <c r="J4896" t="s">
        <v>684</v>
      </c>
      <c r="K4896" s="6" t="s">
        <v>12</v>
      </c>
      <c r="L4896" s="12">
        <v>0.10001192136369021</v>
      </c>
      <c r="M4896" s="13">
        <v>0.5459586636510767</v>
      </c>
      <c r="N4896" s="13">
        <v>0.26944258878674987</v>
      </c>
      <c r="O4896" s="13">
        <v>8.4586826198483595E-2</v>
      </c>
      <c r="P4896" s="14">
        <v>1714.0000000000039</v>
      </c>
    </row>
    <row r="4897" spans="1:16" x14ac:dyDescent="0.25">
      <c r="A4897">
        <v>5011</v>
      </c>
      <c r="B4897" t="str">
        <f t="shared" si="310"/>
        <v>Closed End</v>
      </c>
      <c r="C4897" t="s">
        <v>867</v>
      </c>
      <c r="D4897" t="s">
        <v>696</v>
      </c>
      <c r="E4897" t="str">
        <f t="shared" si="311"/>
        <v>Region</v>
      </c>
      <c r="F4897">
        <f t="shared" si="312"/>
        <v>6</v>
      </c>
      <c r="G4897" t="str">
        <f t="shared" si="313"/>
        <v>Data</v>
      </c>
      <c r="H4897" t="s">
        <v>696</v>
      </c>
      <c r="I4897" s="38" t="s">
        <v>696</v>
      </c>
      <c r="J4897" t="s">
        <v>684</v>
      </c>
      <c r="K4897" s="6" t="s">
        <v>13</v>
      </c>
      <c r="L4897" s="12">
        <v>0.14725645611550126</v>
      </c>
      <c r="M4897" s="13">
        <v>0.58753590840056624</v>
      </c>
      <c r="N4897" s="13">
        <v>0.18517405816213497</v>
      </c>
      <c r="O4897" s="13">
        <v>8.0033577321797639E-2</v>
      </c>
      <c r="P4897" s="14">
        <v>402.99999999999994</v>
      </c>
    </row>
    <row r="4898" spans="1:16" x14ac:dyDescent="0.25">
      <c r="A4898">
        <v>5012</v>
      </c>
      <c r="B4898" t="str">
        <f t="shared" si="310"/>
        <v>Closed End</v>
      </c>
      <c r="C4898" t="s">
        <v>867</v>
      </c>
      <c r="D4898" t="s">
        <v>696</v>
      </c>
      <c r="E4898" t="str">
        <f t="shared" si="311"/>
        <v>Region</v>
      </c>
      <c r="F4898">
        <f t="shared" si="312"/>
        <v>7</v>
      </c>
      <c r="G4898" t="str">
        <f t="shared" si="313"/>
        <v>Data</v>
      </c>
      <c r="H4898" t="s">
        <v>696</v>
      </c>
      <c r="I4898" s="38" t="s">
        <v>696</v>
      </c>
      <c r="J4898" t="s">
        <v>684</v>
      </c>
      <c r="K4898" s="6" t="s">
        <v>14</v>
      </c>
      <c r="L4898" s="12">
        <v>0.16011835611828984</v>
      </c>
      <c r="M4898" s="13">
        <v>0.60673927966814578</v>
      </c>
      <c r="N4898" s="13">
        <v>0.19565990000588532</v>
      </c>
      <c r="O4898" s="13">
        <v>3.7482464207677937E-2</v>
      </c>
      <c r="P4898" s="14">
        <v>380.00000000000034</v>
      </c>
    </row>
    <row r="4899" spans="1:16" x14ac:dyDescent="0.25">
      <c r="A4899">
        <v>5013</v>
      </c>
      <c r="B4899" t="str">
        <f t="shared" si="310"/>
        <v>Closed End</v>
      </c>
      <c r="C4899" t="s">
        <v>867</v>
      </c>
      <c r="D4899" t="s">
        <v>696</v>
      </c>
      <c r="E4899" t="str">
        <f t="shared" si="311"/>
        <v>Gender</v>
      </c>
      <c r="F4899">
        <f t="shared" si="312"/>
        <v>1</v>
      </c>
      <c r="G4899" t="str">
        <f t="shared" si="313"/>
        <v>Header</v>
      </c>
      <c r="H4899" t="s">
        <v>696</v>
      </c>
      <c r="I4899" s="38" t="s">
        <v>696</v>
      </c>
      <c r="J4899" t="s">
        <v>684</v>
      </c>
      <c r="K4899" s="7" t="s">
        <v>15</v>
      </c>
      <c r="L4899" s="15" t="s">
        <v>8</v>
      </c>
      <c r="M4899" s="16" t="s">
        <v>8</v>
      </c>
      <c r="N4899" s="16" t="s">
        <v>8</v>
      </c>
      <c r="O4899" s="16" t="s">
        <v>8</v>
      </c>
      <c r="P4899" s="17" t="s">
        <v>8</v>
      </c>
    </row>
    <row r="4900" spans="1:16" x14ac:dyDescent="0.25">
      <c r="A4900">
        <v>5014</v>
      </c>
      <c r="B4900" t="str">
        <f t="shared" si="310"/>
        <v>Closed End</v>
      </c>
      <c r="C4900" t="s">
        <v>867</v>
      </c>
      <c r="D4900" t="s">
        <v>696</v>
      </c>
      <c r="E4900" t="str">
        <f t="shared" si="311"/>
        <v>Gender</v>
      </c>
      <c r="F4900">
        <f t="shared" si="312"/>
        <v>2</v>
      </c>
      <c r="G4900" t="str">
        <f t="shared" si="313"/>
        <v>Data</v>
      </c>
      <c r="H4900" t="s">
        <v>696</v>
      </c>
      <c r="I4900" s="38" t="s">
        <v>696</v>
      </c>
      <c r="J4900" t="s">
        <v>684</v>
      </c>
      <c r="K4900" s="6" t="s">
        <v>16</v>
      </c>
      <c r="L4900" s="12">
        <v>0.10683941196356515</v>
      </c>
      <c r="M4900" s="13">
        <v>0.58571516419312031</v>
      </c>
      <c r="N4900" s="13">
        <v>0.25077600173055981</v>
      </c>
      <c r="O4900" s="13">
        <v>5.6669422112755281E-2</v>
      </c>
      <c r="P4900" s="14">
        <v>1814.0000000000034</v>
      </c>
    </row>
    <row r="4901" spans="1:16" x14ac:dyDescent="0.25">
      <c r="A4901">
        <v>5015</v>
      </c>
      <c r="B4901" t="str">
        <f t="shared" si="310"/>
        <v>Closed End</v>
      </c>
      <c r="C4901" t="s">
        <v>867</v>
      </c>
      <c r="D4901" t="s">
        <v>696</v>
      </c>
      <c r="E4901" t="str">
        <f t="shared" si="311"/>
        <v>Gender</v>
      </c>
      <c r="F4901">
        <f t="shared" si="312"/>
        <v>3</v>
      </c>
      <c r="G4901" t="str">
        <f t="shared" si="313"/>
        <v>Data</v>
      </c>
      <c r="H4901" t="s">
        <v>696</v>
      </c>
      <c r="I4901" s="38" t="s">
        <v>696</v>
      </c>
      <c r="J4901" t="s">
        <v>684</v>
      </c>
      <c r="K4901" s="6" t="s">
        <v>17</v>
      </c>
      <c r="L4901" s="12">
        <v>0.19674696681568229</v>
      </c>
      <c r="M4901" s="13">
        <v>0.54821735127921833</v>
      </c>
      <c r="N4901" s="13">
        <v>0.19025989784584937</v>
      </c>
      <c r="O4901" s="13">
        <v>6.4775784059249608E-2</v>
      </c>
      <c r="P4901" s="14">
        <v>973.00000000000114</v>
      </c>
    </row>
    <row r="4902" spans="1:16" x14ac:dyDescent="0.25">
      <c r="A4902">
        <v>5016</v>
      </c>
      <c r="B4902" t="str">
        <f t="shared" si="310"/>
        <v>Closed End</v>
      </c>
      <c r="C4902" t="s">
        <v>867</v>
      </c>
      <c r="D4902" t="s">
        <v>696</v>
      </c>
      <c r="E4902" t="str">
        <f t="shared" si="311"/>
        <v>Age</v>
      </c>
      <c r="F4902">
        <f t="shared" si="312"/>
        <v>1</v>
      </c>
      <c r="G4902" t="str">
        <f t="shared" si="313"/>
        <v>Header</v>
      </c>
      <c r="H4902" t="s">
        <v>696</v>
      </c>
      <c r="I4902" s="38" t="s">
        <v>696</v>
      </c>
      <c r="J4902" t="s">
        <v>684</v>
      </c>
      <c r="K4902" s="7" t="s">
        <v>18</v>
      </c>
      <c r="L4902" s="15" t="s">
        <v>8</v>
      </c>
      <c r="M4902" s="16" t="s">
        <v>8</v>
      </c>
      <c r="N4902" s="16" t="s">
        <v>8</v>
      </c>
      <c r="O4902" s="16" t="s">
        <v>8</v>
      </c>
      <c r="P4902" s="17" t="s">
        <v>8</v>
      </c>
    </row>
    <row r="4903" spans="1:16" x14ac:dyDescent="0.25">
      <c r="A4903">
        <v>5017</v>
      </c>
      <c r="B4903" t="str">
        <f t="shared" si="310"/>
        <v>Closed End</v>
      </c>
      <c r="C4903" t="s">
        <v>867</v>
      </c>
      <c r="D4903" t="s">
        <v>696</v>
      </c>
      <c r="E4903" t="str">
        <f t="shared" si="311"/>
        <v>Age</v>
      </c>
      <c r="F4903">
        <f t="shared" si="312"/>
        <v>2</v>
      </c>
      <c r="G4903" t="str">
        <f t="shared" si="313"/>
        <v>Data</v>
      </c>
      <c r="H4903" t="s">
        <v>696</v>
      </c>
      <c r="I4903" s="38" t="s">
        <v>696</v>
      </c>
      <c r="J4903" t="s">
        <v>684</v>
      </c>
      <c r="K4903" s="6" t="s">
        <v>19</v>
      </c>
      <c r="L4903" s="12">
        <v>0.10982263363733119</v>
      </c>
      <c r="M4903" s="13">
        <v>0.53827749097836475</v>
      </c>
      <c r="N4903" s="13">
        <v>0.26514757188048621</v>
      </c>
      <c r="O4903" s="13">
        <v>8.6752303503817157E-2</v>
      </c>
      <c r="P4903" s="14">
        <v>406.0000000000008</v>
      </c>
    </row>
    <row r="4904" spans="1:16" x14ac:dyDescent="0.25">
      <c r="A4904">
        <v>5018</v>
      </c>
      <c r="B4904" t="str">
        <f t="shared" si="310"/>
        <v>Closed End</v>
      </c>
      <c r="C4904" t="s">
        <v>867</v>
      </c>
      <c r="D4904" t="s">
        <v>696</v>
      </c>
      <c r="E4904" t="str">
        <f t="shared" si="311"/>
        <v>Age</v>
      </c>
      <c r="F4904">
        <f t="shared" si="312"/>
        <v>3</v>
      </c>
      <c r="G4904" t="str">
        <f t="shared" si="313"/>
        <v>Data</v>
      </c>
      <c r="H4904" t="s">
        <v>696</v>
      </c>
      <c r="I4904" s="38" t="s">
        <v>696</v>
      </c>
      <c r="J4904" t="s">
        <v>684</v>
      </c>
      <c r="K4904" s="6" t="s">
        <v>20</v>
      </c>
      <c r="L4904" s="12">
        <v>0.16197420160049128</v>
      </c>
      <c r="M4904" s="13">
        <v>0.57555624838751485</v>
      </c>
      <c r="N4904" s="13">
        <v>0.22149144689089384</v>
      </c>
      <c r="O4904" s="13">
        <v>4.0978103121098799E-2</v>
      </c>
      <c r="P4904" s="14">
        <v>410.00000000000017</v>
      </c>
    </row>
    <row r="4905" spans="1:16" x14ac:dyDescent="0.25">
      <c r="A4905">
        <v>5019</v>
      </c>
      <c r="B4905" t="str">
        <f t="shared" si="310"/>
        <v>Closed End</v>
      </c>
      <c r="C4905" t="s">
        <v>867</v>
      </c>
      <c r="D4905" t="s">
        <v>696</v>
      </c>
      <c r="E4905" t="str">
        <f t="shared" si="311"/>
        <v>Age</v>
      </c>
      <c r="F4905">
        <f t="shared" si="312"/>
        <v>4</v>
      </c>
      <c r="G4905" t="str">
        <f t="shared" si="313"/>
        <v>Data</v>
      </c>
      <c r="H4905" t="s">
        <v>696</v>
      </c>
      <c r="I4905" s="38" t="s">
        <v>696</v>
      </c>
      <c r="J4905" t="s">
        <v>684</v>
      </c>
      <c r="K4905" s="6" t="s">
        <v>21</v>
      </c>
      <c r="L4905" s="12">
        <v>0.13593749530963595</v>
      </c>
      <c r="M4905" s="13">
        <v>0.61659856123912815</v>
      </c>
      <c r="N4905" s="13">
        <v>0.1800671280128453</v>
      </c>
      <c r="O4905" s="13">
        <v>6.7396815438390489E-2</v>
      </c>
      <c r="P4905" s="14">
        <v>360.00000000000051</v>
      </c>
    </row>
    <row r="4906" spans="1:16" x14ac:dyDescent="0.25">
      <c r="A4906">
        <v>5020</v>
      </c>
      <c r="B4906" t="str">
        <f t="shared" si="310"/>
        <v>Closed End</v>
      </c>
      <c r="C4906" t="s">
        <v>867</v>
      </c>
      <c r="D4906" t="s">
        <v>696</v>
      </c>
      <c r="E4906" t="str">
        <f t="shared" si="311"/>
        <v>Age</v>
      </c>
      <c r="F4906">
        <f t="shared" si="312"/>
        <v>5</v>
      </c>
      <c r="G4906" t="str">
        <f t="shared" si="313"/>
        <v>Data</v>
      </c>
      <c r="H4906" t="s">
        <v>696</v>
      </c>
      <c r="I4906" s="38" t="s">
        <v>696</v>
      </c>
      <c r="J4906" t="s">
        <v>684</v>
      </c>
      <c r="K4906" s="6" t="s">
        <v>22</v>
      </c>
      <c r="L4906" s="12">
        <v>0.12637065616745308</v>
      </c>
      <c r="M4906" s="13">
        <v>0.57069587555432155</v>
      </c>
      <c r="N4906" s="13">
        <v>0.25141041403631009</v>
      </c>
      <c r="O4906" s="13">
        <v>5.1523054241916541E-2</v>
      </c>
      <c r="P4906" s="14">
        <v>507.99999999999892</v>
      </c>
    </row>
    <row r="4907" spans="1:16" x14ac:dyDescent="0.25">
      <c r="A4907">
        <v>5021</v>
      </c>
      <c r="B4907" t="str">
        <f t="shared" si="310"/>
        <v>Closed End</v>
      </c>
      <c r="C4907" t="s">
        <v>867</v>
      </c>
      <c r="D4907" t="s">
        <v>696</v>
      </c>
      <c r="E4907" t="str">
        <f t="shared" si="311"/>
        <v>Age</v>
      </c>
      <c r="F4907">
        <f t="shared" si="312"/>
        <v>6</v>
      </c>
      <c r="G4907" t="str">
        <f t="shared" si="313"/>
        <v>Data</v>
      </c>
      <c r="H4907" t="s">
        <v>696</v>
      </c>
      <c r="I4907" s="38" t="s">
        <v>696</v>
      </c>
      <c r="J4907" t="s">
        <v>684</v>
      </c>
      <c r="K4907" s="6" t="s">
        <v>23</v>
      </c>
      <c r="L4907" s="12">
        <v>0.18921995260194371</v>
      </c>
      <c r="M4907" s="13">
        <v>0.58728677445292676</v>
      </c>
      <c r="N4907" s="13">
        <v>0.17446801000487119</v>
      </c>
      <c r="O4907" s="13">
        <v>4.9025262940260703E-2</v>
      </c>
      <c r="P4907" s="14">
        <v>804.99999999999829</v>
      </c>
    </row>
    <row r="4908" spans="1:16" x14ac:dyDescent="0.25">
      <c r="A4908">
        <v>5022</v>
      </c>
      <c r="B4908" t="str">
        <f t="shared" si="310"/>
        <v>Closed End</v>
      </c>
      <c r="C4908" t="s">
        <v>867</v>
      </c>
      <c r="D4908" t="s">
        <v>696</v>
      </c>
      <c r="E4908" t="str">
        <f t="shared" si="311"/>
        <v>Education</v>
      </c>
      <c r="F4908">
        <f t="shared" si="312"/>
        <v>1</v>
      </c>
      <c r="G4908" t="str">
        <f t="shared" si="313"/>
        <v>Header</v>
      </c>
      <c r="H4908" t="s">
        <v>696</v>
      </c>
      <c r="I4908" s="38" t="s">
        <v>696</v>
      </c>
      <c r="J4908" t="s">
        <v>684</v>
      </c>
      <c r="K4908" s="7" t="s">
        <v>24</v>
      </c>
      <c r="L4908" s="15" t="s">
        <v>8</v>
      </c>
      <c r="M4908" s="16" t="s">
        <v>8</v>
      </c>
      <c r="N4908" s="16" t="s">
        <v>8</v>
      </c>
      <c r="O4908" s="16" t="s">
        <v>8</v>
      </c>
      <c r="P4908" s="17" t="s">
        <v>8</v>
      </c>
    </row>
    <row r="4909" spans="1:16" x14ac:dyDescent="0.25">
      <c r="A4909">
        <v>5023</v>
      </c>
      <c r="B4909" t="str">
        <f t="shared" si="310"/>
        <v>Closed End</v>
      </c>
      <c r="C4909" t="s">
        <v>867</v>
      </c>
      <c r="D4909" t="s">
        <v>696</v>
      </c>
      <c r="E4909" t="str">
        <f t="shared" si="311"/>
        <v>Education</v>
      </c>
      <c r="F4909">
        <f t="shared" si="312"/>
        <v>2</v>
      </c>
      <c r="G4909" t="str">
        <f t="shared" si="313"/>
        <v>Data</v>
      </c>
      <c r="H4909" t="s">
        <v>696</v>
      </c>
      <c r="I4909" s="38" t="s">
        <v>696</v>
      </c>
      <c r="J4909" t="s">
        <v>684</v>
      </c>
      <c r="K4909" s="6" t="s">
        <v>25</v>
      </c>
      <c r="L4909" s="12">
        <v>0.10645305083868367</v>
      </c>
      <c r="M4909" s="13">
        <v>0.58824641105917896</v>
      </c>
      <c r="N4909" s="13">
        <v>0.1565816042012311</v>
      </c>
      <c r="O4909" s="13">
        <v>0.14871893390090626</v>
      </c>
      <c r="P4909" s="14">
        <v>85.999999999999986</v>
      </c>
    </row>
    <row r="4910" spans="1:16" x14ac:dyDescent="0.25">
      <c r="A4910">
        <v>5024</v>
      </c>
      <c r="B4910" t="str">
        <f t="shared" si="310"/>
        <v>Closed End</v>
      </c>
      <c r="C4910" t="s">
        <v>867</v>
      </c>
      <c r="D4910" t="s">
        <v>696</v>
      </c>
      <c r="E4910" t="str">
        <f t="shared" si="311"/>
        <v>Education</v>
      </c>
      <c r="F4910">
        <f t="shared" si="312"/>
        <v>3</v>
      </c>
      <c r="G4910" t="str">
        <f t="shared" si="313"/>
        <v>Data</v>
      </c>
      <c r="H4910" t="s">
        <v>696</v>
      </c>
      <c r="I4910" s="38" t="s">
        <v>696</v>
      </c>
      <c r="J4910" t="s">
        <v>684</v>
      </c>
      <c r="K4910" s="6" t="s">
        <v>26</v>
      </c>
      <c r="L4910" s="12">
        <v>0.16645033719861865</v>
      </c>
      <c r="M4910" s="13">
        <v>0.59453996427592659</v>
      </c>
      <c r="N4910" s="13">
        <v>0.18445251647572744</v>
      </c>
      <c r="O4910" s="13">
        <v>5.4557182049728044E-2</v>
      </c>
      <c r="P4910" s="14">
        <v>345.00000000000006</v>
      </c>
    </row>
    <row r="4911" spans="1:16" x14ac:dyDescent="0.25">
      <c r="A4911">
        <v>5025</v>
      </c>
      <c r="B4911" t="str">
        <f t="shared" si="310"/>
        <v>Closed End</v>
      </c>
      <c r="C4911" t="s">
        <v>867</v>
      </c>
      <c r="D4911" t="s">
        <v>696</v>
      </c>
      <c r="E4911" t="str">
        <f t="shared" si="311"/>
        <v>Education</v>
      </c>
      <c r="F4911">
        <f t="shared" si="312"/>
        <v>4</v>
      </c>
      <c r="G4911" t="str">
        <f t="shared" si="313"/>
        <v>Data</v>
      </c>
      <c r="H4911" t="s">
        <v>696</v>
      </c>
      <c r="I4911" s="38" t="s">
        <v>696</v>
      </c>
      <c r="J4911" t="s">
        <v>684</v>
      </c>
      <c r="K4911" s="6" t="s">
        <v>27</v>
      </c>
      <c r="L4911" s="12">
        <v>0.17834424444917951</v>
      </c>
      <c r="M4911" s="13">
        <v>0.57563018697880852</v>
      </c>
      <c r="N4911" s="13">
        <v>0.18318108379983056</v>
      </c>
      <c r="O4911" s="13">
        <v>6.2844484772179993E-2</v>
      </c>
      <c r="P4911" s="14">
        <v>927.00000000000102</v>
      </c>
    </row>
    <row r="4912" spans="1:16" x14ac:dyDescent="0.25">
      <c r="A4912">
        <v>5026</v>
      </c>
      <c r="B4912" t="str">
        <f t="shared" si="310"/>
        <v>Closed End</v>
      </c>
      <c r="C4912" t="s">
        <v>867</v>
      </c>
      <c r="D4912" t="s">
        <v>696</v>
      </c>
      <c r="E4912" t="str">
        <f t="shared" si="311"/>
        <v>Education</v>
      </c>
      <c r="F4912">
        <f t="shared" si="312"/>
        <v>5</v>
      </c>
      <c r="G4912" t="str">
        <f t="shared" si="313"/>
        <v>Data</v>
      </c>
      <c r="H4912" t="s">
        <v>696</v>
      </c>
      <c r="I4912" s="38" t="s">
        <v>696</v>
      </c>
      <c r="J4912" t="s">
        <v>684</v>
      </c>
      <c r="K4912" s="6" t="s">
        <v>28</v>
      </c>
      <c r="L4912" s="12">
        <v>0.1229175679354472</v>
      </c>
      <c r="M4912" s="13">
        <v>0.53880785041135659</v>
      </c>
      <c r="N4912" s="13">
        <v>0.27963105282627848</v>
      </c>
      <c r="O4912" s="13">
        <v>5.8643528826919179E-2</v>
      </c>
      <c r="P4912" s="14">
        <v>1449.9999999999986</v>
      </c>
    </row>
    <row r="4913" spans="1:16" x14ac:dyDescent="0.25">
      <c r="A4913">
        <v>5027</v>
      </c>
      <c r="B4913" t="str">
        <f t="shared" si="310"/>
        <v>Closed End</v>
      </c>
      <c r="C4913" t="s">
        <v>867</v>
      </c>
      <c r="D4913" t="s">
        <v>696</v>
      </c>
      <c r="E4913" t="str">
        <f t="shared" si="311"/>
        <v>Household income</v>
      </c>
      <c r="F4913">
        <f t="shared" si="312"/>
        <v>1</v>
      </c>
      <c r="G4913" t="str">
        <f t="shared" si="313"/>
        <v>Header</v>
      </c>
      <c r="H4913" t="s">
        <v>696</v>
      </c>
      <c r="I4913" s="38" t="s">
        <v>696</v>
      </c>
      <c r="J4913" t="s">
        <v>684</v>
      </c>
      <c r="K4913" s="7" t="s">
        <v>29</v>
      </c>
      <c r="L4913" s="15" t="s">
        <v>8</v>
      </c>
      <c r="M4913" s="16" t="s">
        <v>8</v>
      </c>
      <c r="N4913" s="16" t="s">
        <v>8</v>
      </c>
      <c r="O4913" s="16" t="s">
        <v>8</v>
      </c>
      <c r="P4913" s="17" t="s">
        <v>8</v>
      </c>
    </row>
    <row r="4914" spans="1:16" x14ac:dyDescent="0.25">
      <c r="A4914">
        <v>5028</v>
      </c>
      <c r="B4914" t="str">
        <f t="shared" si="310"/>
        <v>Closed End</v>
      </c>
      <c r="C4914" t="s">
        <v>867</v>
      </c>
      <c r="D4914" t="s">
        <v>696</v>
      </c>
      <c r="E4914" t="str">
        <f t="shared" si="311"/>
        <v>Household income</v>
      </c>
      <c r="F4914">
        <f t="shared" si="312"/>
        <v>2</v>
      </c>
      <c r="G4914" t="str">
        <f t="shared" si="313"/>
        <v>Data</v>
      </c>
      <c r="H4914" t="s">
        <v>696</v>
      </c>
      <c r="I4914" s="38" t="s">
        <v>696</v>
      </c>
      <c r="J4914" t="s">
        <v>684</v>
      </c>
      <c r="K4914" s="6" t="s">
        <v>30</v>
      </c>
      <c r="L4914" s="12">
        <v>9.1043168748163872E-2</v>
      </c>
      <c r="M4914" s="13">
        <v>0.58010903492509458</v>
      </c>
      <c r="N4914" s="13">
        <v>0.25223389186875567</v>
      </c>
      <c r="O4914" s="13">
        <v>7.6613904457985507E-2</v>
      </c>
      <c r="P4914" s="14">
        <v>455.00000000000063</v>
      </c>
    </row>
    <row r="4915" spans="1:16" x14ac:dyDescent="0.25">
      <c r="A4915">
        <v>5029</v>
      </c>
      <c r="B4915" t="str">
        <f t="shared" si="310"/>
        <v>Closed End</v>
      </c>
      <c r="C4915" t="s">
        <v>867</v>
      </c>
      <c r="D4915" t="s">
        <v>696</v>
      </c>
      <c r="E4915" t="str">
        <f t="shared" si="311"/>
        <v>Household income</v>
      </c>
      <c r="F4915">
        <f t="shared" si="312"/>
        <v>3</v>
      </c>
      <c r="G4915" t="str">
        <f t="shared" si="313"/>
        <v>Data</v>
      </c>
      <c r="H4915" t="s">
        <v>696</v>
      </c>
      <c r="I4915" s="38" t="s">
        <v>696</v>
      </c>
      <c r="J4915" t="s">
        <v>684</v>
      </c>
      <c r="K4915" s="6" t="s">
        <v>31</v>
      </c>
      <c r="L4915" s="12">
        <v>9.3190859005265525E-2</v>
      </c>
      <c r="M4915" s="13">
        <v>0.60222342153408193</v>
      </c>
      <c r="N4915" s="13">
        <v>0.21122161181329915</v>
      </c>
      <c r="O4915" s="13">
        <v>9.336410764735445E-2</v>
      </c>
      <c r="P4915" s="14">
        <v>412.99999999999955</v>
      </c>
    </row>
    <row r="4916" spans="1:16" x14ac:dyDescent="0.25">
      <c r="A4916">
        <v>5030</v>
      </c>
      <c r="B4916" t="str">
        <f t="shared" si="310"/>
        <v>Closed End</v>
      </c>
      <c r="C4916" t="s">
        <v>867</v>
      </c>
      <c r="D4916" t="s">
        <v>696</v>
      </c>
      <c r="E4916" t="str">
        <f t="shared" si="311"/>
        <v>Household income</v>
      </c>
      <c r="F4916">
        <f t="shared" si="312"/>
        <v>4</v>
      </c>
      <c r="G4916" t="str">
        <f t="shared" si="313"/>
        <v>Data</v>
      </c>
      <c r="H4916" t="s">
        <v>696</v>
      </c>
      <c r="I4916" s="38" t="s">
        <v>696</v>
      </c>
      <c r="J4916" t="s">
        <v>684</v>
      </c>
      <c r="K4916" s="6" t="s">
        <v>32</v>
      </c>
      <c r="L4916" s="12">
        <v>0.18614527384810256</v>
      </c>
      <c r="M4916" s="13">
        <v>0.53079754138843693</v>
      </c>
      <c r="N4916" s="13">
        <v>0.18985942162946426</v>
      </c>
      <c r="O4916" s="13">
        <v>9.3197763133996164E-2</v>
      </c>
      <c r="P4916" s="14">
        <v>383.99999999999983</v>
      </c>
    </row>
    <row r="4917" spans="1:16" x14ac:dyDescent="0.25">
      <c r="A4917">
        <v>5031</v>
      </c>
      <c r="B4917" t="str">
        <f t="shared" ref="B4917:B4980" si="314">IF(K4919="Results by region:","Closed End",IF(L4918="East Metro Overall","Open End",IF(AND(K4917="",K4919=""),"",B4916)))</f>
        <v>Closed End</v>
      </c>
      <c r="C4917" t="s">
        <v>867</v>
      </c>
      <c r="D4917" t="s">
        <v>696</v>
      </c>
      <c r="E4917" t="str">
        <f t="shared" ref="E4917:E4980" si="315">IF(AND(K4917="",K4918="Results by region:"),"Column labels",
IF(AND(K4917="",L4917="East Metro overall"),"Column labels",
IF(AND(K4917="",L4917=""),"",
IF(AND(B4917="Open End",K4917&lt;&gt;"",E4916="Column labels"),"Open end results",
IF(K4917="Results by region:","Region",
IF(K4917="Results by gender:","Gender",
IF(K4917="Results by age:","Age",
IF(K4917="Results by education level:","Education",
IF(K4917="Results by household income:","Household income",
IF(K4917="Results by housing status:","Housing status",
IF(K4917="Results by home language:","Home language",
IF(K4917="Results by race/ethnicity:","Race / ethnicity",
IF(ISERROR(FIND(".",K4917)),E4916,
IF(FIND(".",K4917)&lt;=4,"Title"))))))))))))))</f>
        <v>Household income</v>
      </c>
      <c r="F4917">
        <f t="shared" ref="F4917:F4980" si="316">IF(B4917="","",IF(E4917&lt;&gt;E4916,1,SUM(F4916,1)))</f>
        <v>5</v>
      </c>
      <c r="G4917" t="str">
        <f t="shared" si="313"/>
        <v>Data</v>
      </c>
      <c r="H4917" t="s">
        <v>696</v>
      </c>
      <c r="I4917" s="38" t="s">
        <v>696</v>
      </c>
      <c r="J4917" t="s">
        <v>684</v>
      </c>
      <c r="K4917" s="6" t="s">
        <v>33</v>
      </c>
      <c r="L4917" s="12">
        <v>0.2271617527487535</v>
      </c>
      <c r="M4917" s="13">
        <v>0.48443587197762822</v>
      </c>
      <c r="N4917" s="13">
        <v>0.23094402074622086</v>
      </c>
      <c r="O4917" s="13">
        <v>5.7458354527397885E-2</v>
      </c>
      <c r="P4917" s="14">
        <v>299</v>
      </c>
    </row>
    <row r="4918" spans="1:16" x14ac:dyDescent="0.25">
      <c r="A4918">
        <v>5032</v>
      </c>
      <c r="B4918" t="str">
        <f t="shared" si="314"/>
        <v>Closed End</v>
      </c>
      <c r="C4918" t="s">
        <v>867</v>
      </c>
      <c r="D4918" t="s">
        <v>696</v>
      </c>
      <c r="E4918" t="str">
        <f t="shared" si="315"/>
        <v>Household income</v>
      </c>
      <c r="F4918">
        <f t="shared" si="316"/>
        <v>6</v>
      </c>
      <c r="G4918" t="str">
        <f t="shared" si="313"/>
        <v>Data</v>
      </c>
      <c r="H4918" t="s">
        <v>696</v>
      </c>
      <c r="I4918" s="38" t="s">
        <v>696</v>
      </c>
      <c r="J4918" t="s">
        <v>684</v>
      </c>
      <c r="K4918" s="6" t="s">
        <v>34</v>
      </c>
      <c r="L4918" s="12">
        <v>0.21002322839524254</v>
      </c>
      <c r="M4918" s="13">
        <v>0.55958228368446894</v>
      </c>
      <c r="N4918" s="13">
        <v>0.20747103284059709</v>
      </c>
      <c r="O4918" s="13">
        <v>2.2923455079689906E-2</v>
      </c>
      <c r="P4918" s="14">
        <v>257.00000000000028</v>
      </c>
    </row>
    <row r="4919" spans="1:16" x14ac:dyDescent="0.25">
      <c r="A4919">
        <v>5033</v>
      </c>
      <c r="B4919" t="str">
        <f t="shared" si="314"/>
        <v>Closed End</v>
      </c>
      <c r="C4919" t="s">
        <v>867</v>
      </c>
      <c r="D4919" t="s">
        <v>696</v>
      </c>
      <c r="E4919" t="str">
        <f t="shared" si="315"/>
        <v>Household income</v>
      </c>
      <c r="F4919">
        <f t="shared" si="316"/>
        <v>7</v>
      </c>
      <c r="G4919" t="str">
        <f t="shared" si="313"/>
        <v>Data</v>
      </c>
      <c r="H4919" t="s">
        <v>696</v>
      </c>
      <c r="I4919" s="38" t="s">
        <v>696</v>
      </c>
      <c r="J4919" t="s">
        <v>684</v>
      </c>
      <c r="K4919" s="6" t="s">
        <v>35</v>
      </c>
      <c r="L4919" s="12">
        <v>9.5964165718316952E-2</v>
      </c>
      <c r="M4919" s="13">
        <v>0.59030694141372753</v>
      </c>
      <c r="N4919" s="13">
        <v>0.24436125270881962</v>
      </c>
      <c r="O4919" s="13">
        <v>6.936764015913606E-2</v>
      </c>
      <c r="P4919" s="14">
        <v>332.00000000000028</v>
      </c>
    </row>
    <row r="4920" spans="1:16" x14ac:dyDescent="0.25">
      <c r="A4920">
        <v>5034</v>
      </c>
      <c r="B4920" t="str">
        <f t="shared" si="314"/>
        <v>Closed End</v>
      </c>
      <c r="C4920" t="s">
        <v>867</v>
      </c>
      <c r="D4920" t="s">
        <v>696</v>
      </c>
      <c r="E4920" t="str">
        <f t="shared" si="315"/>
        <v>Household income</v>
      </c>
      <c r="F4920">
        <f t="shared" si="316"/>
        <v>8</v>
      </c>
      <c r="G4920" t="str">
        <f t="shared" si="313"/>
        <v>Data</v>
      </c>
      <c r="H4920" t="s">
        <v>696</v>
      </c>
      <c r="I4920" s="38" t="s">
        <v>696</v>
      </c>
      <c r="J4920" t="s">
        <v>684</v>
      </c>
      <c r="K4920" s="6" t="s">
        <v>36</v>
      </c>
      <c r="L4920" s="12">
        <v>0.14810063823556915</v>
      </c>
      <c r="M4920" s="13">
        <v>0.56281296401156111</v>
      </c>
      <c r="N4920" s="13">
        <v>0.24529843853129493</v>
      </c>
      <c r="O4920" s="13">
        <v>4.3787959221574149E-2</v>
      </c>
      <c r="P4920" s="14">
        <v>251.00000000000031</v>
      </c>
    </row>
    <row r="4921" spans="1:16" x14ac:dyDescent="0.25">
      <c r="A4921">
        <v>5035</v>
      </c>
      <c r="B4921" t="str">
        <f t="shared" si="314"/>
        <v>Closed End</v>
      </c>
      <c r="C4921" t="s">
        <v>867</v>
      </c>
      <c r="D4921" t="s">
        <v>696</v>
      </c>
      <c r="E4921" t="str">
        <f t="shared" si="315"/>
        <v>Housing status</v>
      </c>
      <c r="F4921">
        <f t="shared" si="316"/>
        <v>1</v>
      </c>
      <c r="G4921" t="str">
        <f t="shared" si="313"/>
        <v>Header</v>
      </c>
      <c r="H4921" t="s">
        <v>696</v>
      </c>
      <c r="I4921" s="38" t="s">
        <v>696</v>
      </c>
      <c r="J4921" t="s">
        <v>684</v>
      </c>
      <c r="K4921" s="7" t="s">
        <v>37</v>
      </c>
      <c r="L4921" s="15" t="s">
        <v>8</v>
      </c>
      <c r="M4921" s="16" t="s">
        <v>8</v>
      </c>
      <c r="N4921" s="16" t="s">
        <v>8</v>
      </c>
      <c r="O4921" s="16" t="s">
        <v>8</v>
      </c>
      <c r="P4921" s="17" t="s">
        <v>8</v>
      </c>
    </row>
    <row r="4922" spans="1:16" x14ac:dyDescent="0.25">
      <c r="A4922">
        <v>5036</v>
      </c>
      <c r="B4922" t="str">
        <f t="shared" si="314"/>
        <v>Closed End</v>
      </c>
      <c r="C4922" t="s">
        <v>867</v>
      </c>
      <c r="D4922" t="s">
        <v>696</v>
      </c>
      <c r="E4922" t="str">
        <f t="shared" si="315"/>
        <v>Housing status</v>
      </c>
      <c r="F4922">
        <f t="shared" si="316"/>
        <v>2</v>
      </c>
      <c r="G4922" t="str">
        <f t="shared" si="313"/>
        <v>Data</v>
      </c>
      <c r="H4922" t="s">
        <v>696</v>
      </c>
      <c r="I4922" s="38" t="s">
        <v>696</v>
      </c>
      <c r="J4922" t="s">
        <v>684</v>
      </c>
      <c r="K4922" s="6" t="s">
        <v>38</v>
      </c>
      <c r="L4922" s="12">
        <v>0.16485034746160726</v>
      </c>
      <c r="M4922" s="13">
        <v>0.5650173308942309</v>
      </c>
      <c r="N4922" s="13">
        <v>0.21205590948338129</v>
      </c>
      <c r="O4922" s="13">
        <v>5.8076412160781618E-2</v>
      </c>
      <c r="P4922" s="14">
        <v>1878.9999999999964</v>
      </c>
    </row>
    <row r="4923" spans="1:16" x14ac:dyDescent="0.25">
      <c r="A4923">
        <v>5037</v>
      </c>
      <c r="B4923" t="str">
        <f t="shared" si="314"/>
        <v>Closed End</v>
      </c>
      <c r="C4923" t="s">
        <v>867</v>
      </c>
      <c r="D4923" t="s">
        <v>696</v>
      </c>
      <c r="E4923" t="str">
        <f t="shared" si="315"/>
        <v>Housing status</v>
      </c>
      <c r="F4923">
        <f t="shared" si="316"/>
        <v>3</v>
      </c>
      <c r="G4923" t="str">
        <f t="shared" si="313"/>
        <v>Data</v>
      </c>
      <c r="H4923" t="s">
        <v>696</v>
      </c>
      <c r="I4923" s="38" t="s">
        <v>696</v>
      </c>
      <c r="J4923" t="s">
        <v>684</v>
      </c>
      <c r="K4923" s="6" t="s">
        <v>39</v>
      </c>
      <c r="L4923" s="12">
        <v>0.10477094845545412</v>
      </c>
      <c r="M4923" s="13">
        <v>0.5633814799397191</v>
      </c>
      <c r="N4923" s="13">
        <v>0.25004538892621037</v>
      </c>
      <c r="O4923" s="13">
        <v>8.1802182678615123E-2</v>
      </c>
      <c r="P4923" s="14">
        <v>940.0000000000033</v>
      </c>
    </row>
    <row r="4924" spans="1:16" ht="24.75" x14ac:dyDescent="0.25">
      <c r="A4924">
        <v>5038</v>
      </c>
      <c r="B4924" t="str">
        <f t="shared" si="314"/>
        <v>Closed End</v>
      </c>
      <c r="C4924" t="s">
        <v>867</v>
      </c>
      <c r="D4924" t="s">
        <v>696</v>
      </c>
      <c r="E4924" t="str">
        <f t="shared" si="315"/>
        <v>Housing status</v>
      </c>
      <c r="F4924">
        <f t="shared" si="316"/>
        <v>4</v>
      </c>
      <c r="G4924" t="str">
        <f t="shared" si="313"/>
        <v>Data</v>
      </c>
      <c r="H4924" t="s">
        <v>696</v>
      </c>
      <c r="I4924" s="38" t="s">
        <v>696</v>
      </c>
      <c r="J4924" t="s">
        <v>684</v>
      </c>
      <c r="K4924" s="6" t="s">
        <v>40</v>
      </c>
      <c r="L4924" s="12">
        <v>9.67291106490622E-2</v>
      </c>
      <c r="M4924" s="13">
        <v>0.61879981714508803</v>
      </c>
      <c r="N4924" s="13">
        <v>0.21522240586133021</v>
      </c>
      <c r="O4924" s="13">
        <v>6.9248666344519552E-2</v>
      </c>
      <c r="P4924" s="14">
        <v>66</v>
      </c>
    </row>
    <row r="4925" spans="1:16" x14ac:dyDescent="0.25">
      <c r="A4925">
        <v>5039</v>
      </c>
      <c r="B4925" t="str">
        <f t="shared" si="314"/>
        <v>Closed End</v>
      </c>
      <c r="C4925" t="s">
        <v>867</v>
      </c>
      <c r="D4925" t="s">
        <v>696</v>
      </c>
      <c r="E4925" t="str">
        <f t="shared" si="315"/>
        <v>Home language</v>
      </c>
      <c r="F4925">
        <f t="shared" si="316"/>
        <v>1</v>
      </c>
      <c r="G4925" t="str">
        <f t="shared" si="313"/>
        <v>Header</v>
      </c>
      <c r="H4925" t="s">
        <v>696</v>
      </c>
      <c r="I4925" s="38" t="s">
        <v>696</v>
      </c>
      <c r="J4925" t="s">
        <v>684</v>
      </c>
      <c r="K4925" s="7" t="s">
        <v>41</v>
      </c>
      <c r="L4925" s="15" t="s">
        <v>8</v>
      </c>
      <c r="M4925" s="16" t="s">
        <v>8</v>
      </c>
      <c r="N4925" s="16" t="s">
        <v>8</v>
      </c>
      <c r="O4925" s="16" t="s">
        <v>8</v>
      </c>
      <c r="P4925" s="17" t="s">
        <v>8</v>
      </c>
    </row>
    <row r="4926" spans="1:16" x14ac:dyDescent="0.25">
      <c r="A4926">
        <v>5040</v>
      </c>
      <c r="B4926" t="str">
        <f t="shared" si="314"/>
        <v>Closed End</v>
      </c>
      <c r="C4926" t="s">
        <v>867</v>
      </c>
      <c r="D4926" t="s">
        <v>696</v>
      </c>
      <c r="E4926" t="str">
        <f t="shared" si="315"/>
        <v>Home language</v>
      </c>
      <c r="F4926">
        <f t="shared" si="316"/>
        <v>2</v>
      </c>
      <c r="G4926" t="str">
        <f t="shared" si="313"/>
        <v>Data</v>
      </c>
      <c r="H4926" t="s">
        <v>696</v>
      </c>
      <c r="I4926" s="38" t="s">
        <v>696</v>
      </c>
      <c r="J4926" t="s">
        <v>684</v>
      </c>
      <c r="K4926" s="6" t="s">
        <v>42</v>
      </c>
      <c r="L4926" s="12">
        <v>0.14639334491802694</v>
      </c>
      <c r="M4926" s="13">
        <v>0.57748381314415054</v>
      </c>
      <c r="N4926" s="13">
        <v>0.21835521118307855</v>
      </c>
      <c r="O4926" s="13">
        <v>5.7767630754743032E-2</v>
      </c>
      <c r="P4926" s="14">
        <v>2492.9999999999982</v>
      </c>
    </row>
    <row r="4927" spans="1:16" x14ac:dyDescent="0.25">
      <c r="A4927">
        <v>5041</v>
      </c>
      <c r="B4927" t="str">
        <f t="shared" si="314"/>
        <v>Closed End</v>
      </c>
      <c r="C4927" t="s">
        <v>867</v>
      </c>
      <c r="D4927" t="s">
        <v>696</v>
      </c>
      <c r="E4927" t="str">
        <f t="shared" si="315"/>
        <v>Home language</v>
      </c>
      <c r="F4927">
        <f t="shared" si="316"/>
        <v>3</v>
      </c>
      <c r="G4927" t="str">
        <f t="shared" si="313"/>
        <v>Data</v>
      </c>
      <c r="H4927" t="s">
        <v>696</v>
      </c>
      <c r="I4927" s="38" t="s">
        <v>696</v>
      </c>
      <c r="J4927" t="s">
        <v>684</v>
      </c>
      <c r="K4927" s="6" t="s">
        <v>43</v>
      </c>
      <c r="L4927" s="12">
        <v>0.17287030493996583</v>
      </c>
      <c r="M4927" s="13">
        <v>0.5296149588749437</v>
      </c>
      <c r="N4927" s="13">
        <v>0.23343517083228499</v>
      </c>
      <c r="O4927" s="13">
        <v>6.4079565352804971E-2</v>
      </c>
      <c r="P4927" s="14">
        <v>244.00000000000017</v>
      </c>
    </row>
    <row r="4928" spans="1:16" x14ac:dyDescent="0.25">
      <c r="A4928">
        <v>5042</v>
      </c>
      <c r="B4928" t="str">
        <f t="shared" si="314"/>
        <v>Closed End</v>
      </c>
      <c r="C4928" t="s">
        <v>867</v>
      </c>
      <c r="D4928" t="s">
        <v>696</v>
      </c>
      <c r="E4928" t="str">
        <f t="shared" si="315"/>
        <v>Home language</v>
      </c>
      <c r="F4928">
        <f t="shared" si="316"/>
        <v>4</v>
      </c>
      <c r="G4928" t="str">
        <f t="shared" si="313"/>
        <v>Data</v>
      </c>
      <c r="H4928" t="s">
        <v>696</v>
      </c>
      <c r="I4928" s="38" t="s">
        <v>696</v>
      </c>
      <c r="J4928" t="s">
        <v>684</v>
      </c>
      <c r="K4928" s="6" t="s">
        <v>44</v>
      </c>
      <c r="L4928" s="12">
        <v>0.18318544612473836</v>
      </c>
      <c r="M4928" s="13">
        <v>0.54994035548634879</v>
      </c>
      <c r="N4928" s="13">
        <v>0.22409610187697035</v>
      </c>
      <c r="O4928" s="13">
        <v>4.2778096511942303E-2</v>
      </c>
      <c r="P4928" s="14">
        <v>102.00000000000004</v>
      </c>
    </row>
    <row r="4929" spans="1:16" x14ac:dyDescent="0.25">
      <c r="A4929">
        <v>5043</v>
      </c>
      <c r="B4929" t="str">
        <f t="shared" si="314"/>
        <v>Closed End</v>
      </c>
      <c r="C4929" t="s">
        <v>867</v>
      </c>
      <c r="D4929" t="s">
        <v>696</v>
      </c>
      <c r="E4929" t="str">
        <f t="shared" si="315"/>
        <v>Race / ethnicity</v>
      </c>
      <c r="F4929">
        <f t="shared" si="316"/>
        <v>1</v>
      </c>
      <c r="G4929" t="str">
        <f t="shared" si="313"/>
        <v>Header</v>
      </c>
      <c r="H4929" t="s">
        <v>696</v>
      </c>
      <c r="I4929" s="38" t="s">
        <v>696</v>
      </c>
      <c r="J4929" t="s">
        <v>684</v>
      </c>
      <c r="K4929" s="7" t="s">
        <v>45</v>
      </c>
      <c r="L4929" s="15" t="s">
        <v>8</v>
      </c>
      <c r="M4929" s="16" t="s">
        <v>8</v>
      </c>
      <c r="N4929" s="16" t="s">
        <v>8</v>
      </c>
      <c r="O4929" s="16" t="s">
        <v>8</v>
      </c>
      <c r="P4929" s="17" t="s">
        <v>8</v>
      </c>
    </row>
    <row r="4930" spans="1:16" x14ac:dyDescent="0.25">
      <c r="A4930">
        <v>5044</v>
      </c>
      <c r="B4930" t="str">
        <f t="shared" si="314"/>
        <v>Closed End</v>
      </c>
      <c r="C4930" t="s">
        <v>867</v>
      </c>
      <c r="D4930" t="s">
        <v>696</v>
      </c>
      <c r="E4930" t="str">
        <f t="shared" si="315"/>
        <v>Race / ethnicity</v>
      </c>
      <c r="F4930">
        <f t="shared" si="316"/>
        <v>2</v>
      </c>
      <c r="G4930" t="str">
        <f t="shared" ref="G4930:G4993" si="317">IF(B4930="","",IF(E4930="Title","Title",IF(E4930="Column labels","Labels",IF(AND(F4930=1,B4930="Closed End"),"Header","Data"))))</f>
        <v>Data</v>
      </c>
      <c r="H4930" t="s">
        <v>696</v>
      </c>
      <c r="I4930" s="38" t="s">
        <v>696</v>
      </c>
      <c r="J4930" t="s">
        <v>684</v>
      </c>
      <c r="K4930" s="6" t="s">
        <v>46</v>
      </c>
      <c r="L4930" s="12">
        <v>0.14685224194909513</v>
      </c>
      <c r="M4930" s="13">
        <v>0.46277600843977879</v>
      </c>
      <c r="N4930" s="13">
        <v>0.27711219552456828</v>
      </c>
      <c r="O4930" s="13">
        <v>0.11325955408655874</v>
      </c>
      <c r="P4930" s="14">
        <v>750.99999999999852</v>
      </c>
    </row>
    <row r="4931" spans="1:16" x14ac:dyDescent="0.25">
      <c r="A4931">
        <v>5045</v>
      </c>
      <c r="B4931" t="str">
        <f t="shared" si="314"/>
        <v>Closed End</v>
      </c>
      <c r="C4931" t="s">
        <v>867</v>
      </c>
      <c r="D4931" t="s">
        <v>696</v>
      </c>
      <c r="E4931" t="str">
        <f t="shared" si="315"/>
        <v>Race / ethnicity</v>
      </c>
      <c r="F4931">
        <f t="shared" si="316"/>
        <v>3</v>
      </c>
      <c r="G4931" t="str">
        <f t="shared" si="317"/>
        <v>Data</v>
      </c>
      <c r="H4931" t="s">
        <v>696</v>
      </c>
      <c r="I4931" s="38" t="s">
        <v>696</v>
      </c>
      <c r="J4931" t="s">
        <v>684</v>
      </c>
      <c r="K4931" s="6" t="s">
        <v>47</v>
      </c>
      <c r="L4931" s="12">
        <v>7.755339781696538E-2</v>
      </c>
      <c r="M4931" s="13">
        <v>0.58292161713003732</v>
      </c>
      <c r="N4931" s="13">
        <v>0.2061370444942609</v>
      </c>
      <c r="O4931" s="13">
        <v>0.13338794055873593</v>
      </c>
      <c r="P4931" s="14">
        <v>125.00000000000004</v>
      </c>
    </row>
    <row r="4932" spans="1:16" x14ac:dyDescent="0.25">
      <c r="A4932">
        <v>5046</v>
      </c>
      <c r="B4932" t="str">
        <f t="shared" si="314"/>
        <v>Closed End</v>
      </c>
      <c r="C4932" t="s">
        <v>867</v>
      </c>
      <c r="D4932" t="s">
        <v>696</v>
      </c>
      <c r="E4932" t="str">
        <f t="shared" si="315"/>
        <v>Race / ethnicity</v>
      </c>
      <c r="F4932">
        <f t="shared" si="316"/>
        <v>4</v>
      </c>
      <c r="G4932" t="str">
        <f t="shared" si="317"/>
        <v>Data</v>
      </c>
      <c r="H4932" t="s">
        <v>696</v>
      </c>
      <c r="I4932" s="38" t="s">
        <v>696</v>
      </c>
      <c r="J4932" t="s">
        <v>684</v>
      </c>
      <c r="K4932" s="6" t="s">
        <v>48</v>
      </c>
      <c r="L4932" s="12">
        <v>9.8788005689808903E-2</v>
      </c>
      <c r="M4932" s="13">
        <v>0.50208567879553978</v>
      </c>
      <c r="N4932" s="13">
        <v>0.32247619744017003</v>
      </c>
      <c r="O4932" s="13">
        <v>7.6650118074481202E-2</v>
      </c>
      <c r="P4932" s="14">
        <v>209.00000000000003</v>
      </c>
    </row>
    <row r="4933" spans="1:16" x14ac:dyDescent="0.25">
      <c r="A4933">
        <v>5047</v>
      </c>
      <c r="B4933" t="str">
        <f t="shared" si="314"/>
        <v>Closed End</v>
      </c>
      <c r="C4933" t="s">
        <v>867</v>
      </c>
      <c r="D4933" t="s">
        <v>696</v>
      </c>
      <c r="E4933" t="str">
        <f t="shared" si="315"/>
        <v>Race / ethnicity</v>
      </c>
      <c r="F4933">
        <f t="shared" si="316"/>
        <v>5</v>
      </c>
      <c r="G4933" t="str">
        <f t="shared" si="317"/>
        <v>Data</v>
      </c>
      <c r="H4933" t="s">
        <v>696</v>
      </c>
      <c r="I4933" s="38" t="s">
        <v>696</v>
      </c>
      <c r="J4933" t="s">
        <v>684</v>
      </c>
      <c r="K4933" s="6" t="s">
        <v>49</v>
      </c>
      <c r="L4933" s="12">
        <v>0.19283581837273861</v>
      </c>
      <c r="M4933" s="13">
        <v>0.37256665580906562</v>
      </c>
      <c r="N4933" s="13">
        <v>0.28408331978359253</v>
      </c>
      <c r="O4933" s="13">
        <v>0.15051420603460383</v>
      </c>
      <c r="P4933" s="14">
        <v>338.9999999999996</v>
      </c>
    </row>
    <row r="4934" spans="1:16" x14ac:dyDescent="0.25">
      <c r="A4934">
        <v>5048</v>
      </c>
      <c r="B4934" t="str">
        <f t="shared" si="314"/>
        <v>Closed End</v>
      </c>
      <c r="C4934" t="s">
        <v>867</v>
      </c>
      <c r="D4934" t="s">
        <v>696</v>
      </c>
      <c r="E4934" t="str">
        <f t="shared" si="315"/>
        <v>Race / ethnicity</v>
      </c>
      <c r="F4934">
        <f t="shared" si="316"/>
        <v>6</v>
      </c>
      <c r="G4934" t="str">
        <f t="shared" si="317"/>
        <v>Data</v>
      </c>
      <c r="H4934" t="s">
        <v>696</v>
      </c>
      <c r="I4934" s="38" t="s">
        <v>696</v>
      </c>
      <c r="J4934" t="s">
        <v>684</v>
      </c>
      <c r="K4934" s="6" t="s">
        <v>50</v>
      </c>
      <c r="L4934" s="12">
        <v>0.17335522245797924</v>
      </c>
      <c r="M4934" s="13">
        <v>0.51259566399953493</v>
      </c>
      <c r="N4934" s="13">
        <v>0.18279196632983508</v>
      </c>
      <c r="O4934" s="13">
        <v>0.13125714721265028</v>
      </c>
      <c r="P4934" s="14">
        <v>134.00000000000009</v>
      </c>
    </row>
    <row r="4935" spans="1:16" ht="15.75" thickBot="1" x14ac:dyDescent="0.3">
      <c r="A4935">
        <v>5049</v>
      </c>
      <c r="B4935" t="str">
        <f t="shared" si="314"/>
        <v>Closed End</v>
      </c>
      <c r="C4935" t="s">
        <v>867</v>
      </c>
      <c r="D4935" t="s">
        <v>696</v>
      </c>
      <c r="E4935" t="str">
        <f t="shared" si="315"/>
        <v>Race / ethnicity</v>
      </c>
      <c r="F4935">
        <f t="shared" si="316"/>
        <v>7</v>
      </c>
      <c r="G4935" t="str">
        <f t="shared" si="317"/>
        <v>Data</v>
      </c>
      <c r="H4935" t="s">
        <v>696</v>
      </c>
      <c r="I4935" s="38" t="s">
        <v>696</v>
      </c>
      <c r="J4935" t="s">
        <v>684</v>
      </c>
      <c r="K4935" s="8" t="s">
        <v>51</v>
      </c>
      <c r="L4935" s="18">
        <v>0.14850885165747674</v>
      </c>
      <c r="M4935" s="19">
        <v>0.6069476107490922</v>
      </c>
      <c r="N4935" s="19">
        <v>0.20278358288563114</v>
      </c>
      <c r="O4935" s="19">
        <v>4.1759954707801042E-2</v>
      </c>
      <c r="P4935" s="20">
        <v>1967.9999999999991</v>
      </c>
    </row>
    <row r="4936" spans="1:16" ht="15.75" thickTop="1" x14ac:dyDescent="0.25">
      <c r="A4936">
        <v>5050</v>
      </c>
      <c r="B4936" t="str">
        <f t="shared" si="314"/>
        <v/>
      </c>
      <c r="C4936" t="s">
        <v>8</v>
      </c>
      <c r="D4936" t="s">
        <v>8</v>
      </c>
      <c r="E4936" t="str">
        <f t="shared" si="315"/>
        <v/>
      </c>
      <c r="F4936" t="str">
        <f t="shared" si="316"/>
        <v/>
      </c>
      <c r="G4936" t="str">
        <f t="shared" si="317"/>
        <v/>
      </c>
      <c r="H4936" t="s">
        <v>8</v>
      </c>
      <c r="K4936" s="42"/>
      <c r="L4936" s="42"/>
      <c r="M4936" s="42"/>
      <c r="N4936" s="42"/>
      <c r="O4936" s="42"/>
      <c r="P4936" s="42"/>
    </row>
    <row r="4937" spans="1:16" ht="45.75" thickBot="1" x14ac:dyDescent="0.3">
      <c r="A4937">
        <v>5051</v>
      </c>
      <c r="B4937" t="str">
        <f t="shared" si="314"/>
        <v>Closed End</v>
      </c>
      <c r="C4937" t="s">
        <v>867</v>
      </c>
      <c r="D4937" t="s">
        <v>697</v>
      </c>
      <c r="E4937" t="str">
        <f t="shared" si="315"/>
        <v>Title</v>
      </c>
      <c r="F4937">
        <f t="shared" si="316"/>
        <v>1</v>
      </c>
      <c r="G4937" t="str">
        <f t="shared" si="317"/>
        <v>Title</v>
      </c>
      <c r="H4937" t="s">
        <v>697</v>
      </c>
      <c r="I4937" s="38" t="s">
        <v>697</v>
      </c>
      <c r="J4937" t="s">
        <v>684</v>
      </c>
      <c r="K4937" s="37" t="s">
        <v>365</v>
      </c>
      <c r="L4937" s="37"/>
      <c r="M4937" s="37"/>
      <c r="N4937" s="37"/>
      <c r="O4937" s="37"/>
      <c r="P4937" s="37"/>
    </row>
    <row r="4938" spans="1:16" ht="38.25" thickTop="1" thickBot="1" x14ac:dyDescent="0.3">
      <c r="A4938">
        <v>5052</v>
      </c>
      <c r="B4938" t="str">
        <f t="shared" si="314"/>
        <v>Closed End</v>
      </c>
      <c r="C4938" t="s">
        <v>867</v>
      </c>
      <c r="D4938" t="s">
        <v>697</v>
      </c>
      <c r="E4938" t="str">
        <f t="shared" si="315"/>
        <v>Column labels</v>
      </c>
      <c r="F4938">
        <f t="shared" si="316"/>
        <v>1</v>
      </c>
      <c r="G4938" t="str">
        <f t="shared" si="317"/>
        <v>Labels</v>
      </c>
      <c r="H4938" t="s">
        <v>697</v>
      </c>
      <c r="I4938" s="38" t="s">
        <v>697</v>
      </c>
      <c r="J4938" t="s">
        <v>684</v>
      </c>
      <c r="K4938" s="39"/>
      <c r="L4938" s="1" t="s">
        <v>349</v>
      </c>
      <c r="M4938" s="2" t="s">
        <v>350</v>
      </c>
      <c r="N4938" s="2" t="s">
        <v>351</v>
      </c>
      <c r="O4938" s="2" t="s">
        <v>352</v>
      </c>
      <c r="P4938" s="3" t="s">
        <v>6</v>
      </c>
    </row>
    <row r="4939" spans="1:16" ht="15.75" thickTop="1" x14ac:dyDescent="0.25">
      <c r="A4939">
        <v>5053</v>
      </c>
      <c r="B4939" t="str">
        <f t="shared" si="314"/>
        <v>Closed End</v>
      </c>
      <c r="C4939" t="s">
        <v>867</v>
      </c>
      <c r="D4939" t="s">
        <v>697</v>
      </c>
      <c r="E4939" t="str">
        <f t="shared" si="315"/>
        <v>Region</v>
      </c>
      <c r="F4939">
        <f t="shared" si="316"/>
        <v>1</v>
      </c>
      <c r="G4939" t="str">
        <f t="shared" si="317"/>
        <v>Header</v>
      </c>
      <c r="H4939" t="s">
        <v>697</v>
      </c>
      <c r="I4939" s="38" t="s">
        <v>697</v>
      </c>
      <c r="J4939" t="s">
        <v>684</v>
      </c>
      <c r="K4939" s="5" t="s">
        <v>7</v>
      </c>
      <c r="L4939" s="9" t="s">
        <v>8</v>
      </c>
      <c r="M4939" s="10" t="s">
        <v>8</v>
      </c>
      <c r="N4939" s="10" t="s">
        <v>8</v>
      </c>
      <c r="O4939" s="10" t="s">
        <v>8</v>
      </c>
      <c r="P4939" s="11" t="s">
        <v>8</v>
      </c>
    </row>
    <row r="4940" spans="1:16" x14ac:dyDescent="0.25">
      <c r="A4940">
        <v>5054</v>
      </c>
      <c r="B4940" t="str">
        <f t="shared" si="314"/>
        <v>Closed End</v>
      </c>
      <c r="C4940" t="s">
        <v>867</v>
      </c>
      <c r="D4940" t="s">
        <v>697</v>
      </c>
      <c r="E4940" t="str">
        <f t="shared" si="315"/>
        <v>Region</v>
      </c>
      <c r="F4940">
        <f t="shared" si="316"/>
        <v>2</v>
      </c>
      <c r="G4940" t="str">
        <f t="shared" si="317"/>
        <v>Data</v>
      </c>
      <c r="H4940" t="s">
        <v>697</v>
      </c>
      <c r="I4940" s="38" t="s">
        <v>697</v>
      </c>
      <c r="J4940" t="s">
        <v>684</v>
      </c>
      <c r="K4940" s="6" t="s">
        <v>9</v>
      </c>
      <c r="L4940" s="12">
        <v>0.19523498351491839</v>
      </c>
      <c r="M4940" s="13">
        <v>0.62570268120550743</v>
      </c>
      <c r="N4940" s="13">
        <v>0.13535088114476168</v>
      </c>
      <c r="O4940" s="13">
        <v>4.3711454134814497E-2</v>
      </c>
      <c r="P4940" s="14">
        <v>2931.9999999999955</v>
      </c>
    </row>
    <row r="4941" spans="1:16" x14ac:dyDescent="0.25">
      <c r="A4941">
        <v>5055</v>
      </c>
      <c r="B4941" t="str">
        <f t="shared" si="314"/>
        <v>Closed End</v>
      </c>
      <c r="C4941" t="s">
        <v>867</v>
      </c>
      <c r="D4941" t="s">
        <v>697</v>
      </c>
      <c r="E4941" t="str">
        <f t="shared" si="315"/>
        <v>Region</v>
      </c>
      <c r="F4941">
        <f t="shared" si="316"/>
        <v>3</v>
      </c>
      <c r="G4941" t="str">
        <f t="shared" si="317"/>
        <v>Data</v>
      </c>
      <c r="H4941" t="s">
        <v>697</v>
      </c>
      <c r="I4941" s="38" t="s">
        <v>697</v>
      </c>
      <c r="J4941" t="s">
        <v>684</v>
      </c>
      <c r="K4941" s="6" t="s">
        <v>10</v>
      </c>
      <c r="L4941" s="12">
        <v>0.19744488916910702</v>
      </c>
      <c r="M4941" s="13">
        <v>0.65210201688489666</v>
      </c>
      <c r="N4941" s="13">
        <v>0.11906711091089729</v>
      </c>
      <c r="O4941" s="13">
        <v>3.1385983035099506E-2</v>
      </c>
      <c r="P4941" s="14">
        <v>402.00000000000006</v>
      </c>
    </row>
    <row r="4942" spans="1:16" x14ac:dyDescent="0.25">
      <c r="A4942">
        <v>5056</v>
      </c>
      <c r="B4942" t="str">
        <f t="shared" si="314"/>
        <v>Closed End</v>
      </c>
      <c r="C4942" t="s">
        <v>867</v>
      </c>
      <c r="D4942" t="s">
        <v>697</v>
      </c>
      <c r="E4942" t="str">
        <f t="shared" si="315"/>
        <v>Region</v>
      </c>
      <c r="F4942">
        <f t="shared" si="316"/>
        <v>4</v>
      </c>
      <c r="G4942" t="str">
        <f t="shared" si="317"/>
        <v>Data</v>
      </c>
      <c r="H4942" t="s">
        <v>697</v>
      </c>
      <c r="I4942" s="38" t="s">
        <v>697</v>
      </c>
      <c r="J4942" t="s">
        <v>684</v>
      </c>
      <c r="K4942" s="6" t="s">
        <v>11</v>
      </c>
      <c r="L4942" s="12">
        <v>0.18604235528036245</v>
      </c>
      <c r="M4942" s="13">
        <v>0.59567016858872368</v>
      </c>
      <c r="N4942" s="13">
        <v>0.15669472362181613</v>
      </c>
      <c r="O4942" s="13">
        <v>6.1592752509100943E-2</v>
      </c>
      <c r="P4942" s="14">
        <v>2143.9999999999964</v>
      </c>
    </row>
    <row r="4943" spans="1:16" x14ac:dyDescent="0.25">
      <c r="A4943">
        <v>5057</v>
      </c>
      <c r="B4943" t="str">
        <f t="shared" si="314"/>
        <v>Closed End</v>
      </c>
      <c r="C4943" t="s">
        <v>867</v>
      </c>
      <c r="D4943" t="s">
        <v>697</v>
      </c>
      <c r="E4943" t="str">
        <f t="shared" si="315"/>
        <v>Region</v>
      </c>
      <c r="F4943">
        <f t="shared" si="316"/>
        <v>5</v>
      </c>
      <c r="G4943" t="str">
        <f t="shared" si="317"/>
        <v>Data</v>
      </c>
      <c r="H4943" t="s">
        <v>697</v>
      </c>
      <c r="I4943" s="38" t="s">
        <v>697</v>
      </c>
      <c r="J4943" t="s">
        <v>684</v>
      </c>
      <c r="K4943" s="6" t="s">
        <v>12</v>
      </c>
      <c r="L4943" s="12">
        <v>0.15454075762828284</v>
      </c>
      <c r="M4943" s="13">
        <v>0.59158528178026193</v>
      </c>
      <c r="N4943" s="13">
        <v>0.17986219025685857</v>
      </c>
      <c r="O4943" s="13">
        <v>7.4011770334596841E-2</v>
      </c>
      <c r="P4943" s="14">
        <v>1735.9999999999986</v>
      </c>
    </row>
    <row r="4944" spans="1:16" x14ac:dyDescent="0.25">
      <c r="A4944">
        <v>5058</v>
      </c>
      <c r="B4944" t="str">
        <f t="shared" si="314"/>
        <v>Closed End</v>
      </c>
      <c r="C4944" t="s">
        <v>867</v>
      </c>
      <c r="D4944" t="s">
        <v>697</v>
      </c>
      <c r="E4944" t="str">
        <f t="shared" si="315"/>
        <v>Region</v>
      </c>
      <c r="F4944">
        <f t="shared" si="316"/>
        <v>6</v>
      </c>
      <c r="G4944" t="str">
        <f t="shared" si="317"/>
        <v>Data</v>
      </c>
      <c r="H4944" t="s">
        <v>697</v>
      </c>
      <c r="I4944" s="38" t="s">
        <v>697</v>
      </c>
      <c r="J4944" t="s">
        <v>684</v>
      </c>
      <c r="K4944" s="6" t="s">
        <v>13</v>
      </c>
      <c r="L4944" s="12">
        <v>0.22306855808829859</v>
      </c>
      <c r="M4944" s="13">
        <v>0.60047144403792152</v>
      </c>
      <c r="N4944" s="13">
        <v>0.12946425335648984</v>
      </c>
      <c r="O4944" s="13">
        <v>4.6995744517290279E-2</v>
      </c>
      <c r="P4944" s="14">
        <v>408.00000000000017</v>
      </c>
    </row>
    <row r="4945" spans="1:16" x14ac:dyDescent="0.25">
      <c r="A4945">
        <v>5059</v>
      </c>
      <c r="B4945" t="str">
        <f t="shared" si="314"/>
        <v>Closed End</v>
      </c>
      <c r="C4945" t="s">
        <v>867</v>
      </c>
      <c r="D4945" t="s">
        <v>697</v>
      </c>
      <c r="E4945" t="str">
        <f t="shared" si="315"/>
        <v>Region</v>
      </c>
      <c r="F4945">
        <f t="shared" si="316"/>
        <v>7</v>
      </c>
      <c r="G4945" t="str">
        <f t="shared" si="317"/>
        <v>Data</v>
      </c>
      <c r="H4945" t="s">
        <v>697</v>
      </c>
      <c r="I4945" s="38" t="s">
        <v>697</v>
      </c>
      <c r="J4945" t="s">
        <v>684</v>
      </c>
      <c r="K4945" s="6" t="s">
        <v>14</v>
      </c>
      <c r="L4945" s="12">
        <v>0.2111502589678857</v>
      </c>
      <c r="M4945" s="13">
        <v>0.64697812048594916</v>
      </c>
      <c r="N4945" s="13">
        <v>0.11626155921406872</v>
      </c>
      <c r="O4945" s="13">
        <v>2.5610061332095625E-2</v>
      </c>
      <c r="P4945" s="14">
        <v>386.00000000000051</v>
      </c>
    </row>
    <row r="4946" spans="1:16" x14ac:dyDescent="0.25">
      <c r="A4946">
        <v>5060</v>
      </c>
      <c r="B4946" t="str">
        <f t="shared" si="314"/>
        <v>Closed End</v>
      </c>
      <c r="C4946" t="s">
        <v>867</v>
      </c>
      <c r="D4946" t="s">
        <v>697</v>
      </c>
      <c r="E4946" t="str">
        <f t="shared" si="315"/>
        <v>Gender</v>
      </c>
      <c r="F4946">
        <f t="shared" si="316"/>
        <v>1</v>
      </c>
      <c r="G4946" t="str">
        <f t="shared" si="317"/>
        <v>Header</v>
      </c>
      <c r="H4946" t="s">
        <v>697</v>
      </c>
      <c r="I4946" s="38" t="s">
        <v>697</v>
      </c>
      <c r="J4946" t="s">
        <v>684</v>
      </c>
      <c r="K4946" s="7" t="s">
        <v>15</v>
      </c>
      <c r="L4946" s="15" t="s">
        <v>8</v>
      </c>
      <c r="M4946" s="16" t="s">
        <v>8</v>
      </c>
      <c r="N4946" s="16" t="s">
        <v>8</v>
      </c>
      <c r="O4946" s="16" t="s">
        <v>8</v>
      </c>
      <c r="P4946" s="17" t="s">
        <v>8</v>
      </c>
    </row>
    <row r="4947" spans="1:16" x14ac:dyDescent="0.25">
      <c r="A4947">
        <v>5061</v>
      </c>
      <c r="B4947" t="str">
        <f t="shared" si="314"/>
        <v>Closed End</v>
      </c>
      <c r="C4947" t="s">
        <v>867</v>
      </c>
      <c r="D4947" t="s">
        <v>697</v>
      </c>
      <c r="E4947" t="str">
        <f t="shared" si="315"/>
        <v>Gender</v>
      </c>
      <c r="F4947">
        <f t="shared" si="316"/>
        <v>2</v>
      </c>
      <c r="G4947" t="str">
        <f t="shared" si="317"/>
        <v>Data</v>
      </c>
      <c r="H4947" t="s">
        <v>697</v>
      </c>
      <c r="I4947" s="38" t="s">
        <v>697</v>
      </c>
      <c r="J4947" t="s">
        <v>684</v>
      </c>
      <c r="K4947" s="6" t="s">
        <v>16</v>
      </c>
      <c r="L4947" s="12">
        <v>0.1699543036853689</v>
      </c>
      <c r="M4947" s="13">
        <v>0.6449362429389347</v>
      </c>
      <c r="N4947" s="13">
        <v>0.14307825567039023</v>
      </c>
      <c r="O4947" s="13">
        <v>4.2031197705307971E-2</v>
      </c>
      <c r="P4947" s="14">
        <v>1838.0000000000002</v>
      </c>
    </row>
    <row r="4948" spans="1:16" x14ac:dyDescent="0.25">
      <c r="A4948">
        <v>5062</v>
      </c>
      <c r="B4948" t="str">
        <f t="shared" si="314"/>
        <v>Closed End</v>
      </c>
      <c r="C4948" t="s">
        <v>867</v>
      </c>
      <c r="D4948" t="s">
        <v>697</v>
      </c>
      <c r="E4948" t="str">
        <f t="shared" si="315"/>
        <v>Gender</v>
      </c>
      <c r="F4948">
        <f t="shared" si="316"/>
        <v>3</v>
      </c>
      <c r="G4948" t="str">
        <f t="shared" si="317"/>
        <v>Data</v>
      </c>
      <c r="H4948" t="s">
        <v>697</v>
      </c>
      <c r="I4948" s="38" t="s">
        <v>697</v>
      </c>
      <c r="J4948" t="s">
        <v>684</v>
      </c>
      <c r="K4948" s="6" t="s">
        <v>17</v>
      </c>
      <c r="L4948" s="12">
        <v>0.22577260035451388</v>
      </c>
      <c r="M4948" s="13">
        <v>0.6088680909328178</v>
      </c>
      <c r="N4948" s="13">
        <v>0.12788069919827474</v>
      </c>
      <c r="O4948" s="13">
        <v>3.7478609514393822E-2</v>
      </c>
      <c r="P4948" s="14">
        <v>984.00000000000091</v>
      </c>
    </row>
    <row r="4949" spans="1:16" x14ac:dyDescent="0.25">
      <c r="A4949">
        <v>5063</v>
      </c>
      <c r="B4949" t="str">
        <f t="shared" si="314"/>
        <v>Closed End</v>
      </c>
      <c r="C4949" t="s">
        <v>867</v>
      </c>
      <c r="D4949" t="s">
        <v>697</v>
      </c>
      <c r="E4949" t="str">
        <f t="shared" si="315"/>
        <v>Age</v>
      </c>
      <c r="F4949">
        <f t="shared" si="316"/>
        <v>1</v>
      </c>
      <c r="G4949" t="str">
        <f t="shared" si="317"/>
        <v>Header</v>
      </c>
      <c r="H4949" t="s">
        <v>697</v>
      </c>
      <c r="I4949" s="38" t="s">
        <v>697</v>
      </c>
      <c r="J4949" t="s">
        <v>684</v>
      </c>
      <c r="K4949" s="7" t="s">
        <v>18</v>
      </c>
      <c r="L4949" s="15" t="s">
        <v>8</v>
      </c>
      <c r="M4949" s="16" t="s">
        <v>8</v>
      </c>
      <c r="N4949" s="16" t="s">
        <v>8</v>
      </c>
      <c r="O4949" s="16" t="s">
        <v>8</v>
      </c>
      <c r="P4949" s="17" t="s">
        <v>8</v>
      </c>
    </row>
    <row r="4950" spans="1:16" x14ac:dyDescent="0.25">
      <c r="A4950">
        <v>5064</v>
      </c>
      <c r="B4950" t="str">
        <f t="shared" si="314"/>
        <v>Closed End</v>
      </c>
      <c r="C4950" t="s">
        <v>867</v>
      </c>
      <c r="D4950" t="s">
        <v>697</v>
      </c>
      <c r="E4950" t="str">
        <f t="shared" si="315"/>
        <v>Age</v>
      </c>
      <c r="F4950">
        <f t="shared" si="316"/>
        <v>2</v>
      </c>
      <c r="G4950" t="str">
        <f t="shared" si="317"/>
        <v>Data</v>
      </c>
      <c r="H4950" t="s">
        <v>697</v>
      </c>
      <c r="I4950" s="38" t="s">
        <v>697</v>
      </c>
      <c r="J4950" t="s">
        <v>684</v>
      </c>
      <c r="K4950" s="6" t="s">
        <v>19</v>
      </c>
      <c r="L4950" s="12">
        <v>0.1876836784421049</v>
      </c>
      <c r="M4950" s="13">
        <v>0.54343186464857507</v>
      </c>
      <c r="N4950" s="13">
        <v>0.18919894261889236</v>
      </c>
      <c r="O4950" s="13">
        <v>7.9685514290426918E-2</v>
      </c>
      <c r="P4950" s="14">
        <v>406.00000000000102</v>
      </c>
    </row>
    <row r="4951" spans="1:16" x14ac:dyDescent="0.25">
      <c r="A4951">
        <v>5065</v>
      </c>
      <c r="B4951" t="str">
        <f t="shared" si="314"/>
        <v>Closed End</v>
      </c>
      <c r="C4951" t="s">
        <v>867</v>
      </c>
      <c r="D4951" t="s">
        <v>697</v>
      </c>
      <c r="E4951" t="str">
        <f t="shared" si="315"/>
        <v>Age</v>
      </c>
      <c r="F4951">
        <f t="shared" si="316"/>
        <v>3</v>
      </c>
      <c r="G4951" t="str">
        <f t="shared" si="317"/>
        <v>Data</v>
      </c>
      <c r="H4951" t="s">
        <v>697</v>
      </c>
      <c r="I4951" s="38" t="s">
        <v>697</v>
      </c>
      <c r="J4951" t="s">
        <v>684</v>
      </c>
      <c r="K4951" s="6" t="s">
        <v>20</v>
      </c>
      <c r="L4951" s="12">
        <v>0.1901014768730431</v>
      </c>
      <c r="M4951" s="13">
        <v>0.66226278512083292</v>
      </c>
      <c r="N4951" s="13">
        <v>0.12169403528719014</v>
      </c>
      <c r="O4951" s="13">
        <v>2.5941702718933056E-2</v>
      </c>
      <c r="P4951" s="14">
        <v>415.00000000000028</v>
      </c>
    </row>
    <row r="4952" spans="1:16" x14ac:dyDescent="0.25">
      <c r="A4952">
        <v>5066</v>
      </c>
      <c r="B4952" t="str">
        <f t="shared" si="314"/>
        <v>Closed End</v>
      </c>
      <c r="C4952" t="s">
        <v>867</v>
      </c>
      <c r="D4952" t="s">
        <v>697</v>
      </c>
      <c r="E4952" t="str">
        <f t="shared" si="315"/>
        <v>Age</v>
      </c>
      <c r="F4952">
        <f t="shared" si="316"/>
        <v>4</v>
      </c>
      <c r="G4952" t="str">
        <f t="shared" si="317"/>
        <v>Data</v>
      </c>
      <c r="H4952" t="s">
        <v>697</v>
      </c>
      <c r="I4952" s="38" t="s">
        <v>697</v>
      </c>
      <c r="J4952" t="s">
        <v>684</v>
      </c>
      <c r="K4952" s="6" t="s">
        <v>21</v>
      </c>
      <c r="L4952" s="12">
        <v>0.16981066367073905</v>
      </c>
      <c r="M4952" s="13">
        <v>0.69458303568933455</v>
      </c>
      <c r="N4952" s="13">
        <v>0.11142815445141215</v>
      </c>
      <c r="O4952" s="13">
        <v>2.4178146188514174E-2</v>
      </c>
      <c r="P4952" s="14">
        <v>359.99999999999994</v>
      </c>
    </row>
    <row r="4953" spans="1:16" x14ac:dyDescent="0.25">
      <c r="A4953">
        <v>5067</v>
      </c>
      <c r="B4953" t="str">
        <f t="shared" si="314"/>
        <v>Closed End</v>
      </c>
      <c r="C4953" t="s">
        <v>867</v>
      </c>
      <c r="D4953" t="s">
        <v>697</v>
      </c>
      <c r="E4953" t="str">
        <f t="shared" si="315"/>
        <v>Age</v>
      </c>
      <c r="F4953">
        <f t="shared" si="316"/>
        <v>5</v>
      </c>
      <c r="G4953" t="str">
        <f t="shared" si="317"/>
        <v>Data</v>
      </c>
      <c r="H4953" t="s">
        <v>697</v>
      </c>
      <c r="I4953" s="38" t="s">
        <v>697</v>
      </c>
      <c r="J4953" t="s">
        <v>684</v>
      </c>
      <c r="K4953" s="6" t="s">
        <v>22</v>
      </c>
      <c r="L4953" s="12">
        <v>0.20127312506886039</v>
      </c>
      <c r="M4953" s="13">
        <v>0.63364878974000283</v>
      </c>
      <c r="N4953" s="13">
        <v>0.13251854868301857</v>
      </c>
      <c r="O4953" s="13">
        <v>3.255953650811904E-2</v>
      </c>
      <c r="P4953" s="14">
        <v>510.99999999999972</v>
      </c>
    </row>
    <row r="4954" spans="1:16" x14ac:dyDescent="0.25">
      <c r="A4954">
        <v>5068</v>
      </c>
      <c r="B4954" t="str">
        <f t="shared" si="314"/>
        <v>Closed End</v>
      </c>
      <c r="C4954" t="s">
        <v>867</v>
      </c>
      <c r="D4954" t="s">
        <v>697</v>
      </c>
      <c r="E4954" t="str">
        <f t="shared" si="315"/>
        <v>Age</v>
      </c>
      <c r="F4954">
        <f t="shared" si="316"/>
        <v>6</v>
      </c>
      <c r="G4954" t="str">
        <f t="shared" si="317"/>
        <v>Data</v>
      </c>
      <c r="H4954" t="s">
        <v>697</v>
      </c>
      <c r="I4954" s="38" t="s">
        <v>697</v>
      </c>
      <c r="J4954" t="s">
        <v>684</v>
      </c>
      <c r="K4954" s="6" t="s">
        <v>23</v>
      </c>
      <c r="L4954" s="12">
        <v>0.21590692825331742</v>
      </c>
      <c r="M4954" s="13">
        <v>0.67426783331718587</v>
      </c>
      <c r="N4954" s="13">
        <v>9.1031590169566898E-2</v>
      </c>
      <c r="O4954" s="13">
        <v>1.8793648259931028E-2</v>
      </c>
      <c r="P4954" s="14">
        <v>831.99999999999886</v>
      </c>
    </row>
    <row r="4955" spans="1:16" x14ac:dyDescent="0.25">
      <c r="A4955">
        <v>5069</v>
      </c>
      <c r="B4955" t="str">
        <f t="shared" si="314"/>
        <v>Closed End</v>
      </c>
      <c r="C4955" t="s">
        <v>867</v>
      </c>
      <c r="D4955" t="s">
        <v>697</v>
      </c>
      <c r="E4955" t="str">
        <f t="shared" si="315"/>
        <v>Education</v>
      </c>
      <c r="F4955">
        <f t="shared" si="316"/>
        <v>1</v>
      </c>
      <c r="G4955" t="str">
        <f t="shared" si="317"/>
        <v>Header</v>
      </c>
      <c r="H4955" t="s">
        <v>697</v>
      </c>
      <c r="I4955" s="38" t="s">
        <v>697</v>
      </c>
      <c r="J4955" t="s">
        <v>684</v>
      </c>
      <c r="K4955" s="7" t="s">
        <v>24</v>
      </c>
      <c r="L4955" s="15" t="s">
        <v>8</v>
      </c>
      <c r="M4955" s="16" t="s">
        <v>8</v>
      </c>
      <c r="N4955" s="16" t="s">
        <v>8</v>
      </c>
      <c r="O4955" s="16" t="s">
        <v>8</v>
      </c>
      <c r="P4955" s="17" t="s">
        <v>8</v>
      </c>
    </row>
    <row r="4956" spans="1:16" x14ac:dyDescent="0.25">
      <c r="A4956">
        <v>5070</v>
      </c>
      <c r="B4956" t="str">
        <f t="shared" si="314"/>
        <v>Closed End</v>
      </c>
      <c r="C4956" t="s">
        <v>867</v>
      </c>
      <c r="D4956" t="s">
        <v>697</v>
      </c>
      <c r="E4956" t="str">
        <f t="shared" si="315"/>
        <v>Education</v>
      </c>
      <c r="F4956">
        <f t="shared" si="316"/>
        <v>2</v>
      </c>
      <c r="G4956" t="str">
        <f t="shared" si="317"/>
        <v>Data</v>
      </c>
      <c r="H4956" t="s">
        <v>697</v>
      </c>
      <c r="I4956" s="38" t="s">
        <v>697</v>
      </c>
      <c r="J4956" t="s">
        <v>684</v>
      </c>
      <c r="K4956" s="6" t="s">
        <v>25</v>
      </c>
      <c r="L4956" s="12">
        <v>0.12678972328767973</v>
      </c>
      <c r="M4956" s="13">
        <v>0.66320792878338508</v>
      </c>
      <c r="N4956" s="13">
        <v>0.11657202957796026</v>
      </c>
      <c r="O4956" s="13">
        <v>9.3430318350974859E-2</v>
      </c>
      <c r="P4956" s="14">
        <v>90.999999999999986</v>
      </c>
    </row>
    <row r="4957" spans="1:16" x14ac:dyDescent="0.25">
      <c r="A4957">
        <v>5071</v>
      </c>
      <c r="B4957" t="str">
        <f t="shared" si="314"/>
        <v>Closed End</v>
      </c>
      <c r="C4957" t="s">
        <v>867</v>
      </c>
      <c r="D4957" t="s">
        <v>697</v>
      </c>
      <c r="E4957" t="str">
        <f t="shared" si="315"/>
        <v>Education</v>
      </c>
      <c r="F4957">
        <f t="shared" si="316"/>
        <v>3</v>
      </c>
      <c r="G4957" t="str">
        <f t="shared" si="317"/>
        <v>Data</v>
      </c>
      <c r="H4957" t="s">
        <v>697</v>
      </c>
      <c r="I4957" s="38" t="s">
        <v>697</v>
      </c>
      <c r="J4957" t="s">
        <v>684</v>
      </c>
      <c r="K4957" s="6" t="s">
        <v>26</v>
      </c>
      <c r="L4957" s="12">
        <v>0.1373179789313492</v>
      </c>
      <c r="M4957" s="13">
        <v>0.70641840117313848</v>
      </c>
      <c r="N4957" s="13">
        <v>0.11602145944804169</v>
      </c>
      <c r="O4957" s="13">
        <v>4.0242160447471108E-2</v>
      </c>
      <c r="P4957" s="14">
        <v>344.00000000000006</v>
      </c>
    </row>
    <row r="4958" spans="1:16" x14ac:dyDescent="0.25">
      <c r="A4958">
        <v>5072</v>
      </c>
      <c r="B4958" t="str">
        <f t="shared" si="314"/>
        <v>Closed End</v>
      </c>
      <c r="C4958" t="s">
        <v>867</v>
      </c>
      <c r="D4958" t="s">
        <v>697</v>
      </c>
      <c r="E4958" t="str">
        <f t="shared" si="315"/>
        <v>Education</v>
      </c>
      <c r="F4958">
        <f t="shared" si="316"/>
        <v>4</v>
      </c>
      <c r="G4958" t="str">
        <f t="shared" si="317"/>
        <v>Data</v>
      </c>
      <c r="H4958" t="s">
        <v>697</v>
      </c>
      <c r="I4958" s="38" t="s">
        <v>697</v>
      </c>
      <c r="J4958" t="s">
        <v>684</v>
      </c>
      <c r="K4958" s="6" t="s">
        <v>27</v>
      </c>
      <c r="L4958" s="12">
        <v>0.22702638194706254</v>
      </c>
      <c r="M4958" s="13">
        <v>0.60841160363489744</v>
      </c>
      <c r="N4958" s="13">
        <v>0.12163453965998712</v>
      </c>
      <c r="O4958" s="13">
        <v>4.2927474758051407E-2</v>
      </c>
      <c r="P4958" s="14">
        <v>928.99999999999955</v>
      </c>
    </row>
    <row r="4959" spans="1:16" x14ac:dyDescent="0.25">
      <c r="A4959">
        <v>5073</v>
      </c>
      <c r="B4959" t="str">
        <f t="shared" si="314"/>
        <v>Closed End</v>
      </c>
      <c r="C4959" t="s">
        <v>867</v>
      </c>
      <c r="D4959" t="s">
        <v>697</v>
      </c>
      <c r="E4959" t="str">
        <f t="shared" si="315"/>
        <v>Education</v>
      </c>
      <c r="F4959">
        <f t="shared" si="316"/>
        <v>5</v>
      </c>
      <c r="G4959" t="str">
        <f t="shared" si="317"/>
        <v>Data</v>
      </c>
      <c r="H4959" t="s">
        <v>697</v>
      </c>
      <c r="I4959" s="38" t="s">
        <v>697</v>
      </c>
      <c r="J4959" t="s">
        <v>684</v>
      </c>
      <c r="K4959" s="6" t="s">
        <v>28</v>
      </c>
      <c r="L4959" s="12">
        <v>0.20312964089724098</v>
      </c>
      <c r="M4959" s="13">
        <v>0.59425026417768712</v>
      </c>
      <c r="N4959" s="13">
        <v>0.16025034191226178</v>
      </c>
      <c r="O4959" s="13">
        <v>4.2369753012811887E-2</v>
      </c>
      <c r="P4959" s="14">
        <v>1476.9999999999982</v>
      </c>
    </row>
    <row r="4960" spans="1:16" x14ac:dyDescent="0.25">
      <c r="A4960">
        <v>5074</v>
      </c>
      <c r="B4960" t="str">
        <f t="shared" si="314"/>
        <v>Closed End</v>
      </c>
      <c r="C4960" t="s">
        <v>867</v>
      </c>
      <c r="D4960" t="s">
        <v>697</v>
      </c>
      <c r="E4960" t="str">
        <f t="shared" si="315"/>
        <v>Household income</v>
      </c>
      <c r="F4960">
        <f t="shared" si="316"/>
        <v>1</v>
      </c>
      <c r="G4960" t="str">
        <f t="shared" si="317"/>
        <v>Header</v>
      </c>
      <c r="H4960" t="s">
        <v>697</v>
      </c>
      <c r="I4960" s="38" t="s">
        <v>697</v>
      </c>
      <c r="J4960" t="s">
        <v>684</v>
      </c>
      <c r="K4960" s="7" t="s">
        <v>29</v>
      </c>
      <c r="L4960" s="15" t="s">
        <v>8</v>
      </c>
      <c r="M4960" s="16" t="s">
        <v>8</v>
      </c>
      <c r="N4960" s="16" t="s">
        <v>8</v>
      </c>
      <c r="O4960" s="16" t="s">
        <v>8</v>
      </c>
      <c r="P4960" s="17" t="s">
        <v>8</v>
      </c>
    </row>
    <row r="4961" spans="1:16" x14ac:dyDescent="0.25">
      <c r="A4961">
        <v>5075</v>
      </c>
      <c r="B4961" t="str">
        <f t="shared" si="314"/>
        <v>Closed End</v>
      </c>
      <c r="C4961" t="s">
        <v>867</v>
      </c>
      <c r="D4961" t="s">
        <v>697</v>
      </c>
      <c r="E4961" t="str">
        <f t="shared" si="315"/>
        <v>Household income</v>
      </c>
      <c r="F4961">
        <f t="shared" si="316"/>
        <v>2</v>
      </c>
      <c r="G4961" t="str">
        <f t="shared" si="317"/>
        <v>Data</v>
      </c>
      <c r="H4961" t="s">
        <v>697</v>
      </c>
      <c r="I4961" s="38" t="s">
        <v>697</v>
      </c>
      <c r="J4961" t="s">
        <v>684</v>
      </c>
      <c r="K4961" s="6" t="s">
        <v>30</v>
      </c>
      <c r="L4961" s="12">
        <v>0.11617910638616565</v>
      </c>
      <c r="M4961" s="13">
        <v>0.63889877521019722</v>
      </c>
      <c r="N4961" s="13">
        <v>0.19011679670649018</v>
      </c>
      <c r="O4961" s="13">
        <v>5.480532169714647E-2</v>
      </c>
      <c r="P4961" s="14">
        <v>463.00000000000074</v>
      </c>
    </row>
    <row r="4962" spans="1:16" x14ac:dyDescent="0.25">
      <c r="A4962">
        <v>5076</v>
      </c>
      <c r="B4962" t="str">
        <f t="shared" si="314"/>
        <v>Closed End</v>
      </c>
      <c r="C4962" t="s">
        <v>867</v>
      </c>
      <c r="D4962" t="s">
        <v>697</v>
      </c>
      <c r="E4962" t="str">
        <f t="shared" si="315"/>
        <v>Household income</v>
      </c>
      <c r="F4962">
        <f t="shared" si="316"/>
        <v>3</v>
      </c>
      <c r="G4962" t="str">
        <f t="shared" si="317"/>
        <v>Data</v>
      </c>
      <c r="H4962" t="s">
        <v>697</v>
      </c>
      <c r="I4962" s="38" t="s">
        <v>697</v>
      </c>
      <c r="J4962" t="s">
        <v>684</v>
      </c>
      <c r="K4962" s="6" t="s">
        <v>31</v>
      </c>
      <c r="L4962" s="12">
        <v>0.15506987632918137</v>
      </c>
      <c r="M4962" s="13">
        <v>0.6410019360690099</v>
      </c>
      <c r="N4962" s="13">
        <v>0.15614008854260622</v>
      </c>
      <c r="O4962" s="13">
        <v>4.7788099059203268E-2</v>
      </c>
      <c r="P4962" s="14">
        <v>416.9999999999996</v>
      </c>
    </row>
    <row r="4963" spans="1:16" x14ac:dyDescent="0.25">
      <c r="A4963">
        <v>5077</v>
      </c>
      <c r="B4963" t="str">
        <f t="shared" si="314"/>
        <v>Closed End</v>
      </c>
      <c r="C4963" t="s">
        <v>867</v>
      </c>
      <c r="D4963" t="s">
        <v>697</v>
      </c>
      <c r="E4963" t="str">
        <f t="shared" si="315"/>
        <v>Household income</v>
      </c>
      <c r="F4963">
        <f t="shared" si="316"/>
        <v>4</v>
      </c>
      <c r="G4963" t="str">
        <f t="shared" si="317"/>
        <v>Data</v>
      </c>
      <c r="H4963" t="s">
        <v>697</v>
      </c>
      <c r="I4963" s="38" t="s">
        <v>697</v>
      </c>
      <c r="J4963" t="s">
        <v>684</v>
      </c>
      <c r="K4963" s="6" t="s">
        <v>32</v>
      </c>
      <c r="L4963" s="12">
        <v>0.25173610992513018</v>
      </c>
      <c r="M4963" s="13">
        <v>0.55760958310811137</v>
      </c>
      <c r="N4963" s="13">
        <v>0.14422591245834313</v>
      </c>
      <c r="O4963" s="13">
        <v>4.6428394508415509E-2</v>
      </c>
      <c r="P4963" s="14">
        <v>388.00000000000011</v>
      </c>
    </row>
    <row r="4964" spans="1:16" x14ac:dyDescent="0.25">
      <c r="A4964">
        <v>5078</v>
      </c>
      <c r="B4964" t="str">
        <f t="shared" si="314"/>
        <v>Closed End</v>
      </c>
      <c r="C4964" t="s">
        <v>867</v>
      </c>
      <c r="D4964" t="s">
        <v>697</v>
      </c>
      <c r="E4964" t="str">
        <f t="shared" si="315"/>
        <v>Household income</v>
      </c>
      <c r="F4964">
        <f t="shared" si="316"/>
        <v>5</v>
      </c>
      <c r="G4964" t="str">
        <f t="shared" si="317"/>
        <v>Data</v>
      </c>
      <c r="H4964" t="s">
        <v>697</v>
      </c>
      <c r="I4964" s="38" t="s">
        <v>697</v>
      </c>
      <c r="J4964" t="s">
        <v>684</v>
      </c>
      <c r="K4964" s="6" t="s">
        <v>33</v>
      </c>
      <c r="L4964" s="12">
        <v>0.24976978170605521</v>
      </c>
      <c r="M4964" s="13">
        <v>0.58064528978513885</v>
      </c>
      <c r="N4964" s="13">
        <v>0.10761145256639053</v>
      </c>
      <c r="O4964" s="13">
        <v>6.1973475942415354E-2</v>
      </c>
      <c r="P4964" s="14">
        <v>302.99999999999983</v>
      </c>
    </row>
    <row r="4965" spans="1:16" x14ac:dyDescent="0.25">
      <c r="A4965">
        <v>5079</v>
      </c>
      <c r="B4965" t="str">
        <f t="shared" si="314"/>
        <v>Closed End</v>
      </c>
      <c r="C4965" t="s">
        <v>867</v>
      </c>
      <c r="D4965" t="s">
        <v>697</v>
      </c>
      <c r="E4965" t="str">
        <f t="shared" si="315"/>
        <v>Household income</v>
      </c>
      <c r="F4965">
        <f t="shared" si="316"/>
        <v>6</v>
      </c>
      <c r="G4965" t="str">
        <f t="shared" si="317"/>
        <v>Data</v>
      </c>
      <c r="H4965" t="s">
        <v>697</v>
      </c>
      <c r="I4965" s="38" t="s">
        <v>697</v>
      </c>
      <c r="J4965" t="s">
        <v>684</v>
      </c>
      <c r="K4965" s="6" t="s">
        <v>34</v>
      </c>
      <c r="L4965" s="12">
        <v>0.16696847154802838</v>
      </c>
      <c r="M4965" s="13">
        <v>0.61163926422789983</v>
      </c>
      <c r="N4965" s="13">
        <v>0.18445264194264607</v>
      </c>
      <c r="O4965" s="13">
        <v>3.6939622281424243E-2</v>
      </c>
      <c r="P4965" s="14">
        <v>257.00000000000045</v>
      </c>
    </row>
    <row r="4966" spans="1:16" x14ac:dyDescent="0.25">
      <c r="A4966">
        <v>5080</v>
      </c>
      <c r="B4966" t="str">
        <f t="shared" si="314"/>
        <v>Closed End</v>
      </c>
      <c r="C4966" t="s">
        <v>867</v>
      </c>
      <c r="D4966" t="s">
        <v>697</v>
      </c>
      <c r="E4966" t="str">
        <f t="shared" si="315"/>
        <v>Household income</v>
      </c>
      <c r="F4966">
        <f t="shared" si="316"/>
        <v>7</v>
      </c>
      <c r="G4966" t="str">
        <f t="shared" si="317"/>
        <v>Data</v>
      </c>
      <c r="H4966" t="s">
        <v>697</v>
      </c>
      <c r="I4966" s="38" t="s">
        <v>697</v>
      </c>
      <c r="J4966" t="s">
        <v>684</v>
      </c>
      <c r="K4966" s="6" t="s">
        <v>35</v>
      </c>
      <c r="L4966" s="12">
        <v>0.14932909042932743</v>
      </c>
      <c r="M4966" s="13">
        <v>0.67374745464310459</v>
      </c>
      <c r="N4966" s="13">
        <v>0.13497113603507724</v>
      </c>
      <c r="O4966" s="13">
        <v>4.1952318892490598E-2</v>
      </c>
      <c r="P4966" s="14">
        <v>333.00000000000034</v>
      </c>
    </row>
    <row r="4967" spans="1:16" x14ac:dyDescent="0.25">
      <c r="A4967">
        <v>5081</v>
      </c>
      <c r="B4967" t="str">
        <f t="shared" si="314"/>
        <v>Closed End</v>
      </c>
      <c r="C4967" t="s">
        <v>867</v>
      </c>
      <c r="D4967" t="s">
        <v>697</v>
      </c>
      <c r="E4967" t="str">
        <f t="shared" si="315"/>
        <v>Household income</v>
      </c>
      <c r="F4967">
        <f t="shared" si="316"/>
        <v>8</v>
      </c>
      <c r="G4967" t="str">
        <f t="shared" si="317"/>
        <v>Data</v>
      </c>
      <c r="H4967" t="s">
        <v>697</v>
      </c>
      <c r="I4967" s="38" t="s">
        <v>697</v>
      </c>
      <c r="J4967" t="s">
        <v>684</v>
      </c>
      <c r="K4967" s="6" t="s">
        <v>36</v>
      </c>
      <c r="L4967" s="12">
        <v>0.25331177285690798</v>
      </c>
      <c r="M4967" s="13">
        <v>0.56339612565313579</v>
      </c>
      <c r="N4967" s="13">
        <v>0.14021161249054251</v>
      </c>
      <c r="O4967" s="13">
        <v>4.3080488999412997E-2</v>
      </c>
      <c r="P4967" s="14">
        <v>257.00000000000023</v>
      </c>
    </row>
    <row r="4968" spans="1:16" x14ac:dyDescent="0.25">
      <c r="A4968">
        <v>5082</v>
      </c>
      <c r="B4968" t="str">
        <f t="shared" si="314"/>
        <v>Closed End</v>
      </c>
      <c r="C4968" t="s">
        <v>867</v>
      </c>
      <c r="D4968" t="s">
        <v>697</v>
      </c>
      <c r="E4968" t="str">
        <f t="shared" si="315"/>
        <v>Housing status</v>
      </c>
      <c r="F4968">
        <f t="shared" si="316"/>
        <v>1</v>
      </c>
      <c r="G4968" t="str">
        <f t="shared" si="317"/>
        <v>Header</v>
      </c>
      <c r="H4968" t="s">
        <v>697</v>
      </c>
      <c r="I4968" s="38" t="s">
        <v>697</v>
      </c>
      <c r="J4968" t="s">
        <v>684</v>
      </c>
      <c r="K4968" s="7" t="s">
        <v>37</v>
      </c>
      <c r="L4968" s="15" t="s">
        <v>8</v>
      </c>
      <c r="M4968" s="16" t="s">
        <v>8</v>
      </c>
      <c r="N4968" s="16" t="s">
        <v>8</v>
      </c>
      <c r="O4968" s="16" t="s">
        <v>8</v>
      </c>
      <c r="P4968" s="17" t="s">
        <v>8</v>
      </c>
    </row>
    <row r="4969" spans="1:16" x14ac:dyDescent="0.25">
      <c r="A4969">
        <v>5083</v>
      </c>
      <c r="B4969" t="str">
        <f t="shared" si="314"/>
        <v>Closed End</v>
      </c>
      <c r="C4969" t="s">
        <v>867</v>
      </c>
      <c r="D4969" t="s">
        <v>697</v>
      </c>
      <c r="E4969" t="str">
        <f t="shared" si="315"/>
        <v>Housing status</v>
      </c>
      <c r="F4969">
        <f t="shared" si="316"/>
        <v>2</v>
      </c>
      <c r="G4969" t="str">
        <f t="shared" si="317"/>
        <v>Data</v>
      </c>
      <c r="H4969" t="s">
        <v>697</v>
      </c>
      <c r="I4969" s="38" t="s">
        <v>697</v>
      </c>
      <c r="J4969" t="s">
        <v>684</v>
      </c>
      <c r="K4969" s="6" t="s">
        <v>38</v>
      </c>
      <c r="L4969" s="12">
        <v>0.21143879295839377</v>
      </c>
      <c r="M4969" s="13">
        <v>0.62063723566141282</v>
      </c>
      <c r="N4969" s="13">
        <v>0.1256616394055069</v>
      </c>
      <c r="O4969" s="13">
        <v>4.2262331974687033E-2</v>
      </c>
      <c r="P4969" s="14">
        <v>1895.9999999999975</v>
      </c>
    </row>
    <row r="4970" spans="1:16" x14ac:dyDescent="0.25">
      <c r="A4970">
        <v>5084</v>
      </c>
      <c r="B4970" t="str">
        <f t="shared" si="314"/>
        <v>Closed End</v>
      </c>
      <c r="C4970" t="s">
        <v>867</v>
      </c>
      <c r="D4970" t="s">
        <v>697</v>
      </c>
      <c r="E4970" t="str">
        <f t="shared" si="315"/>
        <v>Housing status</v>
      </c>
      <c r="F4970">
        <f t="shared" si="316"/>
        <v>3</v>
      </c>
      <c r="G4970" t="str">
        <f t="shared" si="317"/>
        <v>Data</v>
      </c>
      <c r="H4970" t="s">
        <v>697</v>
      </c>
      <c r="I4970" s="38" t="s">
        <v>697</v>
      </c>
      <c r="J4970" t="s">
        <v>684</v>
      </c>
      <c r="K4970" s="6" t="s">
        <v>39</v>
      </c>
      <c r="L4970" s="12">
        <v>0.14389551912515977</v>
      </c>
      <c r="M4970" s="13">
        <v>0.64621682200599895</v>
      </c>
      <c r="N4970" s="13">
        <v>0.15748886747881122</v>
      </c>
      <c r="O4970" s="13">
        <v>5.239879139002835E-2</v>
      </c>
      <c r="P4970" s="14">
        <v>958.00000000000318</v>
      </c>
    </row>
    <row r="4971" spans="1:16" ht="24.75" x14ac:dyDescent="0.25">
      <c r="A4971">
        <v>5085</v>
      </c>
      <c r="B4971" t="str">
        <f t="shared" si="314"/>
        <v>Closed End</v>
      </c>
      <c r="C4971" t="s">
        <v>867</v>
      </c>
      <c r="D4971" t="s">
        <v>697</v>
      </c>
      <c r="E4971" t="str">
        <f t="shared" si="315"/>
        <v>Housing status</v>
      </c>
      <c r="F4971">
        <f t="shared" si="316"/>
        <v>4</v>
      </c>
      <c r="G4971" t="str">
        <f t="shared" si="317"/>
        <v>Data</v>
      </c>
      <c r="H4971" t="s">
        <v>697</v>
      </c>
      <c r="I4971" s="38" t="s">
        <v>697</v>
      </c>
      <c r="J4971" t="s">
        <v>684</v>
      </c>
      <c r="K4971" s="6" t="s">
        <v>40</v>
      </c>
      <c r="L4971" s="12">
        <v>0.20145353664904056</v>
      </c>
      <c r="M4971" s="13">
        <v>0.5791613821507845</v>
      </c>
      <c r="N4971" s="13">
        <v>0.21938508120017491</v>
      </c>
      <c r="O4971" s="27" t="s">
        <v>70</v>
      </c>
      <c r="P4971" s="14">
        <v>67.999999999999986</v>
      </c>
    </row>
    <row r="4972" spans="1:16" x14ac:dyDescent="0.25">
      <c r="A4972">
        <v>5086</v>
      </c>
      <c r="B4972" t="str">
        <f t="shared" si="314"/>
        <v>Closed End</v>
      </c>
      <c r="C4972" t="s">
        <v>867</v>
      </c>
      <c r="D4972" t="s">
        <v>697</v>
      </c>
      <c r="E4972" t="str">
        <f t="shared" si="315"/>
        <v>Home language</v>
      </c>
      <c r="F4972">
        <f t="shared" si="316"/>
        <v>1</v>
      </c>
      <c r="G4972" t="str">
        <f t="shared" si="317"/>
        <v>Header</v>
      </c>
      <c r="H4972" t="s">
        <v>697</v>
      </c>
      <c r="I4972" s="38" t="s">
        <v>697</v>
      </c>
      <c r="J4972" t="s">
        <v>684</v>
      </c>
      <c r="K4972" s="7" t="s">
        <v>41</v>
      </c>
      <c r="L4972" s="15" t="s">
        <v>8</v>
      </c>
      <c r="M4972" s="16" t="s">
        <v>8</v>
      </c>
      <c r="N4972" s="16" t="s">
        <v>8</v>
      </c>
      <c r="O4972" s="16" t="s">
        <v>8</v>
      </c>
      <c r="P4972" s="17" t="s">
        <v>8</v>
      </c>
    </row>
    <row r="4973" spans="1:16" x14ac:dyDescent="0.25">
      <c r="A4973">
        <v>5087</v>
      </c>
      <c r="B4973" t="str">
        <f t="shared" si="314"/>
        <v>Closed End</v>
      </c>
      <c r="C4973" t="s">
        <v>867</v>
      </c>
      <c r="D4973" t="s">
        <v>697</v>
      </c>
      <c r="E4973" t="str">
        <f t="shared" si="315"/>
        <v>Home language</v>
      </c>
      <c r="F4973">
        <f t="shared" si="316"/>
        <v>2</v>
      </c>
      <c r="G4973" t="str">
        <f t="shared" si="317"/>
        <v>Data</v>
      </c>
      <c r="H4973" t="s">
        <v>697</v>
      </c>
      <c r="I4973" s="38" t="s">
        <v>697</v>
      </c>
      <c r="J4973" t="s">
        <v>684</v>
      </c>
      <c r="K4973" s="6" t="s">
        <v>42</v>
      </c>
      <c r="L4973" s="12">
        <v>0.19649570336082134</v>
      </c>
      <c r="M4973" s="13">
        <v>0.6271734716134828</v>
      </c>
      <c r="N4973" s="13">
        <v>0.13599576427951043</v>
      </c>
      <c r="O4973" s="13">
        <v>4.0335060746184731E-2</v>
      </c>
      <c r="P4973" s="14">
        <v>2525.0000000000055</v>
      </c>
    </row>
    <row r="4974" spans="1:16" x14ac:dyDescent="0.25">
      <c r="A4974">
        <v>5088</v>
      </c>
      <c r="B4974" t="str">
        <f t="shared" si="314"/>
        <v>Closed End</v>
      </c>
      <c r="C4974" t="s">
        <v>867</v>
      </c>
      <c r="D4974" t="s">
        <v>697</v>
      </c>
      <c r="E4974" t="str">
        <f t="shared" si="315"/>
        <v>Home language</v>
      </c>
      <c r="F4974">
        <f t="shared" si="316"/>
        <v>3</v>
      </c>
      <c r="G4974" t="str">
        <f t="shared" si="317"/>
        <v>Data</v>
      </c>
      <c r="H4974" t="s">
        <v>697</v>
      </c>
      <c r="I4974" s="38" t="s">
        <v>697</v>
      </c>
      <c r="J4974" t="s">
        <v>684</v>
      </c>
      <c r="K4974" s="6" t="s">
        <v>43</v>
      </c>
      <c r="L4974" s="12">
        <v>0.16973153731368659</v>
      </c>
      <c r="M4974" s="13">
        <v>0.66362058760506604</v>
      </c>
      <c r="N4974" s="13">
        <v>0.13614909187461127</v>
      </c>
      <c r="O4974" s="13">
        <v>3.049878320663571E-2</v>
      </c>
      <c r="P4974" s="14">
        <v>243.00000000000017</v>
      </c>
    </row>
    <row r="4975" spans="1:16" x14ac:dyDescent="0.25">
      <c r="A4975">
        <v>5089</v>
      </c>
      <c r="B4975" t="str">
        <f t="shared" si="314"/>
        <v>Closed End</v>
      </c>
      <c r="C4975" t="s">
        <v>867</v>
      </c>
      <c r="D4975" t="s">
        <v>697</v>
      </c>
      <c r="E4975" t="str">
        <f t="shared" si="315"/>
        <v>Home language</v>
      </c>
      <c r="F4975">
        <f t="shared" si="316"/>
        <v>4</v>
      </c>
      <c r="G4975" t="str">
        <f t="shared" si="317"/>
        <v>Data</v>
      </c>
      <c r="H4975" t="s">
        <v>697</v>
      </c>
      <c r="I4975" s="38" t="s">
        <v>697</v>
      </c>
      <c r="J4975" t="s">
        <v>684</v>
      </c>
      <c r="K4975" s="6" t="s">
        <v>44</v>
      </c>
      <c r="L4975" s="12">
        <v>0.28363012101504498</v>
      </c>
      <c r="M4975" s="13">
        <v>0.49253152899524805</v>
      </c>
      <c r="N4975" s="13">
        <v>0.1713336646020592</v>
      </c>
      <c r="O4975" s="13">
        <v>5.2504685387647493E-2</v>
      </c>
      <c r="P4975" s="14">
        <v>105</v>
      </c>
    </row>
    <row r="4976" spans="1:16" x14ac:dyDescent="0.25">
      <c r="A4976">
        <v>5090</v>
      </c>
      <c r="B4976" t="str">
        <f t="shared" si="314"/>
        <v>Closed End</v>
      </c>
      <c r="C4976" t="s">
        <v>867</v>
      </c>
      <c r="D4976" t="s">
        <v>697</v>
      </c>
      <c r="E4976" t="str">
        <f t="shared" si="315"/>
        <v>Race / ethnicity</v>
      </c>
      <c r="F4976">
        <f t="shared" si="316"/>
        <v>1</v>
      </c>
      <c r="G4976" t="str">
        <f t="shared" si="317"/>
        <v>Header</v>
      </c>
      <c r="H4976" t="s">
        <v>697</v>
      </c>
      <c r="I4976" s="38" t="s">
        <v>697</v>
      </c>
      <c r="J4976" t="s">
        <v>684</v>
      </c>
      <c r="K4976" s="7" t="s">
        <v>45</v>
      </c>
      <c r="L4976" s="15" t="s">
        <v>8</v>
      </c>
      <c r="M4976" s="16" t="s">
        <v>8</v>
      </c>
      <c r="N4976" s="16" t="s">
        <v>8</v>
      </c>
      <c r="O4976" s="16" t="s">
        <v>8</v>
      </c>
      <c r="P4976" s="17" t="s">
        <v>8</v>
      </c>
    </row>
    <row r="4977" spans="1:16" x14ac:dyDescent="0.25">
      <c r="A4977">
        <v>5091</v>
      </c>
      <c r="B4977" t="str">
        <f t="shared" si="314"/>
        <v>Closed End</v>
      </c>
      <c r="C4977" t="s">
        <v>867</v>
      </c>
      <c r="D4977" t="s">
        <v>697</v>
      </c>
      <c r="E4977" t="str">
        <f t="shared" si="315"/>
        <v>Race / ethnicity</v>
      </c>
      <c r="F4977">
        <f t="shared" si="316"/>
        <v>2</v>
      </c>
      <c r="G4977" t="str">
        <f t="shared" si="317"/>
        <v>Data</v>
      </c>
      <c r="H4977" t="s">
        <v>697</v>
      </c>
      <c r="I4977" s="38" t="s">
        <v>697</v>
      </c>
      <c r="J4977" t="s">
        <v>684</v>
      </c>
      <c r="K4977" s="6" t="s">
        <v>46</v>
      </c>
      <c r="L4977" s="12">
        <v>0.18378947402526566</v>
      </c>
      <c r="M4977" s="13">
        <v>0.57137489450101309</v>
      </c>
      <c r="N4977" s="13">
        <v>0.15668569315664505</v>
      </c>
      <c r="O4977" s="13">
        <v>8.8149938317076751E-2</v>
      </c>
      <c r="P4977" s="14">
        <v>762.99999999999966</v>
      </c>
    </row>
    <row r="4978" spans="1:16" x14ac:dyDescent="0.25">
      <c r="A4978">
        <v>5092</v>
      </c>
      <c r="B4978" t="str">
        <f t="shared" si="314"/>
        <v>Closed End</v>
      </c>
      <c r="C4978" t="s">
        <v>867</v>
      </c>
      <c r="D4978" t="s">
        <v>697</v>
      </c>
      <c r="E4978" t="str">
        <f t="shared" si="315"/>
        <v>Race / ethnicity</v>
      </c>
      <c r="F4978">
        <f t="shared" si="316"/>
        <v>3</v>
      </c>
      <c r="G4978" t="str">
        <f t="shared" si="317"/>
        <v>Data</v>
      </c>
      <c r="H4978" t="s">
        <v>697</v>
      </c>
      <c r="I4978" s="38" t="s">
        <v>697</v>
      </c>
      <c r="J4978" t="s">
        <v>684</v>
      </c>
      <c r="K4978" s="6" t="s">
        <v>47</v>
      </c>
      <c r="L4978" s="12">
        <v>0.17209756641438814</v>
      </c>
      <c r="M4978" s="13">
        <v>0.55609878196480522</v>
      </c>
      <c r="N4978" s="13">
        <v>0.22094837003033219</v>
      </c>
      <c r="O4978" s="13">
        <v>5.0855281590474047E-2</v>
      </c>
      <c r="P4978" s="14">
        <v>128.00000000000009</v>
      </c>
    </row>
    <row r="4979" spans="1:16" x14ac:dyDescent="0.25">
      <c r="A4979">
        <v>5093</v>
      </c>
      <c r="B4979" t="str">
        <f t="shared" si="314"/>
        <v>Closed End</v>
      </c>
      <c r="C4979" t="s">
        <v>867</v>
      </c>
      <c r="D4979" t="s">
        <v>697</v>
      </c>
      <c r="E4979" t="str">
        <f t="shared" si="315"/>
        <v>Race / ethnicity</v>
      </c>
      <c r="F4979">
        <f t="shared" si="316"/>
        <v>4</v>
      </c>
      <c r="G4979" t="str">
        <f t="shared" si="317"/>
        <v>Data</v>
      </c>
      <c r="H4979" t="s">
        <v>697</v>
      </c>
      <c r="I4979" s="38" t="s">
        <v>697</v>
      </c>
      <c r="J4979" t="s">
        <v>684</v>
      </c>
      <c r="K4979" s="6" t="s">
        <v>48</v>
      </c>
      <c r="L4979" s="12">
        <v>0.13768698717186828</v>
      </c>
      <c r="M4979" s="13">
        <v>0.69528668021917417</v>
      </c>
      <c r="N4979" s="13">
        <v>9.4563499578297294E-2</v>
      </c>
      <c r="O4979" s="13">
        <v>7.2462833030660284E-2</v>
      </c>
      <c r="P4979" s="14">
        <v>211.99999999999997</v>
      </c>
    </row>
    <row r="4980" spans="1:16" x14ac:dyDescent="0.25">
      <c r="A4980">
        <v>5094</v>
      </c>
      <c r="B4980" t="str">
        <f t="shared" si="314"/>
        <v>Closed End</v>
      </c>
      <c r="C4980" t="s">
        <v>867</v>
      </c>
      <c r="D4980" t="s">
        <v>697</v>
      </c>
      <c r="E4980" t="str">
        <f t="shared" si="315"/>
        <v>Race / ethnicity</v>
      </c>
      <c r="F4980">
        <f t="shared" si="316"/>
        <v>5</v>
      </c>
      <c r="G4980" t="str">
        <f t="shared" si="317"/>
        <v>Data</v>
      </c>
      <c r="H4980" t="s">
        <v>697</v>
      </c>
      <c r="I4980" s="38" t="s">
        <v>697</v>
      </c>
      <c r="J4980" t="s">
        <v>684</v>
      </c>
      <c r="K4980" s="6" t="s">
        <v>49</v>
      </c>
      <c r="L4980" s="12">
        <v>0.24959481496051325</v>
      </c>
      <c r="M4980" s="13">
        <v>0.45541459967802878</v>
      </c>
      <c r="N4980" s="13">
        <v>0.2145153128555734</v>
      </c>
      <c r="O4980" s="13">
        <v>8.0475272505885279E-2</v>
      </c>
      <c r="P4980" s="14">
        <v>345.00000000000006</v>
      </c>
    </row>
    <row r="4981" spans="1:16" x14ac:dyDescent="0.25">
      <c r="A4981">
        <v>5095</v>
      </c>
      <c r="B4981" t="str">
        <f t="shared" ref="B4981:B5044" si="318">IF(K4983="Results by region:","Closed End",IF(L4982="East Metro Overall","Open End",IF(AND(K4981="",K4983=""),"",B4980)))</f>
        <v>Closed End</v>
      </c>
      <c r="C4981" t="s">
        <v>867</v>
      </c>
      <c r="D4981" t="s">
        <v>697</v>
      </c>
      <c r="E4981" t="str">
        <f t="shared" ref="E4981:E5044" si="319">IF(AND(K4981="",K4982="Results by region:"),"Column labels",
IF(AND(K4981="",L4981="East Metro overall"),"Column labels",
IF(AND(K4981="",L4981=""),"",
IF(AND(B4981="Open End",K4981&lt;&gt;"",E4980="Column labels"),"Open end results",
IF(K4981="Results by region:","Region",
IF(K4981="Results by gender:","Gender",
IF(K4981="Results by age:","Age",
IF(K4981="Results by education level:","Education",
IF(K4981="Results by household income:","Household income",
IF(K4981="Results by housing status:","Housing status",
IF(K4981="Results by home language:","Home language",
IF(K4981="Results by race/ethnicity:","Race / ethnicity",
IF(ISERROR(FIND(".",K4981)),E4980,
IF(FIND(".",K4981)&lt;=4,"Title"))))))))))))))</f>
        <v>Race / ethnicity</v>
      </c>
      <c r="F4981">
        <f t="shared" ref="F4981:F5044" si="320">IF(B4981="","",IF(E4981&lt;&gt;E4980,1,SUM(F4980,1)))</f>
        <v>6</v>
      </c>
      <c r="G4981" t="str">
        <f t="shared" si="317"/>
        <v>Data</v>
      </c>
      <c r="H4981" t="s">
        <v>697</v>
      </c>
      <c r="I4981" s="38" t="s">
        <v>697</v>
      </c>
      <c r="J4981" t="s">
        <v>684</v>
      </c>
      <c r="K4981" s="6" t="s">
        <v>50</v>
      </c>
      <c r="L4981" s="12">
        <v>0.17485743833881234</v>
      </c>
      <c r="M4981" s="13">
        <v>0.51451714646339519</v>
      </c>
      <c r="N4981" s="13">
        <v>0.17646131195384057</v>
      </c>
      <c r="O4981" s="13">
        <v>0.13416410324395192</v>
      </c>
      <c r="P4981" s="14">
        <v>134.00000000000003</v>
      </c>
    </row>
    <row r="4982" spans="1:16" ht="15.75" thickBot="1" x14ac:dyDescent="0.3">
      <c r="A4982">
        <v>5096</v>
      </c>
      <c r="B4982" t="str">
        <f t="shared" si="318"/>
        <v>Closed End</v>
      </c>
      <c r="C4982" t="s">
        <v>867</v>
      </c>
      <c r="D4982" t="s">
        <v>697</v>
      </c>
      <c r="E4982" t="str">
        <f t="shared" si="319"/>
        <v>Race / ethnicity</v>
      </c>
      <c r="F4982">
        <f t="shared" si="320"/>
        <v>7</v>
      </c>
      <c r="G4982" t="str">
        <f t="shared" si="317"/>
        <v>Data</v>
      </c>
      <c r="H4982" t="s">
        <v>697</v>
      </c>
      <c r="I4982" s="38" t="s">
        <v>697</v>
      </c>
      <c r="J4982" t="s">
        <v>684</v>
      </c>
      <c r="K4982" s="8" t="s">
        <v>51</v>
      </c>
      <c r="L4982" s="18">
        <v>0.19781950671766133</v>
      </c>
      <c r="M4982" s="19">
        <v>0.64155928229240855</v>
      </c>
      <c r="N4982" s="19">
        <v>0.131957386985953</v>
      </c>
      <c r="O4982" s="19">
        <v>2.8663824003979172E-2</v>
      </c>
      <c r="P4982" s="20">
        <v>1990</v>
      </c>
    </row>
    <row r="4983" spans="1:16" ht="15.75" thickTop="1" x14ac:dyDescent="0.25">
      <c r="A4983">
        <v>5097</v>
      </c>
      <c r="B4983" t="str">
        <f t="shared" si="318"/>
        <v/>
      </c>
      <c r="C4983" t="s">
        <v>8</v>
      </c>
      <c r="D4983" t="s">
        <v>8</v>
      </c>
      <c r="E4983" t="str">
        <f t="shared" si="319"/>
        <v/>
      </c>
      <c r="F4983" t="str">
        <f t="shared" si="320"/>
        <v/>
      </c>
      <c r="G4983" t="str">
        <f t="shared" si="317"/>
        <v/>
      </c>
      <c r="H4983" t="s">
        <v>8</v>
      </c>
      <c r="K4983" s="42"/>
      <c r="L4983" s="42"/>
      <c r="M4983" s="42"/>
      <c r="N4983" s="42"/>
      <c r="O4983" s="42"/>
      <c r="P4983" s="42"/>
    </row>
    <row r="4984" spans="1:16" ht="30.75" thickBot="1" x14ac:dyDescent="0.3">
      <c r="A4984">
        <v>5098</v>
      </c>
      <c r="B4984" t="str">
        <f t="shared" si="318"/>
        <v>Closed End</v>
      </c>
      <c r="C4984" t="s">
        <v>699</v>
      </c>
      <c r="D4984" t="s">
        <v>698</v>
      </c>
      <c r="E4984" t="str">
        <f t="shared" si="319"/>
        <v>Title</v>
      </c>
      <c r="F4984">
        <f t="shared" si="320"/>
        <v>1</v>
      </c>
      <c r="G4984" t="str">
        <f t="shared" si="317"/>
        <v>Title</v>
      </c>
      <c r="H4984" t="s">
        <v>824</v>
      </c>
      <c r="I4984" s="38" t="s">
        <v>698</v>
      </c>
      <c r="J4984" t="s">
        <v>699</v>
      </c>
      <c r="K4984" s="37" t="s">
        <v>366</v>
      </c>
      <c r="L4984" s="37"/>
      <c r="M4984" s="37"/>
      <c r="N4984" s="37"/>
      <c r="O4984" s="37"/>
      <c r="P4984" s="42"/>
    </row>
    <row r="4985" spans="1:16" ht="38.25" thickTop="1" thickBot="1" x14ac:dyDescent="0.3">
      <c r="A4985">
        <v>5099</v>
      </c>
      <c r="B4985" t="str">
        <f t="shared" si="318"/>
        <v>Closed End</v>
      </c>
      <c r="C4985" t="s">
        <v>699</v>
      </c>
      <c r="D4985" t="s">
        <v>698</v>
      </c>
      <c r="E4985" t="str">
        <f t="shared" si="319"/>
        <v>Column labels</v>
      </c>
      <c r="F4985">
        <f t="shared" si="320"/>
        <v>1</v>
      </c>
      <c r="G4985" t="str">
        <f t="shared" si="317"/>
        <v>Labels</v>
      </c>
      <c r="H4985" t="s">
        <v>824</v>
      </c>
      <c r="I4985" s="38" t="s">
        <v>698</v>
      </c>
      <c r="J4985" t="s">
        <v>699</v>
      </c>
      <c r="K4985" s="39"/>
      <c r="L4985" s="1" t="s">
        <v>367</v>
      </c>
      <c r="M4985" s="2" t="s">
        <v>368</v>
      </c>
      <c r="N4985" s="2" t="s">
        <v>369</v>
      </c>
      <c r="O4985" s="3" t="s">
        <v>6</v>
      </c>
    </row>
    <row r="4986" spans="1:16" ht="15.75" thickTop="1" x14ac:dyDescent="0.25">
      <c r="A4986">
        <v>5100</v>
      </c>
      <c r="B4986" t="str">
        <f t="shared" si="318"/>
        <v>Closed End</v>
      </c>
      <c r="C4986" t="s">
        <v>699</v>
      </c>
      <c r="D4986" t="s">
        <v>698</v>
      </c>
      <c r="E4986" t="str">
        <f t="shared" si="319"/>
        <v>Region</v>
      </c>
      <c r="F4986">
        <f t="shared" si="320"/>
        <v>1</v>
      </c>
      <c r="G4986" t="str">
        <f t="shared" si="317"/>
        <v>Header</v>
      </c>
      <c r="H4986" t="s">
        <v>824</v>
      </c>
      <c r="I4986" s="38" t="s">
        <v>698</v>
      </c>
      <c r="J4986" t="s">
        <v>699</v>
      </c>
      <c r="K4986" s="5" t="s">
        <v>7</v>
      </c>
      <c r="L4986" s="9" t="s">
        <v>8</v>
      </c>
      <c r="M4986" s="10" t="s">
        <v>8</v>
      </c>
      <c r="N4986" s="10" t="s">
        <v>8</v>
      </c>
      <c r="O4986" s="11" t="s">
        <v>8</v>
      </c>
      <c r="P4986" s="42"/>
    </row>
    <row r="4987" spans="1:16" x14ac:dyDescent="0.25">
      <c r="A4987">
        <v>5101</v>
      </c>
      <c r="B4987" t="str">
        <f t="shared" si="318"/>
        <v>Closed End</v>
      </c>
      <c r="C4987" t="s">
        <v>699</v>
      </c>
      <c r="D4987" t="s">
        <v>698</v>
      </c>
      <c r="E4987" t="str">
        <f t="shared" si="319"/>
        <v>Region</v>
      </c>
      <c r="F4987">
        <f t="shared" si="320"/>
        <v>2</v>
      </c>
      <c r="G4987" t="str">
        <f t="shared" si="317"/>
        <v>Data</v>
      </c>
      <c r="H4987" t="s">
        <v>824</v>
      </c>
      <c r="I4987" s="38" t="s">
        <v>698</v>
      </c>
      <c r="J4987" t="s">
        <v>699</v>
      </c>
      <c r="K4987" s="6" t="s">
        <v>9</v>
      </c>
      <c r="L4987" s="12">
        <v>0.34581529453296683</v>
      </c>
      <c r="M4987" s="13">
        <v>0.5208092692269688</v>
      </c>
      <c r="N4987" s="13">
        <v>0.13337543624006593</v>
      </c>
      <c r="O4987" s="14">
        <v>2841.9999999999895</v>
      </c>
      <c r="P4987" s="42"/>
    </row>
    <row r="4988" spans="1:16" x14ac:dyDescent="0.25">
      <c r="A4988">
        <v>5102</v>
      </c>
      <c r="B4988" t="str">
        <f t="shared" si="318"/>
        <v>Closed End</v>
      </c>
      <c r="C4988" t="s">
        <v>699</v>
      </c>
      <c r="D4988" t="s">
        <v>698</v>
      </c>
      <c r="E4988" t="str">
        <f t="shared" si="319"/>
        <v>Region</v>
      </c>
      <c r="F4988">
        <f t="shared" si="320"/>
        <v>3</v>
      </c>
      <c r="G4988" t="str">
        <f t="shared" si="317"/>
        <v>Data</v>
      </c>
      <c r="H4988" t="s">
        <v>824</v>
      </c>
      <c r="I4988" s="38" t="s">
        <v>698</v>
      </c>
      <c r="J4988" t="s">
        <v>699</v>
      </c>
      <c r="K4988" s="6" t="s">
        <v>10</v>
      </c>
      <c r="L4988" s="12">
        <v>0.29792877900059561</v>
      </c>
      <c r="M4988" s="13">
        <v>0.5629858482083796</v>
      </c>
      <c r="N4988" s="13">
        <v>0.13908537279102517</v>
      </c>
      <c r="O4988" s="14">
        <v>403.00000000000023</v>
      </c>
      <c r="P4988" s="42"/>
    </row>
    <row r="4989" spans="1:16" x14ac:dyDescent="0.25">
      <c r="A4989">
        <v>5103</v>
      </c>
      <c r="B4989" t="str">
        <f t="shared" si="318"/>
        <v>Closed End</v>
      </c>
      <c r="C4989" t="s">
        <v>699</v>
      </c>
      <c r="D4989" t="s">
        <v>698</v>
      </c>
      <c r="E4989" t="str">
        <f t="shared" si="319"/>
        <v>Region</v>
      </c>
      <c r="F4989">
        <f t="shared" si="320"/>
        <v>4</v>
      </c>
      <c r="G4989" t="str">
        <f t="shared" si="317"/>
        <v>Data</v>
      </c>
      <c r="H4989" t="s">
        <v>824</v>
      </c>
      <c r="I4989" s="38" t="s">
        <v>698</v>
      </c>
      <c r="J4989" t="s">
        <v>699</v>
      </c>
      <c r="K4989" s="6" t="s">
        <v>11</v>
      </c>
      <c r="L4989" s="12">
        <v>0.41182153586755615</v>
      </c>
      <c r="M4989" s="13">
        <v>0.46944339612618008</v>
      </c>
      <c r="N4989" s="13">
        <v>0.11873506800626599</v>
      </c>
      <c r="O4989" s="14">
        <v>2057.9999999999945</v>
      </c>
      <c r="P4989" s="42"/>
    </row>
    <row r="4990" spans="1:16" x14ac:dyDescent="0.25">
      <c r="A4990">
        <v>5104</v>
      </c>
      <c r="B4990" t="str">
        <f t="shared" si="318"/>
        <v>Closed End</v>
      </c>
      <c r="C4990" t="s">
        <v>699</v>
      </c>
      <c r="D4990" t="s">
        <v>698</v>
      </c>
      <c r="E4990" t="str">
        <f t="shared" si="319"/>
        <v>Region</v>
      </c>
      <c r="F4990">
        <f t="shared" si="320"/>
        <v>5</v>
      </c>
      <c r="G4990" t="str">
        <f t="shared" si="317"/>
        <v>Data</v>
      </c>
      <c r="H4990" t="s">
        <v>824</v>
      </c>
      <c r="I4990" s="38" t="s">
        <v>698</v>
      </c>
      <c r="J4990" t="s">
        <v>699</v>
      </c>
      <c r="K4990" s="6" t="s">
        <v>12</v>
      </c>
      <c r="L4990" s="12">
        <v>0.43176064105879308</v>
      </c>
      <c r="M4990" s="13">
        <v>0.45971698101872521</v>
      </c>
      <c r="N4990" s="13">
        <v>0.10852237792248104</v>
      </c>
      <c r="O4990" s="14">
        <v>1652.0000000000043</v>
      </c>
    </row>
    <row r="4991" spans="1:16" x14ac:dyDescent="0.25">
      <c r="A4991">
        <v>5105</v>
      </c>
      <c r="B4991" t="str">
        <f t="shared" si="318"/>
        <v>Closed End</v>
      </c>
      <c r="C4991" t="s">
        <v>699</v>
      </c>
      <c r="D4991" t="s">
        <v>698</v>
      </c>
      <c r="E4991" t="str">
        <f t="shared" si="319"/>
        <v>Region</v>
      </c>
      <c r="F4991">
        <f t="shared" si="320"/>
        <v>6</v>
      </c>
      <c r="G4991" t="str">
        <f t="shared" si="317"/>
        <v>Data</v>
      </c>
      <c r="H4991" t="s">
        <v>824</v>
      </c>
      <c r="I4991" s="38" t="s">
        <v>698</v>
      </c>
      <c r="J4991" t="s">
        <v>699</v>
      </c>
      <c r="K4991" s="6" t="s">
        <v>13</v>
      </c>
      <c r="L4991" s="12">
        <v>0.3887359647931824</v>
      </c>
      <c r="M4991" s="13">
        <v>0.48070467616399354</v>
      </c>
      <c r="N4991" s="13">
        <v>0.13055935904282315</v>
      </c>
      <c r="O4991" s="14">
        <v>405.99999999999989</v>
      </c>
    </row>
    <row r="4992" spans="1:16" x14ac:dyDescent="0.25">
      <c r="A4992">
        <v>5106</v>
      </c>
      <c r="B4992" t="str">
        <f t="shared" si="318"/>
        <v>Closed End</v>
      </c>
      <c r="C4992" t="s">
        <v>699</v>
      </c>
      <c r="D4992" t="s">
        <v>698</v>
      </c>
      <c r="E4992" t="str">
        <f t="shared" si="319"/>
        <v>Region</v>
      </c>
      <c r="F4992">
        <f t="shared" si="320"/>
        <v>7</v>
      </c>
      <c r="G4992" t="str">
        <f t="shared" si="317"/>
        <v>Data</v>
      </c>
      <c r="H4992" t="s">
        <v>824</v>
      </c>
      <c r="I4992" s="38" t="s">
        <v>698</v>
      </c>
      <c r="J4992" t="s">
        <v>699</v>
      </c>
      <c r="K4992" s="6" t="s">
        <v>14</v>
      </c>
      <c r="L4992" s="12">
        <v>0.29028026912905475</v>
      </c>
      <c r="M4992" s="13">
        <v>0.55619863854647433</v>
      </c>
      <c r="N4992" s="13">
        <v>0.15352109232447</v>
      </c>
      <c r="O4992" s="14">
        <v>381.00000000000011</v>
      </c>
    </row>
    <row r="4993" spans="1:15" x14ac:dyDescent="0.25">
      <c r="A4993">
        <v>5107</v>
      </c>
      <c r="B4993" t="str">
        <f t="shared" si="318"/>
        <v>Closed End</v>
      </c>
      <c r="C4993" t="s">
        <v>699</v>
      </c>
      <c r="D4993" t="s">
        <v>698</v>
      </c>
      <c r="E4993" t="str">
        <f t="shared" si="319"/>
        <v>Gender</v>
      </c>
      <c r="F4993">
        <f t="shared" si="320"/>
        <v>1</v>
      </c>
      <c r="G4993" t="str">
        <f t="shared" si="317"/>
        <v>Header</v>
      </c>
      <c r="H4993" t="s">
        <v>824</v>
      </c>
      <c r="I4993" s="38" t="s">
        <v>698</v>
      </c>
      <c r="J4993" t="s">
        <v>699</v>
      </c>
      <c r="K4993" s="7" t="s">
        <v>15</v>
      </c>
      <c r="L4993" s="15" t="s">
        <v>8</v>
      </c>
      <c r="M4993" s="16" t="s">
        <v>8</v>
      </c>
      <c r="N4993" s="16" t="s">
        <v>8</v>
      </c>
      <c r="O4993" s="17" t="s">
        <v>8</v>
      </c>
    </row>
    <row r="4994" spans="1:15" x14ac:dyDescent="0.25">
      <c r="A4994">
        <v>5108</v>
      </c>
      <c r="B4994" t="str">
        <f t="shared" si="318"/>
        <v>Closed End</v>
      </c>
      <c r="C4994" t="s">
        <v>699</v>
      </c>
      <c r="D4994" t="s">
        <v>698</v>
      </c>
      <c r="E4994" t="str">
        <f t="shared" si="319"/>
        <v>Gender</v>
      </c>
      <c r="F4994">
        <f t="shared" si="320"/>
        <v>2</v>
      </c>
      <c r="G4994" t="str">
        <f t="shared" ref="G4994:G5057" si="321">IF(B4994="","",IF(E4994="Title","Title",IF(E4994="Column labels","Labels",IF(AND(F4994=1,B4994="Closed End"),"Header","Data"))))</f>
        <v>Data</v>
      </c>
      <c r="H4994" t="s">
        <v>824</v>
      </c>
      <c r="I4994" s="38" t="s">
        <v>698</v>
      </c>
      <c r="J4994" t="s">
        <v>699</v>
      </c>
      <c r="K4994" s="6" t="s">
        <v>16</v>
      </c>
      <c r="L4994" s="12">
        <v>0.32027134841792188</v>
      </c>
      <c r="M4994" s="13">
        <v>0.54535547407042007</v>
      </c>
      <c r="N4994" s="13">
        <v>0.13437317751165867</v>
      </c>
      <c r="O4994" s="14">
        <v>1829.0000000000011</v>
      </c>
    </row>
    <row r="4995" spans="1:15" x14ac:dyDescent="0.25">
      <c r="A4995">
        <v>5109</v>
      </c>
      <c r="B4995" t="str">
        <f t="shared" si="318"/>
        <v>Closed End</v>
      </c>
      <c r="C4995" t="s">
        <v>699</v>
      </c>
      <c r="D4995" t="s">
        <v>698</v>
      </c>
      <c r="E4995" t="str">
        <f t="shared" si="319"/>
        <v>Gender</v>
      </c>
      <c r="F4995">
        <f t="shared" si="320"/>
        <v>3</v>
      </c>
      <c r="G4995" t="str">
        <f t="shared" si="321"/>
        <v>Data</v>
      </c>
      <c r="H4995" t="s">
        <v>824</v>
      </c>
      <c r="I4995" s="38" t="s">
        <v>698</v>
      </c>
      <c r="J4995" t="s">
        <v>699</v>
      </c>
      <c r="K4995" s="6" t="s">
        <v>17</v>
      </c>
      <c r="L4995" s="12">
        <v>0.37622621342011187</v>
      </c>
      <c r="M4995" s="13">
        <v>0.49222979825643998</v>
      </c>
      <c r="N4995" s="13">
        <v>0.13154398832344769</v>
      </c>
      <c r="O4995" s="14">
        <v>940.9999999999992</v>
      </c>
    </row>
    <row r="4996" spans="1:15" x14ac:dyDescent="0.25">
      <c r="A4996">
        <v>5110</v>
      </c>
      <c r="B4996" t="str">
        <f t="shared" si="318"/>
        <v>Closed End</v>
      </c>
      <c r="C4996" t="s">
        <v>699</v>
      </c>
      <c r="D4996" t="s">
        <v>698</v>
      </c>
      <c r="E4996" t="str">
        <f t="shared" si="319"/>
        <v>Age</v>
      </c>
      <c r="F4996">
        <f t="shared" si="320"/>
        <v>1</v>
      </c>
      <c r="G4996" t="str">
        <f t="shared" si="321"/>
        <v>Header</v>
      </c>
      <c r="H4996" t="s">
        <v>824</v>
      </c>
      <c r="I4996" s="38" t="s">
        <v>698</v>
      </c>
      <c r="J4996" t="s">
        <v>699</v>
      </c>
      <c r="K4996" s="7" t="s">
        <v>18</v>
      </c>
      <c r="L4996" s="15" t="s">
        <v>8</v>
      </c>
      <c r="M4996" s="16" t="s">
        <v>8</v>
      </c>
      <c r="N4996" s="16" t="s">
        <v>8</v>
      </c>
      <c r="O4996" s="17" t="s">
        <v>8</v>
      </c>
    </row>
    <row r="4997" spans="1:15" x14ac:dyDescent="0.25">
      <c r="A4997">
        <v>5111</v>
      </c>
      <c r="B4997" t="str">
        <f t="shared" si="318"/>
        <v>Closed End</v>
      </c>
      <c r="C4997" t="s">
        <v>699</v>
      </c>
      <c r="D4997" t="s">
        <v>698</v>
      </c>
      <c r="E4997" t="str">
        <f t="shared" si="319"/>
        <v>Age</v>
      </c>
      <c r="F4997">
        <f t="shared" si="320"/>
        <v>2</v>
      </c>
      <c r="G4997" t="str">
        <f t="shared" si="321"/>
        <v>Data</v>
      </c>
      <c r="H4997" t="s">
        <v>824</v>
      </c>
      <c r="I4997" s="38" t="s">
        <v>698</v>
      </c>
      <c r="J4997" t="s">
        <v>699</v>
      </c>
      <c r="K4997" s="6" t="s">
        <v>19</v>
      </c>
      <c r="L4997" s="12">
        <v>0.26337840832028003</v>
      </c>
      <c r="M4997" s="13">
        <v>0.63977745039215106</v>
      </c>
      <c r="N4997" s="13">
        <v>9.6844141287569449E-2</v>
      </c>
      <c r="O4997" s="14">
        <v>397.00000000000051</v>
      </c>
    </row>
    <row r="4998" spans="1:15" x14ac:dyDescent="0.25">
      <c r="A4998">
        <v>5112</v>
      </c>
      <c r="B4998" t="str">
        <f t="shared" si="318"/>
        <v>Closed End</v>
      </c>
      <c r="C4998" t="s">
        <v>699</v>
      </c>
      <c r="D4998" t="s">
        <v>698</v>
      </c>
      <c r="E4998" t="str">
        <f t="shared" si="319"/>
        <v>Age</v>
      </c>
      <c r="F4998">
        <f t="shared" si="320"/>
        <v>3</v>
      </c>
      <c r="G4998" t="str">
        <f t="shared" si="321"/>
        <v>Data</v>
      </c>
      <c r="H4998" t="s">
        <v>824</v>
      </c>
      <c r="I4998" s="38" t="s">
        <v>698</v>
      </c>
      <c r="J4998" t="s">
        <v>699</v>
      </c>
      <c r="K4998" s="6" t="s">
        <v>20</v>
      </c>
      <c r="L4998" s="12">
        <v>0.21847862820272962</v>
      </c>
      <c r="M4998" s="13">
        <v>0.68540505119553619</v>
      </c>
      <c r="N4998" s="13">
        <v>9.6116320601734001E-2</v>
      </c>
      <c r="O4998" s="14">
        <v>419.99999999999994</v>
      </c>
    </row>
    <row r="4999" spans="1:15" x14ac:dyDescent="0.25">
      <c r="A4999">
        <v>5113</v>
      </c>
      <c r="B4999" t="str">
        <f t="shared" si="318"/>
        <v>Closed End</v>
      </c>
      <c r="C4999" t="s">
        <v>699</v>
      </c>
      <c r="D4999" t="s">
        <v>698</v>
      </c>
      <c r="E4999" t="str">
        <f t="shared" si="319"/>
        <v>Age</v>
      </c>
      <c r="F4999">
        <f t="shared" si="320"/>
        <v>4</v>
      </c>
      <c r="G4999" t="str">
        <f t="shared" si="321"/>
        <v>Data</v>
      </c>
      <c r="H4999" t="s">
        <v>824</v>
      </c>
      <c r="I4999" s="38" t="s">
        <v>698</v>
      </c>
      <c r="J4999" t="s">
        <v>699</v>
      </c>
      <c r="K4999" s="6" t="s">
        <v>21</v>
      </c>
      <c r="L4999" s="12">
        <v>0.28945221322362596</v>
      </c>
      <c r="M4999" s="13">
        <v>0.43141908120748312</v>
      </c>
      <c r="N4999" s="13">
        <v>0.27912870556888986</v>
      </c>
      <c r="O4999" s="14">
        <v>355.00000000000045</v>
      </c>
    </row>
    <row r="5000" spans="1:15" x14ac:dyDescent="0.25">
      <c r="A5000">
        <v>5114</v>
      </c>
      <c r="B5000" t="str">
        <f t="shared" si="318"/>
        <v>Closed End</v>
      </c>
      <c r="C5000" t="s">
        <v>699</v>
      </c>
      <c r="D5000" t="s">
        <v>698</v>
      </c>
      <c r="E5000" t="str">
        <f t="shared" si="319"/>
        <v>Age</v>
      </c>
      <c r="F5000">
        <f t="shared" si="320"/>
        <v>5</v>
      </c>
      <c r="G5000" t="str">
        <f t="shared" si="321"/>
        <v>Data</v>
      </c>
      <c r="H5000" t="s">
        <v>824</v>
      </c>
      <c r="I5000" s="38" t="s">
        <v>698</v>
      </c>
      <c r="J5000" t="s">
        <v>699</v>
      </c>
      <c r="K5000" s="6" t="s">
        <v>22</v>
      </c>
      <c r="L5000" s="12">
        <v>0.41251060084228203</v>
      </c>
      <c r="M5000" s="13">
        <v>0.42848843065155717</v>
      </c>
      <c r="N5000" s="13">
        <v>0.15900096850616138</v>
      </c>
      <c r="O5000" s="14">
        <v>515.99999999999989</v>
      </c>
    </row>
    <row r="5001" spans="1:15" x14ac:dyDescent="0.25">
      <c r="A5001">
        <v>5115</v>
      </c>
      <c r="B5001" t="str">
        <f t="shared" si="318"/>
        <v>Closed End</v>
      </c>
      <c r="C5001" t="s">
        <v>699</v>
      </c>
      <c r="D5001" t="s">
        <v>698</v>
      </c>
      <c r="E5001" t="str">
        <f t="shared" si="319"/>
        <v>Age</v>
      </c>
      <c r="F5001">
        <f t="shared" si="320"/>
        <v>6</v>
      </c>
      <c r="G5001" t="str">
        <f t="shared" si="321"/>
        <v>Data</v>
      </c>
      <c r="H5001" t="s">
        <v>824</v>
      </c>
      <c r="I5001" s="38" t="s">
        <v>698</v>
      </c>
      <c r="J5001" t="s">
        <v>699</v>
      </c>
      <c r="K5001" s="6" t="s">
        <v>23</v>
      </c>
      <c r="L5001" s="12">
        <v>0.54819720022506047</v>
      </c>
      <c r="M5001" s="13">
        <v>0.40327069900006196</v>
      </c>
      <c r="N5001" s="13">
        <v>4.8532100774878753E-2</v>
      </c>
      <c r="O5001" s="14">
        <v>853.99999999999784</v>
      </c>
    </row>
    <row r="5002" spans="1:15" x14ac:dyDescent="0.25">
      <c r="A5002">
        <v>5116</v>
      </c>
      <c r="B5002" t="str">
        <f t="shared" si="318"/>
        <v>Closed End</v>
      </c>
      <c r="C5002" t="s">
        <v>699</v>
      </c>
      <c r="D5002" t="s">
        <v>698</v>
      </c>
      <c r="E5002" t="str">
        <f t="shared" si="319"/>
        <v>Education</v>
      </c>
      <c r="F5002">
        <f t="shared" si="320"/>
        <v>1</v>
      </c>
      <c r="G5002" t="str">
        <f t="shared" si="321"/>
        <v>Header</v>
      </c>
      <c r="H5002" t="s">
        <v>824</v>
      </c>
      <c r="I5002" s="38" t="s">
        <v>698</v>
      </c>
      <c r="J5002" t="s">
        <v>699</v>
      </c>
      <c r="K5002" s="7" t="s">
        <v>24</v>
      </c>
      <c r="L5002" s="15" t="s">
        <v>8</v>
      </c>
      <c r="M5002" s="16" t="s">
        <v>8</v>
      </c>
      <c r="N5002" s="16" t="s">
        <v>8</v>
      </c>
      <c r="O5002" s="17" t="s">
        <v>8</v>
      </c>
    </row>
    <row r="5003" spans="1:15" x14ac:dyDescent="0.25">
      <c r="A5003">
        <v>5117</v>
      </c>
      <c r="B5003" t="str">
        <f t="shared" si="318"/>
        <v>Closed End</v>
      </c>
      <c r="C5003" t="s">
        <v>699</v>
      </c>
      <c r="D5003" t="s">
        <v>698</v>
      </c>
      <c r="E5003" t="str">
        <f t="shared" si="319"/>
        <v>Education</v>
      </c>
      <c r="F5003">
        <f t="shared" si="320"/>
        <v>2</v>
      </c>
      <c r="G5003" t="str">
        <f t="shared" si="321"/>
        <v>Data</v>
      </c>
      <c r="H5003" t="s">
        <v>824</v>
      </c>
      <c r="I5003" s="38" t="s">
        <v>698</v>
      </c>
      <c r="J5003" t="s">
        <v>699</v>
      </c>
      <c r="K5003" s="6" t="s">
        <v>25</v>
      </c>
      <c r="L5003" s="12">
        <v>0.39628361940719647</v>
      </c>
      <c r="M5003" s="13">
        <v>0.43913600559333582</v>
      </c>
      <c r="N5003" s="13">
        <v>0.16458037499946754</v>
      </c>
      <c r="O5003" s="14">
        <v>92.000000000000057</v>
      </c>
    </row>
    <row r="5004" spans="1:15" x14ac:dyDescent="0.25">
      <c r="A5004">
        <v>5118</v>
      </c>
      <c r="B5004" t="str">
        <f t="shared" si="318"/>
        <v>Closed End</v>
      </c>
      <c r="C5004" t="s">
        <v>699</v>
      </c>
      <c r="D5004" t="s">
        <v>698</v>
      </c>
      <c r="E5004" t="str">
        <f t="shared" si="319"/>
        <v>Education</v>
      </c>
      <c r="F5004">
        <f t="shared" si="320"/>
        <v>3</v>
      </c>
      <c r="G5004" t="str">
        <f t="shared" si="321"/>
        <v>Data</v>
      </c>
      <c r="H5004" t="s">
        <v>824</v>
      </c>
      <c r="I5004" s="38" t="s">
        <v>698</v>
      </c>
      <c r="J5004" t="s">
        <v>699</v>
      </c>
      <c r="K5004" s="6" t="s">
        <v>26</v>
      </c>
      <c r="L5004" s="12">
        <v>0.45837405605239917</v>
      </c>
      <c r="M5004" s="13">
        <v>0.36438463627128775</v>
      </c>
      <c r="N5004" s="13">
        <v>0.17724130767631346</v>
      </c>
      <c r="O5004" s="14">
        <v>321.99999999999977</v>
      </c>
    </row>
    <row r="5005" spans="1:15" x14ac:dyDescent="0.25">
      <c r="A5005">
        <v>5119</v>
      </c>
      <c r="B5005" t="str">
        <f t="shared" si="318"/>
        <v>Closed End</v>
      </c>
      <c r="C5005" t="s">
        <v>699</v>
      </c>
      <c r="D5005" t="s">
        <v>698</v>
      </c>
      <c r="E5005" t="str">
        <f t="shared" si="319"/>
        <v>Education</v>
      </c>
      <c r="F5005">
        <f t="shared" si="320"/>
        <v>4</v>
      </c>
      <c r="G5005" t="str">
        <f t="shared" si="321"/>
        <v>Data</v>
      </c>
      <c r="H5005" t="s">
        <v>824</v>
      </c>
      <c r="I5005" s="38" t="s">
        <v>698</v>
      </c>
      <c r="J5005" t="s">
        <v>699</v>
      </c>
      <c r="K5005" s="6" t="s">
        <v>27</v>
      </c>
      <c r="L5005" s="12">
        <v>0.35329414722109187</v>
      </c>
      <c r="M5005" s="13">
        <v>0.48544482914205422</v>
      </c>
      <c r="N5005" s="13">
        <v>0.16126102363685157</v>
      </c>
      <c r="O5005" s="14">
        <v>911.00000000000171</v>
      </c>
    </row>
    <row r="5006" spans="1:15" x14ac:dyDescent="0.25">
      <c r="A5006">
        <v>5120</v>
      </c>
      <c r="B5006" t="str">
        <f t="shared" si="318"/>
        <v>Closed End</v>
      </c>
      <c r="C5006" t="s">
        <v>699</v>
      </c>
      <c r="D5006" t="s">
        <v>698</v>
      </c>
      <c r="E5006" t="str">
        <f t="shared" si="319"/>
        <v>Education</v>
      </c>
      <c r="F5006">
        <f t="shared" si="320"/>
        <v>5</v>
      </c>
      <c r="G5006" t="str">
        <f t="shared" si="321"/>
        <v>Data</v>
      </c>
      <c r="H5006" t="s">
        <v>824</v>
      </c>
      <c r="I5006" s="38" t="s">
        <v>698</v>
      </c>
      <c r="J5006" t="s">
        <v>699</v>
      </c>
      <c r="K5006" s="6" t="s">
        <v>28</v>
      </c>
      <c r="L5006" s="12">
        <v>0.27932230368244626</v>
      </c>
      <c r="M5006" s="13">
        <v>0.62797204887950897</v>
      </c>
      <c r="N5006" s="13">
        <v>9.2705647438047836E-2</v>
      </c>
      <c r="O5006" s="14">
        <v>1457.0000000000002</v>
      </c>
    </row>
    <row r="5007" spans="1:15" x14ac:dyDescent="0.25">
      <c r="A5007">
        <v>5121</v>
      </c>
      <c r="B5007" t="str">
        <f t="shared" si="318"/>
        <v>Closed End</v>
      </c>
      <c r="C5007" t="s">
        <v>699</v>
      </c>
      <c r="D5007" t="s">
        <v>698</v>
      </c>
      <c r="E5007" t="str">
        <f t="shared" si="319"/>
        <v>Household income</v>
      </c>
      <c r="F5007">
        <f t="shared" si="320"/>
        <v>1</v>
      </c>
      <c r="G5007" t="str">
        <f t="shared" si="321"/>
        <v>Header</v>
      </c>
      <c r="H5007" t="s">
        <v>824</v>
      </c>
      <c r="I5007" s="38" t="s">
        <v>698</v>
      </c>
      <c r="J5007" t="s">
        <v>699</v>
      </c>
      <c r="K5007" s="7" t="s">
        <v>29</v>
      </c>
      <c r="L5007" s="15" t="s">
        <v>8</v>
      </c>
      <c r="M5007" s="16" t="s">
        <v>8</v>
      </c>
      <c r="N5007" s="16" t="s">
        <v>8</v>
      </c>
      <c r="O5007" s="17" t="s">
        <v>8</v>
      </c>
    </row>
    <row r="5008" spans="1:15" x14ac:dyDescent="0.25">
      <c r="A5008">
        <v>5122</v>
      </c>
      <c r="B5008" t="str">
        <f t="shared" si="318"/>
        <v>Closed End</v>
      </c>
      <c r="C5008" t="s">
        <v>699</v>
      </c>
      <c r="D5008" t="s">
        <v>698</v>
      </c>
      <c r="E5008" t="str">
        <f t="shared" si="319"/>
        <v>Household income</v>
      </c>
      <c r="F5008">
        <f t="shared" si="320"/>
        <v>2</v>
      </c>
      <c r="G5008" t="str">
        <f t="shared" si="321"/>
        <v>Data</v>
      </c>
      <c r="H5008" t="s">
        <v>824</v>
      </c>
      <c r="I5008" s="38" t="s">
        <v>698</v>
      </c>
      <c r="J5008" t="s">
        <v>699</v>
      </c>
      <c r="K5008" s="6" t="s">
        <v>30</v>
      </c>
      <c r="L5008" s="12">
        <v>0.82568808392473647</v>
      </c>
      <c r="M5008" s="13">
        <v>0.12982650958568129</v>
      </c>
      <c r="N5008" s="13">
        <v>4.4485406489582234E-2</v>
      </c>
      <c r="O5008" s="14">
        <v>451.00000000000045</v>
      </c>
    </row>
    <row r="5009" spans="1:16" x14ac:dyDescent="0.25">
      <c r="A5009">
        <v>5123</v>
      </c>
      <c r="B5009" t="str">
        <f t="shared" si="318"/>
        <v>Closed End</v>
      </c>
      <c r="C5009" t="s">
        <v>699</v>
      </c>
      <c r="D5009" t="s">
        <v>698</v>
      </c>
      <c r="E5009" t="str">
        <f t="shared" si="319"/>
        <v>Household income</v>
      </c>
      <c r="F5009">
        <f t="shared" si="320"/>
        <v>3</v>
      </c>
      <c r="G5009" t="str">
        <f t="shared" si="321"/>
        <v>Data</v>
      </c>
      <c r="H5009" t="s">
        <v>824</v>
      </c>
      <c r="I5009" s="38" t="s">
        <v>698</v>
      </c>
      <c r="J5009" t="s">
        <v>699</v>
      </c>
      <c r="K5009" s="6" t="s">
        <v>31</v>
      </c>
      <c r="L5009" s="12">
        <v>0.53445348112047131</v>
      </c>
      <c r="M5009" s="13">
        <v>0.37343781555022221</v>
      </c>
      <c r="N5009" s="13">
        <v>9.2108703329307443E-2</v>
      </c>
      <c r="O5009" s="14">
        <v>411.99999999999972</v>
      </c>
    </row>
    <row r="5010" spans="1:16" x14ac:dyDescent="0.25">
      <c r="A5010">
        <v>5124</v>
      </c>
      <c r="B5010" t="str">
        <f t="shared" si="318"/>
        <v>Closed End</v>
      </c>
      <c r="C5010" t="s">
        <v>699</v>
      </c>
      <c r="D5010" t="s">
        <v>698</v>
      </c>
      <c r="E5010" t="str">
        <f t="shared" si="319"/>
        <v>Household income</v>
      </c>
      <c r="F5010">
        <f t="shared" si="320"/>
        <v>4</v>
      </c>
      <c r="G5010" t="str">
        <f t="shared" si="321"/>
        <v>Data</v>
      </c>
      <c r="H5010" t="s">
        <v>824</v>
      </c>
      <c r="I5010" s="38" t="s">
        <v>698</v>
      </c>
      <c r="J5010" t="s">
        <v>699</v>
      </c>
      <c r="K5010" s="6" t="s">
        <v>32</v>
      </c>
      <c r="L5010" s="12">
        <v>0.49956411603247425</v>
      </c>
      <c r="M5010" s="13">
        <v>0.40792532694839478</v>
      </c>
      <c r="N5010" s="13">
        <v>9.2510557019130676E-2</v>
      </c>
      <c r="O5010" s="14">
        <v>380.99999999999994</v>
      </c>
    </row>
    <row r="5011" spans="1:16" x14ac:dyDescent="0.25">
      <c r="A5011">
        <v>5125</v>
      </c>
      <c r="B5011" t="str">
        <f t="shared" si="318"/>
        <v>Closed End</v>
      </c>
      <c r="C5011" t="s">
        <v>699</v>
      </c>
      <c r="D5011" t="s">
        <v>698</v>
      </c>
      <c r="E5011" t="str">
        <f t="shared" si="319"/>
        <v>Household income</v>
      </c>
      <c r="F5011">
        <f t="shared" si="320"/>
        <v>5</v>
      </c>
      <c r="G5011" t="str">
        <f t="shared" si="321"/>
        <v>Data</v>
      </c>
      <c r="H5011" t="s">
        <v>824</v>
      </c>
      <c r="I5011" s="38" t="s">
        <v>698</v>
      </c>
      <c r="J5011" t="s">
        <v>699</v>
      </c>
      <c r="K5011" s="6" t="s">
        <v>33</v>
      </c>
      <c r="L5011" s="12">
        <v>0.40722436910496029</v>
      </c>
      <c r="M5011" s="13">
        <v>0.43779854989241984</v>
      </c>
      <c r="N5011" s="13">
        <v>0.15497708100262006</v>
      </c>
      <c r="O5011" s="14">
        <v>299.99999999999989</v>
      </c>
    </row>
    <row r="5012" spans="1:16" x14ac:dyDescent="0.25">
      <c r="A5012">
        <v>5126</v>
      </c>
      <c r="B5012" t="str">
        <f t="shared" si="318"/>
        <v>Closed End</v>
      </c>
      <c r="C5012" t="s">
        <v>699</v>
      </c>
      <c r="D5012" t="s">
        <v>698</v>
      </c>
      <c r="E5012" t="str">
        <f t="shared" si="319"/>
        <v>Household income</v>
      </c>
      <c r="F5012">
        <f t="shared" si="320"/>
        <v>6</v>
      </c>
      <c r="G5012" t="str">
        <f t="shared" si="321"/>
        <v>Data</v>
      </c>
      <c r="H5012" t="s">
        <v>824</v>
      </c>
      <c r="I5012" s="38" t="s">
        <v>698</v>
      </c>
      <c r="J5012" t="s">
        <v>699</v>
      </c>
      <c r="K5012" s="6" t="s">
        <v>34</v>
      </c>
      <c r="L5012" s="12">
        <v>0.30409300926996513</v>
      </c>
      <c r="M5012" s="13">
        <v>0.54961244958213362</v>
      </c>
      <c r="N5012" s="13">
        <v>0.14629454114790041</v>
      </c>
      <c r="O5012" s="14">
        <v>266.00000000000034</v>
      </c>
    </row>
    <row r="5013" spans="1:16" x14ac:dyDescent="0.25">
      <c r="A5013">
        <v>5127</v>
      </c>
      <c r="B5013" t="str">
        <f t="shared" si="318"/>
        <v>Closed End</v>
      </c>
      <c r="C5013" t="s">
        <v>699</v>
      </c>
      <c r="D5013" t="s">
        <v>698</v>
      </c>
      <c r="E5013" t="str">
        <f t="shared" si="319"/>
        <v>Household income</v>
      </c>
      <c r="F5013">
        <f t="shared" si="320"/>
        <v>7</v>
      </c>
      <c r="G5013" t="str">
        <f t="shared" si="321"/>
        <v>Data</v>
      </c>
      <c r="H5013" t="s">
        <v>824</v>
      </c>
      <c r="I5013" s="38" t="s">
        <v>698</v>
      </c>
      <c r="J5013" t="s">
        <v>699</v>
      </c>
      <c r="K5013" s="6" t="s">
        <v>35</v>
      </c>
      <c r="L5013" s="12">
        <v>0.13092063873406562</v>
      </c>
      <c r="M5013" s="13">
        <v>0.72774828101804845</v>
      </c>
      <c r="N5013" s="13">
        <v>0.14133108024788643</v>
      </c>
      <c r="O5013" s="14">
        <v>329</v>
      </c>
    </row>
    <row r="5014" spans="1:16" x14ac:dyDescent="0.25">
      <c r="A5014">
        <v>5128</v>
      </c>
      <c r="B5014" t="str">
        <f t="shared" si="318"/>
        <v>Closed End</v>
      </c>
      <c r="C5014" t="s">
        <v>699</v>
      </c>
      <c r="D5014" t="s">
        <v>698</v>
      </c>
      <c r="E5014" t="str">
        <f t="shared" si="319"/>
        <v>Household income</v>
      </c>
      <c r="F5014">
        <f t="shared" si="320"/>
        <v>8</v>
      </c>
      <c r="G5014" t="str">
        <f t="shared" si="321"/>
        <v>Data</v>
      </c>
      <c r="H5014" t="s">
        <v>824</v>
      </c>
      <c r="I5014" s="38" t="s">
        <v>698</v>
      </c>
      <c r="J5014" t="s">
        <v>699</v>
      </c>
      <c r="K5014" s="6" t="s">
        <v>36</v>
      </c>
      <c r="L5014" s="12">
        <v>0.16219286480393158</v>
      </c>
      <c r="M5014" s="13">
        <v>0.6568558719319868</v>
      </c>
      <c r="N5014" s="13">
        <v>0.18095126326408131</v>
      </c>
      <c r="O5014" s="14">
        <v>256.00000000000034</v>
      </c>
    </row>
    <row r="5015" spans="1:16" x14ac:dyDescent="0.25">
      <c r="A5015">
        <v>5129</v>
      </c>
      <c r="B5015" t="str">
        <f t="shared" si="318"/>
        <v>Closed End</v>
      </c>
      <c r="C5015" t="s">
        <v>699</v>
      </c>
      <c r="D5015" t="s">
        <v>698</v>
      </c>
      <c r="E5015" t="str">
        <f t="shared" si="319"/>
        <v>Housing status</v>
      </c>
      <c r="F5015">
        <f t="shared" si="320"/>
        <v>1</v>
      </c>
      <c r="G5015" t="str">
        <f t="shared" si="321"/>
        <v>Header</v>
      </c>
      <c r="H5015" t="s">
        <v>824</v>
      </c>
      <c r="I5015" s="38" t="s">
        <v>698</v>
      </c>
      <c r="J5015" t="s">
        <v>699</v>
      </c>
      <c r="K5015" s="7" t="s">
        <v>37</v>
      </c>
      <c r="L5015" s="15" t="s">
        <v>8</v>
      </c>
      <c r="M5015" s="16" t="s">
        <v>8</v>
      </c>
      <c r="N5015" s="16" t="s">
        <v>8</v>
      </c>
      <c r="O5015" s="17" t="s">
        <v>8</v>
      </c>
    </row>
    <row r="5016" spans="1:16" x14ac:dyDescent="0.25">
      <c r="A5016">
        <v>5130</v>
      </c>
      <c r="B5016" t="str">
        <f t="shared" si="318"/>
        <v>Closed End</v>
      </c>
      <c r="C5016" t="s">
        <v>699</v>
      </c>
      <c r="D5016" t="s">
        <v>698</v>
      </c>
      <c r="E5016" t="str">
        <f t="shared" si="319"/>
        <v>Housing status</v>
      </c>
      <c r="F5016">
        <f t="shared" si="320"/>
        <v>2</v>
      </c>
      <c r="G5016" t="str">
        <f t="shared" si="321"/>
        <v>Data</v>
      </c>
      <c r="H5016" t="s">
        <v>824</v>
      </c>
      <c r="I5016" s="38" t="s">
        <v>698</v>
      </c>
      <c r="J5016" t="s">
        <v>699</v>
      </c>
      <c r="K5016" s="6" t="s">
        <v>38</v>
      </c>
      <c r="L5016" s="12">
        <v>0.27382005290875</v>
      </c>
      <c r="M5016" s="13">
        <v>0.57765007011469727</v>
      </c>
      <c r="N5016" s="13">
        <v>0.14852987697655318</v>
      </c>
      <c r="O5016" s="14">
        <v>1851.9999999999986</v>
      </c>
    </row>
    <row r="5017" spans="1:16" x14ac:dyDescent="0.25">
      <c r="A5017">
        <v>5131</v>
      </c>
      <c r="B5017" t="str">
        <f t="shared" si="318"/>
        <v>Closed End</v>
      </c>
      <c r="C5017" t="s">
        <v>699</v>
      </c>
      <c r="D5017" t="s">
        <v>698</v>
      </c>
      <c r="E5017" t="str">
        <f t="shared" si="319"/>
        <v>Housing status</v>
      </c>
      <c r="F5017">
        <f t="shared" si="320"/>
        <v>3</v>
      </c>
      <c r="G5017" t="str">
        <f t="shared" si="321"/>
        <v>Data</v>
      </c>
      <c r="H5017" t="s">
        <v>824</v>
      </c>
      <c r="I5017" s="38" t="s">
        <v>698</v>
      </c>
      <c r="J5017" t="s">
        <v>699</v>
      </c>
      <c r="K5017" s="6" t="s">
        <v>39</v>
      </c>
      <c r="L5017" s="12">
        <v>0.58618951148378806</v>
      </c>
      <c r="M5017" s="13">
        <v>0.35361228169665071</v>
      </c>
      <c r="N5017" s="13">
        <v>6.0198206819559362E-2</v>
      </c>
      <c r="O5017" s="14">
        <v>922.00000000000091</v>
      </c>
    </row>
    <row r="5018" spans="1:16" ht="24.75" x14ac:dyDescent="0.25">
      <c r="A5018">
        <v>5132</v>
      </c>
      <c r="B5018" t="str">
        <f t="shared" si="318"/>
        <v>Closed End</v>
      </c>
      <c r="C5018" t="s">
        <v>699</v>
      </c>
      <c r="D5018" t="s">
        <v>698</v>
      </c>
      <c r="E5018" t="str">
        <f t="shared" si="319"/>
        <v>Housing status</v>
      </c>
      <c r="F5018">
        <f t="shared" si="320"/>
        <v>4</v>
      </c>
      <c r="G5018" t="str">
        <f t="shared" si="321"/>
        <v>Data</v>
      </c>
      <c r="H5018" t="s">
        <v>824</v>
      </c>
      <c r="I5018" s="38" t="s">
        <v>698</v>
      </c>
      <c r="J5018" t="s">
        <v>699</v>
      </c>
      <c r="K5018" s="6" t="s">
        <v>40</v>
      </c>
      <c r="L5018" s="12">
        <v>6.5631889090685791E-2</v>
      </c>
      <c r="M5018" s="13">
        <v>0.44374762435528142</v>
      </c>
      <c r="N5018" s="13">
        <v>0.49062048655403279</v>
      </c>
      <c r="O5018" s="14">
        <v>54.999999999999993</v>
      </c>
    </row>
    <row r="5019" spans="1:16" x14ac:dyDescent="0.25">
      <c r="A5019">
        <v>5133</v>
      </c>
      <c r="B5019" t="str">
        <f t="shared" si="318"/>
        <v>Closed End</v>
      </c>
      <c r="C5019" t="s">
        <v>699</v>
      </c>
      <c r="D5019" t="s">
        <v>698</v>
      </c>
      <c r="E5019" t="str">
        <f t="shared" si="319"/>
        <v>Home language</v>
      </c>
      <c r="F5019">
        <f t="shared" si="320"/>
        <v>1</v>
      </c>
      <c r="G5019" t="str">
        <f t="shared" si="321"/>
        <v>Header</v>
      </c>
      <c r="H5019" t="s">
        <v>824</v>
      </c>
      <c r="I5019" s="38" t="s">
        <v>698</v>
      </c>
      <c r="J5019" t="s">
        <v>699</v>
      </c>
      <c r="K5019" s="7" t="s">
        <v>41</v>
      </c>
      <c r="L5019" s="15" t="s">
        <v>8</v>
      </c>
      <c r="M5019" s="16" t="s">
        <v>8</v>
      </c>
      <c r="N5019" s="16" t="s">
        <v>8</v>
      </c>
      <c r="O5019" s="17" t="s">
        <v>8</v>
      </c>
    </row>
    <row r="5020" spans="1:16" x14ac:dyDescent="0.25">
      <c r="A5020">
        <v>5134</v>
      </c>
      <c r="B5020" t="str">
        <f t="shared" si="318"/>
        <v>Closed End</v>
      </c>
      <c r="C5020" t="s">
        <v>699</v>
      </c>
      <c r="D5020" t="s">
        <v>698</v>
      </c>
      <c r="E5020" t="str">
        <f t="shared" si="319"/>
        <v>Home language</v>
      </c>
      <c r="F5020">
        <f t="shared" si="320"/>
        <v>2</v>
      </c>
      <c r="G5020" t="str">
        <f t="shared" si="321"/>
        <v>Data</v>
      </c>
      <c r="H5020" t="s">
        <v>824</v>
      </c>
      <c r="I5020" s="38" t="s">
        <v>698</v>
      </c>
      <c r="J5020" t="s">
        <v>699</v>
      </c>
      <c r="K5020" s="6" t="s">
        <v>42</v>
      </c>
      <c r="L5020" s="12">
        <v>0.36135727432737091</v>
      </c>
      <c r="M5020" s="13">
        <v>0.52027367592056473</v>
      </c>
      <c r="N5020" s="13">
        <v>0.118369049752064</v>
      </c>
      <c r="O5020" s="14">
        <v>2496.9999999999968</v>
      </c>
    </row>
    <row r="5021" spans="1:16" x14ac:dyDescent="0.25">
      <c r="A5021">
        <v>5135</v>
      </c>
      <c r="B5021" t="str">
        <f t="shared" si="318"/>
        <v>Closed End</v>
      </c>
      <c r="C5021" t="s">
        <v>699</v>
      </c>
      <c r="D5021" t="s">
        <v>698</v>
      </c>
      <c r="E5021" t="str">
        <f t="shared" si="319"/>
        <v>Home language</v>
      </c>
      <c r="F5021">
        <f t="shared" si="320"/>
        <v>3</v>
      </c>
      <c r="G5021" t="str">
        <f t="shared" si="321"/>
        <v>Data</v>
      </c>
      <c r="H5021" t="s">
        <v>824</v>
      </c>
      <c r="I5021" s="38" t="s">
        <v>698</v>
      </c>
      <c r="J5021" t="s">
        <v>699</v>
      </c>
      <c r="K5021" s="6" t="s">
        <v>43</v>
      </c>
      <c r="L5021" s="12">
        <v>0.24189252505490494</v>
      </c>
      <c r="M5021" s="13">
        <v>0.52570141674468263</v>
      </c>
      <c r="N5021" s="13">
        <v>0.23240605820041185</v>
      </c>
      <c r="O5021" s="14">
        <v>226.00000000000023</v>
      </c>
    </row>
    <row r="5022" spans="1:16" x14ac:dyDescent="0.25">
      <c r="A5022">
        <v>5136</v>
      </c>
      <c r="B5022" t="str">
        <f t="shared" si="318"/>
        <v>Closed End</v>
      </c>
      <c r="C5022" t="s">
        <v>699</v>
      </c>
      <c r="D5022" t="s">
        <v>698</v>
      </c>
      <c r="E5022" t="str">
        <f t="shared" si="319"/>
        <v>Home language</v>
      </c>
      <c r="F5022">
        <f t="shared" si="320"/>
        <v>4</v>
      </c>
      <c r="G5022" t="str">
        <f t="shared" si="321"/>
        <v>Data</v>
      </c>
      <c r="H5022" t="s">
        <v>824</v>
      </c>
      <c r="I5022" s="38" t="s">
        <v>698</v>
      </c>
      <c r="J5022" t="s">
        <v>699</v>
      </c>
      <c r="K5022" s="6" t="s">
        <v>44</v>
      </c>
      <c r="L5022" s="12">
        <v>0.21047707227273299</v>
      </c>
      <c r="M5022" s="13">
        <v>0.50077884804545336</v>
      </c>
      <c r="N5022" s="13">
        <v>0.28874407968181337</v>
      </c>
      <c r="O5022" s="14">
        <v>92.000000000000014</v>
      </c>
      <c r="P5022" s="42"/>
    </row>
    <row r="5023" spans="1:16" x14ac:dyDescent="0.25">
      <c r="A5023">
        <v>5137</v>
      </c>
      <c r="B5023" t="str">
        <f t="shared" si="318"/>
        <v>Closed End</v>
      </c>
      <c r="C5023" t="s">
        <v>699</v>
      </c>
      <c r="D5023" t="s">
        <v>698</v>
      </c>
      <c r="E5023" t="str">
        <f t="shared" si="319"/>
        <v>Race / ethnicity</v>
      </c>
      <c r="F5023">
        <f t="shared" si="320"/>
        <v>1</v>
      </c>
      <c r="G5023" t="str">
        <f t="shared" si="321"/>
        <v>Header</v>
      </c>
      <c r="H5023" t="s">
        <v>824</v>
      </c>
      <c r="I5023" s="38" t="s">
        <v>698</v>
      </c>
      <c r="J5023" t="s">
        <v>699</v>
      </c>
      <c r="K5023" s="7" t="s">
        <v>45</v>
      </c>
      <c r="L5023" s="15" t="s">
        <v>8</v>
      </c>
      <c r="M5023" s="16" t="s">
        <v>8</v>
      </c>
      <c r="N5023" s="16" t="s">
        <v>8</v>
      </c>
      <c r="O5023" s="17" t="s">
        <v>8</v>
      </c>
      <c r="P5023" s="42"/>
    </row>
    <row r="5024" spans="1:16" x14ac:dyDescent="0.25">
      <c r="A5024">
        <v>5138</v>
      </c>
      <c r="B5024" t="str">
        <f t="shared" si="318"/>
        <v>Closed End</v>
      </c>
      <c r="C5024" t="s">
        <v>699</v>
      </c>
      <c r="D5024" t="s">
        <v>698</v>
      </c>
      <c r="E5024" t="str">
        <f t="shared" si="319"/>
        <v>Race / ethnicity</v>
      </c>
      <c r="F5024">
        <f t="shared" si="320"/>
        <v>2</v>
      </c>
      <c r="G5024" t="str">
        <f t="shared" si="321"/>
        <v>Data</v>
      </c>
      <c r="H5024" t="s">
        <v>824</v>
      </c>
      <c r="I5024" s="38" t="s">
        <v>698</v>
      </c>
      <c r="J5024" t="s">
        <v>699</v>
      </c>
      <c r="K5024" s="6" t="s">
        <v>46</v>
      </c>
      <c r="L5024" s="12">
        <v>0.34202120608459585</v>
      </c>
      <c r="M5024" s="13">
        <v>0.49606196816285608</v>
      </c>
      <c r="N5024" s="13">
        <v>0.16191682575254898</v>
      </c>
      <c r="O5024" s="14">
        <v>721.9999999999992</v>
      </c>
      <c r="P5024" s="42"/>
    </row>
    <row r="5025" spans="1:17" x14ac:dyDescent="0.25">
      <c r="A5025">
        <v>5139</v>
      </c>
      <c r="B5025" t="str">
        <f t="shared" si="318"/>
        <v>Closed End</v>
      </c>
      <c r="C5025" t="s">
        <v>699</v>
      </c>
      <c r="D5025" t="s">
        <v>698</v>
      </c>
      <c r="E5025" t="str">
        <f t="shared" si="319"/>
        <v>Race / ethnicity</v>
      </c>
      <c r="F5025">
        <f t="shared" si="320"/>
        <v>3</v>
      </c>
      <c r="G5025" t="str">
        <f t="shared" si="321"/>
        <v>Data</v>
      </c>
      <c r="H5025" t="s">
        <v>824</v>
      </c>
      <c r="I5025" s="38" t="s">
        <v>698</v>
      </c>
      <c r="J5025" t="s">
        <v>699</v>
      </c>
      <c r="K5025" s="6" t="s">
        <v>47</v>
      </c>
      <c r="L5025" s="12">
        <v>0.47828407299995246</v>
      </c>
      <c r="M5025" s="13">
        <v>0.32807829842363639</v>
      </c>
      <c r="N5025" s="13">
        <v>0.19363762857641054</v>
      </c>
      <c r="O5025" s="14">
        <v>122.00000000000001</v>
      </c>
      <c r="P5025" s="42"/>
    </row>
    <row r="5026" spans="1:17" x14ac:dyDescent="0.25">
      <c r="A5026">
        <v>5140</v>
      </c>
      <c r="B5026" t="str">
        <f t="shared" si="318"/>
        <v>Closed End</v>
      </c>
      <c r="C5026" t="s">
        <v>699</v>
      </c>
      <c r="D5026" t="s">
        <v>698</v>
      </c>
      <c r="E5026" t="str">
        <f t="shared" si="319"/>
        <v>Race / ethnicity</v>
      </c>
      <c r="F5026">
        <f t="shared" si="320"/>
        <v>4</v>
      </c>
      <c r="G5026" t="str">
        <f t="shared" si="321"/>
        <v>Data</v>
      </c>
      <c r="H5026" t="s">
        <v>824</v>
      </c>
      <c r="I5026" s="38" t="s">
        <v>698</v>
      </c>
      <c r="J5026" t="s">
        <v>699</v>
      </c>
      <c r="K5026" s="6" t="s">
        <v>48</v>
      </c>
      <c r="L5026" s="12">
        <v>0.23110928301040737</v>
      </c>
      <c r="M5026" s="13">
        <v>0.58885035713658485</v>
      </c>
      <c r="N5026" s="13">
        <v>0.18004035985300748</v>
      </c>
      <c r="O5026" s="14">
        <v>189</v>
      </c>
      <c r="P5026" s="42"/>
    </row>
    <row r="5027" spans="1:17" x14ac:dyDescent="0.25">
      <c r="A5027">
        <v>5141</v>
      </c>
      <c r="B5027" t="str">
        <f t="shared" si="318"/>
        <v>Closed End</v>
      </c>
      <c r="C5027" t="s">
        <v>699</v>
      </c>
      <c r="D5027" t="s">
        <v>698</v>
      </c>
      <c r="E5027" t="str">
        <f t="shared" si="319"/>
        <v>Race / ethnicity</v>
      </c>
      <c r="F5027">
        <f t="shared" si="320"/>
        <v>5</v>
      </c>
      <c r="G5027" t="str">
        <f t="shared" si="321"/>
        <v>Data</v>
      </c>
      <c r="H5027" t="s">
        <v>824</v>
      </c>
      <c r="I5027" s="38" t="s">
        <v>698</v>
      </c>
      <c r="J5027" t="s">
        <v>699</v>
      </c>
      <c r="K5027" s="6" t="s">
        <v>49</v>
      </c>
      <c r="L5027" s="12">
        <v>0.51441937878515975</v>
      </c>
      <c r="M5027" s="13">
        <v>0.28228011837678429</v>
      </c>
      <c r="N5027" s="13">
        <v>0.20330050283805667</v>
      </c>
      <c r="O5027" s="14">
        <v>328.99999999999994</v>
      </c>
      <c r="P5027" s="42"/>
    </row>
    <row r="5028" spans="1:17" x14ac:dyDescent="0.25">
      <c r="A5028">
        <v>5142</v>
      </c>
      <c r="B5028" t="str">
        <f t="shared" si="318"/>
        <v>Closed End</v>
      </c>
      <c r="C5028" t="s">
        <v>699</v>
      </c>
      <c r="D5028" t="s">
        <v>698</v>
      </c>
      <c r="E5028" t="str">
        <f t="shared" si="319"/>
        <v>Race / ethnicity</v>
      </c>
      <c r="F5028">
        <f t="shared" si="320"/>
        <v>6</v>
      </c>
      <c r="G5028" t="str">
        <f t="shared" si="321"/>
        <v>Data</v>
      </c>
      <c r="H5028" t="s">
        <v>824</v>
      </c>
      <c r="I5028" s="38" t="s">
        <v>698</v>
      </c>
      <c r="J5028" t="s">
        <v>699</v>
      </c>
      <c r="K5028" s="6" t="s">
        <v>50</v>
      </c>
      <c r="L5028" s="12">
        <v>0.29202390798855415</v>
      </c>
      <c r="M5028" s="13">
        <v>0.64849692191070152</v>
      </c>
      <c r="N5028" s="13">
        <v>5.9479170100743911E-2</v>
      </c>
      <c r="O5028" s="14">
        <v>131.00000000000011</v>
      </c>
      <c r="P5028" s="42"/>
    </row>
    <row r="5029" spans="1:17" ht="15.75" thickBot="1" x14ac:dyDescent="0.3">
      <c r="A5029">
        <v>5143</v>
      </c>
      <c r="B5029" t="str">
        <f t="shared" si="318"/>
        <v>Closed End</v>
      </c>
      <c r="C5029" t="s">
        <v>699</v>
      </c>
      <c r="D5029" t="s">
        <v>698</v>
      </c>
      <c r="E5029" t="str">
        <f t="shared" si="319"/>
        <v>Race / ethnicity</v>
      </c>
      <c r="F5029">
        <f t="shared" si="320"/>
        <v>7</v>
      </c>
      <c r="G5029" t="str">
        <f t="shared" si="321"/>
        <v>Data</v>
      </c>
      <c r="H5029" t="s">
        <v>824</v>
      </c>
      <c r="I5029" s="38" t="s">
        <v>698</v>
      </c>
      <c r="J5029" t="s">
        <v>699</v>
      </c>
      <c r="K5029" s="8" t="s">
        <v>51</v>
      </c>
      <c r="L5029" s="18">
        <v>0.34665199203266284</v>
      </c>
      <c r="M5029" s="19">
        <v>0.52873831334075694</v>
      </c>
      <c r="N5029" s="19">
        <v>0.12460969462658245</v>
      </c>
      <c r="O5029" s="20">
        <v>1996.9999999999945</v>
      </c>
      <c r="P5029" s="42"/>
    </row>
    <row r="5030" spans="1:17" ht="15.75" thickTop="1" x14ac:dyDescent="0.25">
      <c r="A5030">
        <v>5144</v>
      </c>
      <c r="B5030" t="str">
        <f t="shared" si="318"/>
        <v/>
      </c>
      <c r="C5030" t="s">
        <v>8</v>
      </c>
      <c r="D5030" t="s">
        <v>8</v>
      </c>
      <c r="E5030" t="str">
        <f t="shared" si="319"/>
        <v/>
      </c>
      <c r="F5030" t="str">
        <f t="shared" si="320"/>
        <v/>
      </c>
      <c r="G5030" t="str">
        <f t="shared" si="321"/>
        <v/>
      </c>
      <c r="H5030" t="s">
        <v>8</v>
      </c>
      <c r="K5030" s="42"/>
      <c r="L5030" s="42"/>
      <c r="M5030" s="42"/>
      <c r="N5030" s="42"/>
      <c r="O5030" s="42"/>
      <c r="P5030" s="42"/>
      <c r="Q5030" s="42"/>
    </row>
    <row r="5031" spans="1:17" ht="90.75" thickBot="1" x14ac:dyDescent="0.3">
      <c r="A5031">
        <v>5145</v>
      </c>
      <c r="B5031" t="str">
        <f t="shared" si="318"/>
        <v>Closed End</v>
      </c>
      <c r="C5031" t="s">
        <v>699</v>
      </c>
      <c r="D5031" t="s">
        <v>704</v>
      </c>
      <c r="E5031" t="str">
        <f t="shared" si="319"/>
        <v>Title</v>
      </c>
      <c r="F5031">
        <f t="shared" si="320"/>
        <v>1</v>
      </c>
      <c r="G5031" t="str">
        <f t="shared" si="321"/>
        <v>Title</v>
      </c>
      <c r="H5031" t="s">
        <v>825</v>
      </c>
      <c r="I5031" s="38" t="s">
        <v>704</v>
      </c>
      <c r="J5031" t="s">
        <v>699</v>
      </c>
      <c r="K5031" s="37" t="s">
        <v>370</v>
      </c>
      <c r="L5031" s="37"/>
      <c r="M5031" s="37"/>
      <c r="N5031" s="37"/>
      <c r="O5031" s="37"/>
      <c r="P5031" s="37"/>
      <c r="Q5031" s="37"/>
    </row>
    <row r="5032" spans="1:17" ht="38.25" thickTop="1" thickBot="1" x14ac:dyDescent="0.3">
      <c r="A5032">
        <v>5146</v>
      </c>
      <c r="B5032" t="str">
        <f t="shared" si="318"/>
        <v>Closed End</v>
      </c>
      <c r="C5032" t="s">
        <v>699</v>
      </c>
      <c r="D5032" t="s">
        <v>704</v>
      </c>
      <c r="E5032" t="str">
        <f t="shared" si="319"/>
        <v>Column labels</v>
      </c>
      <c r="F5032">
        <f t="shared" si="320"/>
        <v>1</v>
      </c>
      <c r="G5032" t="str">
        <f t="shared" si="321"/>
        <v>Labels</v>
      </c>
      <c r="H5032" t="s">
        <v>825</v>
      </c>
      <c r="I5032" s="38" t="s">
        <v>704</v>
      </c>
      <c r="J5032" t="s">
        <v>699</v>
      </c>
      <c r="K5032" s="39"/>
      <c r="L5032" s="1" t="s">
        <v>295</v>
      </c>
      <c r="M5032" s="2" t="s">
        <v>367</v>
      </c>
      <c r="N5032" s="2" t="s">
        <v>368</v>
      </c>
      <c r="O5032" s="2" t="s">
        <v>371</v>
      </c>
      <c r="P5032" s="2" t="s">
        <v>372</v>
      </c>
      <c r="Q5032" s="3" t="s">
        <v>6</v>
      </c>
    </row>
    <row r="5033" spans="1:17" ht="15.75" thickTop="1" x14ac:dyDescent="0.25">
      <c r="A5033">
        <v>5147</v>
      </c>
      <c r="B5033" t="str">
        <f t="shared" si="318"/>
        <v>Closed End</v>
      </c>
      <c r="C5033" t="s">
        <v>699</v>
      </c>
      <c r="D5033" t="s">
        <v>704</v>
      </c>
      <c r="E5033" t="str">
        <f t="shared" si="319"/>
        <v>Region</v>
      </c>
      <c r="F5033">
        <f t="shared" si="320"/>
        <v>1</v>
      </c>
      <c r="G5033" t="str">
        <f t="shared" si="321"/>
        <v>Header</v>
      </c>
      <c r="H5033" t="s">
        <v>825</v>
      </c>
      <c r="I5033" s="38" t="s">
        <v>704</v>
      </c>
      <c r="J5033" t="s">
        <v>699</v>
      </c>
      <c r="K5033" s="5" t="s">
        <v>7</v>
      </c>
      <c r="L5033" s="9" t="s">
        <v>8</v>
      </c>
      <c r="M5033" s="10" t="s">
        <v>8</v>
      </c>
      <c r="N5033" s="10" t="s">
        <v>8</v>
      </c>
      <c r="O5033" s="10" t="s">
        <v>8</v>
      </c>
      <c r="P5033" s="10" t="s">
        <v>8</v>
      </c>
      <c r="Q5033" s="11" t="s">
        <v>8</v>
      </c>
    </row>
    <row r="5034" spans="1:17" x14ac:dyDescent="0.25">
      <c r="A5034">
        <v>5148</v>
      </c>
      <c r="B5034" t="str">
        <f t="shared" si="318"/>
        <v>Closed End</v>
      </c>
      <c r="C5034" t="s">
        <v>699</v>
      </c>
      <c r="D5034" t="s">
        <v>704</v>
      </c>
      <c r="E5034" t="str">
        <f t="shared" si="319"/>
        <v>Region</v>
      </c>
      <c r="F5034">
        <f t="shared" si="320"/>
        <v>2</v>
      </c>
      <c r="G5034" t="str">
        <f t="shared" si="321"/>
        <v>Data</v>
      </c>
      <c r="H5034" t="s">
        <v>825</v>
      </c>
      <c r="I5034" s="38" t="s">
        <v>704</v>
      </c>
      <c r="J5034" t="s">
        <v>699</v>
      </c>
      <c r="K5034" s="6" t="s">
        <v>9</v>
      </c>
      <c r="L5034" s="12">
        <v>0.60093540078504859</v>
      </c>
      <c r="M5034" s="13">
        <v>0.16115637586675696</v>
      </c>
      <c r="N5034" s="13">
        <v>0.14725893329728204</v>
      </c>
      <c r="O5034" s="13">
        <v>5.8028926368819463E-2</v>
      </c>
      <c r="P5034" s="13">
        <v>3.2620363682093707E-2</v>
      </c>
      <c r="Q5034" s="14">
        <v>2476</v>
      </c>
    </row>
    <row r="5035" spans="1:17" x14ac:dyDescent="0.25">
      <c r="A5035">
        <v>5149</v>
      </c>
      <c r="B5035" t="str">
        <f t="shared" si="318"/>
        <v>Closed End</v>
      </c>
      <c r="C5035" t="s">
        <v>699</v>
      </c>
      <c r="D5035" t="s">
        <v>704</v>
      </c>
      <c r="E5035" t="str">
        <f t="shared" si="319"/>
        <v>Region</v>
      </c>
      <c r="F5035">
        <f t="shared" si="320"/>
        <v>3</v>
      </c>
      <c r="G5035" t="str">
        <f t="shared" si="321"/>
        <v>Data</v>
      </c>
      <c r="H5035" t="s">
        <v>825</v>
      </c>
      <c r="I5035" s="38" t="s">
        <v>704</v>
      </c>
      <c r="J5035" t="s">
        <v>699</v>
      </c>
      <c r="K5035" s="6" t="s">
        <v>10</v>
      </c>
      <c r="L5035" s="12">
        <v>0.579726203739929</v>
      </c>
      <c r="M5035" s="13">
        <v>0.17833602096722118</v>
      </c>
      <c r="N5035" s="13">
        <v>0.15743081679719939</v>
      </c>
      <c r="O5035" s="13">
        <v>5.5568791794626204E-2</v>
      </c>
      <c r="P5035" s="13">
        <v>2.8938166701024459E-2</v>
      </c>
      <c r="Q5035" s="14">
        <v>347.99999999999983</v>
      </c>
    </row>
    <row r="5036" spans="1:17" x14ac:dyDescent="0.25">
      <c r="A5036">
        <v>5150</v>
      </c>
      <c r="B5036" t="str">
        <f t="shared" si="318"/>
        <v>Closed End</v>
      </c>
      <c r="C5036" t="s">
        <v>699</v>
      </c>
      <c r="D5036" t="s">
        <v>704</v>
      </c>
      <c r="E5036" t="str">
        <f t="shared" si="319"/>
        <v>Region</v>
      </c>
      <c r="F5036">
        <f t="shared" si="320"/>
        <v>4</v>
      </c>
      <c r="G5036" t="str">
        <f t="shared" si="321"/>
        <v>Data</v>
      </c>
      <c r="H5036" t="s">
        <v>825</v>
      </c>
      <c r="I5036" s="38" t="s">
        <v>704</v>
      </c>
      <c r="J5036" t="s">
        <v>699</v>
      </c>
      <c r="K5036" s="6" t="s">
        <v>11</v>
      </c>
      <c r="L5036" s="12">
        <v>0.64320207480212011</v>
      </c>
      <c r="M5036" s="13">
        <v>0.12678862449087158</v>
      </c>
      <c r="N5036" s="13">
        <v>0.13108663520949557</v>
      </c>
      <c r="O5036" s="13">
        <v>6.4532890720374964E-2</v>
      </c>
      <c r="P5036" s="13">
        <v>3.4389774777140579E-2</v>
      </c>
      <c r="Q5036" s="14">
        <v>1797.9999999999948</v>
      </c>
    </row>
    <row r="5037" spans="1:17" x14ac:dyDescent="0.25">
      <c r="A5037">
        <v>5151</v>
      </c>
      <c r="B5037" t="str">
        <f t="shared" si="318"/>
        <v>Closed End</v>
      </c>
      <c r="C5037" t="s">
        <v>699</v>
      </c>
      <c r="D5037" t="s">
        <v>704</v>
      </c>
      <c r="E5037" t="str">
        <f t="shared" si="319"/>
        <v>Region</v>
      </c>
      <c r="F5037">
        <f t="shared" si="320"/>
        <v>5</v>
      </c>
      <c r="G5037" t="str">
        <f t="shared" si="321"/>
        <v>Data</v>
      </c>
      <c r="H5037" t="s">
        <v>825</v>
      </c>
      <c r="I5037" s="38" t="s">
        <v>704</v>
      </c>
      <c r="J5037" t="s">
        <v>699</v>
      </c>
      <c r="K5037" s="6" t="s">
        <v>12</v>
      </c>
      <c r="L5037" s="12">
        <v>0.59974096478746231</v>
      </c>
      <c r="M5037" s="13">
        <v>0.15207668450984768</v>
      </c>
      <c r="N5037" s="13">
        <v>0.14115098273529925</v>
      </c>
      <c r="O5037" s="13">
        <v>6.0741440080838913E-2</v>
      </c>
      <c r="P5037" s="13">
        <v>4.6289927886550793E-2</v>
      </c>
      <c r="Q5037" s="14">
        <v>1442.0000000000016</v>
      </c>
    </row>
    <row r="5038" spans="1:17" x14ac:dyDescent="0.25">
      <c r="A5038">
        <v>5152</v>
      </c>
      <c r="B5038" t="str">
        <f t="shared" si="318"/>
        <v>Closed End</v>
      </c>
      <c r="C5038" t="s">
        <v>699</v>
      </c>
      <c r="D5038" t="s">
        <v>704</v>
      </c>
      <c r="E5038" t="str">
        <f t="shared" si="319"/>
        <v>Region</v>
      </c>
      <c r="F5038">
        <f t="shared" si="320"/>
        <v>6</v>
      </c>
      <c r="G5038" t="str">
        <f t="shared" si="321"/>
        <v>Data</v>
      </c>
      <c r="H5038" t="s">
        <v>825</v>
      </c>
      <c r="I5038" s="38" t="s">
        <v>704</v>
      </c>
      <c r="J5038" t="s">
        <v>699</v>
      </c>
      <c r="K5038" s="6" t="s">
        <v>13</v>
      </c>
      <c r="L5038" s="12">
        <v>0.69302569726265473</v>
      </c>
      <c r="M5038" s="13">
        <v>9.7798505400032529E-2</v>
      </c>
      <c r="N5038" s="13">
        <v>0.11954891214470888</v>
      </c>
      <c r="O5038" s="13">
        <v>6.8879392804152645E-2</v>
      </c>
      <c r="P5038" s="13">
        <v>2.0747492388450577E-2</v>
      </c>
      <c r="Q5038" s="14">
        <v>356</v>
      </c>
    </row>
    <row r="5039" spans="1:17" x14ac:dyDescent="0.25">
      <c r="A5039">
        <v>5153</v>
      </c>
      <c r="B5039" t="str">
        <f t="shared" si="318"/>
        <v>Closed End</v>
      </c>
      <c r="C5039" t="s">
        <v>699</v>
      </c>
      <c r="D5039" t="s">
        <v>704</v>
      </c>
      <c r="E5039" t="str">
        <f t="shared" si="319"/>
        <v>Region</v>
      </c>
      <c r="F5039">
        <f t="shared" si="320"/>
        <v>7</v>
      </c>
      <c r="G5039" t="str">
        <f t="shared" si="321"/>
        <v>Data</v>
      </c>
      <c r="H5039" t="s">
        <v>825</v>
      </c>
      <c r="I5039" s="38" t="s">
        <v>704</v>
      </c>
      <c r="J5039" t="s">
        <v>699</v>
      </c>
      <c r="K5039" s="6" t="s">
        <v>14</v>
      </c>
      <c r="L5039" s="12">
        <v>0.54939202752491167</v>
      </c>
      <c r="M5039" s="13">
        <v>0.20317232559982179</v>
      </c>
      <c r="N5039" s="13">
        <v>0.16369952757735595</v>
      </c>
      <c r="O5039" s="13">
        <v>4.881556026846965E-2</v>
      </c>
      <c r="P5039" s="13">
        <v>3.4920559029440516E-2</v>
      </c>
      <c r="Q5039" s="14">
        <v>330.00000000000023</v>
      </c>
    </row>
    <row r="5040" spans="1:17" x14ac:dyDescent="0.25">
      <c r="A5040">
        <v>5154</v>
      </c>
      <c r="B5040" t="str">
        <f t="shared" si="318"/>
        <v>Closed End</v>
      </c>
      <c r="C5040" t="s">
        <v>699</v>
      </c>
      <c r="D5040" t="s">
        <v>704</v>
      </c>
      <c r="E5040" t="str">
        <f t="shared" si="319"/>
        <v>Gender</v>
      </c>
      <c r="F5040">
        <f t="shared" si="320"/>
        <v>1</v>
      </c>
      <c r="G5040" t="str">
        <f t="shared" si="321"/>
        <v>Header</v>
      </c>
      <c r="H5040" t="s">
        <v>825</v>
      </c>
      <c r="I5040" s="38" t="s">
        <v>704</v>
      </c>
      <c r="J5040" t="s">
        <v>699</v>
      </c>
      <c r="K5040" s="7" t="s">
        <v>15</v>
      </c>
      <c r="L5040" s="15" t="s">
        <v>8</v>
      </c>
      <c r="M5040" s="16" t="s">
        <v>8</v>
      </c>
      <c r="N5040" s="16" t="s">
        <v>8</v>
      </c>
      <c r="O5040" s="16" t="s">
        <v>8</v>
      </c>
      <c r="P5040" s="16" t="s">
        <v>8</v>
      </c>
      <c r="Q5040" s="17" t="s">
        <v>8</v>
      </c>
    </row>
    <row r="5041" spans="1:17" x14ac:dyDescent="0.25">
      <c r="A5041">
        <v>5155</v>
      </c>
      <c r="B5041" t="str">
        <f t="shared" si="318"/>
        <v>Closed End</v>
      </c>
      <c r="C5041" t="s">
        <v>699</v>
      </c>
      <c r="D5041" t="s">
        <v>704</v>
      </c>
      <c r="E5041" t="str">
        <f t="shared" si="319"/>
        <v>Gender</v>
      </c>
      <c r="F5041">
        <f t="shared" si="320"/>
        <v>2</v>
      </c>
      <c r="G5041" t="str">
        <f t="shared" si="321"/>
        <v>Data</v>
      </c>
      <c r="H5041" t="s">
        <v>825</v>
      </c>
      <c r="I5041" s="38" t="s">
        <v>704</v>
      </c>
      <c r="J5041" t="s">
        <v>699</v>
      </c>
      <c r="K5041" s="6" t="s">
        <v>16</v>
      </c>
      <c r="L5041" s="12">
        <v>0.55825070401423171</v>
      </c>
      <c r="M5041" s="13">
        <v>0.17845820684099992</v>
      </c>
      <c r="N5041" s="13">
        <v>0.168038314150639</v>
      </c>
      <c r="O5041" s="13">
        <v>5.6250538039411817E-2</v>
      </c>
      <c r="P5041" s="13">
        <v>3.9002236954719861E-2</v>
      </c>
      <c r="Q5041" s="14">
        <v>1608.000000000002</v>
      </c>
    </row>
    <row r="5042" spans="1:17" x14ac:dyDescent="0.25">
      <c r="A5042">
        <v>5156</v>
      </c>
      <c r="B5042" t="str">
        <f t="shared" si="318"/>
        <v>Closed End</v>
      </c>
      <c r="C5042" t="s">
        <v>699</v>
      </c>
      <c r="D5042" t="s">
        <v>704</v>
      </c>
      <c r="E5042" t="str">
        <f t="shared" si="319"/>
        <v>Gender</v>
      </c>
      <c r="F5042">
        <f t="shared" si="320"/>
        <v>3</v>
      </c>
      <c r="G5042" t="str">
        <f t="shared" si="321"/>
        <v>Data</v>
      </c>
      <c r="H5042" t="s">
        <v>825</v>
      </c>
      <c r="I5042" s="38" t="s">
        <v>704</v>
      </c>
      <c r="J5042" t="s">
        <v>699</v>
      </c>
      <c r="K5042" s="6" t="s">
        <v>17</v>
      </c>
      <c r="L5042" s="12">
        <v>0.64984549929021596</v>
      </c>
      <c r="M5042" s="13">
        <v>0.14171301371373241</v>
      </c>
      <c r="N5042" s="13">
        <v>0.12284941122651878</v>
      </c>
      <c r="O5042" s="13">
        <v>6.1608152904004253E-2</v>
      </c>
      <c r="P5042" s="13">
        <v>2.3983922865527734E-2</v>
      </c>
      <c r="Q5042" s="14">
        <v>802.0000000000008</v>
      </c>
    </row>
    <row r="5043" spans="1:17" x14ac:dyDescent="0.25">
      <c r="A5043">
        <v>5157</v>
      </c>
      <c r="B5043" t="str">
        <f t="shared" si="318"/>
        <v>Closed End</v>
      </c>
      <c r="C5043" t="s">
        <v>699</v>
      </c>
      <c r="D5043" t="s">
        <v>704</v>
      </c>
      <c r="E5043" t="str">
        <f t="shared" si="319"/>
        <v>Age</v>
      </c>
      <c r="F5043">
        <f t="shared" si="320"/>
        <v>1</v>
      </c>
      <c r="G5043" t="str">
        <f t="shared" si="321"/>
        <v>Header</v>
      </c>
      <c r="H5043" t="s">
        <v>825</v>
      </c>
      <c r="I5043" s="38" t="s">
        <v>704</v>
      </c>
      <c r="J5043" t="s">
        <v>699</v>
      </c>
      <c r="K5043" s="7" t="s">
        <v>18</v>
      </c>
      <c r="L5043" s="15" t="s">
        <v>8</v>
      </c>
      <c r="M5043" s="16" t="s">
        <v>8</v>
      </c>
      <c r="N5043" s="16" t="s">
        <v>8</v>
      </c>
      <c r="O5043" s="16" t="s">
        <v>8</v>
      </c>
      <c r="P5043" s="16" t="s">
        <v>8</v>
      </c>
      <c r="Q5043" s="17" t="s">
        <v>8</v>
      </c>
    </row>
    <row r="5044" spans="1:17" x14ac:dyDescent="0.25">
      <c r="A5044">
        <v>5158</v>
      </c>
      <c r="B5044" t="str">
        <f t="shared" si="318"/>
        <v>Closed End</v>
      </c>
      <c r="C5044" t="s">
        <v>699</v>
      </c>
      <c r="D5044" t="s">
        <v>704</v>
      </c>
      <c r="E5044" t="str">
        <f t="shared" si="319"/>
        <v>Age</v>
      </c>
      <c r="F5044">
        <f t="shared" si="320"/>
        <v>2</v>
      </c>
      <c r="G5044" t="str">
        <f t="shared" si="321"/>
        <v>Data</v>
      </c>
      <c r="H5044" t="s">
        <v>825</v>
      </c>
      <c r="I5044" s="38" t="s">
        <v>704</v>
      </c>
      <c r="J5044" t="s">
        <v>699</v>
      </c>
      <c r="K5044" s="6" t="s">
        <v>19</v>
      </c>
      <c r="L5044" s="12">
        <v>0.50349265920516462</v>
      </c>
      <c r="M5044" s="13">
        <v>0.27519805085363147</v>
      </c>
      <c r="N5044" s="13">
        <v>0.14535461519887569</v>
      </c>
      <c r="O5044" s="13">
        <v>5.8290963652990732E-2</v>
      </c>
      <c r="P5044" s="13">
        <v>1.7663711089336225E-2</v>
      </c>
      <c r="Q5044" s="14">
        <v>366.0000000000008</v>
      </c>
    </row>
    <row r="5045" spans="1:17" x14ac:dyDescent="0.25">
      <c r="A5045">
        <v>5159</v>
      </c>
      <c r="B5045" t="str">
        <f t="shared" ref="B5045:B5108" si="322">IF(K5047="Results by region:","Closed End",IF(L5046="East Metro Overall","Open End",IF(AND(K5045="",K5047=""),"",B5044)))</f>
        <v>Closed End</v>
      </c>
      <c r="C5045" t="s">
        <v>699</v>
      </c>
      <c r="D5045" t="s">
        <v>704</v>
      </c>
      <c r="E5045" t="str">
        <f t="shared" ref="E5045:E5108" si="323">IF(AND(K5045="",K5046="Results by region:"),"Column labels",
IF(AND(K5045="",L5045="East Metro overall"),"Column labels",
IF(AND(K5045="",L5045=""),"",
IF(AND(B5045="Open End",K5045&lt;&gt;"",E5044="Column labels"),"Open end results",
IF(K5045="Results by region:","Region",
IF(K5045="Results by gender:","Gender",
IF(K5045="Results by age:","Age",
IF(K5045="Results by education level:","Education",
IF(K5045="Results by household income:","Household income",
IF(K5045="Results by housing status:","Housing status",
IF(K5045="Results by home language:","Home language",
IF(K5045="Results by race/ethnicity:","Race / ethnicity",
IF(ISERROR(FIND(".",K5045)),E5044,
IF(FIND(".",K5045)&lt;=4,"Title"))))))))))))))</f>
        <v>Age</v>
      </c>
      <c r="F5045">
        <f t="shared" ref="F5045:F5108" si="324">IF(B5045="","",IF(E5045&lt;&gt;E5044,1,SUM(F5044,1)))</f>
        <v>3</v>
      </c>
      <c r="G5045" t="str">
        <f t="shared" si="321"/>
        <v>Data</v>
      </c>
      <c r="H5045" t="s">
        <v>825</v>
      </c>
      <c r="I5045" s="38" t="s">
        <v>704</v>
      </c>
      <c r="J5045" t="s">
        <v>699</v>
      </c>
      <c r="K5045" s="6" t="s">
        <v>20</v>
      </c>
      <c r="L5045" s="12">
        <v>0.25715297823132915</v>
      </c>
      <c r="M5045" s="13">
        <v>0.15162809883228526</v>
      </c>
      <c r="N5045" s="13">
        <v>0.35438340319961226</v>
      </c>
      <c r="O5045" s="13">
        <v>0.14323223488637291</v>
      </c>
      <c r="P5045" s="13">
        <v>9.3603284850399773E-2</v>
      </c>
      <c r="Q5045" s="14">
        <v>392</v>
      </c>
    </row>
    <row r="5046" spans="1:17" x14ac:dyDescent="0.25">
      <c r="A5046">
        <v>5160</v>
      </c>
      <c r="B5046" t="str">
        <f t="shared" si="322"/>
        <v>Closed End</v>
      </c>
      <c r="C5046" t="s">
        <v>699</v>
      </c>
      <c r="D5046" t="s">
        <v>704</v>
      </c>
      <c r="E5046" t="str">
        <f t="shared" si="323"/>
        <v>Age</v>
      </c>
      <c r="F5046">
        <f t="shared" si="324"/>
        <v>4</v>
      </c>
      <c r="G5046" t="str">
        <f t="shared" si="321"/>
        <v>Data</v>
      </c>
      <c r="H5046" t="s">
        <v>825</v>
      </c>
      <c r="I5046" s="38" t="s">
        <v>704</v>
      </c>
      <c r="J5046" t="s">
        <v>699</v>
      </c>
      <c r="K5046" s="6" t="s">
        <v>21</v>
      </c>
      <c r="L5046" s="12">
        <v>0.46569939918122527</v>
      </c>
      <c r="M5046" s="13">
        <v>0.25985825928729606</v>
      </c>
      <c r="N5046" s="13">
        <v>0.17787896728498326</v>
      </c>
      <c r="O5046" s="13">
        <v>6.965078085695614E-2</v>
      </c>
      <c r="P5046" s="13">
        <v>2.6912593389537585E-2</v>
      </c>
      <c r="Q5046" s="14">
        <v>307.00000000000034</v>
      </c>
    </row>
    <row r="5047" spans="1:17" x14ac:dyDescent="0.25">
      <c r="A5047">
        <v>5161</v>
      </c>
      <c r="B5047" t="str">
        <f t="shared" si="322"/>
        <v>Closed End</v>
      </c>
      <c r="C5047" t="s">
        <v>699</v>
      </c>
      <c r="D5047" t="s">
        <v>704</v>
      </c>
      <c r="E5047" t="str">
        <f t="shared" si="323"/>
        <v>Age</v>
      </c>
      <c r="F5047">
        <f t="shared" si="324"/>
        <v>5</v>
      </c>
      <c r="G5047" t="str">
        <f t="shared" si="321"/>
        <v>Data</v>
      </c>
      <c r="H5047" t="s">
        <v>825</v>
      </c>
      <c r="I5047" s="38" t="s">
        <v>704</v>
      </c>
      <c r="J5047" t="s">
        <v>699</v>
      </c>
      <c r="K5047" s="6" t="s">
        <v>22</v>
      </c>
      <c r="L5047" s="12">
        <v>0.8946268312895298</v>
      </c>
      <c r="M5047" s="13">
        <v>6.2464354361462554E-2</v>
      </c>
      <c r="N5047" s="13">
        <v>3.8464543966832236E-2</v>
      </c>
      <c r="O5047" s="27" t="s">
        <v>69</v>
      </c>
      <c r="P5047" s="27" t="s">
        <v>69</v>
      </c>
      <c r="Q5047" s="14">
        <v>428.00000000000011</v>
      </c>
    </row>
    <row r="5048" spans="1:17" x14ac:dyDescent="0.25">
      <c r="A5048">
        <v>5162</v>
      </c>
      <c r="B5048" t="str">
        <f t="shared" si="322"/>
        <v>Closed End</v>
      </c>
      <c r="C5048" t="s">
        <v>699</v>
      </c>
      <c r="D5048" t="s">
        <v>704</v>
      </c>
      <c r="E5048" t="str">
        <f t="shared" si="323"/>
        <v>Age</v>
      </c>
      <c r="F5048">
        <f t="shared" si="324"/>
        <v>6</v>
      </c>
      <c r="G5048" t="str">
        <f t="shared" si="321"/>
        <v>Data</v>
      </c>
      <c r="H5048" t="s">
        <v>825</v>
      </c>
      <c r="I5048" s="38" t="s">
        <v>704</v>
      </c>
      <c r="J5048" t="s">
        <v>699</v>
      </c>
      <c r="K5048" s="6" t="s">
        <v>23</v>
      </c>
      <c r="L5048" s="12">
        <v>0.96869602036591484</v>
      </c>
      <c r="M5048" s="13">
        <v>2.1146552391467472E-2</v>
      </c>
      <c r="N5048" s="13">
        <v>7.2862254215524365E-3</v>
      </c>
      <c r="O5048" s="27" t="s">
        <v>69</v>
      </c>
      <c r="P5048" s="27" t="s">
        <v>69</v>
      </c>
      <c r="Q5048" s="14">
        <v>733.99999999999784</v>
      </c>
    </row>
    <row r="5049" spans="1:17" x14ac:dyDescent="0.25">
      <c r="A5049">
        <v>5163</v>
      </c>
      <c r="B5049" t="str">
        <f t="shared" si="322"/>
        <v>Closed End</v>
      </c>
      <c r="C5049" t="s">
        <v>699</v>
      </c>
      <c r="D5049" t="s">
        <v>704</v>
      </c>
      <c r="E5049" t="str">
        <f t="shared" si="323"/>
        <v>Education</v>
      </c>
      <c r="F5049">
        <f t="shared" si="324"/>
        <v>1</v>
      </c>
      <c r="G5049" t="str">
        <f t="shared" si="321"/>
        <v>Header</v>
      </c>
      <c r="H5049" t="s">
        <v>825</v>
      </c>
      <c r="I5049" s="38" t="s">
        <v>704</v>
      </c>
      <c r="J5049" t="s">
        <v>699</v>
      </c>
      <c r="K5049" s="7" t="s">
        <v>24</v>
      </c>
      <c r="L5049" s="15" t="s">
        <v>8</v>
      </c>
      <c r="M5049" s="16" t="s">
        <v>8</v>
      </c>
      <c r="N5049" s="16" t="s">
        <v>8</v>
      </c>
      <c r="O5049" s="16" t="s">
        <v>8</v>
      </c>
      <c r="P5049" s="16" t="s">
        <v>8</v>
      </c>
      <c r="Q5049" s="17" t="s">
        <v>8</v>
      </c>
    </row>
    <row r="5050" spans="1:17" x14ac:dyDescent="0.25">
      <c r="A5050">
        <v>5164</v>
      </c>
      <c r="B5050" t="str">
        <f t="shared" si="322"/>
        <v>Closed End</v>
      </c>
      <c r="C5050" t="s">
        <v>699</v>
      </c>
      <c r="D5050" t="s">
        <v>704</v>
      </c>
      <c r="E5050" t="str">
        <f t="shared" si="323"/>
        <v>Education</v>
      </c>
      <c r="F5050">
        <f t="shared" si="324"/>
        <v>2</v>
      </c>
      <c r="G5050" t="str">
        <f t="shared" si="321"/>
        <v>Data</v>
      </c>
      <c r="H5050" t="s">
        <v>825</v>
      </c>
      <c r="I5050" s="38" t="s">
        <v>704</v>
      </c>
      <c r="J5050" t="s">
        <v>699</v>
      </c>
      <c r="K5050" s="6" t="s">
        <v>25</v>
      </c>
      <c r="L5050" s="12">
        <v>0.29195527316464143</v>
      </c>
      <c r="M5050" s="13">
        <v>0.28880160682335054</v>
      </c>
      <c r="N5050" s="13">
        <v>0.18974030232965078</v>
      </c>
      <c r="O5050" s="13">
        <v>1.8928415135271087E-2</v>
      </c>
      <c r="P5050" s="13">
        <v>0.21057440254708626</v>
      </c>
      <c r="Q5050" s="14">
        <v>79.999999999999986</v>
      </c>
    </row>
    <row r="5051" spans="1:17" x14ac:dyDescent="0.25">
      <c r="A5051">
        <v>5165</v>
      </c>
      <c r="B5051" t="str">
        <f t="shared" si="322"/>
        <v>Closed End</v>
      </c>
      <c r="C5051" t="s">
        <v>699</v>
      </c>
      <c r="D5051" t="s">
        <v>704</v>
      </c>
      <c r="E5051" t="str">
        <f t="shared" si="323"/>
        <v>Education</v>
      </c>
      <c r="F5051">
        <f t="shared" si="324"/>
        <v>3</v>
      </c>
      <c r="G5051" t="str">
        <f t="shared" si="321"/>
        <v>Data</v>
      </c>
      <c r="H5051" t="s">
        <v>825</v>
      </c>
      <c r="I5051" s="38" t="s">
        <v>704</v>
      </c>
      <c r="J5051" t="s">
        <v>699</v>
      </c>
      <c r="K5051" s="6" t="s">
        <v>26</v>
      </c>
      <c r="L5051" s="12">
        <v>0.70790696976617473</v>
      </c>
      <c r="M5051" s="13">
        <v>7.0855214906106662E-2</v>
      </c>
      <c r="N5051" s="13">
        <v>0.13693421436690933</v>
      </c>
      <c r="O5051" s="13">
        <v>2.8697977169689078E-2</v>
      </c>
      <c r="P5051" s="13">
        <v>5.5605623791120849E-2</v>
      </c>
      <c r="Q5051" s="14">
        <v>257.99999999999983</v>
      </c>
    </row>
    <row r="5052" spans="1:17" x14ac:dyDescent="0.25">
      <c r="A5052">
        <v>5166</v>
      </c>
      <c r="B5052" t="str">
        <f t="shared" si="322"/>
        <v>Closed End</v>
      </c>
      <c r="C5052" t="s">
        <v>699</v>
      </c>
      <c r="D5052" t="s">
        <v>704</v>
      </c>
      <c r="E5052" t="str">
        <f t="shared" si="323"/>
        <v>Education</v>
      </c>
      <c r="F5052">
        <f t="shared" si="324"/>
        <v>4</v>
      </c>
      <c r="G5052" t="str">
        <f t="shared" si="321"/>
        <v>Data</v>
      </c>
      <c r="H5052" t="s">
        <v>825</v>
      </c>
      <c r="I5052" s="38" t="s">
        <v>704</v>
      </c>
      <c r="J5052" t="s">
        <v>699</v>
      </c>
      <c r="K5052" s="6" t="s">
        <v>27</v>
      </c>
      <c r="L5052" s="12">
        <v>0.59839309471017732</v>
      </c>
      <c r="M5052" s="13">
        <v>0.18799563883360473</v>
      </c>
      <c r="N5052" s="13">
        <v>0.14377879105966659</v>
      </c>
      <c r="O5052" s="13">
        <v>5.3219127076356496E-2</v>
      </c>
      <c r="P5052" s="13">
        <v>1.6613348320192921E-2</v>
      </c>
      <c r="Q5052" s="14">
        <v>791.00000000000148</v>
      </c>
    </row>
    <row r="5053" spans="1:17" x14ac:dyDescent="0.25">
      <c r="A5053">
        <v>5167</v>
      </c>
      <c r="B5053" t="str">
        <f t="shared" si="322"/>
        <v>Closed End</v>
      </c>
      <c r="C5053" t="s">
        <v>699</v>
      </c>
      <c r="D5053" t="s">
        <v>704</v>
      </c>
      <c r="E5053" t="str">
        <f t="shared" si="323"/>
        <v>Education</v>
      </c>
      <c r="F5053">
        <f t="shared" si="324"/>
        <v>5</v>
      </c>
      <c r="G5053" t="str">
        <f t="shared" si="321"/>
        <v>Data</v>
      </c>
      <c r="H5053" t="s">
        <v>825</v>
      </c>
      <c r="I5053" s="38" t="s">
        <v>704</v>
      </c>
      <c r="J5053" t="s">
        <v>699</v>
      </c>
      <c r="K5053" s="6" t="s">
        <v>28</v>
      </c>
      <c r="L5053" s="12">
        <v>0.58310706998467055</v>
      </c>
      <c r="M5053" s="13">
        <v>0.17228895692428517</v>
      </c>
      <c r="N5053" s="13">
        <v>0.15360726779400552</v>
      </c>
      <c r="O5053" s="13">
        <v>7.0118186227370621E-2</v>
      </c>
      <c r="P5053" s="13">
        <v>2.0878519069668967E-2</v>
      </c>
      <c r="Q5053" s="14">
        <v>1299.0000000000023</v>
      </c>
    </row>
    <row r="5054" spans="1:17" x14ac:dyDescent="0.25">
      <c r="A5054">
        <v>5168</v>
      </c>
      <c r="B5054" t="str">
        <f t="shared" si="322"/>
        <v>Closed End</v>
      </c>
      <c r="C5054" t="s">
        <v>699</v>
      </c>
      <c r="D5054" t="s">
        <v>704</v>
      </c>
      <c r="E5054" t="str">
        <f t="shared" si="323"/>
        <v>Household income</v>
      </c>
      <c r="F5054">
        <f t="shared" si="324"/>
        <v>1</v>
      </c>
      <c r="G5054" t="str">
        <f t="shared" si="321"/>
        <v>Header</v>
      </c>
      <c r="H5054" t="s">
        <v>825</v>
      </c>
      <c r="I5054" s="38" t="s">
        <v>704</v>
      </c>
      <c r="J5054" t="s">
        <v>699</v>
      </c>
      <c r="K5054" s="7" t="s">
        <v>29</v>
      </c>
      <c r="L5054" s="15" t="s">
        <v>8</v>
      </c>
      <c r="M5054" s="16" t="s">
        <v>8</v>
      </c>
      <c r="N5054" s="16" t="s">
        <v>8</v>
      </c>
      <c r="O5054" s="16" t="s">
        <v>8</v>
      </c>
      <c r="P5054" s="16" t="s">
        <v>8</v>
      </c>
      <c r="Q5054" s="17" t="s">
        <v>8</v>
      </c>
    </row>
    <row r="5055" spans="1:17" x14ac:dyDescent="0.25">
      <c r="A5055">
        <v>5169</v>
      </c>
      <c r="B5055" t="str">
        <f t="shared" si="322"/>
        <v>Closed End</v>
      </c>
      <c r="C5055" t="s">
        <v>699</v>
      </c>
      <c r="D5055" t="s">
        <v>704</v>
      </c>
      <c r="E5055" t="str">
        <f t="shared" si="323"/>
        <v>Household income</v>
      </c>
      <c r="F5055">
        <f t="shared" si="324"/>
        <v>2</v>
      </c>
      <c r="G5055" t="str">
        <f t="shared" si="321"/>
        <v>Data</v>
      </c>
      <c r="H5055" t="s">
        <v>825</v>
      </c>
      <c r="I5055" s="38" t="s">
        <v>704</v>
      </c>
      <c r="J5055" t="s">
        <v>699</v>
      </c>
      <c r="K5055" s="6" t="s">
        <v>30</v>
      </c>
      <c r="L5055" s="12">
        <v>0.73159910520317173</v>
      </c>
      <c r="M5055" s="13">
        <v>0.13439690505359378</v>
      </c>
      <c r="N5055" s="13">
        <v>8.2647488007460163E-2</v>
      </c>
      <c r="O5055" s="13">
        <v>1.9823511135162175E-2</v>
      </c>
      <c r="P5055" s="13">
        <v>3.1532990600611238E-2</v>
      </c>
      <c r="Q5055" s="14">
        <v>367.00000000000063</v>
      </c>
    </row>
    <row r="5056" spans="1:17" x14ac:dyDescent="0.25">
      <c r="A5056">
        <v>5170</v>
      </c>
      <c r="B5056" t="str">
        <f t="shared" si="322"/>
        <v>Closed End</v>
      </c>
      <c r="C5056" t="s">
        <v>699</v>
      </c>
      <c r="D5056" t="s">
        <v>704</v>
      </c>
      <c r="E5056" t="str">
        <f t="shared" si="323"/>
        <v>Household income</v>
      </c>
      <c r="F5056">
        <f t="shared" si="324"/>
        <v>3</v>
      </c>
      <c r="G5056" t="str">
        <f t="shared" si="321"/>
        <v>Data</v>
      </c>
      <c r="H5056" t="s">
        <v>825</v>
      </c>
      <c r="I5056" s="38" t="s">
        <v>704</v>
      </c>
      <c r="J5056" t="s">
        <v>699</v>
      </c>
      <c r="K5056" s="6" t="s">
        <v>31</v>
      </c>
      <c r="L5056" s="12">
        <v>0.68157952833288205</v>
      </c>
      <c r="M5056" s="13">
        <v>9.1653355304586612E-2</v>
      </c>
      <c r="N5056" s="13">
        <v>7.6587324877282689E-2</v>
      </c>
      <c r="O5056" s="13">
        <v>8.0885836453784207E-2</v>
      </c>
      <c r="P5056" s="13">
        <v>6.9293955031465376E-2</v>
      </c>
      <c r="Q5056" s="14">
        <v>355.99999999999955</v>
      </c>
    </row>
    <row r="5057" spans="1:17" x14ac:dyDescent="0.25">
      <c r="A5057">
        <v>5171</v>
      </c>
      <c r="B5057" t="str">
        <f t="shared" si="322"/>
        <v>Closed End</v>
      </c>
      <c r="C5057" t="s">
        <v>699</v>
      </c>
      <c r="D5057" t="s">
        <v>704</v>
      </c>
      <c r="E5057" t="str">
        <f t="shared" si="323"/>
        <v>Household income</v>
      </c>
      <c r="F5057">
        <f t="shared" si="324"/>
        <v>4</v>
      </c>
      <c r="G5057" t="str">
        <f t="shared" si="321"/>
        <v>Data</v>
      </c>
      <c r="H5057" t="s">
        <v>825</v>
      </c>
      <c r="I5057" s="38" t="s">
        <v>704</v>
      </c>
      <c r="J5057" t="s">
        <v>699</v>
      </c>
      <c r="K5057" s="6" t="s">
        <v>32</v>
      </c>
      <c r="L5057" s="12">
        <v>0.59825083725016959</v>
      </c>
      <c r="M5057" s="13">
        <v>0.17754944555017749</v>
      </c>
      <c r="N5057" s="13">
        <v>8.3078527949830935E-2</v>
      </c>
      <c r="O5057" s="13">
        <v>5.722729574124278E-2</v>
      </c>
      <c r="P5057" s="13">
        <v>8.3893893508578718E-2</v>
      </c>
      <c r="Q5057" s="14">
        <v>347.00000000000017</v>
      </c>
    </row>
    <row r="5058" spans="1:17" x14ac:dyDescent="0.25">
      <c r="A5058">
        <v>5172</v>
      </c>
      <c r="B5058" t="str">
        <f t="shared" si="322"/>
        <v>Closed End</v>
      </c>
      <c r="C5058" t="s">
        <v>699</v>
      </c>
      <c r="D5058" t="s">
        <v>704</v>
      </c>
      <c r="E5058" t="str">
        <f t="shared" si="323"/>
        <v>Household income</v>
      </c>
      <c r="F5058">
        <f t="shared" si="324"/>
        <v>5</v>
      </c>
      <c r="G5058" t="str">
        <f t="shared" ref="G5058:G5121" si="325">IF(B5058="","",IF(E5058="Title","Title",IF(E5058="Column labels","Labels",IF(AND(F5058=1,B5058="Closed End"),"Header","Data"))))</f>
        <v>Data</v>
      </c>
      <c r="H5058" t="s">
        <v>825</v>
      </c>
      <c r="I5058" s="38" t="s">
        <v>704</v>
      </c>
      <c r="J5058" t="s">
        <v>699</v>
      </c>
      <c r="K5058" s="6" t="s">
        <v>33</v>
      </c>
      <c r="L5058" s="12">
        <v>0.56533934244941908</v>
      </c>
      <c r="M5058" s="13">
        <v>0.13786462930805315</v>
      </c>
      <c r="N5058" s="13">
        <v>0.25675824841280381</v>
      </c>
      <c r="O5058" s="13">
        <v>2.3574277592831622E-2</v>
      </c>
      <c r="P5058" s="13">
        <v>1.6463502236892143E-2</v>
      </c>
      <c r="Q5058" s="14">
        <v>264.00000000000011</v>
      </c>
    </row>
    <row r="5059" spans="1:17" x14ac:dyDescent="0.25">
      <c r="A5059">
        <v>5173</v>
      </c>
      <c r="B5059" t="str">
        <f t="shared" si="322"/>
        <v>Closed End</v>
      </c>
      <c r="C5059" t="s">
        <v>699</v>
      </c>
      <c r="D5059" t="s">
        <v>704</v>
      </c>
      <c r="E5059" t="str">
        <f t="shared" si="323"/>
        <v>Household income</v>
      </c>
      <c r="F5059">
        <f t="shared" si="324"/>
        <v>6</v>
      </c>
      <c r="G5059" t="str">
        <f t="shared" si="325"/>
        <v>Data</v>
      </c>
      <c r="H5059" t="s">
        <v>825</v>
      </c>
      <c r="I5059" s="38" t="s">
        <v>704</v>
      </c>
      <c r="J5059" t="s">
        <v>699</v>
      </c>
      <c r="K5059" s="6" t="s">
        <v>34</v>
      </c>
      <c r="L5059" s="12">
        <v>0.668788513735464</v>
      </c>
      <c r="M5059" s="13">
        <v>0.20766016955974831</v>
      </c>
      <c r="N5059" s="13">
        <v>9.2537707460890725E-2</v>
      </c>
      <c r="O5059" s="13">
        <v>2.6499659206808635E-2</v>
      </c>
      <c r="P5059" s="27" t="s">
        <v>69</v>
      </c>
      <c r="Q5059" s="14">
        <v>229.00000000000006</v>
      </c>
    </row>
    <row r="5060" spans="1:17" x14ac:dyDescent="0.25">
      <c r="A5060">
        <v>5174</v>
      </c>
      <c r="B5060" t="str">
        <f t="shared" si="322"/>
        <v>Closed End</v>
      </c>
      <c r="C5060" t="s">
        <v>699</v>
      </c>
      <c r="D5060" t="s">
        <v>704</v>
      </c>
      <c r="E5060" t="str">
        <f t="shared" si="323"/>
        <v>Household income</v>
      </c>
      <c r="F5060">
        <f t="shared" si="324"/>
        <v>7</v>
      </c>
      <c r="G5060" t="str">
        <f t="shared" si="325"/>
        <v>Data</v>
      </c>
      <c r="H5060" t="s">
        <v>825</v>
      </c>
      <c r="I5060" s="38" t="s">
        <v>704</v>
      </c>
      <c r="J5060" t="s">
        <v>699</v>
      </c>
      <c r="K5060" s="6" t="s">
        <v>35</v>
      </c>
      <c r="L5060" s="12">
        <v>0.55167373793046037</v>
      </c>
      <c r="M5060" s="13">
        <v>0.19582805227833067</v>
      </c>
      <c r="N5060" s="13">
        <v>0.16781585430161455</v>
      </c>
      <c r="O5060" s="13">
        <v>6.925011518649013E-2</v>
      </c>
      <c r="P5060" s="13">
        <v>1.5432240303104038E-2</v>
      </c>
      <c r="Q5060" s="14">
        <v>308.00000000000017</v>
      </c>
    </row>
    <row r="5061" spans="1:17" x14ac:dyDescent="0.25">
      <c r="A5061">
        <v>5175</v>
      </c>
      <c r="B5061" t="str">
        <f t="shared" si="322"/>
        <v>Closed End</v>
      </c>
      <c r="C5061" t="s">
        <v>699</v>
      </c>
      <c r="D5061" t="s">
        <v>704</v>
      </c>
      <c r="E5061" t="str">
        <f t="shared" si="323"/>
        <v>Household income</v>
      </c>
      <c r="F5061">
        <f t="shared" si="324"/>
        <v>8</v>
      </c>
      <c r="G5061" t="str">
        <f t="shared" si="325"/>
        <v>Data</v>
      </c>
      <c r="H5061" t="s">
        <v>825</v>
      </c>
      <c r="I5061" s="38" t="s">
        <v>704</v>
      </c>
      <c r="J5061" t="s">
        <v>699</v>
      </c>
      <c r="K5061" s="6" t="s">
        <v>36</v>
      </c>
      <c r="L5061" s="12">
        <v>0.44732870313438433</v>
      </c>
      <c r="M5061" s="13">
        <v>0.1839445436447566</v>
      </c>
      <c r="N5061" s="13">
        <v>0.24552330797892971</v>
      </c>
      <c r="O5061" s="13">
        <v>0.10329322498816199</v>
      </c>
      <c r="P5061" s="13">
        <v>1.9910220253766552E-2</v>
      </c>
      <c r="Q5061" s="14">
        <v>234.00000000000031</v>
      </c>
    </row>
    <row r="5062" spans="1:17" x14ac:dyDescent="0.25">
      <c r="A5062">
        <v>5176</v>
      </c>
      <c r="B5062" t="str">
        <f t="shared" si="322"/>
        <v>Closed End</v>
      </c>
      <c r="C5062" t="s">
        <v>699</v>
      </c>
      <c r="D5062" t="s">
        <v>704</v>
      </c>
      <c r="E5062" t="str">
        <f t="shared" si="323"/>
        <v>Housing status</v>
      </c>
      <c r="F5062">
        <f t="shared" si="324"/>
        <v>1</v>
      </c>
      <c r="G5062" t="str">
        <f t="shared" si="325"/>
        <v>Header</v>
      </c>
      <c r="H5062" t="s">
        <v>825</v>
      </c>
      <c r="I5062" s="38" t="s">
        <v>704</v>
      </c>
      <c r="J5062" t="s">
        <v>699</v>
      </c>
      <c r="K5062" s="7" t="s">
        <v>37</v>
      </c>
      <c r="L5062" s="15" t="s">
        <v>8</v>
      </c>
      <c r="M5062" s="16" t="s">
        <v>8</v>
      </c>
      <c r="N5062" s="16" t="s">
        <v>8</v>
      </c>
      <c r="O5062" s="16" t="s">
        <v>8</v>
      </c>
      <c r="P5062" s="16" t="s">
        <v>8</v>
      </c>
      <c r="Q5062" s="17" t="s">
        <v>8</v>
      </c>
    </row>
    <row r="5063" spans="1:17" x14ac:dyDescent="0.25">
      <c r="A5063">
        <v>5177</v>
      </c>
      <c r="B5063" t="str">
        <f t="shared" si="322"/>
        <v>Closed End</v>
      </c>
      <c r="C5063" t="s">
        <v>699</v>
      </c>
      <c r="D5063" t="s">
        <v>704</v>
      </c>
      <c r="E5063" t="str">
        <f t="shared" si="323"/>
        <v>Housing status</v>
      </c>
      <c r="F5063">
        <f t="shared" si="324"/>
        <v>2</v>
      </c>
      <c r="G5063" t="str">
        <f t="shared" si="325"/>
        <v>Data</v>
      </c>
      <c r="H5063" t="s">
        <v>825</v>
      </c>
      <c r="I5063" s="38" t="s">
        <v>704</v>
      </c>
      <c r="J5063" t="s">
        <v>699</v>
      </c>
      <c r="K5063" s="6" t="s">
        <v>38</v>
      </c>
      <c r="L5063" s="12">
        <v>0.584413941465313</v>
      </c>
      <c r="M5063" s="13">
        <v>0.16959734104564156</v>
      </c>
      <c r="N5063" s="13">
        <v>0.15782654629210024</v>
      </c>
      <c r="O5063" s="13">
        <v>6.132292036348938E-2</v>
      </c>
      <c r="P5063" s="13">
        <v>2.6839250833459564E-2</v>
      </c>
      <c r="Q5063" s="14">
        <v>1633.9999999999973</v>
      </c>
    </row>
    <row r="5064" spans="1:17" x14ac:dyDescent="0.25">
      <c r="A5064">
        <v>5178</v>
      </c>
      <c r="B5064" t="str">
        <f t="shared" si="322"/>
        <v>Closed End</v>
      </c>
      <c r="C5064" t="s">
        <v>699</v>
      </c>
      <c r="D5064" t="s">
        <v>704</v>
      </c>
      <c r="E5064" t="str">
        <f t="shared" si="323"/>
        <v>Housing status</v>
      </c>
      <c r="F5064">
        <f t="shared" si="324"/>
        <v>3</v>
      </c>
      <c r="G5064" t="str">
        <f t="shared" si="325"/>
        <v>Data</v>
      </c>
      <c r="H5064" t="s">
        <v>825</v>
      </c>
      <c r="I5064" s="38" t="s">
        <v>704</v>
      </c>
      <c r="J5064" t="s">
        <v>699</v>
      </c>
      <c r="K5064" s="6" t="s">
        <v>39</v>
      </c>
      <c r="L5064" s="12">
        <v>0.66012182861957402</v>
      </c>
      <c r="M5064" s="13">
        <v>0.14463582828255372</v>
      </c>
      <c r="N5064" s="13">
        <v>0.11925191477856197</v>
      </c>
      <c r="O5064" s="13">
        <v>3.8549101708100414E-2</v>
      </c>
      <c r="P5064" s="13">
        <v>3.7441326611208491E-2</v>
      </c>
      <c r="Q5064" s="14">
        <v>784.0000000000008</v>
      </c>
    </row>
    <row r="5065" spans="1:17" ht="24.75" x14ac:dyDescent="0.25">
      <c r="A5065">
        <v>5179</v>
      </c>
      <c r="B5065" t="str">
        <f t="shared" si="322"/>
        <v>Closed End</v>
      </c>
      <c r="C5065" t="s">
        <v>699</v>
      </c>
      <c r="D5065" t="s">
        <v>704</v>
      </c>
      <c r="E5065" t="str">
        <f t="shared" si="323"/>
        <v>Housing status</v>
      </c>
      <c r="F5065">
        <f t="shared" si="324"/>
        <v>4</v>
      </c>
      <c r="G5065" t="str">
        <f t="shared" si="325"/>
        <v>Data</v>
      </c>
      <c r="H5065" t="s">
        <v>825</v>
      </c>
      <c r="I5065" s="38" t="s">
        <v>704</v>
      </c>
      <c r="J5065" t="s">
        <v>699</v>
      </c>
      <c r="K5065" s="6" t="s">
        <v>40</v>
      </c>
      <c r="L5065" s="12">
        <v>0.50684052759006026</v>
      </c>
      <c r="M5065" s="13">
        <v>4.9626485397059446E-2</v>
      </c>
      <c r="N5065" s="13">
        <v>8.1376217599942263E-2</v>
      </c>
      <c r="O5065" s="13">
        <v>0.16776830254555145</v>
      </c>
      <c r="P5065" s="13">
        <v>0.19438846686738678</v>
      </c>
      <c r="Q5065" s="14">
        <v>47.999999999999993</v>
      </c>
    </row>
    <row r="5066" spans="1:17" x14ac:dyDescent="0.25">
      <c r="A5066">
        <v>5180</v>
      </c>
      <c r="B5066" t="str">
        <f t="shared" si="322"/>
        <v>Closed End</v>
      </c>
      <c r="C5066" t="s">
        <v>699</v>
      </c>
      <c r="D5066" t="s">
        <v>704</v>
      </c>
      <c r="E5066" t="str">
        <f t="shared" si="323"/>
        <v>Home language</v>
      </c>
      <c r="F5066">
        <f t="shared" si="324"/>
        <v>1</v>
      </c>
      <c r="G5066" t="str">
        <f t="shared" si="325"/>
        <v>Header</v>
      </c>
      <c r="H5066" t="s">
        <v>825</v>
      </c>
      <c r="I5066" s="38" t="s">
        <v>704</v>
      </c>
      <c r="J5066" t="s">
        <v>699</v>
      </c>
      <c r="K5066" s="7" t="s">
        <v>41</v>
      </c>
      <c r="L5066" s="15" t="s">
        <v>8</v>
      </c>
      <c r="M5066" s="16" t="s">
        <v>8</v>
      </c>
      <c r="N5066" s="16" t="s">
        <v>8</v>
      </c>
      <c r="O5066" s="16" t="s">
        <v>8</v>
      </c>
      <c r="P5066" s="16" t="s">
        <v>8</v>
      </c>
      <c r="Q5066" s="17" t="s">
        <v>8</v>
      </c>
    </row>
    <row r="5067" spans="1:17" x14ac:dyDescent="0.25">
      <c r="A5067">
        <v>5181</v>
      </c>
      <c r="B5067" t="str">
        <f t="shared" si="322"/>
        <v>Closed End</v>
      </c>
      <c r="C5067" t="s">
        <v>699</v>
      </c>
      <c r="D5067" t="s">
        <v>704</v>
      </c>
      <c r="E5067" t="str">
        <f t="shared" si="323"/>
        <v>Home language</v>
      </c>
      <c r="F5067">
        <f t="shared" si="324"/>
        <v>2</v>
      </c>
      <c r="G5067" t="str">
        <f t="shared" si="325"/>
        <v>Data</v>
      </c>
      <c r="H5067" t="s">
        <v>825</v>
      </c>
      <c r="I5067" s="38" t="s">
        <v>704</v>
      </c>
      <c r="J5067" t="s">
        <v>699</v>
      </c>
      <c r="K5067" s="6" t="s">
        <v>42</v>
      </c>
      <c r="L5067" s="12">
        <v>0.64541719233485462</v>
      </c>
      <c r="M5067" s="13">
        <v>0.15556136198580325</v>
      </c>
      <c r="N5067" s="13">
        <v>0.13413850560854551</v>
      </c>
      <c r="O5067" s="13">
        <v>4.4564677498407E-2</v>
      </c>
      <c r="P5067" s="13">
        <v>2.0318262572391201E-2</v>
      </c>
      <c r="Q5067" s="14">
        <v>2162.9999999999936</v>
      </c>
    </row>
    <row r="5068" spans="1:17" x14ac:dyDescent="0.25">
      <c r="A5068">
        <v>5182</v>
      </c>
      <c r="B5068" t="str">
        <f t="shared" si="322"/>
        <v>Closed End</v>
      </c>
      <c r="C5068" t="s">
        <v>699</v>
      </c>
      <c r="D5068" t="s">
        <v>704</v>
      </c>
      <c r="E5068" t="str">
        <f t="shared" si="323"/>
        <v>Home language</v>
      </c>
      <c r="F5068">
        <f t="shared" si="324"/>
        <v>3</v>
      </c>
      <c r="G5068" t="str">
        <f t="shared" si="325"/>
        <v>Data</v>
      </c>
      <c r="H5068" t="s">
        <v>825</v>
      </c>
      <c r="I5068" s="38" t="s">
        <v>704</v>
      </c>
      <c r="J5068" t="s">
        <v>699</v>
      </c>
      <c r="K5068" s="6" t="s">
        <v>43</v>
      </c>
      <c r="L5068" s="12">
        <v>0.30610256134414587</v>
      </c>
      <c r="M5068" s="13">
        <v>0.22295517039352319</v>
      </c>
      <c r="N5068" s="13">
        <v>0.23917007787017097</v>
      </c>
      <c r="O5068" s="13">
        <v>0.11512572239976634</v>
      </c>
      <c r="P5068" s="13">
        <v>0.1166464679923931</v>
      </c>
      <c r="Q5068" s="14">
        <v>208.00000000000023</v>
      </c>
    </row>
    <row r="5069" spans="1:17" x14ac:dyDescent="0.25">
      <c r="A5069">
        <v>5183</v>
      </c>
      <c r="B5069" t="str">
        <f t="shared" si="322"/>
        <v>Closed End</v>
      </c>
      <c r="C5069" t="s">
        <v>699</v>
      </c>
      <c r="D5069" t="s">
        <v>704</v>
      </c>
      <c r="E5069" t="str">
        <f t="shared" si="323"/>
        <v>Home language</v>
      </c>
      <c r="F5069">
        <f t="shared" si="324"/>
        <v>4</v>
      </c>
      <c r="G5069" t="str">
        <f t="shared" si="325"/>
        <v>Data</v>
      </c>
      <c r="H5069" t="s">
        <v>825</v>
      </c>
      <c r="I5069" s="38" t="s">
        <v>704</v>
      </c>
      <c r="J5069" t="s">
        <v>699</v>
      </c>
      <c r="K5069" s="6" t="s">
        <v>44</v>
      </c>
      <c r="L5069" s="12">
        <v>0.30693778011963141</v>
      </c>
      <c r="M5069" s="13">
        <v>0.12010175919826976</v>
      </c>
      <c r="N5069" s="13">
        <v>0.2336430447294921</v>
      </c>
      <c r="O5069" s="13">
        <v>0.24398389232236176</v>
      </c>
      <c r="P5069" s="13">
        <v>9.5333523630244971E-2</v>
      </c>
      <c r="Q5069" s="14">
        <v>79.000000000000014</v>
      </c>
    </row>
    <row r="5070" spans="1:17" x14ac:dyDescent="0.25">
      <c r="A5070">
        <v>5184</v>
      </c>
      <c r="B5070" t="str">
        <f t="shared" si="322"/>
        <v>Closed End</v>
      </c>
      <c r="C5070" t="s">
        <v>699</v>
      </c>
      <c r="D5070" t="s">
        <v>704</v>
      </c>
      <c r="E5070" t="str">
        <f t="shared" si="323"/>
        <v>Race / ethnicity</v>
      </c>
      <c r="F5070">
        <f t="shared" si="324"/>
        <v>1</v>
      </c>
      <c r="G5070" t="str">
        <f t="shared" si="325"/>
        <v>Header</v>
      </c>
      <c r="H5070" t="s">
        <v>825</v>
      </c>
      <c r="I5070" s="38" t="s">
        <v>704</v>
      </c>
      <c r="J5070" t="s">
        <v>699</v>
      </c>
      <c r="K5070" s="7" t="s">
        <v>45</v>
      </c>
      <c r="L5070" s="15" t="s">
        <v>8</v>
      </c>
      <c r="M5070" s="16" t="s">
        <v>8</v>
      </c>
      <c r="N5070" s="16" t="s">
        <v>8</v>
      </c>
      <c r="O5070" s="16" t="s">
        <v>8</v>
      </c>
      <c r="P5070" s="16" t="s">
        <v>8</v>
      </c>
      <c r="Q5070" s="17" t="s">
        <v>8</v>
      </c>
    </row>
    <row r="5071" spans="1:17" x14ac:dyDescent="0.25">
      <c r="A5071">
        <v>5185</v>
      </c>
      <c r="B5071" t="str">
        <f t="shared" si="322"/>
        <v>Closed End</v>
      </c>
      <c r="C5071" t="s">
        <v>699</v>
      </c>
      <c r="D5071" t="s">
        <v>704</v>
      </c>
      <c r="E5071" t="str">
        <f t="shared" si="323"/>
        <v>Race / ethnicity</v>
      </c>
      <c r="F5071">
        <f t="shared" si="324"/>
        <v>2</v>
      </c>
      <c r="G5071" t="str">
        <f t="shared" si="325"/>
        <v>Data</v>
      </c>
      <c r="H5071" t="s">
        <v>825</v>
      </c>
      <c r="I5071" s="38" t="s">
        <v>704</v>
      </c>
      <c r="J5071" t="s">
        <v>699</v>
      </c>
      <c r="K5071" s="6" t="s">
        <v>46</v>
      </c>
      <c r="L5071" s="12">
        <v>0.36790797307881395</v>
      </c>
      <c r="M5071" s="13">
        <v>0.21049652733686228</v>
      </c>
      <c r="N5071" s="13">
        <v>0.22837103691762783</v>
      </c>
      <c r="O5071" s="13">
        <v>9.7382099450627826E-2</v>
      </c>
      <c r="P5071" s="13">
        <v>9.5842363216068774E-2</v>
      </c>
      <c r="Q5071" s="14">
        <v>604.99999999999977</v>
      </c>
    </row>
    <row r="5072" spans="1:17" x14ac:dyDescent="0.25">
      <c r="A5072">
        <v>5186</v>
      </c>
      <c r="B5072" t="str">
        <f t="shared" si="322"/>
        <v>Closed End</v>
      </c>
      <c r="C5072" t="s">
        <v>699</v>
      </c>
      <c r="D5072" t="s">
        <v>704</v>
      </c>
      <c r="E5072" t="str">
        <f t="shared" si="323"/>
        <v>Race / ethnicity</v>
      </c>
      <c r="F5072">
        <f t="shared" si="324"/>
        <v>3</v>
      </c>
      <c r="G5072" t="str">
        <f t="shared" si="325"/>
        <v>Data</v>
      </c>
      <c r="H5072" t="s">
        <v>825</v>
      </c>
      <c r="I5072" s="38" t="s">
        <v>704</v>
      </c>
      <c r="J5072" t="s">
        <v>699</v>
      </c>
      <c r="K5072" s="6" t="s">
        <v>47</v>
      </c>
      <c r="L5072" s="12">
        <v>0.56932785762964266</v>
      </c>
      <c r="M5072" s="13">
        <v>0.2720416196966528</v>
      </c>
      <c r="N5072" s="13">
        <v>9.6865575145706373E-2</v>
      </c>
      <c r="O5072" s="13">
        <v>2.7984794971180539E-2</v>
      </c>
      <c r="P5072" s="13">
        <v>3.3780152556817121E-2</v>
      </c>
      <c r="Q5072" s="14">
        <v>103.00000000000011</v>
      </c>
    </row>
    <row r="5073" spans="1:17" x14ac:dyDescent="0.25">
      <c r="A5073">
        <v>5187</v>
      </c>
      <c r="B5073" t="str">
        <f t="shared" si="322"/>
        <v>Closed End</v>
      </c>
      <c r="C5073" t="s">
        <v>699</v>
      </c>
      <c r="D5073" t="s">
        <v>704</v>
      </c>
      <c r="E5073" t="str">
        <f t="shared" si="323"/>
        <v>Race / ethnicity</v>
      </c>
      <c r="F5073">
        <f t="shared" si="324"/>
        <v>4</v>
      </c>
      <c r="G5073" t="str">
        <f t="shared" si="325"/>
        <v>Data</v>
      </c>
      <c r="H5073" t="s">
        <v>825</v>
      </c>
      <c r="I5073" s="38" t="s">
        <v>704</v>
      </c>
      <c r="J5073" t="s">
        <v>699</v>
      </c>
      <c r="K5073" s="6" t="s">
        <v>48</v>
      </c>
      <c r="L5073" s="12">
        <v>0.30244407704045417</v>
      </c>
      <c r="M5073" s="13">
        <v>0.24453023816712155</v>
      </c>
      <c r="N5073" s="13">
        <v>0.2303257871408296</v>
      </c>
      <c r="O5073" s="13">
        <v>0.11711333278058818</v>
      </c>
      <c r="P5073" s="13">
        <v>0.10558656487100651</v>
      </c>
      <c r="Q5073" s="14">
        <v>165</v>
      </c>
    </row>
    <row r="5074" spans="1:17" x14ac:dyDescent="0.25">
      <c r="A5074">
        <v>5188</v>
      </c>
      <c r="B5074" t="str">
        <f t="shared" si="322"/>
        <v>Closed End</v>
      </c>
      <c r="C5074" t="s">
        <v>699</v>
      </c>
      <c r="D5074" t="s">
        <v>704</v>
      </c>
      <c r="E5074" t="str">
        <f t="shared" si="323"/>
        <v>Race / ethnicity</v>
      </c>
      <c r="F5074">
        <f t="shared" si="324"/>
        <v>5</v>
      </c>
      <c r="G5074" t="str">
        <f t="shared" si="325"/>
        <v>Data</v>
      </c>
      <c r="H5074" t="s">
        <v>825</v>
      </c>
      <c r="I5074" s="38" t="s">
        <v>704</v>
      </c>
      <c r="J5074" t="s">
        <v>699</v>
      </c>
      <c r="K5074" s="6" t="s">
        <v>49</v>
      </c>
      <c r="L5074" s="12">
        <v>0.49750830177236177</v>
      </c>
      <c r="M5074" s="13">
        <v>0.12611076450430217</v>
      </c>
      <c r="N5074" s="13">
        <v>0.21009236435919218</v>
      </c>
      <c r="O5074" s="13">
        <v>5.4297818767262959E-2</v>
      </c>
      <c r="P5074" s="13">
        <v>0.11199075059688117</v>
      </c>
      <c r="Q5074" s="14">
        <v>269.99999999999994</v>
      </c>
    </row>
    <row r="5075" spans="1:17" x14ac:dyDescent="0.25">
      <c r="A5075">
        <v>5189</v>
      </c>
      <c r="B5075" t="str">
        <f t="shared" si="322"/>
        <v>Closed End</v>
      </c>
      <c r="C5075" t="s">
        <v>699</v>
      </c>
      <c r="D5075" t="s">
        <v>704</v>
      </c>
      <c r="E5075" t="str">
        <f t="shared" si="323"/>
        <v>Race / ethnicity</v>
      </c>
      <c r="F5075">
        <f t="shared" si="324"/>
        <v>6</v>
      </c>
      <c r="G5075" t="str">
        <f t="shared" si="325"/>
        <v>Data</v>
      </c>
      <c r="H5075" t="s">
        <v>825</v>
      </c>
      <c r="I5075" s="38" t="s">
        <v>704</v>
      </c>
      <c r="J5075" t="s">
        <v>699</v>
      </c>
      <c r="K5075" s="6" t="s">
        <v>50</v>
      </c>
      <c r="L5075" s="12">
        <v>0.29423028405409429</v>
      </c>
      <c r="M5075" s="13">
        <v>0.25039985995819342</v>
      </c>
      <c r="N5075" s="13">
        <v>0.26645423953674768</v>
      </c>
      <c r="O5075" s="13">
        <v>0.12836520100771251</v>
      </c>
      <c r="P5075" s="13">
        <v>6.0550415443251848E-2</v>
      </c>
      <c r="Q5075" s="14">
        <v>106.99999999999999</v>
      </c>
    </row>
    <row r="5076" spans="1:17" ht="15.75" thickBot="1" x14ac:dyDescent="0.3">
      <c r="A5076">
        <v>5190</v>
      </c>
      <c r="B5076" t="str">
        <f t="shared" si="322"/>
        <v>Closed End</v>
      </c>
      <c r="C5076" t="s">
        <v>699</v>
      </c>
      <c r="D5076" t="s">
        <v>704</v>
      </c>
      <c r="E5076" t="str">
        <f t="shared" si="323"/>
        <v>Race / ethnicity</v>
      </c>
      <c r="F5076">
        <f t="shared" si="324"/>
        <v>7</v>
      </c>
      <c r="G5076" t="str">
        <f t="shared" si="325"/>
        <v>Data</v>
      </c>
      <c r="H5076" t="s">
        <v>825</v>
      </c>
      <c r="I5076" s="38" t="s">
        <v>704</v>
      </c>
      <c r="J5076" t="s">
        <v>699</v>
      </c>
      <c r="K5076" s="8" t="s">
        <v>51</v>
      </c>
      <c r="L5076" s="18">
        <v>0.66866888174878614</v>
      </c>
      <c r="M5076" s="19">
        <v>0.14317905058313496</v>
      </c>
      <c r="N5076" s="19">
        <v>0.1231438865787724</v>
      </c>
      <c r="O5076" s="19">
        <v>4.8201805113067285E-2</v>
      </c>
      <c r="P5076" s="19">
        <v>1.6806375976240753E-2</v>
      </c>
      <c r="Q5076" s="20">
        <v>1763.9999999999977</v>
      </c>
    </row>
    <row r="5077" spans="1:17" ht="15.75" thickTop="1" x14ac:dyDescent="0.25">
      <c r="A5077">
        <v>5191</v>
      </c>
      <c r="B5077" t="str">
        <f t="shared" si="322"/>
        <v/>
      </c>
      <c r="C5077" t="s">
        <v>8</v>
      </c>
      <c r="D5077" t="s">
        <v>8</v>
      </c>
      <c r="E5077" t="str">
        <f t="shared" si="323"/>
        <v/>
      </c>
      <c r="F5077" t="str">
        <f t="shared" si="324"/>
        <v/>
      </c>
      <c r="G5077" t="str">
        <f t="shared" si="325"/>
        <v/>
      </c>
      <c r="H5077" t="s">
        <v>8</v>
      </c>
      <c r="K5077" s="42"/>
      <c r="L5077" s="42"/>
      <c r="M5077" s="42"/>
      <c r="N5077" s="42"/>
      <c r="O5077" s="42"/>
      <c r="P5077" s="42"/>
      <c r="Q5077" s="42"/>
    </row>
    <row r="5078" spans="1:17" ht="75.75" thickBot="1" x14ac:dyDescent="0.3">
      <c r="A5078">
        <v>5192</v>
      </c>
      <c r="B5078" t="str">
        <f t="shared" si="322"/>
        <v>Closed End</v>
      </c>
      <c r="C5078" t="s">
        <v>699</v>
      </c>
      <c r="D5078" t="s">
        <v>700</v>
      </c>
      <c r="E5078" t="str">
        <f t="shared" si="323"/>
        <v>Title</v>
      </c>
      <c r="F5078">
        <f t="shared" si="324"/>
        <v>1</v>
      </c>
      <c r="G5078" t="str">
        <f t="shared" si="325"/>
        <v>Title</v>
      </c>
      <c r="H5078" t="s">
        <v>826</v>
      </c>
      <c r="I5078" s="38" t="s">
        <v>700</v>
      </c>
      <c r="J5078" t="s">
        <v>699</v>
      </c>
      <c r="K5078" s="37" t="s">
        <v>373</v>
      </c>
      <c r="L5078" s="37"/>
      <c r="M5078" s="37"/>
      <c r="N5078" s="37"/>
      <c r="O5078" s="42"/>
      <c r="P5078" s="42"/>
    </row>
    <row r="5079" spans="1:17" ht="38.25" thickTop="1" thickBot="1" x14ac:dyDescent="0.3">
      <c r="A5079">
        <v>5193</v>
      </c>
      <c r="B5079" t="str">
        <f t="shared" si="322"/>
        <v>Closed End</v>
      </c>
      <c r="C5079" t="s">
        <v>699</v>
      </c>
      <c r="D5079" t="s">
        <v>700</v>
      </c>
      <c r="E5079" t="str">
        <f t="shared" si="323"/>
        <v>Column labels</v>
      </c>
      <c r="F5079">
        <f t="shared" si="324"/>
        <v>1</v>
      </c>
      <c r="G5079" t="str">
        <f t="shared" si="325"/>
        <v>Labels</v>
      </c>
      <c r="H5079" t="s">
        <v>826</v>
      </c>
      <c r="I5079" s="38" t="s">
        <v>700</v>
      </c>
      <c r="J5079" t="s">
        <v>699</v>
      </c>
      <c r="K5079" s="39"/>
      <c r="L5079" s="1" t="s">
        <v>295</v>
      </c>
      <c r="M5079" s="2" t="s">
        <v>374</v>
      </c>
      <c r="N5079" s="3" t="s">
        <v>6</v>
      </c>
      <c r="O5079" s="42"/>
      <c r="P5079" s="42"/>
    </row>
    <row r="5080" spans="1:17" ht="15.75" thickTop="1" x14ac:dyDescent="0.25">
      <c r="A5080">
        <v>5194</v>
      </c>
      <c r="B5080" t="str">
        <f t="shared" si="322"/>
        <v>Closed End</v>
      </c>
      <c r="C5080" t="s">
        <v>699</v>
      </c>
      <c r="D5080" t="s">
        <v>700</v>
      </c>
      <c r="E5080" t="str">
        <f t="shared" si="323"/>
        <v>Region</v>
      </c>
      <c r="F5080">
        <f t="shared" si="324"/>
        <v>1</v>
      </c>
      <c r="G5080" t="str">
        <f t="shared" si="325"/>
        <v>Header</v>
      </c>
      <c r="H5080" t="s">
        <v>826</v>
      </c>
      <c r="I5080" s="38" t="s">
        <v>700</v>
      </c>
      <c r="J5080" t="s">
        <v>699</v>
      </c>
      <c r="K5080" s="5" t="s">
        <v>7</v>
      </c>
      <c r="L5080" s="9" t="s">
        <v>8</v>
      </c>
      <c r="M5080" s="10" t="s">
        <v>8</v>
      </c>
      <c r="N5080" s="11" t="s">
        <v>8</v>
      </c>
      <c r="O5080" s="42"/>
      <c r="P5080" s="42"/>
    </row>
    <row r="5081" spans="1:17" x14ac:dyDescent="0.25">
      <c r="A5081">
        <v>5195</v>
      </c>
      <c r="B5081" t="str">
        <f t="shared" si="322"/>
        <v>Closed End</v>
      </c>
      <c r="C5081" t="s">
        <v>699</v>
      </c>
      <c r="D5081" t="s">
        <v>700</v>
      </c>
      <c r="E5081" t="str">
        <f t="shared" si="323"/>
        <v>Region</v>
      </c>
      <c r="F5081">
        <f t="shared" si="324"/>
        <v>2</v>
      </c>
      <c r="G5081" t="str">
        <f t="shared" si="325"/>
        <v>Data</v>
      </c>
      <c r="H5081" t="s">
        <v>826</v>
      </c>
      <c r="I5081" s="38" t="s">
        <v>700</v>
      </c>
      <c r="J5081" t="s">
        <v>699</v>
      </c>
      <c r="K5081" s="6" t="s">
        <v>9</v>
      </c>
      <c r="L5081" s="12">
        <v>0.85753679546477857</v>
      </c>
      <c r="M5081" s="13">
        <v>0.14246320453522118</v>
      </c>
      <c r="N5081" s="14">
        <v>2476</v>
      </c>
    </row>
    <row r="5082" spans="1:17" x14ac:dyDescent="0.25">
      <c r="A5082">
        <v>5196</v>
      </c>
      <c r="B5082" t="str">
        <f t="shared" si="322"/>
        <v>Closed End</v>
      </c>
      <c r="C5082" t="s">
        <v>699</v>
      </c>
      <c r="D5082" t="s">
        <v>700</v>
      </c>
      <c r="E5082" t="str">
        <f t="shared" si="323"/>
        <v>Region</v>
      </c>
      <c r="F5082">
        <f t="shared" si="324"/>
        <v>3</v>
      </c>
      <c r="G5082" t="str">
        <f t="shared" si="325"/>
        <v>Data</v>
      </c>
      <c r="H5082" t="s">
        <v>826</v>
      </c>
      <c r="I5082" s="38" t="s">
        <v>700</v>
      </c>
      <c r="J5082" t="s">
        <v>699</v>
      </c>
      <c r="K5082" s="6" t="s">
        <v>10</v>
      </c>
      <c r="L5082" s="12">
        <v>0.82889340336318962</v>
      </c>
      <c r="M5082" s="13">
        <v>0.1711065966368103</v>
      </c>
      <c r="N5082" s="14">
        <v>347.99999999999983</v>
      </c>
      <c r="O5082" s="42"/>
    </row>
    <row r="5083" spans="1:17" x14ac:dyDescent="0.25">
      <c r="A5083">
        <v>5197</v>
      </c>
      <c r="B5083" t="str">
        <f t="shared" si="322"/>
        <v>Closed End</v>
      </c>
      <c r="C5083" t="s">
        <v>699</v>
      </c>
      <c r="D5083" t="s">
        <v>700</v>
      </c>
      <c r="E5083" t="str">
        <f t="shared" si="323"/>
        <v>Region</v>
      </c>
      <c r="F5083">
        <f t="shared" si="324"/>
        <v>4</v>
      </c>
      <c r="G5083" t="str">
        <f t="shared" si="325"/>
        <v>Data</v>
      </c>
      <c r="H5083" t="s">
        <v>826</v>
      </c>
      <c r="I5083" s="38" t="s">
        <v>700</v>
      </c>
      <c r="J5083" t="s">
        <v>699</v>
      </c>
      <c r="K5083" s="6" t="s">
        <v>11</v>
      </c>
      <c r="L5083" s="12">
        <v>0.8753579022599064</v>
      </c>
      <c r="M5083" s="13">
        <v>0.12464209774009553</v>
      </c>
      <c r="N5083" s="14">
        <v>1797.9999999999948</v>
      </c>
      <c r="O5083" s="42"/>
    </row>
    <row r="5084" spans="1:17" x14ac:dyDescent="0.25">
      <c r="A5084">
        <v>5198</v>
      </c>
      <c r="B5084" t="str">
        <f t="shared" si="322"/>
        <v>Closed End</v>
      </c>
      <c r="C5084" t="s">
        <v>699</v>
      </c>
      <c r="D5084" t="s">
        <v>700</v>
      </c>
      <c r="E5084" t="str">
        <f t="shared" si="323"/>
        <v>Region</v>
      </c>
      <c r="F5084">
        <f t="shared" si="324"/>
        <v>5</v>
      </c>
      <c r="G5084" t="str">
        <f t="shared" si="325"/>
        <v>Data</v>
      </c>
      <c r="H5084" t="s">
        <v>826</v>
      </c>
      <c r="I5084" s="38" t="s">
        <v>700</v>
      </c>
      <c r="J5084" t="s">
        <v>699</v>
      </c>
      <c r="K5084" s="6" t="s">
        <v>12</v>
      </c>
      <c r="L5084" s="12">
        <v>0.864690749573089</v>
      </c>
      <c r="M5084" s="13">
        <v>0.1353092504269105</v>
      </c>
      <c r="N5084" s="14">
        <v>1442.0000000000016</v>
      </c>
      <c r="O5084" s="42"/>
    </row>
    <row r="5085" spans="1:17" x14ac:dyDescent="0.25">
      <c r="A5085">
        <v>5199</v>
      </c>
      <c r="B5085" t="str">
        <f t="shared" si="322"/>
        <v>Closed End</v>
      </c>
      <c r="C5085" t="s">
        <v>699</v>
      </c>
      <c r="D5085" t="s">
        <v>700</v>
      </c>
      <c r="E5085" t="str">
        <f t="shared" si="323"/>
        <v>Region</v>
      </c>
      <c r="F5085">
        <f t="shared" si="324"/>
        <v>6</v>
      </c>
      <c r="G5085" t="str">
        <f t="shared" si="325"/>
        <v>Data</v>
      </c>
      <c r="H5085" t="s">
        <v>826</v>
      </c>
      <c r="I5085" s="38" t="s">
        <v>700</v>
      </c>
      <c r="J5085" t="s">
        <v>699</v>
      </c>
      <c r="K5085" s="6" t="s">
        <v>13</v>
      </c>
      <c r="L5085" s="12">
        <v>0.88758667846965988</v>
      </c>
      <c r="M5085" s="13">
        <v>0.11241332153033935</v>
      </c>
      <c r="N5085" s="14">
        <v>356</v>
      </c>
      <c r="O5085" s="42"/>
    </row>
    <row r="5086" spans="1:17" x14ac:dyDescent="0.25">
      <c r="A5086">
        <v>5200</v>
      </c>
      <c r="B5086" t="str">
        <f t="shared" si="322"/>
        <v>Closed End</v>
      </c>
      <c r="C5086" t="s">
        <v>699</v>
      </c>
      <c r="D5086" t="s">
        <v>700</v>
      </c>
      <c r="E5086" t="str">
        <f t="shared" si="323"/>
        <v>Region</v>
      </c>
      <c r="F5086">
        <f t="shared" si="324"/>
        <v>7</v>
      </c>
      <c r="G5086" t="str">
        <f t="shared" si="325"/>
        <v>Data</v>
      </c>
      <c r="H5086" t="s">
        <v>826</v>
      </c>
      <c r="I5086" s="38" t="s">
        <v>700</v>
      </c>
      <c r="J5086" t="s">
        <v>699</v>
      </c>
      <c r="K5086" s="6" t="s">
        <v>14</v>
      </c>
      <c r="L5086" s="12">
        <v>0.86723438641419859</v>
      </c>
      <c r="M5086" s="13">
        <v>0.1327656135858015</v>
      </c>
      <c r="N5086" s="14">
        <v>330.00000000000023</v>
      </c>
    </row>
    <row r="5087" spans="1:17" x14ac:dyDescent="0.25">
      <c r="A5087">
        <v>5201</v>
      </c>
      <c r="B5087" t="str">
        <f t="shared" si="322"/>
        <v>Closed End</v>
      </c>
      <c r="C5087" t="s">
        <v>699</v>
      </c>
      <c r="D5087" t="s">
        <v>700</v>
      </c>
      <c r="E5087" t="str">
        <f t="shared" si="323"/>
        <v>Gender</v>
      </c>
      <c r="F5087">
        <f t="shared" si="324"/>
        <v>1</v>
      </c>
      <c r="G5087" t="str">
        <f t="shared" si="325"/>
        <v>Header</v>
      </c>
      <c r="H5087" t="s">
        <v>826</v>
      </c>
      <c r="I5087" s="38" t="s">
        <v>700</v>
      </c>
      <c r="J5087" t="s">
        <v>699</v>
      </c>
      <c r="K5087" s="7" t="s">
        <v>15</v>
      </c>
      <c r="L5087" s="15" t="s">
        <v>8</v>
      </c>
      <c r="M5087" s="16" t="s">
        <v>8</v>
      </c>
      <c r="N5087" s="17" t="s">
        <v>8</v>
      </c>
    </row>
    <row r="5088" spans="1:17" x14ac:dyDescent="0.25">
      <c r="A5088">
        <v>5202</v>
      </c>
      <c r="B5088" t="str">
        <f t="shared" si="322"/>
        <v>Closed End</v>
      </c>
      <c r="C5088" t="s">
        <v>699</v>
      </c>
      <c r="D5088" t="s">
        <v>700</v>
      </c>
      <c r="E5088" t="str">
        <f t="shared" si="323"/>
        <v>Gender</v>
      </c>
      <c r="F5088">
        <f t="shared" si="324"/>
        <v>2</v>
      </c>
      <c r="G5088" t="str">
        <f t="shared" si="325"/>
        <v>Data</v>
      </c>
      <c r="H5088" t="s">
        <v>826</v>
      </c>
      <c r="I5088" s="38" t="s">
        <v>700</v>
      </c>
      <c r="J5088" t="s">
        <v>699</v>
      </c>
      <c r="K5088" s="6" t="s">
        <v>16</v>
      </c>
      <c r="L5088" s="12">
        <v>0.83567465687285691</v>
      </c>
      <c r="M5088" s="13">
        <v>0.16432534312714497</v>
      </c>
      <c r="N5088" s="14">
        <v>1608.000000000002</v>
      </c>
    </row>
    <row r="5089" spans="1:14" x14ac:dyDescent="0.25">
      <c r="A5089">
        <v>5203</v>
      </c>
      <c r="B5089" t="str">
        <f t="shared" si="322"/>
        <v>Closed End</v>
      </c>
      <c r="C5089" t="s">
        <v>699</v>
      </c>
      <c r="D5089" t="s">
        <v>700</v>
      </c>
      <c r="E5089" t="str">
        <f t="shared" si="323"/>
        <v>Gender</v>
      </c>
      <c r="F5089">
        <f t="shared" si="324"/>
        <v>3</v>
      </c>
      <c r="G5089" t="str">
        <f t="shared" si="325"/>
        <v>Data</v>
      </c>
      <c r="H5089" t="s">
        <v>826</v>
      </c>
      <c r="I5089" s="38" t="s">
        <v>700</v>
      </c>
      <c r="J5089" t="s">
        <v>699</v>
      </c>
      <c r="K5089" s="6" t="s">
        <v>17</v>
      </c>
      <c r="L5089" s="12">
        <v>0.87934304129744878</v>
      </c>
      <c r="M5089" s="13">
        <v>0.12065695870255162</v>
      </c>
      <c r="N5089" s="14">
        <v>802.0000000000008</v>
      </c>
    </row>
    <row r="5090" spans="1:14" x14ac:dyDescent="0.25">
      <c r="A5090">
        <v>5204</v>
      </c>
      <c r="B5090" t="str">
        <f t="shared" si="322"/>
        <v>Closed End</v>
      </c>
      <c r="C5090" t="s">
        <v>699</v>
      </c>
      <c r="D5090" t="s">
        <v>700</v>
      </c>
      <c r="E5090" t="str">
        <f t="shared" si="323"/>
        <v>Age</v>
      </c>
      <c r="F5090">
        <f t="shared" si="324"/>
        <v>1</v>
      </c>
      <c r="G5090" t="str">
        <f t="shared" si="325"/>
        <v>Header</v>
      </c>
      <c r="H5090" t="s">
        <v>826</v>
      </c>
      <c r="I5090" s="38" t="s">
        <v>700</v>
      </c>
      <c r="J5090" t="s">
        <v>699</v>
      </c>
      <c r="K5090" s="7" t="s">
        <v>18</v>
      </c>
      <c r="L5090" s="15" t="s">
        <v>8</v>
      </c>
      <c r="M5090" s="16" t="s">
        <v>8</v>
      </c>
      <c r="N5090" s="17" t="s">
        <v>8</v>
      </c>
    </row>
    <row r="5091" spans="1:14" x14ac:dyDescent="0.25">
      <c r="A5091">
        <v>5205</v>
      </c>
      <c r="B5091" t="str">
        <f t="shared" si="322"/>
        <v>Closed End</v>
      </c>
      <c r="C5091" t="s">
        <v>699</v>
      </c>
      <c r="D5091" t="s">
        <v>700</v>
      </c>
      <c r="E5091" t="str">
        <f t="shared" si="323"/>
        <v>Age</v>
      </c>
      <c r="F5091">
        <f t="shared" si="324"/>
        <v>2</v>
      </c>
      <c r="G5091" t="str">
        <f t="shared" si="325"/>
        <v>Data</v>
      </c>
      <c r="H5091" t="s">
        <v>826</v>
      </c>
      <c r="I5091" s="38" t="s">
        <v>700</v>
      </c>
      <c r="J5091" t="s">
        <v>699</v>
      </c>
      <c r="K5091" s="6" t="s">
        <v>19</v>
      </c>
      <c r="L5091" s="12">
        <v>0.64760647901078228</v>
      </c>
      <c r="M5091" s="13">
        <v>0.35239352098921678</v>
      </c>
      <c r="N5091" s="14">
        <v>366.0000000000008</v>
      </c>
    </row>
    <row r="5092" spans="1:14" x14ac:dyDescent="0.25">
      <c r="A5092">
        <v>5206</v>
      </c>
      <c r="B5092" t="str">
        <f t="shared" si="322"/>
        <v>Closed End</v>
      </c>
      <c r="C5092" t="s">
        <v>699</v>
      </c>
      <c r="D5092" t="s">
        <v>700</v>
      </c>
      <c r="E5092" t="str">
        <f t="shared" si="323"/>
        <v>Age</v>
      </c>
      <c r="F5092">
        <f t="shared" si="324"/>
        <v>3</v>
      </c>
      <c r="G5092" t="str">
        <f t="shared" si="325"/>
        <v>Data</v>
      </c>
      <c r="H5092" t="s">
        <v>826</v>
      </c>
      <c r="I5092" s="38" t="s">
        <v>700</v>
      </c>
      <c r="J5092" t="s">
        <v>699</v>
      </c>
      <c r="K5092" s="6" t="s">
        <v>20</v>
      </c>
      <c r="L5092" s="12">
        <v>0.80430499472290262</v>
      </c>
      <c r="M5092" s="13">
        <v>0.19569500527709718</v>
      </c>
      <c r="N5092" s="14">
        <v>392</v>
      </c>
    </row>
    <row r="5093" spans="1:14" x14ac:dyDescent="0.25">
      <c r="A5093">
        <v>5207</v>
      </c>
      <c r="B5093" t="str">
        <f t="shared" si="322"/>
        <v>Closed End</v>
      </c>
      <c r="C5093" t="s">
        <v>699</v>
      </c>
      <c r="D5093" t="s">
        <v>700</v>
      </c>
      <c r="E5093" t="str">
        <f t="shared" si="323"/>
        <v>Age</v>
      </c>
      <c r="F5093">
        <f t="shared" si="324"/>
        <v>4</v>
      </c>
      <c r="G5093" t="str">
        <f t="shared" si="325"/>
        <v>Data</v>
      </c>
      <c r="H5093" t="s">
        <v>826</v>
      </c>
      <c r="I5093" s="38" t="s">
        <v>700</v>
      </c>
      <c r="J5093" t="s">
        <v>699</v>
      </c>
      <c r="K5093" s="6" t="s">
        <v>21</v>
      </c>
      <c r="L5093" s="12">
        <v>0.97147961025408403</v>
      </c>
      <c r="M5093" s="13">
        <v>2.8520389745915854E-2</v>
      </c>
      <c r="N5093" s="14">
        <v>307.00000000000034</v>
      </c>
    </row>
    <row r="5094" spans="1:14" x14ac:dyDescent="0.25">
      <c r="A5094">
        <v>5208</v>
      </c>
      <c r="B5094" t="str">
        <f t="shared" si="322"/>
        <v>Closed End</v>
      </c>
      <c r="C5094" t="s">
        <v>699</v>
      </c>
      <c r="D5094" t="s">
        <v>700</v>
      </c>
      <c r="E5094" t="str">
        <f t="shared" si="323"/>
        <v>Age</v>
      </c>
      <c r="F5094">
        <f t="shared" si="324"/>
        <v>5</v>
      </c>
      <c r="G5094" t="str">
        <f t="shared" si="325"/>
        <v>Data</v>
      </c>
      <c r="H5094" t="s">
        <v>826</v>
      </c>
      <c r="I5094" s="38" t="s">
        <v>700</v>
      </c>
      <c r="J5094" t="s">
        <v>699</v>
      </c>
      <c r="K5094" s="6" t="s">
        <v>22</v>
      </c>
      <c r="L5094" s="12">
        <v>0.99638511992548839</v>
      </c>
      <c r="M5094" s="27" t="s">
        <v>69</v>
      </c>
      <c r="N5094" s="14">
        <v>428.00000000000011</v>
      </c>
    </row>
    <row r="5095" spans="1:14" x14ac:dyDescent="0.25">
      <c r="A5095">
        <v>5209</v>
      </c>
      <c r="B5095" t="str">
        <f t="shared" si="322"/>
        <v>Closed End</v>
      </c>
      <c r="C5095" t="s">
        <v>699</v>
      </c>
      <c r="D5095" t="s">
        <v>700</v>
      </c>
      <c r="E5095" t="str">
        <f t="shared" si="323"/>
        <v>Age</v>
      </c>
      <c r="F5095">
        <f t="shared" si="324"/>
        <v>6</v>
      </c>
      <c r="G5095" t="str">
        <f t="shared" si="325"/>
        <v>Data</v>
      </c>
      <c r="H5095" t="s">
        <v>826</v>
      </c>
      <c r="I5095" s="38" t="s">
        <v>700</v>
      </c>
      <c r="J5095" t="s">
        <v>699</v>
      </c>
      <c r="K5095" s="6" t="s">
        <v>23</v>
      </c>
      <c r="L5095" s="12">
        <v>0.99720162914891153</v>
      </c>
      <c r="M5095" s="27" t="s">
        <v>69</v>
      </c>
      <c r="N5095" s="14">
        <v>733.99999999999784</v>
      </c>
    </row>
    <row r="5096" spans="1:14" x14ac:dyDescent="0.25">
      <c r="A5096">
        <v>5210</v>
      </c>
      <c r="B5096" t="str">
        <f t="shared" si="322"/>
        <v>Closed End</v>
      </c>
      <c r="C5096" t="s">
        <v>699</v>
      </c>
      <c r="D5096" t="s">
        <v>700</v>
      </c>
      <c r="E5096" t="str">
        <f t="shared" si="323"/>
        <v>Education</v>
      </c>
      <c r="F5096">
        <f t="shared" si="324"/>
        <v>1</v>
      </c>
      <c r="G5096" t="str">
        <f t="shared" si="325"/>
        <v>Header</v>
      </c>
      <c r="H5096" t="s">
        <v>826</v>
      </c>
      <c r="I5096" s="38" t="s">
        <v>700</v>
      </c>
      <c r="J5096" t="s">
        <v>699</v>
      </c>
      <c r="K5096" s="7" t="s">
        <v>24</v>
      </c>
      <c r="L5096" s="15" t="s">
        <v>8</v>
      </c>
      <c r="M5096" s="16" t="s">
        <v>8</v>
      </c>
      <c r="N5096" s="17" t="s">
        <v>8</v>
      </c>
    </row>
    <row r="5097" spans="1:14" x14ac:dyDescent="0.25">
      <c r="A5097">
        <v>5211</v>
      </c>
      <c r="B5097" t="str">
        <f t="shared" si="322"/>
        <v>Closed End</v>
      </c>
      <c r="C5097" t="s">
        <v>699</v>
      </c>
      <c r="D5097" t="s">
        <v>700</v>
      </c>
      <c r="E5097" t="str">
        <f t="shared" si="323"/>
        <v>Education</v>
      </c>
      <c r="F5097">
        <f t="shared" si="324"/>
        <v>2</v>
      </c>
      <c r="G5097" t="str">
        <f t="shared" si="325"/>
        <v>Data</v>
      </c>
      <c r="H5097" t="s">
        <v>826</v>
      </c>
      <c r="I5097" s="38" t="s">
        <v>700</v>
      </c>
      <c r="J5097" t="s">
        <v>699</v>
      </c>
      <c r="K5097" s="6" t="s">
        <v>25</v>
      </c>
      <c r="L5097" s="12">
        <v>0.76598241020279001</v>
      </c>
      <c r="M5097" s="13">
        <v>0.23401758979721016</v>
      </c>
      <c r="N5097" s="14">
        <v>79.999999999999986</v>
      </c>
    </row>
    <row r="5098" spans="1:14" x14ac:dyDescent="0.25">
      <c r="A5098">
        <v>5212</v>
      </c>
      <c r="B5098" t="str">
        <f t="shared" si="322"/>
        <v>Closed End</v>
      </c>
      <c r="C5098" t="s">
        <v>699</v>
      </c>
      <c r="D5098" t="s">
        <v>700</v>
      </c>
      <c r="E5098" t="str">
        <f t="shared" si="323"/>
        <v>Education</v>
      </c>
      <c r="F5098">
        <f t="shared" si="324"/>
        <v>3</v>
      </c>
      <c r="G5098" t="str">
        <f t="shared" si="325"/>
        <v>Data</v>
      </c>
      <c r="H5098" t="s">
        <v>826</v>
      </c>
      <c r="I5098" s="38" t="s">
        <v>700</v>
      </c>
      <c r="J5098" t="s">
        <v>699</v>
      </c>
      <c r="K5098" s="6" t="s">
        <v>26</v>
      </c>
      <c r="L5098" s="12">
        <v>0.86708409459782421</v>
      </c>
      <c r="M5098" s="13">
        <v>0.13291590540217654</v>
      </c>
      <c r="N5098" s="14">
        <v>257.99999999999983</v>
      </c>
    </row>
    <row r="5099" spans="1:14" x14ac:dyDescent="0.25">
      <c r="A5099">
        <v>5213</v>
      </c>
      <c r="B5099" t="str">
        <f t="shared" si="322"/>
        <v>Closed End</v>
      </c>
      <c r="C5099" t="s">
        <v>699</v>
      </c>
      <c r="D5099" t="s">
        <v>700</v>
      </c>
      <c r="E5099" t="str">
        <f t="shared" si="323"/>
        <v>Education</v>
      </c>
      <c r="F5099">
        <f t="shared" si="324"/>
        <v>4</v>
      </c>
      <c r="G5099" t="str">
        <f t="shared" si="325"/>
        <v>Data</v>
      </c>
      <c r="H5099" t="s">
        <v>826</v>
      </c>
      <c r="I5099" s="38" t="s">
        <v>700</v>
      </c>
      <c r="J5099" t="s">
        <v>699</v>
      </c>
      <c r="K5099" s="6" t="s">
        <v>27</v>
      </c>
      <c r="L5099" s="12">
        <v>0.88232290097916244</v>
      </c>
      <c r="M5099" s="13">
        <v>0.11767709902083673</v>
      </c>
      <c r="N5099" s="14">
        <v>791.00000000000148</v>
      </c>
    </row>
    <row r="5100" spans="1:14" x14ac:dyDescent="0.25">
      <c r="A5100">
        <v>5214</v>
      </c>
      <c r="B5100" t="str">
        <f t="shared" si="322"/>
        <v>Closed End</v>
      </c>
      <c r="C5100" t="s">
        <v>699</v>
      </c>
      <c r="D5100" t="s">
        <v>700</v>
      </c>
      <c r="E5100" t="str">
        <f t="shared" si="323"/>
        <v>Education</v>
      </c>
      <c r="F5100">
        <f t="shared" si="324"/>
        <v>5</v>
      </c>
      <c r="G5100" t="str">
        <f t="shared" si="325"/>
        <v>Data</v>
      </c>
      <c r="H5100" t="s">
        <v>826</v>
      </c>
      <c r="I5100" s="38" t="s">
        <v>700</v>
      </c>
      <c r="J5100" t="s">
        <v>699</v>
      </c>
      <c r="K5100" s="6" t="s">
        <v>28</v>
      </c>
      <c r="L5100" s="12">
        <v>0.83834931921737155</v>
      </c>
      <c r="M5100" s="13">
        <v>0.16165068078263009</v>
      </c>
      <c r="N5100" s="14">
        <v>1299.0000000000023</v>
      </c>
    </row>
    <row r="5101" spans="1:14" x14ac:dyDescent="0.25">
      <c r="A5101">
        <v>5215</v>
      </c>
      <c r="B5101" t="str">
        <f t="shared" si="322"/>
        <v>Closed End</v>
      </c>
      <c r="C5101" t="s">
        <v>699</v>
      </c>
      <c r="D5101" t="s">
        <v>700</v>
      </c>
      <c r="E5101" t="str">
        <f t="shared" si="323"/>
        <v>Household income</v>
      </c>
      <c r="F5101">
        <f t="shared" si="324"/>
        <v>1</v>
      </c>
      <c r="G5101" t="str">
        <f t="shared" si="325"/>
        <v>Header</v>
      </c>
      <c r="H5101" t="s">
        <v>826</v>
      </c>
      <c r="I5101" s="38" t="s">
        <v>700</v>
      </c>
      <c r="J5101" t="s">
        <v>699</v>
      </c>
      <c r="K5101" s="7" t="s">
        <v>29</v>
      </c>
      <c r="L5101" s="15" t="s">
        <v>8</v>
      </c>
      <c r="M5101" s="16" t="s">
        <v>8</v>
      </c>
      <c r="N5101" s="17" t="s">
        <v>8</v>
      </c>
    </row>
    <row r="5102" spans="1:14" x14ac:dyDescent="0.25">
      <c r="A5102">
        <v>5216</v>
      </c>
      <c r="B5102" t="str">
        <f t="shared" si="322"/>
        <v>Closed End</v>
      </c>
      <c r="C5102" t="s">
        <v>699</v>
      </c>
      <c r="D5102" t="s">
        <v>700</v>
      </c>
      <c r="E5102" t="str">
        <f t="shared" si="323"/>
        <v>Household income</v>
      </c>
      <c r="F5102">
        <f t="shared" si="324"/>
        <v>2</v>
      </c>
      <c r="G5102" t="str">
        <f t="shared" si="325"/>
        <v>Data</v>
      </c>
      <c r="H5102" t="s">
        <v>826</v>
      </c>
      <c r="I5102" s="38" t="s">
        <v>700</v>
      </c>
      <c r="J5102" t="s">
        <v>699</v>
      </c>
      <c r="K5102" s="6" t="s">
        <v>30</v>
      </c>
      <c r="L5102" s="12">
        <v>0.95081271157310054</v>
      </c>
      <c r="M5102" s="13">
        <v>4.9187288426899428E-2</v>
      </c>
      <c r="N5102" s="14">
        <v>367.00000000000063</v>
      </c>
    </row>
    <row r="5103" spans="1:14" x14ac:dyDescent="0.25">
      <c r="A5103">
        <v>5217</v>
      </c>
      <c r="B5103" t="str">
        <f t="shared" si="322"/>
        <v>Closed End</v>
      </c>
      <c r="C5103" t="s">
        <v>699</v>
      </c>
      <c r="D5103" t="s">
        <v>700</v>
      </c>
      <c r="E5103" t="str">
        <f t="shared" si="323"/>
        <v>Household income</v>
      </c>
      <c r="F5103">
        <f t="shared" si="324"/>
        <v>3</v>
      </c>
      <c r="G5103" t="str">
        <f t="shared" si="325"/>
        <v>Data</v>
      </c>
      <c r="H5103" t="s">
        <v>826</v>
      </c>
      <c r="I5103" s="38" t="s">
        <v>700</v>
      </c>
      <c r="J5103" t="s">
        <v>699</v>
      </c>
      <c r="K5103" s="6" t="s">
        <v>31</v>
      </c>
      <c r="L5103" s="12">
        <v>0.877196563476351</v>
      </c>
      <c r="M5103" s="13">
        <v>0.12280343652364911</v>
      </c>
      <c r="N5103" s="14">
        <v>355.99999999999955</v>
      </c>
    </row>
    <row r="5104" spans="1:14" x14ac:dyDescent="0.25">
      <c r="A5104">
        <v>5218</v>
      </c>
      <c r="B5104" t="str">
        <f t="shared" si="322"/>
        <v>Closed End</v>
      </c>
      <c r="C5104" t="s">
        <v>699</v>
      </c>
      <c r="D5104" t="s">
        <v>700</v>
      </c>
      <c r="E5104" t="str">
        <f t="shared" si="323"/>
        <v>Household income</v>
      </c>
      <c r="F5104">
        <f t="shared" si="324"/>
        <v>4</v>
      </c>
      <c r="G5104" t="str">
        <f t="shared" si="325"/>
        <v>Data</v>
      </c>
      <c r="H5104" t="s">
        <v>826</v>
      </c>
      <c r="I5104" s="38" t="s">
        <v>700</v>
      </c>
      <c r="J5104" t="s">
        <v>699</v>
      </c>
      <c r="K5104" s="6" t="s">
        <v>32</v>
      </c>
      <c r="L5104" s="12">
        <v>0.81145139733722904</v>
      </c>
      <c r="M5104" s="13">
        <v>0.18854860266277068</v>
      </c>
      <c r="N5104" s="14">
        <v>347.00000000000017</v>
      </c>
    </row>
    <row r="5105" spans="1:14" x14ac:dyDescent="0.25">
      <c r="A5105">
        <v>5219</v>
      </c>
      <c r="B5105" t="str">
        <f t="shared" si="322"/>
        <v>Closed End</v>
      </c>
      <c r="C5105" t="s">
        <v>699</v>
      </c>
      <c r="D5105" t="s">
        <v>700</v>
      </c>
      <c r="E5105" t="str">
        <f t="shared" si="323"/>
        <v>Household income</v>
      </c>
      <c r="F5105">
        <f t="shared" si="324"/>
        <v>5</v>
      </c>
      <c r="G5105" t="str">
        <f t="shared" si="325"/>
        <v>Data</v>
      </c>
      <c r="H5105" t="s">
        <v>826</v>
      </c>
      <c r="I5105" s="38" t="s">
        <v>700</v>
      </c>
      <c r="J5105" t="s">
        <v>699</v>
      </c>
      <c r="K5105" s="6" t="s">
        <v>33</v>
      </c>
      <c r="L5105" s="12">
        <v>0.84396386206740237</v>
      </c>
      <c r="M5105" s="13">
        <v>0.15603613793259782</v>
      </c>
      <c r="N5105" s="14">
        <v>264.00000000000011</v>
      </c>
    </row>
    <row r="5106" spans="1:14" x14ac:dyDescent="0.25">
      <c r="A5106">
        <v>5220</v>
      </c>
      <c r="B5106" t="str">
        <f t="shared" si="322"/>
        <v>Closed End</v>
      </c>
      <c r="C5106" t="s">
        <v>699</v>
      </c>
      <c r="D5106" t="s">
        <v>700</v>
      </c>
      <c r="E5106" t="str">
        <f t="shared" si="323"/>
        <v>Household income</v>
      </c>
      <c r="F5106">
        <f t="shared" si="324"/>
        <v>6</v>
      </c>
      <c r="G5106" t="str">
        <f t="shared" si="325"/>
        <v>Data</v>
      </c>
      <c r="H5106" t="s">
        <v>826</v>
      </c>
      <c r="I5106" s="38" t="s">
        <v>700</v>
      </c>
      <c r="J5106" t="s">
        <v>699</v>
      </c>
      <c r="K5106" s="6" t="s">
        <v>34</v>
      </c>
      <c r="L5106" s="12">
        <v>0.85607133075410702</v>
      </c>
      <c r="M5106" s="13">
        <v>0.14392866924589212</v>
      </c>
      <c r="N5106" s="14">
        <v>229.00000000000006</v>
      </c>
    </row>
    <row r="5107" spans="1:14" x14ac:dyDescent="0.25">
      <c r="A5107">
        <v>5221</v>
      </c>
      <c r="B5107" t="str">
        <f t="shared" si="322"/>
        <v>Closed End</v>
      </c>
      <c r="C5107" t="s">
        <v>699</v>
      </c>
      <c r="D5107" t="s">
        <v>700</v>
      </c>
      <c r="E5107" t="str">
        <f t="shared" si="323"/>
        <v>Household income</v>
      </c>
      <c r="F5107">
        <f t="shared" si="324"/>
        <v>7</v>
      </c>
      <c r="G5107" t="str">
        <f t="shared" si="325"/>
        <v>Data</v>
      </c>
      <c r="H5107" t="s">
        <v>826</v>
      </c>
      <c r="I5107" s="38" t="s">
        <v>700</v>
      </c>
      <c r="J5107" t="s">
        <v>699</v>
      </c>
      <c r="K5107" s="6" t="s">
        <v>35</v>
      </c>
      <c r="L5107" s="12">
        <v>0.81771312565894372</v>
      </c>
      <c r="M5107" s="13">
        <v>0.18228687434105648</v>
      </c>
      <c r="N5107" s="14">
        <v>308.00000000000017</v>
      </c>
    </row>
    <row r="5108" spans="1:14" x14ac:dyDescent="0.25">
      <c r="A5108">
        <v>5222</v>
      </c>
      <c r="B5108" t="str">
        <f t="shared" si="322"/>
        <v>Closed End</v>
      </c>
      <c r="C5108" t="s">
        <v>699</v>
      </c>
      <c r="D5108" t="s">
        <v>700</v>
      </c>
      <c r="E5108" t="str">
        <f t="shared" si="323"/>
        <v>Household income</v>
      </c>
      <c r="F5108">
        <f t="shared" si="324"/>
        <v>8</v>
      </c>
      <c r="G5108" t="str">
        <f t="shared" si="325"/>
        <v>Data</v>
      </c>
      <c r="H5108" t="s">
        <v>826</v>
      </c>
      <c r="I5108" s="38" t="s">
        <v>700</v>
      </c>
      <c r="J5108" t="s">
        <v>699</v>
      </c>
      <c r="K5108" s="6" t="s">
        <v>36</v>
      </c>
      <c r="L5108" s="12">
        <v>0.8350343361084076</v>
      </c>
      <c r="M5108" s="13">
        <v>0.16496566389159179</v>
      </c>
      <c r="N5108" s="14">
        <v>234.00000000000031</v>
      </c>
    </row>
    <row r="5109" spans="1:14" x14ac:dyDescent="0.25">
      <c r="A5109">
        <v>5223</v>
      </c>
      <c r="B5109" t="str">
        <f t="shared" ref="B5109:B5172" si="326">IF(K5111="Results by region:","Closed End",IF(L5110="East Metro Overall","Open End",IF(AND(K5109="",K5111=""),"",B5108)))</f>
        <v>Closed End</v>
      </c>
      <c r="C5109" t="s">
        <v>699</v>
      </c>
      <c r="D5109" t="s">
        <v>700</v>
      </c>
      <c r="E5109" t="str">
        <f t="shared" ref="E5109:E5172" si="327">IF(AND(K5109="",K5110="Results by region:"),"Column labels",
IF(AND(K5109="",L5109="East Metro overall"),"Column labels",
IF(AND(K5109="",L5109=""),"",
IF(AND(B5109="Open End",K5109&lt;&gt;"",E5108="Column labels"),"Open end results",
IF(K5109="Results by region:","Region",
IF(K5109="Results by gender:","Gender",
IF(K5109="Results by age:","Age",
IF(K5109="Results by education level:","Education",
IF(K5109="Results by household income:","Household income",
IF(K5109="Results by housing status:","Housing status",
IF(K5109="Results by home language:","Home language",
IF(K5109="Results by race/ethnicity:","Race / ethnicity",
IF(ISERROR(FIND(".",K5109)),E5108,
IF(FIND(".",K5109)&lt;=4,"Title"))))))))))))))</f>
        <v>Housing status</v>
      </c>
      <c r="F5109">
        <f t="shared" ref="F5109:F5172" si="328">IF(B5109="","",IF(E5109&lt;&gt;E5108,1,SUM(F5108,1)))</f>
        <v>1</v>
      </c>
      <c r="G5109" t="str">
        <f t="shared" si="325"/>
        <v>Header</v>
      </c>
      <c r="H5109" t="s">
        <v>826</v>
      </c>
      <c r="I5109" s="38" t="s">
        <v>700</v>
      </c>
      <c r="J5109" t="s">
        <v>699</v>
      </c>
      <c r="K5109" s="7" t="s">
        <v>37</v>
      </c>
      <c r="L5109" s="15" t="s">
        <v>8</v>
      </c>
      <c r="M5109" s="16" t="s">
        <v>8</v>
      </c>
      <c r="N5109" s="17" t="s">
        <v>8</v>
      </c>
    </row>
    <row r="5110" spans="1:14" x14ac:dyDescent="0.25">
      <c r="A5110">
        <v>5224</v>
      </c>
      <c r="B5110" t="str">
        <f t="shared" si="326"/>
        <v>Closed End</v>
      </c>
      <c r="C5110" t="s">
        <v>699</v>
      </c>
      <c r="D5110" t="s">
        <v>700</v>
      </c>
      <c r="E5110" t="str">
        <f t="shared" si="327"/>
        <v>Housing status</v>
      </c>
      <c r="F5110">
        <f t="shared" si="328"/>
        <v>2</v>
      </c>
      <c r="G5110" t="str">
        <f t="shared" si="325"/>
        <v>Data</v>
      </c>
      <c r="H5110" t="s">
        <v>826</v>
      </c>
      <c r="I5110" s="38" t="s">
        <v>700</v>
      </c>
      <c r="J5110" t="s">
        <v>699</v>
      </c>
      <c r="K5110" s="6" t="s">
        <v>38</v>
      </c>
      <c r="L5110" s="12">
        <v>0.85517070757536062</v>
      </c>
      <c r="M5110" s="13">
        <v>0.14482929242464099</v>
      </c>
      <c r="N5110" s="14">
        <v>1633.9999999999973</v>
      </c>
    </row>
    <row r="5111" spans="1:14" x14ac:dyDescent="0.25">
      <c r="A5111">
        <v>5225</v>
      </c>
      <c r="B5111" t="str">
        <f t="shared" si="326"/>
        <v>Closed End</v>
      </c>
      <c r="C5111" t="s">
        <v>699</v>
      </c>
      <c r="D5111" t="s">
        <v>700</v>
      </c>
      <c r="E5111" t="str">
        <f t="shared" si="327"/>
        <v>Housing status</v>
      </c>
      <c r="F5111">
        <f t="shared" si="328"/>
        <v>3</v>
      </c>
      <c r="G5111" t="str">
        <f t="shared" si="325"/>
        <v>Data</v>
      </c>
      <c r="H5111" t="s">
        <v>826</v>
      </c>
      <c r="I5111" s="38" t="s">
        <v>700</v>
      </c>
      <c r="J5111" t="s">
        <v>699</v>
      </c>
      <c r="K5111" s="6" t="s">
        <v>39</v>
      </c>
      <c r="L5111" s="12">
        <v>0.85842101116884051</v>
      </c>
      <c r="M5111" s="13">
        <v>0.14157898883115907</v>
      </c>
      <c r="N5111" s="14">
        <v>784.0000000000008</v>
      </c>
    </row>
    <row r="5112" spans="1:14" ht="24.75" x14ac:dyDescent="0.25">
      <c r="A5112">
        <v>5226</v>
      </c>
      <c r="B5112" t="str">
        <f t="shared" si="326"/>
        <v>Closed End</v>
      </c>
      <c r="C5112" t="s">
        <v>699</v>
      </c>
      <c r="D5112" t="s">
        <v>700</v>
      </c>
      <c r="E5112" t="str">
        <f t="shared" si="327"/>
        <v>Housing status</v>
      </c>
      <c r="F5112">
        <f t="shared" si="328"/>
        <v>4</v>
      </c>
      <c r="G5112" t="str">
        <f t="shared" si="325"/>
        <v>Data</v>
      </c>
      <c r="H5112" t="s">
        <v>826</v>
      </c>
      <c r="I5112" s="38" t="s">
        <v>700</v>
      </c>
      <c r="J5112" t="s">
        <v>699</v>
      </c>
      <c r="K5112" s="6" t="s">
        <v>40</v>
      </c>
      <c r="L5112" s="12">
        <v>0.92120960355495252</v>
      </c>
      <c r="M5112" s="13">
        <v>7.8790396445047511E-2</v>
      </c>
      <c r="N5112" s="14">
        <v>47.999999999999993</v>
      </c>
    </row>
    <row r="5113" spans="1:14" x14ac:dyDescent="0.25">
      <c r="A5113">
        <v>5227</v>
      </c>
      <c r="B5113" t="str">
        <f t="shared" si="326"/>
        <v>Closed End</v>
      </c>
      <c r="C5113" t="s">
        <v>699</v>
      </c>
      <c r="D5113" t="s">
        <v>700</v>
      </c>
      <c r="E5113" t="str">
        <f t="shared" si="327"/>
        <v>Home language</v>
      </c>
      <c r="F5113">
        <f t="shared" si="328"/>
        <v>1</v>
      </c>
      <c r="G5113" t="str">
        <f t="shared" si="325"/>
        <v>Header</v>
      </c>
      <c r="H5113" t="s">
        <v>826</v>
      </c>
      <c r="I5113" s="38" t="s">
        <v>700</v>
      </c>
      <c r="J5113" t="s">
        <v>699</v>
      </c>
      <c r="K5113" s="7" t="s">
        <v>41</v>
      </c>
      <c r="L5113" s="15" t="s">
        <v>8</v>
      </c>
      <c r="M5113" s="16" t="s">
        <v>8</v>
      </c>
      <c r="N5113" s="17" t="s">
        <v>8</v>
      </c>
    </row>
    <row r="5114" spans="1:14" x14ac:dyDescent="0.25">
      <c r="A5114">
        <v>5228</v>
      </c>
      <c r="B5114" t="str">
        <f t="shared" si="326"/>
        <v>Closed End</v>
      </c>
      <c r="C5114" t="s">
        <v>699</v>
      </c>
      <c r="D5114" t="s">
        <v>700</v>
      </c>
      <c r="E5114" t="str">
        <f t="shared" si="327"/>
        <v>Home language</v>
      </c>
      <c r="F5114">
        <f t="shared" si="328"/>
        <v>2</v>
      </c>
      <c r="G5114" t="str">
        <f t="shared" si="325"/>
        <v>Data</v>
      </c>
      <c r="H5114" t="s">
        <v>826</v>
      </c>
      <c r="I5114" s="38" t="s">
        <v>700</v>
      </c>
      <c r="J5114" t="s">
        <v>699</v>
      </c>
      <c r="K5114" s="6" t="s">
        <v>42</v>
      </c>
      <c r="L5114" s="12">
        <v>0.88772823140609392</v>
      </c>
      <c r="M5114" s="13">
        <v>0.11227176859390625</v>
      </c>
      <c r="N5114" s="14">
        <v>2162.9999999999936</v>
      </c>
    </row>
    <row r="5115" spans="1:14" x14ac:dyDescent="0.25">
      <c r="A5115">
        <v>5229</v>
      </c>
      <c r="B5115" t="str">
        <f t="shared" si="326"/>
        <v>Closed End</v>
      </c>
      <c r="C5115" t="s">
        <v>699</v>
      </c>
      <c r="D5115" t="s">
        <v>700</v>
      </c>
      <c r="E5115" t="str">
        <f t="shared" si="327"/>
        <v>Home language</v>
      </c>
      <c r="F5115">
        <f t="shared" si="328"/>
        <v>3</v>
      </c>
      <c r="G5115" t="str">
        <f t="shared" si="325"/>
        <v>Data</v>
      </c>
      <c r="H5115" t="s">
        <v>826</v>
      </c>
      <c r="I5115" s="38" t="s">
        <v>700</v>
      </c>
      <c r="J5115" t="s">
        <v>699</v>
      </c>
      <c r="K5115" s="6" t="s">
        <v>43</v>
      </c>
      <c r="L5115" s="12">
        <v>0.61432237293819991</v>
      </c>
      <c r="M5115" s="13">
        <v>0.38567762706179953</v>
      </c>
      <c r="N5115" s="14">
        <v>208.00000000000023</v>
      </c>
    </row>
    <row r="5116" spans="1:14" x14ac:dyDescent="0.25">
      <c r="A5116">
        <v>5230</v>
      </c>
      <c r="B5116" t="str">
        <f t="shared" si="326"/>
        <v>Closed End</v>
      </c>
      <c r="C5116" t="s">
        <v>699</v>
      </c>
      <c r="D5116" t="s">
        <v>700</v>
      </c>
      <c r="E5116" t="str">
        <f t="shared" si="327"/>
        <v>Home language</v>
      </c>
      <c r="F5116">
        <f t="shared" si="328"/>
        <v>4</v>
      </c>
      <c r="G5116" t="str">
        <f t="shared" si="325"/>
        <v>Data</v>
      </c>
      <c r="H5116" t="s">
        <v>826</v>
      </c>
      <c r="I5116" s="38" t="s">
        <v>700</v>
      </c>
      <c r="J5116" t="s">
        <v>699</v>
      </c>
      <c r="K5116" s="6" t="s">
        <v>44</v>
      </c>
      <c r="L5116" s="12">
        <v>0.79001085682596839</v>
      </c>
      <c r="M5116" s="13">
        <v>0.20998914317403161</v>
      </c>
      <c r="N5116" s="14">
        <v>79.000000000000014</v>
      </c>
    </row>
    <row r="5117" spans="1:14" x14ac:dyDescent="0.25">
      <c r="A5117">
        <v>5231</v>
      </c>
      <c r="B5117" t="str">
        <f t="shared" si="326"/>
        <v>Closed End</v>
      </c>
      <c r="C5117" t="s">
        <v>699</v>
      </c>
      <c r="D5117" t="s">
        <v>700</v>
      </c>
      <c r="E5117" t="str">
        <f t="shared" si="327"/>
        <v>Race / ethnicity</v>
      </c>
      <c r="F5117">
        <f t="shared" si="328"/>
        <v>1</v>
      </c>
      <c r="G5117" t="str">
        <f t="shared" si="325"/>
        <v>Header</v>
      </c>
      <c r="H5117" t="s">
        <v>826</v>
      </c>
      <c r="I5117" s="38" t="s">
        <v>700</v>
      </c>
      <c r="J5117" t="s">
        <v>699</v>
      </c>
      <c r="K5117" s="7" t="s">
        <v>45</v>
      </c>
      <c r="L5117" s="15" t="s">
        <v>8</v>
      </c>
      <c r="M5117" s="16" t="s">
        <v>8</v>
      </c>
      <c r="N5117" s="17" t="s">
        <v>8</v>
      </c>
    </row>
    <row r="5118" spans="1:14" x14ac:dyDescent="0.25">
      <c r="A5118">
        <v>5232</v>
      </c>
      <c r="B5118" t="str">
        <f t="shared" si="326"/>
        <v>Closed End</v>
      </c>
      <c r="C5118" t="s">
        <v>699</v>
      </c>
      <c r="D5118" t="s">
        <v>700</v>
      </c>
      <c r="E5118" t="str">
        <f t="shared" si="327"/>
        <v>Race / ethnicity</v>
      </c>
      <c r="F5118">
        <f t="shared" si="328"/>
        <v>2</v>
      </c>
      <c r="G5118" t="str">
        <f t="shared" si="325"/>
        <v>Data</v>
      </c>
      <c r="H5118" t="s">
        <v>826</v>
      </c>
      <c r="I5118" s="38" t="s">
        <v>700</v>
      </c>
      <c r="J5118" t="s">
        <v>699</v>
      </c>
      <c r="K5118" s="6" t="s">
        <v>46</v>
      </c>
      <c r="L5118" s="12">
        <v>0.71258315940895245</v>
      </c>
      <c r="M5118" s="13">
        <v>0.28741684059104822</v>
      </c>
      <c r="N5118" s="14">
        <v>604.99999999999977</v>
      </c>
    </row>
    <row r="5119" spans="1:14" x14ac:dyDescent="0.25">
      <c r="A5119">
        <v>5233</v>
      </c>
      <c r="B5119" t="str">
        <f t="shared" si="326"/>
        <v>Closed End</v>
      </c>
      <c r="C5119" t="s">
        <v>699</v>
      </c>
      <c r="D5119" t="s">
        <v>700</v>
      </c>
      <c r="E5119" t="str">
        <f t="shared" si="327"/>
        <v>Race / ethnicity</v>
      </c>
      <c r="F5119">
        <f t="shared" si="328"/>
        <v>3</v>
      </c>
      <c r="G5119" t="str">
        <f t="shared" si="325"/>
        <v>Data</v>
      </c>
      <c r="H5119" t="s">
        <v>826</v>
      </c>
      <c r="I5119" s="38" t="s">
        <v>700</v>
      </c>
      <c r="J5119" t="s">
        <v>699</v>
      </c>
      <c r="K5119" s="6" t="s">
        <v>47</v>
      </c>
      <c r="L5119" s="12">
        <v>0.83324453760450334</v>
      </c>
      <c r="M5119" s="13">
        <v>0.16675546239549599</v>
      </c>
      <c r="N5119" s="14">
        <v>103.00000000000011</v>
      </c>
    </row>
    <row r="5120" spans="1:14" x14ac:dyDescent="0.25">
      <c r="A5120">
        <v>5234</v>
      </c>
      <c r="B5120" t="str">
        <f t="shared" si="326"/>
        <v>Closed End</v>
      </c>
      <c r="C5120" t="s">
        <v>699</v>
      </c>
      <c r="D5120" t="s">
        <v>700</v>
      </c>
      <c r="E5120" t="str">
        <f t="shared" si="327"/>
        <v>Race / ethnicity</v>
      </c>
      <c r="F5120">
        <f t="shared" si="328"/>
        <v>4</v>
      </c>
      <c r="G5120" t="str">
        <f t="shared" si="325"/>
        <v>Data</v>
      </c>
      <c r="H5120" t="s">
        <v>826</v>
      </c>
      <c r="I5120" s="38" t="s">
        <v>700</v>
      </c>
      <c r="J5120" t="s">
        <v>699</v>
      </c>
      <c r="K5120" s="6" t="s">
        <v>48</v>
      </c>
      <c r="L5120" s="12">
        <v>0.60263761118903347</v>
      </c>
      <c r="M5120" s="13">
        <v>0.39736238881096619</v>
      </c>
      <c r="N5120" s="14">
        <v>165</v>
      </c>
    </row>
    <row r="5121" spans="1:14" x14ac:dyDescent="0.25">
      <c r="A5121">
        <v>5235</v>
      </c>
      <c r="B5121" t="str">
        <f t="shared" si="326"/>
        <v>Closed End</v>
      </c>
      <c r="C5121" t="s">
        <v>699</v>
      </c>
      <c r="D5121" t="s">
        <v>700</v>
      </c>
      <c r="E5121" t="str">
        <f t="shared" si="327"/>
        <v>Race / ethnicity</v>
      </c>
      <c r="F5121">
        <f t="shared" si="328"/>
        <v>5</v>
      </c>
      <c r="G5121" t="str">
        <f t="shared" si="325"/>
        <v>Data</v>
      </c>
      <c r="H5121" t="s">
        <v>826</v>
      </c>
      <c r="I5121" s="38" t="s">
        <v>700</v>
      </c>
      <c r="J5121" t="s">
        <v>699</v>
      </c>
      <c r="K5121" s="6" t="s">
        <v>49</v>
      </c>
      <c r="L5121" s="12">
        <v>0.86294974676521141</v>
      </c>
      <c r="M5121" s="13">
        <v>0.13705025323478823</v>
      </c>
      <c r="N5121" s="14">
        <v>269.99999999999994</v>
      </c>
    </row>
    <row r="5122" spans="1:14" x14ac:dyDescent="0.25">
      <c r="A5122">
        <v>5236</v>
      </c>
      <c r="B5122" t="str">
        <f t="shared" si="326"/>
        <v>Closed End</v>
      </c>
      <c r="C5122" t="s">
        <v>699</v>
      </c>
      <c r="D5122" t="s">
        <v>700</v>
      </c>
      <c r="E5122" t="str">
        <f t="shared" si="327"/>
        <v>Race / ethnicity</v>
      </c>
      <c r="F5122">
        <f t="shared" si="328"/>
        <v>6</v>
      </c>
      <c r="G5122" t="str">
        <f t="shared" ref="G5122:G5185" si="329">IF(B5122="","",IF(E5122="Title","Title",IF(E5122="Column labels","Labels",IF(AND(F5122=1,B5122="Closed End"),"Header","Data"))))</f>
        <v>Data</v>
      </c>
      <c r="H5122" t="s">
        <v>826</v>
      </c>
      <c r="I5122" s="38" t="s">
        <v>700</v>
      </c>
      <c r="J5122" t="s">
        <v>699</v>
      </c>
      <c r="K5122" s="6" t="s">
        <v>50</v>
      </c>
      <c r="L5122" s="12">
        <v>0.69005118498157725</v>
      </c>
      <c r="M5122" s="13">
        <v>0.30994881501842259</v>
      </c>
      <c r="N5122" s="14">
        <v>106.99999999999999</v>
      </c>
    </row>
    <row r="5123" spans="1:14" ht="15.75" thickBot="1" x14ac:dyDescent="0.3">
      <c r="A5123">
        <v>5237</v>
      </c>
      <c r="B5123" t="str">
        <f t="shared" si="326"/>
        <v>Closed End</v>
      </c>
      <c r="C5123" t="s">
        <v>699</v>
      </c>
      <c r="D5123" t="s">
        <v>700</v>
      </c>
      <c r="E5123" t="str">
        <f t="shared" si="327"/>
        <v>Race / ethnicity</v>
      </c>
      <c r="F5123">
        <f t="shared" si="328"/>
        <v>7</v>
      </c>
      <c r="G5123" t="str">
        <f t="shared" si="329"/>
        <v>Data</v>
      </c>
      <c r="H5123" t="s">
        <v>826</v>
      </c>
      <c r="I5123" s="38" t="s">
        <v>700</v>
      </c>
      <c r="J5123" t="s">
        <v>699</v>
      </c>
      <c r="K5123" s="8" t="s">
        <v>51</v>
      </c>
      <c r="L5123" s="18">
        <v>0.89159308789178648</v>
      </c>
      <c r="M5123" s="19">
        <v>0.10840691210821488</v>
      </c>
      <c r="N5123" s="20">
        <v>1763.9999999999977</v>
      </c>
    </row>
    <row r="5124" spans="1:14" ht="15.75" thickTop="1" x14ac:dyDescent="0.25">
      <c r="A5124">
        <v>5238</v>
      </c>
      <c r="B5124" t="str">
        <f t="shared" si="326"/>
        <v/>
      </c>
      <c r="C5124" t="s">
        <v>8</v>
      </c>
      <c r="D5124" t="s">
        <v>8</v>
      </c>
      <c r="E5124" t="str">
        <f t="shared" si="327"/>
        <v/>
      </c>
      <c r="F5124" t="str">
        <f t="shared" si="328"/>
        <v/>
      </c>
      <c r="G5124" t="str">
        <f t="shared" si="329"/>
        <v/>
      </c>
      <c r="H5124" t="s">
        <v>8</v>
      </c>
      <c r="K5124" s="42"/>
      <c r="L5124" s="42"/>
      <c r="M5124" s="42"/>
      <c r="N5124" s="42"/>
    </row>
    <row r="5125" spans="1:14" ht="75.75" thickBot="1" x14ac:dyDescent="0.3">
      <c r="A5125">
        <v>5239</v>
      </c>
      <c r="B5125" t="str">
        <f t="shared" si="326"/>
        <v>Closed End</v>
      </c>
      <c r="C5125" t="s">
        <v>699</v>
      </c>
      <c r="D5125" t="s">
        <v>701</v>
      </c>
      <c r="E5125" t="str">
        <f t="shared" si="327"/>
        <v>Title</v>
      </c>
      <c r="F5125">
        <f t="shared" si="328"/>
        <v>1</v>
      </c>
      <c r="G5125" t="str">
        <f t="shared" si="329"/>
        <v>Title</v>
      </c>
      <c r="H5125" t="s">
        <v>827</v>
      </c>
      <c r="I5125" s="38" t="s">
        <v>701</v>
      </c>
      <c r="J5125" t="s">
        <v>699</v>
      </c>
      <c r="K5125" s="37" t="s">
        <v>375</v>
      </c>
      <c r="L5125" s="37"/>
      <c r="M5125" s="37"/>
      <c r="N5125" s="37"/>
    </row>
    <row r="5126" spans="1:14" ht="38.25" thickTop="1" thickBot="1" x14ac:dyDescent="0.3">
      <c r="A5126">
        <v>5240</v>
      </c>
      <c r="B5126" t="str">
        <f t="shared" si="326"/>
        <v>Closed End</v>
      </c>
      <c r="C5126" t="s">
        <v>699</v>
      </c>
      <c r="D5126" t="s">
        <v>701</v>
      </c>
      <c r="E5126" t="str">
        <f t="shared" si="327"/>
        <v>Column labels</v>
      </c>
      <c r="F5126">
        <f t="shared" si="328"/>
        <v>1</v>
      </c>
      <c r="G5126" t="str">
        <f t="shared" si="329"/>
        <v>Labels</v>
      </c>
      <c r="H5126" t="s">
        <v>827</v>
      </c>
      <c r="I5126" s="38" t="s">
        <v>701</v>
      </c>
      <c r="J5126" t="s">
        <v>699</v>
      </c>
      <c r="K5126" s="39"/>
      <c r="L5126" s="1" t="s">
        <v>295</v>
      </c>
      <c r="M5126" s="2" t="s">
        <v>374</v>
      </c>
      <c r="N5126" s="3" t="s">
        <v>6</v>
      </c>
    </row>
    <row r="5127" spans="1:14" ht="15.75" thickTop="1" x14ac:dyDescent="0.25">
      <c r="A5127">
        <v>5241</v>
      </c>
      <c r="B5127" t="str">
        <f t="shared" si="326"/>
        <v>Closed End</v>
      </c>
      <c r="C5127" t="s">
        <v>699</v>
      </c>
      <c r="D5127" t="s">
        <v>701</v>
      </c>
      <c r="E5127" t="str">
        <f t="shared" si="327"/>
        <v>Region</v>
      </c>
      <c r="F5127">
        <f t="shared" si="328"/>
        <v>1</v>
      </c>
      <c r="G5127" t="str">
        <f t="shared" si="329"/>
        <v>Header</v>
      </c>
      <c r="H5127" t="s">
        <v>827</v>
      </c>
      <c r="I5127" s="38" t="s">
        <v>701</v>
      </c>
      <c r="J5127" t="s">
        <v>699</v>
      </c>
      <c r="K5127" s="5" t="s">
        <v>7</v>
      </c>
      <c r="L5127" s="9" t="s">
        <v>8</v>
      </c>
      <c r="M5127" s="10" t="s">
        <v>8</v>
      </c>
      <c r="N5127" s="11" t="s">
        <v>8</v>
      </c>
    </row>
    <row r="5128" spans="1:14" x14ac:dyDescent="0.25">
      <c r="A5128">
        <v>5242</v>
      </c>
      <c r="B5128" t="str">
        <f t="shared" si="326"/>
        <v>Closed End</v>
      </c>
      <c r="C5128" t="s">
        <v>699</v>
      </c>
      <c r="D5128" t="s">
        <v>701</v>
      </c>
      <c r="E5128" t="str">
        <f t="shared" si="327"/>
        <v>Region</v>
      </c>
      <c r="F5128">
        <f t="shared" si="328"/>
        <v>2</v>
      </c>
      <c r="G5128" t="str">
        <f t="shared" si="329"/>
        <v>Data</v>
      </c>
      <c r="H5128" t="s">
        <v>827</v>
      </c>
      <c r="I5128" s="38" t="s">
        <v>701</v>
      </c>
      <c r="J5128" t="s">
        <v>699</v>
      </c>
      <c r="K5128" s="6" t="s">
        <v>9</v>
      </c>
      <c r="L5128" s="12">
        <v>0.93027109491221283</v>
      </c>
      <c r="M5128" s="13">
        <v>6.9728905087786786E-2</v>
      </c>
      <c r="N5128" s="14">
        <v>2476</v>
      </c>
    </row>
    <row r="5129" spans="1:14" x14ac:dyDescent="0.25">
      <c r="A5129">
        <v>5243</v>
      </c>
      <c r="B5129" t="str">
        <f t="shared" si="326"/>
        <v>Closed End</v>
      </c>
      <c r="C5129" t="s">
        <v>699</v>
      </c>
      <c r="D5129" t="s">
        <v>701</v>
      </c>
      <c r="E5129" t="str">
        <f t="shared" si="327"/>
        <v>Region</v>
      </c>
      <c r="F5129">
        <f t="shared" si="328"/>
        <v>3</v>
      </c>
      <c r="G5129" t="str">
        <f t="shared" si="329"/>
        <v>Data</v>
      </c>
      <c r="H5129" t="s">
        <v>827</v>
      </c>
      <c r="I5129" s="38" t="s">
        <v>701</v>
      </c>
      <c r="J5129" t="s">
        <v>699</v>
      </c>
      <c r="K5129" s="6" t="s">
        <v>10</v>
      </c>
      <c r="L5129" s="12">
        <v>0.929368232589181</v>
      </c>
      <c r="M5129" s="13">
        <v>7.0631767410818946E-2</v>
      </c>
      <c r="N5129" s="14">
        <v>347.99999999999983</v>
      </c>
    </row>
    <row r="5130" spans="1:14" x14ac:dyDescent="0.25">
      <c r="A5130">
        <v>5244</v>
      </c>
      <c r="B5130" t="str">
        <f t="shared" si="326"/>
        <v>Closed End</v>
      </c>
      <c r="C5130" t="s">
        <v>699</v>
      </c>
      <c r="D5130" t="s">
        <v>701</v>
      </c>
      <c r="E5130" t="str">
        <f t="shared" si="327"/>
        <v>Region</v>
      </c>
      <c r="F5130">
        <f t="shared" si="328"/>
        <v>4</v>
      </c>
      <c r="G5130" t="str">
        <f t="shared" si="329"/>
        <v>Data</v>
      </c>
      <c r="H5130" t="s">
        <v>827</v>
      </c>
      <c r="I5130" s="38" t="s">
        <v>701</v>
      </c>
      <c r="J5130" t="s">
        <v>699</v>
      </c>
      <c r="K5130" s="6" t="s">
        <v>11</v>
      </c>
      <c r="L5130" s="12">
        <v>0.9198743019846819</v>
      </c>
      <c r="M5130" s="13">
        <v>8.0125698015317895E-2</v>
      </c>
      <c r="N5130" s="14">
        <v>1797.9999999999948</v>
      </c>
    </row>
    <row r="5131" spans="1:14" x14ac:dyDescent="0.25">
      <c r="A5131">
        <v>5245</v>
      </c>
      <c r="B5131" t="str">
        <f t="shared" si="326"/>
        <v>Closed End</v>
      </c>
      <c r="C5131" t="s">
        <v>699</v>
      </c>
      <c r="D5131" t="s">
        <v>701</v>
      </c>
      <c r="E5131" t="str">
        <f t="shared" si="327"/>
        <v>Region</v>
      </c>
      <c r="F5131">
        <f t="shared" si="328"/>
        <v>5</v>
      </c>
      <c r="G5131" t="str">
        <f t="shared" si="329"/>
        <v>Data</v>
      </c>
      <c r="H5131" t="s">
        <v>827</v>
      </c>
      <c r="I5131" s="38" t="s">
        <v>701</v>
      </c>
      <c r="J5131" t="s">
        <v>699</v>
      </c>
      <c r="K5131" s="6" t="s">
        <v>12</v>
      </c>
      <c r="L5131" s="12">
        <v>0.89214490258461021</v>
      </c>
      <c r="M5131" s="13">
        <v>0.10785509741538954</v>
      </c>
      <c r="N5131" s="14">
        <v>1442.0000000000016</v>
      </c>
    </row>
    <row r="5132" spans="1:14" x14ac:dyDescent="0.25">
      <c r="A5132">
        <v>5246</v>
      </c>
      <c r="B5132" t="str">
        <f t="shared" si="326"/>
        <v>Closed End</v>
      </c>
      <c r="C5132" t="s">
        <v>699</v>
      </c>
      <c r="D5132" t="s">
        <v>701</v>
      </c>
      <c r="E5132" t="str">
        <f t="shared" si="327"/>
        <v>Region</v>
      </c>
      <c r="F5132">
        <f t="shared" si="328"/>
        <v>6</v>
      </c>
      <c r="G5132" t="str">
        <f t="shared" si="329"/>
        <v>Data</v>
      </c>
      <c r="H5132" t="s">
        <v>827</v>
      </c>
      <c r="I5132" s="38" t="s">
        <v>701</v>
      </c>
      <c r="J5132" t="s">
        <v>699</v>
      </c>
      <c r="K5132" s="6" t="s">
        <v>13</v>
      </c>
      <c r="L5132" s="12">
        <v>0.95166316164106779</v>
      </c>
      <c r="M5132" s="13">
        <v>4.8336838358931683E-2</v>
      </c>
      <c r="N5132" s="14">
        <v>356</v>
      </c>
    </row>
    <row r="5133" spans="1:14" x14ac:dyDescent="0.25">
      <c r="A5133">
        <v>5247</v>
      </c>
      <c r="B5133" t="str">
        <f t="shared" si="326"/>
        <v>Closed End</v>
      </c>
      <c r="C5133" t="s">
        <v>699</v>
      </c>
      <c r="D5133" t="s">
        <v>701</v>
      </c>
      <c r="E5133" t="str">
        <f t="shared" si="327"/>
        <v>Region</v>
      </c>
      <c r="F5133">
        <f t="shared" si="328"/>
        <v>7</v>
      </c>
      <c r="G5133" t="str">
        <f t="shared" si="329"/>
        <v>Data</v>
      </c>
      <c r="H5133" t="s">
        <v>827</v>
      </c>
      <c r="I5133" s="38" t="s">
        <v>701</v>
      </c>
      <c r="J5133" t="s">
        <v>699</v>
      </c>
      <c r="K5133" s="6" t="s">
        <v>14</v>
      </c>
      <c r="L5133" s="12">
        <v>0.95271329089422185</v>
      </c>
      <c r="M5133" s="13">
        <v>4.7286709105777834E-2</v>
      </c>
      <c r="N5133" s="14">
        <v>330.00000000000023</v>
      </c>
    </row>
    <row r="5134" spans="1:14" x14ac:dyDescent="0.25">
      <c r="A5134">
        <v>5248</v>
      </c>
      <c r="B5134" t="str">
        <f t="shared" si="326"/>
        <v>Closed End</v>
      </c>
      <c r="C5134" t="s">
        <v>699</v>
      </c>
      <c r="D5134" t="s">
        <v>701</v>
      </c>
      <c r="E5134" t="str">
        <f t="shared" si="327"/>
        <v>Gender</v>
      </c>
      <c r="F5134">
        <f t="shared" si="328"/>
        <v>1</v>
      </c>
      <c r="G5134" t="str">
        <f t="shared" si="329"/>
        <v>Header</v>
      </c>
      <c r="H5134" t="s">
        <v>827</v>
      </c>
      <c r="I5134" s="38" t="s">
        <v>701</v>
      </c>
      <c r="J5134" t="s">
        <v>699</v>
      </c>
      <c r="K5134" s="7" t="s">
        <v>15</v>
      </c>
      <c r="L5134" s="15" t="s">
        <v>8</v>
      </c>
      <c r="M5134" s="16" t="s">
        <v>8</v>
      </c>
      <c r="N5134" s="17" t="s">
        <v>8</v>
      </c>
    </row>
    <row r="5135" spans="1:14" x14ac:dyDescent="0.25">
      <c r="A5135">
        <v>5249</v>
      </c>
      <c r="B5135" t="str">
        <f t="shared" si="326"/>
        <v>Closed End</v>
      </c>
      <c r="C5135" t="s">
        <v>699</v>
      </c>
      <c r="D5135" t="s">
        <v>701</v>
      </c>
      <c r="E5135" t="str">
        <f t="shared" si="327"/>
        <v>Gender</v>
      </c>
      <c r="F5135">
        <f t="shared" si="328"/>
        <v>2</v>
      </c>
      <c r="G5135" t="str">
        <f t="shared" si="329"/>
        <v>Data</v>
      </c>
      <c r="H5135" t="s">
        <v>827</v>
      </c>
      <c r="I5135" s="38" t="s">
        <v>701</v>
      </c>
      <c r="J5135" t="s">
        <v>699</v>
      </c>
      <c r="K5135" s="6" t="s">
        <v>16</v>
      </c>
      <c r="L5135" s="12">
        <v>0.91569988485776621</v>
      </c>
      <c r="M5135" s="13">
        <v>8.4300115142233609E-2</v>
      </c>
      <c r="N5135" s="14">
        <v>1608.000000000002</v>
      </c>
    </row>
    <row r="5136" spans="1:14" x14ac:dyDescent="0.25">
      <c r="A5136">
        <v>5250</v>
      </c>
      <c r="B5136" t="str">
        <f t="shared" si="326"/>
        <v>Closed End</v>
      </c>
      <c r="C5136" t="s">
        <v>699</v>
      </c>
      <c r="D5136" t="s">
        <v>701</v>
      </c>
      <c r="E5136" t="str">
        <f t="shared" si="327"/>
        <v>Gender</v>
      </c>
      <c r="F5136">
        <f t="shared" si="328"/>
        <v>3</v>
      </c>
      <c r="G5136" t="str">
        <f t="shared" si="329"/>
        <v>Data</v>
      </c>
      <c r="H5136" t="s">
        <v>827</v>
      </c>
      <c r="I5136" s="38" t="s">
        <v>701</v>
      </c>
      <c r="J5136" t="s">
        <v>699</v>
      </c>
      <c r="K5136" s="6" t="s">
        <v>17</v>
      </c>
      <c r="L5136" s="12">
        <v>0.95078732218053419</v>
      </c>
      <c r="M5136" s="13">
        <v>4.9212677819465832E-2</v>
      </c>
      <c r="N5136" s="14">
        <v>802.0000000000008</v>
      </c>
    </row>
    <row r="5137" spans="1:14" x14ac:dyDescent="0.25">
      <c r="A5137">
        <v>5251</v>
      </c>
      <c r="B5137" t="str">
        <f t="shared" si="326"/>
        <v>Closed End</v>
      </c>
      <c r="C5137" t="s">
        <v>699</v>
      </c>
      <c r="D5137" t="s">
        <v>701</v>
      </c>
      <c r="E5137" t="str">
        <f t="shared" si="327"/>
        <v>Age</v>
      </c>
      <c r="F5137">
        <f t="shared" si="328"/>
        <v>1</v>
      </c>
      <c r="G5137" t="str">
        <f t="shared" si="329"/>
        <v>Header</v>
      </c>
      <c r="H5137" t="s">
        <v>827</v>
      </c>
      <c r="I5137" s="38" t="s">
        <v>701</v>
      </c>
      <c r="J5137" t="s">
        <v>699</v>
      </c>
      <c r="K5137" s="7" t="s">
        <v>18</v>
      </c>
      <c r="L5137" s="15" t="s">
        <v>8</v>
      </c>
      <c r="M5137" s="16" t="s">
        <v>8</v>
      </c>
      <c r="N5137" s="17" t="s">
        <v>8</v>
      </c>
    </row>
    <row r="5138" spans="1:14" x14ac:dyDescent="0.25">
      <c r="A5138">
        <v>5252</v>
      </c>
      <c r="B5138" t="str">
        <f t="shared" si="326"/>
        <v>Closed End</v>
      </c>
      <c r="C5138" t="s">
        <v>699</v>
      </c>
      <c r="D5138" t="s">
        <v>701</v>
      </c>
      <c r="E5138" t="str">
        <f t="shared" si="327"/>
        <v>Age</v>
      </c>
      <c r="F5138">
        <f t="shared" si="328"/>
        <v>2</v>
      </c>
      <c r="G5138" t="str">
        <f t="shared" si="329"/>
        <v>Data</v>
      </c>
      <c r="H5138" t="s">
        <v>827</v>
      </c>
      <c r="I5138" s="38" t="s">
        <v>701</v>
      </c>
      <c r="J5138" t="s">
        <v>699</v>
      </c>
      <c r="K5138" s="6" t="s">
        <v>19</v>
      </c>
      <c r="L5138" s="12">
        <v>0.88553911145939812</v>
      </c>
      <c r="M5138" s="13">
        <v>0.11446088854060157</v>
      </c>
      <c r="N5138" s="14">
        <v>366.0000000000008</v>
      </c>
    </row>
    <row r="5139" spans="1:14" x14ac:dyDescent="0.25">
      <c r="A5139">
        <v>5253</v>
      </c>
      <c r="B5139" t="str">
        <f t="shared" si="326"/>
        <v>Closed End</v>
      </c>
      <c r="C5139" t="s">
        <v>699</v>
      </c>
      <c r="D5139" t="s">
        <v>701</v>
      </c>
      <c r="E5139" t="str">
        <f t="shared" si="327"/>
        <v>Age</v>
      </c>
      <c r="F5139">
        <f t="shared" si="328"/>
        <v>3</v>
      </c>
      <c r="G5139" t="str">
        <f t="shared" si="329"/>
        <v>Data</v>
      </c>
      <c r="H5139" t="s">
        <v>827</v>
      </c>
      <c r="I5139" s="38" t="s">
        <v>701</v>
      </c>
      <c r="J5139" t="s">
        <v>699</v>
      </c>
      <c r="K5139" s="6" t="s">
        <v>20</v>
      </c>
      <c r="L5139" s="12">
        <v>0.84058393107097229</v>
      </c>
      <c r="M5139" s="13">
        <v>0.15941606892902746</v>
      </c>
      <c r="N5139" s="14">
        <v>392</v>
      </c>
    </row>
    <row r="5140" spans="1:14" x14ac:dyDescent="0.25">
      <c r="A5140">
        <v>5254</v>
      </c>
      <c r="B5140" t="str">
        <f t="shared" si="326"/>
        <v>Closed End</v>
      </c>
      <c r="C5140" t="s">
        <v>699</v>
      </c>
      <c r="D5140" t="s">
        <v>701</v>
      </c>
      <c r="E5140" t="str">
        <f t="shared" si="327"/>
        <v>Age</v>
      </c>
      <c r="F5140">
        <f t="shared" si="328"/>
        <v>4</v>
      </c>
      <c r="G5140" t="str">
        <f t="shared" si="329"/>
        <v>Data</v>
      </c>
      <c r="H5140" t="s">
        <v>827</v>
      </c>
      <c r="I5140" s="38" t="s">
        <v>701</v>
      </c>
      <c r="J5140" t="s">
        <v>699</v>
      </c>
      <c r="K5140" s="6" t="s">
        <v>21</v>
      </c>
      <c r="L5140" s="12">
        <v>0.97093857254726113</v>
      </c>
      <c r="M5140" s="13">
        <v>2.906142745273891E-2</v>
      </c>
      <c r="N5140" s="14">
        <v>307.00000000000034</v>
      </c>
    </row>
    <row r="5141" spans="1:14" x14ac:dyDescent="0.25">
      <c r="A5141">
        <v>5255</v>
      </c>
      <c r="B5141" t="str">
        <f t="shared" si="326"/>
        <v>Closed End</v>
      </c>
      <c r="C5141" t="s">
        <v>699</v>
      </c>
      <c r="D5141" t="s">
        <v>701</v>
      </c>
      <c r="E5141" t="str">
        <f t="shared" si="327"/>
        <v>Age</v>
      </c>
      <c r="F5141">
        <f t="shared" si="328"/>
        <v>5</v>
      </c>
      <c r="G5141" t="str">
        <f t="shared" si="329"/>
        <v>Data</v>
      </c>
      <c r="H5141" t="s">
        <v>827</v>
      </c>
      <c r="I5141" s="38" t="s">
        <v>701</v>
      </c>
      <c r="J5141" t="s">
        <v>699</v>
      </c>
      <c r="K5141" s="6" t="s">
        <v>22</v>
      </c>
      <c r="L5141" s="12">
        <v>0.9912694715075312</v>
      </c>
      <c r="M5141" s="13">
        <v>8.7305284924686054E-3</v>
      </c>
      <c r="N5141" s="14">
        <v>428.00000000000011</v>
      </c>
    </row>
    <row r="5142" spans="1:14" x14ac:dyDescent="0.25">
      <c r="A5142">
        <v>5256</v>
      </c>
      <c r="B5142" t="str">
        <f t="shared" si="326"/>
        <v>Closed End</v>
      </c>
      <c r="C5142" t="s">
        <v>699</v>
      </c>
      <c r="D5142" t="s">
        <v>701</v>
      </c>
      <c r="E5142" t="str">
        <f t="shared" si="327"/>
        <v>Age</v>
      </c>
      <c r="F5142">
        <f t="shared" si="328"/>
        <v>6</v>
      </c>
      <c r="G5142" t="str">
        <f t="shared" si="329"/>
        <v>Data</v>
      </c>
      <c r="H5142" t="s">
        <v>827</v>
      </c>
      <c r="I5142" s="38" t="s">
        <v>701</v>
      </c>
      <c r="J5142" t="s">
        <v>699</v>
      </c>
      <c r="K5142" s="6" t="s">
        <v>23</v>
      </c>
      <c r="L5142" s="12">
        <v>0.99949017226407466</v>
      </c>
      <c r="M5142" s="27" t="s">
        <v>69</v>
      </c>
      <c r="N5142" s="14">
        <v>733.99999999999784</v>
      </c>
    </row>
    <row r="5143" spans="1:14" x14ac:dyDescent="0.25">
      <c r="A5143">
        <v>5257</v>
      </c>
      <c r="B5143" t="str">
        <f t="shared" si="326"/>
        <v>Closed End</v>
      </c>
      <c r="C5143" t="s">
        <v>699</v>
      </c>
      <c r="D5143" t="s">
        <v>701</v>
      </c>
      <c r="E5143" t="str">
        <f t="shared" si="327"/>
        <v>Education</v>
      </c>
      <c r="F5143">
        <f t="shared" si="328"/>
        <v>1</v>
      </c>
      <c r="G5143" t="str">
        <f t="shared" si="329"/>
        <v>Header</v>
      </c>
      <c r="H5143" t="s">
        <v>827</v>
      </c>
      <c r="I5143" s="38" t="s">
        <v>701</v>
      </c>
      <c r="J5143" t="s">
        <v>699</v>
      </c>
      <c r="K5143" s="7" t="s">
        <v>24</v>
      </c>
      <c r="L5143" s="15" t="s">
        <v>8</v>
      </c>
      <c r="M5143" s="16" t="s">
        <v>8</v>
      </c>
      <c r="N5143" s="17" t="s">
        <v>8</v>
      </c>
    </row>
    <row r="5144" spans="1:14" x14ac:dyDescent="0.25">
      <c r="A5144">
        <v>5258</v>
      </c>
      <c r="B5144" t="str">
        <f t="shared" si="326"/>
        <v>Closed End</v>
      </c>
      <c r="C5144" t="s">
        <v>699</v>
      </c>
      <c r="D5144" t="s">
        <v>701</v>
      </c>
      <c r="E5144" t="str">
        <f t="shared" si="327"/>
        <v>Education</v>
      </c>
      <c r="F5144">
        <f t="shared" si="328"/>
        <v>2</v>
      </c>
      <c r="G5144" t="str">
        <f t="shared" si="329"/>
        <v>Data</v>
      </c>
      <c r="H5144" t="s">
        <v>827</v>
      </c>
      <c r="I5144" s="38" t="s">
        <v>701</v>
      </c>
      <c r="J5144" t="s">
        <v>699</v>
      </c>
      <c r="K5144" s="6" t="s">
        <v>25</v>
      </c>
      <c r="L5144" s="12">
        <v>0.88638795171467133</v>
      </c>
      <c r="M5144" s="13">
        <v>0.11361204828532877</v>
      </c>
      <c r="N5144" s="14">
        <v>79.999999999999986</v>
      </c>
    </row>
    <row r="5145" spans="1:14" x14ac:dyDescent="0.25">
      <c r="A5145">
        <v>5259</v>
      </c>
      <c r="B5145" t="str">
        <f t="shared" si="326"/>
        <v>Closed End</v>
      </c>
      <c r="C5145" t="s">
        <v>699</v>
      </c>
      <c r="D5145" t="s">
        <v>701</v>
      </c>
      <c r="E5145" t="str">
        <f t="shared" si="327"/>
        <v>Education</v>
      </c>
      <c r="F5145">
        <f t="shared" si="328"/>
        <v>3</v>
      </c>
      <c r="G5145" t="str">
        <f t="shared" si="329"/>
        <v>Data</v>
      </c>
      <c r="H5145" t="s">
        <v>827</v>
      </c>
      <c r="I5145" s="38" t="s">
        <v>701</v>
      </c>
      <c r="J5145" t="s">
        <v>699</v>
      </c>
      <c r="K5145" s="6" t="s">
        <v>26</v>
      </c>
      <c r="L5145" s="12">
        <v>0.91687539115680394</v>
      </c>
      <c r="M5145" s="13">
        <v>8.3124608843196668E-2</v>
      </c>
      <c r="N5145" s="14">
        <v>257.99999999999983</v>
      </c>
    </row>
    <row r="5146" spans="1:14" x14ac:dyDescent="0.25">
      <c r="A5146">
        <v>5260</v>
      </c>
      <c r="B5146" t="str">
        <f t="shared" si="326"/>
        <v>Closed End</v>
      </c>
      <c r="C5146" t="s">
        <v>699</v>
      </c>
      <c r="D5146" t="s">
        <v>701</v>
      </c>
      <c r="E5146" t="str">
        <f t="shared" si="327"/>
        <v>Education</v>
      </c>
      <c r="F5146">
        <f t="shared" si="328"/>
        <v>4</v>
      </c>
      <c r="G5146" t="str">
        <f t="shared" si="329"/>
        <v>Data</v>
      </c>
      <c r="H5146" t="s">
        <v>827</v>
      </c>
      <c r="I5146" s="38" t="s">
        <v>701</v>
      </c>
      <c r="J5146" t="s">
        <v>699</v>
      </c>
      <c r="K5146" s="6" t="s">
        <v>27</v>
      </c>
      <c r="L5146" s="12">
        <v>0.94320069744308332</v>
      </c>
      <c r="M5146" s="13">
        <v>5.6799302556916252E-2</v>
      </c>
      <c r="N5146" s="14">
        <v>791.00000000000148</v>
      </c>
    </row>
    <row r="5147" spans="1:14" x14ac:dyDescent="0.25">
      <c r="A5147">
        <v>5261</v>
      </c>
      <c r="B5147" t="str">
        <f t="shared" si="326"/>
        <v>Closed End</v>
      </c>
      <c r="C5147" t="s">
        <v>699</v>
      </c>
      <c r="D5147" t="s">
        <v>701</v>
      </c>
      <c r="E5147" t="str">
        <f t="shared" si="327"/>
        <v>Education</v>
      </c>
      <c r="F5147">
        <f t="shared" si="328"/>
        <v>5</v>
      </c>
      <c r="G5147" t="str">
        <f t="shared" si="329"/>
        <v>Data</v>
      </c>
      <c r="H5147" t="s">
        <v>827</v>
      </c>
      <c r="I5147" s="38" t="s">
        <v>701</v>
      </c>
      <c r="J5147" t="s">
        <v>699</v>
      </c>
      <c r="K5147" s="6" t="s">
        <v>28</v>
      </c>
      <c r="L5147" s="12">
        <v>0.93181729823627246</v>
      </c>
      <c r="M5147" s="13">
        <v>6.8182701763727122E-2</v>
      </c>
      <c r="N5147" s="14">
        <v>1299.0000000000023</v>
      </c>
    </row>
    <row r="5148" spans="1:14" x14ac:dyDescent="0.25">
      <c r="A5148">
        <v>5262</v>
      </c>
      <c r="B5148" t="str">
        <f t="shared" si="326"/>
        <v>Closed End</v>
      </c>
      <c r="C5148" t="s">
        <v>699</v>
      </c>
      <c r="D5148" t="s">
        <v>701</v>
      </c>
      <c r="E5148" t="str">
        <f t="shared" si="327"/>
        <v>Household income</v>
      </c>
      <c r="F5148">
        <f t="shared" si="328"/>
        <v>1</v>
      </c>
      <c r="G5148" t="str">
        <f t="shared" si="329"/>
        <v>Header</v>
      </c>
      <c r="H5148" t="s">
        <v>827</v>
      </c>
      <c r="I5148" s="38" t="s">
        <v>701</v>
      </c>
      <c r="J5148" t="s">
        <v>699</v>
      </c>
      <c r="K5148" s="7" t="s">
        <v>29</v>
      </c>
      <c r="L5148" s="15" t="s">
        <v>8</v>
      </c>
      <c r="M5148" s="16" t="s">
        <v>8</v>
      </c>
      <c r="N5148" s="17" t="s">
        <v>8</v>
      </c>
    </row>
    <row r="5149" spans="1:14" x14ac:dyDescent="0.25">
      <c r="A5149">
        <v>5263</v>
      </c>
      <c r="B5149" t="str">
        <f t="shared" si="326"/>
        <v>Closed End</v>
      </c>
      <c r="C5149" t="s">
        <v>699</v>
      </c>
      <c r="D5149" t="s">
        <v>701</v>
      </c>
      <c r="E5149" t="str">
        <f t="shared" si="327"/>
        <v>Household income</v>
      </c>
      <c r="F5149">
        <f t="shared" si="328"/>
        <v>2</v>
      </c>
      <c r="G5149" t="str">
        <f t="shared" si="329"/>
        <v>Data</v>
      </c>
      <c r="H5149" t="s">
        <v>827</v>
      </c>
      <c r="I5149" s="38" t="s">
        <v>701</v>
      </c>
      <c r="J5149" t="s">
        <v>699</v>
      </c>
      <c r="K5149" s="6" t="s">
        <v>30</v>
      </c>
      <c r="L5149" s="12">
        <v>0.93033771227874962</v>
      </c>
      <c r="M5149" s="13">
        <v>6.9662287721250188E-2</v>
      </c>
      <c r="N5149" s="14">
        <v>367.00000000000063</v>
      </c>
    </row>
    <row r="5150" spans="1:14" x14ac:dyDescent="0.25">
      <c r="A5150">
        <v>5264</v>
      </c>
      <c r="B5150" t="str">
        <f t="shared" si="326"/>
        <v>Closed End</v>
      </c>
      <c r="C5150" t="s">
        <v>699</v>
      </c>
      <c r="D5150" t="s">
        <v>701</v>
      </c>
      <c r="E5150" t="str">
        <f t="shared" si="327"/>
        <v>Household income</v>
      </c>
      <c r="F5150">
        <f t="shared" si="328"/>
        <v>3</v>
      </c>
      <c r="G5150" t="str">
        <f t="shared" si="329"/>
        <v>Data</v>
      </c>
      <c r="H5150" t="s">
        <v>827</v>
      </c>
      <c r="I5150" s="38" t="s">
        <v>701</v>
      </c>
      <c r="J5150" t="s">
        <v>699</v>
      </c>
      <c r="K5150" s="6" t="s">
        <v>31</v>
      </c>
      <c r="L5150" s="12">
        <v>0.92241870303823148</v>
      </c>
      <c r="M5150" s="13">
        <v>7.7581296961768673E-2</v>
      </c>
      <c r="N5150" s="14">
        <v>355.99999999999955</v>
      </c>
    </row>
    <row r="5151" spans="1:14" x14ac:dyDescent="0.25">
      <c r="A5151">
        <v>5265</v>
      </c>
      <c r="B5151" t="str">
        <f t="shared" si="326"/>
        <v>Closed End</v>
      </c>
      <c r="C5151" t="s">
        <v>699</v>
      </c>
      <c r="D5151" t="s">
        <v>701</v>
      </c>
      <c r="E5151" t="str">
        <f t="shared" si="327"/>
        <v>Household income</v>
      </c>
      <c r="F5151">
        <f t="shared" si="328"/>
        <v>4</v>
      </c>
      <c r="G5151" t="str">
        <f t="shared" si="329"/>
        <v>Data</v>
      </c>
      <c r="H5151" t="s">
        <v>827</v>
      </c>
      <c r="I5151" s="38" t="s">
        <v>701</v>
      </c>
      <c r="J5151" t="s">
        <v>699</v>
      </c>
      <c r="K5151" s="6" t="s">
        <v>32</v>
      </c>
      <c r="L5151" s="12">
        <v>0.89381718638364804</v>
      </c>
      <c r="M5151" s="13">
        <v>0.10618281361635198</v>
      </c>
      <c r="N5151" s="14">
        <v>347.00000000000017</v>
      </c>
    </row>
    <row r="5152" spans="1:14" x14ac:dyDescent="0.25">
      <c r="A5152">
        <v>5266</v>
      </c>
      <c r="B5152" t="str">
        <f t="shared" si="326"/>
        <v>Closed End</v>
      </c>
      <c r="C5152" t="s">
        <v>699</v>
      </c>
      <c r="D5152" t="s">
        <v>701</v>
      </c>
      <c r="E5152" t="str">
        <f t="shared" si="327"/>
        <v>Household income</v>
      </c>
      <c r="F5152">
        <f t="shared" si="328"/>
        <v>5</v>
      </c>
      <c r="G5152" t="str">
        <f t="shared" si="329"/>
        <v>Data</v>
      </c>
      <c r="H5152" t="s">
        <v>827</v>
      </c>
      <c r="I5152" s="38" t="s">
        <v>701</v>
      </c>
      <c r="J5152" t="s">
        <v>699</v>
      </c>
      <c r="K5152" s="6" t="s">
        <v>33</v>
      </c>
      <c r="L5152" s="12">
        <v>0.91125622961720609</v>
      </c>
      <c r="M5152" s="13">
        <v>8.874377038279406E-2</v>
      </c>
      <c r="N5152" s="14">
        <v>264.00000000000011</v>
      </c>
    </row>
    <row r="5153" spans="1:14" x14ac:dyDescent="0.25">
      <c r="A5153">
        <v>5267</v>
      </c>
      <c r="B5153" t="str">
        <f t="shared" si="326"/>
        <v>Closed End</v>
      </c>
      <c r="C5153" t="s">
        <v>699</v>
      </c>
      <c r="D5153" t="s">
        <v>701</v>
      </c>
      <c r="E5153" t="str">
        <f t="shared" si="327"/>
        <v>Household income</v>
      </c>
      <c r="F5153">
        <f t="shared" si="328"/>
        <v>6</v>
      </c>
      <c r="G5153" t="str">
        <f t="shared" si="329"/>
        <v>Data</v>
      </c>
      <c r="H5153" t="s">
        <v>827</v>
      </c>
      <c r="I5153" s="38" t="s">
        <v>701</v>
      </c>
      <c r="J5153" t="s">
        <v>699</v>
      </c>
      <c r="K5153" s="6" t="s">
        <v>34</v>
      </c>
      <c r="L5153" s="12">
        <v>0.94146385113025133</v>
      </c>
      <c r="M5153" s="13">
        <v>5.8536148869748138E-2</v>
      </c>
      <c r="N5153" s="14">
        <v>229.00000000000006</v>
      </c>
    </row>
    <row r="5154" spans="1:14" x14ac:dyDescent="0.25">
      <c r="A5154">
        <v>5268</v>
      </c>
      <c r="B5154" t="str">
        <f t="shared" si="326"/>
        <v>Closed End</v>
      </c>
      <c r="C5154" t="s">
        <v>699</v>
      </c>
      <c r="D5154" t="s">
        <v>701</v>
      </c>
      <c r="E5154" t="str">
        <f t="shared" si="327"/>
        <v>Household income</v>
      </c>
      <c r="F5154">
        <f t="shared" si="328"/>
        <v>7</v>
      </c>
      <c r="G5154" t="str">
        <f t="shared" si="329"/>
        <v>Data</v>
      </c>
      <c r="H5154" t="s">
        <v>827</v>
      </c>
      <c r="I5154" s="38" t="s">
        <v>701</v>
      </c>
      <c r="J5154" t="s">
        <v>699</v>
      </c>
      <c r="K5154" s="6" t="s">
        <v>35</v>
      </c>
      <c r="L5154" s="12">
        <v>0.93978299140005506</v>
      </c>
      <c r="M5154" s="13">
        <v>6.0217008599945367E-2</v>
      </c>
      <c r="N5154" s="14">
        <v>308.00000000000017</v>
      </c>
    </row>
    <row r="5155" spans="1:14" x14ac:dyDescent="0.25">
      <c r="A5155">
        <v>5269</v>
      </c>
      <c r="B5155" t="str">
        <f t="shared" si="326"/>
        <v>Closed End</v>
      </c>
      <c r="C5155" t="s">
        <v>699</v>
      </c>
      <c r="D5155" t="s">
        <v>701</v>
      </c>
      <c r="E5155" t="str">
        <f t="shared" si="327"/>
        <v>Household income</v>
      </c>
      <c r="F5155">
        <f t="shared" si="328"/>
        <v>8</v>
      </c>
      <c r="G5155" t="str">
        <f t="shared" si="329"/>
        <v>Data</v>
      </c>
      <c r="H5155" t="s">
        <v>827</v>
      </c>
      <c r="I5155" s="38" t="s">
        <v>701</v>
      </c>
      <c r="J5155" t="s">
        <v>699</v>
      </c>
      <c r="K5155" s="6" t="s">
        <v>36</v>
      </c>
      <c r="L5155" s="12">
        <v>0.93793617401052198</v>
      </c>
      <c r="M5155" s="13">
        <v>6.2063825989477843E-2</v>
      </c>
      <c r="N5155" s="14">
        <v>234.00000000000031</v>
      </c>
    </row>
    <row r="5156" spans="1:14" x14ac:dyDescent="0.25">
      <c r="A5156">
        <v>5270</v>
      </c>
      <c r="B5156" t="str">
        <f t="shared" si="326"/>
        <v>Closed End</v>
      </c>
      <c r="C5156" t="s">
        <v>699</v>
      </c>
      <c r="D5156" t="s">
        <v>701</v>
      </c>
      <c r="E5156" t="str">
        <f t="shared" si="327"/>
        <v>Housing status</v>
      </c>
      <c r="F5156">
        <f t="shared" si="328"/>
        <v>1</v>
      </c>
      <c r="G5156" t="str">
        <f t="shared" si="329"/>
        <v>Header</v>
      </c>
      <c r="H5156" t="s">
        <v>827</v>
      </c>
      <c r="I5156" s="38" t="s">
        <v>701</v>
      </c>
      <c r="J5156" t="s">
        <v>699</v>
      </c>
      <c r="K5156" s="7" t="s">
        <v>37</v>
      </c>
      <c r="L5156" s="15" t="s">
        <v>8</v>
      </c>
      <c r="M5156" s="16" t="s">
        <v>8</v>
      </c>
      <c r="N5156" s="17" t="s">
        <v>8</v>
      </c>
    </row>
    <row r="5157" spans="1:14" x14ac:dyDescent="0.25">
      <c r="A5157">
        <v>5271</v>
      </c>
      <c r="B5157" t="str">
        <f t="shared" si="326"/>
        <v>Closed End</v>
      </c>
      <c r="C5157" t="s">
        <v>699</v>
      </c>
      <c r="D5157" t="s">
        <v>701</v>
      </c>
      <c r="E5157" t="str">
        <f t="shared" si="327"/>
        <v>Housing status</v>
      </c>
      <c r="F5157">
        <f t="shared" si="328"/>
        <v>2</v>
      </c>
      <c r="G5157" t="str">
        <f t="shared" si="329"/>
        <v>Data</v>
      </c>
      <c r="H5157" t="s">
        <v>827</v>
      </c>
      <c r="I5157" s="38" t="s">
        <v>701</v>
      </c>
      <c r="J5157" t="s">
        <v>699</v>
      </c>
      <c r="K5157" s="6" t="s">
        <v>38</v>
      </c>
      <c r="L5157" s="12">
        <v>0.94364513318800713</v>
      </c>
      <c r="M5157" s="13">
        <v>5.6354866811994558E-2</v>
      </c>
      <c r="N5157" s="14">
        <v>1633.9999999999973</v>
      </c>
    </row>
    <row r="5158" spans="1:14" x14ac:dyDescent="0.25">
      <c r="A5158">
        <v>5272</v>
      </c>
      <c r="B5158" t="str">
        <f t="shared" si="326"/>
        <v>Closed End</v>
      </c>
      <c r="C5158" t="s">
        <v>699</v>
      </c>
      <c r="D5158" t="s">
        <v>701</v>
      </c>
      <c r="E5158" t="str">
        <f t="shared" si="327"/>
        <v>Housing status</v>
      </c>
      <c r="F5158">
        <f t="shared" si="328"/>
        <v>3</v>
      </c>
      <c r="G5158" t="str">
        <f t="shared" si="329"/>
        <v>Data</v>
      </c>
      <c r="H5158" t="s">
        <v>827</v>
      </c>
      <c r="I5158" s="38" t="s">
        <v>701</v>
      </c>
      <c r="J5158" t="s">
        <v>699</v>
      </c>
      <c r="K5158" s="6" t="s">
        <v>39</v>
      </c>
      <c r="L5158" s="12">
        <v>0.89404692475263592</v>
      </c>
      <c r="M5158" s="13">
        <v>0.10595307524736412</v>
      </c>
      <c r="N5158" s="14">
        <v>784.0000000000008</v>
      </c>
    </row>
    <row r="5159" spans="1:14" ht="24.75" x14ac:dyDescent="0.25">
      <c r="A5159">
        <v>5273</v>
      </c>
      <c r="B5159" t="str">
        <f t="shared" si="326"/>
        <v>Closed End</v>
      </c>
      <c r="C5159" t="s">
        <v>699</v>
      </c>
      <c r="D5159" t="s">
        <v>701</v>
      </c>
      <c r="E5159" t="str">
        <f t="shared" si="327"/>
        <v>Housing status</v>
      </c>
      <c r="F5159">
        <f t="shared" si="328"/>
        <v>4</v>
      </c>
      <c r="G5159" t="str">
        <f t="shared" si="329"/>
        <v>Data</v>
      </c>
      <c r="H5159" t="s">
        <v>827</v>
      </c>
      <c r="I5159" s="38" t="s">
        <v>701</v>
      </c>
      <c r="J5159" t="s">
        <v>699</v>
      </c>
      <c r="K5159" s="6" t="s">
        <v>40</v>
      </c>
      <c r="L5159" s="12">
        <v>0.86133021798617893</v>
      </c>
      <c r="M5159" s="13">
        <v>0.13866978201382119</v>
      </c>
      <c r="N5159" s="14">
        <v>47.999999999999993</v>
      </c>
    </row>
    <row r="5160" spans="1:14" x14ac:dyDescent="0.25">
      <c r="A5160">
        <v>5274</v>
      </c>
      <c r="B5160" t="str">
        <f t="shared" si="326"/>
        <v>Closed End</v>
      </c>
      <c r="C5160" t="s">
        <v>699</v>
      </c>
      <c r="D5160" t="s">
        <v>701</v>
      </c>
      <c r="E5160" t="str">
        <f t="shared" si="327"/>
        <v>Home language</v>
      </c>
      <c r="F5160">
        <f t="shared" si="328"/>
        <v>1</v>
      </c>
      <c r="G5160" t="str">
        <f t="shared" si="329"/>
        <v>Header</v>
      </c>
      <c r="H5160" t="s">
        <v>827</v>
      </c>
      <c r="I5160" s="38" t="s">
        <v>701</v>
      </c>
      <c r="J5160" t="s">
        <v>699</v>
      </c>
      <c r="K5160" s="7" t="s">
        <v>41</v>
      </c>
      <c r="L5160" s="15" t="s">
        <v>8</v>
      </c>
      <c r="M5160" s="16" t="s">
        <v>8</v>
      </c>
      <c r="N5160" s="17" t="s">
        <v>8</v>
      </c>
    </row>
    <row r="5161" spans="1:14" x14ac:dyDescent="0.25">
      <c r="A5161">
        <v>5275</v>
      </c>
      <c r="B5161" t="str">
        <f t="shared" si="326"/>
        <v>Closed End</v>
      </c>
      <c r="C5161" t="s">
        <v>699</v>
      </c>
      <c r="D5161" t="s">
        <v>701</v>
      </c>
      <c r="E5161" t="str">
        <f t="shared" si="327"/>
        <v>Home language</v>
      </c>
      <c r="F5161">
        <f t="shared" si="328"/>
        <v>2</v>
      </c>
      <c r="G5161" t="str">
        <f t="shared" si="329"/>
        <v>Data</v>
      </c>
      <c r="H5161" t="s">
        <v>827</v>
      </c>
      <c r="I5161" s="38" t="s">
        <v>701</v>
      </c>
      <c r="J5161" t="s">
        <v>699</v>
      </c>
      <c r="K5161" s="6" t="s">
        <v>42</v>
      </c>
      <c r="L5161" s="12">
        <v>0.94061436244483676</v>
      </c>
      <c r="M5161" s="13">
        <v>5.9385637555163594E-2</v>
      </c>
      <c r="N5161" s="14">
        <v>2162.9999999999936</v>
      </c>
    </row>
    <row r="5162" spans="1:14" x14ac:dyDescent="0.25">
      <c r="A5162">
        <v>5276</v>
      </c>
      <c r="B5162" t="str">
        <f t="shared" si="326"/>
        <v>Closed End</v>
      </c>
      <c r="C5162" t="s">
        <v>699</v>
      </c>
      <c r="D5162" t="s">
        <v>701</v>
      </c>
      <c r="E5162" t="str">
        <f t="shared" si="327"/>
        <v>Home language</v>
      </c>
      <c r="F5162">
        <f t="shared" si="328"/>
        <v>3</v>
      </c>
      <c r="G5162" t="str">
        <f t="shared" si="329"/>
        <v>Data</v>
      </c>
      <c r="H5162" t="s">
        <v>827</v>
      </c>
      <c r="I5162" s="38" t="s">
        <v>701</v>
      </c>
      <c r="J5162" t="s">
        <v>699</v>
      </c>
      <c r="K5162" s="6" t="s">
        <v>43</v>
      </c>
      <c r="L5162" s="12">
        <v>0.86127427206172902</v>
      </c>
      <c r="M5162" s="13">
        <v>0.13872572793827037</v>
      </c>
      <c r="N5162" s="14">
        <v>208.00000000000023</v>
      </c>
    </row>
    <row r="5163" spans="1:14" x14ac:dyDescent="0.25">
      <c r="A5163">
        <v>5277</v>
      </c>
      <c r="B5163" t="str">
        <f t="shared" si="326"/>
        <v>Closed End</v>
      </c>
      <c r="C5163" t="s">
        <v>699</v>
      </c>
      <c r="D5163" t="s">
        <v>701</v>
      </c>
      <c r="E5163" t="str">
        <f t="shared" si="327"/>
        <v>Home language</v>
      </c>
      <c r="F5163">
        <f t="shared" si="328"/>
        <v>4</v>
      </c>
      <c r="G5163" t="str">
        <f t="shared" si="329"/>
        <v>Data</v>
      </c>
      <c r="H5163" t="s">
        <v>827</v>
      </c>
      <c r="I5163" s="38" t="s">
        <v>701</v>
      </c>
      <c r="J5163" t="s">
        <v>699</v>
      </c>
      <c r="K5163" s="6" t="s">
        <v>44</v>
      </c>
      <c r="L5163" s="12">
        <v>0.90341994179848095</v>
      </c>
      <c r="M5163" s="13">
        <v>9.6580058201518965E-2</v>
      </c>
      <c r="N5163" s="14">
        <v>79.000000000000014</v>
      </c>
    </row>
    <row r="5164" spans="1:14" x14ac:dyDescent="0.25">
      <c r="A5164">
        <v>5278</v>
      </c>
      <c r="B5164" t="str">
        <f t="shared" si="326"/>
        <v>Closed End</v>
      </c>
      <c r="C5164" t="s">
        <v>699</v>
      </c>
      <c r="D5164" t="s">
        <v>701</v>
      </c>
      <c r="E5164" t="str">
        <f t="shared" si="327"/>
        <v>Race / ethnicity</v>
      </c>
      <c r="F5164">
        <f t="shared" si="328"/>
        <v>1</v>
      </c>
      <c r="G5164" t="str">
        <f t="shared" si="329"/>
        <v>Header</v>
      </c>
      <c r="H5164" t="s">
        <v>827</v>
      </c>
      <c r="I5164" s="38" t="s">
        <v>701</v>
      </c>
      <c r="J5164" t="s">
        <v>699</v>
      </c>
      <c r="K5164" s="7" t="s">
        <v>45</v>
      </c>
      <c r="L5164" s="15" t="s">
        <v>8</v>
      </c>
      <c r="M5164" s="16" t="s">
        <v>8</v>
      </c>
      <c r="N5164" s="17" t="s">
        <v>8</v>
      </c>
    </row>
    <row r="5165" spans="1:14" x14ac:dyDescent="0.25">
      <c r="A5165">
        <v>5279</v>
      </c>
      <c r="B5165" t="str">
        <f t="shared" si="326"/>
        <v>Closed End</v>
      </c>
      <c r="C5165" t="s">
        <v>699</v>
      </c>
      <c r="D5165" t="s">
        <v>701</v>
      </c>
      <c r="E5165" t="str">
        <f t="shared" si="327"/>
        <v>Race / ethnicity</v>
      </c>
      <c r="F5165">
        <f t="shared" si="328"/>
        <v>2</v>
      </c>
      <c r="G5165" t="str">
        <f t="shared" si="329"/>
        <v>Data</v>
      </c>
      <c r="H5165" t="s">
        <v>827</v>
      </c>
      <c r="I5165" s="38" t="s">
        <v>701</v>
      </c>
      <c r="J5165" t="s">
        <v>699</v>
      </c>
      <c r="K5165" s="6" t="s">
        <v>46</v>
      </c>
      <c r="L5165" s="12">
        <v>0.87787723634955706</v>
      </c>
      <c r="M5165" s="13">
        <v>0.1221227636504429</v>
      </c>
      <c r="N5165" s="14">
        <v>604.99999999999977</v>
      </c>
    </row>
    <row r="5166" spans="1:14" x14ac:dyDescent="0.25">
      <c r="A5166">
        <v>5280</v>
      </c>
      <c r="B5166" t="str">
        <f t="shared" si="326"/>
        <v>Closed End</v>
      </c>
      <c r="C5166" t="s">
        <v>699</v>
      </c>
      <c r="D5166" t="s">
        <v>701</v>
      </c>
      <c r="E5166" t="str">
        <f t="shared" si="327"/>
        <v>Race / ethnicity</v>
      </c>
      <c r="F5166">
        <f t="shared" si="328"/>
        <v>3</v>
      </c>
      <c r="G5166" t="str">
        <f t="shared" si="329"/>
        <v>Data</v>
      </c>
      <c r="H5166" t="s">
        <v>827</v>
      </c>
      <c r="I5166" s="38" t="s">
        <v>701</v>
      </c>
      <c r="J5166" t="s">
        <v>699</v>
      </c>
      <c r="K5166" s="6" t="s">
        <v>47</v>
      </c>
      <c r="L5166" s="12">
        <v>0.92102166945417108</v>
      </c>
      <c r="M5166" s="13">
        <v>7.8978330545828757E-2</v>
      </c>
      <c r="N5166" s="14">
        <v>103.00000000000011</v>
      </c>
    </row>
    <row r="5167" spans="1:14" x14ac:dyDescent="0.25">
      <c r="A5167">
        <v>5281</v>
      </c>
      <c r="B5167" t="str">
        <f t="shared" si="326"/>
        <v>Closed End</v>
      </c>
      <c r="C5167" t="s">
        <v>699</v>
      </c>
      <c r="D5167" t="s">
        <v>701</v>
      </c>
      <c r="E5167" t="str">
        <f t="shared" si="327"/>
        <v>Race / ethnicity</v>
      </c>
      <c r="F5167">
        <f t="shared" si="328"/>
        <v>4</v>
      </c>
      <c r="G5167" t="str">
        <f t="shared" si="329"/>
        <v>Data</v>
      </c>
      <c r="H5167" t="s">
        <v>827</v>
      </c>
      <c r="I5167" s="38" t="s">
        <v>701</v>
      </c>
      <c r="J5167" t="s">
        <v>699</v>
      </c>
      <c r="K5167" s="6" t="s">
        <v>48</v>
      </c>
      <c r="L5167" s="12">
        <v>0.88031876721762681</v>
      </c>
      <c r="M5167" s="13">
        <v>0.11968123278237337</v>
      </c>
      <c r="N5167" s="14">
        <v>165</v>
      </c>
    </row>
    <row r="5168" spans="1:14" x14ac:dyDescent="0.25">
      <c r="A5168">
        <v>5282</v>
      </c>
      <c r="B5168" t="str">
        <f t="shared" si="326"/>
        <v>Closed End</v>
      </c>
      <c r="C5168" t="s">
        <v>699</v>
      </c>
      <c r="D5168" t="s">
        <v>701</v>
      </c>
      <c r="E5168" t="str">
        <f t="shared" si="327"/>
        <v>Race / ethnicity</v>
      </c>
      <c r="F5168">
        <f t="shared" si="328"/>
        <v>5</v>
      </c>
      <c r="G5168" t="str">
        <f t="shared" si="329"/>
        <v>Data</v>
      </c>
      <c r="H5168" t="s">
        <v>827</v>
      </c>
      <c r="I5168" s="38" t="s">
        <v>701</v>
      </c>
      <c r="J5168" t="s">
        <v>699</v>
      </c>
      <c r="K5168" s="6" t="s">
        <v>49</v>
      </c>
      <c r="L5168" s="12">
        <v>0.83744897612558455</v>
      </c>
      <c r="M5168" s="13">
        <v>0.16255102387441492</v>
      </c>
      <c r="N5168" s="14">
        <v>269.99999999999994</v>
      </c>
    </row>
    <row r="5169" spans="1:14" x14ac:dyDescent="0.25">
      <c r="A5169">
        <v>5283</v>
      </c>
      <c r="B5169" t="str">
        <f t="shared" si="326"/>
        <v>Closed End</v>
      </c>
      <c r="C5169" t="s">
        <v>699</v>
      </c>
      <c r="D5169" t="s">
        <v>701</v>
      </c>
      <c r="E5169" t="str">
        <f t="shared" si="327"/>
        <v>Race / ethnicity</v>
      </c>
      <c r="F5169">
        <f t="shared" si="328"/>
        <v>6</v>
      </c>
      <c r="G5169" t="str">
        <f t="shared" si="329"/>
        <v>Data</v>
      </c>
      <c r="H5169" t="s">
        <v>827</v>
      </c>
      <c r="I5169" s="38" t="s">
        <v>701</v>
      </c>
      <c r="J5169" t="s">
        <v>699</v>
      </c>
      <c r="K5169" s="6" t="s">
        <v>50</v>
      </c>
      <c r="L5169" s="12">
        <v>0.93571588384533566</v>
      </c>
      <c r="M5169" s="13">
        <v>6.428411615466427E-2</v>
      </c>
      <c r="N5169" s="14">
        <v>106.99999999999999</v>
      </c>
    </row>
    <row r="5170" spans="1:14" ht="15.75" thickBot="1" x14ac:dyDescent="0.3">
      <c r="A5170">
        <v>5284</v>
      </c>
      <c r="B5170" t="str">
        <f t="shared" si="326"/>
        <v>Closed End</v>
      </c>
      <c r="C5170" t="s">
        <v>699</v>
      </c>
      <c r="D5170" t="s">
        <v>701</v>
      </c>
      <c r="E5170" t="str">
        <f t="shared" si="327"/>
        <v>Race / ethnicity</v>
      </c>
      <c r="F5170">
        <f t="shared" si="328"/>
        <v>7</v>
      </c>
      <c r="G5170" t="str">
        <f t="shared" si="329"/>
        <v>Data</v>
      </c>
      <c r="H5170" t="s">
        <v>827</v>
      </c>
      <c r="I5170" s="38" t="s">
        <v>701</v>
      </c>
      <c r="J5170" t="s">
        <v>699</v>
      </c>
      <c r="K5170" s="8" t="s">
        <v>51</v>
      </c>
      <c r="L5170" s="18">
        <v>0.94325049376989312</v>
      </c>
      <c r="M5170" s="19">
        <v>5.6749506230107244E-2</v>
      </c>
      <c r="N5170" s="20">
        <v>1763.9999999999977</v>
      </c>
    </row>
    <row r="5171" spans="1:14" ht="15.75" thickTop="1" x14ac:dyDescent="0.25">
      <c r="A5171">
        <v>5285</v>
      </c>
      <c r="B5171" t="str">
        <f t="shared" si="326"/>
        <v/>
      </c>
      <c r="C5171" t="s">
        <v>8</v>
      </c>
      <c r="D5171" t="s">
        <v>8</v>
      </c>
      <c r="E5171" t="str">
        <f t="shared" si="327"/>
        <v/>
      </c>
      <c r="F5171" t="str">
        <f t="shared" si="328"/>
        <v/>
      </c>
      <c r="G5171" t="str">
        <f t="shared" si="329"/>
        <v/>
      </c>
      <c r="H5171" t="s">
        <v>8</v>
      </c>
      <c r="K5171" s="42"/>
      <c r="L5171" s="42"/>
      <c r="M5171" s="42"/>
      <c r="N5171" s="42"/>
    </row>
    <row r="5172" spans="1:14" ht="75.75" thickBot="1" x14ac:dyDescent="0.3">
      <c r="A5172">
        <v>5286</v>
      </c>
      <c r="B5172" t="str">
        <f t="shared" si="326"/>
        <v>Closed End</v>
      </c>
      <c r="C5172" t="s">
        <v>699</v>
      </c>
      <c r="D5172" t="s">
        <v>702</v>
      </c>
      <c r="E5172" t="str">
        <f t="shared" si="327"/>
        <v>Title</v>
      </c>
      <c r="F5172">
        <f t="shared" si="328"/>
        <v>1</v>
      </c>
      <c r="G5172" t="str">
        <f t="shared" si="329"/>
        <v>Title</v>
      </c>
      <c r="H5172" t="s">
        <v>828</v>
      </c>
      <c r="I5172" s="38" t="s">
        <v>702</v>
      </c>
      <c r="J5172" t="s">
        <v>699</v>
      </c>
      <c r="K5172" s="37" t="s">
        <v>376</v>
      </c>
      <c r="L5172" s="37"/>
      <c r="M5172" s="37"/>
      <c r="N5172" s="37"/>
    </row>
    <row r="5173" spans="1:14" ht="38.25" thickTop="1" thickBot="1" x14ac:dyDescent="0.3">
      <c r="A5173">
        <v>5287</v>
      </c>
      <c r="B5173" t="str">
        <f t="shared" ref="B5173:B5236" si="330">IF(K5175="Results by region:","Closed End",IF(L5174="East Metro Overall","Open End",IF(AND(K5173="",K5175=""),"",B5172)))</f>
        <v>Closed End</v>
      </c>
      <c r="C5173" t="s">
        <v>699</v>
      </c>
      <c r="D5173" t="s">
        <v>702</v>
      </c>
      <c r="E5173" t="str">
        <f t="shared" ref="E5173:E5236" si="331">IF(AND(K5173="",K5174="Results by region:"),"Column labels",
IF(AND(K5173="",L5173="East Metro overall"),"Column labels",
IF(AND(K5173="",L5173=""),"",
IF(AND(B5173="Open End",K5173&lt;&gt;"",E5172="Column labels"),"Open end results",
IF(K5173="Results by region:","Region",
IF(K5173="Results by gender:","Gender",
IF(K5173="Results by age:","Age",
IF(K5173="Results by education level:","Education",
IF(K5173="Results by household income:","Household income",
IF(K5173="Results by housing status:","Housing status",
IF(K5173="Results by home language:","Home language",
IF(K5173="Results by race/ethnicity:","Race / ethnicity",
IF(ISERROR(FIND(".",K5173)),E5172,
IF(FIND(".",K5173)&lt;=4,"Title"))))))))))))))</f>
        <v>Column labels</v>
      </c>
      <c r="F5173">
        <f t="shared" ref="F5173:F5236" si="332">IF(B5173="","",IF(E5173&lt;&gt;E5172,1,SUM(F5172,1)))</f>
        <v>1</v>
      </c>
      <c r="G5173" t="str">
        <f t="shared" si="329"/>
        <v>Labels</v>
      </c>
      <c r="H5173" t="s">
        <v>828</v>
      </c>
      <c r="I5173" s="38" t="s">
        <v>702</v>
      </c>
      <c r="J5173" t="s">
        <v>699</v>
      </c>
      <c r="K5173" s="39"/>
      <c r="L5173" s="1" t="s">
        <v>295</v>
      </c>
      <c r="M5173" s="2" t="s">
        <v>374</v>
      </c>
      <c r="N5173" s="3" t="s">
        <v>6</v>
      </c>
    </row>
    <row r="5174" spans="1:14" ht="15.75" thickTop="1" x14ac:dyDescent="0.25">
      <c r="A5174">
        <v>5288</v>
      </c>
      <c r="B5174" t="str">
        <f t="shared" si="330"/>
        <v>Closed End</v>
      </c>
      <c r="C5174" t="s">
        <v>699</v>
      </c>
      <c r="D5174" t="s">
        <v>702</v>
      </c>
      <c r="E5174" t="str">
        <f t="shared" si="331"/>
        <v>Region</v>
      </c>
      <c r="F5174">
        <f t="shared" si="332"/>
        <v>1</v>
      </c>
      <c r="G5174" t="str">
        <f t="shared" si="329"/>
        <v>Header</v>
      </c>
      <c r="H5174" t="s">
        <v>828</v>
      </c>
      <c r="I5174" s="38" t="s">
        <v>702</v>
      </c>
      <c r="J5174" t="s">
        <v>699</v>
      </c>
      <c r="K5174" s="5" t="s">
        <v>7</v>
      </c>
      <c r="L5174" s="9" t="s">
        <v>8</v>
      </c>
      <c r="M5174" s="10" t="s">
        <v>8</v>
      </c>
      <c r="N5174" s="11" t="s">
        <v>8</v>
      </c>
    </row>
    <row r="5175" spans="1:14" x14ac:dyDescent="0.25">
      <c r="A5175">
        <v>5289</v>
      </c>
      <c r="B5175" t="str">
        <f t="shared" si="330"/>
        <v>Closed End</v>
      </c>
      <c r="C5175" t="s">
        <v>699</v>
      </c>
      <c r="D5175" t="s">
        <v>702</v>
      </c>
      <c r="E5175" t="str">
        <f t="shared" si="331"/>
        <v>Region</v>
      </c>
      <c r="F5175">
        <f t="shared" si="332"/>
        <v>2</v>
      </c>
      <c r="G5175" t="str">
        <f t="shared" si="329"/>
        <v>Data</v>
      </c>
      <c r="H5175" t="s">
        <v>828</v>
      </c>
      <c r="I5175" s="38" t="s">
        <v>702</v>
      </c>
      <c r="J5175" t="s">
        <v>699</v>
      </c>
      <c r="K5175" s="6" t="s">
        <v>9</v>
      </c>
      <c r="L5175" s="12">
        <v>0.78228050317328202</v>
      </c>
      <c r="M5175" s="13">
        <v>0.21771949682671773</v>
      </c>
      <c r="N5175" s="14">
        <v>2476</v>
      </c>
    </row>
    <row r="5176" spans="1:14" x14ac:dyDescent="0.25">
      <c r="A5176">
        <v>5290</v>
      </c>
      <c r="B5176" t="str">
        <f t="shared" si="330"/>
        <v>Closed End</v>
      </c>
      <c r="C5176" t="s">
        <v>699</v>
      </c>
      <c r="D5176" t="s">
        <v>702</v>
      </c>
      <c r="E5176" t="str">
        <f t="shared" si="331"/>
        <v>Region</v>
      </c>
      <c r="F5176">
        <f t="shared" si="332"/>
        <v>3</v>
      </c>
      <c r="G5176" t="str">
        <f t="shared" si="329"/>
        <v>Data</v>
      </c>
      <c r="H5176" t="s">
        <v>828</v>
      </c>
      <c r="I5176" s="38" t="s">
        <v>702</v>
      </c>
      <c r="J5176" t="s">
        <v>699</v>
      </c>
      <c r="K5176" s="6" t="s">
        <v>10</v>
      </c>
      <c r="L5176" s="12">
        <v>0.79216039389867565</v>
      </c>
      <c r="M5176" s="13">
        <v>0.20783960610132446</v>
      </c>
      <c r="N5176" s="14">
        <v>347.99999999999983</v>
      </c>
    </row>
    <row r="5177" spans="1:14" x14ac:dyDescent="0.25">
      <c r="A5177">
        <v>5291</v>
      </c>
      <c r="B5177" t="str">
        <f t="shared" si="330"/>
        <v>Closed End</v>
      </c>
      <c r="C5177" t="s">
        <v>699</v>
      </c>
      <c r="D5177" t="s">
        <v>702</v>
      </c>
      <c r="E5177" t="str">
        <f t="shared" si="331"/>
        <v>Region</v>
      </c>
      <c r="F5177">
        <f t="shared" si="332"/>
        <v>4</v>
      </c>
      <c r="G5177" t="str">
        <f t="shared" si="329"/>
        <v>Data</v>
      </c>
      <c r="H5177" t="s">
        <v>828</v>
      </c>
      <c r="I5177" s="38" t="s">
        <v>702</v>
      </c>
      <c r="J5177" t="s">
        <v>699</v>
      </c>
      <c r="K5177" s="6" t="s">
        <v>11</v>
      </c>
      <c r="L5177" s="12">
        <v>0.78818725584133975</v>
      </c>
      <c r="M5177" s="13">
        <v>0.21181274415866266</v>
      </c>
      <c r="N5177" s="14">
        <v>1797.9999999999948</v>
      </c>
    </row>
    <row r="5178" spans="1:14" x14ac:dyDescent="0.25">
      <c r="A5178">
        <v>5292</v>
      </c>
      <c r="B5178" t="str">
        <f t="shared" si="330"/>
        <v>Closed End</v>
      </c>
      <c r="C5178" t="s">
        <v>699</v>
      </c>
      <c r="D5178" t="s">
        <v>702</v>
      </c>
      <c r="E5178" t="str">
        <f t="shared" si="331"/>
        <v>Region</v>
      </c>
      <c r="F5178">
        <f t="shared" si="332"/>
        <v>5</v>
      </c>
      <c r="G5178" t="str">
        <f t="shared" si="329"/>
        <v>Data</v>
      </c>
      <c r="H5178" t="s">
        <v>828</v>
      </c>
      <c r="I5178" s="38" t="s">
        <v>702</v>
      </c>
      <c r="J5178" t="s">
        <v>699</v>
      </c>
      <c r="K5178" s="6" t="s">
        <v>12</v>
      </c>
      <c r="L5178" s="12">
        <v>0.76235832971418849</v>
      </c>
      <c r="M5178" s="13">
        <v>0.23764167028581118</v>
      </c>
      <c r="N5178" s="14">
        <v>1442.0000000000016</v>
      </c>
    </row>
    <row r="5179" spans="1:14" x14ac:dyDescent="0.25">
      <c r="A5179">
        <v>5293</v>
      </c>
      <c r="B5179" t="str">
        <f t="shared" si="330"/>
        <v>Closed End</v>
      </c>
      <c r="C5179" t="s">
        <v>699</v>
      </c>
      <c r="D5179" t="s">
        <v>702</v>
      </c>
      <c r="E5179" t="str">
        <f t="shared" si="331"/>
        <v>Region</v>
      </c>
      <c r="F5179">
        <f t="shared" si="332"/>
        <v>6</v>
      </c>
      <c r="G5179" t="str">
        <f t="shared" si="329"/>
        <v>Data</v>
      </c>
      <c r="H5179" t="s">
        <v>828</v>
      </c>
      <c r="I5179" s="38" t="s">
        <v>702</v>
      </c>
      <c r="J5179" t="s">
        <v>699</v>
      </c>
      <c r="K5179" s="6" t="s">
        <v>13</v>
      </c>
      <c r="L5179" s="12">
        <v>0.81779742142353773</v>
      </c>
      <c r="M5179" s="13">
        <v>0.18220257857646147</v>
      </c>
      <c r="N5179" s="14">
        <v>356</v>
      </c>
    </row>
    <row r="5180" spans="1:14" x14ac:dyDescent="0.25">
      <c r="A5180">
        <v>5294</v>
      </c>
      <c r="B5180" t="str">
        <f t="shared" si="330"/>
        <v>Closed End</v>
      </c>
      <c r="C5180" t="s">
        <v>699</v>
      </c>
      <c r="D5180" t="s">
        <v>702</v>
      </c>
      <c r="E5180" t="str">
        <f t="shared" si="331"/>
        <v>Region</v>
      </c>
      <c r="F5180">
        <f t="shared" si="332"/>
        <v>7</v>
      </c>
      <c r="G5180" t="str">
        <f t="shared" si="329"/>
        <v>Data</v>
      </c>
      <c r="H5180" t="s">
        <v>828</v>
      </c>
      <c r="I5180" s="38" t="s">
        <v>702</v>
      </c>
      <c r="J5180" t="s">
        <v>699</v>
      </c>
      <c r="K5180" s="6" t="s">
        <v>14</v>
      </c>
      <c r="L5180" s="12">
        <v>0.75458665975021999</v>
      </c>
      <c r="M5180" s="13">
        <v>0.24541334024978009</v>
      </c>
      <c r="N5180" s="14">
        <v>330.00000000000023</v>
      </c>
    </row>
    <row r="5181" spans="1:14" x14ac:dyDescent="0.25">
      <c r="A5181">
        <v>5295</v>
      </c>
      <c r="B5181" t="str">
        <f t="shared" si="330"/>
        <v>Closed End</v>
      </c>
      <c r="C5181" t="s">
        <v>699</v>
      </c>
      <c r="D5181" t="s">
        <v>702</v>
      </c>
      <c r="E5181" t="str">
        <f t="shared" si="331"/>
        <v>Gender</v>
      </c>
      <c r="F5181">
        <f t="shared" si="332"/>
        <v>1</v>
      </c>
      <c r="G5181" t="str">
        <f t="shared" si="329"/>
        <v>Header</v>
      </c>
      <c r="H5181" t="s">
        <v>828</v>
      </c>
      <c r="I5181" s="38" t="s">
        <v>702</v>
      </c>
      <c r="J5181" t="s">
        <v>699</v>
      </c>
      <c r="K5181" s="7" t="s">
        <v>15</v>
      </c>
      <c r="L5181" s="15" t="s">
        <v>8</v>
      </c>
      <c r="M5181" s="16" t="s">
        <v>8</v>
      </c>
      <c r="N5181" s="17" t="s">
        <v>8</v>
      </c>
    </row>
    <row r="5182" spans="1:14" x14ac:dyDescent="0.25">
      <c r="A5182">
        <v>5296</v>
      </c>
      <c r="B5182" t="str">
        <f t="shared" si="330"/>
        <v>Closed End</v>
      </c>
      <c r="C5182" t="s">
        <v>699</v>
      </c>
      <c r="D5182" t="s">
        <v>702</v>
      </c>
      <c r="E5182" t="str">
        <f t="shared" si="331"/>
        <v>Gender</v>
      </c>
      <c r="F5182">
        <f t="shared" si="332"/>
        <v>2</v>
      </c>
      <c r="G5182" t="str">
        <f t="shared" si="329"/>
        <v>Data</v>
      </c>
      <c r="H5182" t="s">
        <v>828</v>
      </c>
      <c r="I5182" s="38" t="s">
        <v>702</v>
      </c>
      <c r="J5182" t="s">
        <v>699</v>
      </c>
      <c r="K5182" s="6" t="s">
        <v>16</v>
      </c>
      <c r="L5182" s="12">
        <v>0.75716835054431952</v>
      </c>
      <c r="M5182" s="13">
        <v>0.24283164945568281</v>
      </c>
      <c r="N5182" s="14">
        <v>1608.000000000002</v>
      </c>
    </row>
    <row r="5183" spans="1:14" x14ac:dyDescent="0.25">
      <c r="A5183">
        <v>5297</v>
      </c>
      <c r="B5183" t="str">
        <f t="shared" si="330"/>
        <v>Closed End</v>
      </c>
      <c r="C5183" t="s">
        <v>699</v>
      </c>
      <c r="D5183" t="s">
        <v>702</v>
      </c>
      <c r="E5183" t="str">
        <f t="shared" si="331"/>
        <v>Gender</v>
      </c>
      <c r="F5183">
        <f t="shared" si="332"/>
        <v>3</v>
      </c>
      <c r="G5183" t="str">
        <f t="shared" si="329"/>
        <v>Data</v>
      </c>
      <c r="H5183" t="s">
        <v>828</v>
      </c>
      <c r="I5183" s="38" t="s">
        <v>702</v>
      </c>
      <c r="J5183" t="s">
        <v>699</v>
      </c>
      <c r="K5183" s="6" t="s">
        <v>17</v>
      </c>
      <c r="L5183" s="12">
        <v>0.8131404623715206</v>
      </c>
      <c r="M5183" s="13">
        <v>0.18685953762847912</v>
      </c>
      <c r="N5183" s="14">
        <v>802.0000000000008</v>
      </c>
    </row>
    <row r="5184" spans="1:14" x14ac:dyDescent="0.25">
      <c r="A5184">
        <v>5298</v>
      </c>
      <c r="B5184" t="str">
        <f t="shared" si="330"/>
        <v>Closed End</v>
      </c>
      <c r="C5184" t="s">
        <v>699</v>
      </c>
      <c r="D5184" t="s">
        <v>702</v>
      </c>
      <c r="E5184" t="str">
        <f t="shared" si="331"/>
        <v>Age</v>
      </c>
      <c r="F5184">
        <f t="shared" si="332"/>
        <v>1</v>
      </c>
      <c r="G5184" t="str">
        <f t="shared" si="329"/>
        <v>Header</v>
      </c>
      <c r="H5184" t="s">
        <v>828</v>
      </c>
      <c r="I5184" s="38" t="s">
        <v>702</v>
      </c>
      <c r="J5184" t="s">
        <v>699</v>
      </c>
      <c r="K5184" s="7" t="s">
        <v>18</v>
      </c>
      <c r="L5184" s="15" t="s">
        <v>8</v>
      </c>
      <c r="M5184" s="16" t="s">
        <v>8</v>
      </c>
      <c r="N5184" s="17" t="s">
        <v>8</v>
      </c>
    </row>
    <row r="5185" spans="1:14" x14ac:dyDescent="0.25">
      <c r="A5185">
        <v>5299</v>
      </c>
      <c r="B5185" t="str">
        <f t="shared" si="330"/>
        <v>Closed End</v>
      </c>
      <c r="C5185" t="s">
        <v>699</v>
      </c>
      <c r="D5185" t="s">
        <v>702</v>
      </c>
      <c r="E5185" t="str">
        <f t="shared" si="331"/>
        <v>Age</v>
      </c>
      <c r="F5185">
        <f t="shared" si="332"/>
        <v>2</v>
      </c>
      <c r="G5185" t="str">
        <f t="shared" si="329"/>
        <v>Data</v>
      </c>
      <c r="H5185" t="s">
        <v>828</v>
      </c>
      <c r="I5185" s="38" t="s">
        <v>702</v>
      </c>
      <c r="J5185" t="s">
        <v>699</v>
      </c>
      <c r="K5185" s="6" t="s">
        <v>19</v>
      </c>
      <c r="L5185" s="12">
        <v>0.8223410166143863</v>
      </c>
      <c r="M5185" s="13">
        <v>0.17765898338561367</v>
      </c>
      <c r="N5185" s="14">
        <v>366.0000000000008</v>
      </c>
    </row>
    <row r="5186" spans="1:14" x14ac:dyDescent="0.25">
      <c r="A5186">
        <v>5300</v>
      </c>
      <c r="B5186" t="str">
        <f t="shared" si="330"/>
        <v>Closed End</v>
      </c>
      <c r="C5186" t="s">
        <v>699</v>
      </c>
      <c r="D5186" t="s">
        <v>702</v>
      </c>
      <c r="E5186" t="str">
        <f t="shared" si="331"/>
        <v>Age</v>
      </c>
      <c r="F5186">
        <f t="shared" si="332"/>
        <v>3</v>
      </c>
      <c r="G5186" t="str">
        <f t="shared" ref="G5186:G5249" si="333">IF(B5186="","",IF(E5186="Title","Title",IF(E5186="Column labels","Labels",IF(AND(F5186=1,B5186="Closed End"),"Header","Data"))))</f>
        <v>Data</v>
      </c>
      <c r="H5186" t="s">
        <v>828</v>
      </c>
      <c r="I5186" s="38" t="s">
        <v>702</v>
      </c>
      <c r="J5186" t="s">
        <v>699</v>
      </c>
      <c r="K5186" s="6" t="s">
        <v>20</v>
      </c>
      <c r="L5186" s="12">
        <v>0.41735133239063466</v>
      </c>
      <c r="M5186" s="13">
        <v>0.58264866760936429</v>
      </c>
      <c r="N5186" s="14">
        <v>392</v>
      </c>
    </row>
    <row r="5187" spans="1:14" x14ac:dyDescent="0.25">
      <c r="A5187">
        <v>5301</v>
      </c>
      <c r="B5187" t="str">
        <f t="shared" si="330"/>
        <v>Closed End</v>
      </c>
      <c r="C5187" t="s">
        <v>699</v>
      </c>
      <c r="D5187" t="s">
        <v>702</v>
      </c>
      <c r="E5187" t="str">
        <f t="shared" si="331"/>
        <v>Age</v>
      </c>
      <c r="F5187">
        <f t="shared" si="332"/>
        <v>4</v>
      </c>
      <c r="G5187" t="str">
        <f t="shared" si="333"/>
        <v>Data</v>
      </c>
      <c r="H5187" t="s">
        <v>828</v>
      </c>
      <c r="I5187" s="38" t="s">
        <v>702</v>
      </c>
      <c r="J5187" t="s">
        <v>699</v>
      </c>
      <c r="K5187" s="6" t="s">
        <v>21</v>
      </c>
      <c r="L5187" s="12">
        <v>0.74831129578695443</v>
      </c>
      <c r="M5187" s="13">
        <v>0.25168870421304501</v>
      </c>
      <c r="N5187" s="14">
        <v>307.00000000000034</v>
      </c>
    </row>
    <row r="5188" spans="1:14" x14ac:dyDescent="0.25">
      <c r="A5188">
        <v>5302</v>
      </c>
      <c r="B5188" t="str">
        <f t="shared" si="330"/>
        <v>Closed End</v>
      </c>
      <c r="C5188" t="s">
        <v>699</v>
      </c>
      <c r="D5188" t="s">
        <v>702</v>
      </c>
      <c r="E5188" t="str">
        <f t="shared" si="331"/>
        <v>Age</v>
      </c>
      <c r="F5188">
        <f t="shared" si="332"/>
        <v>5</v>
      </c>
      <c r="G5188" t="str">
        <f t="shared" si="333"/>
        <v>Data</v>
      </c>
      <c r="H5188" t="s">
        <v>828</v>
      </c>
      <c r="I5188" s="38" t="s">
        <v>702</v>
      </c>
      <c r="J5188" t="s">
        <v>699</v>
      </c>
      <c r="K5188" s="6" t="s">
        <v>22</v>
      </c>
      <c r="L5188" s="12">
        <v>0.94801397313108504</v>
      </c>
      <c r="M5188" s="13">
        <v>5.1986026868914952E-2</v>
      </c>
      <c r="N5188" s="14">
        <v>428.00000000000011</v>
      </c>
    </row>
    <row r="5189" spans="1:14" x14ac:dyDescent="0.25">
      <c r="A5189">
        <v>5303</v>
      </c>
      <c r="B5189" t="str">
        <f t="shared" si="330"/>
        <v>Closed End</v>
      </c>
      <c r="C5189" t="s">
        <v>699</v>
      </c>
      <c r="D5189" t="s">
        <v>702</v>
      </c>
      <c r="E5189" t="str">
        <f t="shared" si="331"/>
        <v>Age</v>
      </c>
      <c r="F5189">
        <f t="shared" si="332"/>
        <v>6</v>
      </c>
      <c r="G5189" t="str">
        <f t="shared" si="333"/>
        <v>Data</v>
      </c>
      <c r="H5189" t="s">
        <v>828</v>
      </c>
      <c r="I5189" s="38" t="s">
        <v>702</v>
      </c>
      <c r="J5189" t="s">
        <v>699</v>
      </c>
      <c r="K5189" s="6" t="s">
        <v>23</v>
      </c>
      <c r="L5189" s="12">
        <v>0.98330650312980783</v>
      </c>
      <c r="M5189" s="13">
        <v>1.6693496870192316E-2</v>
      </c>
      <c r="N5189" s="14">
        <v>733.99999999999784</v>
      </c>
    </row>
    <row r="5190" spans="1:14" x14ac:dyDescent="0.25">
      <c r="A5190">
        <v>5304</v>
      </c>
      <c r="B5190" t="str">
        <f t="shared" si="330"/>
        <v>Closed End</v>
      </c>
      <c r="C5190" t="s">
        <v>699</v>
      </c>
      <c r="D5190" t="s">
        <v>702</v>
      </c>
      <c r="E5190" t="str">
        <f t="shared" si="331"/>
        <v>Education</v>
      </c>
      <c r="F5190">
        <f t="shared" si="332"/>
        <v>1</v>
      </c>
      <c r="G5190" t="str">
        <f t="shared" si="333"/>
        <v>Header</v>
      </c>
      <c r="H5190" t="s">
        <v>828</v>
      </c>
      <c r="I5190" s="38" t="s">
        <v>702</v>
      </c>
      <c r="J5190" t="s">
        <v>699</v>
      </c>
      <c r="K5190" s="7" t="s">
        <v>24</v>
      </c>
      <c r="L5190" s="15" t="s">
        <v>8</v>
      </c>
      <c r="M5190" s="16" t="s">
        <v>8</v>
      </c>
      <c r="N5190" s="17" t="s">
        <v>8</v>
      </c>
    </row>
    <row r="5191" spans="1:14" x14ac:dyDescent="0.25">
      <c r="A5191">
        <v>5305</v>
      </c>
      <c r="B5191" t="str">
        <f t="shared" si="330"/>
        <v>Closed End</v>
      </c>
      <c r="C5191" t="s">
        <v>699</v>
      </c>
      <c r="D5191" t="s">
        <v>702</v>
      </c>
      <c r="E5191" t="str">
        <f t="shared" si="331"/>
        <v>Education</v>
      </c>
      <c r="F5191">
        <f t="shared" si="332"/>
        <v>2</v>
      </c>
      <c r="G5191" t="str">
        <f t="shared" si="333"/>
        <v>Data</v>
      </c>
      <c r="H5191" t="s">
        <v>828</v>
      </c>
      <c r="I5191" s="38" t="s">
        <v>702</v>
      </c>
      <c r="J5191" t="s">
        <v>699</v>
      </c>
      <c r="K5191" s="6" t="s">
        <v>25</v>
      </c>
      <c r="L5191" s="12">
        <v>0.57899800905693777</v>
      </c>
      <c r="M5191" s="13">
        <v>0.42100199094306245</v>
      </c>
      <c r="N5191" s="14">
        <v>79.999999999999986</v>
      </c>
    </row>
    <row r="5192" spans="1:14" x14ac:dyDescent="0.25">
      <c r="A5192">
        <v>5306</v>
      </c>
      <c r="B5192" t="str">
        <f t="shared" si="330"/>
        <v>Closed End</v>
      </c>
      <c r="C5192" t="s">
        <v>699</v>
      </c>
      <c r="D5192" t="s">
        <v>702</v>
      </c>
      <c r="E5192" t="str">
        <f t="shared" si="331"/>
        <v>Education</v>
      </c>
      <c r="F5192">
        <f t="shared" si="332"/>
        <v>3</v>
      </c>
      <c r="G5192" t="str">
        <f t="shared" si="333"/>
        <v>Data</v>
      </c>
      <c r="H5192" t="s">
        <v>828</v>
      </c>
      <c r="I5192" s="38" t="s">
        <v>702</v>
      </c>
      <c r="J5192" t="s">
        <v>699</v>
      </c>
      <c r="K5192" s="6" t="s">
        <v>26</v>
      </c>
      <c r="L5192" s="12">
        <v>0.81106597550537396</v>
      </c>
      <c r="M5192" s="13">
        <v>0.18893402449462685</v>
      </c>
      <c r="N5192" s="14">
        <v>257.99999999999983</v>
      </c>
    </row>
    <row r="5193" spans="1:14" x14ac:dyDescent="0.25">
      <c r="A5193">
        <v>5307</v>
      </c>
      <c r="B5193" t="str">
        <f t="shared" si="330"/>
        <v>Closed End</v>
      </c>
      <c r="C5193" t="s">
        <v>699</v>
      </c>
      <c r="D5193" t="s">
        <v>702</v>
      </c>
      <c r="E5193" t="str">
        <f t="shared" si="331"/>
        <v>Education</v>
      </c>
      <c r="F5193">
        <f t="shared" si="332"/>
        <v>4</v>
      </c>
      <c r="G5193" t="str">
        <f t="shared" si="333"/>
        <v>Data</v>
      </c>
      <c r="H5193" t="s">
        <v>828</v>
      </c>
      <c r="I5193" s="38" t="s">
        <v>702</v>
      </c>
      <c r="J5193" t="s">
        <v>699</v>
      </c>
      <c r="K5193" s="6" t="s">
        <v>27</v>
      </c>
      <c r="L5193" s="12">
        <v>0.79416658964502485</v>
      </c>
      <c r="M5193" s="13">
        <v>0.20583341035497432</v>
      </c>
      <c r="N5193" s="14">
        <v>791.00000000000148</v>
      </c>
    </row>
    <row r="5194" spans="1:14" x14ac:dyDescent="0.25">
      <c r="A5194">
        <v>5308</v>
      </c>
      <c r="B5194" t="str">
        <f t="shared" si="330"/>
        <v>Closed End</v>
      </c>
      <c r="C5194" t="s">
        <v>699</v>
      </c>
      <c r="D5194" t="s">
        <v>702</v>
      </c>
      <c r="E5194" t="str">
        <f t="shared" si="331"/>
        <v>Education</v>
      </c>
      <c r="F5194">
        <f t="shared" si="332"/>
        <v>5</v>
      </c>
      <c r="G5194" t="str">
        <f t="shared" si="333"/>
        <v>Data</v>
      </c>
      <c r="H5194" t="s">
        <v>828</v>
      </c>
      <c r="I5194" s="38" t="s">
        <v>702</v>
      </c>
      <c r="J5194" t="s">
        <v>699</v>
      </c>
      <c r="K5194" s="6" t="s">
        <v>28</v>
      </c>
      <c r="L5194" s="12">
        <v>0.78321767452175195</v>
      </c>
      <c r="M5194" s="13">
        <v>0.21678232547824972</v>
      </c>
      <c r="N5194" s="14">
        <v>1299.0000000000023</v>
      </c>
    </row>
    <row r="5195" spans="1:14" x14ac:dyDescent="0.25">
      <c r="A5195">
        <v>5309</v>
      </c>
      <c r="B5195" t="str">
        <f t="shared" si="330"/>
        <v>Closed End</v>
      </c>
      <c r="C5195" t="s">
        <v>699</v>
      </c>
      <c r="D5195" t="s">
        <v>702</v>
      </c>
      <c r="E5195" t="str">
        <f t="shared" si="331"/>
        <v>Household income</v>
      </c>
      <c r="F5195">
        <f t="shared" si="332"/>
        <v>1</v>
      </c>
      <c r="G5195" t="str">
        <f t="shared" si="333"/>
        <v>Header</v>
      </c>
      <c r="H5195" t="s">
        <v>828</v>
      </c>
      <c r="I5195" s="38" t="s">
        <v>702</v>
      </c>
      <c r="J5195" t="s">
        <v>699</v>
      </c>
      <c r="K5195" s="7" t="s">
        <v>29</v>
      </c>
      <c r="L5195" s="15" t="s">
        <v>8</v>
      </c>
      <c r="M5195" s="16" t="s">
        <v>8</v>
      </c>
      <c r="N5195" s="17" t="s">
        <v>8</v>
      </c>
    </row>
    <row r="5196" spans="1:14" x14ac:dyDescent="0.25">
      <c r="A5196">
        <v>5310</v>
      </c>
      <c r="B5196" t="str">
        <f t="shared" si="330"/>
        <v>Closed End</v>
      </c>
      <c r="C5196" t="s">
        <v>699</v>
      </c>
      <c r="D5196" t="s">
        <v>702</v>
      </c>
      <c r="E5196" t="str">
        <f t="shared" si="331"/>
        <v>Household income</v>
      </c>
      <c r="F5196">
        <f t="shared" si="332"/>
        <v>2</v>
      </c>
      <c r="G5196" t="str">
        <f t="shared" si="333"/>
        <v>Data</v>
      </c>
      <c r="H5196" t="s">
        <v>828</v>
      </c>
      <c r="I5196" s="38" t="s">
        <v>702</v>
      </c>
      <c r="J5196" t="s">
        <v>699</v>
      </c>
      <c r="K5196" s="6" t="s">
        <v>30</v>
      </c>
      <c r="L5196" s="12">
        <v>0.87604606913563854</v>
      </c>
      <c r="M5196" s="13">
        <v>0.12395393086436098</v>
      </c>
      <c r="N5196" s="14">
        <v>367.00000000000063</v>
      </c>
    </row>
    <row r="5197" spans="1:14" x14ac:dyDescent="0.25">
      <c r="A5197">
        <v>5311</v>
      </c>
      <c r="B5197" t="str">
        <f t="shared" si="330"/>
        <v>Closed End</v>
      </c>
      <c r="C5197" t="s">
        <v>699</v>
      </c>
      <c r="D5197" t="s">
        <v>702</v>
      </c>
      <c r="E5197" t="str">
        <f t="shared" si="331"/>
        <v>Household income</v>
      </c>
      <c r="F5197">
        <f t="shared" si="332"/>
        <v>3</v>
      </c>
      <c r="G5197" t="str">
        <f t="shared" si="333"/>
        <v>Data</v>
      </c>
      <c r="H5197" t="s">
        <v>828</v>
      </c>
      <c r="I5197" s="38" t="s">
        <v>702</v>
      </c>
      <c r="J5197" t="s">
        <v>699</v>
      </c>
      <c r="K5197" s="6" t="s">
        <v>31</v>
      </c>
      <c r="L5197" s="12">
        <v>0.74304177800247084</v>
      </c>
      <c r="M5197" s="13">
        <v>0.25695822199752955</v>
      </c>
      <c r="N5197" s="14">
        <v>355.99999999999955</v>
      </c>
    </row>
    <row r="5198" spans="1:14" x14ac:dyDescent="0.25">
      <c r="A5198">
        <v>5312</v>
      </c>
      <c r="B5198" t="str">
        <f t="shared" si="330"/>
        <v>Closed End</v>
      </c>
      <c r="C5198" t="s">
        <v>699</v>
      </c>
      <c r="D5198" t="s">
        <v>702</v>
      </c>
      <c r="E5198" t="str">
        <f t="shared" si="331"/>
        <v>Household income</v>
      </c>
      <c r="F5198">
        <f t="shared" si="332"/>
        <v>4</v>
      </c>
      <c r="G5198" t="str">
        <f t="shared" si="333"/>
        <v>Data</v>
      </c>
      <c r="H5198" t="s">
        <v>828</v>
      </c>
      <c r="I5198" s="38" t="s">
        <v>702</v>
      </c>
      <c r="J5198" t="s">
        <v>699</v>
      </c>
      <c r="K5198" s="6" t="s">
        <v>32</v>
      </c>
      <c r="L5198" s="12">
        <v>0.78135046438879163</v>
      </c>
      <c r="M5198" s="13">
        <v>0.21864953561120826</v>
      </c>
      <c r="N5198" s="14">
        <v>347.00000000000017</v>
      </c>
    </row>
    <row r="5199" spans="1:14" x14ac:dyDescent="0.25">
      <c r="A5199">
        <v>5313</v>
      </c>
      <c r="B5199" t="str">
        <f t="shared" si="330"/>
        <v>Closed End</v>
      </c>
      <c r="C5199" t="s">
        <v>699</v>
      </c>
      <c r="D5199" t="s">
        <v>702</v>
      </c>
      <c r="E5199" t="str">
        <f t="shared" si="331"/>
        <v>Household income</v>
      </c>
      <c r="F5199">
        <f t="shared" si="332"/>
        <v>5</v>
      </c>
      <c r="G5199" t="str">
        <f t="shared" si="333"/>
        <v>Data</v>
      </c>
      <c r="H5199" t="s">
        <v>828</v>
      </c>
      <c r="I5199" s="38" t="s">
        <v>702</v>
      </c>
      <c r="J5199" t="s">
        <v>699</v>
      </c>
      <c r="K5199" s="6" t="s">
        <v>33</v>
      </c>
      <c r="L5199" s="12">
        <v>0.7490978937447994</v>
      </c>
      <c r="M5199" s="13">
        <v>0.25090210625520054</v>
      </c>
      <c r="N5199" s="14">
        <v>264.00000000000011</v>
      </c>
    </row>
    <row r="5200" spans="1:14" x14ac:dyDescent="0.25">
      <c r="A5200">
        <v>5314</v>
      </c>
      <c r="B5200" t="str">
        <f t="shared" si="330"/>
        <v>Closed End</v>
      </c>
      <c r="C5200" t="s">
        <v>699</v>
      </c>
      <c r="D5200" t="s">
        <v>702</v>
      </c>
      <c r="E5200" t="str">
        <f t="shared" si="331"/>
        <v>Household income</v>
      </c>
      <c r="F5200">
        <f t="shared" si="332"/>
        <v>6</v>
      </c>
      <c r="G5200" t="str">
        <f t="shared" si="333"/>
        <v>Data</v>
      </c>
      <c r="H5200" t="s">
        <v>828</v>
      </c>
      <c r="I5200" s="38" t="s">
        <v>702</v>
      </c>
      <c r="J5200" t="s">
        <v>699</v>
      </c>
      <c r="K5200" s="6" t="s">
        <v>34</v>
      </c>
      <c r="L5200" s="12">
        <v>0.86952077645782433</v>
      </c>
      <c r="M5200" s="13">
        <v>0.13047922354217475</v>
      </c>
      <c r="N5200" s="14">
        <v>229.00000000000006</v>
      </c>
    </row>
    <row r="5201" spans="1:14" x14ac:dyDescent="0.25">
      <c r="A5201">
        <v>5315</v>
      </c>
      <c r="B5201" t="str">
        <f t="shared" si="330"/>
        <v>Closed End</v>
      </c>
      <c r="C5201" t="s">
        <v>699</v>
      </c>
      <c r="D5201" t="s">
        <v>702</v>
      </c>
      <c r="E5201" t="str">
        <f t="shared" si="331"/>
        <v>Household income</v>
      </c>
      <c r="F5201">
        <f t="shared" si="332"/>
        <v>7</v>
      </c>
      <c r="G5201" t="str">
        <f t="shared" si="333"/>
        <v>Data</v>
      </c>
      <c r="H5201" t="s">
        <v>828</v>
      </c>
      <c r="I5201" s="38" t="s">
        <v>702</v>
      </c>
      <c r="J5201" t="s">
        <v>699</v>
      </c>
      <c r="K5201" s="6" t="s">
        <v>35</v>
      </c>
      <c r="L5201" s="12">
        <v>0.79026187805265247</v>
      </c>
      <c r="M5201" s="13">
        <v>0.20973812194734742</v>
      </c>
      <c r="N5201" s="14">
        <v>308.00000000000017</v>
      </c>
    </row>
    <row r="5202" spans="1:14" x14ac:dyDescent="0.25">
      <c r="A5202">
        <v>5316</v>
      </c>
      <c r="B5202" t="str">
        <f t="shared" si="330"/>
        <v>Closed End</v>
      </c>
      <c r="C5202" t="s">
        <v>699</v>
      </c>
      <c r="D5202" t="s">
        <v>702</v>
      </c>
      <c r="E5202" t="str">
        <f t="shared" si="331"/>
        <v>Household income</v>
      </c>
      <c r="F5202">
        <f t="shared" si="332"/>
        <v>8</v>
      </c>
      <c r="G5202" t="str">
        <f t="shared" si="333"/>
        <v>Data</v>
      </c>
      <c r="H5202" t="s">
        <v>828</v>
      </c>
      <c r="I5202" s="38" t="s">
        <v>702</v>
      </c>
      <c r="J5202" t="s">
        <v>699</v>
      </c>
      <c r="K5202" s="6" t="s">
        <v>36</v>
      </c>
      <c r="L5202" s="12">
        <v>0.65586205845000412</v>
      </c>
      <c r="M5202" s="13">
        <v>0.34413794154999555</v>
      </c>
      <c r="N5202" s="14">
        <v>234.00000000000031</v>
      </c>
    </row>
    <row r="5203" spans="1:14" x14ac:dyDescent="0.25">
      <c r="A5203">
        <v>5317</v>
      </c>
      <c r="B5203" t="str">
        <f t="shared" si="330"/>
        <v>Closed End</v>
      </c>
      <c r="C5203" t="s">
        <v>699</v>
      </c>
      <c r="D5203" t="s">
        <v>702</v>
      </c>
      <c r="E5203" t="str">
        <f t="shared" si="331"/>
        <v>Housing status</v>
      </c>
      <c r="F5203">
        <f t="shared" si="332"/>
        <v>1</v>
      </c>
      <c r="G5203" t="str">
        <f t="shared" si="333"/>
        <v>Header</v>
      </c>
      <c r="H5203" t="s">
        <v>828</v>
      </c>
      <c r="I5203" s="38" t="s">
        <v>702</v>
      </c>
      <c r="J5203" t="s">
        <v>699</v>
      </c>
      <c r="K5203" s="7" t="s">
        <v>37</v>
      </c>
      <c r="L5203" s="15" t="s">
        <v>8</v>
      </c>
      <c r="M5203" s="16" t="s">
        <v>8</v>
      </c>
      <c r="N5203" s="17" t="s">
        <v>8</v>
      </c>
    </row>
    <row r="5204" spans="1:14" x14ac:dyDescent="0.25">
      <c r="A5204">
        <v>5318</v>
      </c>
      <c r="B5204" t="str">
        <f t="shared" si="330"/>
        <v>Closed End</v>
      </c>
      <c r="C5204" t="s">
        <v>699</v>
      </c>
      <c r="D5204" t="s">
        <v>702</v>
      </c>
      <c r="E5204" t="str">
        <f t="shared" si="331"/>
        <v>Housing status</v>
      </c>
      <c r="F5204">
        <f t="shared" si="332"/>
        <v>2</v>
      </c>
      <c r="G5204" t="str">
        <f t="shared" si="333"/>
        <v>Data</v>
      </c>
      <c r="H5204" t="s">
        <v>828</v>
      </c>
      <c r="I5204" s="38" t="s">
        <v>702</v>
      </c>
      <c r="J5204" t="s">
        <v>699</v>
      </c>
      <c r="K5204" s="6" t="s">
        <v>38</v>
      </c>
      <c r="L5204" s="12">
        <v>0.77454546202157237</v>
      </c>
      <c r="M5204" s="13">
        <v>0.22545453797842951</v>
      </c>
      <c r="N5204" s="14">
        <v>1633.9999999999973</v>
      </c>
    </row>
    <row r="5205" spans="1:14" x14ac:dyDescent="0.25">
      <c r="A5205">
        <v>5319</v>
      </c>
      <c r="B5205" t="str">
        <f t="shared" si="330"/>
        <v>Closed End</v>
      </c>
      <c r="C5205" t="s">
        <v>699</v>
      </c>
      <c r="D5205" t="s">
        <v>702</v>
      </c>
      <c r="E5205" t="str">
        <f t="shared" si="331"/>
        <v>Housing status</v>
      </c>
      <c r="F5205">
        <f t="shared" si="332"/>
        <v>3</v>
      </c>
      <c r="G5205" t="str">
        <f t="shared" si="333"/>
        <v>Data</v>
      </c>
      <c r="H5205" t="s">
        <v>828</v>
      </c>
      <c r="I5205" s="38" t="s">
        <v>702</v>
      </c>
      <c r="J5205" t="s">
        <v>699</v>
      </c>
      <c r="K5205" s="6" t="s">
        <v>39</v>
      </c>
      <c r="L5205" s="12">
        <v>0.82426142652860979</v>
      </c>
      <c r="M5205" s="13">
        <v>0.17573857347138955</v>
      </c>
      <c r="N5205" s="14">
        <v>784.0000000000008</v>
      </c>
    </row>
    <row r="5206" spans="1:14" ht="24.75" x14ac:dyDescent="0.25">
      <c r="A5206">
        <v>5320</v>
      </c>
      <c r="B5206" t="str">
        <f t="shared" si="330"/>
        <v>Closed End</v>
      </c>
      <c r="C5206" t="s">
        <v>699</v>
      </c>
      <c r="D5206" t="s">
        <v>702</v>
      </c>
      <c r="E5206" t="str">
        <f t="shared" si="331"/>
        <v>Housing status</v>
      </c>
      <c r="F5206">
        <f t="shared" si="332"/>
        <v>4</v>
      </c>
      <c r="G5206" t="str">
        <f t="shared" si="333"/>
        <v>Data</v>
      </c>
      <c r="H5206" t="s">
        <v>828</v>
      </c>
      <c r="I5206" s="38" t="s">
        <v>702</v>
      </c>
      <c r="J5206" t="s">
        <v>699</v>
      </c>
      <c r="K5206" s="6" t="s">
        <v>40</v>
      </c>
      <c r="L5206" s="12">
        <v>0.57962437887000307</v>
      </c>
      <c r="M5206" s="13">
        <v>0.42037562112999721</v>
      </c>
      <c r="N5206" s="14">
        <v>47.999999999999993</v>
      </c>
    </row>
    <row r="5207" spans="1:14" x14ac:dyDescent="0.25">
      <c r="A5207">
        <v>5321</v>
      </c>
      <c r="B5207" t="str">
        <f t="shared" si="330"/>
        <v>Closed End</v>
      </c>
      <c r="C5207" t="s">
        <v>699</v>
      </c>
      <c r="D5207" t="s">
        <v>702</v>
      </c>
      <c r="E5207" t="str">
        <f t="shared" si="331"/>
        <v>Home language</v>
      </c>
      <c r="F5207">
        <f t="shared" si="332"/>
        <v>1</v>
      </c>
      <c r="G5207" t="str">
        <f t="shared" si="333"/>
        <v>Header</v>
      </c>
      <c r="H5207" t="s">
        <v>828</v>
      </c>
      <c r="I5207" s="38" t="s">
        <v>702</v>
      </c>
      <c r="J5207" t="s">
        <v>699</v>
      </c>
      <c r="K5207" s="7" t="s">
        <v>41</v>
      </c>
      <c r="L5207" s="15" t="s">
        <v>8</v>
      </c>
      <c r="M5207" s="16" t="s">
        <v>8</v>
      </c>
      <c r="N5207" s="17" t="s">
        <v>8</v>
      </c>
    </row>
    <row r="5208" spans="1:14" x14ac:dyDescent="0.25">
      <c r="A5208">
        <v>5322</v>
      </c>
      <c r="B5208" t="str">
        <f t="shared" si="330"/>
        <v>Closed End</v>
      </c>
      <c r="C5208" t="s">
        <v>699</v>
      </c>
      <c r="D5208" t="s">
        <v>702</v>
      </c>
      <c r="E5208" t="str">
        <f t="shared" si="331"/>
        <v>Home language</v>
      </c>
      <c r="F5208">
        <f t="shared" si="332"/>
        <v>2</v>
      </c>
      <c r="G5208" t="str">
        <f t="shared" si="333"/>
        <v>Data</v>
      </c>
      <c r="H5208" t="s">
        <v>828</v>
      </c>
      <c r="I5208" s="38" t="s">
        <v>702</v>
      </c>
      <c r="J5208" t="s">
        <v>699</v>
      </c>
      <c r="K5208" s="6" t="s">
        <v>42</v>
      </c>
      <c r="L5208" s="12">
        <v>0.81541126836697198</v>
      </c>
      <c r="M5208" s="13">
        <v>0.18458873163302847</v>
      </c>
      <c r="N5208" s="14">
        <v>2162.9999999999936</v>
      </c>
    </row>
    <row r="5209" spans="1:14" x14ac:dyDescent="0.25">
      <c r="A5209">
        <v>5323</v>
      </c>
      <c r="B5209" t="str">
        <f t="shared" si="330"/>
        <v>Closed End</v>
      </c>
      <c r="C5209" t="s">
        <v>699</v>
      </c>
      <c r="D5209" t="s">
        <v>702</v>
      </c>
      <c r="E5209" t="str">
        <f t="shared" si="331"/>
        <v>Home language</v>
      </c>
      <c r="F5209">
        <f t="shared" si="332"/>
        <v>3</v>
      </c>
      <c r="G5209" t="str">
        <f t="shared" si="333"/>
        <v>Data</v>
      </c>
      <c r="H5209" t="s">
        <v>828</v>
      </c>
      <c r="I5209" s="38" t="s">
        <v>702</v>
      </c>
      <c r="J5209" t="s">
        <v>699</v>
      </c>
      <c r="K5209" s="6" t="s">
        <v>43</v>
      </c>
      <c r="L5209" s="12">
        <v>0.62028865605589212</v>
      </c>
      <c r="M5209" s="13">
        <v>0.37971134394410727</v>
      </c>
      <c r="N5209" s="14">
        <v>208.00000000000023</v>
      </c>
    </row>
    <row r="5210" spans="1:14" x14ac:dyDescent="0.25">
      <c r="A5210">
        <v>5324</v>
      </c>
      <c r="B5210" t="str">
        <f t="shared" si="330"/>
        <v>Closed End</v>
      </c>
      <c r="C5210" t="s">
        <v>699</v>
      </c>
      <c r="D5210" t="s">
        <v>702</v>
      </c>
      <c r="E5210" t="str">
        <f t="shared" si="331"/>
        <v>Home language</v>
      </c>
      <c r="F5210">
        <f t="shared" si="332"/>
        <v>4</v>
      </c>
      <c r="G5210" t="str">
        <f t="shared" si="333"/>
        <v>Data</v>
      </c>
      <c r="H5210" t="s">
        <v>828</v>
      </c>
      <c r="I5210" s="38" t="s">
        <v>702</v>
      </c>
      <c r="J5210" t="s">
        <v>699</v>
      </c>
      <c r="K5210" s="6" t="s">
        <v>44</v>
      </c>
      <c r="L5210" s="12">
        <v>0.36751809279065334</v>
      </c>
      <c r="M5210" s="13">
        <v>0.63248190720934661</v>
      </c>
      <c r="N5210" s="14">
        <v>79.000000000000014</v>
      </c>
    </row>
    <row r="5211" spans="1:14" x14ac:dyDescent="0.25">
      <c r="A5211">
        <v>5325</v>
      </c>
      <c r="B5211" t="str">
        <f t="shared" si="330"/>
        <v>Closed End</v>
      </c>
      <c r="C5211" t="s">
        <v>699</v>
      </c>
      <c r="D5211" t="s">
        <v>702</v>
      </c>
      <c r="E5211" t="str">
        <f t="shared" si="331"/>
        <v>Race / ethnicity</v>
      </c>
      <c r="F5211">
        <f t="shared" si="332"/>
        <v>1</v>
      </c>
      <c r="G5211" t="str">
        <f t="shared" si="333"/>
        <v>Header</v>
      </c>
      <c r="H5211" t="s">
        <v>828</v>
      </c>
      <c r="I5211" s="38" t="s">
        <v>702</v>
      </c>
      <c r="J5211" t="s">
        <v>699</v>
      </c>
      <c r="K5211" s="7" t="s">
        <v>45</v>
      </c>
      <c r="L5211" s="15" t="s">
        <v>8</v>
      </c>
      <c r="M5211" s="16" t="s">
        <v>8</v>
      </c>
      <c r="N5211" s="17" t="s">
        <v>8</v>
      </c>
    </row>
    <row r="5212" spans="1:14" x14ac:dyDescent="0.25">
      <c r="A5212">
        <v>5326</v>
      </c>
      <c r="B5212" t="str">
        <f t="shared" si="330"/>
        <v>Closed End</v>
      </c>
      <c r="C5212" t="s">
        <v>699</v>
      </c>
      <c r="D5212" t="s">
        <v>702</v>
      </c>
      <c r="E5212" t="str">
        <f t="shared" si="331"/>
        <v>Race / ethnicity</v>
      </c>
      <c r="F5212">
        <f t="shared" si="332"/>
        <v>2</v>
      </c>
      <c r="G5212" t="str">
        <f t="shared" si="333"/>
        <v>Data</v>
      </c>
      <c r="H5212" t="s">
        <v>828</v>
      </c>
      <c r="I5212" s="38" t="s">
        <v>702</v>
      </c>
      <c r="J5212" t="s">
        <v>699</v>
      </c>
      <c r="K5212" s="6" t="s">
        <v>46</v>
      </c>
      <c r="L5212" s="12">
        <v>0.61538764062798212</v>
      </c>
      <c r="M5212" s="13">
        <v>0.38461235937201854</v>
      </c>
      <c r="N5212" s="14">
        <v>604.99999999999977</v>
      </c>
    </row>
    <row r="5213" spans="1:14" x14ac:dyDescent="0.25">
      <c r="A5213">
        <v>5327</v>
      </c>
      <c r="B5213" t="str">
        <f t="shared" si="330"/>
        <v>Closed End</v>
      </c>
      <c r="C5213" t="s">
        <v>699</v>
      </c>
      <c r="D5213" t="s">
        <v>702</v>
      </c>
      <c r="E5213" t="str">
        <f t="shared" si="331"/>
        <v>Race / ethnicity</v>
      </c>
      <c r="F5213">
        <f t="shared" si="332"/>
        <v>3</v>
      </c>
      <c r="G5213" t="str">
        <f t="shared" si="333"/>
        <v>Data</v>
      </c>
      <c r="H5213" t="s">
        <v>828</v>
      </c>
      <c r="I5213" s="38" t="s">
        <v>702</v>
      </c>
      <c r="J5213" t="s">
        <v>699</v>
      </c>
      <c r="K5213" s="6" t="s">
        <v>47</v>
      </c>
      <c r="L5213" s="12">
        <v>0.74959561728700275</v>
      </c>
      <c r="M5213" s="13">
        <v>0.2504043827129967</v>
      </c>
      <c r="N5213" s="14">
        <v>103.00000000000011</v>
      </c>
    </row>
    <row r="5214" spans="1:14" x14ac:dyDescent="0.25">
      <c r="A5214">
        <v>5328</v>
      </c>
      <c r="B5214" t="str">
        <f t="shared" si="330"/>
        <v>Closed End</v>
      </c>
      <c r="C5214" t="s">
        <v>699</v>
      </c>
      <c r="D5214" t="s">
        <v>702</v>
      </c>
      <c r="E5214" t="str">
        <f t="shared" si="331"/>
        <v>Race / ethnicity</v>
      </c>
      <c r="F5214">
        <f t="shared" si="332"/>
        <v>4</v>
      </c>
      <c r="G5214" t="str">
        <f t="shared" si="333"/>
        <v>Data</v>
      </c>
      <c r="H5214" t="s">
        <v>828</v>
      </c>
      <c r="I5214" s="38" t="s">
        <v>702</v>
      </c>
      <c r="J5214" t="s">
        <v>699</v>
      </c>
      <c r="K5214" s="6" t="s">
        <v>48</v>
      </c>
      <c r="L5214" s="12">
        <v>0.61568632228273812</v>
      </c>
      <c r="M5214" s="13">
        <v>0.38431367771726171</v>
      </c>
      <c r="N5214" s="14">
        <v>165</v>
      </c>
    </row>
    <row r="5215" spans="1:14" x14ac:dyDescent="0.25">
      <c r="A5215">
        <v>5329</v>
      </c>
      <c r="B5215" t="str">
        <f t="shared" si="330"/>
        <v>Closed End</v>
      </c>
      <c r="C5215" t="s">
        <v>699</v>
      </c>
      <c r="D5215" t="s">
        <v>702</v>
      </c>
      <c r="E5215" t="str">
        <f t="shared" si="331"/>
        <v>Race / ethnicity</v>
      </c>
      <c r="F5215">
        <f t="shared" si="332"/>
        <v>5</v>
      </c>
      <c r="G5215" t="str">
        <f t="shared" si="333"/>
        <v>Data</v>
      </c>
      <c r="H5215" t="s">
        <v>828</v>
      </c>
      <c r="I5215" s="38" t="s">
        <v>702</v>
      </c>
      <c r="J5215" t="s">
        <v>699</v>
      </c>
      <c r="K5215" s="6" t="s">
        <v>49</v>
      </c>
      <c r="L5215" s="12">
        <v>0.62775071206931488</v>
      </c>
      <c r="M5215" s="13">
        <v>0.37224928793068524</v>
      </c>
      <c r="N5215" s="14">
        <v>269.99999999999994</v>
      </c>
    </row>
    <row r="5216" spans="1:14" x14ac:dyDescent="0.25">
      <c r="A5216">
        <v>5330</v>
      </c>
      <c r="B5216" t="str">
        <f t="shared" si="330"/>
        <v>Closed End</v>
      </c>
      <c r="C5216" t="s">
        <v>699</v>
      </c>
      <c r="D5216" t="s">
        <v>702</v>
      </c>
      <c r="E5216" t="str">
        <f t="shared" si="331"/>
        <v>Race / ethnicity</v>
      </c>
      <c r="F5216">
        <f t="shared" si="332"/>
        <v>6</v>
      </c>
      <c r="G5216" t="str">
        <f t="shared" si="333"/>
        <v>Data</v>
      </c>
      <c r="H5216" t="s">
        <v>828</v>
      </c>
      <c r="I5216" s="38" t="s">
        <v>702</v>
      </c>
      <c r="J5216" t="s">
        <v>699</v>
      </c>
      <c r="K5216" s="6" t="s">
        <v>50</v>
      </c>
      <c r="L5216" s="12">
        <v>0.58258307546273025</v>
      </c>
      <c r="M5216" s="13">
        <v>0.41741692453726947</v>
      </c>
      <c r="N5216" s="14">
        <v>106.99999999999999</v>
      </c>
    </row>
    <row r="5217" spans="1:14" ht="15.75" thickBot="1" x14ac:dyDescent="0.3">
      <c r="A5217">
        <v>5331</v>
      </c>
      <c r="B5217" t="str">
        <f t="shared" si="330"/>
        <v>Closed End</v>
      </c>
      <c r="C5217" t="s">
        <v>699</v>
      </c>
      <c r="D5217" t="s">
        <v>702</v>
      </c>
      <c r="E5217" t="str">
        <f t="shared" si="331"/>
        <v>Race / ethnicity</v>
      </c>
      <c r="F5217">
        <f t="shared" si="332"/>
        <v>7</v>
      </c>
      <c r="G5217" t="str">
        <f t="shared" si="333"/>
        <v>Data</v>
      </c>
      <c r="H5217" t="s">
        <v>828</v>
      </c>
      <c r="I5217" s="38" t="s">
        <v>702</v>
      </c>
      <c r="J5217" t="s">
        <v>699</v>
      </c>
      <c r="K5217" s="8" t="s">
        <v>51</v>
      </c>
      <c r="L5217" s="18">
        <v>0.82527070944220116</v>
      </c>
      <c r="M5217" s="19">
        <v>0.17472929055780034</v>
      </c>
      <c r="N5217" s="20">
        <v>1763.9999999999977</v>
      </c>
    </row>
    <row r="5218" spans="1:14" ht="15.75" thickTop="1" x14ac:dyDescent="0.25">
      <c r="A5218">
        <v>5332</v>
      </c>
      <c r="B5218" t="str">
        <f t="shared" si="330"/>
        <v/>
      </c>
      <c r="C5218" t="s">
        <v>8</v>
      </c>
      <c r="D5218" t="s">
        <v>8</v>
      </c>
      <c r="E5218" t="str">
        <f t="shared" si="331"/>
        <v/>
      </c>
      <c r="F5218" t="str">
        <f t="shared" si="332"/>
        <v/>
      </c>
      <c r="G5218" t="str">
        <f t="shared" si="333"/>
        <v/>
      </c>
      <c r="H5218" t="s">
        <v>8</v>
      </c>
      <c r="K5218" s="42"/>
      <c r="L5218" s="42"/>
      <c r="M5218" s="42"/>
      <c r="N5218" s="42"/>
    </row>
    <row r="5219" spans="1:14" ht="75.75" thickBot="1" x14ac:dyDescent="0.3">
      <c r="A5219">
        <v>5333</v>
      </c>
      <c r="B5219" t="str">
        <f t="shared" si="330"/>
        <v>Closed End</v>
      </c>
      <c r="C5219" t="s">
        <v>699</v>
      </c>
      <c r="D5219" t="s">
        <v>703</v>
      </c>
      <c r="E5219" t="str">
        <f t="shared" si="331"/>
        <v>Title</v>
      </c>
      <c r="F5219">
        <f t="shared" si="332"/>
        <v>1</v>
      </c>
      <c r="G5219" t="str">
        <f t="shared" si="333"/>
        <v>Title</v>
      </c>
      <c r="H5219" t="s">
        <v>829</v>
      </c>
      <c r="I5219" s="38" t="s">
        <v>703</v>
      </c>
      <c r="J5219" t="s">
        <v>699</v>
      </c>
      <c r="K5219" s="37" t="s">
        <v>377</v>
      </c>
      <c r="L5219" s="37"/>
      <c r="M5219" s="37"/>
      <c r="N5219" s="37"/>
    </row>
    <row r="5220" spans="1:14" ht="38.25" thickTop="1" thickBot="1" x14ac:dyDescent="0.3">
      <c r="A5220">
        <v>5334</v>
      </c>
      <c r="B5220" t="str">
        <f t="shared" si="330"/>
        <v>Closed End</v>
      </c>
      <c r="C5220" t="s">
        <v>699</v>
      </c>
      <c r="D5220" t="s">
        <v>703</v>
      </c>
      <c r="E5220" t="str">
        <f t="shared" si="331"/>
        <v>Column labels</v>
      </c>
      <c r="F5220">
        <f t="shared" si="332"/>
        <v>1</v>
      </c>
      <c r="G5220" t="str">
        <f t="shared" si="333"/>
        <v>Labels</v>
      </c>
      <c r="H5220" t="s">
        <v>829</v>
      </c>
      <c r="I5220" s="38" t="s">
        <v>703</v>
      </c>
      <c r="J5220" t="s">
        <v>699</v>
      </c>
      <c r="K5220" s="39"/>
      <c r="L5220" s="1" t="s">
        <v>295</v>
      </c>
      <c r="M5220" s="2" t="s">
        <v>374</v>
      </c>
      <c r="N5220" s="3" t="s">
        <v>6</v>
      </c>
    </row>
    <row r="5221" spans="1:14" ht="15.75" thickTop="1" x14ac:dyDescent="0.25">
      <c r="A5221">
        <v>5335</v>
      </c>
      <c r="B5221" t="str">
        <f t="shared" si="330"/>
        <v>Closed End</v>
      </c>
      <c r="C5221" t="s">
        <v>699</v>
      </c>
      <c r="D5221" t="s">
        <v>703</v>
      </c>
      <c r="E5221" t="str">
        <f t="shared" si="331"/>
        <v>Region</v>
      </c>
      <c r="F5221">
        <f t="shared" si="332"/>
        <v>1</v>
      </c>
      <c r="G5221" t="str">
        <f t="shared" si="333"/>
        <v>Header</v>
      </c>
      <c r="H5221" t="s">
        <v>829</v>
      </c>
      <c r="I5221" s="38" t="s">
        <v>703</v>
      </c>
      <c r="J5221" t="s">
        <v>699</v>
      </c>
      <c r="K5221" s="5" t="s">
        <v>7</v>
      </c>
      <c r="L5221" s="9" t="s">
        <v>8</v>
      </c>
      <c r="M5221" s="10" t="s">
        <v>8</v>
      </c>
      <c r="N5221" s="11" t="s">
        <v>8</v>
      </c>
    </row>
    <row r="5222" spans="1:14" x14ac:dyDescent="0.25">
      <c r="A5222">
        <v>5336</v>
      </c>
      <c r="B5222" t="str">
        <f t="shared" si="330"/>
        <v>Closed End</v>
      </c>
      <c r="C5222" t="s">
        <v>699</v>
      </c>
      <c r="D5222" t="s">
        <v>703</v>
      </c>
      <c r="E5222" t="str">
        <f t="shared" si="331"/>
        <v>Region</v>
      </c>
      <c r="F5222">
        <f t="shared" si="332"/>
        <v>2</v>
      </c>
      <c r="G5222" t="str">
        <f t="shared" si="333"/>
        <v>Data</v>
      </c>
      <c r="H5222" t="s">
        <v>829</v>
      </c>
      <c r="I5222" s="38" t="s">
        <v>703</v>
      </c>
      <c r="J5222" t="s">
        <v>699</v>
      </c>
      <c r="K5222" s="6" t="s">
        <v>9</v>
      </c>
      <c r="L5222" s="12">
        <v>0.85969939949598551</v>
      </c>
      <c r="M5222" s="13">
        <v>0.14030060050401386</v>
      </c>
      <c r="N5222" s="14">
        <v>2476</v>
      </c>
    </row>
    <row r="5223" spans="1:14" x14ac:dyDescent="0.25">
      <c r="A5223">
        <v>5337</v>
      </c>
      <c r="B5223" t="str">
        <f t="shared" si="330"/>
        <v>Closed End</v>
      </c>
      <c r="C5223" t="s">
        <v>699</v>
      </c>
      <c r="D5223" t="s">
        <v>703</v>
      </c>
      <c r="E5223" t="str">
        <f t="shared" si="331"/>
        <v>Region</v>
      </c>
      <c r="F5223">
        <f t="shared" si="332"/>
        <v>3</v>
      </c>
      <c r="G5223" t="str">
        <f t="shared" si="333"/>
        <v>Data</v>
      </c>
      <c r="H5223" t="s">
        <v>829</v>
      </c>
      <c r="I5223" s="38" t="s">
        <v>703</v>
      </c>
      <c r="J5223" t="s">
        <v>699</v>
      </c>
      <c r="K5223" s="6" t="s">
        <v>10</v>
      </c>
      <c r="L5223" s="12">
        <v>0.84532515870605851</v>
      </c>
      <c r="M5223" s="13">
        <v>0.15467484129394152</v>
      </c>
      <c r="N5223" s="14">
        <v>347.99999999999983</v>
      </c>
    </row>
    <row r="5224" spans="1:14" x14ac:dyDescent="0.25">
      <c r="A5224">
        <v>5338</v>
      </c>
      <c r="B5224" t="str">
        <f t="shared" si="330"/>
        <v>Closed End</v>
      </c>
      <c r="C5224" t="s">
        <v>699</v>
      </c>
      <c r="D5224" t="s">
        <v>703</v>
      </c>
      <c r="E5224" t="str">
        <f t="shared" si="331"/>
        <v>Region</v>
      </c>
      <c r="F5224">
        <f t="shared" si="332"/>
        <v>4</v>
      </c>
      <c r="G5224" t="str">
        <f t="shared" si="333"/>
        <v>Data</v>
      </c>
      <c r="H5224" t="s">
        <v>829</v>
      </c>
      <c r="I5224" s="38" t="s">
        <v>703</v>
      </c>
      <c r="J5224" t="s">
        <v>699</v>
      </c>
      <c r="K5224" s="6" t="s">
        <v>11</v>
      </c>
      <c r="L5224" s="12">
        <v>0.87251340064124194</v>
      </c>
      <c r="M5224" s="13">
        <v>0.12748659935875981</v>
      </c>
      <c r="N5224" s="14">
        <v>1797.9999999999948</v>
      </c>
    </row>
    <row r="5225" spans="1:14" x14ac:dyDescent="0.25">
      <c r="A5225">
        <v>5339</v>
      </c>
      <c r="B5225" t="str">
        <f t="shared" si="330"/>
        <v>Closed End</v>
      </c>
      <c r="C5225" t="s">
        <v>699</v>
      </c>
      <c r="D5225" t="s">
        <v>703</v>
      </c>
      <c r="E5225" t="str">
        <f t="shared" si="331"/>
        <v>Region</v>
      </c>
      <c r="F5225">
        <f t="shared" si="332"/>
        <v>5</v>
      </c>
      <c r="G5225" t="str">
        <f t="shared" si="333"/>
        <v>Data</v>
      </c>
      <c r="H5225" t="s">
        <v>829</v>
      </c>
      <c r="I5225" s="38" t="s">
        <v>703</v>
      </c>
      <c r="J5225" t="s">
        <v>699</v>
      </c>
      <c r="K5225" s="6" t="s">
        <v>12</v>
      </c>
      <c r="L5225" s="12">
        <v>0.86372915498124803</v>
      </c>
      <c r="M5225" s="13">
        <v>0.13627084501875156</v>
      </c>
      <c r="N5225" s="14">
        <v>1442.0000000000016</v>
      </c>
    </row>
    <row r="5226" spans="1:14" x14ac:dyDescent="0.25">
      <c r="A5226">
        <v>5340</v>
      </c>
      <c r="B5226" t="str">
        <f t="shared" si="330"/>
        <v>Closed End</v>
      </c>
      <c r="C5226" t="s">
        <v>699</v>
      </c>
      <c r="D5226" t="s">
        <v>703</v>
      </c>
      <c r="E5226" t="str">
        <f t="shared" si="331"/>
        <v>Region</v>
      </c>
      <c r="F5226">
        <f t="shared" si="332"/>
        <v>6</v>
      </c>
      <c r="G5226" t="str">
        <f t="shared" si="333"/>
        <v>Data</v>
      </c>
      <c r="H5226" t="s">
        <v>829</v>
      </c>
      <c r="I5226" s="38" t="s">
        <v>703</v>
      </c>
      <c r="J5226" t="s">
        <v>699</v>
      </c>
      <c r="K5226" s="6" t="s">
        <v>13</v>
      </c>
      <c r="L5226" s="12">
        <v>0.88258362064290297</v>
      </c>
      <c r="M5226" s="13">
        <v>0.11741637935709631</v>
      </c>
      <c r="N5226" s="14">
        <v>356</v>
      </c>
    </row>
    <row r="5227" spans="1:14" x14ac:dyDescent="0.25">
      <c r="A5227">
        <v>5341</v>
      </c>
      <c r="B5227" t="str">
        <f t="shared" si="330"/>
        <v>Closed End</v>
      </c>
      <c r="C5227" t="s">
        <v>699</v>
      </c>
      <c r="D5227" t="s">
        <v>703</v>
      </c>
      <c r="E5227" t="str">
        <f t="shared" si="331"/>
        <v>Region</v>
      </c>
      <c r="F5227">
        <f t="shared" si="332"/>
        <v>7</v>
      </c>
      <c r="G5227" t="str">
        <f t="shared" si="333"/>
        <v>Data</v>
      </c>
      <c r="H5227" t="s">
        <v>829</v>
      </c>
      <c r="I5227" s="38" t="s">
        <v>703</v>
      </c>
      <c r="J5227" t="s">
        <v>699</v>
      </c>
      <c r="K5227" s="6" t="s">
        <v>14</v>
      </c>
      <c r="L5227" s="12">
        <v>0.85674695421026992</v>
      </c>
      <c r="M5227" s="13">
        <v>0.14325304578973025</v>
      </c>
      <c r="N5227" s="14">
        <v>330.00000000000023</v>
      </c>
    </row>
    <row r="5228" spans="1:14" x14ac:dyDescent="0.25">
      <c r="A5228">
        <v>5342</v>
      </c>
      <c r="B5228" t="str">
        <f t="shared" si="330"/>
        <v>Closed End</v>
      </c>
      <c r="C5228" t="s">
        <v>699</v>
      </c>
      <c r="D5228" t="s">
        <v>703</v>
      </c>
      <c r="E5228" t="str">
        <f t="shared" si="331"/>
        <v>Gender</v>
      </c>
      <c r="F5228">
        <f t="shared" si="332"/>
        <v>1</v>
      </c>
      <c r="G5228" t="str">
        <f t="shared" si="333"/>
        <v>Header</v>
      </c>
      <c r="H5228" t="s">
        <v>829</v>
      </c>
      <c r="I5228" s="38" t="s">
        <v>703</v>
      </c>
      <c r="J5228" t="s">
        <v>699</v>
      </c>
      <c r="K5228" s="7" t="s">
        <v>15</v>
      </c>
      <c r="L5228" s="15" t="s">
        <v>8</v>
      </c>
      <c r="M5228" s="16" t="s">
        <v>8</v>
      </c>
      <c r="N5228" s="17" t="s">
        <v>8</v>
      </c>
    </row>
    <row r="5229" spans="1:14" x14ac:dyDescent="0.25">
      <c r="A5229">
        <v>5343</v>
      </c>
      <c r="B5229" t="str">
        <f t="shared" si="330"/>
        <v>Closed End</v>
      </c>
      <c r="C5229" t="s">
        <v>699</v>
      </c>
      <c r="D5229" t="s">
        <v>703</v>
      </c>
      <c r="E5229" t="str">
        <f t="shared" si="331"/>
        <v>Gender</v>
      </c>
      <c r="F5229">
        <f t="shared" si="332"/>
        <v>2</v>
      </c>
      <c r="G5229" t="str">
        <f t="shared" si="333"/>
        <v>Data</v>
      </c>
      <c r="H5229" t="s">
        <v>829</v>
      </c>
      <c r="I5229" s="38" t="s">
        <v>703</v>
      </c>
      <c r="J5229" t="s">
        <v>699</v>
      </c>
      <c r="K5229" s="6" t="s">
        <v>16</v>
      </c>
      <c r="L5229" s="12">
        <v>0.85508853240177285</v>
      </c>
      <c r="M5229" s="13">
        <v>0.14491146759822937</v>
      </c>
      <c r="N5229" s="14">
        <v>1608.000000000002</v>
      </c>
    </row>
    <row r="5230" spans="1:14" x14ac:dyDescent="0.25">
      <c r="A5230">
        <v>5344</v>
      </c>
      <c r="B5230" t="str">
        <f t="shared" si="330"/>
        <v>Closed End</v>
      </c>
      <c r="C5230" t="s">
        <v>699</v>
      </c>
      <c r="D5230" t="s">
        <v>703</v>
      </c>
      <c r="E5230" t="str">
        <f t="shared" si="331"/>
        <v>Gender</v>
      </c>
      <c r="F5230">
        <f t="shared" si="332"/>
        <v>3</v>
      </c>
      <c r="G5230" t="str">
        <f t="shared" si="333"/>
        <v>Data</v>
      </c>
      <c r="H5230" t="s">
        <v>829</v>
      </c>
      <c r="I5230" s="38" t="s">
        <v>703</v>
      </c>
      <c r="J5230" t="s">
        <v>699</v>
      </c>
      <c r="K5230" s="6" t="s">
        <v>17</v>
      </c>
      <c r="L5230" s="12">
        <v>0.86506538978937397</v>
      </c>
      <c r="M5230" s="13">
        <v>0.13493461021062625</v>
      </c>
      <c r="N5230" s="14">
        <v>802.0000000000008</v>
      </c>
    </row>
    <row r="5231" spans="1:14" x14ac:dyDescent="0.25">
      <c r="A5231">
        <v>5345</v>
      </c>
      <c r="B5231" t="str">
        <f t="shared" si="330"/>
        <v>Closed End</v>
      </c>
      <c r="C5231" t="s">
        <v>699</v>
      </c>
      <c r="D5231" t="s">
        <v>703</v>
      </c>
      <c r="E5231" t="str">
        <f t="shared" si="331"/>
        <v>Age</v>
      </c>
      <c r="F5231">
        <f t="shared" si="332"/>
        <v>1</v>
      </c>
      <c r="G5231" t="str">
        <f t="shared" si="333"/>
        <v>Header</v>
      </c>
      <c r="H5231" t="s">
        <v>829</v>
      </c>
      <c r="I5231" s="38" t="s">
        <v>703</v>
      </c>
      <c r="J5231" t="s">
        <v>699</v>
      </c>
      <c r="K5231" s="7" t="s">
        <v>18</v>
      </c>
      <c r="L5231" s="15" t="s">
        <v>8</v>
      </c>
      <c r="M5231" s="16" t="s">
        <v>8</v>
      </c>
      <c r="N5231" s="17" t="s">
        <v>8</v>
      </c>
    </row>
    <row r="5232" spans="1:14" x14ac:dyDescent="0.25">
      <c r="A5232">
        <v>5346</v>
      </c>
      <c r="B5232" t="str">
        <f t="shared" si="330"/>
        <v>Closed End</v>
      </c>
      <c r="C5232" t="s">
        <v>699</v>
      </c>
      <c r="D5232" t="s">
        <v>703</v>
      </c>
      <c r="E5232" t="str">
        <f t="shared" si="331"/>
        <v>Age</v>
      </c>
      <c r="F5232">
        <f t="shared" si="332"/>
        <v>2</v>
      </c>
      <c r="G5232" t="str">
        <f t="shared" si="333"/>
        <v>Data</v>
      </c>
      <c r="H5232" t="s">
        <v>829</v>
      </c>
      <c r="I5232" s="38" t="s">
        <v>703</v>
      </c>
      <c r="J5232" t="s">
        <v>699</v>
      </c>
      <c r="K5232" s="6" t="s">
        <v>19</v>
      </c>
      <c r="L5232" s="12">
        <v>0.96318823352203708</v>
      </c>
      <c r="M5232" s="13">
        <v>3.6811766477962853E-2</v>
      </c>
      <c r="N5232" s="14">
        <v>366.0000000000008</v>
      </c>
    </row>
    <row r="5233" spans="1:14" x14ac:dyDescent="0.25">
      <c r="A5233">
        <v>5347</v>
      </c>
      <c r="B5233" t="str">
        <f t="shared" si="330"/>
        <v>Closed End</v>
      </c>
      <c r="C5233" t="s">
        <v>699</v>
      </c>
      <c r="D5233" t="s">
        <v>703</v>
      </c>
      <c r="E5233" t="str">
        <f t="shared" si="331"/>
        <v>Age</v>
      </c>
      <c r="F5233">
        <f t="shared" si="332"/>
        <v>3</v>
      </c>
      <c r="G5233" t="str">
        <f t="shared" si="333"/>
        <v>Data</v>
      </c>
      <c r="H5233" t="s">
        <v>829</v>
      </c>
      <c r="I5233" s="38" t="s">
        <v>703</v>
      </c>
      <c r="J5233" t="s">
        <v>699</v>
      </c>
      <c r="K5233" s="6" t="s">
        <v>20</v>
      </c>
      <c r="L5233" s="12">
        <v>0.78985152871772402</v>
      </c>
      <c r="M5233" s="13">
        <v>0.21014847128227604</v>
      </c>
      <c r="N5233" s="14">
        <v>392</v>
      </c>
    </row>
    <row r="5234" spans="1:14" x14ac:dyDescent="0.25">
      <c r="A5234">
        <v>5348</v>
      </c>
      <c r="B5234" t="str">
        <f t="shared" si="330"/>
        <v>Closed End</v>
      </c>
      <c r="C5234" t="s">
        <v>699</v>
      </c>
      <c r="D5234" t="s">
        <v>703</v>
      </c>
      <c r="E5234" t="str">
        <f t="shared" si="331"/>
        <v>Age</v>
      </c>
      <c r="F5234">
        <f t="shared" si="332"/>
        <v>4</v>
      </c>
      <c r="G5234" t="str">
        <f t="shared" si="333"/>
        <v>Data</v>
      </c>
      <c r="H5234" t="s">
        <v>829</v>
      </c>
      <c r="I5234" s="38" t="s">
        <v>703</v>
      </c>
      <c r="J5234" t="s">
        <v>699</v>
      </c>
      <c r="K5234" s="6" t="s">
        <v>21</v>
      </c>
      <c r="L5234" s="12">
        <v>0.61152454541341073</v>
      </c>
      <c r="M5234" s="13">
        <v>0.38847545458658822</v>
      </c>
      <c r="N5234" s="14">
        <v>307.00000000000034</v>
      </c>
    </row>
    <row r="5235" spans="1:14" x14ac:dyDescent="0.25">
      <c r="A5235">
        <v>5349</v>
      </c>
      <c r="B5235" t="str">
        <f t="shared" si="330"/>
        <v>Closed End</v>
      </c>
      <c r="C5235" t="s">
        <v>699</v>
      </c>
      <c r="D5235" t="s">
        <v>703</v>
      </c>
      <c r="E5235" t="str">
        <f t="shared" si="331"/>
        <v>Age</v>
      </c>
      <c r="F5235">
        <f t="shared" si="332"/>
        <v>5</v>
      </c>
      <c r="G5235" t="str">
        <f t="shared" si="333"/>
        <v>Data</v>
      </c>
      <c r="H5235" t="s">
        <v>829</v>
      </c>
      <c r="I5235" s="38" t="s">
        <v>703</v>
      </c>
      <c r="J5235" t="s">
        <v>699</v>
      </c>
      <c r="K5235" s="6" t="s">
        <v>22</v>
      </c>
      <c r="L5235" s="12">
        <v>0.94379457515110832</v>
      </c>
      <c r="M5235" s="13">
        <v>5.620542484889153E-2</v>
      </c>
      <c r="N5235" s="14">
        <v>428.00000000000011</v>
      </c>
    </row>
    <row r="5236" spans="1:14" x14ac:dyDescent="0.25">
      <c r="A5236">
        <v>5350</v>
      </c>
      <c r="B5236" t="str">
        <f t="shared" si="330"/>
        <v>Closed End</v>
      </c>
      <c r="C5236" t="s">
        <v>699</v>
      </c>
      <c r="D5236" t="s">
        <v>703</v>
      </c>
      <c r="E5236" t="str">
        <f t="shared" si="331"/>
        <v>Age</v>
      </c>
      <c r="F5236">
        <f t="shared" si="332"/>
        <v>6</v>
      </c>
      <c r="G5236" t="str">
        <f t="shared" si="333"/>
        <v>Data</v>
      </c>
      <c r="H5236" t="s">
        <v>829</v>
      </c>
      <c r="I5236" s="38" t="s">
        <v>703</v>
      </c>
      <c r="J5236" t="s">
        <v>699</v>
      </c>
      <c r="K5236" s="6" t="s">
        <v>23</v>
      </c>
      <c r="L5236" s="12">
        <v>0.98688328036374795</v>
      </c>
      <c r="M5236" s="13">
        <v>1.3116719636252111E-2</v>
      </c>
      <c r="N5236" s="14">
        <v>733.99999999999784</v>
      </c>
    </row>
    <row r="5237" spans="1:14" x14ac:dyDescent="0.25">
      <c r="A5237">
        <v>5351</v>
      </c>
      <c r="B5237" t="str">
        <f t="shared" ref="B5237:B5300" si="334">IF(K5239="Results by region:","Closed End",IF(L5238="East Metro Overall","Open End",IF(AND(K5237="",K5239=""),"",B5236)))</f>
        <v>Closed End</v>
      </c>
      <c r="C5237" t="s">
        <v>699</v>
      </c>
      <c r="D5237" t="s">
        <v>703</v>
      </c>
      <c r="E5237" t="str">
        <f t="shared" ref="E5237:E5300" si="335">IF(AND(K5237="",K5238="Results by region:"),"Column labels",
IF(AND(K5237="",L5237="East Metro overall"),"Column labels",
IF(AND(K5237="",L5237=""),"",
IF(AND(B5237="Open End",K5237&lt;&gt;"",E5236="Column labels"),"Open end results",
IF(K5237="Results by region:","Region",
IF(K5237="Results by gender:","Gender",
IF(K5237="Results by age:","Age",
IF(K5237="Results by education level:","Education",
IF(K5237="Results by household income:","Household income",
IF(K5237="Results by housing status:","Housing status",
IF(K5237="Results by home language:","Home language",
IF(K5237="Results by race/ethnicity:","Race / ethnicity",
IF(ISERROR(FIND(".",K5237)),E5236,
IF(FIND(".",K5237)&lt;=4,"Title"))))))))))))))</f>
        <v>Education</v>
      </c>
      <c r="F5237">
        <f t="shared" ref="F5237:F5300" si="336">IF(B5237="","",IF(E5237&lt;&gt;E5236,1,SUM(F5236,1)))</f>
        <v>1</v>
      </c>
      <c r="G5237" t="str">
        <f t="shared" si="333"/>
        <v>Header</v>
      </c>
      <c r="H5237" t="s">
        <v>829</v>
      </c>
      <c r="I5237" s="38" t="s">
        <v>703</v>
      </c>
      <c r="J5237" t="s">
        <v>699</v>
      </c>
      <c r="K5237" s="7" t="s">
        <v>24</v>
      </c>
      <c r="L5237" s="15" t="s">
        <v>8</v>
      </c>
      <c r="M5237" s="16" t="s">
        <v>8</v>
      </c>
      <c r="N5237" s="17" t="s">
        <v>8</v>
      </c>
    </row>
    <row r="5238" spans="1:14" x14ac:dyDescent="0.25">
      <c r="A5238">
        <v>5352</v>
      </c>
      <c r="B5238" t="str">
        <f t="shared" si="334"/>
        <v>Closed End</v>
      </c>
      <c r="C5238" t="s">
        <v>699</v>
      </c>
      <c r="D5238" t="s">
        <v>703</v>
      </c>
      <c r="E5238" t="str">
        <f t="shared" si="335"/>
        <v>Education</v>
      </c>
      <c r="F5238">
        <f t="shared" si="336"/>
        <v>2</v>
      </c>
      <c r="G5238" t="str">
        <f t="shared" si="333"/>
        <v>Data</v>
      </c>
      <c r="H5238" t="s">
        <v>829</v>
      </c>
      <c r="I5238" s="38" t="s">
        <v>703</v>
      </c>
      <c r="J5238" t="s">
        <v>699</v>
      </c>
      <c r="K5238" s="6" t="s">
        <v>25</v>
      </c>
      <c r="L5238" s="12">
        <v>0.61101731732568421</v>
      </c>
      <c r="M5238" s="13">
        <v>0.3889826826743159</v>
      </c>
      <c r="N5238" s="14">
        <v>79.999999999999986</v>
      </c>
    </row>
    <row r="5239" spans="1:14" x14ac:dyDescent="0.25">
      <c r="A5239">
        <v>5353</v>
      </c>
      <c r="B5239" t="str">
        <f t="shared" si="334"/>
        <v>Closed End</v>
      </c>
      <c r="C5239" t="s">
        <v>699</v>
      </c>
      <c r="D5239" t="s">
        <v>703</v>
      </c>
      <c r="E5239" t="str">
        <f t="shared" si="335"/>
        <v>Education</v>
      </c>
      <c r="F5239">
        <f t="shared" si="336"/>
        <v>3</v>
      </c>
      <c r="G5239" t="str">
        <f t="shared" si="333"/>
        <v>Data</v>
      </c>
      <c r="H5239" t="s">
        <v>829</v>
      </c>
      <c r="I5239" s="38" t="s">
        <v>703</v>
      </c>
      <c r="J5239" t="s">
        <v>699</v>
      </c>
      <c r="K5239" s="6" t="s">
        <v>26</v>
      </c>
      <c r="L5239" s="12">
        <v>0.90175063067797934</v>
      </c>
      <c r="M5239" s="13">
        <v>9.8249369322021676E-2</v>
      </c>
      <c r="N5239" s="14">
        <v>257.99999999999983</v>
      </c>
    </row>
    <row r="5240" spans="1:14" x14ac:dyDescent="0.25">
      <c r="A5240">
        <v>5354</v>
      </c>
      <c r="B5240" t="str">
        <f t="shared" si="334"/>
        <v>Closed End</v>
      </c>
      <c r="C5240" t="s">
        <v>699</v>
      </c>
      <c r="D5240" t="s">
        <v>703</v>
      </c>
      <c r="E5240" t="str">
        <f t="shared" si="335"/>
        <v>Education</v>
      </c>
      <c r="F5240">
        <f t="shared" si="336"/>
        <v>4</v>
      </c>
      <c r="G5240" t="str">
        <f t="shared" si="333"/>
        <v>Data</v>
      </c>
      <c r="H5240" t="s">
        <v>829</v>
      </c>
      <c r="I5240" s="38" t="s">
        <v>703</v>
      </c>
      <c r="J5240" t="s">
        <v>699</v>
      </c>
      <c r="K5240" s="6" t="s">
        <v>27</v>
      </c>
      <c r="L5240" s="12">
        <v>0.85021062894870003</v>
      </c>
      <c r="M5240" s="13">
        <v>0.1497893710512993</v>
      </c>
      <c r="N5240" s="14">
        <v>791.00000000000148</v>
      </c>
    </row>
    <row r="5241" spans="1:14" x14ac:dyDescent="0.25">
      <c r="A5241">
        <v>5355</v>
      </c>
      <c r="B5241" t="str">
        <f t="shared" si="334"/>
        <v>Closed End</v>
      </c>
      <c r="C5241" t="s">
        <v>699</v>
      </c>
      <c r="D5241" t="s">
        <v>703</v>
      </c>
      <c r="E5241" t="str">
        <f t="shared" si="335"/>
        <v>Education</v>
      </c>
      <c r="F5241">
        <f t="shared" si="336"/>
        <v>5</v>
      </c>
      <c r="G5241" t="str">
        <f t="shared" si="333"/>
        <v>Data</v>
      </c>
      <c r="H5241" t="s">
        <v>829</v>
      </c>
      <c r="I5241" s="38" t="s">
        <v>703</v>
      </c>
      <c r="J5241" t="s">
        <v>699</v>
      </c>
      <c r="K5241" s="6" t="s">
        <v>28</v>
      </c>
      <c r="L5241" s="12">
        <v>0.86624836680924555</v>
      </c>
      <c r="M5241" s="13">
        <v>0.13375163319075556</v>
      </c>
      <c r="N5241" s="14">
        <v>1299.0000000000023</v>
      </c>
    </row>
    <row r="5242" spans="1:14" x14ac:dyDescent="0.25">
      <c r="A5242">
        <v>5356</v>
      </c>
      <c r="B5242" t="str">
        <f t="shared" si="334"/>
        <v>Closed End</v>
      </c>
      <c r="C5242" t="s">
        <v>699</v>
      </c>
      <c r="D5242" t="s">
        <v>703</v>
      </c>
      <c r="E5242" t="str">
        <f t="shared" si="335"/>
        <v>Household income</v>
      </c>
      <c r="F5242">
        <f t="shared" si="336"/>
        <v>1</v>
      </c>
      <c r="G5242" t="str">
        <f t="shared" si="333"/>
        <v>Header</v>
      </c>
      <c r="H5242" t="s">
        <v>829</v>
      </c>
      <c r="I5242" s="38" t="s">
        <v>703</v>
      </c>
      <c r="J5242" t="s">
        <v>699</v>
      </c>
      <c r="K5242" s="7" t="s">
        <v>29</v>
      </c>
      <c r="L5242" s="15" t="s">
        <v>8</v>
      </c>
      <c r="M5242" s="16" t="s">
        <v>8</v>
      </c>
      <c r="N5242" s="17" t="s">
        <v>8</v>
      </c>
    </row>
    <row r="5243" spans="1:14" x14ac:dyDescent="0.25">
      <c r="A5243">
        <v>5357</v>
      </c>
      <c r="B5243" t="str">
        <f t="shared" si="334"/>
        <v>Closed End</v>
      </c>
      <c r="C5243" t="s">
        <v>699</v>
      </c>
      <c r="D5243" t="s">
        <v>703</v>
      </c>
      <c r="E5243" t="str">
        <f t="shared" si="335"/>
        <v>Household income</v>
      </c>
      <c r="F5243">
        <f t="shared" si="336"/>
        <v>2</v>
      </c>
      <c r="G5243" t="str">
        <f t="shared" si="333"/>
        <v>Data</v>
      </c>
      <c r="H5243" t="s">
        <v>829</v>
      </c>
      <c r="I5243" s="38" t="s">
        <v>703</v>
      </c>
      <c r="J5243" t="s">
        <v>699</v>
      </c>
      <c r="K5243" s="6" t="s">
        <v>30</v>
      </c>
      <c r="L5243" s="12">
        <v>0.84857969090772789</v>
      </c>
      <c r="M5243" s="13">
        <v>0.15142030909227178</v>
      </c>
      <c r="N5243" s="14">
        <v>367.00000000000063</v>
      </c>
    </row>
    <row r="5244" spans="1:14" x14ac:dyDescent="0.25">
      <c r="A5244">
        <v>5358</v>
      </c>
      <c r="B5244" t="str">
        <f t="shared" si="334"/>
        <v>Closed End</v>
      </c>
      <c r="C5244" t="s">
        <v>699</v>
      </c>
      <c r="D5244" t="s">
        <v>703</v>
      </c>
      <c r="E5244" t="str">
        <f t="shared" si="335"/>
        <v>Household income</v>
      </c>
      <c r="F5244">
        <f t="shared" si="336"/>
        <v>3</v>
      </c>
      <c r="G5244" t="str">
        <f t="shared" si="333"/>
        <v>Data</v>
      </c>
      <c r="H5244" t="s">
        <v>829</v>
      </c>
      <c r="I5244" s="38" t="s">
        <v>703</v>
      </c>
      <c r="J5244" t="s">
        <v>699</v>
      </c>
      <c r="K5244" s="6" t="s">
        <v>31</v>
      </c>
      <c r="L5244" s="12">
        <v>0.87188159946885557</v>
      </c>
      <c r="M5244" s="13">
        <v>0.12811840053114412</v>
      </c>
      <c r="N5244" s="14">
        <v>355.99999999999955</v>
      </c>
    </row>
    <row r="5245" spans="1:14" x14ac:dyDescent="0.25">
      <c r="A5245">
        <v>5359</v>
      </c>
      <c r="B5245" t="str">
        <f t="shared" si="334"/>
        <v>Closed End</v>
      </c>
      <c r="C5245" t="s">
        <v>699</v>
      </c>
      <c r="D5245" t="s">
        <v>703</v>
      </c>
      <c r="E5245" t="str">
        <f t="shared" si="335"/>
        <v>Household income</v>
      </c>
      <c r="F5245">
        <f t="shared" si="336"/>
        <v>4</v>
      </c>
      <c r="G5245" t="str">
        <f t="shared" si="333"/>
        <v>Data</v>
      </c>
      <c r="H5245" t="s">
        <v>829</v>
      </c>
      <c r="I5245" s="38" t="s">
        <v>703</v>
      </c>
      <c r="J5245" t="s">
        <v>699</v>
      </c>
      <c r="K5245" s="6" t="s">
        <v>32</v>
      </c>
      <c r="L5245" s="12">
        <v>0.88037057771267413</v>
      </c>
      <c r="M5245" s="13">
        <v>0.11962942228732563</v>
      </c>
      <c r="N5245" s="14">
        <v>347.00000000000017</v>
      </c>
    </row>
    <row r="5246" spans="1:14" x14ac:dyDescent="0.25">
      <c r="A5246">
        <v>5360</v>
      </c>
      <c r="B5246" t="str">
        <f t="shared" si="334"/>
        <v>Closed End</v>
      </c>
      <c r="C5246" t="s">
        <v>699</v>
      </c>
      <c r="D5246" t="s">
        <v>703</v>
      </c>
      <c r="E5246" t="str">
        <f t="shared" si="335"/>
        <v>Household income</v>
      </c>
      <c r="F5246">
        <f t="shared" si="336"/>
        <v>5</v>
      </c>
      <c r="G5246" t="str">
        <f t="shared" si="333"/>
        <v>Data</v>
      </c>
      <c r="H5246" t="s">
        <v>829</v>
      </c>
      <c r="I5246" s="38" t="s">
        <v>703</v>
      </c>
      <c r="J5246" t="s">
        <v>699</v>
      </c>
      <c r="K5246" s="6" t="s">
        <v>33</v>
      </c>
      <c r="L5246" s="12">
        <v>0.84873679085161813</v>
      </c>
      <c r="M5246" s="13">
        <v>0.15126320914838179</v>
      </c>
      <c r="N5246" s="14">
        <v>264.00000000000011</v>
      </c>
    </row>
    <row r="5247" spans="1:14" x14ac:dyDescent="0.25">
      <c r="A5247">
        <v>5361</v>
      </c>
      <c r="B5247" t="str">
        <f t="shared" si="334"/>
        <v>Closed End</v>
      </c>
      <c r="C5247" t="s">
        <v>699</v>
      </c>
      <c r="D5247" t="s">
        <v>703</v>
      </c>
      <c r="E5247" t="str">
        <f t="shared" si="335"/>
        <v>Household income</v>
      </c>
      <c r="F5247">
        <f t="shared" si="336"/>
        <v>6</v>
      </c>
      <c r="G5247" t="str">
        <f t="shared" si="333"/>
        <v>Data</v>
      </c>
      <c r="H5247" t="s">
        <v>829</v>
      </c>
      <c r="I5247" s="38" t="s">
        <v>703</v>
      </c>
      <c r="J5247" t="s">
        <v>699</v>
      </c>
      <c r="K5247" s="6" t="s">
        <v>34</v>
      </c>
      <c r="L5247" s="12">
        <v>0.9030366968050394</v>
      </c>
      <c r="M5247" s="13">
        <v>9.6963303194959702E-2</v>
      </c>
      <c r="N5247" s="14">
        <v>229.00000000000006</v>
      </c>
    </row>
    <row r="5248" spans="1:14" x14ac:dyDescent="0.25">
      <c r="A5248">
        <v>5362</v>
      </c>
      <c r="B5248" t="str">
        <f t="shared" si="334"/>
        <v>Closed End</v>
      </c>
      <c r="C5248" t="s">
        <v>699</v>
      </c>
      <c r="D5248" t="s">
        <v>703</v>
      </c>
      <c r="E5248" t="str">
        <f t="shared" si="335"/>
        <v>Household income</v>
      </c>
      <c r="F5248">
        <f t="shared" si="336"/>
        <v>7</v>
      </c>
      <c r="G5248" t="str">
        <f t="shared" si="333"/>
        <v>Data</v>
      </c>
      <c r="H5248" t="s">
        <v>829</v>
      </c>
      <c r="I5248" s="38" t="s">
        <v>703</v>
      </c>
      <c r="J5248" t="s">
        <v>699</v>
      </c>
      <c r="K5248" s="6" t="s">
        <v>35</v>
      </c>
      <c r="L5248" s="12">
        <v>0.88239854171375887</v>
      </c>
      <c r="M5248" s="13">
        <v>0.11760145828624177</v>
      </c>
      <c r="N5248" s="14">
        <v>308.00000000000017</v>
      </c>
    </row>
    <row r="5249" spans="1:14" x14ac:dyDescent="0.25">
      <c r="A5249">
        <v>5363</v>
      </c>
      <c r="B5249" t="str">
        <f t="shared" si="334"/>
        <v>Closed End</v>
      </c>
      <c r="C5249" t="s">
        <v>699</v>
      </c>
      <c r="D5249" t="s">
        <v>703</v>
      </c>
      <c r="E5249" t="str">
        <f t="shared" si="335"/>
        <v>Household income</v>
      </c>
      <c r="F5249">
        <f t="shared" si="336"/>
        <v>8</v>
      </c>
      <c r="G5249" t="str">
        <f t="shared" si="333"/>
        <v>Data</v>
      </c>
      <c r="H5249" t="s">
        <v>829</v>
      </c>
      <c r="I5249" s="38" t="s">
        <v>703</v>
      </c>
      <c r="J5249" t="s">
        <v>699</v>
      </c>
      <c r="K5249" s="6" t="s">
        <v>36</v>
      </c>
      <c r="L5249" s="12">
        <v>0.77308208481493013</v>
      </c>
      <c r="M5249" s="13">
        <v>0.22691791518506946</v>
      </c>
      <c r="N5249" s="14">
        <v>234.00000000000031</v>
      </c>
    </row>
    <row r="5250" spans="1:14" x14ac:dyDescent="0.25">
      <c r="A5250">
        <v>5364</v>
      </c>
      <c r="B5250" t="str">
        <f t="shared" si="334"/>
        <v>Closed End</v>
      </c>
      <c r="C5250" t="s">
        <v>699</v>
      </c>
      <c r="D5250" t="s">
        <v>703</v>
      </c>
      <c r="E5250" t="str">
        <f t="shared" si="335"/>
        <v>Housing status</v>
      </c>
      <c r="F5250">
        <f t="shared" si="336"/>
        <v>1</v>
      </c>
      <c r="G5250" t="str">
        <f t="shared" ref="G5250:G5313" si="337">IF(B5250="","",IF(E5250="Title","Title",IF(E5250="Column labels","Labels",IF(AND(F5250=1,B5250="Closed End"),"Header","Data"))))</f>
        <v>Header</v>
      </c>
      <c r="H5250" t="s">
        <v>829</v>
      </c>
      <c r="I5250" s="38" t="s">
        <v>703</v>
      </c>
      <c r="J5250" t="s">
        <v>699</v>
      </c>
      <c r="K5250" s="7" t="s">
        <v>37</v>
      </c>
      <c r="L5250" s="15" t="s">
        <v>8</v>
      </c>
      <c r="M5250" s="16" t="s">
        <v>8</v>
      </c>
      <c r="N5250" s="17" t="s">
        <v>8</v>
      </c>
    </row>
    <row r="5251" spans="1:14" x14ac:dyDescent="0.25">
      <c r="A5251">
        <v>5365</v>
      </c>
      <c r="B5251" t="str">
        <f t="shared" si="334"/>
        <v>Closed End</v>
      </c>
      <c r="C5251" t="s">
        <v>699</v>
      </c>
      <c r="D5251" t="s">
        <v>703</v>
      </c>
      <c r="E5251" t="str">
        <f t="shared" si="335"/>
        <v>Housing status</v>
      </c>
      <c r="F5251">
        <f t="shared" si="336"/>
        <v>2</v>
      </c>
      <c r="G5251" t="str">
        <f t="shared" si="337"/>
        <v>Data</v>
      </c>
      <c r="H5251" t="s">
        <v>829</v>
      </c>
      <c r="I5251" s="38" t="s">
        <v>703</v>
      </c>
      <c r="J5251" t="s">
        <v>699</v>
      </c>
      <c r="K5251" s="6" t="s">
        <v>38</v>
      </c>
      <c r="L5251" s="12">
        <v>0.84732119780052217</v>
      </c>
      <c r="M5251" s="13">
        <v>0.15267880219947969</v>
      </c>
      <c r="N5251" s="14">
        <v>1633.9999999999973</v>
      </c>
    </row>
    <row r="5252" spans="1:14" x14ac:dyDescent="0.25">
      <c r="A5252">
        <v>5366</v>
      </c>
      <c r="B5252" t="str">
        <f t="shared" si="334"/>
        <v>Closed End</v>
      </c>
      <c r="C5252" t="s">
        <v>699</v>
      </c>
      <c r="D5252" t="s">
        <v>703</v>
      </c>
      <c r="E5252" t="str">
        <f t="shared" si="335"/>
        <v>Housing status</v>
      </c>
      <c r="F5252">
        <f t="shared" si="336"/>
        <v>3</v>
      </c>
      <c r="G5252" t="str">
        <f t="shared" si="337"/>
        <v>Data</v>
      </c>
      <c r="H5252" t="s">
        <v>829</v>
      </c>
      <c r="I5252" s="38" t="s">
        <v>703</v>
      </c>
      <c r="J5252" t="s">
        <v>699</v>
      </c>
      <c r="K5252" s="6" t="s">
        <v>39</v>
      </c>
      <c r="L5252" s="12">
        <v>0.90078606434738417</v>
      </c>
      <c r="M5252" s="13">
        <v>9.9213935652615368E-2</v>
      </c>
      <c r="N5252" s="14">
        <v>784.0000000000008</v>
      </c>
    </row>
    <row r="5253" spans="1:14" ht="24.75" x14ac:dyDescent="0.25">
      <c r="A5253">
        <v>5367</v>
      </c>
      <c r="B5253" t="str">
        <f t="shared" si="334"/>
        <v>Closed End</v>
      </c>
      <c r="C5253" t="s">
        <v>699</v>
      </c>
      <c r="D5253" t="s">
        <v>703</v>
      </c>
      <c r="E5253" t="str">
        <f t="shared" si="335"/>
        <v>Housing status</v>
      </c>
      <c r="F5253">
        <f t="shared" si="336"/>
        <v>4</v>
      </c>
      <c r="G5253" t="str">
        <f t="shared" si="337"/>
        <v>Data</v>
      </c>
      <c r="H5253" t="s">
        <v>829</v>
      </c>
      <c r="I5253" s="38" t="s">
        <v>703</v>
      </c>
      <c r="J5253" t="s">
        <v>699</v>
      </c>
      <c r="K5253" s="6" t="s">
        <v>40</v>
      </c>
      <c r="L5253" s="12">
        <v>0.82808835672815273</v>
      </c>
      <c r="M5253" s="13">
        <v>0.17191164327184716</v>
      </c>
      <c r="N5253" s="14">
        <v>47.999999999999993</v>
      </c>
    </row>
    <row r="5254" spans="1:14" x14ac:dyDescent="0.25">
      <c r="A5254">
        <v>5368</v>
      </c>
      <c r="B5254" t="str">
        <f t="shared" si="334"/>
        <v>Closed End</v>
      </c>
      <c r="C5254" t="s">
        <v>699</v>
      </c>
      <c r="D5254" t="s">
        <v>703</v>
      </c>
      <c r="E5254" t="str">
        <f t="shared" si="335"/>
        <v>Home language</v>
      </c>
      <c r="F5254">
        <f t="shared" si="336"/>
        <v>1</v>
      </c>
      <c r="G5254" t="str">
        <f t="shared" si="337"/>
        <v>Header</v>
      </c>
      <c r="H5254" t="s">
        <v>829</v>
      </c>
      <c r="I5254" s="38" t="s">
        <v>703</v>
      </c>
      <c r="J5254" t="s">
        <v>699</v>
      </c>
      <c r="K5254" s="7" t="s">
        <v>41</v>
      </c>
      <c r="L5254" s="15" t="s">
        <v>8</v>
      </c>
      <c r="M5254" s="16" t="s">
        <v>8</v>
      </c>
      <c r="N5254" s="17" t="s">
        <v>8</v>
      </c>
    </row>
    <row r="5255" spans="1:14" x14ac:dyDescent="0.25">
      <c r="A5255">
        <v>5369</v>
      </c>
      <c r="B5255" t="str">
        <f t="shared" si="334"/>
        <v>Closed End</v>
      </c>
      <c r="C5255" t="s">
        <v>699</v>
      </c>
      <c r="D5255" t="s">
        <v>703</v>
      </c>
      <c r="E5255" t="str">
        <f t="shared" si="335"/>
        <v>Home language</v>
      </c>
      <c r="F5255">
        <f t="shared" si="336"/>
        <v>2</v>
      </c>
      <c r="G5255" t="str">
        <f t="shared" si="337"/>
        <v>Data</v>
      </c>
      <c r="H5255" t="s">
        <v>829</v>
      </c>
      <c r="I5255" s="38" t="s">
        <v>703</v>
      </c>
      <c r="J5255" t="s">
        <v>699</v>
      </c>
      <c r="K5255" s="6" t="s">
        <v>42</v>
      </c>
      <c r="L5255" s="12">
        <v>0.87456962931394355</v>
      </c>
      <c r="M5255" s="13">
        <v>0.12543037068605745</v>
      </c>
      <c r="N5255" s="14">
        <v>2162.9999999999936</v>
      </c>
    </row>
    <row r="5256" spans="1:14" x14ac:dyDescent="0.25">
      <c r="A5256">
        <v>5370</v>
      </c>
      <c r="B5256" t="str">
        <f t="shared" si="334"/>
        <v>Closed End</v>
      </c>
      <c r="C5256" t="s">
        <v>699</v>
      </c>
      <c r="D5256" t="s">
        <v>703</v>
      </c>
      <c r="E5256" t="str">
        <f t="shared" si="335"/>
        <v>Home language</v>
      </c>
      <c r="F5256">
        <f t="shared" si="336"/>
        <v>3</v>
      </c>
      <c r="G5256" t="str">
        <f t="shared" si="337"/>
        <v>Data</v>
      </c>
      <c r="H5256" t="s">
        <v>829</v>
      </c>
      <c r="I5256" s="38" t="s">
        <v>703</v>
      </c>
      <c r="J5256" t="s">
        <v>699</v>
      </c>
      <c r="K5256" s="6" t="s">
        <v>43</v>
      </c>
      <c r="L5256" s="12">
        <v>0.76058019505241403</v>
      </c>
      <c r="M5256" s="13">
        <v>0.23941980494758508</v>
      </c>
      <c r="N5256" s="14">
        <v>208.00000000000023</v>
      </c>
    </row>
    <row r="5257" spans="1:14" x14ac:dyDescent="0.25">
      <c r="A5257">
        <v>5371</v>
      </c>
      <c r="B5257" t="str">
        <f t="shared" si="334"/>
        <v>Closed End</v>
      </c>
      <c r="C5257" t="s">
        <v>699</v>
      </c>
      <c r="D5257" t="s">
        <v>703</v>
      </c>
      <c r="E5257" t="str">
        <f t="shared" si="335"/>
        <v>Home language</v>
      </c>
      <c r="F5257">
        <f t="shared" si="336"/>
        <v>4</v>
      </c>
      <c r="G5257" t="str">
        <f t="shared" si="337"/>
        <v>Data</v>
      </c>
      <c r="H5257" t="s">
        <v>829</v>
      </c>
      <c r="I5257" s="38" t="s">
        <v>703</v>
      </c>
      <c r="J5257" t="s">
        <v>699</v>
      </c>
      <c r="K5257" s="6" t="s">
        <v>44</v>
      </c>
      <c r="L5257" s="12">
        <v>0.77121451132017915</v>
      </c>
      <c r="M5257" s="13">
        <v>0.2287854886798209</v>
      </c>
      <c r="N5257" s="14">
        <v>79.000000000000014</v>
      </c>
    </row>
    <row r="5258" spans="1:14" x14ac:dyDescent="0.25">
      <c r="A5258">
        <v>5372</v>
      </c>
      <c r="B5258" t="str">
        <f t="shared" si="334"/>
        <v>Closed End</v>
      </c>
      <c r="C5258" t="s">
        <v>699</v>
      </c>
      <c r="D5258" t="s">
        <v>703</v>
      </c>
      <c r="E5258" t="str">
        <f t="shared" si="335"/>
        <v>Race / ethnicity</v>
      </c>
      <c r="F5258">
        <f t="shared" si="336"/>
        <v>1</v>
      </c>
      <c r="G5258" t="str">
        <f t="shared" si="337"/>
        <v>Header</v>
      </c>
      <c r="H5258" t="s">
        <v>829</v>
      </c>
      <c r="I5258" s="38" t="s">
        <v>703</v>
      </c>
      <c r="J5258" t="s">
        <v>699</v>
      </c>
      <c r="K5258" s="7" t="s">
        <v>45</v>
      </c>
      <c r="L5258" s="15" t="s">
        <v>8</v>
      </c>
      <c r="M5258" s="16" t="s">
        <v>8</v>
      </c>
      <c r="N5258" s="17" t="s">
        <v>8</v>
      </c>
    </row>
    <row r="5259" spans="1:14" x14ac:dyDescent="0.25">
      <c r="A5259">
        <v>5373</v>
      </c>
      <c r="B5259" t="str">
        <f t="shared" si="334"/>
        <v>Closed End</v>
      </c>
      <c r="C5259" t="s">
        <v>699</v>
      </c>
      <c r="D5259" t="s">
        <v>703</v>
      </c>
      <c r="E5259" t="str">
        <f t="shared" si="335"/>
        <v>Race / ethnicity</v>
      </c>
      <c r="F5259">
        <f t="shared" si="336"/>
        <v>2</v>
      </c>
      <c r="G5259" t="str">
        <f t="shared" si="337"/>
        <v>Data</v>
      </c>
      <c r="H5259" t="s">
        <v>829</v>
      </c>
      <c r="I5259" s="38" t="s">
        <v>703</v>
      </c>
      <c r="J5259" t="s">
        <v>699</v>
      </c>
      <c r="K5259" s="6" t="s">
        <v>46</v>
      </c>
      <c r="L5259" s="12">
        <v>0.81289189908210446</v>
      </c>
      <c r="M5259" s="13">
        <v>0.18710810091789579</v>
      </c>
      <c r="N5259" s="14">
        <v>604.99999999999977</v>
      </c>
    </row>
    <row r="5260" spans="1:14" x14ac:dyDescent="0.25">
      <c r="A5260">
        <v>5374</v>
      </c>
      <c r="B5260" t="str">
        <f t="shared" si="334"/>
        <v>Closed End</v>
      </c>
      <c r="C5260" t="s">
        <v>699</v>
      </c>
      <c r="D5260" t="s">
        <v>703</v>
      </c>
      <c r="E5260" t="str">
        <f t="shared" si="335"/>
        <v>Race / ethnicity</v>
      </c>
      <c r="F5260">
        <f t="shared" si="336"/>
        <v>3</v>
      </c>
      <c r="G5260" t="str">
        <f t="shared" si="337"/>
        <v>Data</v>
      </c>
      <c r="H5260" t="s">
        <v>829</v>
      </c>
      <c r="I5260" s="38" t="s">
        <v>703</v>
      </c>
      <c r="J5260" t="s">
        <v>699</v>
      </c>
      <c r="K5260" s="6" t="s">
        <v>47</v>
      </c>
      <c r="L5260" s="12">
        <v>0.9110146235302945</v>
      </c>
      <c r="M5260" s="13">
        <v>8.8985376469705141E-2</v>
      </c>
      <c r="N5260" s="14">
        <v>103.00000000000011</v>
      </c>
    </row>
    <row r="5261" spans="1:14" x14ac:dyDescent="0.25">
      <c r="A5261">
        <v>5375</v>
      </c>
      <c r="B5261" t="str">
        <f t="shared" si="334"/>
        <v>Closed End</v>
      </c>
      <c r="C5261" t="s">
        <v>699</v>
      </c>
      <c r="D5261" t="s">
        <v>703</v>
      </c>
      <c r="E5261" t="str">
        <f t="shared" si="335"/>
        <v>Race / ethnicity</v>
      </c>
      <c r="F5261">
        <f t="shared" si="336"/>
        <v>4</v>
      </c>
      <c r="G5261" t="str">
        <f t="shared" si="337"/>
        <v>Data</v>
      </c>
      <c r="H5261" t="s">
        <v>829</v>
      </c>
      <c r="I5261" s="38" t="s">
        <v>703</v>
      </c>
      <c r="J5261" t="s">
        <v>699</v>
      </c>
      <c r="K5261" s="6" t="s">
        <v>48</v>
      </c>
      <c r="L5261" s="12">
        <v>0.824725046082461</v>
      </c>
      <c r="M5261" s="13">
        <v>0.17527495391753892</v>
      </c>
      <c r="N5261" s="14">
        <v>165</v>
      </c>
    </row>
    <row r="5262" spans="1:14" x14ac:dyDescent="0.25">
      <c r="A5262">
        <v>5376</v>
      </c>
      <c r="B5262" t="str">
        <f t="shared" si="334"/>
        <v>Closed End</v>
      </c>
      <c r="C5262" t="s">
        <v>699</v>
      </c>
      <c r="D5262" t="s">
        <v>703</v>
      </c>
      <c r="E5262" t="str">
        <f t="shared" si="335"/>
        <v>Race / ethnicity</v>
      </c>
      <c r="F5262">
        <f t="shared" si="336"/>
        <v>5</v>
      </c>
      <c r="G5262" t="str">
        <f t="shared" si="337"/>
        <v>Data</v>
      </c>
      <c r="H5262" t="s">
        <v>829</v>
      </c>
      <c r="I5262" s="38" t="s">
        <v>703</v>
      </c>
      <c r="J5262" t="s">
        <v>699</v>
      </c>
      <c r="K5262" s="6" t="s">
        <v>49</v>
      </c>
      <c r="L5262" s="12">
        <v>0.84069233363049056</v>
      </c>
      <c r="M5262" s="13">
        <v>0.15930766636950952</v>
      </c>
      <c r="N5262" s="14">
        <v>269.99999999999994</v>
      </c>
    </row>
    <row r="5263" spans="1:14" x14ac:dyDescent="0.25">
      <c r="A5263">
        <v>5377</v>
      </c>
      <c r="B5263" t="str">
        <f t="shared" si="334"/>
        <v>Closed End</v>
      </c>
      <c r="C5263" t="s">
        <v>699</v>
      </c>
      <c r="D5263" t="s">
        <v>703</v>
      </c>
      <c r="E5263" t="str">
        <f t="shared" si="335"/>
        <v>Race / ethnicity</v>
      </c>
      <c r="F5263">
        <f t="shared" si="336"/>
        <v>6</v>
      </c>
      <c r="G5263" t="str">
        <f t="shared" si="337"/>
        <v>Data</v>
      </c>
      <c r="H5263" t="s">
        <v>829</v>
      </c>
      <c r="I5263" s="38" t="s">
        <v>703</v>
      </c>
      <c r="J5263" t="s">
        <v>699</v>
      </c>
      <c r="K5263" s="6" t="s">
        <v>50</v>
      </c>
      <c r="L5263" s="12">
        <v>0.73972554694099057</v>
      </c>
      <c r="M5263" s="13">
        <v>0.26027445305900959</v>
      </c>
      <c r="N5263" s="14">
        <v>106.99999999999999</v>
      </c>
    </row>
    <row r="5264" spans="1:14" ht="15.75" thickBot="1" x14ac:dyDescent="0.3">
      <c r="A5264">
        <v>5378</v>
      </c>
      <c r="B5264" t="str">
        <f t="shared" si="334"/>
        <v>Closed End</v>
      </c>
      <c r="C5264" t="s">
        <v>699</v>
      </c>
      <c r="D5264" t="s">
        <v>703</v>
      </c>
      <c r="E5264" t="str">
        <f t="shared" si="335"/>
        <v>Race / ethnicity</v>
      </c>
      <c r="F5264">
        <f t="shared" si="336"/>
        <v>7</v>
      </c>
      <c r="G5264" t="str">
        <f t="shared" si="337"/>
        <v>Data</v>
      </c>
      <c r="H5264" t="s">
        <v>829</v>
      </c>
      <c r="I5264" s="38" t="s">
        <v>703</v>
      </c>
      <c r="J5264" t="s">
        <v>699</v>
      </c>
      <c r="K5264" s="8" t="s">
        <v>51</v>
      </c>
      <c r="L5264" s="18">
        <v>0.88234749801031209</v>
      </c>
      <c r="M5264" s="19">
        <v>0.1176525019896898</v>
      </c>
      <c r="N5264" s="20">
        <v>1763.9999999999977</v>
      </c>
    </row>
    <row r="5265" spans="1:19" ht="15.75" thickTop="1" x14ac:dyDescent="0.25">
      <c r="A5265">
        <v>5379</v>
      </c>
      <c r="B5265" t="str">
        <f t="shared" si="334"/>
        <v/>
      </c>
      <c r="C5265" t="s">
        <v>8</v>
      </c>
      <c r="D5265" t="s">
        <v>8</v>
      </c>
      <c r="E5265" t="str">
        <f t="shared" si="335"/>
        <v/>
      </c>
      <c r="F5265" t="str">
        <f t="shared" si="336"/>
        <v/>
      </c>
      <c r="G5265" t="str">
        <f t="shared" si="337"/>
        <v/>
      </c>
      <c r="H5265" t="s">
        <v>8</v>
      </c>
      <c r="K5265" s="42"/>
      <c r="L5265" s="42"/>
      <c r="M5265" s="42"/>
      <c r="N5265" s="42"/>
      <c r="O5265" s="42"/>
      <c r="P5265" s="42"/>
      <c r="Q5265" s="42"/>
    </row>
    <row r="5266" spans="1:19" ht="15.75" thickBot="1" x14ac:dyDescent="0.3">
      <c r="A5266">
        <v>5380</v>
      </c>
      <c r="B5266" t="str">
        <f t="shared" si="334"/>
        <v>Closed End</v>
      </c>
      <c r="C5266" t="s">
        <v>699</v>
      </c>
      <c r="D5266" t="s">
        <v>705</v>
      </c>
      <c r="E5266" t="str">
        <f t="shared" si="335"/>
        <v>Title</v>
      </c>
      <c r="F5266">
        <f t="shared" si="336"/>
        <v>1</v>
      </c>
      <c r="G5266" t="str">
        <f t="shared" si="337"/>
        <v>Title</v>
      </c>
      <c r="H5266" t="s">
        <v>830</v>
      </c>
      <c r="I5266" s="38" t="s">
        <v>705</v>
      </c>
      <c r="J5266" t="s">
        <v>699</v>
      </c>
      <c r="K5266" s="37" t="s">
        <v>378</v>
      </c>
      <c r="L5266" s="37"/>
      <c r="M5266" s="37"/>
      <c r="N5266" s="37"/>
      <c r="O5266" s="37"/>
      <c r="P5266" s="37"/>
      <c r="Q5266" s="37"/>
      <c r="R5266" s="37"/>
      <c r="S5266" s="37"/>
    </row>
    <row r="5267" spans="1:19" ht="38.25" thickTop="1" thickBot="1" x14ac:dyDescent="0.3">
      <c r="A5267">
        <v>5381</v>
      </c>
      <c r="B5267" t="str">
        <f t="shared" si="334"/>
        <v>Closed End</v>
      </c>
      <c r="C5267" t="s">
        <v>699</v>
      </c>
      <c r="D5267" t="s">
        <v>705</v>
      </c>
      <c r="E5267" t="str">
        <f t="shared" si="335"/>
        <v>Column labels</v>
      </c>
      <c r="F5267">
        <f t="shared" si="336"/>
        <v>1</v>
      </c>
      <c r="G5267" t="str">
        <f t="shared" si="337"/>
        <v>Labels</v>
      </c>
      <c r="H5267" t="s">
        <v>830</v>
      </c>
      <c r="I5267" s="38" t="s">
        <v>705</v>
      </c>
      <c r="J5267" t="s">
        <v>699</v>
      </c>
      <c r="K5267" s="39"/>
      <c r="L5267" s="1" t="s">
        <v>379</v>
      </c>
      <c r="M5267" s="2" t="s">
        <v>380</v>
      </c>
      <c r="N5267" s="2" t="s">
        <v>381</v>
      </c>
      <c r="O5267" s="2" t="s">
        <v>382</v>
      </c>
      <c r="P5267" s="2" t="s">
        <v>383</v>
      </c>
      <c r="Q5267" s="2" t="s">
        <v>384</v>
      </c>
      <c r="R5267" s="2" t="s">
        <v>385</v>
      </c>
      <c r="S5267" s="3" t="s">
        <v>6</v>
      </c>
    </row>
    <row r="5268" spans="1:19" ht="15.75" thickTop="1" x14ac:dyDescent="0.25">
      <c r="A5268">
        <v>5382</v>
      </c>
      <c r="B5268" t="str">
        <f t="shared" si="334"/>
        <v>Closed End</v>
      </c>
      <c r="C5268" t="s">
        <v>699</v>
      </c>
      <c r="D5268" t="s">
        <v>705</v>
      </c>
      <c r="E5268" t="str">
        <f t="shared" si="335"/>
        <v>Region</v>
      </c>
      <c r="F5268">
        <f t="shared" si="336"/>
        <v>1</v>
      </c>
      <c r="G5268" t="str">
        <f t="shared" si="337"/>
        <v>Header</v>
      </c>
      <c r="H5268" t="s">
        <v>830</v>
      </c>
      <c r="I5268" s="38" t="s">
        <v>705</v>
      </c>
      <c r="J5268" t="s">
        <v>699</v>
      </c>
      <c r="K5268" s="5" t="s">
        <v>7</v>
      </c>
      <c r="L5268" s="9" t="s">
        <v>8</v>
      </c>
      <c r="M5268" s="10" t="s">
        <v>8</v>
      </c>
      <c r="N5268" s="10" t="s">
        <v>8</v>
      </c>
      <c r="O5268" s="10" t="s">
        <v>8</v>
      </c>
      <c r="P5268" s="10" t="s">
        <v>8</v>
      </c>
      <c r="Q5268" s="10" t="s">
        <v>8</v>
      </c>
      <c r="R5268" s="10" t="s">
        <v>8</v>
      </c>
      <c r="S5268" s="11" t="s">
        <v>8</v>
      </c>
    </row>
    <row r="5269" spans="1:19" x14ac:dyDescent="0.25">
      <c r="A5269">
        <v>5383</v>
      </c>
      <c r="B5269" t="str">
        <f t="shared" si="334"/>
        <v>Closed End</v>
      </c>
      <c r="C5269" t="s">
        <v>699</v>
      </c>
      <c r="D5269" t="s">
        <v>705</v>
      </c>
      <c r="E5269" t="str">
        <f t="shared" si="335"/>
        <v>Region</v>
      </c>
      <c r="F5269">
        <f t="shared" si="336"/>
        <v>2</v>
      </c>
      <c r="G5269" t="str">
        <f t="shared" si="337"/>
        <v>Data</v>
      </c>
      <c r="H5269" t="s">
        <v>830</v>
      </c>
      <c r="I5269" s="38" t="s">
        <v>705</v>
      </c>
      <c r="J5269" t="s">
        <v>699</v>
      </c>
      <c r="K5269" s="6" t="s">
        <v>9</v>
      </c>
      <c r="L5269" s="12">
        <v>0.28539907798168995</v>
      </c>
      <c r="M5269" s="13">
        <v>0.17142616530800847</v>
      </c>
      <c r="N5269" s="13">
        <v>0.17889929737527871</v>
      </c>
      <c r="O5269" s="13">
        <v>0.17252404279089625</v>
      </c>
      <c r="P5269" s="13">
        <v>0.10825871186422723</v>
      </c>
      <c r="Q5269" s="13">
        <v>6.246651295151346E-2</v>
      </c>
      <c r="R5269" s="13">
        <v>2.1026191728387683E-2</v>
      </c>
      <c r="S5269" s="14">
        <v>2647</v>
      </c>
    </row>
    <row r="5270" spans="1:19" x14ac:dyDescent="0.25">
      <c r="A5270">
        <v>5384</v>
      </c>
      <c r="B5270" t="str">
        <f t="shared" si="334"/>
        <v>Closed End</v>
      </c>
      <c r="C5270" t="s">
        <v>699</v>
      </c>
      <c r="D5270" t="s">
        <v>705</v>
      </c>
      <c r="E5270" t="str">
        <f t="shared" si="335"/>
        <v>Region</v>
      </c>
      <c r="F5270">
        <f t="shared" si="336"/>
        <v>3</v>
      </c>
      <c r="G5270" t="str">
        <f t="shared" si="337"/>
        <v>Data</v>
      </c>
      <c r="H5270" t="s">
        <v>830</v>
      </c>
      <c r="I5270" s="38" t="s">
        <v>705</v>
      </c>
      <c r="J5270" t="s">
        <v>699</v>
      </c>
      <c r="K5270" s="6" t="s">
        <v>10</v>
      </c>
      <c r="L5270" s="12">
        <v>0.24890416542510521</v>
      </c>
      <c r="M5270" s="13">
        <v>0.18090542620035996</v>
      </c>
      <c r="N5270" s="13">
        <v>0.2003360436849787</v>
      </c>
      <c r="O5270" s="13">
        <v>0.18860244371051954</v>
      </c>
      <c r="P5270" s="13">
        <v>0.11050612912705442</v>
      </c>
      <c r="Q5270" s="13">
        <v>6.203739507512316E-2</v>
      </c>
      <c r="R5270" s="13">
        <v>8.708396776859131E-3</v>
      </c>
      <c r="S5270" s="14">
        <v>364.99999999999972</v>
      </c>
    </row>
    <row r="5271" spans="1:19" x14ac:dyDescent="0.25">
      <c r="A5271">
        <v>5385</v>
      </c>
      <c r="B5271" t="str">
        <f t="shared" si="334"/>
        <v>Closed End</v>
      </c>
      <c r="C5271" t="s">
        <v>699</v>
      </c>
      <c r="D5271" t="s">
        <v>705</v>
      </c>
      <c r="E5271" t="str">
        <f t="shared" si="335"/>
        <v>Region</v>
      </c>
      <c r="F5271">
        <f t="shared" si="336"/>
        <v>4</v>
      </c>
      <c r="G5271" t="str">
        <f t="shared" si="337"/>
        <v>Data</v>
      </c>
      <c r="H5271" t="s">
        <v>830</v>
      </c>
      <c r="I5271" s="38" t="s">
        <v>705</v>
      </c>
      <c r="J5271" t="s">
        <v>699</v>
      </c>
      <c r="K5271" s="6" t="s">
        <v>11</v>
      </c>
      <c r="L5271" s="12">
        <v>0.3313046794106223</v>
      </c>
      <c r="M5271" s="13">
        <v>0.16466587491508039</v>
      </c>
      <c r="N5271" s="13">
        <v>0.15031665726366769</v>
      </c>
      <c r="O5271" s="13">
        <v>0.15539034459832493</v>
      </c>
      <c r="P5271" s="13">
        <v>0.10588967063920894</v>
      </c>
      <c r="Q5271" s="13">
        <v>6.1684040400413226E-2</v>
      </c>
      <c r="R5271" s="13">
        <v>3.0748732772684494E-2</v>
      </c>
      <c r="S5271" s="14">
        <v>1939.999999999997</v>
      </c>
    </row>
    <row r="5272" spans="1:19" x14ac:dyDescent="0.25">
      <c r="A5272">
        <v>5386</v>
      </c>
      <c r="B5272" t="str">
        <f t="shared" si="334"/>
        <v>Closed End</v>
      </c>
      <c r="C5272" t="s">
        <v>699</v>
      </c>
      <c r="D5272" t="s">
        <v>705</v>
      </c>
      <c r="E5272" t="str">
        <f t="shared" si="335"/>
        <v>Region</v>
      </c>
      <c r="F5272">
        <f t="shared" si="336"/>
        <v>5</v>
      </c>
      <c r="G5272" t="str">
        <f t="shared" si="337"/>
        <v>Data</v>
      </c>
      <c r="H5272" t="s">
        <v>830</v>
      </c>
      <c r="I5272" s="38" t="s">
        <v>705</v>
      </c>
      <c r="J5272" t="s">
        <v>699</v>
      </c>
      <c r="K5272" s="6" t="s">
        <v>12</v>
      </c>
      <c r="L5272" s="12">
        <v>0.37194475450331183</v>
      </c>
      <c r="M5272" s="13">
        <v>0.18470379528361586</v>
      </c>
      <c r="N5272" s="13">
        <v>0.15415780502462753</v>
      </c>
      <c r="O5272" s="13">
        <v>0.13818415773602408</v>
      </c>
      <c r="P5272" s="13">
        <v>9.1274773390117775E-2</v>
      </c>
      <c r="Q5272" s="13">
        <v>4.3732137412275815E-2</v>
      </c>
      <c r="R5272" s="13">
        <v>1.6002576650025024E-2</v>
      </c>
      <c r="S5272" s="14">
        <v>1564.0000000000023</v>
      </c>
    </row>
    <row r="5273" spans="1:19" x14ac:dyDescent="0.25">
      <c r="A5273">
        <v>5387</v>
      </c>
      <c r="B5273" t="str">
        <f t="shared" si="334"/>
        <v>Closed End</v>
      </c>
      <c r="C5273" t="s">
        <v>699</v>
      </c>
      <c r="D5273" t="s">
        <v>705</v>
      </c>
      <c r="E5273" t="str">
        <f t="shared" si="335"/>
        <v>Region</v>
      </c>
      <c r="F5273">
        <f t="shared" si="336"/>
        <v>6</v>
      </c>
      <c r="G5273" t="str">
        <f t="shared" si="337"/>
        <v>Data</v>
      </c>
      <c r="H5273" t="s">
        <v>830</v>
      </c>
      <c r="I5273" s="38" t="s">
        <v>705</v>
      </c>
      <c r="J5273" t="s">
        <v>699</v>
      </c>
      <c r="K5273" s="6" t="s">
        <v>13</v>
      </c>
      <c r="L5273" s="12">
        <v>0.28320996623117467</v>
      </c>
      <c r="M5273" s="13">
        <v>0.14095238445918618</v>
      </c>
      <c r="N5273" s="13">
        <v>0.14577092501730862</v>
      </c>
      <c r="O5273" s="13">
        <v>0.17575267464242267</v>
      </c>
      <c r="P5273" s="13">
        <v>0.12318538896007661</v>
      </c>
      <c r="Q5273" s="13">
        <v>8.2928873813503737E-2</v>
      </c>
      <c r="R5273" s="13">
        <v>4.8199786876327005E-2</v>
      </c>
      <c r="S5273" s="14">
        <v>375.99999999999989</v>
      </c>
    </row>
    <row r="5274" spans="1:19" x14ac:dyDescent="0.25">
      <c r="A5274">
        <v>5388</v>
      </c>
      <c r="B5274" t="str">
        <f t="shared" si="334"/>
        <v>Closed End</v>
      </c>
      <c r="C5274" t="s">
        <v>699</v>
      </c>
      <c r="D5274" t="s">
        <v>705</v>
      </c>
      <c r="E5274" t="str">
        <f t="shared" si="335"/>
        <v>Region</v>
      </c>
      <c r="F5274">
        <f t="shared" si="336"/>
        <v>7</v>
      </c>
      <c r="G5274" t="str">
        <f t="shared" si="337"/>
        <v>Data</v>
      </c>
      <c r="H5274" t="s">
        <v>830</v>
      </c>
      <c r="I5274" s="38" t="s">
        <v>705</v>
      </c>
      <c r="J5274" t="s">
        <v>699</v>
      </c>
      <c r="K5274" s="6" t="s">
        <v>14</v>
      </c>
      <c r="L5274" s="12">
        <v>0.25013157958538784</v>
      </c>
      <c r="M5274" s="13">
        <v>0.16976466502865084</v>
      </c>
      <c r="N5274" s="13">
        <v>0.20300659749469929</v>
      </c>
      <c r="O5274" s="13">
        <v>0.18158374395416263</v>
      </c>
      <c r="P5274" s="13">
        <v>0.10947081356044168</v>
      </c>
      <c r="Q5274" s="13">
        <v>6.4823155764979476E-2</v>
      </c>
      <c r="R5274" s="13">
        <v>2.1219444611677522E-2</v>
      </c>
      <c r="S5274" s="14">
        <v>342.00000000000017</v>
      </c>
    </row>
    <row r="5275" spans="1:19" x14ac:dyDescent="0.25">
      <c r="A5275">
        <v>5389</v>
      </c>
      <c r="B5275" t="str">
        <f t="shared" si="334"/>
        <v>Closed End</v>
      </c>
      <c r="C5275" t="s">
        <v>699</v>
      </c>
      <c r="D5275" t="s">
        <v>705</v>
      </c>
      <c r="E5275" t="str">
        <f t="shared" si="335"/>
        <v>Gender</v>
      </c>
      <c r="F5275">
        <f t="shared" si="336"/>
        <v>1</v>
      </c>
      <c r="G5275" t="str">
        <f t="shared" si="337"/>
        <v>Header</v>
      </c>
      <c r="H5275" t="s">
        <v>830</v>
      </c>
      <c r="I5275" s="38" t="s">
        <v>705</v>
      </c>
      <c r="J5275" t="s">
        <v>699</v>
      </c>
      <c r="K5275" s="7" t="s">
        <v>15</v>
      </c>
      <c r="L5275" s="15" t="s">
        <v>8</v>
      </c>
      <c r="M5275" s="16" t="s">
        <v>8</v>
      </c>
      <c r="N5275" s="16" t="s">
        <v>8</v>
      </c>
      <c r="O5275" s="16" t="s">
        <v>8</v>
      </c>
      <c r="P5275" s="16" t="s">
        <v>8</v>
      </c>
      <c r="Q5275" s="16" t="s">
        <v>8</v>
      </c>
      <c r="R5275" s="16" t="s">
        <v>8</v>
      </c>
      <c r="S5275" s="17" t="s">
        <v>8</v>
      </c>
    </row>
    <row r="5276" spans="1:19" x14ac:dyDescent="0.25">
      <c r="A5276">
        <v>5390</v>
      </c>
      <c r="B5276" t="str">
        <f t="shared" si="334"/>
        <v>Closed End</v>
      </c>
      <c r="C5276" t="s">
        <v>699</v>
      </c>
      <c r="D5276" t="s">
        <v>705</v>
      </c>
      <c r="E5276" t="str">
        <f t="shared" si="335"/>
        <v>Gender</v>
      </c>
      <c r="F5276">
        <f t="shared" si="336"/>
        <v>2</v>
      </c>
      <c r="G5276" t="str">
        <f t="shared" si="337"/>
        <v>Data</v>
      </c>
      <c r="H5276" t="s">
        <v>830</v>
      </c>
      <c r="I5276" s="38" t="s">
        <v>705</v>
      </c>
      <c r="J5276" t="s">
        <v>699</v>
      </c>
      <c r="K5276" s="6" t="s">
        <v>16</v>
      </c>
      <c r="L5276" s="12">
        <v>0.33315533035334433</v>
      </c>
      <c r="M5276" s="13">
        <v>0.17858073790718723</v>
      </c>
      <c r="N5276" s="13">
        <v>0.17475585086349599</v>
      </c>
      <c r="O5276" s="13">
        <v>0.1374661635262448</v>
      </c>
      <c r="P5276" s="13">
        <v>0.10036811947073893</v>
      </c>
      <c r="Q5276" s="13">
        <v>5.7009851612293598E-2</v>
      </c>
      <c r="R5276" s="13">
        <v>1.8663946266695462E-2</v>
      </c>
      <c r="S5276" s="14">
        <v>1700.9999999999989</v>
      </c>
    </row>
    <row r="5277" spans="1:19" x14ac:dyDescent="0.25">
      <c r="A5277">
        <v>5391</v>
      </c>
      <c r="B5277" t="str">
        <f t="shared" si="334"/>
        <v>Closed End</v>
      </c>
      <c r="C5277" t="s">
        <v>699</v>
      </c>
      <c r="D5277" t="s">
        <v>705</v>
      </c>
      <c r="E5277" t="str">
        <f t="shared" si="335"/>
        <v>Gender</v>
      </c>
      <c r="F5277">
        <f t="shared" si="336"/>
        <v>3</v>
      </c>
      <c r="G5277" t="str">
        <f t="shared" si="337"/>
        <v>Data</v>
      </c>
      <c r="H5277" t="s">
        <v>830</v>
      </c>
      <c r="I5277" s="38" t="s">
        <v>705</v>
      </c>
      <c r="J5277" t="s">
        <v>699</v>
      </c>
      <c r="K5277" s="6" t="s">
        <v>17</v>
      </c>
      <c r="L5277" s="12">
        <v>0.22543296429995002</v>
      </c>
      <c r="M5277" s="13">
        <v>0.16445768965053623</v>
      </c>
      <c r="N5277" s="13">
        <v>0.18291359958833311</v>
      </c>
      <c r="O5277" s="13">
        <v>0.21449550910029694</v>
      </c>
      <c r="P5277" s="13">
        <v>0.11916846433654527</v>
      </c>
      <c r="Q5277" s="13">
        <v>6.9330435082705144E-2</v>
      </c>
      <c r="R5277" s="13">
        <v>2.4201337941632775E-2</v>
      </c>
      <c r="S5277" s="14">
        <v>911.00000000000057</v>
      </c>
    </row>
    <row r="5278" spans="1:19" x14ac:dyDescent="0.25">
      <c r="A5278">
        <v>5392</v>
      </c>
      <c r="B5278" t="str">
        <f t="shared" si="334"/>
        <v>Closed End</v>
      </c>
      <c r="C5278" t="s">
        <v>699</v>
      </c>
      <c r="D5278" t="s">
        <v>705</v>
      </c>
      <c r="E5278" t="str">
        <f t="shared" si="335"/>
        <v>Age</v>
      </c>
      <c r="F5278">
        <f t="shared" si="336"/>
        <v>1</v>
      </c>
      <c r="G5278" t="str">
        <f t="shared" si="337"/>
        <v>Header</v>
      </c>
      <c r="H5278" t="s">
        <v>830</v>
      </c>
      <c r="I5278" s="38" t="s">
        <v>705</v>
      </c>
      <c r="J5278" t="s">
        <v>699</v>
      </c>
      <c r="K5278" s="7" t="s">
        <v>18</v>
      </c>
      <c r="L5278" s="15" t="s">
        <v>8</v>
      </c>
      <c r="M5278" s="16" t="s">
        <v>8</v>
      </c>
      <c r="N5278" s="16" t="s">
        <v>8</v>
      </c>
      <c r="O5278" s="16" t="s">
        <v>8</v>
      </c>
      <c r="P5278" s="16" t="s">
        <v>8</v>
      </c>
      <c r="Q5278" s="16" t="s">
        <v>8</v>
      </c>
      <c r="R5278" s="16" t="s">
        <v>8</v>
      </c>
      <c r="S5278" s="17" t="s">
        <v>8</v>
      </c>
    </row>
    <row r="5279" spans="1:19" x14ac:dyDescent="0.25">
      <c r="A5279">
        <v>5393</v>
      </c>
      <c r="B5279" t="str">
        <f t="shared" si="334"/>
        <v>Closed End</v>
      </c>
      <c r="C5279" t="s">
        <v>699</v>
      </c>
      <c r="D5279" t="s">
        <v>705</v>
      </c>
      <c r="E5279" t="str">
        <f t="shared" si="335"/>
        <v>Age</v>
      </c>
      <c r="F5279">
        <f t="shared" si="336"/>
        <v>2</v>
      </c>
      <c r="G5279" t="str">
        <f t="shared" si="337"/>
        <v>Data</v>
      </c>
      <c r="H5279" t="s">
        <v>830</v>
      </c>
      <c r="I5279" s="38" t="s">
        <v>705</v>
      </c>
      <c r="J5279" t="s">
        <v>699</v>
      </c>
      <c r="K5279" s="6" t="s">
        <v>19</v>
      </c>
      <c r="L5279" s="12">
        <v>1</v>
      </c>
      <c r="M5279" s="27" t="s">
        <v>70</v>
      </c>
      <c r="N5279" s="27" t="s">
        <v>70</v>
      </c>
      <c r="O5279" s="27" t="s">
        <v>70</v>
      </c>
      <c r="P5279" s="27" t="s">
        <v>70</v>
      </c>
      <c r="Q5279" s="27" t="s">
        <v>70</v>
      </c>
      <c r="R5279" s="27" t="s">
        <v>70</v>
      </c>
      <c r="S5279" s="14">
        <v>417.00000000000017</v>
      </c>
    </row>
    <row r="5280" spans="1:19" x14ac:dyDescent="0.25">
      <c r="A5280">
        <v>5394</v>
      </c>
      <c r="B5280" t="str">
        <f t="shared" si="334"/>
        <v>Closed End</v>
      </c>
      <c r="C5280" t="s">
        <v>699</v>
      </c>
      <c r="D5280" t="s">
        <v>705</v>
      </c>
      <c r="E5280" t="str">
        <f t="shared" si="335"/>
        <v>Age</v>
      </c>
      <c r="F5280">
        <f t="shared" si="336"/>
        <v>3</v>
      </c>
      <c r="G5280" t="str">
        <f t="shared" si="337"/>
        <v>Data</v>
      </c>
      <c r="H5280" t="s">
        <v>830</v>
      </c>
      <c r="I5280" s="38" t="s">
        <v>705</v>
      </c>
      <c r="J5280" t="s">
        <v>699</v>
      </c>
      <c r="K5280" s="6" t="s">
        <v>20</v>
      </c>
      <c r="L5280" s="26" t="s">
        <v>70</v>
      </c>
      <c r="M5280" s="13">
        <v>1</v>
      </c>
      <c r="N5280" s="27" t="s">
        <v>70</v>
      </c>
      <c r="O5280" s="27" t="s">
        <v>70</v>
      </c>
      <c r="P5280" s="27" t="s">
        <v>70</v>
      </c>
      <c r="Q5280" s="27" t="s">
        <v>70</v>
      </c>
      <c r="R5280" s="27" t="s">
        <v>70</v>
      </c>
      <c r="S5280" s="14">
        <v>429.00000000000006</v>
      </c>
    </row>
    <row r="5281" spans="1:19" x14ac:dyDescent="0.25">
      <c r="A5281">
        <v>5395</v>
      </c>
      <c r="B5281" t="str">
        <f t="shared" si="334"/>
        <v>Closed End</v>
      </c>
      <c r="C5281" t="s">
        <v>699</v>
      </c>
      <c r="D5281" t="s">
        <v>705</v>
      </c>
      <c r="E5281" t="str">
        <f t="shared" si="335"/>
        <v>Age</v>
      </c>
      <c r="F5281">
        <f t="shared" si="336"/>
        <v>4</v>
      </c>
      <c r="G5281" t="str">
        <f t="shared" si="337"/>
        <v>Data</v>
      </c>
      <c r="H5281" t="s">
        <v>830</v>
      </c>
      <c r="I5281" s="38" t="s">
        <v>705</v>
      </c>
      <c r="J5281" t="s">
        <v>699</v>
      </c>
      <c r="K5281" s="6" t="s">
        <v>21</v>
      </c>
      <c r="L5281" s="26" t="s">
        <v>70</v>
      </c>
      <c r="M5281" s="27" t="s">
        <v>70</v>
      </c>
      <c r="N5281" s="13">
        <v>1</v>
      </c>
      <c r="O5281" s="27" t="s">
        <v>70</v>
      </c>
      <c r="P5281" s="27" t="s">
        <v>70</v>
      </c>
      <c r="Q5281" s="27" t="s">
        <v>70</v>
      </c>
      <c r="R5281" s="27" t="s">
        <v>70</v>
      </c>
      <c r="S5281" s="14">
        <v>371.00000000000034</v>
      </c>
    </row>
    <row r="5282" spans="1:19" x14ac:dyDescent="0.25">
      <c r="A5282">
        <v>5396</v>
      </c>
      <c r="B5282" t="str">
        <f t="shared" si="334"/>
        <v>Closed End</v>
      </c>
      <c r="C5282" t="s">
        <v>699</v>
      </c>
      <c r="D5282" t="s">
        <v>705</v>
      </c>
      <c r="E5282" t="str">
        <f t="shared" si="335"/>
        <v>Age</v>
      </c>
      <c r="F5282">
        <f t="shared" si="336"/>
        <v>5</v>
      </c>
      <c r="G5282" t="str">
        <f t="shared" si="337"/>
        <v>Data</v>
      </c>
      <c r="H5282" t="s">
        <v>830</v>
      </c>
      <c r="I5282" s="38" t="s">
        <v>705</v>
      </c>
      <c r="J5282" t="s">
        <v>699</v>
      </c>
      <c r="K5282" s="6" t="s">
        <v>22</v>
      </c>
      <c r="L5282" s="26" t="s">
        <v>70</v>
      </c>
      <c r="M5282" s="27" t="s">
        <v>70</v>
      </c>
      <c r="N5282" s="27" t="s">
        <v>70</v>
      </c>
      <c r="O5282" s="13">
        <v>1</v>
      </c>
      <c r="P5282" s="27" t="s">
        <v>70</v>
      </c>
      <c r="Q5282" s="27" t="s">
        <v>70</v>
      </c>
      <c r="R5282" s="27" t="s">
        <v>70</v>
      </c>
      <c r="S5282" s="14">
        <v>534.99999999999977</v>
      </c>
    </row>
    <row r="5283" spans="1:19" x14ac:dyDescent="0.25">
      <c r="A5283">
        <v>5397</v>
      </c>
      <c r="B5283" t="str">
        <f t="shared" si="334"/>
        <v>Closed End</v>
      </c>
      <c r="C5283" t="s">
        <v>699</v>
      </c>
      <c r="D5283" t="s">
        <v>705</v>
      </c>
      <c r="E5283" t="str">
        <f t="shared" si="335"/>
        <v>Age</v>
      </c>
      <c r="F5283">
        <f t="shared" si="336"/>
        <v>6</v>
      </c>
      <c r="G5283" t="str">
        <f t="shared" si="337"/>
        <v>Data</v>
      </c>
      <c r="H5283" t="s">
        <v>830</v>
      </c>
      <c r="I5283" s="38" t="s">
        <v>705</v>
      </c>
      <c r="J5283" t="s">
        <v>699</v>
      </c>
      <c r="K5283" s="6" t="s">
        <v>23</v>
      </c>
      <c r="L5283" s="26" t="s">
        <v>70</v>
      </c>
      <c r="M5283" s="27" t="s">
        <v>70</v>
      </c>
      <c r="N5283" s="27" t="s">
        <v>70</v>
      </c>
      <c r="O5283" s="27" t="s">
        <v>70</v>
      </c>
      <c r="P5283" s="13">
        <v>0.56457842041189465</v>
      </c>
      <c r="Q5283" s="13">
        <v>0.32576819549668279</v>
      </c>
      <c r="R5283" s="13">
        <v>0.10965338409142265</v>
      </c>
      <c r="S5283" s="14">
        <v>894.99999999999943</v>
      </c>
    </row>
    <row r="5284" spans="1:19" x14ac:dyDescent="0.25">
      <c r="A5284">
        <v>5398</v>
      </c>
      <c r="B5284" t="str">
        <f t="shared" si="334"/>
        <v>Closed End</v>
      </c>
      <c r="C5284" t="s">
        <v>699</v>
      </c>
      <c r="D5284" t="s">
        <v>705</v>
      </c>
      <c r="E5284" t="str">
        <f t="shared" si="335"/>
        <v>Education</v>
      </c>
      <c r="F5284">
        <f t="shared" si="336"/>
        <v>1</v>
      </c>
      <c r="G5284" t="str">
        <f t="shared" si="337"/>
        <v>Header</v>
      </c>
      <c r="H5284" t="s">
        <v>830</v>
      </c>
      <c r="I5284" s="38" t="s">
        <v>705</v>
      </c>
      <c r="J5284" t="s">
        <v>699</v>
      </c>
      <c r="K5284" s="7" t="s">
        <v>24</v>
      </c>
      <c r="L5284" s="15" t="s">
        <v>8</v>
      </c>
      <c r="M5284" s="16" t="s">
        <v>8</v>
      </c>
      <c r="N5284" s="16" t="s">
        <v>8</v>
      </c>
      <c r="O5284" s="16" t="s">
        <v>8</v>
      </c>
      <c r="P5284" s="16" t="s">
        <v>8</v>
      </c>
      <c r="Q5284" s="16" t="s">
        <v>8</v>
      </c>
      <c r="R5284" s="16" t="s">
        <v>8</v>
      </c>
      <c r="S5284" s="17" t="s">
        <v>8</v>
      </c>
    </row>
    <row r="5285" spans="1:19" x14ac:dyDescent="0.25">
      <c r="A5285">
        <v>5399</v>
      </c>
      <c r="B5285" t="str">
        <f t="shared" si="334"/>
        <v>Closed End</v>
      </c>
      <c r="C5285" t="s">
        <v>699</v>
      </c>
      <c r="D5285" t="s">
        <v>705</v>
      </c>
      <c r="E5285" t="str">
        <f t="shared" si="335"/>
        <v>Education</v>
      </c>
      <c r="F5285">
        <f t="shared" si="336"/>
        <v>2</v>
      </c>
      <c r="G5285" t="str">
        <f t="shared" si="337"/>
        <v>Data</v>
      </c>
      <c r="H5285" t="s">
        <v>830</v>
      </c>
      <c r="I5285" s="38" t="s">
        <v>705</v>
      </c>
      <c r="J5285" t="s">
        <v>699</v>
      </c>
      <c r="K5285" s="6" t="s">
        <v>25</v>
      </c>
      <c r="L5285" s="12">
        <v>0.18238262407029684</v>
      </c>
      <c r="M5285" s="13">
        <v>0.34907196592461337</v>
      </c>
      <c r="N5285" s="13">
        <v>0.17780417675820534</v>
      </c>
      <c r="O5285" s="13">
        <v>7.7546393808801864E-2</v>
      </c>
      <c r="P5285" s="13">
        <v>8.7509489355552819E-2</v>
      </c>
      <c r="Q5285" s="13">
        <v>8.3277382617162943E-2</v>
      </c>
      <c r="R5285" s="13">
        <v>4.2407967465366452E-2</v>
      </c>
      <c r="S5285" s="14">
        <v>85.000000000000014</v>
      </c>
    </row>
    <row r="5286" spans="1:19" x14ac:dyDescent="0.25">
      <c r="A5286">
        <v>5400</v>
      </c>
      <c r="B5286" t="str">
        <f t="shared" si="334"/>
        <v>Closed End</v>
      </c>
      <c r="C5286" t="s">
        <v>699</v>
      </c>
      <c r="D5286" t="s">
        <v>705</v>
      </c>
      <c r="E5286" t="str">
        <f t="shared" si="335"/>
        <v>Education</v>
      </c>
      <c r="F5286">
        <f t="shared" si="336"/>
        <v>3</v>
      </c>
      <c r="G5286" t="str">
        <f t="shared" si="337"/>
        <v>Data</v>
      </c>
      <c r="H5286" t="s">
        <v>830</v>
      </c>
      <c r="I5286" s="38" t="s">
        <v>705</v>
      </c>
      <c r="J5286" t="s">
        <v>699</v>
      </c>
      <c r="K5286" s="6" t="s">
        <v>26</v>
      </c>
      <c r="L5286" s="12">
        <v>0.13590182592423231</v>
      </c>
      <c r="M5286" s="13">
        <v>0.13528253665152426</v>
      </c>
      <c r="N5286" s="13">
        <v>0.10778749488196177</v>
      </c>
      <c r="O5286" s="13">
        <v>0.25581996083651215</v>
      </c>
      <c r="P5286" s="13">
        <v>0.15876922647649236</v>
      </c>
      <c r="Q5286" s="13">
        <v>0.15969816666376446</v>
      </c>
      <c r="R5286" s="13">
        <v>4.6740788565512982E-2</v>
      </c>
      <c r="S5286" s="14">
        <v>309.00000000000017</v>
      </c>
    </row>
    <row r="5287" spans="1:19" x14ac:dyDescent="0.25">
      <c r="A5287">
        <v>5401</v>
      </c>
      <c r="B5287" t="str">
        <f t="shared" si="334"/>
        <v>Closed End</v>
      </c>
      <c r="C5287" t="s">
        <v>699</v>
      </c>
      <c r="D5287" t="s">
        <v>705</v>
      </c>
      <c r="E5287" t="str">
        <f t="shared" si="335"/>
        <v>Education</v>
      </c>
      <c r="F5287">
        <f t="shared" si="336"/>
        <v>4</v>
      </c>
      <c r="G5287" t="str">
        <f t="shared" si="337"/>
        <v>Data</v>
      </c>
      <c r="H5287" t="s">
        <v>830</v>
      </c>
      <c r="I5287" s="38" t="s">
        <v>705</v>
      </c>
      <c r="J5287" t="s">
        <v>699</v>
      </c>
      <c r="K5287" s="6" t="s">
        <v>27</v>
      </c>
      <c r="L5287" s="12">
        <v>0.23314319624411875</v>
      </c>
      <c r="M5287" s="13">
        <v>0.14768825671254687</v>
      </c>
      <c r="N5287" s="13">
        <v>0.19791467709046792</v>
      </c>
      <c r="O5287" s="13">
        <v>0.20953333973084015</v>
      </c>
      <c r="P5287" s="13">
        <v>0.13961862491904656</v>
      </c>
      <c r="Q5287" s="13">
        <v>4.8456193194602468E-2</v>
      </c>
      <c r="R5287" s="13">
        <v>2.3645712108376526E-2</v>
      </c>
      <c r="S5287" s="14">
        <v>843.00000000000102</v>
      </c>
    </row>
    <row r="5288" spans="1:19" x14ac:dyDescent="0.25">
      <c r="A5288">
        <v>5402</v>
      </c>
      <c r="B5288" t="str">
        <f t="shared" si="334"/>
        <v>Closed End</v>
      </c>
      <c r="C5288" t="s">
        <v>699</v>
      </c>
      <c r="D5288" t="s">
        <v>705</v>
      </c>
      <c r="E5288" t="str">
        <f t="shared" si="335"/>
        <v>Education</v>
      </c>
      <c r="F5288">
        <f t="shared" si="336"/>
        <v>5</v>
      </c>
      <c r="G5288" t="str">
        <f t="shared" si="337"/>
        <v>Data</v>
      </c>
      <c r="H5288" t="s">
        <v>830</v>
      </c>
      <c r="I5288" s="38" t="s">
        <v>705</v>
      </c>
      <c r="J5288" t="s">
        <v>699</v>
      </c>
      <c r="K5288" s="6" t="s">
        <v>28</v>
      </c>
      <c r="L5288" s="12">
        <v>0.40843183585753218</v>
      </c>
      <c r="M5288" s="13">
        <v>0.19373559021562112</v>
      </c>
      <c r="N5288" s="13">
        <v>0.19259065575464585</v>
      </c>
      <c r="O5288" s="13">
        <v>0.1111807994895307</v>
      </c>
      <c r="P5288" s="13">
        <v>6.3462179850619665E-2</v>
      </c>
      <c r="Q5288" s="13">
        <v>2.5715961204507073E-2</v>
      </c>
      <c r="R5288" s="27" t="s">
        <v>69</v>
      </c>
      <c r="S5288" s="14">
        <v>1373.0000000000016</v>
      </c>
    </row>
    <row r="5289" spans="1:19" x14ac:dyDescent="0.25">
      <c r="A5289">
        <v>5403</v>
      </c>
      <c r="B5289" t="str">
        <f t="shared" si="334"/>
        <v>Closed End</v>
      </c>
      <c r="C5289" t="s">
        <v>699</v>
      </c>
      <c r="D5289" t="s">
        <v>705</v>
      </c>
      <c r="E5289" t="str">
        <f t="shared" si="335"/>
        <v>Household income</v>
      </c>
      <c r="F5289">
        <f t="shared" si="336"/>
        <v>1</v>
      </c>
      <c r="G5289" t="str">
        <f t="shared" si="337"/>
        <v>Header</v>
      </c>
      <c r="H5289" t="s">
        <v>830</v>
      </c>
      <c r="I5289" s="38" t="s">
        <v>705</v>
      </c>
      <c r="J5289" t="s">
        <v>699</v>
      </c>
      <c r="K5289" s="7" t="s">
        <v>29</v>
      </c>
      <c r="L5289" s="15" t="s">
        <v>8</v>
      </c>
      <c r="M5289" s="16" t="s">
        <v>8</v>
      </c>
      <c r="N5289" s="16" t="s">
        <v>8</v>
      </c>
      <c r="O5289" s="16" t="s">
        <v>8</v>
      </c>
      <c r="P5289" s="16" t="s">
        <v>8</v>
      </c>
      <c r="Q5289" s="16" t="s">
        <v>8</v>
      </c>
      <c r="R5289" s="16" t="s">
        <v>8</v>
      </c>
      <c r="S5289" s="17" t="s">
        <v>8</v>
      </c>
    </row>
    <row r="5290" spans="1:19" x14ac:dyDescent="0.25">
      <c r="A5290">
        <v>5404</v>
      </c>
      <c r="B5290" t="str">
        <f t="shared" si="334"/>
        <v>Closed End</v>
      </c>
      <c r="C5290" t="s">
        <v>699</v>
      </c>
      <c r="D5290" t="s">
        <v>705</v>
      </c>
      <c r="E5290" t="str">
        <f t="shared" si="335"/>
        <v>Household income</v>
      </c>
      <c r="F5290">
        <f t="shared" si="336"/>
        <v>2</v>
      </c>
      <c r="G5290" t="str">
        <f t="shared" si="337"/>
        <v>Data</v>
      </c>
      <c r="H5290" t="s">
        <v>830</v>
      </c>
      <c r="I5290" s="38" t="s">
        <v>705</v>
      </c>
      <c r="J5290" t="s">
        <v>699</v>
      </c>
      <c r="K5290" s="6" t="s">
        <v>30</v>
      </c>
      <c r="L5290" s="12">
        <v>0.22400717144107868</v>
      </c>
      <c r="M5290" s="13">
        <v>9.6353519751500555E-2</v>
      </c>
      <c r="N5290" s="13">
        <v>0.1860108367689319</v>
      </c>
      <c r="O5290" s="13">
        <v>0.28427323124279907</v>
      </c>
      <c r="P5290" s="13">
        <v>9.6588573907640557E-2</v>
      </c>
      <c r="Q5290" s="13">
        <v>6.8170950276950318E-2</v>
      </c>
      <c r="R5290" s="13">
        <v>4.4595716611097597E-2</v>
      </c>
      <c r="S5290" s="14">
        <v>432.00000000000006</v>
      </c>
    </row>
    <row r="5291" spans="1:19" x14ac:dyDescent="0.25">
      <c r="A5291">
        <v>5405</v>
      </c>
      <c r="B5291" t="str">
        <f t="shared" si="334"/>
        <v>Closed End</v>
      </c>
      <c r="C5291" t="s">
        <v>699</v>
      </c>
      <c r="D5291" t="s">
        <v>705</v>
      </c>
      <c r="E5291" t="str">
        <f t="shared" si="335"/>
        <v>Household income</v>
      </c>
      <c r="F5291">
        <f t="shared" si="336"/>
        <v>3</v>
      </c>
      <c r="G5291" t="str">
        <f t="shared" si="337"/>
        <v>Data</v>
      </c>
      <c r="H5291" t="s">
        <v>830</v>
      </c>
      <c r="I5291" s="38" t="s">
        <v>705</v>
      </c>
      <c r="J5291" t="s">
        <v>699</v>
      </c>
      <c r="K5291" s="6" t="s">
        <v>31</v>
      </c>
      <c r="L5291" s="12">
        <v>0.30821319266293351</v>
      </c>
      <c r="M5291" s="13">
        <v>0.1203792087747791</v>
      </c>
      <c r="N5291" s="13">
        <v>8.2396241491874578E-2</v>
      </c>
      <c r="O5291" s="13">
        <v>0.19389476010887488</v>
      </c>
      <c r="P5291" s="13">
        <v>0.15794548870318612</v>
      </c>
      <c r="Q5291" s="13">
        <v>0.10948299592815836</v>
      </c>
      <c r="R5291" s="13">
        <v>2.7688112330194456E-2</v>
      </c>
      <c r="S5291" s="14">
        <v>392.99999999999977</v>
      </c>
    </row>
    <row r="5292" spans="1:19" x14ac:dyDescent="0.25">
      <c r="A5292">
        <v>5406</v>
      </c>
      <c r="B5292" t="str">
        <f t="shared" si="334"/>
        <v>Closed End</v>
      </c>
      <c r="C5292" t="s">
        <v>699</v>
      </c>
      <c r="D5292" t="s">
        <v>705</v>
      </c>
      <c r="E5292" t="str">
        <f t="shared" si="335"/>
        <v>Household income</v>
      </c>
      <c r="F5292">
        <f t="shared" si="336"/>
        <v>4</v>
      </c>
      <c r="G5292" t="str">
        <f t="shared" si="337"/>
        <v>Data</v>
      </c>
      <c r="H5292" t="s">
        <v>830</v>
      </c>
      <c r="I5292" s="38" t="s">
        <v>705</v>
      </c>
      <c r="J5292" t="s">
        <v>699</v>
      </c>
      <c r="K5292" s="6" t="s">
        <v>32</v>
      </c>
      <c r="L5292" s="12">
        <v>0.43766484965497993</v>
      </c>
      <c r="M5292" s="13">
        <v>0.13430465909410344</v>
      </c>
      <c r="N5292" s="13">
        <v>5.0762802561096575E-2</v>
      </c>
      <c r="O5292" s="13">
        <v>0.11168941393403335</v>
      </c>
      <c r="P5292" s="13">
        <v>0.17035442945592141</v>
      </c>
      <c r="Q5292" s="13">
        <v>7.2235444906324914E-2</v>
      </c>
      <c r="R5292" s="13">
        <v>2.2988400393540422E-2</v>
      </c>
      <c r="S5292" s="14">
        <v>365.99999999999994</v>
      </c>
    </row>
    <row r="5293" spans="1:19" x14ac:dyDescent="0.25">
      <c r="A5293">
        <v>5407</v>
      </c>
      <c r="B5293" t="str">
        <f t="shared" si="334"/>
        <v>Closed End</v>
      </c>
      <c r="C5293" t="s">
        <v>699</v>
      </c>
      <c r="D5293" t="s">
        <v>705</v>
      </c>
      <c r="E5293" t="str">
        <f t="shared" si="335"/>
        <v>Household income</v>
      </c>
      <c r="F5293">
        <f t="shared" si="336"/>
        <v>5</v>
      </c>
      <c r="G5293" t="str">
        <f t="shared" si="337"/>
        <v>Data</v>
      </c>
      <c r="H5293" t="s">
        <v>830</v>
      </c>
      <c r="I5293" s="38" t="s">
        <v>705</v>
      </c>
      <c r="J5293" t="s">
        <v>699</v>
      </c>
      <c r="K5293" s="6" t="s">
        <v>33</v>
      </c>
      <c r="L5293" s="12">
        <v>0.28471333388204584</v>
      </c>
      <c r="M5293" s="13">
        <v>0.19637438817653255</v>
      </c>
      <c r="N5293" s="13">
        <v>0.13957292969232832</v>
      </c>
      <c r="O5293" s="13">
        <v>0.13149212341461453</v>
      </c>
      <c r="P5293" s="13">
        <v>0.12059035031134585</v>
      </c>
      <c r="Q5293" s="13">
        <v>0.11395101108632096</v>
      </c>
      <c r="R5293" s="13">
        <v>1.330586343681232E-2</v>
      </c>
      <c r="S5293" s="14">
        <v>284.99999999999994</v>
      </c>
    </row>
    <row r="5294" spans="1:19" x14ac:dyDescent="0.25">
      <c r="A5294">
        <v>5408</v>
      </c>
      <c r="B5294" t="str">
        <f t="shared" si="334"/>
        <v>Closed End</v>
      </c>
      <c r="C5294" t="s">
        <v>699</v>
      </c>
      <c r="D5294" t="s">
        <v>705</v>
      </c>
      <c r="E5294" t="str">
        <f t="shared" si="335"/>
        <v>Household income</v>
      </c>
      <c r="F5294">
        <f t="shared" si="336"/>
        <v>6</v>
      </c>
      <c r="G5294" t="str">
        <f t="shared" si="337"/>
        <v>Data</v>
      </c>
      <c r="H5294" t="s">
        <v>830</v>
      </c>
      <c r="I5294" s="38" t="s">
        <v>705</v>
      </c>
      <c r="J5294" t="s">
        <v>699</v>
      </c>
      <c r="K5294" s="6" t="s">
        <v>34</v>
      </c>
      <c r="L5294" s="12">
        <v>0.23771714087787388</v>
      </c>
      <c r="M5294" s="13">
        <v>0.13697010158987047</v>
      </c>
      <c r="N5294" s="13">
        <v>0.20787744544259928</v>
      </c>
      <c r="O5294" s="13">
        <v>0.22866985601532019</v>
      </c>
      <c r="P5294" s="13">
        <v>9.2370178638065265E-2</v>
      </c>
      <c r="Q5294" s="13">
        <v>8.7958948455613126E-2</v>
      </c>
      <c r="R5294" s="13">
        <v>8.4363289806566703E-3</v>
      </c>
      <c r="S5294" s="14">
        <v>259.00000000000023</v>
      </c>
    </row>
    <row r="5295" spans="1:19" x14ac:dyDescent="0.25">
      <c r="A5295">
        <v>5409</v>
      </c>
      <c r="B5295" t="str">
        <f t="shared" si="334"/>
        <v>Closed End</v>
      </c>
      <c r="C5295" t="s">
        <v>699</v>
      </c>
      <c r="D5295" t="s">
        <v>705</v>
      </c>
      <c r="E5295" t="str">
        <f t="shared" si="335"/>
        <v>Household income</v>
      </c>
      <c r="F5295">
        <f t="shared" si="336"/>
        <v>7</v>
      </c>
      <c r="G5295" t="str">
        <f t="shared" si="337"/>
        <v>Data</v>
      </c>
      <c r="H5295" t="s">
        <v>830</v>
      </c>
      <c r="I5295" s="38" t="s">
        <v>705</v>
      </c>
      <c r="J5295" t="s">
        <v>699</v>
      </c>
      <c r="K5295" s="6" t="s">
        <v>35</v>
      </c>
      <c r="L5295" s="12">
        <v>0.3547694534645891</v>
      </c>
      <c r="M5295" s="13">
        <v>0.21927098669657416</v>
      </c>
      <c r="N5295" s="13">
        <v>0.19511633893460792</v>
      </c>
      <c r="O5295" s="13">
        <v>0.1457036525730746</v>
      </c>
      <c r="P5295" s="13">
        <v>5.5778209310527418E-2</v>
      </c>
      <c r="Q5295" s="13">
        <v>1.6011921774793891E-2</v>
      </c>
      <c r="R5295" s="13">
        <v>1.3349437245832181E-2</v>
      </c>
      <c r="S5295" s="14">
        <v>321.00000000000011</v>
      </c>
    </row>
    <row r="5296" spans="1:19" x14ac:dyDescent="0.25">
      <c r="A5296">
        <v>5410</v>
      </c>
      <c r="B5296" t="str">
        <f t="shared" si="334"/>
        <v>Closed End</v>
      </c>
      <c r="C5296" t="s">
        <v>699</v>
      </c>
      <c r="D5296" t="s">
        <v>705</v>
      </c>
      <c r="E5296" t="str">
        <f t="shared" si="335"/>
        <v>Household income</v>
      </c>
      <c r="F5296">
        <f t="shared" si="336"/>
        <v>8</v>
      </c>
      <c r="G5296" t="str">
        <f t="shared" si="337"/>
        <v>Data</v>
      </c>
      <c r="H5296" t="s">
        <v>830</v>
      </c>
      <c r="I5296" s="38" t="s">
        <v>705</v>
      </c>
      <c r="J5296" t="s">
        <v>699</v>
      </c>
      <c r="K5296" s="6" t="s">
        <v>36</v>
      </c>
      <c r="L5296" s="12">
        <v>0.20601190793963464</v>
      </c>
      <c r="M5296" s="13">
        <v>0.23939906786023951</v>
      </c>
      <c r="N5296" s="13">
        <v>0.29374278447032115</v>
      </c>
      <c r="O5296" s="13">
        <v>0.17392696136743058</v>
      </c>
      <c r="P5296" s="13">
        <v>7.6072122100789966E-2</v>
      </c>
      <c r="Q5296" s="13">
        <v>9.4896357252065716E-3</v>
      </c>
      <c r="R5296" s="27" t="s">
        <v>69</v>
      </c>
      <c r="S5296" s="14">
        <v>251.0000000000002</v>
      </c>
    </row>
    <row r="5297" spans="1:19" x14ac:dyDescent="0.25">
      <c r="A5297">
        <v>5411</v>
      </c>
      <c r="B5297" t="str">
        <f t="shared" si="334"/>
        <v>Closed End</v>
      </c>
      <c r="C5297" t="s">
        <v>699</v>
      </c>
      <c r="D5297" t="s">
        <v>705</v>
      </c>
      <c r="E5297" t="str">
        <f t="shared" si="335"/>
        <v>Housing status</v>
      </c>
      <c r="F5297">
        <f t="shared" si="336"/>
        <v>1</v>
      </c>
      <c r="G5297" t="str">
        <f t="shared" si="337"/>
        <v>Header</v>
      </c>
      <c r="H5297" t="s">
        <v>830</v>
      </c>
      <c r="I5297" s="38" t="s">
        <v>705</v>
      </c>
      <c r="J5297" t="s">
        <v>699</v>
      </c>
      <c r="K5297" s="7" t="s">
        <v>37</v>
      </c>
      <c r="L5297" s="15" t="s">
        <v>8</v>
      </c>
      <c r="M5297" s="16" t="s">
        <v>8</v>
      </c>
      <c r="N5297" s="16" t="s">
        <v>8</v>
      </c>
      <c r="O5297" s="16" t="s">
        <v>8</v>
      </c>
      <c r="P5297" s="16" t="s">
        <v>8</v>
      </c>
      <c r="Q5297" s="16" t="s">
        <v>8</v>
      </c>
      <c r="R5297" s="16" t="s">
        <v>8</v>
      </c>
      <c r="S5297" s="17" t="s">
        <v>8</v>
      </c>
    </row>
    <row r="5298" spans="1:19" x14ac:dyDescent="0.25">
      <c r="A5298">
        <v>5412</v>
      </c>
      <c r="B5298" t="str">
        <f t="shared" si="334"/>
        <v>Closed End</v>
      </c>
      <c r="C5298" t="s">
        <v>699</v>
      </c>
      <c r="D5298" t="s">
        <v>705</v>
      </c>
      <c r="E5298" t="str">
        <f t="shared" si="335"/>
        <v>Housing status</v>
      </c>
      <c r="F5298">
        <f t="shared" si="336"/>
        <v>2</v>
      </c>
      <c r="G5298" t="str">
        <f t="shared" si="337"/>
        <v>Data</v>
      </c>
      <c r="H5298" t="s">
        <v>830</v>
      </c>
      <c r="I5298" s="38" t="s">
        <v>705</v>
      </c>
      <c r="J5298" t="s">
        <v>699</v>
      </c>
      <c r="K5298" s="6" t="s">
        <v>38</v>
      </c>
      <c r="L5298" s="12">
        <v>0.23673966773916191</v>
      </c>
      <c r="M5298" s="13">
        <v>0.17303582487718436</v>
      </c>
      <c r="N5298" s="13">
        <v>0.18790735830837801</v>
      </c>
      <c r="O5298" s="13">
        <v>0.18365671509874543</v>
      </c>
      <c r="P5298" s="13">
        <v>0.12810875757639309</v>
      </c>
      <c r="Q5298" s="13">
        <v>7.1785932270023042E-2</v>
      </c>
      <c r="R5298" s="13">
        <v>1.8765744130116387E-2</v>
      </c>
      <c r="S5298" s="14">
        <v>1707.9999999999984</v>
      </c>
    </row>
    <row r="5299" spans="1:19" x14ac:dyDescent="0.25">
      <c r="A5299">
        <v>5413</v>
      </c>
      <c r="B5299" t="str">
        <f t="shared" si="334"/>
        <v>Closed End</v>
      </c>
      <c r="C5299" t="s">
        <v>699</v>
      </c>
      <c r="D5299" t="s">
        <v>705</v>
      </c>
      <c r="E5299" t="str">
        <f t="shared" si="335"/>
        <v>Housing status</v>
      </c>
      <c r="F5299">
        <f t="shared" si="336"/>
        <v>3</v>
      </c>
      <c r="G5299" t="str">
        <f t="shared" si="337"/>
        <v>Data</v>
      </c>
      <c r="H5299" t="s">
        <v>830</v>
      </c>
      <c r="I5299" s="38" t="s">
        <v>705</v>
      </c>
      <c r="J5299" t="s">
        <v>699</v>
      </c>
      <c r="K5299" s="6" t="s">
        <v>39</v>
      </c>
      <c r="L5299" s="12">
        <v>0.41138696499947452</v>
      </c>
      <c r="M5299" s="13">
        <v>0.16052510256421415</v>
      </c>
      <c r="N5299" s="13">
        <v>0.15992266366202842</v>
      </c>
      <c r="O5299" s="13">
        <v>0.15007493971479371</v>
      </c>
      <c r="P5299" s="13">
        <v>5.2844890432513399E-2</v>
      </c>
      <c r="Q5299" s="13">
        <v>3.6584115732952491E-2</v>
      </c>
      <c r="R5299" s="13">
        <v>2.8661322894022213E-2</v>
      </c>
      <c r="S5299" s="14">
        <v>872.00000000000045</v>
      </c>
    </row>
    <row r="5300" spans="1:19" ht="24.75" x14ac:dyDescent="0.25">
      <c r="A5300">
        <v>5414</v>
      </c>
      <c r="B5300" t="str">
        <f t="shared" si="334"/>
        <v>Closed End</v>
      </c>
      <c r="C5300" t="s">
        <v>699</v>
      </c>
      <c r="D5300" t="s">
        <v>705</v>
      </c>
      <c r="E5300" t="str">
        <f t="shared" si="335"/>
        <v>Housing status</v>
      </c>
      <c r="F5300">
        <f t="shared" si="336"/>
        <v>4</v>
      </c>
      <c r="G5300" t="str">
        <f t="shared" si="337"/>
        <v>Data</v>
      </c>
      <c r="H5300" t="s">
        <v>830</v>
      </c>
      <c r="I5300" s="38" t="s">
        <v>705</v>
      </c>
      <c r="J5300" t="s">
        <v>699</v>
      </c>
      <c r="K5300" s="6" t="s">
        <v>40</v>
      </c>
      <c r="L5300" s="12">
        <v>0.54996181911760467</v>
      </c>
      <c r="M5300" s="13">
        <v>0.26024753085035818</v>
      </c>
      <c r="N5300" s="13">
        <v>9.0986336144580987E-2</v>
      </c>
      <c r="O5300" s="13">
        <v>3.4244431847220244E-2</v>
      </c>
      <c r="P5300" s="13">
        <v>2.2371321730223007E-2</v>
      </c>
      <c r="Q5300" s="13">
        <v>4.0893115278926417E-2</v>
      </c>
      <c r="R5300" s="27" t="s">
        <v>69</v>
      </c>
      <c r="S5300" s="14">
        <v>54.999999999999986</v>
      </c>
    </row>
    <row r="5301" spans="1:19" x14ac:dyDescent="0.25">
      <c r="A5301">
        <v>5415</v>
      </c>
      <c r="B5301" t="str">
        <f t="shared" ref="B5301:B5364" si="338">IF(K5303="Results by region:","Closed End",IF(L5302="East Metro Overall","Open End",IF(AND(K5301="",K5303=""),"",B5300)))</f>
        <v>Closed End</v>
      </c>
      <c r="C5301" t="s">
        <v>699</v>
      </c>
      <c r="D5301" t="s">
        <v>705</v>
      </c>
      <c r="E5301" t="str">
        <f t="shared" ref="E5301:E5364" si="339">IF(AND(K5301="",K5302="Results by region:"),"Column labels",
IF(AND(K5301="",L5301="East Metro overall"),"Column labels",
IF(AND(K5301="",L5301=""),"",
IF(AND(B5301="Open End",K5301&lt;&gt;"",E5300="Column labels"),"Open end results",
IF(K5301="Results by region:","Region",
IF(K5301="Results by gender:","Gender",
IF(K5301="Results by age:","Age",
IF(K5301="Results by education level:","Education",
IF(K5301="Results by household income:","Household income",
IF(K5301="Results by housing status:","Housing status",
IF(K5301="Results by home language:","Home language",
IF(K5301="Results by race/ethnicity:","Race / ethnicity",
IF(ISERROR(FIND(".",K5301)),E5300,
IF(FIND(".",K5301)&lt;=4,"Title"))))))))))))))</f>
        <v>Home language</v>
      </c>
      <c r="F5301">
        <f t="shared" ref="F5301:F5364" si="340">IF(B5301="","",IF(E5301&lt;&gt;E5300,1,SUM(F5300,1)))</f>
        <v>1</v>
      </c>
      <c r="G5301" t="str">
        <f t="shared" si="337"/>
        <v>Header</v>
      </c>
      <c r="H5301" t="s">
        <v>830</v>
      </c>
      <c r="I5301" s="38" t="s">
        <v>705</v>
      </c>
      <c r="J5301" t="s">
        <v>699</v>
      </c>
      <c r="K5301" s="7" t="s">
        <v>41</v>
      </c>
      <c r="L5301" s="15" t="s">
        <v>8</v>
      </c>
      <c r="M5301" s="16" t="s">
        <v>8</v>
      </c>
      <c r="N5301" s="16" t="s">
        <v>8</v>
      </c>
      <c r="O5301" s="16" t="s">
        <v>8</v>
      </c>
      <c r="P5301" s="16" t="s">
        <v>8</v>
      </c>
      <c r="Q5301" s="16" t="s">
        <v>8</v>
      </c>
      <c r="R5301" s="16" t="s">
        <v>8</v>
      </c>
      <c r="S5301" s="17" t="s">
        <v>8</v>
      </c>
    </row>
    <row r="5302" spans="1:19" x14ac:dyDescent="0.25">
      <c r="A5302">
        <v>5416</v>
      </c>
      <c r="B5302" t="str">
        <f t="shared" si="338"/>
        <v>Closed End</v>
      </c>
      <c r="C5302" t="s">
        <v>699</v>
      </c>
      <c r="D5302" t="s">
        <v>705</v>
      </c>
      <c r="E5302" t="str">
        <f t="shared" si="339"/>
        <v>Home language</v>
      </c>
      <c r="F5302">
        <f t="shared" si="340"/>
        <v>2</v>
      </c>
      <c r="G5302" t="str">
        <f t="shared" si="337"/>
        <v>Data</v>
      </c>
      <c r="H5302" t="s">
        <v>830</v>
      </c>
      <c r="I5302" s="38" t="s">
        <v>705</v>
      </c>
      <c r="J5302" t="s">
        <v>699</v>
      </c>
      <c r="K5302" s="6" t="s">
        <v>42</v>
      </c>
      <c r="L5302" s="12">
        <v>0.25655479913789342</v>
      </c>
      <c r="M5302" s="13">
        <v>0.15847417022519691</v>
      </c>
      <c r="N5302" s="13">
        <v>0.18385196994428987</v>
      </c>
      <c r="O5302" s="13">
        <v>0.18885832065441574</v>
      </c>
      <c r="P5302" s="13">
        <v>0.12010011788027976</v>
      </c>
      <c r="Q5302" s="13">
        <v>6.8654594730386043E-2</v>
      </c>
      <c r="R5302" s="13">
        <v>2.3506027427538753E-2</v>
      </c>
      <c r="S5302" s="14">
        <v>2334.9999999999986</v>
      </c>
    </row>
    <row r="5303" spans="1:19" x14ac:dyDescent="0.25">
      <c r="A5303">
        <v>5417</v>
      </c>
      <c r="B5303" t="str">
        <f t="shared" si="338"/>
        <v>Closed End</v>
      </c>
      <c r="C5303" t="s">
        <v>699</v>
      </c>
      <c r="D5303" t="s">
        <v>705</v>
      </c>
      <c r="E5303" t="str">
        <f t="shared" si="339"/>
        <v>Home language</v>
      </c>
      <c r="F5303">
        <f t="shared" si="340"/>
        <v>3</v>
      </c>
      <c r="G5303" t="str">
        <f t="shared" si="337"/>
        <v>Data</v>
      </c>
      <c r="H5303" t="s">
        <v>830</v>
      </c>
      <c r="I5303" s="38" t="s">
        <v>705</v>
      </c>
      <c r="J5303" t="s">
        <v>699</v>
      </c>
      <c r="K5303" s="6" t="s">
        <v>43</v>
      </c>
      <c r="L5303" s="12">
        <v>0.55539030677583567</v>
      </c>
      <c r="M5303" s="13">
        <v>0.25643067442276196</v>
      </c>
      <c r="N5303" s="13">
        <v>0.11355371009865302</v>
      </c>
      <c r="O5303" s="13">
        <v>3.9149406815374099E-2</v>
      </c>
      <c r="P5303" s="13">
        <v>2.1309390110090799E-2</v>
      </c>
      <c r="Q5303" s="13">
        <v>1.3685548362316492E-2</v>
      </c>
      <c r="R5303" s="27" t="s">
        <v>69</v>
      </c>
      <c r="S5303" s="14">
        <v>215.00000000000017</v>
      </c>
    </row>
    <row r="5304" spans="1:19" x14ac:dyDescent="0.25">
      <c r="A5304">
        <v>5418</v>
      </c>
      <c r="B5304" t="str">
        <f t="shared" si="338"/>
        <v>Closed End</v>
      </c>
      <c r="C5304" t="s">
        <v>699</v>
      </c>
      <c r="D5304" t="s">
        <v>705</v>
      </c>
      <c r="E5304" t="str">
        <f t="shared" si="339"/>
        <v>Home language</v>
      </c>
      <c r="F5304">
        <f t="shared" si="340"/>
        <v>4</v>
      </c>
      <c r="G5304" t="str">
        <f t="shared" si="337"/>
        <v>Data</v>
      </c>
      <c r="H5304" t="s">
        <v>830</v>
      </c>
      <c r="I5304" s="38" t="s">
        <v>705</v>
      </c>
      <c r="J5304" t="s">
        <v>699</v>
      </c>
      <c r="K5304" s="6" t="s">
        <v>44</v>
      </c>
      <c r="L5304" s="12">
        <v>0.28780289596524927</v>
      </c>
      <c r="M5304" s="13">
        <v>0.31251746469639163</v>
      </c>
      <c r="N5304" s="13">
        <v>0.20625528580976749</v>
      </c>
      <c r="O5304" s="13">
        <v>0.1049150547030933</v>
      </c>
      <c r="P5304" s="13">
        <v>3.4710758303486931E-2</v>
      </c>
      <c r="Q5304" s="13">
        <v>3.9402104342527555E-2</v>
      </c>
      <c r="R5304" s="13">
        <v>1.4396436179484069E-2</v>
      </c>
      <c r="S5304" s="14">
        <v>81.000000000000043</v>
      </c>
    </row>
    <row r="5305" spans="1:19" x14ac:dyDescent="0.25">
      <c r="A5305">
        <v>5419</v>
      </c>
      <c r="B5305" t="str">
        <f t="shared" si="338"/>
        <v>Closed End</v>
      </c>
      <c r="C5305" t="s">
        <v>699</v>
      </c>
      <c r="D5305" t="s">
        <v>705</v>
      </c>
      <c r="E5305" t="str">
        <f t="shared" si="339"/>
        <v>Race / ethnicity</v>
      </c>
      <c r="F5305">
        <f t="shared" si="340"/>
        <v>1</v>
      </c>
      <c r="G5305" t="str">
        <f t="shared" si="337"/>
        <v>Header</v>
      </c>
      <c r="H5305" t="s">
        <v>830</v>
      </c>
      <c r="I5305" s="38" t="s">
        <v>705</v>
      </c>
      <c r="J5305" t="s">
        <v>699</v>
      </c>
      <c r="K5305" s="7" t="s">
        <v>45</v>
      </c>
      <c r="L5305" s="15" t="s">
        <v>8</v>
      </c>
      <c r="M5305" s="16" t="s">
        <v>8</v>
      </c>
      <c r="N5305" s="16" t="s">
        <v>8</v>
      </c>
      <c r="O5305" s="16" t="s">
        <v>8</v>
      </c>
      <c r="P5305" s="16" t="s">
        <v>8</v>
      </c>
      <c r="Q5305" s="16" t="s">
        <v>8</v>
      </c>
      <c r="R5305" s="16" t="s">
        <v>8</v>
      </c>
      <c r="S5305" s="17" t="s">
        <v>8</v>
      </c>
    </row>
    <row r="5306" spans="1:19" x14ac:dyDescent="0.25">
      <c r="A5306">
        <v>5420</v>
      </c>
      <c r="B5306" t="str">
        <f t="shared" si="338"/>
        <v>Closed End</v>
      </c>
      <c r="C5306" t="s">
        <v>699</v>
      </c>
      <c r="D5306" t="s">
        <v>705</v>
      </c>
      <c r="E5306" t="str">
        <f t="shared" si="339"/>
        <v>Race / ethnicity</v>
      </c>
      <c r="F5306">
        <f t="shared" si="340"/>
        <v>2</v>
      </c>
      <c r="G5306" t="str">
        <f t="shared" si="337"/>
        <v>Data</v>
      </c>
      <c r="H5306" t="s">
        <v>830</v>
      </c>
      <c r="I5306" s="38" t="s">
        <v>705</v>
      </c>
      <c r="J5306" t="s">
        <v>699</v>
      </c>
      <c r="K5306" s="6" t="s">
        <v>46</v>
      </c>
      <c r="L5306" s="12">
        <v>0.46357158414199034</v>
      </c>
      <c r="M5306" s="13">
        <v>0.22658428945407469</v>
      </c>
      <c r="N5306" s="13">
        <v>0.12316706153266517</v>
      </c>
      <c r="O5306" s="13">
        <v>0.12208574427755617</v>
      </c>
      <c r="P5306" s="13">
        <v>4.895818238525685E-2</v>
      </c>
      <c r="Q5306" s="13">
        <v>1.2876330394481382E-2</v>
      </c>
      <c r="R5306" s="27" t="s">
        <v>69</v>
      </c>
      <c r="S5306" s="14">
        <v>651.00000000000068</v>
      </c>
    </row>
    <row r="5307" spans="1:19" x14ac:dyDescent="0.25">
      <c r="A5307">
        <v>5421</v>
      </c>
      <c r="B5307" t="str">
        <f t="shared" si="338"/>
        <v>Closed End</v>
      </c>
      <c r="C5307" t="s">
        <v>699</v>
      </c>
      <c r="D5307" t="s">
        <v>705</v>
      </c>
      <c r="E5307" t="str">
        <f t="shared" si="339"/>
        <v>Race / ethnicity</v>
      </c>
      <c r="F5307">
        <f t="shared" si="340"/>
        <v>3</v>
      </c>
      <c r="G5307" t="str">
        <f t="shared" si="337"/>
        <v>Data</v>
      </c>
      <c r="H5307" t="s">
        <v>830</v>
      </c>
      <c r="I5307" s="38" t="s">
        <v>705</v>
      </c>
      <c r="J5307" t="s">
        <v>699</v>
      </c>
      <c r="K5307" s="6" t="s">
        <v>47</v>
      </c>
      <c r="L5307" s="12">
        <v>0.33850629456119358</v>
      </c>
      <c r="M5307" s="13">
        <v>0.24219950180875013</v>
      </c>
      <c r="N5307" s="13">
        <v>0.1386334229801568</v>
      </c>
      <c r="O5307" s="13">
        <v>0.12339249050151103</v>
      </c>
      <c r="P5307" s="13">
        <v>0.13682562319657215</v>
      </c>
      <c r="Q5307" s="13">
        <v>1.8461562032644301E-2</v>
      </c>
      <c r="R5307" s="27" t="s">
        <v>69</v>
      </c>
      <c r="S5307" s="14">
        <v>112.99999999999999</v>
      </c>
    </row>
    <row r="5308" spans="1:19" x14ac:dyDescent="0.25">
      <c r="A5308">
        <v>5422</v>
      </c>
      <c r="B5308" t="str">
        <f t="shared" si="338"/>
        <v>Closed End</v>
      </c>
      <c r="C5308" t="s">
        <v>699</v>
      </c>
      <c r="D5308" t="s">
        <v>705</v>
      </c>
      <c r="E5308" t="str">
        <f t="shared" si="339"/>
        <v>Race / ethnicity</v>
      </c>
      <c r="F5308">
        <f t="shared" si="340"/>
        <v>4</v>
      </c>
      <c r="G5308" t="str">
        <f t="shared" si="337"/>
        <v>Data</v>
      </c>
      <c r="H5308" t="s">
        <v>830</v>
      </c>
      <c r="I5308" s="38" t="s">
        <v>705</v>
      </c>
      <c r="J5308" t="s">
        <v>699</v>
      </c>
      <c r="K5308" s="6" t="s">
        <v>48</v>
      </c>
      <c r="L5308" s="12">
        <v>0.49808809706305707</v>
      </c>
      <c r="M5308" s="13">
        <v>0.29356949306542401</v>
      </c>
      <c r="N5308" s="13">
        <v>9.7055728608383518E-2</v>
      </c>
      <c r="O5308" s="13">
        <v>8.037329096673855E-2</v>
      </c>
      <c r="P5308" s="13">
        <v>1.7532965504956817E-2</v>
      </c>
      <c r="Q5308" s="13">
        <v>9.2925512064345097E-3</v>
      </c>
      <c r="R5308" s="27" t="s">
        <v>69</v>
      </c>
      <c r="S5308" s="14">
        <v>171.00000000000011</v>
      </c>
    </row>
    <row r="5309" spans="1:19" x14ac:dyDescent="0.25">
      <c r="A5309">
        <v>5423</v>
      </c>
      <c r="B5309" t="str">
        <f t="shared" si="338"/>
        <v>Closed End</v>
      </c>
      <c r="C5309" t="s">
        <v>699</v>
      </c>
      <c r="D5309" t="s">
        <v>705</v>
      </c>
      <c r="E5309" t="str">
        <f t="shared" si="339"/>
        <v>Race / ethnicity</v>
      </c>
      <c r="F5309">
        <f t="shared" si="340"/>
        <v>5</v>
      </c>
      <c r="G5309" t="str">
        <f t="shared" si="337"/>
        <v>Data</v>
      </c>
      <c r="H5309" t="s">
        <v>830</v>
      </c>
      <c r="I5309" s="38" t="s">
        <v>705</v>
      </c>
      <c r="J5309" t="s">
        <v>699</v>
      </c>
      <c r="K5309" s="6" t="s">
        <v>49</v>
      </c>
      <c r="L5309" s="12">
        <v>0.35476648444517134</v>
      </c>
      <c r="M5309" s="13">
        <v>0.18615614235073774</v>
      </c>
      <c r="N5309" s="13">
        <v>0.15400223397468793</v>
      </c>
      <c r="O5309" s="13">
        <v>0.19343703003392665</v>
      </c>
      <c r="P5309" s="13">
        <v>9.5118550931398232E-2</v>
      </c>
      <c r="Q5309" s="13">
        <v>1.4203530152400314E-2</v>
      </c>
      <c r="R5309" s="27" t="s">
        <v>69</v>
      </c>
      <c r="S5309" s="14">
        <v>296</v>
      </c>
    </row>
    <row r="5310" spans="1:19" x14ac:dyDescent="0.25">
      <c r="A5310">
        <v>5424</v>
      </c>
      <c r="B5310" t="str">
        <f t="shared" si="338"/>
        <v>Closed End</v>
      </c>
      <c r="C5310" t="s">
        <v>699</v>
      </c>
      <c r="D5310" t="s">
        <v>705</v>
      </c>
      <c r="E5310" t="str">
        <f t="shared" si="339"/>
        <v>Race / ethnicity</v>
      </c>
      <c r="F5310">
        <f t="shared" si="340"/>
        <v>6</v>
      </c>
      <c r="G5310" t="str">
        <f t="shared" si="337"/>
        <v>Data</v>
      </c>
      <c r="H5310" t="s">
        <v>830</v>
      </c>
      <c r="I5310" s="38" t="s">
        <v>705</v>
      </c>
      <c r="J5310" t="s">
        <v>699</v>
      </c>
      <c r="K5310" s="6" t="s">
        <v>50</v>
      </c>
      <c r="L5310" s="12">
        <v>0.56465925427424934</v>
      </c>
      <c r="M5310" s="13">
        <v>0.18740997258117903</v>
      </c>
      <c r="N5310" s="13">
        <v>0.11294077232538793</v>
      </c>
      <c r="O5310" s="13">
        <v>8.534253795581917E-2</v>
      </c>
      <c r="P5310" s="13">
        <v>3.2352178870037517E-2</v>
      </c>
      <c r="Q5310" s="13">
        <v>1.5226793063561622E-2</v>
      </c>
      <c r="R5310" s="27" t="s">
        <v>69</v>
      </c>
      <c r="S5310" s="14">
        <v>114.00000000000006</v>
      </c>
    </row>
    <row r="5311" spans="1:19" ht="15.75" thickBot="1" x14ac:dyDescent="0.3">
      <c r="A5311">
        <v>5425</v>
      </c>
      <c r="B5311" t="str">
        <f t="shared" si="338"/>
        <v>Closed End</v>
      </c>
      <c r="C5311" t="s">
        <v>699</v>
      </c>
      <c r="D5311" t="s">
        <v>705</v>
      </c>
      <c r="E5311" t="str">
        <f t="shared" si="339"/>
        <v>Race / ethnicity</v>
      </c>
      <c r="F5311">
        <f t="shared" si="340"/>
        <v>7</v>
      </c>
      <c r="G5311" t="str">
        <f t="shared" si="337"/>
        <v>Data</v>
      </c>
      <c r="H5311" t="s">
        <v>830</v>
      </c>
      <c r="I5311" s="38" t="s">
        <v>705</v>
      </c>
      <c r="J5311" t="s">
        <v>699</v>
      </c>
      <c r="K5311" s="8" t="s">
        <v>51</v>
      </c>
      <c r="L5311" s="18">
        <v>0.2448075893322198</v>
      </c>
      <c r="M5311" s="19">
        <v>0.15829855407801491</v>
      </c>
      <c r="N5311" s="19">
        <v>0.18367189680667195</v>
      </c>
      <c r="O5311" s="19">
        <v>0.18563674479306261</v>
      </c>
      <c r="P5311" s="19">
        <v>0.12486138603985894</v>
      </c>
      <c r="Q5311" s="19">
        <v>7.6273647947061915E-2</v>
      </c>
      <c r="R5311" s="19">
        <v>2.6450181003111774E-2</v>
      </c>
      <c r="S5311" s="20">
        <v>1913.9999999999984</v>
      </c>
    </row>
    <row r="5312" spans="1:19" ht="15.75" thickTop="1" x14ac:dyDescent="0.25">
      <c r="A5312">
        <v>5426</v>
      </c>
      <c r="B5312" t="str">
        <f t="shared" si="338"/>
        <v/>
      </c>
      <c r="C5312" t="s">
        <v>8</v>
      </c>
      <c r="D5312" t="s">
        <v>8</v>
      </c>
      <c r="E5312" t="str">
        <f t="shared" si="339"/>
        <v/>
      </c>
      <c r="F5312" t="str">
        <f t="shared" si="340"/>
        <v/>
      </c>
      <c r="G5312" t="str">
        <f t="shared" si="337"/>
        <v/>
      </c>
      <c r="H5312" t="s">
        <v>8</v>
      </c>
      <c r="K5312" s="42"/>
      <c r="L5312" s="42"/>
      <c r="M5312" s="42"/>
      <c r="N5312" s="42"/>
      <c r="O5312" s="42"/>
      <c r="P5312" s="42"/>
      <c r="Q5312" s="42"/>
    </row>
    <row r="5313" spans="1:15" ht="15.75" thickBot="1" x14ac:dyDescent="0.3">
      <c r="A5313">
        <v>5427</v>
      </c>
      <c r="B5313" t="str">
        <f t="shared" si="338"/>
        <v>Closed End</v>
      </c>
      <c r="C5313" t="s">
        <v>699</v>
      </c>
      <c r="D5313" t="s">
        <v>706</v>
      </c>
      <c r="E5313" t="str">
        <f t="shared" si="339"/>
        <v>Title</v>
      </c>
      <c r="F5313">
        <f t="shared" si="340"/>
        <v>1</v>
      </c>
      <c r="G5313" t="str">
        <f t="shared" si="337"/>
        <v>Title</v>
      </c>
      <c r="H5313" t="s">
        <v>698</v>
      </c>
      <c r="I5313" s="38" t="s">
        <v>706</v>
      </c>
      <c r="J5313" t="s">
        <v>699</v>
      </c>
      <c r="K5313" s="37" t="s">
        <v>386</v>
      </c>
      <c r="L5313" s="37"/>
      <c r="M5313" s="37"/>
      <c r="N5313" s="37"/>
      <c r="O5313" s="37"/>
    </row>
    <row r="5314" spans="1:15" ht="38.25" thickTop="1" thickBot="1" x14ac:dyDescent="0.3">
      <c r="A5314">
        <v>5428</v>
      </c>
      <c r="B5314" t="str">
        <f t="shared" si="338"/>
        <v>Closed End</v>
      </c>
      <c r="C5314" t="s">
        <v>699</v>
      </c>
      <c r="D5314" t="s">
        <v>706</v>
      </c>
      <c r="E5314" t="str">
        <f t="shared" si="339"/>
        <v>Column labels</v>
      </c>
      <c r="F5314">
        <f t="shared" si="340"/>
        <v>1</v>
      </c>
      <c r="G5314" t="str">
        <f t="shared" ref="G5314:G5377" si="341">IF(B5314="","",IF(E5314="Title","Title",IF(E5314="Column labels","Labels",IF(AND(F5314=1,B5314="Closed End"),"Header","Data"))))</f>
        <v>Labels</v>
      </c>
      <c r="H5314" t="s">
        <v>698</v>
      </c>
      <c r="I5314" s="38" t="s">
        <v>706</v>
      </c>
      <c r="J5314" t="s">
        <v>699</v>
      </c>
      <c r="K5314" s="39"/>
      <c r="L5314" s="1" t="s">
        <v>387</v>
      </c>
      <c r="M5314" s="2" t="s">
        <v>388</v>
      </c>
      <c r="N5314" s="2" t="s">
        <v>389</v>
      </c>
      <c r="O5314" s="3" t="s">
        <v>6</v>
      </c>
    </row>
    <row r="5315" spans="1:15" ht="15.75" thickTop="1" x14ac:dyDescent="0.25">
      <c r="A5315">
        <v>5429</v>
      </c>
      <c r="B5315" t="str">
        <f t="shared" si="338"/>
        <v>Closed End</v>
      </c>
      <c r="C5315" t="s">
        <v>699</v>
      </c>
      <c r="D5315" t="s">
        <v>706</v>
      </c>
      <c r="E5315" t="str">
        <f t="shared" si="339"/>
        <v>Region</v>
      </c>
      <c r="F5315">
        <f t="shared" si="340"/>
        <v>1</v>
      </c>
      <c r="G5315" t="str">
        <f t="shared" si="341"/>
        <v>Header</v>
      </c>
      <c r="H5315" t="s">
        <v>698</v>
      </c>
      <c r="I5315" s="38" t="s">
        <v>706</v>
      </c>
      <c r="J5315" t="s">
        <v>699</v>
      </c>
      <c r="K5315" s="5" t="s">
        <v>7</v>
      </c>
      <c r="L5315" s="9" t="s">
        <v>8</v>
      </c>
      <c r="M5315" s="10" t="s">
        <v>8</v>
      </c>
      <c r="N5315" s="10" t="s">
        <v>8</v>
      </c>
      <c r="O5315" s="11" t="s">
        <v>8</v>
      </c>
    </row>
    <row r="5316" spans="1:15" x14ac:dyDescent="0.25">
      <c r="A5316">
        <v>5430</v>
      </c>
      <c r="B5316" t="str">
        <f t="shared" si="338"/>
        <v>Closed End</v>
      </c>
      <c r="C5316" t="s">
        <v>699</v>
      </c>
      <c r="D5316" t="s">
        <v>706</v>
      </c>
      <c r="E5316" t="str">
        <f t="shared" si="339"/>
        <v>Region</v>
      </c>
      <c r="F5316">
        <f t="shared" si="340"/>
        <v>2</v>
      </c>
      <c r="G5316" t="str">
        <f t="shared" si="341"/>
        <v>Data</v>
      </c>
      <c r="H5316" t="s">
        <v>698</v>
      </c>
      <c r="I5316" s="38" t="s">
        <v>706</v>
      </c>
      <c r="J5316" t="s">
        <v>699</v>
      </c>
      <c r="K5316" s="6" t="s">
        <v>9</v>
      </c>
      <c r="L5316" s="12">
        <v>0.54105826463567797</v>
      </c>
      <c r="M5316" s="13">
        <v>0.45593532474680548</v>
      </c>
      <c r="N5316" s="27" t="s">
        <v>69</v>
      </c>
      <c r="O5316" s="14">
        <v>2985.9999999999959</v>
      </c>
    </row>
    <row r="5317" spans="1:15" x14ac:dyDescent="0.25">
      <c r="A5317">
        <v>5431</v>
      </c>
      <c r="B5317" t="str">
        <f t="shared" si="338"/>
        <v>Closed End</v>
      </c>
      <c r="C5317" t="s">
        <v>699</v>
      </c>
      <c r="D5317" t="s">
        <v>706</v>
      </c>
      <c r="E5317" t="str">
        <f t="shared" si="339"/>
        <v>Region</v>
      </c>
      <c r="F5317">
        <f t="shared" si="340"/>
        <v>3</v>
      </c>
      <c r="G5317" t="str">
        <f t="shared" si="341"/>
        <v>Data</v>
      </c>
      <c r="H5317" t="s">
        <v>698</v>
      </c>
      <c r="I5317" s="38" t="s">
        <v>706</v>
      </c>
      <c r="J5317" t="s">
        <v>699</v>
      </c>
      <c r="K5317" s="6" t="s">
        <v>10</v>
      </c>
      <c r="L5317" s="12">
        <v>0.55351143378985457</v>
      </c>
      <c r="M5317" s="13">
        <v>0.44648856621014604</v>
      </c>
      <c r="N5317" s="27" t="s">
        <v>70</v>
      </c>
      <c r="O5317" s="14">
        <v>407.99999999999983</v>
      </c>
    </row>
    <row r="5318" spans="1:15" x14ac:dyDescent="0.25">
      <c r="A5318">
        <v>5432</v>
      </c>
      <c r="B5318" t="str">
        <f t="shared" si="338"/>
        <v>Closed End</v>
      </c>
      <c r="C5318" t="s">
        <v>699</v>
      </c>
      <c r="D5318" t="s">
        <v>706</v>
      </c>
      <c r="E5318" t="str">
        <f t="shared" si="339"/>
        <v>Region</v>
      </c>
      <c r="F5318">
        <f t="shared" si="340"/>
        <v>4</v>
      </c>
      <c r="G5318" t="str">
        <f t="shared" si="341"/>
        <v>Data</v>
      </c>
      <c r="H5318" t="s">
        <v>698</v>
      </c>
      <c r="I5318" s="38" t="s">
        <v>706</v>
      </c>
      <c r="J5318" t="s">
        <v>699</v>
      </c>
      <c r="K5318" s="6" t="s">
        <v>11</v>
      </c>
      <c r="L5318" s="12">
        <v>0.52621359052833383</v>
      </c>
      <c r="M5318" s="13">
        <v>0.46716165084618227</v>
      </c>
      <c r="N5318" s="13">
        <v>6.6247586254870282E-3</v>
      </c>
      <c r="O5318" s="14">
        <v>2188.9999999999982</v>
      </c>
    </row>
    <row r="5319" spans="1:15" x14ac:dyDescent="0.25">
      <c r="A5319">
        <v>5433</v>
      </c>
      <c r="B5319" t="str">
        <f t="shared" si="338"/>
        <v>Closed End</v>
      </c>
      <c r="C5319" t="s">
        <v>699</v>
      </c>
      <c r="D5319" t="s">
        <v>706</v>
      </c>
      <c r="E5319" t="str">
        <f t="shared" si="339"/>
        <v>Region</v>
      </c>
      <c r="F5319">
        <f t="shared" si="340"/>
        <v>5</v>
      </c>
      <c r="G5319" t="str">
        <f t="shared" si="341"/>
        <v>Data</v>
      </c>
      <c r="H5319" t="s">
        <v>698</v>
      </c>
      <c r="I5319" s="38" t="s">
        <v>706</v>
      </c>
      <c r="J5319" t="s">
        <v>699</v>
      </c>
      <c r="K5319" s="6" t="s">
        <v>12</v>
      </c>
      <c r="L5319" s="12">
        <v>0.5366651266178184</v>
      </c>
      <c r="M5319" s="13">
        <v>0.45752845763717059</v>
      </c>
      <c r="N5319" s="13">
        <v>5.8064157450110196E-3</v>
      </c>
      <c r="O5319" s="14">
        <v>1766.0000000000027</v>
      </c>
    </row>
    <row r="5320" spans="1:15" x14ac:dyDescent="0.25">
      <c r="A5320">
        <v>5434</v>
      </c>
      <c r="B5320" t="str">
        <f t="shared" si="338"/>
        <v>Closed End</v>
      </c>
      <c r="C5320" t="s">
        <v>699</v>
      </c>
      <c r="D5320" t="s">
        <v>706</v>
      </c>
      <c r="E5320" t="str">
        <f t="shared" si="339"/>
        <v>Region</v>
      </c>
      <c r="F5320">
        <f t="shared" si="340"/>
        <v>6</v>
      </c>
      <c r="G5320" t="str">
        <f t="shared" si="341"/>
        <v>Data</v>
      </c>
      <c r="H5320" t="s">
        <v>698</v>
      </c>
      <c r="I5320" s="38" t="s">
        <v>706</v>
      </c>
      <c r="J5320" t="s">
        <v>699</v>
      </c>
      <c r="K5320" s="6" t="s">
        <v>13</v>
      </c>
      <c r="L5320" s="12">
        <v>0.51393483792971617</v>
      </c>
      <c r="M5320" s="13">
        <v>0.47847899167870123</v>
      </c>
      <c r="N5320" s="13">
        <v>7.5861703915824866E-3</v>
      </c>
      <c r="O5320" s="14">
        <v>422.99999999999983</v>
      </c>
    </row>
    <row r="5321" spans="1:15" x14ac:dyDescent="0.25">
      <c r="A5321">
        <v>5435</v>
      </c>
      <c r="B5321" t="str">
        <f t="shared" si="338"/>
        <v>Closed End</v>
      </c>
      <c r="C5321" t="s">
        <v>699</v>
      </c>
      <c r="D5321" t="s">
        <v>706</v>
      </c>
      <c r="E5321" t="str">
        <f t="shared" si="339"/>
        <v>Region</v>
      </c>
      <c r="F5321">
        <f t="shared" si="340"/>
        <v>7</v>
      </c>
      <c r="G5321" t="str">
        <f t="shared" si="341"/>
        <v>Data</v>
      </c>
      <c r="H5321" t="s">
        <v>698</v>
      </c>
      <c r="I5321" s="38" t="s">
        <v>706</v>
      </c>
      <c r="J5321" t="s">
        <v>699</v>
      </c>
      <c r="K5321" s="6" t="s">
        <v>14</v>
      </c>
      <c r="L5321" s="12">
        <v>0.5525039121287777</v>
      </c>
      <c r="M5321" s="13">
        <v>0.44732713770846888</v>
      </c>
      <c r="N5321" s="27" t="s">
        <v>69</v>
      </c>
      <c r="O5321" s="14">
        <v>389.00000000000051</v>
      </c>
    </row>
    <row r="5322" spans="1:15" x14ac:dyDescent="0.25">
      <c r="A5322">
        <v>5436</v>
      </c>
      <c r="B5322" t="str">
        <f t="shared" si="338"/>
        <v>Closed End</v>
      </c>
      <c r="C5322" t="s">
        <v>699</v>
      </c>
      <c r="D5322" t="s">
        <v>706</v>
      </c>
      <c r="E5322" t="str">
        <f t="shared" si="339"/>
        <v>Age</v>
      </c>
      <c r="F5322">
        <f t="shared" si="340"/>
        <v>1</v>
      </c>
      <c r="G5322" t="str">
        <f t="shared" si="341"/>
        <v>Header</v>
      </c>
      <c r="H5322" t="s">
        <v>698</v>
      </c>
      <c r="I5322" s="38" t="s">
        <v>706</v>
      </c>
      <c r="J5322" t="s">
        <v>699</v>
      </c>
      <c r="K5322" s="7" t="s">
        <v>18</v>
      </c>
      <c r="L5322" s="15" t="s">
        <v>8</v>
      </c>
      <c r="M5322" s="16" t="s">
        <v>8</v>
      </c>
      <c r="N5322" s="16" t="s">
        <v>8</v>
      </c>
      <c r="O5322" s="17" t="s">
        <v>8</v>
      </c>
    </row>
    <row r="5323" spans="1:15" x14ac:dyDescent="0.25">
      <c r="A5323">
        <v>5437</v>
      </c>
      <c r="B5323" t="str">
        <f t="shared" si="338"/>
        <v>Closed End</v>
      </c>
      <c r="C5323" t="s">
        <v>699</v>
      </c>
      <c r="D5323" t="s">
        <v>706</v>
      </c>
      <c r="E5323" t="str">
        <f t="shared" si="339"/>
        <v>Age</v>
      </c>
      <c r="F5323">
        <f t="shared" si="340"/>
        <v>2</v>
      </c>
      <c r="G5323" t="str">
        <f t="shared" si="341"/>
        <v>Data</v>
      </c>
      <c r="H5323" t="s">
        <v>698</v>
      </c>
      <c r="I5323" s="38" t="s">
        <v>706</v>
      </c>
      <c r="J5323" t="s">
        <v>699</v>
      </c>
      <c r="K5323" s="6" t="s">
        <v>19</v>
      </c>
      <c r="L5323" s="12">
        <v>0.63043921415980586</v>
      </c>
      <c r="M5323" s="13">
        <v>0.35869018854473306</v>
      </c>
      <c r="N5323" s="13">
        <v>1.0870597295461127E-2</v>
      </c>
      <c r="O5323" s="14">
        <v>415.00000000000057</v>
      </c>
    </row>
    <row r="5324" spans="1:15" x14ac:dyDescent="0.25">
      <c r="A5324">
        <v>5438</v>
      </c>
      <c r="B5324" t="str">
        <f t="shared" si="338"/>
        <v>Closed End</v>
      </c>
      <c r="C5324" t="s">
        <v>699</v>
      </c>
      <c r="D5324" t="s">
        <v>706</v>
      </c>
      <c r="E5324" t="str">
        <f t="shared" si="339"/>
        <v>Age</v>
      </c>
      <c r="F5324">
        <f t="shared" si="340"/>
        <v>3</v>
      </c>
      <c r="G5324" t="str">
        <f t="shared" si="341"/>
        <v>Data</v>
      </c>
      <c r="H5324" t="s">
        <v>698</v>
      </c>
      <c r="I5324" s="38" t="s">
        <v>706</v>
      </c>
      <c r="J5324" t="s">
        <v>699</v>
      </c>
      <c r="K5324" s="6" t="s">
        <v>20</v>
      </c>
      <c r="L5324" s="12">
        <v>0.5628935943772222</v>
      </c>
      <c r="M5324" s="13">
        <v>0.43586450263344001</v>
      </c>
      <c r="N5324" s="27" t="s">
        <v>69</v>
      </c>
      <c r="O5324" s="14">
        <v>425.00000000000023</v>
      </c>
    </row>
    <row r="5325" spans="1:15" x14ac:dyDescent="0.25">
      <c r="A5325">
        <v>5439</v>
      </c>
      <c r="B5325" t="str">
        <f t="shared" si="338"/>
        <v>Closed End</v>
      </c>
      <c r="C5325" t="s">
        <v>699</v>
      </c>
      <c r="D5325" t="s">
        <v>706</v>
      </c>
      <c r="E5325" t="str">
        <f t="shared" si="339"/>
        <v>Age</v>
      </c>
      <c r="F5325">
        <f t="shared" si="340"/>
        <v>4</v>
      </c>
      <c r="G5325" t="str">
        <f t="shared" si="341"/>
        <v>Data</v>
      </c>
      <c r="H5325" t="s">
        <v>698</v>
      </c>
      <c r="I5325" s="38" t="s">
        <v>706</v>
      </c>
      <c r="J5325" t="s">
        <v>699</v>
      </c>
      <c r="K5325" s="6" t="s">
        <v>21</v>
      </c>
      <c r="L5325" s="12">
        <v>0.53178209931946796</v>
      </c>
      <c r="M5325" s="13">
        <v>0.46800835724419876</v>
      </c>
      <c r="N5325" s="27" t="s">
        <v>69</v>
      </c>
      <c r="O5325" s="14">
        <v>366.00000000000068</v>
      </c>
    </row>
    <row r="5326" spans="1:15" x14ac:dyDescent="0.25">
      <c r="A5326">
        <v>5440</v>
      </c>
      <c r="B5326" t="str">
        <f t="shared" si="338"/>
        <v>Closed End</v>
      </c>
      <c r="C5326" t="s">
        <v>699</v>
      </c>
      <c r="D5326" t="s">
        <v>706</v>
      </c>
      <c r="E5326" t="str">
        <f t="shared" si="339"/>
        <v>Age</v>
      </c>
      <c r="F5326">
        <f t="shared" si="340"/>
        <v>5</v>
      </c>
      <c r="G5326" t="str">
        <f t="shared" si="341"/>
        <v>Data</v>
      </c>
      <c r="H5326" t="s">
        <v>698</v>
      </c>
      <c r="I5326" s="38" t="s">
        <v>706</v>
      </c>
      <c r="J5326" t="s">
        <v>699</v>
      </c>
      <c r="K5326" s="6" t="s">
        <v>22</v>
      </c>
      <c r="L5326" s="12">
        <v>0.43252924128600378</v>
      </c>
      <c r="M5326" s="13">
        <v>0.56747075871399733</v>
      </c>
      <c r="N5326" s="27" t="s">
        <v>70</v>
      </c>
      <c r="O5326" s="14">
        <v>529.99999999999955</v>
      </c>
    </row>
    <row r="5327" spans="1:15" x14ac:dyDescent="0.25">
      <c r="A5327">
        <v>5441</v>
      </c>
      <c r="B5327" t="str">
        <f t="shared" si="338"/>
        <v>Closed End</v>
      </c>
      <c r="C5327" t="s">
        <v>699</v>
      </c>
      <c r="D5327" t="s">
        <v>706</v>
      </c>
      <c r="E5327" t="str">
        <f t="shared" si="339"/>
        <v>Age</v>
      </c>
      <c r="F5327">
        <f t="shared" si="340"/>
        <v>6</v>
      </c>
      <c r="G5327" t="str">
        <f t="shared" si="341"/>
        <v>Data</v>
      </c>
      <c r="H5327" t="s">
        <v>698</v>
      </c>
      <c r="I5327" s="38" t="s">
        <v>706</v>
      </c>
      <c r="J5327" t="s">
        <v>699</v>
      </c>
      <c r="K5327" s="6" t="s">
        <v>23</v>
      </c>
      <c r="L5327" s="12">
        <v>0.49605258349822212</v>
      </c>
      <c r="M5327" s="13">
        <v>0.50394741650177777</v>
      </c>
      <c r="N5327" s="27" t="s">
        <v>70</v>
      </c>
      <c r="O5327" s="14">
        <v>888.99999999999864</v>
      </c>
    </row>
    <row r="5328" spans="1:15" x14ac:dyDescent="0.25">
      <c r="A5328">
        <v>5442</v>
      </c>
      <c r="B5328" t="str">
        <f t="shared" si="338"/>
        <v>Closed End</v>
      </c>
      <c r="C5328" t="s">
        <v>699</v>
      </c>
      <c r="D5328" t="s">
        <v>706</v>
      </c>
      <c r="E5328" t="str">
        <f t="shared" si="339"/>
        <v>Education</v>
      </c>
      <c r="F5328">
        <f t="shared" si="340"/>
        <v>1</v>
      </c>
      <c r="G5328" t="str">
        <f t="shared" si="341"/>
        <v>Header</v>
      </c>
      <c r="H5328" t="s">
        <v>698</v>
      </c>
      <c r="I5328" s="38" t="s">
        <v>706</v>
      </c>
      <c r="J5328" t="s">
        <v>699</v>
      </c>
      <c r="K5328" s="7" t="s">
        <v>24</v>
      </c>
      <c r="L5328" s="15" t="s">
        <v>8</v>
      </c>
      <c r="M5328" s="16" t="s">
        <v>8</v>
      </c>
      <c r="N5328" s="16" t="s">
        <v>8</v>
      </c>
      <c r="O5328" s="17" t="s">
        <v>8</v>
      </c>
    </row>
    <row r="5329" spans="1:15" x14ac:dyDescent="0.25">
      <c r="A5329">
        <v>5443</v>
      </c>
      <c r="B5329" t="str">
        <f t="shared" si="338"/>
        <v>Closed End</v>
      </c>
      <c r="C5329" t="s">
        <v>699</v>
      </c>
      <c r="D5329" t="s">
        <v>706</v>
      </c>
      <c r="E5329" t="str">
        <f t="shared" si="339"/>
        <v>Education</v>
      </c>
      <c r="F5329">
        <f t="shared" si="340"/>
        <v>2</v>
      </c>
      <c r="G5329" t="str">
        <f t="shared" si="341"/>
        <v>Data</v>
      </c>
      <c r="H5329" t="s">
        <v>698</v>
      </c>
      <c r="I5329" s="38" t="s">
        <v>706</v>
      </c>
      <c r="J5329" t="s">
        <v>699</v>
      </c>
      <c r="K5329" s="6" t="s">
        <v>25</v>
      </c>
      <c r="L5329" s="12">
        <v>0.77870337451206195</v>
      </c>
      <c r="M5329" s="13">
        <v>0.22129662548793794</v>
      </c>
      <c r="N5329" s="27" t="s">
        <v>70</v>
      </c>
      <c r="O5329" s="14">
        <v>101.00000000000003</v>
      </c>
    </row>
    <row r="5330" spans="1:15" x14ac:dyDescent="0.25">
      <c r="A5330">
        <v>5444</v>
      </c>
      <c r="B5330" t="str">
        <f t="shared" si="338"/>
        <v>Closed End</v>
      </c>
      <c r="C5330" t="s">
        <v>699</v>
      </c>
      <c r="D5330" t="s">
        <v>706</v>
      </c>
      <c r="E5330" t="str">
        <f t="shared" si="339"/>
        <v>Education</v>
      </c>
      <c r="F5330">
        <f t="shared" si="340"/>
        <v>3</v>
      </c>
      <c r="G5330" t="str">
        <f t="shared" si="341"/>
        <v>Data</v>
      </c>
      <c r="H5330" t="s">
        <v>698</v>
      </c>
      <c r="I5330" s="38" t="s">
        <v>706</v>
      </c>
      <c r="J5330" t="s">
        <v>699</v>
      </c>
      <c r="K5330" s="6" t="s">
        <v>26</v>
      </c>
      <c r="L5330" s="12">
        <v>0.54336344702485095</v>
      </c>
      <c r="M5330" s="13">
        <v>0.45663655297514988</v>
      </c>
      <c r="N5330" s="27" t="s">
        <v>70</v>
      </c>
      <c r="O5330" s="14">
        <v>367.0000000000004</v>
      </c>
    </row>
    <row r="5331" spans="1:15" x14ac:dyDescent="0.25">
      <c r="A5331">
        <v>5445</v>
      </c>
      <c r="B5331" t="str">
        <f t="shared" si="338"/>
        <v>Closed End</v>
      </c>
      <c r="C5331" t="s">
        <v>699</v>
      </c>
      <c r="D5331" t="s">
        <v>706</v>
      </c>
      <c r="E5331" t="str">
        <f t="shared" si="339"/>
        <v>Education</v>
      </c>
      <c r="F5331">
        <f t="shared" si="340"/>
        <v>4</v>
      </c>
      <c r="G5331" t="str">
        <f t="shared" si="341"/>
        <v>Data</v>
      </c>
      <c r="H5331" t="s">
        <v>698</v>
      </c>
      <c r="I5331" s="38" t="s">
        <v>706</v>
      </c>
      <c r="J5331" t="s">
        <v>699</v>
      </c>
      <c r="K5331" s="6" t="s">
        <v>27</v>
      </c>
      <c r="L5331" s="12">
        <v>0.53550547348670985</v>
      </c>
      <c r="M5331" s="13">
        <v>0.46348582959076107</v>
      </c>
      <c r="N5331" s="27" t="s">
        <v>69</v>
      </c>
      <c r="O5331" s="14">
        <v>962.0000000000025</v>
      </c>
    </row>
    <row r="5332" spans="1:15" x14ac:dyDescent="0.25">
      <c r="A5332">
        <v>5446</v>
      </c>
      <c r="B5332" t="str">
        <f t="shared" si="338"/>
        <v>Closed End</v>
      </c>
      <c r="C5332" t="s">
        <v>699</v>
      </c>
      <c r="D5332" t="s">
        <v>706</v>
      </c>
      <c r="E5332" t="str">
        <f t="shared" si="339"/>
        <v>Education</v>
      </c>
      <c r="F5332">
        <f t="shared" si="340"/>
        <v>5</v>
      </c>
      <c r="G5332" t="str">
        <f t="shared" si="341"/>
        <v>Data</v>
      </c>
      <c r="H5332" t="s">
        <v>698</v>
      </c>
      <c r="I5332" s="38" t="s">
        <v>706</v>
      </c>
      <c r="J5332" t="s">
        <v>699</v>
      </c>
      <c r="K5332" s="6" t="s">
        <v>28</v>
      </c>
      <c r="L5332" s="12">
        <v>0.5247179226825881</v>
      </c>
      <c r="M5332" s="13">
        <v>0.46887379676042051</v>
      </c>
      <c r="N5332" s="13">
        <v>6.4082805569944286E-3</v>
      </c>
      <c r="O5332" s="14">
        <v>1488.9999999999986</v>
      </c>
    </row>
    <row r="5333" spans="1:15" x14ac:dyDescent="0.25">
      <c r="A5333">
        <v>5447</v>
      </c>
      <c r="B5333" t="str">
        <f t="shared" si="338"/>
        <v>Closed End</v>
      </c>
      <c r="C5333" t="s">
        <v>699</v>
      </c>
      <c r="D5333" t="s">
        <v>706</v>
      </c>
      <c r="E5333" t="str">
        <f t="shared" si="339"/>
        <v>Household income</v>
      </c>
      <c r="F5333">
        <f t="shared" si="340"/>
        <v>1</v>
      </c>
      <c r="G5333" t="str">
        <f t="shared" si="341"/>
        <v>Header</v>
      </c>
      <c r="H5333" t="s">
        <v>698</v>
      </c>
      <c r="I5333" s="38" t="s">
        <v>706</v>
      </c>
      <c r="J5333" t="s">
        <v>699</v>
      </c>
      <c r="K5333" s="7" t="s">
        <v>29</v>
      </c>
      <c r="L5333" s="15" t="s">
        <v>8</v>
      </c>
      <c r="M5333" s="16" t="s">
        <v>8</v>
      </c>
      <c r="N5333" s="16" t="s">
        <v>8</v>
      </c>
      <c r="O5333" s="17" t="s">
        <v>8</v>
      </c>
    </row>
    <row r="5334" spans="1:15" x14ac:dyDescent="0.25">
      <c r="A5334">
        <v>5448</v>
      </c>
      <c r="B5334" t="str">
        <f t="shared" si="338"/>
        <v>Closed End</v>
      </c>
      <c r="C5334" t="s">
        <v>699</v>
      </c>
      <c r="D5334" t="s">
        <v>706</v>
      </c>
      <c r="E5334" t="str">
        <f t="shared" si="339"/>
        <v>Household income</v>
      </c>
      <c r="F5334">
        <f t="shared" si="340"/>
        <v>2</v>
      </c>
      <c r="G5334" t="str">
        <f t="shared" si="341"/>
        <v>Data</v>
      </c>
      <c r="H5334" t="s">
        <v>698</v>
      </c>
      <c r="I5334" s="38" t="s">
        <v>706</v>
      </c>
      <c r="J5334" t="s">
        <v>699</v>
      </c>
      <c r="K5334" s="6" t="s">
        <v>30</v>
      </c>
      <c r="L5334" s="12">
        <v>0.52910175999483133</v>
      </c>
      <c r="M5334" s="13">
        <v>0.4703205528935312</v>
      </c>
      <c r="N5334" s="27" t="s">
        <v>69</v>
      </c>
      <c r="O5334" s="14">
        <v>494.00000000000017</v>
      </c>
    </row>
    <row r="5335" spans="1:15" x14ac:dyDescent="0.25">
      <c r="A5335">
        <v>5449</v>
      </c>
      <c r="B5335" t="str">
        <f t="shared" si="338"/>
        <v>Closed End</v>
      </c>
      <c r="C5335" t="s">
        <v>699</v>
      </c>
      <c r="D5335" t="s">
        <v>706</v>
      </c>
      <c r="E5335" t="str">
        <f t="shared" si="339"/>
        <v>Household income</v>
      </c>
      <c r="F5335">
        <f t="shared" si="340"/>
        <v>3</v>
      </c>
      <c r="G5335" t="str">
        <f t="shared" si="341"/>
        <v>Data</v>
      </c>
      <c r="H5335" t="s">
        <v>698</v>
      </c>
      <c r="I5335" s="38" t="s">
        <v>706</v>
      </c>
      <c r="J5335" t="s">
        <v>699</v>
      </c>
      <c r="K5335" s="6" t="s">
        <v>31</v>
      </c>
      <c r="L5335" s="12">
        <v>0.70176618978028704</v>
      </c>
      <c r="M5335" s="13">
        <v>0.2957551612538159</v>
      </c>
      <c r="N5335" s="27" t="s">
        <v>69</v>
      </c>
      <c r="O5335" s="14">
        <v>424.9999999999992</v>
      </c>
    </row>
    <row r="5336" spans="1:15" x14ac:dyDescent="0.25">
      <c r="A5336">
        <v>5450</v>
      </c>
      <c r="B5336" t="str">
        <f t="shared" si="338"/>
        <v>Closed End</v>
      </c>
      <c r="C5336" t="s">
        <v>699</v>
      </c>
      <c r="D5336" t="s">
        <v>706</v>
      </c>
      <c r="E5336" t="str">
        <f t="shared" si="339"/>
        <v>Household income</v>
      </c>
      <c r="F5336">
        <f t="shared" si="340"/>
        <v>4</v>
      </c>
      <c r="G5336" t="str">
        <f t="shared" si="341"/>
        <v>Data</v>
      </c>
      <c r="H5336" t="s">
        <v>698</v>
      </c>
      <c r="I5336" s="38" t="s">
        <v>706</v>
      </c>
      <c r="J5336" t="s">
        <v>699</v>
      </c>
      <c r="K5336" s="6" t="s">
        <v>32</v>
      </c>
      <c r="L5336" s="12">
        <v>0.58160629780947615</v>
      </c>
      <c r="M5336" s="13">
        <v>0.41839370219052424</v>
      </c>
      <c r="N5336" s="27" t="s">
        <v>70</v>
      </c>
      <c r="O5336" s="14">
        <v>395.0000000000004</v>
      </c>
    </row>
    <row r="5337" spans="1:15" x14ac:dyDescent="0.25">
      <c r="A5337">
        <v>5451</v>
      </c>
      <c r="B5337" t="str">
        <f t="shared" si="338"/>
        <v>Closed End</v>
      </c>
      <c r="C5337" t="s">
        <v>699</v>
      </c>
      <c r="D5337" t="s">
        <v>706</v>
      </c>
      <c r="E5337" t="str">
        <f t="shared" si="339"/>
        <v>Household income</v>
      </c>
      <c r="F5337">
        <f t="shared" si="340"/>
        <v>5</v>
      </c>
      <c r="G5337" t="str">
        <f t="shared" si="341"/>
        <v>Data</v>
      </c>
      <c r="H5337" t="s">
        <v>698</v>
      </c>
      <c r="I5337" s="38" t="s">
        <v>706</v>
      </c>
      <c r="J5337" t="s">
        <v>699</v>
      </c>
      <c r="K5337" s="6" t="s">
        <v>33</v>
      </c>
      <c r="L5337" s="12">
        <v>0.50333258619540044</v>
      </c>
      <c r="M5337" s="13">
        <v>0.49666741380459967</v>
      </c>
      <c r="N5337" s="27" t="s">
        <v>70</v>
      </c>
      <c r="O5337" s="14">
        <v>303.99999999999977</v>
      </c>
    </row>
    <row r="5338" spans="1:15" x14ac:dyDescent="0.25">
      <c r="A5338">
        <v>5452</v>
      </c>
      <c r="B5338" t="str">
        <f t="shared" si="338"/>
        <v>Closed End</v>
      </c>
      <c r="C5338" t="s">
        <v>699</v>
      </c>
      <c r="D5338" t="s">
        <v>706</v>
      </c>
      <c r="E5338" t="str">
        <f t="shared" si="339"/>
        <v>Household income</v>
      </c>
      <c r="F5338">
        <f t="shared" si="340"/>
        <v>6</v>
      </c>
      <c r="G5338" t="str">
        <f t="shared" si="341"/>
        <v>Data</v>
      </c>
      <c r="H5338" t="s">
        <v>698</v>
      </c>
      <c r="I5338" s="38" t="s">
        <v>706</v>
      </c>
      <c r="J5338" t="s">
        <v>699</v>
      </c>
      <c r="K5338" s="6" t="s">
        <v>34</v>
      </c>
      <c r="L5338" s="12">
        <v>0.48977273904182156</v>
      </c>
      <c r="M5338" s="13">
        <v>0.50661887915075987</v>
      </c>
      <c r="N5338" s="27" t="s">
        <v>69</v>
      </c>
      <c r="O5338" s="14">
        <v>269.00000000000045</v>
      </c>
    </row>
    <row r="5339" spans="1:15" x14ac:dyDescent="0.25">
      <c r="A5339">
        <v>5453</v>
      </c>
      <c r="B5339" t="str">
        <f t="shared" si="338"/>
        <v>Closed End</v>
      </c>
      <c r="C5339" t="s">
        <v>699</v>
      </c>
      <c r="D5339" t="s">
        <v>706</v>
      </c>
      <c r="E5339" t="str">
        <f t="shared" si="339"/>
        <v>Household income</v>
      </c>
      <c r="F5339">
        <f t="shared" si="340"/>
        <v>7</v>
      </c>
      <c r="G5339" t="str">
        <f t="shared" si="341"/>
        <v>Data</v>
      </c>
      <c r="H5339" t="s">
        <v>698</v>
      </c>
      <c r="I5339" s="38" t="s">
        <v>706</v>
      </c>
      <c r="J5339" t="s">
        <v>699</v>
      </c>
      <c r="K5339" s="6" t="s">
        <v>35</v>
      </c>
      <c r="L5339" s="12">
        <v>0.55814313000196492</v>
      </c>
      <c r="M5339" s="13">
        <v>0.43842340131898988</v>
      </c>
      <c r="N5339" s="27" t="s">
        <v>69</v>
      </c>
      <c r="O5339" s="14">
        <v>340.00000000000023</v>
      </c>
    </row>
    <row r="5340" spans="1:15" x14ac:dyDescent="0.25">
      <c r="A5340">
        <v>5454</v>
      </c>
      <c r="B5340" t="str">
        <f t="shared" si="338"/>
        <v>Closed End</v>
      </c>
      <c r="C5340" t="s">
        <v>699</v>
      </c>
      <c r="D5340" t="s">
        <v>706</v>
      </c>
      <c r="E5340" t="str">
        <f t="shared" si="339"/>
        <v>Household income</v>
      </c>
      <c r="F5340">
        <f t="shared" si="340"/>
        <v>8</v>
      </c>
      <c r="G5340" t="str">
        <f t="shared" si="341"/>
        <v>Data</v>
      </c>
      <c r="H5340" t="s">
        <v>698</v>
      </c>
      <c r="I5340" s="38" t="s">
        <v>706</v>
      </c>
      <c r="J5340" t="s">
        <v>699</v>
      </c>
      <c r="K5340" s="6" t="s">
        <v>36</v>
      </c>
      <c r="L5340" s="12">
        <v>0.48300856938021186</v>
      </c>
      <c r="M5340" s="13">
        <v>0.50565048985998517</v>
      </c>
      <c r="N5340" s="13">
        <v>1.1340940759802574E-2</v>
      </c>
      <c r="O5340" s="14">
        <v>258.00000000000034</v>
      </c>
    </row>
    <row r="5341" spans="1:15" x14ac:dyDescent="0.25">
      <c r="A5341">
        <v>5455</v>
      </c>
      <c r="B5341" t="str">
        <f t="shared" si="338"/>
        <v>Closed End</v>
      </c>
      <c r="C5341" t="s">
        <v>699</v>
      </c>
      <c r="D5341" t="s">
        <v>706</v>
      </c>
      <c r="E5341" t="str">
        <f t="shared" si="339"/>
        <v>Housing status</v>
      </c>
      <c r="F5341">
        <f t="shared" si="340"/>
        <v>1</v>
      </c>
      <c r="G5341" t="str">
        <f t="shared" si="341"/>
        <v>Header</v>
      </c>
      <c r="H5341" t="s">
        <v>698</v>
      </c>
      <c r="I5341" s="38" t="s">
        <v>706</v>
      </c>
      <c r="J5341" t="s">
        <v>699</v>
      </c>
      <c r="K5341" s="7" t="s">
        <v>37</v>
      </c>
      <c r="L5341" s="15" t="s">
        <v>8</v>
      </c>
      <c r="M5341" s="16" t="s">
        <v>8</v>
      </c>
      <c r="N5341" s="16" t="s">
        <v>8</v>
      </c>
      <c r="O5341" s="17" t="s">
        <v>8</v>
      </c>
    </row>
    <row r="5342" spans="1:15" x14ac:dyDescent="0.25">
      <c r="A5342">
        <v>5456</v>
      </c>
      <c r="B5342" t="str">
        <f t="shared" si="338"/>
        <v>Closed End</v>
      </c>
      <c r="C5342" t="s">
        <v>699</v>
      </c>
      <c r="D5342" t="s">
        <v>706</v>
      </c>
      <c r="E5342" t="str">
        <f t="shared" si="339"/>
        <v>Housing status</v>
      </c>
      <c r="F5342">
        <f t="shared" si="340"/>
        <v>2</v>
      </c>
      <c r="G5342" t="str">
        <f t="shared" si="341"/>
        <v>Data</v>
      </c>
      <c r="H5342" t="s">
        <v>698</v>
      </c>
      <c r="I5342" s="38" t="s">
        <v>706</v>
      </c>
      <c r="J5342" t="s">
        <v>699</v>
      </c>
      <c r="K5342" s="6" t="s">
        <v>38</v>
      </c>
      <c r="L5342" s="12">
        <v>0.5210287202514079</v>
      </c>
      <c r="M5342" s="13">
        <v>0.47628754165310988</v>
      </c>
      <c r="N5342" s="27" t="s">
        <v>69</v>
      </c>
      <c r="O5342" s="14">
        <v>1913.9999999999993</v>
      </c>
    </row>
    <row r="5343" spans="1:15" x14ac:dyDescent="0.25">
      <c r="A5343">
        <v>5457</v>
      </c>
      <c r="B5343" t="str">
        <f t="shared" si="338"/>
        <v>Closed End</v>
      </c>
      <c r="C5343" t="s">
        <v>699</v>
      </c>
      <c r="D5343" t="s">
        <v>706</v>
      </c>
      <c r="E5343" t="str">
        <f t="shared" si="339"/>
        <v>Housing status</v>
      </c>
      <c r="F5343">
        <f t="shared" si="340"/>
        <v>3</v>
      </c>
      <c r="G5343" t="str">
        <f t="shared" si="341"/>
        <v>Data</v>
      </c>
      <c r="H5343" t="s">
        <v>698</v>
      </c>
      <c r="I5343" s="38" t="s">
        <v>706</v>
      </c>
      <c r="J5343" t="s">
        <v>699</v>
      </c>
      <c r="K5343" s="6" t="s">
        <v>39</v>
      </c>
      <c r="L5343" s="12">
        <v>0.59469146453197397</v>
      </c>
      <c r="M5343" s="13">
        <v>0.40120935743863195</v>
      </c>
      <c r="N5343" s="27" t="s">
        <v>69</v>
      </c>
      <c r="O5343" s="14">
        <v>993.00000000000068</v>
      </c>
    </row>
    <row r="5344" spans="1:15" ht="24.75" x14ac:dyDescent="0.25">
      <c r="A5344">
        <v>5458</v>
      </c>
      <c r="B5344" t="str">
        <f t="shared" si="338"/>
        <v>Closed End</v>
      </c>
      <c r="C5344" t="s">
        <v>699</v>
      </c>
      <c r="D5344" t="s">
        <v>706</v>
      </c>
      <c r="E5344" t="str">
        <f t="shared" si="339"/>
        <v>Housing status</v>
      </c>
      <c r="F5344">
        <f t="shared" si="340"/>
        <v>4</v>
      </c>
      <c r="G5344" t="str">
        <f t="shared" si="341"/>
        <v>Data</v>
      </c>
      <c r="H5344" t="s">
        <v>698</v>
      </c>
      <c r="I5344" s="38" t="s">
        <v>706</v>
      </c>
      <c r="J5344" t="s">
        <v>699</v>
      </c>
      <c r="K5344" s="6" t="s">
        <v>40</v>
      </c>
      <c r="L5344" s="12">
        <v>0.63192149267016684</v>
      </c>
      <c r="M5344" s="13">
        <v>0.36624957689016818</v>
      </c>
      <c r="N5344" s="27" t="s">
        <v>69</v>
      </c>
      <c r="O5344" s="14">
        <v>63.999999999999993</v>
      </c>
    </row>
    <row r="5345" spans="1:15" x14ac:dyDescent="0.25">
      <c r="A5345">
        <v>5459</v>
      </c>
      <c r="B5345" t="str">
        <f t="shared" si="338"/>
        <v>Closed End</v>
      </c>
      <c r="C5345" t="s">
        <v>699</v>
      </c>
      <c r="D5345" t="s">
        <v>706</v>
      </c>
      <c r="E5345" t="str">
        <f t="shared" si="339"/>
        <v>Home language</v>
      </c>
      <c r="F5345">
        <f t="shared" si="340"/>
        <v>1</v>
      </c>
      <c r="G5345" t="str">
        <f t="shared" si="341"/>
        <v>Header</v>
      </c>
      <c r="H5345" t="s">
        <v>698</v>
      </c>
      <c r="I5345" s="38" t="s">
        <v>706</v>
      </c>
      <c r="J5345" t="s">
        <v>699</v>
      </c>
      <c r="K5345" s="7" t="s">
        <v>41</v>
      </c>
      <c r="L5345" s="15" t="s">
        <v>8</v>
      </c>
      <c r="M5345" s="16" t="s">
        <v>8</v>
      </c>
      <c r="N5345" s="16" t="s">
        <v>8</v>
      </c>
      <c r="O5345" s="17" t="s">
        <v>8</v>
      </c>
    </row>
    <row r="5346" spans="1:15" x14ac:dyDescent="0.25">
      <c r="A5346">
        <v>5460</v>
      </c>
      <c r="B5346" t="str">
        <f t="shared" si="338"/>
        <v>Closed End</v>
      </c>
      <c r="C5346" t="s">
        <v>699</v>
      </c>
      <c r="D5346" t="s">
        <v>706</v>
      </c>
      <c r="E5346" t="str">
        <f t="shared" si="339"/>
        <v>Home language</v>
      </c>
      <c r="F5346">
        <f t="shared" si="340"/>
        <v>2</v>
      </c>
      <c r="G5346" t="str">
        <f t="shared" si="341"/>
        <v>Data</v>
      </c>
      <c r="H5346" t="s">
        <v>698</v>
      </c>
      <c r="I5346" s="38" t="s">
        <v>706</v>
      </c>
      <c r="J5346" t="s">
        <v>699</v>
      </c>
      <c r="K5346" s="6" t="s">
        <v>42</v>
      </c>
      <c r="L5346" s="12">
        <v>0.54683340302426697</v>
      </c>
      <c r="M5346" s="13">
        <v>0.44974042325346714</v>
      </c>
      <c r="N5346" s="27" t="s">
        <v>69</v>
      </c>
      <c r="O5346" s="14">
        <v>2612.9999999999995</v>
      </c>
    </row>
    <row r="5347" spans="1:15" x14ac:dyDescent="0.25">
      <c r="A5347">
        <v>5461</v>
      </c>
      <c r="B5347" t="str">
        <f t="shared" si="338"/>
        <v>Closed End</v>
      </c>
      <c r="C5347" t="s">
        <v>699</v>
      </c>
      <c r="D5347" t="s">
        <v>706</v>
      </c>
      <c r="E5347" t="str">
        <f t="shared" si="339"/>
        <v>Home language</v>
      </c>
      <c r="F5347">
        <f t="shared" si="340"/>
        <v>3</v>
      </c>
      <c r="G5347" t="str">
        <f t="shared" si="341"/>
        <v>Data</v>
      </c>
      <c r="H5347" t="s">
        <v>698</v>
      </c>
      <c r="I5347" s="38" t="s">
        <v>706</v>
      </c>
      <c r="J5347" t="s">
        <v>699</v>
      </c>
      <c r="K5347" s="6" t="s">
        <v>43</v>
      </c>
      <c r="L5347" s="12">
        <v>0.51479759641190304</v>
      </c>
      <c r="M5347" s="13">
        <v>0.48484959175375553</v>
      </c>
      <c r="N5347" s="27" t="s">
        <v>69</v>
      </c>
      <c r="O5347" s="14">
        <v>244.99999999999991</v>
      </c>
    </row>
    <row r="5348" spans="1:15" x14ac:dyDescent="0.25">
      <c r="A5348">
        <v>5462</v>
      </c>
      <c r="B5348" t="str">
        <f t="shared" si="338"/>
        <v>Closed End</v>
      </c>
      <c r="C5348" t="s">
        <v>699</v>
      </c>
      <c r="D5348" t="s">
        <v>706</v>
      </c>
      <c r="E5348" t="str">
        <f t="shared" si="339"/>
        <v>Home language</v>
      </c>
      <c r="F5348">
        <f t="shared" si="340"/>
        <v>4</v>
      </c>
      <c r="G5348" t="str">
        <f t="shared" si="341"/>
        <v>Data</v>
      </c>
      <c r="H5348" t="s">
        <v>698</v>
      </c>
      <c r="I5348" s="38" t="s">
        <v>706</v>
      </c>
      <c r="J5348" t="s">
        <v>699</v>
      </c>
      <c r="K5348" s="6" t="s">
        <v>44</v>
      </c>
      <c r="L5348" s="12">
        <v>0.47045846888175691</v>
      </c>
      <c r="M5348" s="13">
        <v>0.52954153111824298</v>
      </c>
      <c r="N5348" s="27" t="s">
        <v>70</v>
      </c>
      <c r="O5348" s="14">
        <v>105</v>
      </c>
    </row>
    <row r="5349" spans="1:15" x14ac:dyDescent="0.25">
      <c r="A5349">
        <v>5463</v>
      </c>
      <c r="B5349" t="str">
        <f t="shared" si="338"/>
        <v>Closed End</v>
      </c>
      <c r="C5349" t="s">
        <v>699</v>
      </c>
      <c r="D5349" t="s">
        <v>706</v>
      </c>
      <c r="E5349" t="str">
        <f t="shared" si="339"/>
        <v>Race / ethnicity</v>
      </c>
      <c r="F5349">
        <f t="shared" si="340"/>
        <v>1</v>
      </c>
      <c r="G5349" t="str">
        <f t="shared" si="341"/>
        <v>Header</v>
      </c>
      <c r="H5349" t="s">
        <v>698</v>
      </c>
      <c r="I5349" s="38" t="s">
        <v>706</v>
      </c>
      <c r="J5349" t="s">
        <v>699</v>
      </c>
      <c r="K5349" s="7" t="s">
        <v>45</v>
      </c>
      <c r="L5349" s="15" t="s">
        <v>8</v>
      </c>
      <c r="M5349" s="16" t="s">
        <v>8</v>
      </c>
      <c r="N5349" s="16" t="s">
        <v>8</v>
      </c>
      <c r="O5349" s="17" t="s">
        <v>8</v>
      </c>
    </row>
    <row r="5350" spans="1:15" x14ac:dyDescent="0.25">
      <c r="A5350">
        <v>5464</v>
      </c>
      <c r="B5350" t="str">
        <f t="shared" si="338"/>
        <v>Closed End</v>
      </c>
      <c r="C5350" t="s">
        <v>699</v>
      </c>
      <c r="D5350" t="s">
        <v>706</v>
      </c>
      <c r="E5350" t="str">
        <f t="shared" si="339"/>
        <v>Race / ethnicity</v>
      </c>
      <c r="F5350">
        <f t="shared" si="340"/>
        <v>2</v>
      </c>
      <c r="G5350" t="str">
        <f t="shared" si="341"/>
        <v>Data</v>
      </c>
      <c r="H5350" t="s">
        <v>698</v>
      </c>
      <c r="I5350" s="38" t="s">
        <v>706</v>
      </c>
      <c r="J5350" t="s">
        <v>699</v>
      </c>
      <c r="K5350" s="6" t="s">
        <v>46</v>
      </c>
      <c r="L5350" s="12">
        <v>0.54337163026577451</v>
      </c>
      <c r="M5350" s="13">
        <v>0.45638606037005675</v>
      </c>
      <c r="N5350" s="27" t="s">
        <v>69</v>
      </c>
      <c r="O5350" s="14">
        <v>778.99999999999943</v>
      </c>
    </row>
    <row r="5351" spans="1:15" x14ac:dyDescent="0.25">
      <c r="A5351">
        <v>5465</v>
      </c>
      <c r="B5351" t="str">
        <f t="shared" si="338"/>
        <v>Closed End</v>
      </c>
      <c r="C5351" t="s">
        <v>699</v>
      </c>
      <c r="D5351" t="s">
        <v>706</v>
      </c>
      <c r="E5351" t="str">
        <f t="shared" si="339"/>
        <v>Race / ethnicity</v>
      </c>
      <c r="F5351">
        <f t="shared" si="340"/>
        <v>3</v>
      </c>
      <c r="G5351" t="str">
        <f t="shared" si="341"/>
        <v>Data</v>
      </c>
      <c r="H5351" t="s">
        <v>698</v>
      </c>
      <c r="I5351" s="38" t="s">
        <v>706</v>
      </c>
      <c r="J5351" t="s">
        <v>699</v>
      </c>
      <c r="K5351" s="6" t="s">
        <v>47</v>
      </c>
      <c r="L5351" s="12">
        <v>0.61355355624621832</v>
      </c>
      <c r="M5351" s="13">
        <v>0.38173484737430413</v>
      </c>
      <c r="N5351" s="27" t="s">
        <v>69</v>
      </c>
      <c r="O5351" s="14">
        <v>132</v>
      </c>
    </row>
    <row r="5352" spans="1:15" x14ac:dyDescent="0.25">
      <c r="A5352">
        <v>5466</v>
      </c>
      <c r="B5352" t="str">
        <f t="shared" si="338"/>
        <v>Closed End</v>
      </c>
      <c r="C5352" t="s">
        <v>699</v>
      </c>
      <c r="D5352" t="s">
        <v>706</v>
      </c>
      <c r="E5352" t="str">
        <f t="shared" si="339"/>
        <v>Race / ethnicity</v>
      </c>
      <c r="F5352">
        <f t="shared" si="340"/>
        <v>4</v>
      </c>
      <c r="G5352" t="str">
        <f t="shared" si="341"/>
        <v>Data</v>
      </c>
      <c r="H5352" t="s">
        <v>698</v>
      </c>
      <c r="I5352" s="38" t="s">
        <v>706</v>
      </c>
      <c r="J5352" t="s">
        <v>699</v>
      </c>
      <c r="K5352" s="6" t="s">
        <v>48</v>
      </c>
      <c r="L5352" s="12">
        <v>0.54748498998727479</v>
      </c>
      <c r="M5352" s="13">
        <v>0.45251501001272482</v>
      </c>
      <c r="N5352" s="27" t="s">
        <v>70</v>
      </c>
      <c r="O5352" s="14">
        <v>209.00000000000003</v>
      </c>
    </row>
    <row r="5353" spans="1:15" x14ac:dyDescent="0.25">
      <c r="A5353">
        <v>5467</v>
      </c>
      <c r="B5353" t="str">
        <f t="shared" si="338"/>
        <v>Closed End</v>
      </c>
      <c r="C5353" t="s">
        <v>699</v>
      </c>
      <c r="D5353" t="s">
        <v>706</v>
      </c>
      <c r="E5353" t="str">
        <f t="shared" si="339"/>
        <v>Race / ethnicity</v>
      </c>
      <c r="F5353">
        <f t="shared" si="340"/>
        <v>5</v>
      </c>
      <c r="G5353" t="str">
        <f t="shared" si="341"/>
        <v>Data</v>
      </c>
      <c r="H5353" t="s">
        <v>698</v>
      </c>
      <c r="I5353" s="38" t="s">
        <v>706</v>
      </c>
      <c r="J5353" t="s">
        <v>699</v>
      </c>
      <c r="K5353" s="6" t="s">
        <v>49</v>
      </c>
      <c r="L5353" s="12">
        <v>0.51667337867380714</v>
      </c>
      <c r="M5353" s="13">
        <v>0.48321715690995248</v>
      </c>
      <c r="N5353" s="27" t="s">
        <v>69</v>
      </c>
      <c r="O5353" s="14">
        <v>357.99999999999989</v>
      </c>
    </row>
    <row r="5354" spans="1:15" x14ac:dyDescent="0.25">
      <c r="A5354">
        <v>5468</v>
      </c>
      <c r="B5354" t="str">
        <f t="shared" si="338"/>
        <v>Closed End</v>
      </c>
      <c r="C5354" t="s">
        <v>699</v>
      </c>
      <c r="D5354" t="s">
        <v>706</v>
      </c>
      <c r="E5354" t="str">
        <f t="shared" si="339"/>
        <v>Race / ethnicity</v>
      </c>
      <c r="F5354">
        <f t="shared" si="340"/>
        <v>6</v>
      </c>
      <c r="G5354" t="str">
        <f t="shared" si="341"/>
        <v>Data</v>
      </c>
      <c r="H5354" t="s">
        <v>698</v>
      </c>
      <c r="I5354" s="38" t="s">
        <v>706</v>
      </c>
      <c r="J5354" t="s">
        <v>699</v>
      </c>
      <c r="K5354" s="6" t="s">
        <v>50</v>
      </c>
      <c r="L5354" s="12">
        <v>0.58007239117733667</v>
      </c>
      <c r="M5354" s="13">
        <v>0.41992760882266289</v>
      </c>
      <c r="N5354" s="27" t="s">
        <v>70</v>
      </c>
      <c r="O5354" s="14">
        <v>139.00000000000011</v>
      </c>
    </row>
    <row r="5355" spans="1:15" ht="15.75" thickBot="1" x14ac:dyDescent="0.3">
      <c r="A5355">
        <v>5469</v>
      </c>
      <c r="B5355" t="str">
        <f t="shared" si="338"/>
        <v>Closed End</v>
      </c>
      <c r="C5355" t="s">
        <v>699</v>
      </c>
      <c r="D5355" t="s">
        <v>706</v>
      </c>
      <c r="E5355" t="str">
        <f t="shared" si="339"/>
        <v>Race / ethnicity</v>
      </c>
      <c r="F5355">
        <f t="shared" si="340"/>
        <v>7</v>
      </c>
      <c r="G5355" t="str">
        <f t="shared" si="341"/>
        <v>Data</v>
      </c>
      <c r="H5355" t="s">
        <v>698</v>
      </c>
      <c r="I5355" s="38" t="s">
        <v>706</v>
      </c>
      <c r="J5355" t="s">
        <v>699</v>
      </c>
      <c r="K5355" s="8" t="s">
        <v>51</v>
      </c>
      <c r="L5355" s="18">
        <v>0.54472801648021563</v>
      </c>
      <c r="M5355" s="19">
        <v>0.45136176975095055</v>
      </c>
      <c r="N5355" s="34" t="s">
        <v>69</v>
      </c>
      <c r="O5355" s="20">
        <v>2077.9999999999945</v>
      </c>
    </row>
    <row r="5356" spans="1:15" ht="15.75" thickTop="1" x14ac:dyDescent="0.25">
      <c r="A5356">
        <v>5470</v>
      </c>
      <c r="B5356" t="str">
        <f t="shared" si="338"/>
        <v/>
      </c>
      <c r="C5356" t="s">
        <v>8</v>
      </c>
      <c r="D5356" t="s">
        <v>8</v>
      </c>
      <c r="E5356" t="str">
        <f t="shared" si="339"/>
        <v/>
      </c>
      <c r="F5356" t="str">
        <f t="shared" si="340"/>
        <v/>
      </c>
      <c r="G5356" t="str">
        <f t="shared" si="341"/>
        <v/>
      </c>
      <c r="H5356" t="s">
        <v>8</v>
      </c>
      <c r="K5356" s="42"/>
      <c r="L5356" s="42"/>
      <c r="M5356" s="42"/>
      <c r="N5356" s="42"/>
      <c r="O5356" s="42"/>
    </row>
    <row r="5357" spans="1:15" ht="15.75" thickBot="1" x14ac:dyDescent="0.3">
      <c r="A5357">
        <v>5471</v>
      </c>
      <c r="B5357" t="str">
        <f t="shared" si="338"/>
        <v>Closed End</v>
      </c>
      <c r="C5357" t="s">
        <v>699</v>
      </c>
      <c r="D5357" t="s">
        <v>866</v>
      </c>
      <c r="E5357" t="str">
        <f t="shared" si="339"/>
        <v>Title</v>
      </c>
      <c r="F5357">
        <f t="shared" si="340"/>
        <v>1</v>
      </c>
      <c r="G5357" t="str">
        <f t="shared" si="341"/>
        <v>Title</v>
      </c>
      <c r="H5357" t="s">
        <v>704</v>
      </c>
      <c r="K5357" s="37" t="s">
        <v>390</v>
      </c>
      <c r="L5357" s="37"/>
      <c r="M5357" s="37"/>
      <c r="N5357" s="37"/>
    </row>
    <row r="5358" spans="1:15" ht="38.25" thickTop="1" thickBot="1" x14ac:dyDescent="0.3">
      <c r="A5358">
        <v>5472</v>
      </c>
      <c r="B5358" t="str">
        <f t="shared" si="338"/>
        <v>Closed End</v>
      </c>
      <c r="C5358" t="s">
        <v>699</v>
      </c>
      <c r="D5358" t="s">
        <v>866</v>
      </c>
      <c r="E5358" t="str">
        <f t="shared" si="339"/>
        <v>Column labels</v>
      </c>
      <c r="F5358">
        <f t="shared" si="340"/>
        <v>1</v>
      </c>
      <c r="G5358" t="str">
        <f t="shared" si="341"/>
        <v>Labels</v>
      </c>
      <c r="H5358" t="s">
        <v>704</v>
      </c>
      <c r="K5358" s="39"/>
      <c r="L5358" s="1" t="s">
        <v>178</v>
      </c>
      <c r="M5358" s="2" t="s">
        <v>179</v>
      </c>
      <c r="N5358" s="3" t="s">
        <v>6</v>
      </c>
    </row>
    <row r="5359" spans="1:15" ht="15.75" thickTop="1" x14ac:dyDescent="0.25">
      <c r="A5359">
        <v>5473</v>
      </c>
      <c r="B5359" t="str">
        <f t="shared" si="338"/>
        <v>Closed End</v>
      </c>
      <c r="C5359" t="s">
        <v>699</v>
      </c>
      <c r="D5359" t="s">
        <v>866</v>
      </c>
      <c r="E5359" t="str">
        <f t="shared" si="339"/>
        <v>Region</v>
      </c>
      <c r="F5359">
        <f t="shared" si="340"/>
        <v>1</v>
      </c>
      <c r="G5359" t="str">
        <f t="shared" si="341"/>
        <v>Header</v>
      </c>
      <c r="H5359" t="s">
        <v>704</v>
      </c>
      <c r="K5359" s="5" t="s">
        <v>7</v>
      </c>
      <c r="L5359" s="9" t="s">
        <v>8</v>
      </c>
      <c r="M5359" s="10" t="s">
        <v>8</v>
      </c>
      <c r="N5359" s="11" t="s">
        <v>8</v>
      </c>
    </row>
    <row r="5360" spans="1:15" x14ac:dyDescent="0.25">
      <c r="A5360">
        <v>5474</v>
      </c>
      <c r="B5360" t="str">
        <f t="shared" si="338"/>
        <v>Closed End</v>
      </c>
      <c r="C5360" t="s">
        <v>699</v>
      </c>
      <c r="D5360" t="s">
        <v>866</v>
      </c>
      <c r="E5360" t="str">
        <f t="shared" si="339"/>
        <v>Region</v>
      </c>
      <c r="F5360">
        <f t="shared" si="340"/>
        <v>2</v>
      </c>
      <c r="G5360" t="str">
        <f t="shared" si="341"/>
        <v>Data</v>
      </c>
      <c r="H5360" t="s">
        <v>704</v>
      </c>
      <c r="K5360" s="6" t="s">
        <v>9</v>
      </c>
      <c r="L5360" s="12">
        <v>5.4521340805768377E-3</v>
      </c>
      <c r="M5360" s="13">
        <v>0.9945478659194229</v>
      </c>
      <c r="N5360" s="14">
        <v>2974.9999999999886</v>
      </c>
    </row>
    <row r="5361" spans="1:14" x14ac:dyDescent="0.25">
      <c r="A5361">
        <v>5475</v>
      </c>
      <c r="B5361" t="str">
        <f t="shared" si="338"/>
        <v>Closed End</v>
      </c>
      <c r="C5361" t="s">
        <v>699</v>
      </c>
      <c r="D5361" t="s">
        <v>866</v>
      </c>
      <c r="E5361" t="str">
        <f t="shared" si="339"/>
        <v>Region</v>
      </c>
      <c r="F5361">
        <f t="shared" si="340"/>
        <v>3</v>
      </c>
      <c r="G5361" t="str">
        <f t="shared" si="341"/>
        <v>Data</v>
      </c>
      <c r="H5361" t="s">
        <v>704</v>
      </c>
      <c r="K5361" s="6" t="s">
        <v>10</v>
      </c>
      <c r="L5361" s="26" t="s">
        <v>70</v>
      </c>
      <c r="M5361" s="13">
        <v>1</v>
      </c>
      <c r="N5361" s="14">
        <v>409</v>
      </c>
    </row>
    <row r="5362" spans="1:14" x14ac:dyDescent="0.25">
      <c r="A5362">
        <v>5476</v>
      </c>
      <c r="B5362" t="str">
        <f t="shared" si="338"/>
        <v>Closed End</v>
      </c>
      <c r="C5362" t="s">
        <v>699</v>
      </c>
      <c r="D5362" t="s">
        <v>866</v>
      </c>
      <c r="E5362" t="str">
        <f t="shared" si="339"/>
        <v>Region</v>
      </c>
      <c r="F5362">
        <f t="shared" si="340"/>
        <v>4</v>
      </c>
      <c r="G5362" t="str">
        <f t="shared" si="341"/>
        <v>Data</v>
      </c>
      <c r="H5362" t="s">
        <v>704</v>
      </c>
      <c r="K5362" s="6" t="s">
        <v>11</v>
      </c>
      <c r="L5362" s="12">
        <v>1.2125970036130619E-2</v>
      </c>
      <c r="M5362" s="13">
        <v>0.98787402996386897</v>
      </c>
      <c r="N5362" s="14">
        <v>2177.0000000000009</v>
      </c>
    </row>
    <row r="5363" spans="1:14" x14ac:dyDescent="0.25">
      <c r="A5363">
        <v>5477</v>
      </c>
      <c r="B5363" t="str">
        <f t="shared" si="338"/>
        <v>Closed End</v>
      </c>
      <c r="C5363" t="s">
        <v>699</v>
      </c>
      <c r="D5363" t="s">
        <v>866</v>
      </c>
      <c r="E5363" t="str">
        <f t="shared" si="339"/>
        <v>Region</v>
      </c>
      <c r="F5363">
        <f t="shared" si="340"/>
        <v>5</v>
      </c>
      <c r="G5363" t="str">
        <f t="shared" si="341"/>
        <v>Data</v>
      </c>
      <c r="H5363" t="s">
        <v>704</v>
      </c>
      <c r="K5363" s="6" t="s">
        <v>12</v>
      </c>
      <c r="L5363" s="12">
        <v>8.4526187233896939E-3</v>
      </c>
      <c r="M5363" s="13">
        <v>0.99154738127660991</v>
      </c>
      <c r="N5363" s="14">
        <v>1757.0000000000007</v>
      </c>
    </row>
    <row r="5364" spans="1:14" x14ac:dyDescent="0.25">
      <c r="A5364">
        <v>5478</v>
      </c>
      <c r="B5364" t="str">
        <f t="shared" si="338"/>
        <v>Closed End</v>
      </c>
      <c r="C5364" t="s">
        <v>699</v>
      </c>
      <c r="D5364" t="s">
        <v>866</v>
      </c>
      <c r="E5364" t="str">
        <f t="shared" si="339"/>
        <v>Region</v>
      </c>
      <c r="F5364">
        <f t="shared" si="340"/>
        <v>6</v>
      </c>
      <c r="G5364" t="str">
        <f t="shared" si="341"/>
        <v>Data</v>
      </c>
      <c r="H5364" t="s">
        <v>704</v>
      </c>
      <c r="K5364" s="6" t="s">
        <v>13</v>
      </c>
      <c r="L5364" s="12">
        <v>1.6498225486843758E-2</v>
      </c>
      <c r="M5364" s="13">
        <v>0.98350177451315635</v>
      </c>
      <c r="N5364" s="14">
        <v>420.00000000000006</v>
      </c>
    </row>
    <row r="5365" spans="1:14" x14ac:dyDescent="0.25">
      <c r="A5365">
        <v>5479</v>
      </c>
      <c r="B5365" t="str">
        <f t="shared" ref="B5365:B5428" si="342">IF(K5367="Results by region:","Closed End",IF(L5366="East Metro Overall","Open End",IF(AND(K5365="",K5367=""),"",B5364)))</f>
        <v>Closed End</v>
      </c>
      <c r="C5365" t="s">
        <v>699</v>
      </c>
      <c r="D5365" t="s">
        <v>866</v>
      </c>
      <c r="E5365" t="str">
        <f t="shared" ref="E5365:E5428" si="343">IF(AND(K5365="",K5366="Results by region:"),"Column labels",
IF(AND(K5365="",L5365="East Metro overall"),"Column labels",
IF(AND(K5365="",L5365=""),"",
IF(AND(B5365="Open End",K5365&lt;&gt;"",E5364="Column labels"),"Open end results",
IF(K5365="Results by region:","Region",
IF(K5365="Results by gender:","Gender",
IF(K5365="Results by age:","Age",
IF(K5365="Results by education level:","Education",
IF(K5365="Results by household income:","Household income",
IF(K5365="Results by housing status:","Housing status",
IF(K5365="Results by home language:","Home language",
IF(K5365="Results by race/ethnicity:","Race / ethnicity",
IF(ISERROR(FIND(".",K5365)),E5364,
IF(FIND(".",K5365)&lt;=4,"Title"))))))))))))))</f>
        <v>Region</v>
      </c>
      <c r="F5365">
        <f t="shared" ref="F5365:F5428" si="344">IF(B5365="","",IF(E5365&lt;&gt;E5364,1,SUM(F5364,1)))</f>
        <v>7</v>
      </c>
      <c r="G5365" t="str">
        <f t="shared" si="341"/>
        <v>Data</v>
      </c>
      <c r="H5365" t="s">
        <v>704</v>
      </c>
      <c r="K5365" s="6" t="s">
        <v>14</v>
      </c>
      <c r="L5365" s="26" t="s">
        <v>69</v>
      </c>
      <c r="M5365" s="13">
        <v>0.99982888230768008</v>
      </c>
      <c r="N5365" s="14">
        <v>389.00000000000017</v>
      </c>
    </row>
    <row r="5366" spans="1:14" x14ac:dyDescent="0.25">
      <c r="A5366">
        <v>5480</v>
      </c>
      <c r="B5366" t="str">
        <f t="shared" si="342"/>
        <v>Closed End</v>
      </c>
      <c r="C5366" t="s">
        <v>699</v>
      </c>
      <c r="D5366" t="s">
        <v>866</v>
      </c>
      <c r="E5366" t="str">
        <f t="shared" si="343"/>
        <v>Gender</v>
      </c>
      <c r="F5366">
        <f t="shared" si="344"/>
        <v>1</v>
      </c>
      <c r="G5366" t="str">
        <f t="shared" si="341"/>
        <v>Header</v>
      </c>
      <c r="H5366" t="s">
        <v>704</v>
      </c>
      <c r="K5366" s="7" t="s">
        <v>15</v>
      </c>
      <c r="L5366" s="15" t="s">
        <v>8</v>
      </c>
      <c r="M5366" s="16" t="s">
        <v>8</v>
      </c>
      <c r="N5366" s="17" t="s">
        <v>8</v>
      </c>
    </row>
    <row r="5367" spans="1:14" x14ac:dyDescent="0.25">
      <c r="A5367">
        <v>5481</v>
      </c>
      <c r="B5367" t="str">
        <f t="shared" si="342"/>
        <v>Closed End</v>
      </c>
      <c r="C5367" t="s">
        <v>699</v>
      </c>
      <c r="D5367" t="s">
        <v>866</v>
      </c>
      <c r="E5367" t="str">
        <f t="shared" si="343"/>
        <v>Gender</v>
      </c>
      <c r="F5367">
        <f t="shared" si="344"/>
        <v>2</v>
      </c>
      <c r="G5367" t="str">
        <f t="shared" si="341"/>
        <v>Data</v>
      </c>
      <c r="H5367" t="s">
        <v>704</v>
      </c>
      <c r="K5367" s="6" t="s">
        <v>16</v>
      </c>
      <c r="L5367" s="26" t="s">
        <v>69</v>
      </c>
      <c r="M5367" s="13">
        <v>0.99735157069508162</v>
      </c>
      <c r="N5367" s="14">
        <v>1911.9999999999993</v>
      </c>
    </row>
    <row r="5368" spans="1:14" x14ac:dyDescent="0.25">
      <c r="A5368">
        <v>5482</v>
      </c>
      <c r="B5368" t="str">
        <f t="shared" si="342"/>
        <v>Closed End</v>
      </c>
      <c r="C5368" t="s">
        <v>699</v>
      </c>
      <c r="D5368" t="s">
        <v>866</v>
      </c>
      <c r="E5368" t="str">
        <f t="shared" si="343"/>
        <v>Gender</v>
      </c>
      <c r="F5368">
        <f t="shared" si="344"/>
        <v>3</v>
      </c>
      <c r="G5368" t="str">
        <f t="shared" si="341"/>
        <v>Data</v>
      </c>
      <c r="H5368" t="s">
        <v>704</v>
      </c>
      <c r="K5368" s="6" t="s">
        <v>17</v>
      </c>
      <c r="L5368" s="12">
        <v>7.2040077297769187E-3</v>
      </c>
      <c r="M5368" s="13">
        <v>0.99279599227022275</v>
      </c>
      <c r="N5368" s="14">
        <v>1009.9999999999998</v>
      </c>
    </row>
    <row r="5369" spans="1:14" x14ac:dyDescent="0.25">
      <c r="A5369">
        <v>5483</v>
      </c>
      <c r="B5369" t="str">
        <f t="shared" si="342"/>
        <v>Closed End</v>
      </c>
      <c r="C5369" t="s">
        <v>699</v>
      </c>
      <c r="D5369" t="s">
        <v>866</v>
      </c>
      <c r="E5369" t="str">
        <f t="shared" si="343"/>
        <v>Age</v>
      </c>
      <c r="F5369">
        <f t="shared" si="344"/>
        <v>1</v>
      </c>
      <c r="G5369" t="str">
        <f t="shared" si="341"/>
        <v>Header</v>
      </c>
      <c r="H5369" t="s">
        <v>704</v>
      </c>
      <c r="K5369" s="7" t="s">
        <v>18</v>
      </c>
      <c r="L5369" s="15" t="s">
        <v>8</v>
      </c>
      <c r="M5369" s="16" t="s">
        <v>8</v>
      </c>
      <c r="N5369" s="17" t="s">
        <v>8</v>
      </c>
    </row>
    <row r="5370" spans="1:14" x14ac:dyDescent="0.25">
      <c r="A5370">
        <v>5484</v>
      </c>
      <c r="B5370" t="str">
        <f t="shared" si="342"/>
        <v>Closed End</v>
      </c>
      <c r="C5370" t="s">
        <v>699</v>
      </c>
      <c r="D5370" t="s">
        <v>866</v>
      </c>
      <c r="E5370" t="str">
        <f t="shared" si="343"/>
        <v>Age</v>
      </c>
      <c r="F5370">
        <f t="shared" si="344"/>
        <v>2</v>
      </c>
      <c r="G5370" t="str">
        <f t="shared" si="341"/>
        <v>Data</v>
      </c>
      <c r="H5370" t="s">
        <v>704</v>
      </c>
      <c r="K5370" s="6" t="s">
        <v>19</v>
      </c>
      <c r="L5370" s="12">
        <v>7.0752056687025146E-3</v>
      </c>
      <c r="M5370" s="13">
        <v>0.99292479433129732</v>
      </c>
      <c r="N5370" s="14">
        <v>411.00000000000057</v>
      </c>
    </row>
    <row r="5371" spans="1:14" x14ac:dyDescent="0.25">
      <c r="A5371">
        <v>5485</v>
      </c>
      <c r="B5371" t="str">
        <f t="shared" si="342"/>
        <v>Closed End</v>
      </c>
      <c r="C5371" t="s">
        <v>699</v>
      </c>
      <c r="D5371" t="s">
        <v>866</v>
      </c>
      <c r="E5371" t="str">
        <f t="shared" si="343"/>
        <v>Age</v>
      </c>
      <c r="F5371">
        <f t="shared" si="344"/>
        <v>3</v>
      </c>
      <c r="G5371" t="str">
        <f t="shared" si="341"/>
        <v>Data</v>
      </c>
      <c r="H5371" t="s">
        <v>704</v>
      </c>
      <c r="K5371" s="6" t="s">
        <v>20</v>
      </c>
      <c r="L5371" s="26" t="s">
        <v>69</v>
      </c>
      <c r="M5371" s="13">
        <v>0.99984582608450634</v>
      </c>
      <c r="N5371" s="14">
        <v>427.00000000000063</v>
      </c>
    </row>
    <row r="5372" spans="1:14" x14ac:dyDescent="0.25">
      <c r="A5372">
        <v>5486</v>
      </c>
      <c r="B5372" t="str">
        <f t="shared" si="342"/>
        <v>Closed End</v>
      </c>
      <c r="C5372" t="s">
        <v>699</v>
      </c>
      <c r="D5372" t="s">
        <v>866</v>
      </c>
      <c r="E5372" t="str">
        <f t="shared" si="343"/>
        <v>Age</v>
      </c>
      <c r="F5372">
        <f t="shared" si="344"/>
        <v>4</v>
      </c>
      <c r="G5372" t="str">
        <f t="shared" si="341"/>
        <v>Data</v>
      </c>
      <c r="H5372" t="s">
        <v>704</v>
      </c>
      <c r="K5372" s="6" t="s">
        <v>21</v>
      </c>
      <c r="L5372" s="26" t="s">
        <v>69</v>
      </c>
      <c r="M5372" s="13">
        <v>0.99979609934028002</v>
      </c>
      <c r="N5372" s="14">
        <v>365.00000000000017</v>
      </c>
    </row>
    <row r="5373" spans="1:14" x14ac:dyDescent="0.25">
      <c r="A5373">
        <v>5487</v>
      </c>
      <c r="B5373" t="str">
        <f t="shared" si="342"/>
        <v>Closed End</v>
      </c>
      <c r="C5373" t="s">
        <v>699</v>
      </c>
      <c r="D5373" t="s">
        <v>866</v>
      </c>
      <c r="E5373" t="str">
        <f t="shared" si="343"/>
        <v>Age</v>
      </c>
      <c r="F5373">
        <f t="shared" si="344"/>
        <v>5</v>
      </c>
      <c r="G5373" t="str">
        <f t="shared" si="341"/>
        <v>Data</v>
      </c>
      <c r="H5373" t="s">
        <v>704</v>
      </c>
      <c r="K5373" s="6" t="s">
        <v>22</v>
      </c>
      <c r="L5373" s="12">
        <v>2.0742586758147431E-2</v>
      </c>
      <c r="M5373" s="13">
        <v>0.97925741324185234</v>
      </c>
      <c r="N5373" s="14">
        <v>522.99999999999977</v>
      </c>
    </row>
    <row r="5374" spans="1:14" x14ac:dyDescent="0.25">
      <c r="A5374">
        <v>5488</v>
      </c>
      <c r="B5374" t="str">
        <f t="shared" si="342"/>
        <v>Closed End</v>
      </c>
      <c r="C5374" t="s">
        <v>699</v>
      </c>
      <c r="D5374" t="s">
        <v>866</v>
      </c>
      <c r="E5374" t="str">
        <f t="shared" si="343"/>
        <v>Age</v>
      </c>
      <c r="F5374">
        <f t="shared" si="344"/>
        <v>6</v>
      </c>
      <c r="G5374" t="str">
        <f t="shared" si="341"/>
        <v>Data</v>
      </c>
      <c r="H5374" t="s">
        <v>704</v>
      </c>
      <c r="K5374" s="6" t="s">
        <v>23</v>
      </c>
      <c r="L5374" s="26" t="s">
        <v>69</v>
      </c>
      <c r="M5374" s="13">
        <v>0.99730961753718328</v>
      </c>
      <c r="N5374" s="14">
        <v>878.99999999999932</v>
      </c>
    </row>
    <row r="5375" spans="1:14" x14ac:dyDescent="0.25">
      <c r="A5375">
        <v>5489</v>
      </c>
      <c r="B5375" t="str">
        <f t="shared" si="342"/>
        <v>Closed End</v>
      </c>
      <c r="C5375" t="s">
        <v>699</v>
      </c>
      <c r="D5375" t="s">
        <v>866</v>
      </c>
      <c r="E5375" t="str">
        <f t="shared" si="343"/>
        <v>Education</v>
      </c>
      <c r="F5375">
        <f t="shared" si="344"/>
        <v>1</v>
      </c>
      <c r="G5375" t="str">
        <f t="shared" si="341"/>
        <v>Header</v>
      </c>
      <c r="H5375" t="s">
        <v>704</v>
      </c>
      <c r="K5375" s="7" t="s">
        <v>24</v>
      </c>
      <c r="L5375" s="15" t="s">
        <v>8</v>
      </c>
      <c r="M5375" s="16" t="s">
        <v>8</v>
      </c>
      <c r="N5375" s="17" t="s">
        <v>8</v>
      </c>
    </row>
    <row r="5376" spans="1:14" x14ac:dyDescent="0.25">
      <c r="A5376">
        <v>5490</v>
      </c>
      <c r="B5376" t="str">
        <f t="shared" si="342"/>
        <v>Closed End</v>
      </c>
      <c r="C5376" t="s">
        <v>699</v>
      </c>
      <c r="D5376" t="s">
        <v>866</v>
      </c>
      <c r="E5376" t="str">
        <f t="shared" si="343"/>
        <v>Education</v>
      </c>
      <c r="F5376">
        <f t="shared" si="344"/>
        <v>2</v>
      </c>
      <c r="G5376" t="str">
        <f t="shared" si="341"/>
        <v>Data</v>
      </c>
      <c r="H5376" t="s">
        <v>704</v>
      </c>
      <c r="K5376" s="6" t="s">
        <v>25</v>
      </c>
      <c r="L5376" s="26" t="s">
        <v>70</v>
      </c>
      <c r="M5376" s="13">
        <v>1</v>
      </c>
      <c r="N5376" s="14">
        <v>96.000000000000043</v>
      </c>
    </row>
    <row r="5377" spans="1:17" x14ac:dyDescent="0.25">
      <c r="A5377">
        <v>5491</v>
      </c>
      <c r="B5377" t="str">
        <f t="shared" si="342"/>
        <v>Closed End</v>
      </c>
      <c r="C5377" t="s">
        <v>699</v>
      </c>
      <c r="D5377" t="s">
        <v>866</v>
      </c>
      <c r="E5377" t="str">
        <f t="shared" si="343"/>
        <v>Education</v>
      </c>
      <c r="F5377">
        <f t="shared" si="344"/>
        <v>3</v>
      </c>
      <c r="G5377" t="str">
        <f t="shared" si="341"/>
        <v>Data</v>
      </c>
      <c r="H5377" t="s">
        <v>704</v>
      </c>
      <c r="K5377" s="6" t="s">
        <v>26</v>
      </c>
      <c r="L5377" s="12">
        <v>1.7903137263996068E-2</v>
      </c>
      <c r="M5377" s="13">
        <v>0.98209686273600416</v>
      </c>
      <c r="N5377" s="14">
        <v>357</v>
      </c>
    </row>
    <row r="5378" spans="1:17" x14ac:dyDescent="0.25">
      <c r="A5378">
        <v>5492</v>
      </c>
      <c r="B5378" t="str">
        <f t="shared" si="342"/>
        <v>Closed End</v>
      </c>
      <c r="C5378" t="s">
        <v>699</v>
      </c>
      <c r="D5378" t="s">
        <v>866</v>
      </c>
      <c r="E5378" t="str">
        <f t="shared" si="343"/>
        <v>Education</v>
      </c>
      <c r="F5378">
        <f t="shared" si="344"/>
        <v>4</v>
      </c>
      <c r="G5378" t="str">
        <f t="shared" ref="G5378:G5441" si="345">IF(B5378="","",IF(E5378="Title","Title",IF(E5378="Column labels","Labels",IF(AND(F5378=1,B5378="Closed End"),"Header","Data"))))</f>
        <v>Data</v>
      </c>
      <c r="H5378" t="s">
        <v>704</v>
      </c>
      <c r="K5378" s="6" t="s">
        <v>27</v>
      </c>
      <c r="L5378" s="26" t="s">
        <v>69</v>
      </c>
      <c r="M5378" s="13">
        <v>0.99745933803835252</v>
      </c>
      <c r="N5378" s="14">
        <v>962.00000000000239</v>
      </c>
    </row>
    <row r="5379" spans="1:17" x14ac:dyDescent="0.25">
      <c r="A5379">
        <v>5493</v>
      </c>
      <c r="B5379" t="str">
        <f t="shared" si="342"/>
        <v>Closed End</v>
      </c>
      <c r="C5379" t="s">
        <v>699</v>
      </c>
      <c r="D5379" t="s">
        <v>866</v>
      </c>
      <c r="E5379" t="str">
        <f t="shared" si="343"/>
        <v>Education</v>
      </c>
      <c r="F5379">
        <f t="shared" si="344"/>
        <v>5</v>
      </c>
      <c r="G5379" t="str">
        <f t="shared" si="345"/>
        <v>Data</v>
      </c>
      <c r="H5379" t="s">
        <v>704</v>
      </c>
      <c r="K5379" s="6" t="s">
        <v>28</v>
      </c>
      <c r="L5379" s="26" t="s">
        <v>69</v>
      </c>
      <c r="M5379" s="13">
        <v>0.99801443815081969</v>
      </c>
      <c r="N5379" s="14">
        <v>1490.9999999999986</v>
      </c>
    </row>
    <row r="5380" spans="1:17" x14ac:dyDescent="0.25">
      <c r="A5380">
        <v>5494</v>
      </c>
      <c r="B5380" t="str">
        <f t="shared" si="342"/>
        <v>Closed End</v>
      </c>
      <c r="C5380" t="s">
        <v>699</v>
      </c>
      <c r="D5380" t="s">
        <v>866</v>
      </c>
      <c r="E5380" t="str">
        <f t="shared" si="343"/>
        <v>Household income</v>
      </c>
      <c r="F5380">
        <f t="shared" si="344"/>
        <v>1</v>
      </c>
      <c r="G5380" t="str">
        <f t="shared" si="345"/>
        <v>Header</v>
      </c>
      <c r="H5380" t="s">
        <v>704</v>
      </c>
      <c r="K5380" s="7" t="s">
        <v>29</v>
      </c>
      <c r="L5380" s="15" t="s">
        <v>8</v>
      </c>
      <c r="M5380" s="16" t="s">
        <v>8</v>
      </c>
      <c r="N5380" s="17" t="s">
        <v>8</v>
      </c>
    </row>
    <row r="5381" spans="1:17" x14ac:dyDescent="0.25">
      <c r="A5381">
        <v>5495</v>
      </c>
      <c r="B5381" t="str">
        <f t="shared" si="342"/>
        <v>Closed End</v>
      </c>
      <c r="C5381" t="s">
        <v>699</v>
      </c>
      <c r="D5381" t="s">
        <v>866</v>
      </c>
      <c r="E5381" t="str">
        <f t="shared" si="343"/>
        <v>Household income</v>
      </c>
      <c r="F5381">
        <f t="shared" si="344"/>
        <v>2</v>
      </c>
      <c r="G5381" t="str">
        <f t="shared" si="345"/>
        <v>Data</v>
      </c>
      <c r="H5381" t="s">
        <v>704</v>
      </c>
      <c r="K5381" s="6" t="s">
        <v>30</v>
      </c>
      <c r="L5381" s="12">
        <v>2.5344411923014207E-2</v>
      </c>
      <c r="M5381" s="13">
        <v>0.97465558807698582</v>
      </c>
      <c r="N5381" s="14">
        <v>482.00000000000034</v>
      </c>
    </row>
    <row r="5382" spans="1:17" x14ac:dyDescent="0.25">
      <c r="A5382">
        <v>5496</v>
      </c>
      <c r="B5382" t="str">
        <f t="shared" si="342"/>
        <v>Closed End</v>
      </c>
      <c r="C5382" t="s">
        <v>699</v>
      </c>
      <c r="D5382" t="s">
        <v>866</v>
      </c>
      <c r="E5382" t="str">
        <f t="shared" si="343"/>
        <v>Household income</v>
      </c>
      <c r="F5382">
        <f t="shared" si="344"/>
        <v>3</v>
      </c>
      <c r="G5382" t="str">
        <f t="shared" si="345"/>
        <v>Data</v>
      </c>
      <c r="H5382" t="s">
        <v>704</v>
      </c>
      <c r="K5382" s="6" t="s">
        <v>31</v>
      </c>
      <c r="L5382" s="12">
        <v>1.2931985124491129E-2</v>
      </c>
      <c r="M5382" s="13">
        <v>0.9870680148755091</v>
      </c>
      <c r="N5382" s="14">
        <v>424.99999999999994</v>
      </c>
    </row>
    <row r="5383" spans="1:17" x14ac:dyDescent="0.25">
      <c r="A5383">
        <v>5497</v>
      </c>
      <c r="B5383" t="str">
        <f t="shared" si="342"/>
        <v>Closed End</v>
      </c>
      <c r="C5383" t="s">
        <v>699</v>
      </c>
      <c r="D5383" t="s">
        <v>866</v>
      </c>
      <c r="E5383" t="str">
        <f t="shared" si="343"/>
        <v>Household income</v>
      </c>
      <c r="F5383">
        <f t="shared" si="344"/>
        <v>4</v>
      </c>
      <c r="G5383" t="str">
        <f t="shared" si="345"/>
        <v>Data</v>
      </c>
      <c r="H5383" t="s">
        <v>704</v>
      </c>
      <c r="K5383" s="6" t="s">
        <v>32</v>
      </c>
      <c r="L5383" s="26" t="s">
        <v>70</v>
      </c>
      <c r="M5383" s="13">
        <v>1</v>
      </c>
      <c r="N5383" s="14">
        <v>396.99999999999994</v>
      </c>
    </row>
    <row r="5384" spans="1:17" x14ac:dyDescent="0.25">
      <c r="A5384">
        <v>5498</v>
      </c>
      <c r="B5384" t="str">
        <f t="shared" si="342"/>
        <v>Closed End</v>
      </c>
      <c r="C5384" t="s">
        <v>699</v>
      </c>
      <c r="D5384" t="s">
        <v>866</v>
      </c>
      <c r="E5384" t="str">
        <f t="shared" si="343"/>
        <v>Household income</v>
      </c>
      <c r="F5384">
        <f t="shared" si="344"/>
        <v>5</v>
      </c>
      <c r="G5384" t="str">
        <f t="shared" si="345"/>
        <v>Data</v>
      </c>
      <c r="H5384" t="s">
        <v>704</v>
      </c>
      <c r="K5384" s="6" t="s">
        <v>33</v>
      </c>
      <c r="L5384" s="26" t="s">
        <v>69</v>
      </c>
      <c r="M5384" s="13">
        <v>0.99664377041863916</v>
      </c>
      <c r="N5384" s="14">
        <v>302.99999999999983</v>
      </c>
    </row>
    <row r="5385" spans="1:17" x14ac:dyDescent="0.25">
      <c r="A5385">
        <v>5499</v>
      </c>
      <c r="B5385" t="str">
        <f t="shared" si="342"/>
        <v>Closed End</v>
      </c>
      <c r="C5385" t="s">
        <v>699</v>
      </c>
      <c r="D5385" t="s">
        <v>866</v>
      </c>
      <c r="E5385" t="str">
        <f t="shared" si="343"/>
        <v>Household income</v>
      </c>
      <c r="F5385">
        <f t="shared" si="344"/>
        <v>6</v>
      </c>
      <c r="G5385" t="str">
        <f t="shared" si="345"/>
        <v>Data</v>
      </c>
      <c r="H5385" t="s">
        <v>704</v>
      </c>
      <c r="K5385" s="6" t="s">
        <v>34</v>
      </c>
      <c r="L5385" s="12">
        <v>1.3803928793058777E-2</v>
      </c>
      <c r="M5385" s="13">
        <v>0.98619607120694108</v>
      </c>
      <c r="N5385" s="14">
        <v>269.0000000000004</v>
      </c>
    </row>
    <row r="5386" spans="1:17" x14ac:dyDescent="0.25">
      <c r="A5386">
        <v>5500</v>
      </c>
      <c r="B5386" t="str">
        <f t="shared" si="342"/>
        <v>Closed End</v>
      </c>
      <c r="C5386" t="s">
        <v>699</v>
      </c>
      <c r="D5386" t="s">
        <v>866</v>
      </c>
      <c r="E5386" t="str">
        <f t="shared" si="343"/>
        <v>Household income</v>
      </c>
      <c r="F5386">
        <f t="shared" si="344"/>
        <v>7</v>
      </c>
      <c r="G5386" t="str">
        <f t="shared" si="345"/>
        <v>Data</v>
      </c>
      <c r="H5386" t="s">
        <v>704</v>
      </c>
      <c r="K5386" s="6" t="s">
        <v>35</v>
      </c>
      <c r="L5386" s="26" t="s">
        <v>69</v>
      </c>
      <c r="M5386" s="13">
        <v>0.99720730274264013</v>
      </c>
      <c r="N5386" s="14">
        <v>340.00000000000028</v>
      </c>
    </row>
    <row r="5387" spans="1:17" x14ac:dyDescent="0.25">
      <c r="A5387">
        <v>5501</v>
      </c>
      <c r="B5387" t="str">
        <f t="shared" si="342"/>
        <v>Closed End</v>
      </c>
      <c r="C5387" t="s">
        <v>699</v>
      </c>
      <c r="D5387" t="s">
        <v>866</v>
      </c>
      <c r="E5387" t="str">
        <f t="shared" si="343"/>
        <v>Household income</v>
      </c>
      <c r="F5387">
        <f t="shared" si="344"/>
        <v>8</v>
      </c>
      <c r="G5387" t="str">
        <f t="shared" si="345"/>
        <v>Data</v>
      </c>
      <c r="H5387" t="s">
        <v>704</v>
      </c>
      <c r="K5387" s="6" t="s">
        <v>36</v>
      </c>
      <c r="L5387" s="26" t="s">
        <v>70</v>
      </c>
      <c r="M5387" s="13">
        <v>1</v>
      </c>
      <c r="N5387" s="14">
        <v>258.00000000000023</v>
      </c>
    </row>
    <row r="5388" spans="1:17" x14ac:dyDescent="0.25">
      <c r="A5388">
        <v>5502</v>
      </c>
      <c r="B5388" t="str">
        <f t="shared" si="342"/>
        <v>Closed End</v>
      </c>
      <c r="C5388" t="s">
        <v>699</v>
      </c>
      <c r="D5388" t="s">
        <v>866</v>
      </c>
      <c r="E5388" t="str">
        <f t="shared" si="343"/>
        <v>Housing status</v>
      </c>
      <c r="F5388">
        <f t="shared" si="344"/>
        <v>1</v>
      </c>
      <c r="G5388" t="str">
        <f t="shared" si="345"/>
        <v>Header</v>
      </c>
      <c r="H5388" t="s">
        <v>704</v>
      </c>
      <c r="K5388" s="7" t="s">
        <v>37</v>
      </c>
      <c r="L5388" s="15" t="s">
        <v>8</v>
      </c>
      <c r="M5388" s="16" t="s">
        <v>8</v>
      </c>
      <c r="N5388" s="17" t="s">
        <v>8</v>
      </c>
    </row>
    <row r="5389" spans="1:17" x14ac:dyDescent="0.25">
      <c r="A5389">
        <v>5503</v>
      </c>
      <c r="B5389" t="str">
        <f t="shared" si="342"/>
        <v>Closed End</v>
      </c>
      <c r="C5389" t="s">
        <v>699</v>
      </c>
      <c r="D5389" t="s">
        <v>866</v>
      </c>
      <c r="E5389" t="str">
        <f t="shared" si="343"/>
        <v>Housing status</v>
      </c>
      <c r="F5389">
        <f t="shared" si="344"/>
        <v>2</v>
      </c>
      <c r="G5389" t="str">
        <f t="shared" si="345"/>
        <v>Data</v>
      </c>
      <c r="H5389" t="s">
        <v>704</v>
      </c>
      <c r="K5389" s="6" t="s">
        <v>38</v>
      </c>
      <c r="L5389" s="26" t="s">
        <v>69</v>
      </c>
      <c r="M5389" s="13">
        <v>0.99525766663977633</v>
      </c>
      <c r="N5389" s="14">
        <v>1913.9999999999977</v>
      </c>
    </row>
    <row r="5390" spans="1:17" x14ac:dyDescent="0.25">
      <c r="A5390">
        <v>5504</v>
      </c>
      <c r="B5390" t="str">
        <f t="shared" si="342"/>
        <v>Closed End</v>
      </c>
      <c r="C5390" t="s">
        <v>699</v>
      </c>
      <c r="D5390" t="s">
        <v>866</v>
      </c>
      <c r="E5390" t="str">
        <f t="shared" si="343"/>
        <v>Housing status</v>
      </c>
      <c r="F5390">
        <f t="shared" si="344"/>
        <v>3</v>
      </c>
      <c r="G5390" t="str">
        <f t="shared" si="345"/>
        <v>Data</v>
      </c>
      <c r="H5390" t="s">
        <v>704</v>
      </c>
      <c r="K5390" s="6" t="s">
        <v>39</v>
      </c>
      <c r="L5390" s="12">
        <v>7.8380265381477049E-3</v>
      </c>
      <c r="M5390" s="13">
        <v>0.99216197346185231</v>
      </c>
      <c r="N5390" s="14">
        <v>981.00000000000125</v>
      </c>
      <c r="O5390" s="42"/>
      <c r="P5390" s="42"/>
      <c r="Q5390" s="42"/>
    </row>
    <row r="5391" spans="1:17" ht="24.75" x14ac:dyDescent="0.25">
      <c r="A5391">
        <v>5505</v>
      </c>
      <c r="B5391" t="str">
        <f t="shared" si="342"/>
        <v>Closed End</v>
      </c>
      <c r="C5391" t="s">
        <v>699</v>
      </c>
      <c r="D5391" t="s">
        <v>866</v>
      </c>
      <c r="E5391" t="str">
        <f t="shared" si="343"/>
        <v>Housing status</v>
      </c>
      <c r="F5391">
        <f t="shared" si="344"/>
        <v>4</v>
      </c>
      <c r="G5391" t="str">
        <f t="shared" si="345"/>
        <v>Data</v>
      </c>
      <c r="H5391" t="s">
        <v>704</v>
      </c>
      <c r="K5391" s="6" t="s">
        <v>40</v>
      </c>
      <c r="L5391" s="26" t="s">
        <v>69</v>
      </c>
      <c r="M5391" s="13">
        <v>0.99669800407390341</v>
      </c>
      <c r="N5391" s="14">
        <v>64.999999999999972</v>
      </c>
      <c r="O5391" s="42"/>
      <c r="P5391" s="42"/>
      <c r="Q5391" s="42"/>
    </row>
    <row r="5392" spans="1:17" x14ac:dyDescent="0.25">
      <c r="A5392">
        <v>5506</v>
      </c>
      <c r="B5392" t="str">
        <f t="shared" si="342"/>
        <v>Closed End</v>
      </c>
      <c r="C5392" t="s">
        <v>699</v>
      </c>
      <c r="D5392" t="s">
        <v>866</v>
      </c>
      <c r="E5392" t="str">
        <f t="shared" si="343"/>
        <v>Home language</v>
      </c>
      <c r="F5392">
        <f t="shared" si="344"/>
        <v>1</v>
      </c>
      <c r="G5392" t="str">
        <f t="shared" si="345"/>
        <v>Header</v>
      </c>
      <c r="H5392" t="s">
        <v>704</v>
      </c>
      <c r="K5392" s="7" t="s">
        <v>41</v>
      </c>
      <c r="L5392" s="15" t="s">
        <v>8</v>
      </c>
      <c r="M5392" s="16" t="s">
        <v>8</v>
      </c>
      <c r="N5392" s="17" t="s">
        <v>8</v>
      </c>
      <c r="O5392" s="42"/>
      <c r="P5392" s="42"/>
      <c r="Q5392" s="42"/>
    </row>
    <row r="5393" spans="1:17" x14ac:dyDescent="0.25">
      <c r="A5393">
        <v>5507</v>
      </c>
      <c r="B5393" t="str">
        <f t="shared" si="342"/>
        <v>Closed End</v>
      </c>
      <c r="C5393" t="s">
        <v>699</v>
      </c>
      <c r="D5393" t="s">
        <v>866</v>
      </c>
      <c r="E5393" t="str">
        <f t="shared" si="343"/>
        <v>Home language</v>
      </c>
      <c r="F5393">
        <f t="shared" si="344"/>
        <v>2</v>
      </c>
      <c r="G5393" t="str">
        <f t="shared" si="345"/>
        <v>Data</v>
      </c>
      <c r="H5393" t="s">
        <v>704</v>
      </c>
      <c r="K5393" s="6" t="s">
        <v>42</v>
      </c>
      <c r="L5393" s="12">
        <v>5.3630741721210975E-3</v>
      </c>
      <c r="M5393" s="13">
        <v>0.99463692582787866</v>
      </c>
      <c r="N5393" s="14">
        <v>2600</v>
      </c>
      <c r="O5393" s="42"/>
      <c r="P5393" s="42"/>
      <c r="Q5393" s="42"/>
    </row>
    <row r="5394" spans="1:17" x14ac:dyDescent="0.25">
      <c r="A5394">
        <v>5508</v>
      </c>
      <c r="B5394" t="str">
        <f t="shared" si="342"/>
        <v>Closed End</v>
      </c>
      <c r="C5394" t="s">
        <v>699</v>
      </c>
      <c r="D5394" t="s">
        <v>866</v>
      </c>
      <c r="E5394" t="str">
        <f t="shared" si="343"/>
        <v>Home language</v>
      </c>
      <c r="F5394">
        <f t="shared" si="344"/>
        <v>3</v>
      </c>
      <c r="G5394" t="str">
        <f t="shared" si="345"/>
        <v>Data</v>
      </c>
      <c r="H5394" t="s">
        <v>704</v>
      </c>
      <c r="K5394" s="6" t="s">
        <v>43</v>
      </c>
      <c r="L5394" s="12">
        <v>7.9113080035330477E-3</v>
      </c>
      <c r="M5394" s="13">
        <v>0.99208869199646688</v>
      </c>
      <c r="N5394" s="14">
        <v>245.00000000000023</v>
      </c>
      <c r="O5394" s="42"/>
      <c r="P5394" s="42"/>
      <c r="Q5394" s="42"/>
    </row>
    <row r="5395" spans="1:17" x14ac:dyDescent="0.25">
      <c r="A5395">
        <v>5509</v>
      </c>
      <c r="B5395" t="str">
        <f t="shared" si="342"/>
        <v>Closed End</v>
      </c>
      <c r="C5395" t="s">
        <v>699</v>
      </c>
      <c r="D5395" t="s">
        <v>866</v>
      </c>
      <c r="E5395" t="str">
        <f t="shared" si="343"/>
        <v>Home language</v>
      </c>
      <c r="F5395">
        <f t="shared" si="344"/>
        <v>4</v>
      </c>
      <c r="G5395" t="str">
        <f t="shared" si="345"/>
        <v>Data</v>
      </c>
      <c r="H5395" t="s">
        <v>704</v>
      </c>
      <c r="K5395" s="6" t="s">
        <v>44</v>
      </c>
      <c r="L5395" s="26" t="s">
        <v>69</v>
      </c>
      <c r="M5395" s="13">
        <v>0.99885602590258982</v>
      </c>
      <c r="N5395" s="14">
        <v>104.00000000000004</v>
      </c>
      <c r="O5395" s="42"/>
      <c r="P5395" s="42"/>
      <c r="Q5395" s="42"/>
    </row>
    <row r="5396" spans="1:17" x14ac:dyDescent="0.25">
      <c r="A5396">
        <v>5510</v>
      </c>
      <c r="B5396" t="str">
        <f t="shared" si="342"/>
        <v>Closed End</v>
      </c>
      <c r="C5396" t="s">
        <v>699</v>
      </c>
      <c r="D5396" t="s">
        <v>866</v>
      </c>
      <c r="E5396" t="str">
        <f t="shared" si="343"/>
        <v>Race / ethnicity</v>
      </c>
      <c r="F5396">
        <f t="shared" si="344"/>
        <v>1</v>
      </c>
      <c r="G5396" t="str">
        <f t="shared" si="345"/>
        <v>Header</v>
      </c>
      <c r="H5396" t="s">
        <v>704</v>
      </c>
      <c r="K5396" s="7" t="s">
        <v>45</v>
      </c>
      <c r="L5396" s="15" t="s">
        <v>8</v>
      </c>
      <c r="M5396" s="16" t="s">
        <v>8</v>
      </c>
      <c r="N5396" s="17" t="s">
        <v>8</v>
      </c>
      <c r="O5396" s="42"/>
      <c r="P5396" s="42"/>
      <c r="Q5396" s="42"/>
    </row>
    <row r="5397" spans="1:17" x14ac:dyDescent="0.25">
      <c r="A5397">
        <v>5511</v>
      </c>
      <c r="B5397" t="str">
        <f t="shared" si="342"/>
        <v>Closed End</v>
      </c>
      <c r="C5397" t="s">
        <v>699</v>
      </c>
      <c r="D5397" t="s">
        <v>866</v>
      </c>
      <c r="E5397" t="str">
        <f t="shared" si="343"/>
        <v>Race / ethnicity</v>
      </c>
      <c r="F5397">
        <f t="shared" si="344"/>
        <v>2</v>
      </c>
      <c r="G5397" t="str">
        <f t="shared" si="345"/>
        <v>Data</v>
      </c>
      <c r="H5397" t="s">
        <v>704</v>
      </c>
      <c r="K5397" s="6" t="s">
        <v>46</v>
      </c>
      <c r="L5397" s="26" t="s">
        <v>69</v>
      </c>
      <c r="M5397" s="13">
        <v>0.99594101602682539</v>
      </c>
      <c r="N5397" s="14">
        <v>775.99999999999864</v>
      </c>
      <c r="O5397" s="42"/>
      <c r="P5397" s="42"/>
      <c r="Q5397" s="42"/>
    </row>
    <row r="5398" spans="1:17" x14ac:dyDescent="0.25">
      <c r="A5398">
        <v>5512</v>
      </c>
      <c r="B5398" t="str">
        <f t="shared" si="342"/>
        <v>Closed End</v>
      </c>
      <c r="C5398" t="s">
        <v>699</v>
      </c>
      <c r="D5398" t="s">
        <v>866</v>
      </c>
      <c r="E5398" t="str">
        <f t="shared" si="343"/>
        <v>Race / ethnicity</v>
      </c>
      <c r="F5398">
        <f t="shared" si="344"/>
        <v>3</v>
      </c>
      <c r="G5398" t="str">
        <f t="shared" si="345"/>
        <v>Data</v>
      </c>
      <c r="H5398" t="s">
        <v>704</v>
      </c>
      <c r="K5398" s="6" t="s">
        <v>47</v>
      </c>
      <c r="L5398" s="12">
        <v>6.674169426066869E-3</v>
      </c>
      <c r="M5398" s="13">
        <v>0.99332583057393298</v>
      </c>
      <c r="N5398" s="14">
        <v>130.00000000000006</v>
      </c>
      <c r="O5398" s="42"/>
      <c r="P5398" s="42"/>
      <c r="Q5398" s="42"/>
    </row>
    <row r="5399" spans="1:17" x14ac:dyDescent="0.25">
      <c r="A5399">
        <v>5513</v>
      </c>
      <c r="B5399" t="str">
        <f t="shared" si="342"/>
        <v>Closed End</v>
      </c>
      <c r="C5399" t="s">
        <v>699</v>
      </c>
      <c r="D5399" t="s">
        <v>866</v>
      </c>
      <c r="E5399" t="str">
        <f t="shared" si="343"/>
        <v>Race / ethnicity</v>
      </c>
      <c r="F5399">
        <f t="shared" si="344"/>
        <v>4</v>
      </c>
      <c r="G5399" t="str">
        <f t="shared" si="345"/>
        <v>Data</v>
      </c>
      <c r="H5399" t="s">
        <v>704</v>
      </c>
      <c r="K5399" s="6" t="s">
        <v>48</v>
      </c>
      <c r="L5399" s="26" t="s">
        <v>69</v>
      </c>
      <c r="M5399" s="13">
        <v>0.9989495422241863</v>
      </c>
      <c r="N5399" s="14">
        <v>211.00000000000006</v>
      </c>
      <c r="O5399" s="42"/>
      <c r="P5399" s="42"/>
      <c r="Q5399" s="42"/>
    </row>
    <row r="5400" spans="1:17" x14ac:dyDescent="0.25">
      <c r="A5400">
        <v>5514</v>
      </c>
      <c r="B5400" t="str">
        <f t="shared" si="342"/>
        <v>Closed End</v>
      </c>
      <c r="C5400" t="s">
        <v>699</v>
      </c>
      <c r="D5400" t="s">
        <v>866</v>
      </c>
      <c r="E5400" t="str">
        <f t="shared" si="343"/>
        <v>Race / ethnicity</v>
      </c>
      <c r="F5400">
        <f t="shared" si="344"/>
        <v>5</v>
      </c>
      <c r="G5400" t="str">
        <f t="shared" si="345"/>
        <v>Data</v>
      </c>
      <c r="H5400" t="s">
        <v>704</v>
      </c>
      <c r="K5400" s="6" t="s">
        <v>49</v>
      </c>
      <c r="L5400" s="26" t="s">
        <v>69</v>
      </c>
      <c r="M5400" s="13">
        <v>0.99867817408936421</v>
      </c>
      <c r="N5400" s="14">
        <v>353.99999999999994</v>
      </c>
      <c r="O5400" s="42"/>
      <c r="P5400" s="42"/>
      <c r="Q5400" s="42"/>
    </row>
    <row r="5401" spans="1:17" x14ac:dyDescent="0.25">
      <c r="A5401">
        <v>5515</v>
      </c>
      <c r="B5401" t="str">
        <f t="shared" si="342"/>
        <v>Closed End</v>
      </c>
      <c r="C5401" t="s">
        <v>699</v>
      </c>
      <c r="D5401" t="s">
        <v>866</v>
      </c>
      <c r="E5401" t="str">
        <f t="shared" si="343"/>
        <v>Race / ethnicity</v>
      </c>
      <c r="F5401">
        <f t="shared" si="344"/>
        <v>6</v>
      </c>
      <c r="G5401" t="str">
        <f t="shared" si="345"/>
        <v>Data</v>
      </c>
      <c r="H5401" t="s">
        <v>704</v>
      </c>
      <c r="K5401" s="6" t="s">
        <v>50</v>
      </c>
      <c r="L5401" s="12">
        <v>1.3238353590220329E-2</v>
      </c>
      <c r="M5401" s="13">
        <v>0.98676164640977948</v>
      </c>
      <c r="N5401" s="14">
        <v>138.00000000000009</v>
      </c>
      <c r="O5401" s="42"/>
      <c r="P5401" s="42"/>
      <c r="Q5401" s="42"/>
    </row>
    <row r="5402" spans="1:17" ht="15.75" thickBot="1" x14ac:dyDescent="0.3">
      <c r="A5402">
        <v>5516</v>
      </c>
      <c r="B5402" t="str">
        <f t="shared" si="342"/>
        <v>Closed End</v>
      </c>
      <c r="C5402" t="s">
        <v>699</v>
      </c>
      <c r="D5402" t="s">
        <v>866</v>
      </c>
      <c r="E5402" t="str">
        <f t="shared" si="343"/>
        <v>Race / ethnicity</v>
      </c>
      <c r="F5402">
        <f t="shared" si="344"/>
        <v>7</v>
      </c>
      <c r="G5402" t="str">
        <f t="shared" si="345"/>
        <v>Data</v>
      </c>
      <c r="H5402" t="s">
        <v>704</v>
      </c>
      <c r="K5402" s="8" t="s">
        <v>51</v>
      </c>
      <c r="L5402" s="18">
        <v>6.090895911838228E-3</v>
      </c>
      <c r="M5402" s="19">
        <v>0.99390910408816235</v>
      </c>
      <c r="N5402" s="20">
        <v>2065</v>
      </c>
      <c r="O5402" s="42"/>
      <c r="P5402" s="42"/>
      <c r="Q5402" s="42"/>
    </row>
    <row r="5403" spans="1:17" ht="15.75" thickTop="1" x14ac:dyDescent="0.25">
      <c r="A5403">
        <v>5517</v>
      </c>
      <c r="B5403" t="str">
        <f t="shared" si="342"/>
        <v/>
      </c>
      <c r="C5403" t="s">
        <v>8</v>
      </c>
      <c r="D5403" t="s">
        <v>8</v>
      </c>
      <c r="E5403" t="str">
        <f t="shared" si="343"/>
        <v/>
      </c>
      <c r="F5403" t="str">
        <f t="shared" si="344"/>
        <v/>
      </c>
      <c r="G5403" t="str">
        <f t="shared" si="345"/>
        <v/>
      </c>
      <c r="H5403" t="s">
        <v>8</v>
      </c>
      <c r="K5403" s="42"/>
      <c r="L5403" s="42"/>
      <c r="M5403" s="42"/>
      <c r="N5403" s="42"/>
      <c r="O5403" s="42"/>
      <c r="P5403" s="42"/>
      <c r="Q5403" s="42"/>
    </row>
    <row r="5404" spans="1:17" ht="45.75" thickBot="1" x14ac:dyDescent="0.3">
      <c r="A5404">
        <v>5518</v>
      </c>
      <c r="B5404" t="str">
        <f t="shared" si="342"/>
        <v>Closed End</v>
      </c>
      <c r="C5404" t="s">
        <v>699</v>
      </c>
      <c r="D5404" t="s">
        <v>707</v>
      </c>
      <c r="E5404" t="str">
        <f t="shared" si="343"/>
        <v>Title</v>
      </c>
      <c r="F5404">
        <f t="shared" si="344"/>
        <v>1</v>
      </c>
      <c r="G5404" t="str">
        <f t="shared" si="345"/>
        <v>Title</v>
      </c>
      <c r="H5404" t="s">
        <v>705</v>
      </c>
      <c r="I5404" s="38" t="s">
        <v>707</v>
      </c>
      <c r="J5404" t="s">
        <v>699</v>
      </c>
      <c r="K5404" s="37" t="s">
        <v>391</v>
      </c>
      <c r="L5404" s="37"/>
      <c r="M5404" s="37"/>
      <c r="N5404" s="37"/>
      <c r="O5404" s="37"/>
      <c r="P5404" s="37"/>
      <c r="Q5404" s="37"/>
    </row>
    <row r="5405" spans="1:17" ht="38.25" thickTop="1" thickBot="1" x14ac:dyDescent="0.3">
      <c r="A5405">
        <v>5519</v>
      </c>
      <c r="B5405" t="str">
        <f t="shared" si="342"/>
        <v>Closed End</v>
      </c>
      <c r="C5405" t="s">
        <v>699</v>
      </c>
      <c r="D5405" t="s">
        <v>707</v>
      </c>
      <c r="E5405" t="str">
        <f t="shared" si="343"/>
        <v>Column labels</v>
      </c>
      <c r="F5405">
        <f t="shared" si="344"/>
        <v>1</v>
      </c>
      <c r="G5405" t="str">
        <f t="shared" si="345"/>
        <v>Labels</v>
      </c>
      <c r="H5405" t="s">
        <v>705</v>
      </c>
      <c r="I5405" s="38" t="s">
        <v>707</v>
      </c>
      <c r="J5405" t="s">
        <v>699</v>
      </c>
      <c r="K5405" s="39"/>
      <c r="L5405" s="1" t="s">
        <v>392</v>
      </c>
      <c r="M5405" s="2" t="s">
        <v>393</v>
      </c>
      <c r="N5405" s="2" t="s">
        <v>394</v>
      </c>
      <c r="O5405" s="2" t="s">
        <v>395</v>
      </c>
      <c r="P5405" s="2" t="s">
        <v>99</v>
      </c>
      <c r="Q5405" s="3" t="s">
        <v>6</v>
      </c>
    </row>
    <row r="5406" spans="1:17" ht="15.75" thickTop="1" x14ac:dyDescent="0.25">
      <c r="A5406">
        <v>5520</v>
      </c>
      <c r="B5406" t="str">
        <f t="shared" si="342"/>
        <v>Closed End</v>
      </c>
      <c r="C5406" t="s">
        <v>699</v>
      </c>
      <c r="D5406" t="s">
        <v>707</v>
      </c>
      <c r="E5406" t="str">
        <f t="shared" si="343"/>
        <v>Region</v>
      </c>
      <c r="F5406">
        <f t="shared" si="344"/>
        <v>1</v>
      </c>
      <c r="G5406" t="str">
        <f t="shared" si="345"/>
        <v>Header</v>
      </c>
      <c r="H5406" t="s">
        <v>705</v>
      </c>
      <c r="I5406" s="38" t="s">
        <v>707</v>
      </c>
      <c r="J5406" t="s">
        <v>699</v>
      </c>
      <c r="K5406" s="5" t="s">
        <v>7</v>
      </c>
      <c r="L5406" s="9" t="s">
        <v>8</v>
      </c>
      <c r="M5406" s="10" t="s">
        <v>8</v>
      </c>
      <c r="N5406" s="10" t="s">
        <v>8</v>
      </c>
      <c r="O5406" s="10" t="s">
        <v>8</v>
      </c>
      <c r="P5406" s="10" t="s">
        <v>8</v>
      </c>
      <c r="Q5406" s="11" t="s">
        <v>8</v>
      </c>
    </row>
    <row r="5407" spans="1:17" x14ac:dyDescent="0.25">
      <c r="A5407">
        <v>5521</v>
      </c>
      <c r="B5407" t="str">
        <f t="shared" si="342"/>
        <v>Closed End</v>
      </c>
      <c r="C5407" t="s">
        <v>699</v>
      </c>
      <c r="D5407" t="s">
        <v>707</v>
      </c>
      <c r="E5407" t="str">
        <f t="shared" si="343"/>
        <v>Region</v>
      </c>
      <c r="F5407">
        <f t="shared" si="344"/>
        <v>2</v>
      </c>
      <c r="G5407" t="str">
        <f t="shared" si="345"/>
        <v>Data</v>
      </c>
      <c r="H5407" t="s">
        <v>705</v>
      </c>
      <c r="I5407" s="38" t="s">
        <v>707</v>
      </c>
      <c r="J5407" t="s">
        <v>699</v>
      </c>
      <c r="K5407" s="6" t="s">
        <v>9</v>
      </c>
      <c r="L5407" s="12">
        <v>0.97399347760921173</v>
      </c>
      <c r="M5407" s="13">
        <v>3.0097957158096683E-2</v>
      </c>
      <c r="N5407" s="27" t="s">
        <v>69</v>
      </c>
      <c r="O5407" s="13">
        <v>3.078509293072957E-2</v>
      </c>
      <c r="P5407" s="13">
        <v>6.2259762505736289E-2</v>
      </c>
      <c r="Q5407" s="14">
        <v>3030.9999999999982</v>
      </c>
    </row>
    <row r="5408" spans="1:17" x14ac:dyDescent="0.25">
      <c r="A5408">
        <v>5522</v>
      </c>
      <c r="B5408" t="str">
        <f t="shared" si="342"/>
        <v>Closed End</v>
      </c>
      <c r="C5408" t="s">
        <v>699</v>
      </c>
      <c r="D5408" t="s">
        <v>707</v>
      </c>
      <c r="E5408" t="str">
        <f t="shared" si="343"/>
        <v>Region</v>
      </c>
      <c r="F5408">
        <f t="shared" si="344"/>
        <v>3</v>
      </c>
      <c r="G5408" t="str">
        <f t="shared" si="345"/>
        <v>Data</v>
      </c>
      <c r="H5408" t="s">
        <v>705</v>
      </c>
      <c r="I5408" s="38" t="s">
        <v>707</v>
      </c>
      <c r="J5408" t="s">
        <v>699</v>
      </c>
      <c r="K5408" s="6" t="s">
        <v>10</v>
      </c>
      <c r="L5408" s="12">
        <v>0.9869570638179167</v>
      </c>
      <c r="M5408" s="27" t="s">
        <v>70</v>
      </c>
      <c r="N5408" s="27" t="s">
        <v>70</v>
      </c>
      <c r="O5408" s="13">
        <v>1.5655135138446793E-2</v>
      </c>
      <c r="P5408" s="13">
        <v>7.7629619415988074E-2</v>
      </c>
      <c r="Q5408" s="14">
        <v>414.00000000000006</v>
      </c>
    </row>
    <row r="5409" spans="1:17" x14ac:dyDescent="0.25">
      <c r="A5409">
        <v>5523</v>
      </c>
      <c r="B5409" t="str">
        <f t="shared" si="342"/>
        <v>Closed End</v>
      </c>
      <c r="C5409" t="s">
        <v>699</v>
      </c>
      <c r="D5409" t="s">
        <v>707</v>
      </c>
      <c r="E5409" t="str">
        <f t="shared" si="343"/>
        <v>Region</v>
      </c>
      <c r="F5409">
        <f t="shared" si="344"/>
        <v>4</v>
      </c>
      <c r="G5409" t="str">
        <f t="shared" si="345"/>
        <v>Data</v>
      </c>
      <c r="H5409" t="s">
        <v>705</v>
      </c>
      <c r="I5409" s="38" t="s">
        <v>707</v>
      </c>
      <c r="J5409" t="s">
        <v>699</v>
      </c>
      <c r="K5409" s="6" t="s">
        <v>11</v>
      </c>
      <c r="L5409" s="12">
        <v>0.95418472801673138</v>
      </c>
      <c r="M5409" s="13">
        <v>6.3132388175825213E-2</v>
      </c>
      <c r="N5409" s="13">
        <v>6.9635995036874312E-3</v>
      </c>
      <c r="O5409" s="13">
        <v>4.377817335184684E-2</v>
      </c>
      <c r="P5409" s="13">
        <v>5.2794830825078541E-2</v>
      </c>
      <c r="Q5409" s="14">
        <v>2222.0000000000009</v>
      </c>
    </row>
    <row r="5410" spans="1:17" x14ac:dyDescent="0.25">
      <c r="A5410">
        <v>5524</v>
      </c>
      <c r="B5410" t="str">
        <f t="shared" si="342"/>
        <v>Closed End</v>
      </c>
      <c r="C5410" t="s">
        <v>699</v>
      </c>
      <c r="D5410" t="s">
        <v>707</v>
      </c>
      <c r="E5410" t="str">
        <f t="shared" si="343"/>
        <v>Region</v>
      </c>
      <c r="F5410">
        <f t="shared" si="344"/>
        <v>5</v>
      </c>
      <c r="G5410" t="str">
        <f t="shared" si="345"/>
        <v>Data</v>
      </c>
      <c r="H5410" t="s">
        <v>705</v>
      </c>
      <c r="I5410" s="38" t="s">
        <v>707</v>
      </c>
      <c r="J5410" t="s">
        <v>699</v>
      </c>
      <c r="K5410" s="6" t="s">
        <v>12</v>
      </c>
      <c r="L5410" s="12">
        <v>0.93539526108403381</v>
      </c>
      <c r="M5410" s="13">
        <v>9.7088888372508772E-2</v>
      </c>
      <c r="N5410" s="13">
        <v>1.275018972212069E-2</v>
      </c>
      <c r="O5410" s="13">
        <v>5.2905461659197919E-2</v>
      </c>
      <c r="P5410" s="13">
        <v>4.1350269141802273E-2</v>
      </c>
      <c r="Q5410" s="14">
        <v>1795.9999999999993</v>
      </c>
    </row>
    <row r="5411" spans="1:17" x14ac:dyDescent="0.25">
      <c r="A5411">
        <v>5525</v>
      </c>
      <c r="B5411" t="str">
        <f t="shared" si="342"/>
        <v>Closed End</v>
      </c>
      <c r="C5411" t="s">
        <v>699</v>
      </c>
      <c r="D5411" t="s">
        <v>707</v>
      </c>
      <c r="E5411" t="str">
        <f t="shared" si="343"/>
        <v>Region</v>
      </c>
      <c r="F5411">
        <f t="shared" si="344"/>
        <v>6</v>
      </c>
      <c r="G5411" t="str">
        <f t="shared" si="345"/>
        <v>Data</v>
      </c>
      <c r="H5411" t="s">
        <v>705</v>
      </c>
      <c r="I5411" s="38" t="s">
        <v>707</v>
      </c>
      <c r="J5411" t="s">
        <v>699</v>
      </c>
      <c r="K5411" s="6" t="s">
        <v>13</v>
      </c>
      <c r="L5411" s="12">
        <v>0.97679602718740322</v>
      </c>
      <c r="M5411" s="13">
        <v>2.2269037050089046E-2</v>
      </c>
      <c r="N5411" s="27" t="s">
        <v>70</v>
      </c>
      <c r="O5411" s="13">
        <v>3.2794368048921468E-2</v>
      </c>
      <c r="P5411" s="13">
        <v>6.6567249650194199E-2</v>
      </c>
      <c r="Q5411" s="14">
        <v>426.00000000000051</v>
      </c>
    </row>
    <row r="5412" spans="1:17" x14ac:dyDescent="0.25">
      <c r="A5412">
        <v>5526</v>
      </c>
      <c r="B5412" t="str">
        <f t="shared" si="342"/>
        <v>Closed End</v>
      </c>
      <c r="C5412" t="s">
        <v>699</v>
      </c>
      <c r="D5412" t="s">
        <v>707</v>
      </c>
      <c r="E5412" t="str">
        <f t="shared" si="343"/>
        <v>Region</v>
      </c>
      <c r="F5412">
        <f t="shared" si="344"/>
        <v>7</v>
      </c>
      <c r="G5412" t="str">
        <f t="shared" si="345"/>
        <v>Data</v>
      </c>
      <c r="H5412" t="s">
        <v>705</v>
      </c>
      <c r="I5412" s="38" t="s">
        <v>707</v>
      </c>
      <c r="J5412" t="s">
        <v>699</v>
      </c>
      <c r="K5412" s="6" t="s">
        <v>14</v>
      </c>
      <c r="L5412" s="12">
        <v>0.99473732830413708</v>
      </c>
      <c r="M5412" s="13">
        <v>9.3696560842733787E-3</v>
      </c>
      <c r="N5412" s="27" t="s">
        <v>70</v>
      </c>
      <c r="O5412" s="13">
        <v>2.8015364148279428E-2</v>
      </c>
      <c r="P5412" s="13">
        <v>5.7166691647981563E-2</v>
      </c>
      <c r="Q5412" s="14">
        <v>395.00000000000023</v>
      </c>
    </row>
    <row r="5413" spans="1:17" x14ac:dyDescent="0.25">
      <c r="A5413">
        <v>5527</v>
      </c>
      <c r="B5413" t="str">
        <f t="shared" si="342"/>
        <v>Closed End</v>
      </c>
      <c r="C5413" t="s">
        <v>699</v>
      </c>
      <c r="D5413" t="s">
        <v>707</v>
      </c>
      <c r="E5413" t="str">
        <f t="shared" si="343"/>
        <v>Gender</v>
      </c>
      <c r="F5413">
        <f t="shared" si="344"/>
        <v>1</v>
      </c>
      <c r="G5413" t="str">
        <f t="shared" si="345"/>
        <v>Header</v>
      </c>
      <c r="H5413" t="s">
        <v>705</v>
      </c>
      <c r="I5413" s="38" t="s">
        <v>707</v>
      </c>
      <c r="J5413" t="s">
        <v>699</v>
      </c>
      <c r="K5413" s="7" t="s">
        <v>15</v>
      </c>
      <c r="L5413" s="15" t="s">
        <v>8</v>
      </c>
      <c r="M5413" s="16" t="s">
        <v>8</v>
      </c>
      <c r="N5413" s="16" t="s">
        <v>8</v>
      </c>
      <c r="O5413" s="16" t="s">
        <v>8</v>
      </c>
      <c r="P5413" s="16" t="s">
        <v>8</v>
      </c>
      <c r="Q5413" s="17" t="s">
        <v>8</v>
      </c>
    </row>
    <row r="5414" spans="1:17" x14ac:dyDescent="0.25">
      <c r="A5414">
        <v>5528</v>
      </c>
      <c r="B5414" t="str">
        <f t="shared" si="342"/>
        <v>Closed End</v>
      </c>
      <c r="C5414" t="s">
        <v>699</v>
      </c>
      <c r="D5414" t="s">
        <v>707</v>
      </c>
      <c r="E5414" t="str">
        <f t="shared" si="343"/>
        <v>Gender</v>
      </c>
      <c r="F5414">
        <f t="shared" si="344"/>
        <v>2</v>
      </c>
      <c r="G5414" t="str">
        <f t="shared" si="345"/>
        <v>Data</v>
      </c>
      <c r="H5414" t="s">
        <v>705</v>
      </c>
      <c r="I5414" s="38" t="s">
        <v>707</v>
      </c>
      <c r="J5414" t="s">
        <v>699</v>
      </c>
      <c r="K5414" s="6" t="s">
        <v>16</v>
      </c>
      <c r="L5414" s="12">
        <v>0.97761884147990874</v>
      </c>
      <c r="M5414" s="13">
        <v>2.7160662650234309E-2</v>
      </c>
      <c r="N5414" s="27" t="s">
        <v>69</v>
      </c>
      <c r="O5414" s="13">
        <v>3.8688447271008806E-2</v>
      </c>
      <c r="P5414" s="13">
        <v>5.1327918898438511E-2</v>
      </c>
      <c r="Q5414" s="14">
        <v>1933.9999999999998</v>
      </c>
    </row>
    <row r="5415" spans="1:17" x14ac:dyDescent="0.25">
      <c r="A5415">
        <v>5529</v>
      </c>
      <c r="B5415" t="str">
        <f t="shared" si="342"/>
        <v>Closed End</v>
      </c>
      <c r="C5415" t="s">
        <v>699</v>
      </c>
      <c r="D5415" t="s">
        <v>707</v>
      </c>
      <c r="E5415" t="str">
        <f t="shared" si="343"/>
        <v>Gender</v>
      </c>
      <c r="F5415">
        <f t="shared" si="344"/>
        <v>3</v>
      </c>
      <c r="G5415" t="str">
        <f t="shared" si="345"/>
        <v>Data</v>
      </c>
      <c r="H5415" t="s">
        <v>705</v>
      </c>
      <c r="I5415" s="38" t="s">
        <v>707</v>
      </c>
      <c r="J5415" t="s">
        <v>699</v>
      </c>
      <c r="K5415" s="6" t="s">
        <v>17</v>
      </c>
      <c r="L5415" s="12">
        <v>0.97002354280058556</v>
      </c>
      <c r="M5415" s="13">
        <v>3.2744330394616564E-2</v>
      </c>
      <c r="N5415" s="27" t="s">
        <v>69</v>
      </c>
      <c r="O5415" s="13">
        <v>2.2476261280858424E-2</v>
      </c>
      <c r="P5415" s="13">
        <v>7.809949969568393E-2</v>
      </c>
      <c r="Q5415" s="14">
        <v>1014.9999999999993</v>
      </c>
    </row>
    <row r="5416" spans="1:17" x14ac:dyDescent="0.25">
      <c r="A5416">
        <v>5530</v>
      </c>
      <c r="B5416" t="str">
        <f t="shared" si="342"/>
        <v>Closed End</v>
      </c>
      <c r="C5416" t="s">
        <v>699</v>
      </c>
      <c r="D5416" t="s">
        <v>707</v>
      </c>
      <c r="E5416" t="str">
        <f t="shared" si="343"/>
        <v>Age</v>
      </c>
      <c r="F5416">
        <f t="shared" si="344"/>
        <v>1</v>
      </c>
      <c r="G5416" t="str">
        <f t="shared" si="345"/>
        <v>Header</v>
      </c>
      <c r="H5416" t="s">
        <v>705</v>
      </c>
      <c r="I5416" s="38" t="s">
        <v>707</v>
      </c>
      <c r="J5416" t="s">
        <v>699</v>
      </c>
      <c r="K5416" s="7" t="s">
        <v>18</v>
      </c>
      <c r="L5416" s="15" t="s">
        <v>8</v>
      </c>
      <c r="M5416" s="16" t="s">
        <v>8</v>
      </c>
      <c r="N5416" s="16" t="s">
        <v>8</v>
      </c>
      <c r="O5416" s="16" t="s">
        <v>8</v>
      </c>
      <c r="P5416" s="16" t="s">
        <v>8</v>
      </c>
      <c r="Q5416" s="17" t="s">
        <v>8</v>
      </c>
    </row>
    <row r="5417" spans="1:17" x14ac:dyDescent="0.25">
      <c r="A5417">
        <v>5531</v>
      </c>
      <c r="B5417" t="str">
        <f t="shared" si="342"/>
        <v>Closed End</v>
      </c>
      <c r="C5417" t="s">
        <v>699</v>
      </c>
      <c r="D5417" t="s">
        <v>707</v>
      </c>
      <c r="E5417" t="str">
        <f t="shared" si="343"/>
        <v>Age</v>
      </c>
      <c r="F5417">
        <f t="shared" si="344"/>
        <v>2</v>
      </c>
      <c r="G5417" t="str">
        <f t="shared" si="345"/>
        <v>Data</v>
      </c>
      <c r="H5417" t="s">
        <v>705</v>
      </c>
      <c r="I5417" s="38" t="s">
        <v>707</v>
      </c>
      <c r="J5417" t="s">
        <v>699</v>
      </c>
      <c r="K5417" s="6" t="s">
        <v>19</v>
      </c>
      <c r="L5417" s="12">
        <v>0.97562393281978543</v>
      </c>
      <c r="M5417" s="13">
        <v>6.7344527800492285E-2</v>
      </c>
      <c r="N5417" s="27" t="s">
        <v>69</v>
      </c>
      <c r="O5417" s="13">
        <v>5.8725905180819424E-2</v>
      </c>
      <c r="P5417" s="13">
        <v>8.4730198202463816E-2</v>
      </c>
      <c r="Q5417" s="14">
        <v>414.00000000000068</v>
      </c>
    </row>
    <row r="5418" spans="1:17" x14ac:dyDescent="0.25">
      <c r="A5418">
        <v>5532</v>
      </c>
      <c r="B5418" t="str">
        <f t="shared" si="342"/>
        <v>Closed End</v>
      </c>
      <c r="C5418" t="s">
        <v>699</v>
      </c>
      <c r="D5418" t="s">
        <v>707</v>
      </c>
      <c r="E5418" t="str">
        <f t="shared" si="343"/>
        <v>Age</v>
      </c>
      <c r="F5418">
        <f t="shared" si="344"/>
        <v>3</v>
      </c>
      <c r="G5418" t="str">
        <f t="shared" si="345"/>
        <v>Data</v>
      </c>
      <c r="H5418" t="s">
        <v>705</v>
      </c>
      <c r="I5418" s="38" t="s">
        <v>707</v>
      </c>
      <c r="J5418" t="s">
        <v>699</v>
      </c>
      <c r="K5418" s="6" t="s">
        <v>20</v>
      </c>
      <c r="L5418" s="12">
        <v>0.9559733286494918</v>
      </c>
      <c r="M5418" s="13">
        <v>3.3807417277232826E-2</v>
      </c>
      <c r="N5418" s="13">
        <v>5.4848294300277626E-3</v>
      </c>
      <c r="O5418" s="13">
        <v>4.531597431449523E-2</v>
      </c>
      <c r="P5418" s="13">
        <v>0.10036412550394601</v>
      </c>
      <c r="Q5418" s="14">
        <v>425.0000000000004</v>
      </c>
    </row>
    <row r="5419" spans="1:17" x14ac:dyDescent="0.25">
      <c r="A5419">
        <v>5533</v>
      </c>
      <c r="B5419" t="str">
        <f t="shared" si="342"/>
        <v>Closed End</v>
      </c>
      <c r="C5419" t="s">
        <v>699</v>
      </c>
      <c r="D5419" t="s">
        <v>707</v>
      </c>
      <c r="E5419" t="str">
        <f t="shared" si="343"/>
        <v>Age</v>
      </c>
      <c r="F5419">
        <f t="shared" si="344"/>
        <v>4</v>
      </c>
      <c r="G5419" t="str">
        <f t="shared" si="345"/>
        <v>Data</v>
      </c>
      <c r="H5419" t="s">
        <v>705</v>
      </c>
      <c r="I5419" s="38" t="s">
        <v>707</v>
      </c>
      <c r="J5419" t="s">
        <v>699</v>
      </c>
      <c r="K5419" s="6" t="s">
        <v>21</v>
      </c>
      <c r="L5419" s="12">
        <v>0.97204957498615807</v>
      </c>
      <c r="M5419" s="13">
        <v>1.4614329534268838E-2</v>
      </c>
      <c r="N5419" s="27" t="s">
        <v>69</v>
      </c>
      <c r="O5419" s="13">
        <v>1.7424609878894642E-2</v>
      </c>
      <c r="P5419" s="13">
        <v>5.3580505804861393E-2</v>
      </c>
      <c r="Q5419" s="14">
        <v>366.99999999999994</v>
      </c>
    </row>
    <row r="5420" spans="1:17" x14ac:dyDescent="0.25">
      <c r="A5420">
        <v>5534</v>
      </c>
      <c r="B5420" t="str">
        <f t="shared" si="342"/>
        <v>Closed End</v>
      </c>
      <c r="C5420" t="s">
        <v>699</v>
      </c>
      <c r="D5420" t="s">
        <v>707</v>
      </c>
      <c r="E5420" t="str">
        <f t="shared" si="343"/>
        <v>Age</v>
      </c>
      <c r="F5420">
        <f t="shared" si="344"/>
        <v>5</v>
      </c>
      <c r="G5420" t="str">
        <f t="shared" si="345"/>
        <v>Data</v>
      </c>
      <c r="H5420" t="s">
        <v>705</v>
      </c>
      <c r="I5420" s="38" t="s">
        <v>707</v>
      </c>
      <c r="J5420" t="s">
        <v>699</v>
      </c>
      <c r="K5420" s="6" t="s">
        <v>22</v>
      </c>
      <c r="L5420" s="12">
        <v>0.98538507275125686</v>
      </c>
      <c r="M5420" s="13">
        <v>5.6939071535346284E-3</v>
      </c>
      <c r="N5420" s="27" t="s">
        <v>69</v>
      </c>
      <c r="O5420" s="13">
        <v>9.7259688589482231E-3</v>
      </c>
      <c r="P5420" s="13">
        <v>1.6893624809065189E-2</v>
      </c>
      <c r="Q5420" s="14">
        <v>530.99999999999932</v>
      </c>
    </row>
    <row r="5421" spans="1:17" x14ac:dyDescent="0.25">
      <c r="A5421">
        <v>5535</v>
      </c>
      <c r="B5421" t="str">
        <f t="shared" si="342"/>
        <v>Closed End</v>
      </c>
      <c r="C5421" t="s">
        <v>699</v>
      </c>
      <c r="D5421" t="s">
        <v>707</v>
      </c>
      <c r="E5421" t="str">
        <f t="shared" si="343"/>
        <v>Age</v>
      </c>
      <c r="F5421">
        <f t="shared" si="344"/>
        <v>6</v>
      </c>
      <c r="G5421" t="str">
        <f t="shared" si="345"/>
        <v>Data</v>
      </c>
      <c r="H5421" t="s">
        <v>705</v>
      </c>
      <c r="I5421" s="38" t="s">
        <v>707</v>
      </c>
      <c r="J5421" t="s">
        <v>699</v>
      </c>
      <c r="K5421" s="6" t="s">
        <v>23</v>
      </c>
      <c r="L5421" s="12">
        <v>0.98894510060519247</v>
      </c>
      <c r="M5421" s="27" t="s">
        <v>69</v>
      </c>
      <c r="N5421" s="27" t="s">
        <v>69</v>
      </c>
      <c r="O5421" s="13">
        <v>1.0426753706648166E-2</v>
      </c>
      <c r="P5421" s="13">
        <v>1.5836504670183462E-2</v>
      </c>
      <c r="Q5421" s="14">
        <v>894</v>
      </c>
    </row>
    <row r="5422" spans="1:17" x14ac:dyDescent="0.25">
      <c r="A5422">
        <v>5536</v>
      </c>
      <c r="B5422" t="str">
        <f t="shared" si="342"/>
        <v>Closed End</v>
      </c>
      <c r="C5422" t="s">
        <v>699</v>
      </c>
      <c r="D5422" t="s">
        <v>707</v>
      </c>
      <c r="E5422" t="str">
        <f t="shared" si="343"/>
        <v>Education</v>
      </c>
      <c r="F5422">
        <f t="shared" si="344"/>
        <v>1</v>
      </c>
      <c r="G5422" t="str">
        <f t="shared" si="345"/>
        <v>Header</v>
      </c>
      <c r="H5422" t="s">
        <v>705</v>
      </c>
      <c r="I5422" s="38" t="s">
        <v>707</v>
      </c>
      <c r="J5422" t="s">
        <v>699</v>
      </c>
      <c r="K5422" s="7" t="s">
        <v>24</v>
      </c>
      <c r="L5422" s="15" t="s">
        <v>8</v>
      </c>
      <c r="M5422" s="16" t="s">
        <v>8</v>
      </c>
      <c r="N5422" s="16" t="s">
        <v>8</v>
      </c>
      <c r="O5422" s="16" t="s">
        <v>8</v>
      </c>
      <c r="P5422" s="16" t="s">
        <v>8</v>
      </c>
      <c r="Q5422" s="17" t="s">
        <v>8</v>
      </c>
    </row>
    <row r="5423" spans="1:17" x14ac:dyDescent="0.25">
      <c r="A5423">
        <v>5537</v>
      </c>
      <c r="B5423" t="str">
        <f t="shared" si="342"/>
        <v>Closed End</v>
      </c>
      <c r="C5423" t="s">
        <v>699</v>
      </c>
      <c r="D5423" t="s">
        <v>707</v>
      </c>
      <c r="E5423" t="str">
        <f t="shared" si="343"/>
        <v>Education</v>
      </c>
      <c r="F5423">
        <f t="shared" si="344"/>
        <v>2</v>
      </c>
      <c r="G5423" t="str">
        <f t="shared" si="345"/>
        <v>Data</v>
      </c>
      <c r="H5423" t="s">
        <v>705</v>
      </c>
      <c r="I5423" s="38" t="s">
        <v>707</v>
      </c>
      <c r="J5423" t="s">
        <v>699</v>
      </c>
      <c r="K5423" s="6" t="s">
        <v>25</v>
      </c>
      <c r="L5423" s="12">
        <v>0.85190772012260785</v>
      </c>
      <c r="M5423" s="13">
        <v>0.1143224523769987</v>
      </c>
      <c r="N5423" s="13">
        <v>2.7961084376466733E-2</v>
      </c>
      <c r="O5423" s="13">
        <v>0.19772470275445284</v>
      </c>
      <c r="P5423" s="13">
        <v>7.6287570289611667E-2</v>
      </c>
      <c r="Q5423" s="14">
        <v>103.00000000000003</v>
      </c>
    </row>
    <row r="5424" spans="1:17" x14ac:dyDescent="0.25">
      <c r="A5424">
        <v>5538</v>
      </c>
      <c r="B5424" t="str">
        <f t="shared" si="342"/>
        <v>Closed End</v>
      </c>
      <c r="C5424" t="s">
        <v>699</v>
      </c>
      <c r="D5424" t="s">
        <v>707</v>
      </c>
      <c r="E5424" t="str">
        <f t="shared" si="343"/>
        <v>Education</v>
      </c>
      <c r="F5424">
        <f t="shared" si="344"/>
        <v>3</v>
      </c>
      <c r="G5424" t="str">
        <f t="shared" si="345"/>
        <v>Data</v>
      </c>
      <c r="H5424" t="s">
        <v>705</v>
      </c>
      <c r="I5424" s="38" t="s">
        <v>707</v>
      </c>
      <c r="J5424" t="s">
        <v>699</v>
      </c>
      <c r="K5424" s="6" t="s">
        <v>26</v>
      </c>
      <c r="L5424" s="12">
        <v>0.98480794201096866</v>
      </c>
      <c r="M5424" s="13">
        <v>3.2948916492950973E-2</v>
      </c>
      <c r="N5424" s="27" t="s">
        <v>69</v>
      </c>
      <c r="O5424" s="13">
        <v>3.4633585938469651E-2</v>
      </c>
      <c r="P5424" s="13">
        <v>5.0815994747548027E-2</v>
      </c>
      <c r="Q5424" s="14">
        <v>372.99999999999977</v>
      </c>
    </row>
    <row r="5425" spans="1:17" x14ac:dyDescent="0.25">
      <c r="A5425">
        <v>5539</v>
      </c>
      <c r="B5425" t="str">
        <f t="shared" si="342"/>
        <v>Closed End</v>
      </c>
      <c r="C5425" t="s">
        <v>699</v>
      </c>
      <c r="D5425" t="s">
        <v>707</v>
      </c>
      <c r="E5425" t="str">
        <f t="shared" si="343"/>
        <v>Education</v>
      </c>
      <c r="F5425">
        <f t="shared" si="344"/>
        <v>4</v>
      </c>
      <c r="G5425" t="str">
        <f t="shared" si="345"/>
        <v>Data</v>
      </c>
      <c r="H5425" t="s">
        <v>705</v>
      </c>
      <c r="I5425" s="38" t="s">
        <v>707</v>
      </c>
      <c r="J5425" t="s">
        <v>699</v>
      </c>
      <c r="K5425" s="6" t="s">
        <v>27</v>
      </c>
      <c r="L5425" s="12">
        <v>0.97557292537458717</v>
      </c>
      <c r="M5425" s="13">
        <v>2.3527267453736737E-2</v>
      </c>
      <c r="N5425" s="27" t="s">
        <v>69</v>
      </c>
      <c r="O5425" s="13">
        <v>1.2760972981148436E-2</v>
      </c>
      <c r="P5425" s="13">
        <v>4.8150339894749067E-2</v>
      </c>
      <c r="Q5425" s="14">
        <v>982.00000000000261</v>
      </c>
    </row>
    <row r="5426" spans="1:17" x14ac:dyDescent="0.25">
      <c r="A5426">
        <v>5540</v>
      </c>
      <c r="B5426" t="str">
        <f t="shared" si="342"/>
        <v>Closed End</v>
      </c>
      <c r="C5426" t="s">
        <v>699</v>
      </c>
      <c r="D5426" t="s">
        <v>707</v>
      </c>
      <c r="E5426" t="str">
        <f t="shared" si="343"/>
        <v>Education</v>
      </c>
      <c r="F5426">
        <f t="shared" si="344"/>
        <v>5</v>
      </c>
      <c r="G5426" t="str">
        <f t="shared" si="345"/>
        <v>Data</v>
      </c>
      <c r="H5426" t="s">
        <v>705</v>
      </c>
      <c r="I5426" s="38" t="s">
        <v>707</v>
      </c>
      <c r="J5426" t="s">
        <v>699</v>
      </c>
      <c r="K5426" s="6" t="s">
        <v>28</v>
      </c>
      <c r="L5426" s="12">
        <v>0.98094594428207416</v>
      </c>
      <c r="M5426" s="13">
        <v>2.8083608031910075E-2</v>
      </c>
      <c r="N5426" s="27" t="s">
        <v>69</v>
      </c>
      <c r="O5426" s="13">
        <v>2.9814212551284681E-2</v>
      </c>
      <c r="P5426" s="13">
        <v>7.6771843698934361E-2</v>
      </c>
      <c r="Q5426" s="14">
        <v>1508.0000000000009</v>
      </c>
    </row>
    <row r="5427" spans="1:17" x14ac:dyDescent="0.25">
      <c r="A5427">
        <v>5541</v>
      </c>
      <c r="B5427" t="str">
        <f t="shared" si="342"/>
        <v>Closed End</v>
      </c>
      <c r="C5427" t="s">
        <v>699</v>
      </c>
      <c r="D5427" t="s">
        <v>707</v>
      </c>
      <c r="E5427" t="str">
        <f t="shared" si="343"/>
        <v>Household income</v>
      </c>
      <c r="F5427">
        <f t="shared" si="344"/>
        <v>1</v>
      </c>
      <c r="G5427" t="str">
        <f t="shared" si="345"/>
        <v>Header</v>
      </c>
      <c r="H5427" t="s">
        <v>705</v>
      </c>
      <c r="I5427" s="38" t="s">
        <v>707</v>
      </c>
      <c r="J5427" t="s">
        <v>699</v>
      </c>
      <c r="K5427" s="7" t="s">
        <v>29</v>
      </c>
      <c r="L5427" s="15" t="s">
        <v>8</v>
      </c>
      <c r="M5427" s="16" t="s">
        <v>8</v>
      </c>
      <c r="N5427" s="16" t="s">
        <v>8</v>
      </c>
      <c r="O5427" s="16" t="s">
        <v>8</v>
      </c>
      <c r="P5427" s="16" t="s">
        <v>8</v>
      </c>
      <c r="Q5427" s="17" t="s">
        <v>8</v>
      </c>
    </row>
    <row r="5428" spans="1:17" x14ac:dyDescent="0.25">
      <c r="A5428">
        <v>5542</v>
      </c>
      <c r="B5428" t="str">
        <f t="shared" si="342"/>
        <v>Closed End</v>
      </c>
      <c r="C5428" t="s">
        <v>699</v>
      </c>
      <c r="D5428" t="s">
        <v>707</v>
      </c>
      <c r="E5428" t="str">
        <f t="shared" si="343"/>
        <v>Household income</v>
      </c>
      <c r="F5428">
        <f t="shared" si="344"/>
        <v>2</v>
      </c>
      <c r="G5428" t="str">
        <f t="shared" si="345"/>
        <v>Data</v>
      </c>
      <c r="H5428" t="s">
        <v>705</v>
      </c>
      <c r="I5428" s="38" t="s">
        <v>707</v>
      </c>
      <c r="J5428" t="s">
        <v>699</v>
      </c>
      <c r="K5428" s="6" t="s">
        <v>30</v>
      </c>
      <c r="L5428" s="12">
        <v>0.93149229341612994</v>
      </c>
      <c r="M5428" s="13">
        <v>8.2195917560044032E-2</v>
      </c>
      <c r="N5428" s="13">
        <v>6.27245024017665E-3</v>
      </c>
      <c r="O5428" s="13">
        <v>3.0257725641445469E-2</v>
      </c>
      <c r="P5428" s="13">
        <v>7.2410072248401916E-2</v>
      </c>
      <c r="Q5428" s="14">
        <v>499.00000000000028</v>
      </c>
    </row>
    <row r="5429" spans="1:17" x14ac:dyDescent="0.25">
      <c r="A5429">
        <v>5543</v>
      </c>
      <c r="B5429" t="str">
        <f t="shared" ref="B5429:B5447" si="346">IF(K5431="Results by region:","Closed End",IF(L5430="East Metro Overall","Open End",IF(AND(K5429="",K5431=""),"",B5428)))</f>
        <v>Closed End</v>
      </c>
      <c r="C5429" t="s">
        <v>699</v>
      </c>
      <c r="D5429" t="s">
        <v>707</v>
      </c>
      <c r="E5429" t="str">
        <f t="shared" ref="E5429:E5448" si="347">IF(AND(K5429="",K5430="Results by region:"),"Column labels",
IF(AND(K5429="",L5429="East Metro overall"),"Column labels",
IF(AND(K5429="",L5429=""),"",
IF(AND(B5429="Open End",K5429&lt;&gt;"",E5428="Column labels"),"Open end results",
IF(K5429="Results by region:","Region",
IF(K5429="Results by gender:","Gender",
IF(K5429="Results by age:","Age",
IF(K5429="Results by education level:","Education",
IF(K5429="Results by household income:","Household income",
IF(K5429="Results by housing status:","Housing status",
IF(K5429="Results by home language:","Home language",
IF(K5429="Results by race/ethnicity:","Race / ethnicity",
IF(ISERROR(FIND(".",K5429)),E5428,
IF(FIND(".",K5429)&lt;=4,"Title"))))))))))))))</f>
        <v>Household income</v>
      </c>
      <c r="F5429">
        <f t="shared" ref="F5429:F5449" si="348">IF(B5429="","",IF(E5429&lt;&gt;E5428,1,SUM(F5428,1)))</f>
        <v>3</v>
      </c>
      <c r="G5429" t="str">
        <f t="shared" si="345"/>
        <v>Data</v>
      </c>
      <c r="H5429" t="s">
        <v>705</v>
      </c>
      <c r="I5429" s="38" t="s">
        <v>707</v>
      </c>
      <c r="J5429" t="s">
        <v>699</v>
      </c>
      <c r="K5429" s="6" t="s">
        <v>31</v>
      </c>
      <c r="L5429" s="12">
        <v>0.95254941853332387</v>
      </c>
      <c r="M5429" s="13">
        <v>7.1069203727870053E-2</v>
      </c>
      <c r="N5429" s="13">
        <v>9.830111682906699E-3</v>
      </c>
      <c r="O5429" s="13">
        <v>9.3094527410762615E-2</v>
      </c>
      <c r="P5429" s="13">
        <v>4.6950592625852015E-2</v>
      </c>
      <c r="Q5429" s="14">
        <v>430.99999999999937</v>
      </c>
    </row>
    <row r="5430" spans="1:17" x14ac:dyDescent="0.25">
      <c r="A5430">
        <v>5544</v>
      </c>
      <c r="B5430" t="str">
        <f t="shared" si="346"/>
        <v>Closed End</v>
      </c>
      <c r="C5430" t="s">
        <v>699</v>
      </c>
      <c r="D5430" t="s">
        <v>707</v>
      </c>
      <c r="E5430" t="str">
        <f t="shared" si="347"/>
        <v>Household income</v>
      </c>
      <c r="F5430">
        <f t="shared" si="348"/>
        <v>4</v>
      </c>
      <c r="G5430" t="str">
        <f t="shared" si="345"/>
        <v>Data</v>
      </c>
      <c r="H5430" t="s">
        <v>705</v>
      </c>
      <c r="I5430" s="38" t="s">
        <v>707</v>
      </c>
      <c r="J5430" t="s">
        <v>699</v>
      </c>
      <c r="K5430" s="6" t="s">
        <v>32</v>
      </c>
      <c r="L5430" s="12">
        <v>0.94853186821458091</v>
      </c>
      <c r="M5430" s="13">
        <v>4.0113094950515855E-2</v>
      </c>
      <c r="N5430" s="27" t="s">
        <v>69</v>
      </c>
      <c r="O5430" s="13">
        <v>4.5210314036771532E-2</v>
      </c>
      <c r="P5430" s="13">
        <v>6.1933429872394342E-2</v>
      </c>
      <c r="Q5430" s="14">
        <v>400.99999999999983</v>
      </c>
    </row>
    <row r="5431" spans="1:17" x14ac:dyDescent="0.25">
      <c r="A5431">
        <v>5545</v>
      </c>
      <c r="B5431" t="str">
        <f t="shared" si="346"/>
        <v>Closed End</v>
      </c>
      <c r="C5431" t="s">
        <v>699</v>
      </c>
      <c r="D5431" t="s">
        <v>707</v>
      </c>
      <c r="E5431" t="str">
        <f t="shared" si="347"/>
        <v>Household income</v>
      </c>
      <c r="F5431">
        <f t="shared" si="348"/>
        <v>5</v>
      </c>
      <c r="G5431" t="str">
        <f t="shared" si="345"/>
        <v>Data</v>
      </c>
      <c r="H5431" t="s">
        <v>705</v>
      </c>
      <c r="I5431" s="38" t="s">
        <v>707</v>
      </c>
      <c r="J5431" t="s">
        <v>699</v>
      </c>
      <c r="K5431" s="6" t="s">
        <v>33</v>
      </c>
      <c r="L5431" s="12">
        <v>0.97892081611867321</v>
      </c>
      <c r="M5431" s="13">
        <v>4.6348097143923933E-2</v>
      </c>
      <c r="N5431" s="27" t="s">
        <v>70</v>
      </c>
      <c r="O5431" s="13">
        <v>5.2141906816163069E-2</v>
      </c>
      <c r="P5431" s="13">
        <v>5.9037462199003139E-2</v>
      </c>
      <c r="Q5431" s="14">
        <v>308.99999999999994</v>
      </c>
    </row>
    <row r="5432" spans="1:17" x14ac:dyDescent="0.25">
      <c r="A5432">
        <v>5546</v>
      </c>
      <c r="B5432" t="str">
        <f t="shared" si="346"/>
        <v>Closed End</v>
      </c>
      <c r="C5432" t="s">
        <v>699</v>
      </c>
      <c r="D5432" t="s">
        <v>707</v>
      </c>
      <c r="E5432" t="str">
        <f t="shared" si="347"/>
        <v>Household income</v>
      </c>
      <c r="F5432">
        <f t="shared" si="348"/>
        <v>6</v>
      </c>
      <c r="G5432" t="str">
        <f t="shared" si="345"/>
        <v>Data</v>
      </c>
      <c r="H5432" t="s">
        <v>705</v>
      </c>
      <c r="I5432" s="38" t="s">
        <v>707</v>
      </c>
      <c r="J5432" t="s">
        <v>699</v>
      </c>
      <c r="K5432" s="6" t="s">
        <v>34</v>
      </c>
      <c r="L5432" s="12">
        <v>0.98196993117555043</v>
      </c>
      <c r="M5432" s="13">
        <v>2.8723062335915775E-2</v>
      </c>
      <c r="N5432" s="27" t="s">
        <v>69</v>
      </c>
      <c r="O5432" s="13">
        <v>1.6418578318244226E-2</v>
      </c>
      <c r="P5432" s="13">
        <v>8.888445201824674E-2</v>
      </c>
      <c r="Q5432" s="14">
        <v>271.00000000000017</v>
      </c>
    </row>
    <row r="5433" spans="1:17" x14ac:dyDescent="0.25">
      <c r="A5433">
        <v>5547</v>
      </c>
      <c r="B5433" t="str">
        <f t="shared" si="346"/>
        <v>Closed End</v>
      </c>
      <c r="C5433" t="s">
        <v>699</v>
      </c>
      <c r="D5433" t="s">
        <v>707</v>
      </c>
      <c r="E5433" t="str">
        <f t="shared" si="347"/>
        <v>Household income</v>
      </c>
      <c r="F5433">
        <f t="shared" si="348"/>
        <v>7</v>
      </c>
      <c r="G5433" t="str">
        <f t="shared" si="345"/>
        <v>Data</v>
      </c>
      <c r="H5433" t="s">
        <v>705</v>
      </c>
      <c r="I5433" s="38" t="s">
        <v>707</v>
      </c>
      <c r="J5433" t="s">
        <v>699</v>
      </c>
      <c r="K5433" s="6" t="s">
        <v>35</v>
      </c>
      <c r="L5433" s="12">
        <v>0.98729667342947325</v>
      </c>
      <c r="M5433" s="13">
        <v>9.2022051775524725E-3</v>
      </c>
      <c r="N5433" s="27" t="s">
        <v>70</v>
      </c>
      <c r="O5433" s="13">
        <v>5.891530470439799E-3</v>
      </c>
      <c r="P5433" s="13">
        <v>7.3211028600755235E-2</v>
      </c>
      <c r="Q5433" s="14">
        <v>340.00000000000017</v>
      </c>
    </row>
    <row r="5434" spans="1:17" x14ac:dyDescent="0.25">
      <c r="A5434">
        <v>5548</v>
      </c>
      <c r="B5434" t="str">
        <f t="shared" si="346"/>
        <v>Closed End</v>
      </c>
      <c r="C5434" t="s">
        <v>699</v>
      </c>
      <c r="D5434" t="s">
        <v>707</v>
      </c>
      <c r="E5434" t="str">
        <f t="shared" si="347"/>
        <v>Household income</v>
      </c>
      <c r="F5434">
        <f t="shared" si="348"/>
        <v>8</v>
      </c>
      <c r="G5434" t="str">
        <f t="shared" si="345"/>
        <v>Data</v>
      </c>
      <c r="H5434" t="s">
        <v>705</v>
      </c>
      <c r="I5434" s="38" t="s">
        <v>707</v>
      </c>
      <c r="J5434" t="s">
        <v>699</v>
      </c>
      <c r="K5434" s="6" t="s">
        <v>36</v>
      </c>
      <c r="L5434" s="12">
        <v>0.99788498143179949</v>
      </c>
      <c r="M5434" s="27" t="s">
        <v>69</v>
      </c>
      <c r="N5434" s="27" t="s">
        <v>69</v>
      </c>
      <c r="O5434" s="13">
        <v>2.7864114514976869E-2</v>
      </c>
      <c r="P5434" s="13">
        <v>4.0184206984141053E-2</v>
      </c>
      <c r="Q5434" s="14">
        <v>259.00000000000017</v>
      </c>
    </row>
    <row r="5435" spans="1:17" x14ac:dyDescent="0.25">
      <c r="A5435">
        <v>5549</v>
      </c>
      <c r="B5435" t="str">
        <f t="shared" si="346"/>
        <v>Closed End</v>
      </c>
      <c r="C5435" t="s">
        <v>699</v>
      </c>
      <c r="D5435" t="s">
        <v>707</v>
      </c>
      <c r="E5435" t="str">
        <f t="shared" si="347"/>
        <v>Housing status</v>
      </c>
      <c r="F5435">
        <f t="shared" si="348"/>
        <v>1</v>
      </c>
      <c r="G5435" t="str">
        <f t="shared" si="345"/>
        <v>Header</v>
      </c>
      <c r="H5435" t="s">
        <v>705</v>
      </c>
      <c r="I5435" s="38" t="s">
        <v>707</v>
      </c>
      <c r="J5435" t="s">
        <v>699</v>
      </c>
      <c r="K5435" s="7" t="s">
        <v>37</v>
      </c>
      <c r="L5435" s="15" t="s">
        <v>8</v>
      </c>
      <c r="M5435" s="16" t="s">
        <v>8</v>
      </c>
      <c r="N5435" s="16" t="s">
        <v>8</v>
      </c>
      <c r="O5435" s="16" t="s">
        <v>8</v>
      </c>
      <c r="P5435" s="16" t="s">
        <v>8</v>
      </c>
      <c r="Q5435" s="17" t="s">
        <v>8</v>
      </c>
    </row>
    <row r="5436" spans="1:17" x14ac:dyDescent="0.25">
      <c r="A5436">
        <v>5550</v>
      </c>
      <c r="B5436" t="str">
        <f t="shared" si="346"/>
        <v>Closed End</v>
      </c>
      <c r="C5436" t="s">
        <v>699</v>
      </c>
      <c r="D5436" t="s">
        <v>707</v>
      </c>
      <c r="E5436" t="str">
        <f t="shared" si="347"/>
        <v>Housing status</v>
      </c>
      <c r="F5436">
        <f t="shared" si="348"/>
        <v>2</v>
      </c>
      <c r="G5436" t="str">
        <f t="shared" si="345"/>
        <v>Data</v>
      </c>
      <c r="H5436" t="s">
        <v>705</v>
      </c>
      <c r="I5436" s="38" t="s">
        <v>707</v>
      </c>
      <c r="J5436" t="s">
        <v>699</v>
      </c>
      <c r="K5436" s="6" t="s">
        <v>38</v>
      </c>
      <c r="L5436" s="12">
        <v>0.983532919386088</v>
      </c>
      <c r="M5436" s="13">
        <v>2.2135199536886824E-2</v>
      </c>
      <c r="N5436" s="27" t="s">
        <v>69</v>
      </c>
      <c r="O5436" s="13">
        <v>2.219137523608597E-2</v>
      </c>
      <c r="P5436" s="13">
        <v>4.975368475165963E-2</v>
      </c>
      <c r="Q5436" s="14">
        <v>1945.9999999999957</v>
      </c>
    </row>
    <row r="5437" spans="1:17" x14ac:dyDescent="0.25">
      <c r="A5437">
        <v>5551</v>
      </c>
      <c r="B5437" t="str">
        <f t="shared" si="346"/>
        <v>Closed End</v>
      </c>
      <c r="C5437" t="s">
        <v>699</v>
      </c>
      <c r="D5437" t="s">
        <v>707</v>
      </c>
      <c r="E5437" t="str">
        <f t="shared" si="347"/>
        <v>Housing status</v>
      </c>
      <c r="F5437">
        <f t="shared" si="348"/>
        <v>3</v>
      </c>
      <c r="G5437" t="str">
        <f t="shared" si="345"/>
        <v>Data</v>
      </c>
      <c r="H5437" t="s">
        <v>705</v>
      </c>
      <c r="I5437" s="38" t="s">
        <v>707</v>
      </c>
      <c r="J5437" t="s">
        <v>699</v>
      </c>
      <c r="K5437" s="6" t="s">
        <v>39</v>
      </c>
      <c r="L5437" s="12">
        <v>0.956093922077772</v>
      </c>
      <c r="M5437" s="13">
        <v>4.8647817357606753E-2</v>
      </c>
      <c r="N5437" s="13">
        <v>6.6028889730915773E-3</v>
      </c>
      <c r="O5437" s="13">
        <v>5.8969659167889855E-2</v>
      </c>
      <c r="P5437" s="13">
        <v>9.447820798181511E-2</v>
      </c>
      <c r="Q5437" s="14">
        <v>1003.000000000003</v>
      </c>
    </row>
    <row r="5438" spans="1:17" ht="24.75" x14ac:dyDescent="0.25">
      <c r="A5438">
        <v>5552</v>
      </c>
      <c r="B5438" t="str">
        <f t="shared" si="346"/>
        <v>Closed End</v>
      </c>
      <c r="C5438" t="s">
        <v>699</v>
      </c>
      <c r="D5438" t="s">
        <v>707</v>
      </c>
      <c r="E5438" t="str">
        <f t="shared" si="347"/>
        <v>Housing status</v>
      </c>
      <c r="F5438">
        <f t="shared" si="348"/>
        <v>4</v>
      </c>
      <c r="G5438" t="str">
        <f t="shared" si="345"/>
        <v>Data</v>
      </c>
      <c r="H5438" t="s">
        <v>705</v>
      </c>
      <c r="I5438" s="38" t="s">
        <v>707</v>
      </c>
      <c r="J5438" t="s">
        <v>699</v>
      </c>
      <c r="K5438" s="6" t="s">
        <v>40</v>
      </c>
      <c r="L5438" s="12">
        <v>0.84111394024131803</v>
      </c>
      <c r="M5438" s="13">
        <v>9.642305345237194E-2</v>
      </c>
      <c r="N5438" s="27" t="s">
        <v>69</v>
      </c>
      <c r="O5438" s="27" t="s">
        <v>69</v>
      </c>
      <c r="P5438" s="13">
        <v>0.13207464534786026</v>
      </c>
      <c r="Q5438" s="14">
        <v>66.999999999999972</v>
      </c>
    </row>
    <row r="5439" spans="1:17" x14ac:dyDescent="0.25">
      <c r="A5439">
        <v>5553</v>
      </c>
      <c r="B5439" t="str">
        <f t="shared" si="346"/>
        <v>Closed End</v>
      </c>
      <c r="C5439" t="s">
        <v>699</v>
      </c>
      <c r="D5439" t="s">
        <v>707</v>
      </c>
      <c r="E5439" t="str">
        <f t="shared" si="347"/>
        <v>Home language</v>
      </c>
      <c r="F5439">
        <f t="shared" si="348"/>
        <v>1</v>
      </c>
      <c r="G5439" t="str">
        <f t="shared" si="345"/>
        <v>Header</v>
      </c>
      <c r="H5439" t="s">
        <v>705</v>
      </c>
      <c r="I5439" s="38" t="s">
        <v>707</v>
      </c>
      <c r="J5439" t="s">
        <v>699</v>
      </c>
      <c r="K5439" s="7" t="s">
        <v>41</v>
      </c>
      <c r="L5439" s="15" t="s">
        <v>8</v>
      </c>
      <c r="M5439" s="16" t="s">
        <v>8</v>
      </c>
      <c r="N5439" s="16" t="s">
        <v>8</v>
      </c>
      <c r="O5439" s="16" t="s">
        <v>8</v>
      </c>
      <c r="P5439" s="16" t="s">
        <v>8</v>
      </c>
      <c r="Q5439" s="17" t="s">
        <v>8</v>
      </c>
    </row>
    <row r="5440" spans="1:17" x14ac:dyDescent="0.25">
      <c r="A5440">
        <v>5554</v>
      </c>
      <c r="B5440" t="str">
        <f t="shared" si="346"/>
        <v>Closed End</v>
      </c>
      <c r="C5440" t="s">
        <v>699</v>
      </c>
      <c r="D5440" t="s">
        <v>707</v>
      </c>
      <c r="E5440" t="str">
        <f t="shared" si="347"/>
        <v>Home language</v>
      </c>
      <c r="F5440">
        <f t="shared" si="348"/>
        <v>2</v>
      </c>
      <c r="G5440" t="str">
        <f t="shared" si="345"/>
        <v>Data</v>
      </c>
      <c r="H5440" t="s">
        <v>705</v>
      </c>
      <c r="I5440" s="38" t="s">
        <v>707</v>
      </c>
      <c r="J5440" t="s">
        <v>699</v>
      </c>
      <c r="K5440" s="6" t="s">
        <v>42</v>
      </c>
      <c r="L5440" s="12">
        <v>1</v>
      </c>
      <c r="M5440" s="27" t="s">
        <v>70</v>
      </c>
      <c r="N5440" s="27" t="s">
        <v>70</v>
      </c>
      <c r="O5440" s="27" t="s">
        <v>70</v>
      </c>
      <c r="P5440" s="27" t="s">
        <v>70</v>
      </c>
      <c r="Q5440" s="14">
        <v>2670.0000000000018</v>
      </c>
    </row>
    <row r="5441" spans="1:17" x14ac:dyDescent="0.25">
      <c r="A5441">
        <v>5555</v>
      </c>
      <c r="B5441" t="str">
        <f t="shared" si="346"/>
        <v>Closed End</v>
      </c>
      <c r="C5441" t="s">
        <v>699</v>
      </c>
      <c r="D5441" t="s">
        <v>707</v>
      </c>
      <c r="E5441" t="str">
        <f t="shared" si="347"/>
        <v>Home language</v>
      </c>
      <c r="F5441">
        <f t="shared" si="348"/>
        <v>3</v>
      </c>
      <c r="G5441" t="str">
        <f t="shared" si="345"/>
        <v>Data</v>
      </c>
      <c r="H5441" t="s">
        <v>705</v>
      </c>
      <c r="I5441" s="38" t="s">
        <v>707</v>
      </c>
      <c r="J5441" t="s">
        <v>699</v>
      </c>
      <c r="K5441" s="6" t="s">
        <v>43</v>
      </c>
      <c r="L5441" s="12">
        <v>1</v>
      </c>
      <c r="M5441" s="13">
        <v>0.23041348234861891</v>
      </c>
      <c r="N5441" s="13">
        <v>2.4982641676727743E-2</v>
      </c>
      <c r="O5441" s="13">
        <v>0.26727923358602518</v>
      </c>
      <c r="P5441" s="13">
        <v>0.50882164591890988</v>
      </c>
      <c r="Q5441" s="14">
        <v>251.00000000000003</v>
      </c>
    </row>
    <row r="5442" spans="1:17" x14ac:dyDescent="0.25">
      <c r="A5442">
        <v>5556</v>
      </c>
      <c r="B5442" t="str">
        <f t="shared" si="346"/>
        <v>Closed End</v>
      </c>
      <c r="C5442" t="s">
        <v>699</v>
      </c>
      <c r="D5442" t="s">
        <v>707</v>
      </c>
      <c r="E5442" t="str">
        <f t="shared" si="347"/>
        <v>Home language</v>
      </c>
      <c r="F5442">
        <f t="shared" si="348"/>
        <v>4</v>
      </c>
      <c r="G5442" t="str">
        <f t="shared" ref="G5442:G5505" si="349">IF(B5442="","",IF(E5442="Title","Title",IF(E5442="Column labels","Labels",IF(AND(F5442=1,B5442="Closed End"),"Header","Data"))))</f>
        <v>Data</v>
      </c>
      <c r="H5442" t="s">
        <v>705</v>
      </c>
      <c r="I5442" s="38" t="s">
        <v>707</v>
      </c>
      <c r="J5442" t="s">
        <v>699</v>
      </c>
      <c r="K5442" s="6" t="s">
        <v>44</v>
      </c>
      <c r="L5442" s="26" t="s">
        <v>70</v>
      </c>
      <c r="M5442" s="13">
        <v>0.29722684646180458</v>
      </c>
      <c r="N5442" s="13">
        <v>2.6036861687407785E-2</v>
      </c>
      <c r="O5442" s="13">
        <v>0.18603458248168159</v>
      </c>
      <c r="P5442" s="13">
        <v>0.4946561164845289</v>
      </c>
      <c r="Q5442" s="14">
        <v>110.00000000000001</v>
      </c>
    </row>
    <row r="5443" spans="1:17" x14ac:dyDescent="0.25">
      <c r="A5443">
        <v>5557</v>
      </c>
      <c r="B5443" t="str">
        <f t="shared" si="346"/>
        <v>Closed End</v>
      </c>
      <c r="C5443" t="s">
        <v>699</v>
      </c>
      <c r="D5443" t="s">
        <v>707</v>
      </c>
      <c r="E5443" t="str">
        <f t="shared" si="347"/>
        <v>Race / ethnicity</v>
      </c>
      <c r="F5443">
        <f t="shared" si="348"/>
        <v>1</v>
      </c>
      <c r="G5443" t="str">
        <f t="shared" si="349"/>
        <v>Header</v>
      </c>
      <c r="H5443" t="s">
        <v>705</v>
      </c>
      <c r="I5443" s="38" t="s">
        <v>707</v>
      </c>
      <c r="J5443" t="s">
        <v>699</v>
      </c>
      <c r="K5443" s="7" t="s">
        <v>45</v>
      </c>
      <c r="L5443" s="15" t="s">
        <v>8</v>
      </c>
      <c r="M5443" s="16" t="s">
        <v>8</v>
      </c>
      <c r="N5443" s="16" t="s">
        <v>8</v>
      </c>
      <c r="O5443" s="16" t="s">
        <v>8</v>
      </c>
      <c r="P5443" s="16" t="s">
        <v>8</v>
      </c>
      <c r="Q5443" s="17" t="s">
        <v>8</v>
      </c>
    </row>
    <row r="5444" spans="1:17" x14ac:dyDescent="0.25">
      <c r="A5444">
        <v>5558</v>
      </c>
      <c r="B5444" t="str">
        <f t="shared" si="346"/>
        <v>Closed End</v>
      </c>
      <c r="C5444" t="s">
        <v>699</v>
      </c>
      <c r="D5444" t="s">
        <v>707</v>
      </c>
      <c r="E5444" t="str">
        <f t="shared" si="347"/>
        <v>Race / ethnicity</v>
      </c>
      <c r="F5444">
        <f t="shared" si="348"/>
        <v>2</v>
      </c>
      <c r="G5444" t="str">
        <f t="shared" si="349"/>
        <v>Data</v>
      </c>
      <c r="H5444" t="s">
        <v>705</v>
      </c>
      <c r="I5444" s="38" t="s">
        <v>707</v>
      </c>
      <c r="J5444" t="s">
        <v>699</v>
      </c>
      <c r="K5444" s="6" t="s">
        <v>46</v>
      </c>
      <c r="L5444" s="12">
        <v>0.88690409444523022</v>
      </c>
      <c r="M5444" s="13">
        <v>0.14481375489500586</v>
      </c>
      <c r="N5444" s="13">
        <v>1.5073227125035792E-2</v>
      </c>
      <c r="O5444" s="13">
        <v>0.12328028655214279</v>
      </c>
      <c r="P5444" s="13">
        <v>0.20900550901298151</v>
      </c>
      <c r="Q5444" s="14">
        <v>789.99999999999943</v>
      </c>
    </row>
    <row r="5445" spans="1:17" x14ac:dyDescent="0.25">
      <c r="A5445">
        <v>5559</v>
      </c>
      <c r="B5445" t="str">
        <f t="shared" si="346"/>
        <v>Closed End</v>
      </c>
      <c r="C5445" t="s">
        <v>699</v>
      </c>
      <c r="D5445" t="s">
        <v>707</v>
      </c>
      <c r="E5445" t="str">
        <f t="shared" si="347"/>
        <v>Race / ethnicity</v>
      </c>
      <c r="F5445">
        <f t="shared" si="348"/>
        <v>3</v>
      </c>
      <c r="G5445" t="str">
        <f t="shared" si="349"/>
        <v>Data</v>
      </c>
      <c r="H5445" t="s">
        <v>705</v>
      </c>
      <c r="I5445" s="38" t="s">
        <v>707</v>
      </c>
      <c r="J5445" t="s">
        <v>699</v>
      </c>
      <c r="K5445" s="6" t="s">
        <v>47</v>
      </c>
      <c r="L5445" s="12">
        <v>0.99879773678626615</v>
      </c>
      <c r="M5445" s="27" t="s">
        <v>70</v>
      </c>
      <c r="N5445" s="27" t="s">
        <v>69</v>
      </c>
      <c r="O5445" s="13">
        <v>9.6405557651784764E-3</v>
      </c>
      <c r="P5445" s="13">
        <v>6.0090346116433928E-2</v>
      </c>
      <c r="Q5445" s="14">
        <v>132.99999999999994</v>
      </c>
    </row>
    <row r="5446" spans="1:17" x14ac:dyDescent="0.25">
      <c r="A5446">
        <v>5560</v>
      </c>
      <c r="B5446" t="str">
        <f t="shared" si="346"/>
        <v>Closed End</v>
      </c>
      <c r="C5446" t="s">
        <v>699</v>
      </c>
      <c r="D5446" t="s">
        <v>707</v>
      </c>
      <c r="E5446" t="str">
        <f t="shared" si="347"/>
        <v>Race / ethnicity</v>
      </c>
      <c r="F5446">
        <f t="shared" si="348"/>
        <v>4</v>
      </c>
      <c r="G5446" t="str">
        <f t="shared" si="349"/>
        <v>Data</v>
      </c>
      <c r="H5446" t="s">
        <v>705</v>
      </c>
      <c r="I5446" s="38" t="s">
        <v>707</v>
      </c>
      <c r="J5446" t="s">
        <v>699</v>
      </c>
      <c r="K5446" s="6" t="s">
        <v>48</v>
      </c>
      <c r="L5446" s="12">
        <v>0.81246696425191345</v>
      </c>
      <c r="M5446" s="13">
        <v>0.36133146390252063</v>
      </c>
      <c r="N5446" s="27" t="s">
        <v>69</v>
      </c>
      <c r="O5446" s="27" t="s">
        <v>69</v>
      </c>
      <c r="P5446" s="13">
        <v>0.33723084751586641</v>
      </c>
      <c r="Q5446" s="14">
        <v>209.99999999999994</v>
      </c>
    </row>
    <row r="5447" spans="1:17" x14ac:dyDescent="0.25">
      <c r="A5447">
        <v>5561</v>
      </c>
      <c r="B5447" t="str">
        <f t="shared" si="346"/>
        <v>Closed End</v>
      </c>
      <c r="C5447" t="s">
        <v>699</v>
      </c>
      <c r="D5447" t="s">
        <v>707</v>
      </c>
      <c r="E5447" t="str">
        <f t="shared" si="347"/>
        <v>Race / ethnicity</v>
      </c>
      <c r="F5447">
        <f t="shared" si="348"/>
        <v>5</v>
      </c>
      <c r="G5447" t="str">
        <f t="shared" si="349"/>
        <v>Data</v>
      </c>
      <c r="H5447" t="s">
        <v>705</v>
      </c>
      <c r="I5447" s="38" t="s">
        <v>707</v>
      </c>
      <c r="J5447" t="s">
        <v>699</v>
      </c>
      <c r="K5447" s="6" t="s">
        <v>49</v>
      </c>
      <c r="L5447" s="12">
        <v>0.94592005467888551</v>
      </c>
      <c r="M5447" s="27" t="s">
        <v>69</v>
      </c>
      <c r="N5447" s="13">
        <v>3.3257400444044405E-2</v>
      </c>
      <c r="O5447" s="13">
        <v>1.0598939818276192E-2</v>
      </c>
      <c r="P5447" s="13">
        <v>0.20911775332007662</v>
      </c>
      <c r="Q5447" s="14">
        <v>362.99999999999977</v>
      </c>
    </row>
    <row r="5448" spans="1:17" x14ac:dyDescent="0.25">
      <c r="A5448">
        <v>5562</v>
      </c>
      <c r="B5448" t="str">
        <f>IF(Removed!K121="Results by region:","Closed End",IF(L5449="East Metro Overall","Open End",IF(AND(K5448="",Removed!K121=""),"",B5447)))</f>
        <v>Closed End</v>
      </c>
      <c r="C5448" t="s">
        <v>699</v>
      </c>
      <c r="D5448" t="s">
        <v>707</v>
      </c>
      <c r="E5448" t="str">
        <f t="shared" si="347"/>
        <v>Race / ethnicity</v>
      </c>
      <c r="F5448">
        <f t="shared" si="348"/>
        <v>6</v>
      </c>
      <c r="G5448" t="str">
        <f t="shared" si="349"/>
        <v>Data</v>
      </c>
      <c r="H5448" t="s">
        <v>705</v>
      </c>
      <c r="I5448" s="38" t="s">
        <v>707</v>
      </c>
      <c r="J5448" t="s">
        <v>699</v>
      </c>
      <c r="K5448" s="6" t="s">
        <v>50</v>
      </c>
      <c r="L5448" s="12">
        <v>0.90777588346403948</v>
      </c>
      <c r="M5448" s="27" t="s">
        <v>69</v>
      </c>
      <c r="N5448" s="13">
        <v>1.3274232033443545E-2</v>
      </c>
      <c r="O5448" s="13">
        <v>0.52170764955958093</v>
      </c>
      <c r="P5448" s="13">
        <v>1.1387943318982026E-2</v>
      </c>
      <c r="Q5448" s="14">
        <v>143.00000000000014</v>
      </c>
    </row>
    <row r="5449" spans="1:17" ht="15.75" thickBot="1" x14ac:dyDescent="0.3">
      <c r="A5449">
        <v>5563</v>
      </c>
      <c r="B5449" t="str">
        <f>IF(Removed!K122="Results by region:","Closed End",IF(Removed!L121="East Metro Overall","Open End",IF(AND(K5449="",Removed!K122=""),"",B5448)))</f>
        <v>Closed End</v>
      </c>
      <c r="C5449" t="s">
        <v>699</v>
      </c>
      <c r="D5449" t="s">
        <v>707</v>
      </c>
      <c r="E5449" t="str">
        <f>IF(AND(K5449="",Removed!K121="Results by region:"),"Column labels",
IF(AND(K5449="",L5449="East Metro overall"),"Column labels",
IF(AND(K5449="",L5449=""),"",
IF(AND(B5449="Open End",K5449&lt;&gt;"",E5448="Column labels"),"Open end results",
IF(K5449="Results by region:","Region",
IF(K5449="Results by gender:","Gender",
IF(K5449="Results by age:","Age",
IF(K5449="Results by education level:","Education",
IF(K5449="Results by household income:","Household income",
IF(K5449="Results by housing status:","Housing status",
IF(K5449="Results by home language:","Home language",
IF(K5449="Results by race/ethnicity:","Race / ethnicity",
IF(ISERROR(FIND(".",K5449)),E5448,
IF(FIND(".",K5449)&lt;=4,"Title"))))))))))))))</f>
        <v>Race / ethnicity</v>
      </c>
      <c r="F5449">
        <f t="shared" si="348"/>
        <v>7</v>
      </c>
      <c r="G5449" t="str">
        <f t="shared" si="349"/>
        <v>Data</v>
      </c>
      <c r="H5449" t="s">
        <v>705</v>
      </c>
      <c r="I5449" s="38" t="s">
        <v>707</v>
      </c>
      <c r="J5449" t="s">
        <v>699</v>
      </c>
      <c r="K5449" s="8" t="s">
        <v>51</v>
      </c>
      <c r="L5449" s="18">
        <v>0.99671855958309608</v>
      </c>
      <c r="M5449" s="34" t="s">
        <v>69</v>
      </c>
      <c r="N5449" s="34" t="s">
        <v>70</v>
      </c>
      <c r="O5449" s="19">
        <v>6.9222671083592905E-3</v>
      </c>
      <c r="P5449" s="19">
        <v>2.0255638585991977E-2</v>
      </c>
      <c r="Q5449" s="20">
        <v>2101.9999999999968</v>
      </c>
    </row>
    <row r="5450" spans="1:17" ht="15.75" thickTop="1" x14ac:dyDescent="0.25">
      <c r="A5450">
        <v>5613</v>
      </c>
      <c r="B5450" t="str">
        <f>IF(K5452="Results by region:","Closed End",IF(L5451="East Metro Overall","Open End",IF(AND(K5450="",K5452=""),"",Removed!B169)))</f>
        <v/>
      </c>
      <c r="C5450" t="s">
        <v>8</v>
      </c>
      <c r="D5450" t="s">
        <v>8</v>
      </c>
      <c r="E5450" t="str">
        <f>IF(AND(K5450="",K5451="Results by region:"),"Column labels",
IF(AND(K5450="",L5450="East Metro overall"),"Column labels",
IF(AND(K5450="",L5450=""),"",
IF(AND(B5450="Open End",K5450&lt;&gt;"",Removed!E169="Column labels"),"Open end results",
IF(K5450="Results by region:","Region",
IF(K5450="Results by gender:","Gender",
IF(K5450="Results by age:","Age",
IF(K5450="Results by education level:","Education",
IF(K5450="Results by household income:","Household income",
IF(K5450="Results by housing status:","Housing status",
IF(K5450="Results by home language:","Home language",
IF(K5450="Results by race/ethnicity:","Race / ethnicity",
IF(ISERROR(FIND(".",K5450)),Removed!E169,
IF(FIND(".",K5450)&lt;=4,"Title"))))))))))))))</f>
        <v/>
      </c>
      <c r="F5450" t="str">
        <f>IF(B5450="","",IF(E5450&lt;&gt;Removed!E169,1,SUM(Removed!F169,1)))</f>
        <v/>
      </c>
      <c r="G5450" t="str">
        <f t="shared" si="349"/>
        <v/>
      </c>
      <c r="H5450" t="s">
        <v>8</v>
      </c>
      <c r="K5450" s="42"/>
      <c r="L5450" s="42"/>
      <c r="M5450" s="42"/>
      <c r="N5450" s="42"/>
      <c r="O5450" s="42"/>
      <c r="P5450" s="42"/>
      <c r="Q5450" s="42"/>
    </row>
    <row r="5451" spans="1:17" ht="30.75" thickBot="1" x14ac:dyDescent="0.3">
      <c r="A5451">
        <v>5614</v>
      </c>
      <c r="B5451" t="str">
        <f t="shared" ref="B5451:B5482" si="350">IF(K5453="Results by region:","Closed End",IF(L5452="East Metro Overall","Open End",IF(AND(K5451="",K5453=""),"",B5450)))</f>
        <v>Closed End</v>
      </c>
      <c r="C5451" t="s">
        <v>699</v>
      </c>
      <c r="D5451" t="s">
        <v>709</v>
      </c>
      <c r="E5451" t="str">
        <f t="shared" ref="E5451:E5482" si="351">IF(AND(K5451="",K5452="Results by region:"),"Column labels",
IF(AND(K5451="",L5451="East Metro overall"),"Column labels",
IF(AND(K5451="",L5451=""),"",
IF(AND(B5451="Open End",K5451&lt;&gt;"",E5450="Column labels"),"Open end results",
IF(K5451="Results by region:","Region",
IF(K5451="Results by gender:","Gender",
IF(K5451="Results by age:","Age",
IF(K5451="Results by education level:","Education",
IF(K5451="Results by household income:","Household income",
IF(K5451="Results by housing status:","Housing status",
IF(K5451="Results by home language:","Home language",
IF(K5451="Results by race/ethnicity:","Race / ethnicity",
IF(ISERROR(FIND(".",K5451)),E5450,
IF(FIND(".",K5451)&lt;=4,"Title"))))))))))))))</f>
        <v>Title</v>
      </c>
      <c r="F5451">
        <f t="shared" ref="F5451:F5482" si="352">IF(B5451="","",IF(E5451&lt;&gt;E5450,1,SUM(F5450,1)))</f>
        <v>1</v>
      </c>
      <c r="G5451" t="str">
        <f t="shared" si="349"/>
        <v>Title</v>
      </c>
      <c r="H5451" t="s">
        <v>706</v>
      </c>
      <c r="I5451" s="38" t="s">
        <v>709</v>
      </c>
      <c r="J5451" t="s">
        <v>699</v>
      </c>
      <c r="K5451" s="37" t="s">
        <v>442</v>
      </c>
      <c r="L5451" s="37"/>
      <c r="M5451" s="37"/>
      <c r="N5451" s="37"/>
      <c r="O5451" s="37"/>
      <c r="P5451" s="37"/>
      <c r="Q5451" s="37"/>
    </row>
    <row r="5452" spans="1:17" ht="38.25" thickTop="1" thickBot="1" x14ac:dyDescent="0.3">
      <c r="A5452">
        <v>5615</v>
      </c>
      <c r="B5452" t="str">
        <f t="shared" si="350"/>
        <v>Closed End</v>
      </c>
      <c r="C5452" t="s">
        <v>699</v>
      </c>
      <c r="D5452" t="s">
        <v>709</v>
      </c>
      <c r="E5452" t="str">
        <f t="shared" si="351"/>
        <v>Column labels</v>
      </c>
      <c r="F5452">
        <f t="shared" si="352"/>
        <v>1</v>
      </c>
      <c r="G5452" t="str">
        <f t="shared" si="349"/>
        <v>Labels</v>
      </c>
      <c r="H5452" t="s">
        <v>706</v>
      </c>
      <c r="I5452" s="38" t="s">
        <v>709</v>
      </c>
      <c r="J5452" t="s">
        <v>699</v>
      </c>
      <c r="K5452" s="39"/>
      <c r="L5452" s="1" t="s">
        <v>443</v>
      </c>
      <c r="M5452" s="2" t="s">
        <v>444</v>
      </c>
      <c r="N5452" s="2" t="s">
        <v>445</v>
      </c>
      <c r="O5452" s="2" t="s">
        <v>446</v>
      </c>
      <c r="P5452" s="2" t="s">
        <v>447</v>
      </c>
      <c r="Q5452" s="3" t="s">
        <v>6</v>
      </c>
    </row>
    <row r="5453" spans="1:17" ht="15.75" thickTop="1" x14ac:dyDescent="0.25">
      <c r="A5453">
        <v>5616</v>
      </c>
      <c r="B5453" t="str">
        <f t="shared" si="350"/>
        <v>Closed End</v>
      </c>
      <c r="C5453" t="s">
        <v>699</v>
      </c>
      <c r="D5453" t="s">
        <v>709</v>
      </c>
      <c r="E5453" t="str">
        <f t="shared" si="351"/>
        <v>Region</v>
      </c>
      <c r="F5453">
        <f t="shared" si="352"/>
        <v>1</v>
      </c>
      <c r="G5453" t="str">
        <f t="shared" si="349"/>
        <v>Header</v>
      </c>
      <c r="H5453" t="s">
        <v>706</v>
      </c>
      <c r="I5453" s="38" t="s">
        <v>709</v>
      </c>
      <c r="J5453" t="s">
        <v>699</v>
      </c>
      <c r="K5453" s="5" t="s">
        <v>7</v>
      </c>
      <c r="L5453" s="9" t="s">
        <v>8</v>
      </c>
      <c r="M5453" s="10" t="s">
        <v>8</v>
      </c>
      <c r="N5453" s="10" t="s">
        <v>8</v>
      </c>
      <c r="O5453" s="10" t="s">
        <v>8</v>
      </c>
      <c r="P5453" s="10" t="s">
        <v>8</v>
      </c>
      <c r="Q5453" s="11" t="s">
        <v>8</v>
      </c>
    </row>
    <row r="5454" spans="1:17" x14ac:dyDescent="0.25">
      <c r="A5454">
        <v>5617</v>
      </c>
      <c r="B5454" t="str">
        <f t="shared" si="350"/>
        <v>Closed End</v>
      </c>
      <c r="C5454" t="s">
        <v>699</v>
      </c>
      <c r="D5454" t="s">
        <v>709</v>
      </c>
      <c r="E5454" t="str">
        <f t="shared" si="351"/>
        <v>Region</v>
      </c>
      <c r="F5454">
        <f t="shared" si="352"/>
        <v>2</v>
      </c>
      <c r="G5454" t="str">
        <f t="shared" si="349"/>
        <v>Data</v>
      </c>
      <c r="H5454" t="s">
        <v>706</v>
      </c>
      <c r="I5454" s="38" t="s">
        <v>709</v>
      </c>
      <c r="J5454" t="s">
        <v>699</v>
      </c>
      <c r="K5454" s="6" t="s">
        <v>9</v>
      </c>
      <c r="L5454" s="12">
        <v>9.4344853587382017E-3</v>
      </c>
      <c r="M5454" s="13">
        <v>9.1676502524556322E-2</v>
      </c>
      <c r="N5454" s="13">
        <v>7.6266294660814929E-2</v>
      </c>
      <c r="O5454" s="13">
        <v>4.9081079688450761E-2</v>
      </c>
      <c r="P5454" s="13">
        <v>0.80886908145624592</v>
      </c>
      <c r="Q5454" s="14">
        <v>2901.9999999999982</v>
      </c>
    </row>
    <row r="5455" spans="1:17" x14ac:dyDescent="0.25">
      <c r="A5455">
        <v>5618</v>
      </c>
      <c r="B5455" t="str">
        <f t="shared" si="350"/>
        <v>Closed End</v>
      </c>
      <c r="C5455" t="s">
        <v>699</v>
      </c>
      <c r="D5455" t="s">
        <v>709</v>
      </c>
      <c r="E5455" t="str">
        <f t="shared" si="351"/>
        <v>Region</v>
      </c>
      <c r="F5455">
        <f t="shared" si="352"/>
        <v>3</v>
      </c>
      <c r="G5455" t="str">
        <f t="shared" si="349"/>
        <v>Data</v>
      </c>
      <c r="H5455" t="s">
        <v>706</v>
      </c>
      <c r="I5455" s="38" t="s">
        <v>709</v>
      </c>
      <c r="J5455" t="s">
        <v>699</v>
      </c>
      <c r="K5455" s="6" t="s">
        <v>10</v>
      </c>
      <c r="L5455" s="26" t="s">
        <v>69</v>
      </c>
      <c r="M5455" s="13">
        <v>6.5742763482186731E-2</v>
      </c>
      <c r="N5455" s="13">
        <v>4.0980626934306839E-2</v>
      </c>
      <c r="O5455" s="13">
        <v>3.5441162158761821E-2</v>
      </c>
      <c r="P5455" s="13">
        <v>0.88340001528984469</v>
      </c>
      <c r="Q5455" s="14">
        <v>402.99999999999989</v>
      </c>
    </row>
    <row r="5456" spans="1:17" x14ac:dyDescent="0.25">
      <c r="A5456">
        <v>5619</v>
      </c>
      <c r="B5456" t="str">
        <f t="shared" si="350"/>
        <v>Closed End</v>
      </c>
      <c r="C5456" t="s">
        <v>699</v>
      </c>
      <c r="D5456" t="s">
        <v>709</v>
      </c>
      <c r="E5456" t="str">
        <f t="shared" si="351"/>
        <v>Region</v>
      </c>
      <c r="F5456">
        <f t="shared" si="352"/>
        <v>4</v>
      </c>
      <c r="G5456" t="str">
        <f t="shared" si="349"/>
        <v>Data</v>
      </c>
      <c r="H5456" t="s">
        <v>706</v>
      </c>
      <c r="I5456" s="38" t="s">
        <v>709</v>
      </c>
      <c r="J5456" t="s">
        <v>699</v>
      </c>
      <c r="K5456" s="6" t="s">
        <v>11</v>
      </c>
      <c r="L5456" s="12">
        <v>1.5027285801147372E-2</v>
      </c>
      <c r="M5456" s="13">
        <v>0.1197299513227234</v>
      </c>
      <c r="N5456" s="13">
        <v>0.1204707470809764</v>
      </c>
      <c r="O5456" s="13">
        <v>6.3557420878986984E-2</v>
      </c>
      <c r="P5456" s="13">
        <v>0.72538826850367788</v>
      </c>
      <c r="Q5456" s="14">
        <v>2123.9999999999905</v>
      </c>
    </row>
    <row r="5457" spans="1:17" x14ac:dyDescent="0.25">
      <c r="A5457">
        <v>5620</v>
      </c>
      <c r="B5457" t="str">
        <f t="shared" si="350"/>
        <v>Closed End</v>
      </c>
      <c r="C5457" t="s">
        <v>699</v>
      </c>
      <c r="D5457" t="s">
        <v>709</v>
      </c>
      <c r="E5457" t="str">
        <f t="shared" si="351"/>
        <v>Region</v>
      </c>
      <c r="F5457">
        <f t="shared" si="352"/>
        <v>5</v>
      </c>
      <c r="G5457" t="str">
        <f t="shared" si="349"/>
        <v>Data</v>
      </c>
      <c r="H5457" t="s">
        <v>706</v>
      </c>
      <c r="I5457" s="38" t="s">
        <v>709</v>
      </c>
      <c r="J5457" t="s">
        <v>699</v>
      </c>
      <c r="K5457" s="6" t="s">
        <v>12</v>
      </c>
      <c r="L5457" s="12">
        <v>2.0966073629170631E-2</v>
      </c>
      <c r="M5457" s="13">
        <v>0.1614399344271204</v>
      </c>
      <c r="N5457" s="13">
        <v>0.15785441126364633</v>
      </c>
      <c r="O5457" s="13">
        <v>8.4264455480500849E-2</v>
      </c>
      <c r="P5457" s="13">
        <v>0.62588593444206098</v>
      </c>
      <c r="Q5457" s="14">
        <v>1708.0000000000052</v>
      </c>
    </row>
    <row r="5458" spans="1:17" x14ac:dyDescent="0.25">
      <c r="A5458">
        <v>5621</v>
      </c>
      <c r="B5458" t="str">
        <f t="shared" si="350"/>
        <v>Closed End</v>
      </c>
      <c r="C5458" t="s">
        <v>699</v>
      </c>
      <c r="D5458" t="s">
        <v>709</v>
      </c>
      <c r="E5458" t="str">
        <f t="shared" si="351"/>
        <v>Region</v>
      </c>
      <c r="F5458">
        <f t="shared" si="352"/>
        <v>6</v>
      </c>
      <c r="G5458" t="str">
        <f t="shared" si="349"/>
        <v>Data</v>
      </c>
      <c r="H5458" t="s">
        <v>706</v>
      </c>
      <c r="I5458" s="38" t="s">
        <v>709</v>
      </c>
      <c r="J5458" t="s">
        <v>699</v>
      </c>
      <c r="K5458" s="6" t="s">
        <v>13</v>
      </c>
      <c r="L5458" s="12">
        <v>8.1617723370910195E-3</v>
      </c>
      <c r="M5458" s="13">
        <v>7.1511281304313778E-2</v>
      </c>
      <c r="N5458" s="13">
        <v>7.7253501876358474E-2</v>
      </c>
      <c r="O5458" s="13">
        <v>3.9619130949425048E-2</v>
      </c>
      <c r="P5458" s="13">
        <v>0.84041756976639337</v>
      </c>
      <c r="Q5458" s="14">
        <v>415.99999999999972</v>
      </c>
    </row>
    <row r="5459" spans="1:17" x14ac:dyDescent="0.25">
      <c r="A5459">
        <v>5622</v>
      </c>
      <c r="B5459" t="str">
        <f t="shared" si="350"/>
        <v>Closed End</v>
      </c>
      <c r="C5459" t="s">
        <v>699</v>
      </c>
      <c r="D5459" t="s">
        <v>709</v>
      </c>
      <c r="E5459" t="str">
        <f t="shared" si="351"/>
        <v>Region</v>
      </c>
      <c r="F5459">
        <f t="shared" si="352"/>
        <v>7</v>
      </c>
      <c r="G5459" t="str">
        <f t="shared" si="349"/>
        <v>Data</v>
      </c>
      <c r="H5459" t="s">
        <v>706</v>
      </c>
      <c r="I5459" s="38" t="s">
        <v>709</v>
      </c>
      <c r="J5459" t="s">
        <v>699</v>
      </c>
      <c r="K5459" s="6" t="s">
        <v>14</v>
      </c>
      <c r="L5459" s="12">
        <v>6.9733555414817827E-3</v>
      </c>
      <c r="M5459" s="13">
        <v>7.4446835992715163E-2</v>
      </c>
      <c r="N5459" s="13">
        <v>3.9877743349887924E-2</v>
      </c>
      <c r="O5459" s="13">
        <v>4.0616412875141734E-2</v>
      </c>
      <c r="P5459" s="13">
        <v>0.86451652883395325</v>
      </c>
      <c r="Q5459" s="14">
        <v>375</v>
      </c>
    </row>
    <row r="5460" spans="1:17" x14ac:dyDescent="0.25">
      <c r="A5460">
        <v>5623</v>
      </c>
      <c r="B5460" t="str">
        <f t="shared" si="350"/>
        <v>Closed End</v>
      </c>
      <c r="C5460" t="s">
        <v>699</v>
      </c>
      <c r="D5460" t="s">
        <v>709</v>
      </c>
      <c r="E5460" t="str">
        <f t="shared" si="351"/>
        <v>Gender</v>
      </c>
      <c r="F5460">
        <f t="shared" si="352"/>
        <v>1</v>
      </c>
      <c r="G5460" t="str">
        <f t="shared" si="349"/>
        <v>Header</v>
      </c>
      <c r="H5460" t="s">
        <v>706</v>
      </c>
      <c r="I5460" s="38" t="s">
        <v>709</v>
      </c>
      <c r="J5460" t="s">
        <v>699</v>
      </c>
      <c r="K5460" s="7" t="s">
        <v>15</v>
      </c>
      <c r="L5460" s="15" t="s">
        <v>8</v>
      </c>
      <c r="M5460" s="16" t="s">
        <v>8</v>
      </c>
      <c r="N5460" s="16" t="s">
        <v>8</v>
      </c>
      <c r="O5460" s="16" t="s">
        <v>8</v>
      </c>
      <c r="P5460" s="16" t="s">
        <v>8</v>
      </c>
      <c r="Q5460" s="17" t="s">
        <v>8</v>
      </c>
    </row>
    <row r="5461" spans="1:17" x14ac:dyDescent="0.25">
      <c r="A5461">
        <v>5624</v>
      </c>
      <c r="B5461" t="str">
        <f t="shared" si="350"/>
        <v>Closed End</v>
      </c>
      <c r="C5461" t="s">
        <v>699</v>
      </c>
      <c r="D5461" t="s">
        <v>709</v>
      </c>
      <c r="E5461" t="str">
        <f t="shared" si="351"/>
        <v>Gender</v>
      </c>
      <c r="F5461">
        <f t="shared" si="352"/>
        <v>2</v>
      </c>
      <c r="G5461" t="str">
        <f t="shared" si="349"/>
        <v>Data</v>
      </c>
      <c r="H5461" t="s">
        <v>706</v>
      </c>
      <c r="I5461" s="38" t="s">
        <v>709</v>
      </c>
      <c r="J5461" t="s">
        <v>699</v>
      </c>
      <c r="K5461" s="6" t="s">
        <v>16</v>
      </c>
      <c r="L5461" s="12">
        <v>1.0673832476502419E-2</v>
      </c>
      <c r="M5461" s="13">
        <v>9.1805230637322974E-2</v>
      </c>
      <c r="N5461" s="13">
        <v>7.2217455867063671E-2</v>
      </c>
      <c r="O5461" s="13">
        <v>5.2655307117992746E-2</v>
      </c>
      <c r="P5461" s="13">
        <v>0.81867448089351469</v>
      </c>
      <c r="Q5461" s="14">
        <v>1864.9999999999977</v>
      </c>
    </row>
    <row r="5462" spans="1:17" x14ac:dyDescent="0.25">
      <c r="A5462">
        <v>5625</v>
      </c>
      <c r="B5462" t="str">
        <f t="shared" si="350"/>
        <v>Closed End</v>
      </c>
      <c r="C5462" t="s">
        <v>699</v>
      </c>
      <c r="D5462" t="s">
        <v>709</v>
      </c>
      <c r="E5462" t="str">
        <f t="shared" si="351"/>
        <v>Gender</v>
      </c>
      <c r="F5462">
        <f t="shared" si="352"/>
        <v>3</v>
      </c>
      <c r="G5462" t="str">
        <f t="shared" si="349"/>
        <v>Data</v>
      </c>
      <c r="H5462" t="s">
        <v>706</v>
      </c>
      <c r="I5462" s="38" t="s">
        <v>709</v>
      </c>
      <c r="J5462" t="s">
        <v>699</v>
      </c>
      <c r="K5462" s="6" t="s">
        <v>17</v>
      </c>
      <c r="L5462" s="12">
        <v>7.9908510023799176E-3</v>
      </c>
      <c r="M5462" s="13">
        <v>9.1304360614446592E-2</v>
      </c>
      <c r="N5462" s="13">
        <v>8.1270281903488992E-2</v>
      </c>
      <c r="O5462" s="13">
        <v>4.5866722169015016E-2</v>
      </c>
      <c r="P5462" s="13">
        <v>0.79723479655285001</v>
      </c>
      <c r="Q5462" s="14">
        <v>978.00000000000045</v>
      </c>
    </row>
    <row r="5463" spans="1:17" x14ac:dyDescent="0.25">
      <c r="A5463">
        <v>5626</v>
      </c>
      <c r="B5463" t="str">
        <f t="shared" si="350"/>
        <v>Closed End</v>
      </c>
      <c r="C5463" t="s">
        <v>699</v>
      </c>
      <c r="D5463" t="s">
        <v>709</v>
      </c>
      <c r="E5463" t="str">
        <f t="shared" si="351"/>
        <v>Age</v>
      </c>
      <c r="F5463">
        <f t="shared" si="352"/>
        <v>1</v>
      </c>
      <c r="G5463" t="str">
        <f t="shared" si="349"/>
        <v>Header</v>
      </c>
      <c r="H5463" t="s">
        <v>706</v>
      </c>
      <c r="I5463" s="38" t="s">
        <v>709</v>
      </c>
      <c r="J5463" t="s">
        <v>699</v>
      </c>
      <c r="K5463" s="7" t="s">
        <v>18</v>
      </c>
      <c r="L5463" s="15" t="s">
        <v>8</v>
      </c>
      <c r="M5463" s="16" t="s">
        <v>8</v>
      </c>
      <c r="N5463" s="16" t="s">
        <v>8</v>
      </c>
      <c r="O5463" s="16" t="s">
        <v>8</v>
      </c>
      <c r="P5463" s="16" t="s">
        <v>8</v>
      </c>
      <c r="Q5463" s="17" t="s">
        <v>8</v>
      </c>
    </row>
    <row r="5464" spans="1:17" x14ac:dyDescent="0.25">
      <c r="A5464">
        <v>5627</v>
      </c>
      <c r="B5464" t="str">
        <f t="shared" si="350"/>
        <v>Closed End</v>
      </c>
      <c r="C5464" t="s">
        <v>699</v>
      </c>
      <c r="D5464" t="s">
        <v>709</v>
      </c>
      <c r="E5464" t="str">
        <f t="shared" si="351"/>
        <v>Age</v>
      </c>
      <c r="F5464">
        <f t="shared" si="352"/>
        <v>2</v>
      </c>
      <c r="G5464" t="str">
        <f t="shared" si="349"/>
        <v>Data</v>
      </c>
      <c r="H5464" t="s">
        <v>706</v>
      </c>
      <c r="I5464" s="38" t="s">
        <v>709</v>
      </c>
      <c r="J5464" t="s">
        <v>699</v>
      </c>
      <c r="K5464" s="6" t="s">
        <v>19</v>
      </c>
      <c r="L5464" s="12">
        <v>1.1425027976513805E-2</v>
      </c>
      <c r="M5464" s="13">
        <v>0.14834403052284295</v>
      </c>
      <c r="N5464" s="13">
        <v>8.4816551295764764E-2</v>
      </c>
      <c r="O5464" s="13">
        <v>9.4678472606743794E-2</v>
      </c>
      <c r="P5464" s="13">
        <v>0.72757845273104782</v>
      </c>
      <c r="Q5464" s="14">
        <v>406.00000000000051</v>
      </c>
    </row>
    <row r="5465" spans="1:17" x14ac:dyDescent="0.25">
      <c r="A5465">
        <v>5628</v>
      </c>
      <c r="B5465" t="str">
        <f t="shared" si="350"/>
        <v>Closed End</v>
      </c>
      <c r="C5465" t="s">
        <v>699</v>
      </c>
      <c r="D5465" t="s">
        <v>709</v>
      </c>
      <c r="E5465" t="str">
        <f t="shared" si="351"/>
        <v>Age</v>
      </c>
      <c r="F5465">
        <f t="shared" si="352"/>
        <v>3</v>
      </c>
      <c r="G5465" t="str">
        <f t="shared" si="349"/>
        <v>Data</v>
      </c>
      <c r="H5465" t="s">
        <v>706</v>
      </c>
      <c r="I5465" s="38" t="s">
        <v>709</v>
      </c>
      <c r="J5465" t="s">
        <v>699</v>
      </c>
      <c r="K5465" s="6" t="s">
        <v>20</v>
      </c>
      <c r="L5465" s="12">
        <v>1.3752752132460166E-2</v>
      </c>
      <c r="M5465" s="13">
        <v>0.14709593834472845</v>
      </c>
      <c r="N5465" s="13">
        <v>7.4875759883913401E-2</v>
      </c>
      <c r="O5465" s="13">
        <v>5.2866838134553798E-2</v>
      </c>
      <c r="P5465" s="13">
        <v>0.74421137953490712</v>
      </c>
      <c r="Q5465" s="14">
        <v>417</v>
      </c>
    </row>
    <row r="5466" spans="1:17" x14ac:dyDescent="0.25">
      <c r="A5466">
        <v>5629</v>
      </c>
      <c r="B5466" t="str">
        <f t="shared" si="350"/>
        <v>Closed End</v>
      </c>
      <c r="C5466" t="s">
        <v>699</v>
      </c>
      <c r="D5466" t="s">
        <v>709</v>
      </c>
      <c r="E5466" t="str">
        <f t="shared" si="351"/>
        <v>Age</v>
      </c>
      <c r="F5466">
        <f t="shared" si="352"/>
        <v>4</v>
      </c>
      <c r="G5466" t="str">
        <f t="shared" si="349"/>
        <v>Data</v>
      </c>
      <c r="H5466" t="s">
        <v>706</v>
      </c>
      <c r="I5466" s="38" t="s">
        <v>709</v>
      </c>
      <c r="J5466" t="s">
        <v>699</v>
      </c>
      <c r="K5466" s="6" t="s">
        <v>21</v>
      </c>
      <c r="L5466" s="12">
        <v>7.9316333250663042E-3</v>
      </c>
      <c r="M5466" s="13">
        <v>4.8999228772179222E-2</v>
      </c>
      <c r="N5466" s="13">
        <v>6.2412158848321714E-2</v>
      </c>
      <c r="O5466" s="13">
        <v>3.2101084519404695E-2</v>
      </c>
      <c r="P5466" s="13">
        <v>0.88366677650053116</v>
      </c>
      <c r="Q5466" s="14">
        <v>351.00000000000057</v>
      </c>
    </row>
    <row r="5467" spans="1:17" x14ac:dyDescent="0.25">
      <c r="A5467">
        <v>5630</v>
      </c>
      <c r="B5467" t="str">
        <f t="shared" si="350"/>
        <v>Closed End</v>
      </c>
      <c r="C5467" t="s">
        <v>699</v>
      </c>
      <c r="D5467" t="s">
        <v>709</v>
      </c>
      <c r="E5467" t="str">
        <f t="shared" si="351"/>
        <v>Age</v>
      </c>
      <c r="F5467">
        <f t="shared" si="352"/>
        <v>5</v>
      </c>
      <c r="G5467" t="str">
        <f t="shared" si="349"/>
        <v>Data</v>
      </c>
      <c r="H5467" t="s">
        <v>706</v>
      </c>
      <c r="I5467" s="38" t="s">
        <v>709</v>
      </c>
      <c r="J5467" t="s">
        <v>699</v>
      </c>
      <c r="K5467" s="6" t="s">
        <v>22</v>
      </c>
      <c r="L5467" s="12">
        <v>7.0050500349346078E-3</v>
      </c>
      <c r="M5467" s="13">
        <v>4.0263140906261666E-2</v>
      </c>
      <c r="N5467" s="13">
        <v>7.7787466923480333E-2</v>
      </c>
      <c r="O5467" s="13">
        <v>2.4069237661093895E-2</v>
      </c>
      <c r="P5467" s="13">
        <v>0.85861584866630802</v>
      </c>
      <c r="Q5467" s="14">
        <v>517.00000000000023</v>
      </c>
    </row>
    <row r="5468" spans="1:17" x14ac:dyDescent="0.25">
      <c r="A5468">
        <v>5631</v>
      </c>
      <c r="B5468" t="str">
        <f t="shared" si="350"/>
        <v>Closed End</v>
      </c>
      <c r="C5468" t="s">
        <v>699</v>
      </c>
      <c r="D5468" t="s">
        <v>709</v>
      </c>
      <c r="E5468" t="str">
        <f t="shared" si="351"/>
        <v>Age</v>
      </c>
      <c r="F5468">
        <f t="shared" si="352"/>
        <v>6</v>
      </c>
      <c r="G5468" t="str">
        <f t="shared" si="349"/>
        <v>Data</v>
      </c>
      <c r="H5468" t="s">
        <v>706</v>
      </c>
      <c r="I5468" s="38" t="s">
        <v>709</v>
      </c>
      <c r="J5468" t="s">
        <v>699</v>
      </c>
      <c r="K5468" s="6" t="s">
        <v>23</v>
      </c>
      <c r="L5468" s="12">
        <v>7.9445201153564519E-3</v>
      </c>
      <c r="M5468" s="13">
        <v>1.3779914690429591E-2</v>
      </c>
      <c r="N5468" s="13">
        <v>3.9947212353674377E-2</v>
      </c>
      <c r="O5468" s="13">
        <v>1.2459420205033994E-2</v>
      </c>
      <c r="P5468" s="13">
        <v>0.93600004965819816</v>
      </c>
      <c r="Q5468" s="14">
        <v>873.99999999999886</v>
      </c>
    </row>
    <row r="5469" spans="1:17" x14ac:dyDescent="0.25">
      <c r="A5469">
        <v>5632</v>
      </c>
      <c r="B5469" t="str">
        <f t="shared" si="350"/>
        <v>Closed End</v>
      </c>
      <c r="C5469" t="s">
        <v>699</v>
      </c>
      <c r="D5469" t="s">
        <v>709</v>
      </c>
      <c r="E5469" t="str">
        <f t="shared" si="351"/>
        <v>Education</v>
      </c>
      <c r="F5469">
        <f t="shared" si="352"/>
        <v>1</v>
      </c>
      <c r="G5469" t="str">
        <f t="shared" si="349"/>
        <v>Header</v>
      </c>
      <c r="H5469" t="s">
        <v>706</v>
      </c>
      <c r="I5469" s="38" t="s">
        <v>709</v>
      </c>
      <c r="J5469" t="s">
        <v>699</v>
      </c>
      <c r="K5469" s="7" t="s">
        <v>24</v>
      </c>
      <c r="L5469" s="15" t="s">
        <v>8</v>
      </c>
      <c r="M5469" s="16" t="s">
        <v>8</v>
      </c>
      <c r="N5469" s="16" t="s">
        <v>8</v>
      </c>
      <c r="O5469" s="16" t="s">
        <v>8</v>
      </c>
      <c r="P5469" s="16" t="s">
        <v>8</v>
      </c>
      <c r="Q5469" s="17" t="s">
        <v>8</v>
      </c>
    </row>
    <row r="5470" spans="1:17" x14ac:dyDescent="0.25">
      <c r="A5470">
        <v>5633</v>
      </c>
      <c r="B5470" t="str">
        <f t="shared" si="350"/>
        <v>Closed End</v>
      </c>
      <c r="C5470" t="s">
        <v>699</v>
      </c>
      <c r="D5470" t="s">
        <v>709</v>
      </c>
      <c r="E5470" t="str">
        <f t="shared" si="351"/>
        <v>Education</v>
      </c>
      <c r="F5470">
        <f t="shared" si="352"/>
        <v>2</v>
      </c>
      <c r="G5470" t="str">
        <f t="shared" si="349"/>
        <v>Data</v>
      </c>
      <c r="H5470" t="s">
        <v>706</v>
      </c>
      <c r="I5470" s="38" t="s">
        <v>709</v>
      </c>
      <c r="J5470" t="s">
        <v>699</v>
      </c>
      <c r="K5470" s="6" t="s">
        <v>25</v>
      </c>
      <c r="L5470" s="12">
        <v>1.8966764692580625E-2</v>
      </c>
      <c r="M5470" s="13">
        <v>0.20308634780563437</v>
      </c>
      <c r="N5470" s="13">
        <v>0.22271829545034533</v>
      </c>
      <c r="O5470" s="13">
        <v>0.20170154201539772</v>
      </c>
      <c r="P5470" s="13">
        <v>0.38053945422244856</v>
      </c>
      <c r="Q5470" s="14">
        <v>104.00000000000003</v>
      </c>
    </row>
    <row r="5471" spans="1:17" x14ac:dyDescent="0.25">
      <c r="A5471">
        <v>5634</v>
      </c>
      <c r="B5471" t="str">
        <f t="shared" si="350"/>
        <v>Closed End</v>
      </c>
      <c r="C5471" t="s">
        <v>699</v>
      </c>
      <c r="D5471" t="s">
        <v>709</v>
      </c>
      <c r="E5471" t="str">
        <f t="shared" si="351"/>
        <v>Education</v>
      </c>
      <c r="F5471">
        <f t="shared" si="352"/>
        <v>3</v>
      </c>
      <c r="G5471" t="str">
        <f t="shared" si="349"/>
        <v>Data</v>
      </c>
      <c r="H5471" t="s">
        <v>706</v>
      </c>
      <c r="I5471" s="38" t="s">
        <v>709</v>
      </c>
      <c r="J5471" t="s">
        <v>699</v>
      </c>
      <c r="K5471" s="6" t="s">
        <v>26</v>
      </c>
      <c r="L5471" s="12">
        <v>1.4005143004652675E-2</v>
      </c>
      <c r="M5471" s="13">
        <v>7.2219054282556094E-2</v>
      </c>
      <c r="N5471" s="13">
        <v>8.728136947532579E-2</v>
      </c>
      <c r="O5471" s="13">
        <v>7.2147167255815853E-2</v>
      </c>
      <c r="P5471" s="13">
        <v>0.78858591616971352</v>
      </c>
      <c r="Q5471" s="14">
        <v>356.99999999999983</v>
      </c>
    </row>
    <row r="5472" spans="1:17" x14ac:dyDescent="0.25">
      <c r="A5472">
        <v>5635</v>
      </c>
      <c r="B5472" t="str">
        <f t="shared" si="350"/>
        <v>Closed End</v>
      </c>
      <c r="C5472" t="s">
        <v>699</v>
      </c>
      <c r="D5472" t="s">
        <v>709</v>
      </c>
      <c r="E5472" t="str">
        <f t="shared" si="351"/>
        <v>Education</v>
      </c>
      <c r="F5472">
        <f t="shared" si="352"/>
        <v>4</v>
      </c>
      <c r="G5472" t="str">
        <f t="shared" si="349"/>
        <v>Data</v>
      </c>
      <c r="H5472" t="s">
        <v>706</v>
      </c>
      <c r="I5472" s="38" t="s">
        <v>709</v>
      </c>
      <c r="J5472" t="s">
        <v>699</v>
      </c>
      <c r="K5472" s="6" t="s">
        <v>27</v>
      </c>
      <c r="L5472" s="12">
        <v>9.7625632687624708E-3</v>
      </c>
      <c r="M5472" s="13">
        <v>5.5575506244457305E-2</v>
      </c>
      <c r="N5472" s="13">
        <v>9.9094054888427235E-2</v>
      </c>
      <c r="O5472" s="13">
        <v>3.6965011774539196E-2</v>
      </c>
      <c r="P5472" s="13">
        <v>0.84083579055272961</v>
      </c>
      <c r="Q5472" s="14">
        <v>936.00000000000182</v>
      </c>
    </row>
    <row r="5473" spans="1:17" x14ac:dyDescent="0.25">
      <c r="A5473">
        <v>5636</v>
      </c>
      <c r="B5473" t="str">
        <f t="shared" si="350"/>
        <v>Closed End</v>
      </c>
      <c r="C5473" t="s">
        <v>699</v>
      </c>
      <c r="D5473" t="s">
        <v>709</v>
      </c>
      <c r="E5473" t="str">
        <f t="shared" si="351"/>
        <v>Education</v>
      </c>
      <c r="F5473">
        <f t="shared" si="352"/>
        <v>5</v>
      </c>
      <c r="G5473" t="str">
        <f t="shared" si="349"/>
        <v>Data</v>
      </c>
      <c r="H5473" t="s">
        <v>706</v>
      </c>
      <c r="I5473" s="38" t="s">
        <v>709</v>
      </c>
      <c r="J5473" t="s">
        <v>699</v>
      </c>
      <c r="K5473" s="6" t="s">
        <v>28</v>
      </c>
      <c r="L5473" s="12">
        <v>6.2914699508486265E-3</v>
      </c>
      <c r="M5473" s="13">
        <v>0.11767000868067842</v>
      </c>
      <c r="N5473" s="13">
        <v>4.2762599925115954E-2</v>
      </c>
      <c r="O5473" s="13">
        <v>3.4399340746995917E-2</v>
      </c>
      <c r="P5473" s="13">
        <v>0.83046893235700447</v>
      </c>
      <c r="Q5473" s="14">
        <v>1453.0000000000002</v>
      </c>
    </row>
    <row r="5474" spans="1:17" x14ac:dyDescent="0.25">
      <c r="A5474">
        <v>5637</v>
      </c>
      <c r="B5474" t="str">
        <f t="shared" si="350"/>
        <v>Closed End</v>
      </c>
      <c r="C5474" t="s">
        <v>699</v>
      </c>
      <c r="D5474" t="s">
        <v>709</v>
      </c>
      <c r="E5474" t="str">
        <f t="shared" si="351"/>
        <v>Household income</v>
      </c>
      <c r="F5474">
        <f t="shared" si="352"/>
        <v>1</v>
      </c>
      <c r="G5474" t="str">
        <f t="shared" si="349"/>
        <v>Header</v>
      </c>
      <c r="H5474" t="s">
        <v>706</v>
      </c>
      <c r="I5474" s="38" t="s">
        <v>709</v>
      </c>
      <c r="J5474" t="s">
        <v>699</v>
      </c>
      <c r="K5474" s="7" t="s">
        <v>29</v>
      </c>
      <c r="L5474" s="15" t="s">
        <v>8</v>
      </c>
      <c r="M5474" s="16" t="s">
        <v>8</v>
      </c>
      <c r="N5474" s="16" t="s">
        <v>8</v>
      </c>
      <c r="O5474" s="16" t="s">
        <v>8</v>
      </c>
      <c r="P5474" s="16" t="s">
        <v>8</v>
      </c>
      <c r="Q5474" s="17" t="s">
        <v>8</v>
      </c>
    </row>
    <row r="5475" spans="1:17" x14ac:dyDescent="0.25">
      <c r="A5475">
        <v>5638</v>
      </c>
      <c r="B5475" t="str">
        <f t="shared" si="350"/>
        <v>Closed End</v>
      </c>
      <c r="C5475" t="s">
        <v>699</v>
      </c>
      <c r="D5475" t="s">
        <v>709</v>
      </c>
      <c r="E5475" t="str">
        <f t="shared" si="351"/>
        <v>Household income</v>
      </c>
      <c r="F5475">
        <f t="shared" si="352"/>
        <v>2</v>
      </c>
      <c r="G5475" t="str">
        <f t="shared" si="349"/>
        <v>Data</v>
      </c>
      <c r="H5475" t="s">
        <v>706</v>
      </c>
      <c r="I5475" s="38" t="s">
        <v>709</v>
      </c>
      <c r="J5475" t="s">
        <v>699</v>
      </c>
      <c r="K5475" s="6" t="s">
        <v>30</v>
      </c>
      <c r="L5475" s="12">
        <v>2.0169675508617146E-2</v>
      </c>
      <c r="M5475" s="13">
        <v>0.14633881759705666</v>
      </c>
      <c r="N5475" s="13">
        <v>0.23626425271663187</v>
      </c>
      <c r="O5475" s="13">
        <v>4.6219390481834183E-2</v>
      </c>
      <c r="P5475" s="13">
        <v>0.60659367855700441</v>
      </c>
      <c r="Q5475" s="14">
        <v>475.00000000000091</v>
      </c>
    </row>
    <row r="5476" spans="1:17" x14ac:dyDescent="0.25">
      <c r="A5476">
        <v>5639</v>
      </c>
      <c r="B5476" t="str">
        <f t="shared" si="350"/>
        <v>Closed End</v>
      </c>
      <c r="C5476" t="s">
        <v>699</v>
      </c>
      <c r="D5476" t="s">
        <v>709</v>
      </c>
      <c r="E5476" t="str">
        <f t="shared" si="351"/>
        <v>Household income</v>
      </c>
      <c r="F5476">
        <f t="shared" si="352"/>
        <v>3</v>
      </c>
      <c r="G5476" t="str">
        <f t="shared" si="349"/>
        <v>Data</v>
      </c>
      <c r="H5476" t="s">
        <v>706</v>
      </c>
      <c r="I5476" s="38" t="s">
        <v>709</v>
      </c>
      <c r="J5476" t="s">
        <v>699</v>
      </c>
      <c r="K5476" s="6" t="s">
        <v>31</v>
      </c>
      <c r="L5476" s="12">
        <v>1.8421829855567083E-2</v>
      </c>
      <c r="M5476" s="13">
        <v>0.10147137634163253</v>
      </c>
      <c r="N5476" s="13">
        <v>0.10563440798022455</v>
      </c>
      <c r="O5476" s="13">
        <v>0.13280317855831314</v>
      </c>
      <c r="P5476" s="13">
        <v>0.66168331379485901</v>
      </c>
      <c r="Q5476" s="14">
        <v>419.99999999999966</v>
      </c>
    </row>
    <row r="5477" spans="1:17" x14ac:dyDescent="0.25">
      <c r="A5477">
        <v>5640</v>
      </c>
      <c r="B5477" t="str">
        <f t="shared" si="350"/>
        <v>Closed End</v>
      </c>
      <c r="C5477" t="s">
        <v>699</v>
      </c>
      <c r="D5477" t="s">
        <v>709</v>
      </c>
      <c r="E5477" t="str">
        <f t="shared" si="351"/>
        <v>Household income</v>
      </c>
      <c r="F5477">
        <f t="shared" si="352"/>
        <v>4</v>
      </c>
      <c r="G5477" t="str">
        <f t="shared" si="349"/>
        <v>Data</v>
      </c>
      <c r="H5477" t="s">
        <v>706</v>
      </c>
      <c r="I5477" s="38" t="s">
        <v>709</v>
      </c>
      <c r="J5477" t="s">
        <v>699</v>
      </c>
      <c r="K5477" s="6" t="s">
        <v>32</v>
      </c>
      <c r="L5477" s="12">
        <v>7.7302371976267163E-3</v>
      </c>
      <c r="M5477" s="13">
        <v>0.11901504399436462</v>
      </c>
      <c r="N5477" s="13">
        <v>0.13547266780349196</v>
      </c>
      <c r="O5477" s="13">
        <v>5.0171881193247808E-2</v>
      </c>
      <c r="P5477" s="13">
        <v>0.74277358259900761</v>
      </c>
      <c r="Q5477" s="14">
        <v>391.00000000000011</v>
      </c>
    </row>
    <row r="5478" spans="1:17" x14ac:dyDescent="0.25">
      <c r="A5478">
        <v>5641</v>
      </c>
      <c r="B5478" t="str">
        <f t="shared" si="350"/>
        <v>Closed End</v>
      </c>
      <c r="C5478" t="s">
        <v>699</v>
      </c>
      <c r="D5478" t="s">
        <v>709</v>
      </c>
      <c r="E5478" t="str">
        <f t="shared" si="351"/>
        <v>Household income</v>
      </c>
      <c r="F5478">
        <f t="shared" si="352"/>
        <v>5</v>
      </c>
      <c r="G5478" t="str">
        <f t="shared" si="349"/>
        <v>Data</v>
      </c>
      <c r="H5478" t="s">
        <v>706</v>
      </c>
      <c r="I5478" s="38" t="s">
        <v>709</v>
      </c>
      <c r="J5478" t="s">
        <v>699</v>
      </c>
      <c r="K5478" s="6" t="s">
        <v>33</v>
      </c>
      <c r="L5478" s="12">
        <v>7.4045148610262009E-3</v>
      </c>
      <c r="M5478" s="13">
        <v>0.10613658684152115</v>
      </c>
      <c r="N5478" s="13">
        <v>8.5829505997068553E-2</v>
      </c>
      <c r="O5478" s="13">
        <v>6.9525198211118022E-2</v>
      </c>
      <c r="P5478" s="13">
        <v>0.76060046809167337</v>
      </c>
      <c r="Q5478" s="14">
        <v>302.00000000000011</v>
      </c>
    </row>
    <row r="5479" spans="1:17" x14ac:dyDescent="0.25">
      <c r="A5479">
        <v>5642</v>
      </c>
      <c r="B5479" t="str">
        <f t="shared" si="350"/>
        <v>Closed End</v>
      </c>
      <c r="C5479" t="s">
        <v>699</v>
      </c>
      <c r="D5479" t="s">
        <v>709</v>
      </c>
      <c r="E5479" t="str">
        <f t="shared" si="351"/>
        <v>Household income</v>
      </c>
      <c r="F5479">
        <f t="shared" si="352"/>
        <v>6</v>
      </c>
      <c r="G5479" t="str">
        <f t="shared" si="349"/>
        <v>Data</v>
      </c>
      <c r="H5479" t="s">
        <v>706</v>
      </c>
      <c r="I5479" s="38" t="s">
        <v>709</v>
      </c>
      <c r="J5479" t="s">
        <v>699</v>
      </c>
      <c r="K5479" s="6" t="s">
        <v>34</v>
      </c>
      <c r="L5479" s="26" t="s">
        <v>69</v>
      </c>
      <c r="M5479" s="13">
        <v>9.4415456384914567E-2</v>
      </c>
      <c r="N5479" s="13">
        <v>6.9274930750784655E-2</v>
      </c>
      <c r="O5479" s="13">
        <v>1.1653114761641138E-2</v>
      </c>
      <c r="P5479" s="13">
        <v>0.86020344910047541</v>
      </c>
      <c r="Q5479" s="14">
        <v>262.00000000000023</v>
      </c>
    </row>
    <row r="5480" spans="1:17" x14ac:dyDescent="0.25">
      <c r="A5480">
        <v>5643</v>
      </c>
      <c r="B5480" t="str">
        <f t="shared" si="350"/>
        <v>Closed End</v>
      </c>
      <c r="C5480" t="s">
        <v>699</v>
      </c>
      <c r="D5480" t="s">
        <v>709</v>
      </c>
      <c r="E5480" t="str">
        <f t="shared" si="351"/>
        <v>Household income</v>
      </c>
      <c r="F5480">
        <f t="shared" si="352"/>
        <v>7</v>
      </c>
      <c r="G5480" t="str">
        <f t="shared" si="349"/>
        <v>Data</v>
      </c>
      <c r="H5480" t="s">
        <v>706</v>
      </c>
      <c r="I5480" s="38" t="s">
        <v>709</v>
      </c>
      <c r="J5480" t="s">
        <v>699</v>
      </c>
      <c r="K5480" s="6" t="s">
        <v>35</v>
      </c>
      <c r="L5480" s="12">
        <v>6.7116639947719034E-3</v>
      </c>
      <c r="M5480" s="13">
        <v>8.4985505772016759E-2</v>
      </c>
      <c r="N5480" s="13">
        <v>2.8550643142921998E-2</v>
      </c>
      <c r="O5480" s="13">
        <v>4.17182633004003E-2</v>
      </c>
      <c r="P5480" s="13">
        <v>0.87496103507344647</v>
      </c>
      <c r="Q5480" s="14">
        <v>330.00000000000011</v>
      </c>
    </row>
    <row r="5481" spans="1:17" x14ac:dyDescent="0.25">
      <c r="A5481">
        <v>5644</v>
      </c>
      <c r="B5481" t="str">
        <f t="shared" si="350"/>
        <v>Closed End</v>
      </c>
      <c r="C5481" t="s">
        <v>699</v>
      </c>
      <c r="D5481" t="s">
        <v>709</v>
      </c>
      <c r="E5481" t="str">
        <f t="shared" si="351"/>
        <v>Household income</v>
      </c>
      <c r="F5481">
        <f t="shared" si="352"/>
        <v>8</v>
      </c>
      <c r="G5481" t="str">
        <f t="shared" si="349"/>
        <v>Data</v>
      </c>
      <c r="H5481" t="s">
        <v>706</v>
      </c>
      <c r="I5481" s="38" t="s">
        <v>709</v>
      </c>
      <c r="J5481" t="s">
        <v>699</v>
      </c>
      <c r="K5481" s="6" t="s">
        <v>36</v>
      </c>
      <c r="L5481" s="26" t="s">
        <v>69</v>
      </c>
      <c r="M5481" s="13">
        <v>6.2595565152219215E-2</v>
      </c>
      <c r="N5481" s="13">
        <v>1.1551147606340947E-2</v>
      </c>
      <c r="O5481" s="13">
        <v>2.4447272308525222E-2</v>
      </c>
      <c r="P5481" s="13">
        <v>0.9322639368780411</v>
      </c>
      <c r="Q5481" s="14">
        <v>256.00000000000028</v>
      </c>
    </row>
    <row r="5482" spans="1:17" x14ac:dyDescent="0.25">
      <c r="A5482">
        <v>5645</v>
      </c>
      <c r="B5482" t="str">
        <f t="shared" si="350"/>
        <v>Closed End</v>
      </c>
      <c r="C5482" t="s">
        <v>699</v>
      </c>
      <c r="D5482" t="s">
        <v>709</v>
      </c>
      <c r="E5482" t="str">
        <f t="shared" si="351"/>
        <v>Housing status</v>
      </c>
      <c r="F5482">
        <f t="shared" si="352"/>
        <v>1</v>
      </c>
      <c r="G5482" t="str">
        <f t="shared" si="349"/>
        <v>Header</v>
      </c>
      <c r="H5482" t="s">
        <v>706</v>
      </c>
      <c r="I5482" s="38" t="s">
        <v>709</v>
      </c>
      <c r="J5482" t="s">
        <v>699</v>
      </c>
      <c r="K5482" s="7" t="s">
        <v>37</v>
      </c>
      <c r="L5482" s="15" t="s">
        <v>8</v>
      </c>
      <c r="M5482" s="16" t="s">
        <v>8</v>
      </c>
      <c r="N5482" s="16" t="s">
        <v>8</v>
      </c>
      <c r="O5482" s="16" t="s">
        <v>8</v>
      </c>
      <c r="P5482" s="16" t="s">
        <v>8</v>
      </c>
      <c r="Q5482" s="17" t="s">
        <v>8</v>
      </c>
    </row>
    <row r="5483" spans="1:17" x14ac:dyDescent="0.25">
      <c r="A5483">
        <v>5646</v>
      </c>
      <c r="B5483" t="str">
        <f t="shared" ref="B5483:B5514" si="353">IF(K5485="Results by region:","Closed End",IF(L5484="East Metro Overall","Open End",IF(AND(K5483="",K5485=""),"",B5482)))</f>
        <v>Closed End</v>
      </c>
      <c r="C5483" t="s">
        <v>699</v>
      </c>
      <c r="D5483" t="s">
        <v>709</v>
      </c>
      <c r="E5483" t="str">
        <f t="shared" ref="E5483:E5514" si="354">IF(AND(K5483="",K5484="Results by region:"),"Column labels",
IF(AND(K5483="",L5483="East Metro overall"),"Column labels",
IF(AND(K5483="",L5483=""),"",
IF(AND(B5483="Open End",K5483&lt;&gt;"",E5482="Column labels"),"Open end results",
IF(K5483="Results by region:","Region",
IF(K5483="Results by gender:","Gender",
IF(K5483="Results by age:","Age",
IF(K5483="Results by education level:","Education",
IF(K5483="Results by household income:","Household income",
IF(K5483="Results by housing status:","Housing status",
IF(K5483="Results by home language:","Home language",
IF(K5483="Results by race/ethnicity:","Race / ethnicity",
IF(ISERROR(FIND(".",K5483)),E5482,
IF(FIND(".",K5483)&lt;=4,"Title"))))))))))))))</f>
        <v>Housing status</v>
      </c>
      <c r="F5483">
        <f t="shared" ref="F5483:F5514" si="355">IF(B5483="","",IF(E5483&lt;&gt;E5482,1,SUM(F5482,1)))</f>
        <v>2</v>
      </c>
      <c r="G5483" t="str">
        <f t="shared" si="349"/>
        <v>Data</v>
      </c>
      <c r="H5483" t="s">
        <v>706</v>
      </c>
      <c r="I5483" s="38" t="s">
        <v>709</v>
      </c>
      <c r="J5483" t="s">
        <v>699</v>
      </c>
      <c r="K5483" s="6" t="s">
        <v>38</v>
      </c>
      <c r="L5483" s="12">
        <v>5.0218201791782466E-3</v>
      </c>
      <c r="M5483" s="13">
        <v>8.521632424469E-2</v>
      </c>
      <c r="N5483" s="13">
        <v>3.5591034224480469E-2</v>
      </c>
      <c r="O5483" s="13">
        <v>3.793489162029548E-2</v>
      </c>
      <c r="P5483" s="13">
        <v>0.86463678031084357</v>
      </c>
      <c r="Q5483" s="14">
        <v>1870.9999999999977</v>
      </c>
    </row>
    <row r="5484" spans="1:17" x14ac:dyDescent="0.25">
      <c r="A5484">
        <v>5647</v>
      </c>
      <c r="B5484" t="str">
        <f t="shared" si="353"/>
        <v>Closed End</v>
      </c>
      <c r="C5484" t="s">
        <v>699</v>
      </c>
      <c r="D5484" t="s">
        <v>709</v>
      </c>
      <c r="E5484" t="str">
        <f t="shared" si="354"/>
        <v>Housing status</v>
      </c>
      <c r="F5484">
        <f t="shared" si="355"/>
        <v>3</v>
      </c>
      <c r="G5484" t="str">
        <f t="shared" si="349"/>
        <v>Data</v>
      </c>
      <c r="H5484" t="s">
        <v>706</v>
      </c>
      <c r="I5484" s="38" t="s">
        <v>709</v>
      </c>
      <c r="J5484" t="s">
        <v>699</v>
      </c>
      <c r="K5484" s="6" t="s">
        <v>39</v>
      </c>
      <c r="L5484" s="12">
        <v>2.3238886284591861E-2</v>
      </c>
      <c r="M5484" s="13">
        <v>0.10819511931691647</v>
      </c>
      <c r="N5484" s="13">
        <v>0.1902426569427465</v>
      </c>
      <c r="O5484" s="13">
        <v>8.051922072514181E-2</v>
      </c>
      <c r="P5484" s="13">
        <v>0.65248695144402968</v>
      </c>
      <c r="Q5484" s="14">
        <v>953.00000000000193</v>
      </c>
    </row>
    <row r="5485" spans="1:17" ht="24.75" x14ac:dyDescent="0.25">
      <c r="A5485">
        <v>5648</v>
      </c>
      <c r="B5485" t="str">
        <f t="shared" si="353"/>
        <v>Closed End</v>
      </c>
      <c r="C5485" t="s">
        <v>699</v>
      </c>
      <c r="D5485" t="s">
        <v>709</v>
      </c>
      <c r="E5485" t="str">
        <f t="shared" si="354"/>
        <v>Housing status</v>
      </c>
      <c r="F5485">
        <f t="shared" si="355"/>
        <v>4</v>
      </c>
      <c r="G5485" t="str">
        <f t="shared" si="349"/>
        <v>Data</v>
      </c>
      <c r="H5485" t="s">
        <v>706</v>
      </c>
      <c r="I5485" s="38" t="s">
        <v>709</v>
      </c>
      <c r="J5485" t="s">
        <v>699</v>
      </c>
      <c r="K5485" s="6" t="s">
        <v>40</v>
      </c>
      <c r="L5485" s="26" t="s">
        <v>69</v>
      </c>
      <c r="M5485" s="13">
        <v>0.14311712338806606</v>
      </c>
      <c r="N5485" s="13">
        <v>0.16734703172520096</v>
      </c>
      <c r="O5485" s="13">
        <v>4.9777248706577376E-2</v>
      </c>
      <c r="P5485" s="13">
        <v>0.68913558250203255</v>
      </c>
      <c r="Q5485" s="14">
        <v>62.999999999999986</v>
      </c>
    </row>
    <row r="5486" spans="1:17" x14ac:dyDescent="0.25">
      <c r="A5486">
        <v>5649</v>
      </c>
      <c r="B5486" t="str">
        <f t="shared" si="353"/>
        <v>Closed End</v>
      </c>
      <c r="C5486" t="s">
        <v>699</v>
      </c>
      <c r="D5486" t="s">
        <v>709</v>
      </c>
      <c r="E5486" t="str">
        <f t="shared" si="354"/>
        <v>Home language</v>
      </c>
      <c r="F5486">
        <f t="shared" si="355"/>
        <v>1</v>
      </c>
      <c r="G5486" t="str">
        <f t="shared" si="349"/>
        <v>Header</v>
      </c>
      <c r="H5486" t="s">
        <v>706</v>
      </c>
      <c r="I5486" s="38" t="s">
        <v>709</v>
      </c>
      <c r="J5486" t="s">
        <v>699</v>
      </c>
      <c r="K5486" s="7" t="s">
        <v>41</v>
      </c>
      <c r="L5486" s="15" t="s">
        <v>8</v>
      </c>
      <c r="M5486" s="16" t="s">
        <v>8</v>
      </c>
      <c r="N5486" s="16" t="s">
        <v>8</v>
      </c>
      <c r="O5486" s="16" t="s">
        <v>8</v>
      </c>
      <c r="P5486" s="16" t="s">
        <v>8</v>
      </c>
      <c r="Q5486" s="17" t="s">
        <v>8</v>
      </c>
    </row>
    <row r="5487" spans="1:17" x14ac:dyDescent="0.25">
      <c r="A5487">
        <v>5650</v>
      </c>
      <c r="B5487" t="str">
        <f t="shared" si="353"/>
        <v>Closed End</v>
      </c>
      <c r="C5487" t="s">
        <v>699</v>
      </c>
      <c r="D5487" t="s">
        <v>709</v>
      </c>
      <c r="E5487" t="str">
        <f t="shared" si="354"/>
        <v>Home language</v>
      </c>
      <c r="F5487">
        <f t="shared" si="355"/>
        <v>2</v>
      </c>
      <c r="G5487" t="str">
        <f t="shared" si="349"/>
        <v>Data</v>
      </c>
      <c r="H5487" t="s">
        <v>706</v>
      </c>
      <c r="I5487" s="38" t="s">
        <v>709</v>
      </c>
      <c r="J5487" t="s">
        <v>699</v>
      </c>
      <c r="K5487" s="6" t="s">
        <v>42</v>
      </c>
      <c r="L5487" s="12">
        <v>1.0095675948784379E-2</v>
      </c>
      <c r="M5487" s="13">
        <v>3.1737415739231209E-2</v>
      </c>
      <c r="N5487" s="13">
        <v>6.5401629699433889E-2</v>
      </c>
      <c r="O5487" s="13">
        <v>2.6254765926878743E-2</v>
      </c>
      <c r="P5487" s="13">
        <v>0.8973416499423692</v>
      </c>
      <c r="Q5487" s="14">
        <v>2539.0000000000041</v>
      </c>
    </row>
    <row r="5488" spans="1:17" x14ac:dyDescent="0.25">
      <c r="A5488">
        <v>5651</v>
      </c>
      <c r="B5488" t="str">
        <f t="shared" si="353"/>
        <v>Closed End</v>
      </c>
      <c r="C5488" t="s">
        <v>699</v>
      </c>
      <c r="D5488" t="s">
        <v>709</v>
      </c>
      <c r="E5488" t="str">
        <f t="shared" si="354"/>
        <v>Home language</v>
      </c>
      <c r="F5488">
        <f t="shared" si="355"/>
        <v>3</v>
      </c>
      <c r="G5488" t="str">
        <f t="shared" si="349"/>
        <v>Data</v>
      </c>
      <c r="H5488" t="s">
        <v>706</v>
      </c>
      <c r="I5488" s="38" t="s">
        <v>709</v>
      </c>
      <c r="J5488" t="s">
        <v>699</v>
      </c>
      <c r="K5488" s="6" t="s">
        <v>43</v>
      </c>
      <c r="L5488" s="12">
        <v>6.6295720255349043E-3</v>
      </c>
      <c r="M5488" s="13">
        <v>0.43105397939489765</v>
      </c>
      <c r="N5488" s="13">
        <v>0.15737673702073476</v>
      </c>
      <c r="O5488" s="13">
        <v>0.22592338145343685</v>
      </c>
      <c r="P5488" s="13">
        <v>0.26105542029388334</v>
      </c>
      <c r="Q5488" s="14">
        <v>245.00000000000014</v>
      </c>
    </row>
    <row r="5489" spans="1:30" x14ac:dyDescent="0.25">
      <c r="A5489">
        <v>5652</v>
      </c>
      <c r="B5489" t="str">
        <f t="shared" si="353"/>
        <v>Closed End</v>
      </c>
      <c r="C5489" t="s">
        <v>699</v>
      </c>
      <c r="D5489" t="s">
        <v>709</v>
      </c>
      <c r="E5489" t="str">
        <f t="shared" si="354"/>
        <v>Home language</v>
      </c>
      <c r="F5489">
        <f t="shared" si="355"/>
        <v>4</v>
      </c>
      <c r="G5489" t="str">
        <f t="shared" si="349"/>
        <v>Data</v>
      </c>
      <c r="H5489" t="s">
        <v>706</v>
      </c>
      <c r="I5489" s="38" t="s">
        <v>709</v>
      </c>
      <c r="J5489" t="s">
        <v>699</v>
      </c>
      <c r="K5489" s="6" t="s">
        <v>44</v>
      </c>
      <c r="L5489" s="26" t="s">
        <v>69</v>
      </c>
      <c r="M5489" s="13">
        <v>0.60039594752000291</v>
      </c>
      <c r="N5489" s="13">
        <v>0.15518522548947658</v>
      </c>
      <c r="O5489" s="13">
        <v>0.17055439153614554</v>
      </c>
      <c r="P5489" s="13">
        <v>9.6552716054893975E-2</v>
      </c>
      <c r="Q5489" s="14">
        <v>108.00000000000001</v>
      </c>
    </row>
    <row r="5490" spans="1:30" x14ac:dyDescent="0.25">
      <c r="A5490">
        <v>5653</v>
      </c>
      <c r="B5490" t="str">
        <f t="shared" si="353"/>
        <v>Closed End</v>
      </c>
      <c r="C5490" t="s">
        <v>699</v>
      </c>
      <c r="D5490" t="s">
        <v>709</v>
      </c>
      <c r="E5490" t="str">
        <f t="shared" si="354"/>
        <v>Race / ethnicity</v>
      </c>
      <c r="F5490">
        <f t="shared" si="355"/>
        <v>1</v>
      </c>
      <c r="G5490" t="str">
        <f t="shared" si="349"/>
        <v>Header</v>
      </c>
      <c r="H5490" t="s">
        <v>706</v>
      </c>
      <c r="I5490" s="38" t="s">
        <v>709</v>
      </c>
      <c r="J5490" t="s">
        <v>699</v>
      </c>
      <c r="K5490" s="7" t="s">
        <v>45</v>
      </c>
      <c r="L5490" s="15" t="s">
        <v>8</v>
      </c>
      <c r="M5490" s="16" t="s">
        <v>8</v>
      </c>
      <c r="N5490" s="16" t="s">
        <v>8</v>
      </c>
      <c r="O5490" s="16" t="s">
        <v>8</v>
      </c>
      <c r="P5490" s="16" t="s">
        <v>8</v>
      </c>
      <c r="Q5490" s="17" t="s">
        <v>8</v>
      </c>
    </row>
    <row r="5491" spans="1:30" x14ac:dyDescent="0.25">
      <c r="A5491">
        <v>5654</v>
      </c>
      <c r="B5491" t="str">
        <f t="shared" si="353"/>
        <v>Closed End</v>
      </c>
      <c r="C5491" t="s">
        <v>699</v>
      </c>
      <c r="D5491" t="s">
        <v>709</v>
      </c>
      <c r="E5491" t="str">
        <f t="shared" si="354"/>
        <v>Race / ethnicity</v>
      </c>
      <c r="F5491">
        <f t="shared" si="355"/>
        <v>2</v>
      </c>
      <c r="G5491" t="str">
        <f t="shared" si="349"/>
        <v>Data</v>
      </c>
      <c r="H5491" t="s">
        <v>706</v>
      </c>
      <c r="I5491" s="38" t="s">
        <v>709</v>
      </c>
      <c r="J5491" t="s">
        <v>699</v>
      </c>
      <c r="K5491" s="6" t="s">
        <v>46</v>
      </c>
      <c r="L5491" s="12">
        <v>4.3114206332543301E-2</v>
      </c>
      <c r="M5491" s="13">
        <v>0.4189480925982671</v>
      </c>
      <c r="N5491" s="13">
        <v>0.34852571594479526</v>
      </c>
      <c r="O5491" s="13">
        <v>0.22429329383101393</v>
      </c>
      <c r="P5491" s="13">
        <v>0.12655989751558805</v>
      </c>
      <c r="Q5491" s="14">
        <v>798.99999999999932</v>
      </c>
    </row>
    <row r="5492" spans="1:30" x14ac:dyDescent="0.25">
      <c r="A5492">
        <v>5655</v>
      </c>
      <c r="B5492" t="str">
        <f t="shared" si="353"/>
        <v>Closed End</v>
      </c>
      <c r="C5492" t="s">
        <v>699</v>
      </c>
      <c r="D5492" t="s">
        <v>709</v>
      </c>
      <c r="E5492" t="str">
        <f t="shared" si="354"/>
        <v>Race / ethnicity</v>
      </c>
      <c r="F5492">
        <f t="shared" si="355"/>
        <v>3</v>
      </c>
      <c r="G5492" t="str">
        <f t="shared" si="349"/>
        <v>Data</v>
      </c>
      <c r="H5492" t="s">
        <v>706</v>
      </c>
      <c r="I5492" s="38" t="s">
        <v>709</v>
      </c>
      <c r="J5492" t="s">
        <v>699</v>
      </c>
      <c r="K5492" s="6" t="s">
        <v>47</v>
      </c>
      <c r="L5492" s="12">
        <v>1</v>
      </c>
      <c r="M5492" s="13">
        <v>8.1969008433458265E-2</v>
      </c>
      <c r="N5492" s="13">
        <v>0.36101050453478756</v>
      </c>
      <c r="O5492" s="13">
        <v>0.11748953856016905</v>
      </c>
      <c r="P5492" s="13">
        <v>0.3678983209594705</v>
      </c>
      <c r="Q5492" s="14">
        <v>132.99999999999994</v>
      </c>
    </row>
    <row r="5493" spans="1:30" x14ac:dyDescent="0.25">
      <c r="A5493">
        <v>5656</v>
      </c>
      <c r="B5493" t="str">
        <f t="shared" si="353"/>
        <v>Closed End</v>
      </c>
      <c r="C5493" t="s">
        <v>699</v>
      </c>
      <c r="D5493" t="s">
        <v>709</v>
      </c>
      <c r="E5493" t="str">
        <f t="shared" si="354"/>
        <v>Race / ethnicity</v>
      </c>
      <c r="F5493">
        <f t="shared" si="355"/>
        <v>4</v>
      </c>
      <c r="G5493" t="str">
        <f t="shared" si="349"/>
        <v>Data</v>
      </c>
      <c r="H5493" t="s">
        <v>706</v>
      </c>
      <c r="I5493" s="38" t="s">
        <v>709</v>
      </c>
      <c r="J5493" t="s">
        <v>699</v>
      </c>
      <c r="K5493" s="6" t="s">
        <v>48</v>
      </c>
      <c r="L5493" s="12">
        <v>8.4354811608198729E-3</v>
      </c>
      <c r="M5493" s="13">
        <v>1</v>
      </c>
      <c r="N5493" s="13">
        <v>1.1341239401325625E-2</v>
      </c>
      <c r="O5493" s="27" t="s">
        <v>69</v>
      </c>
      <c r="P5493" s="13">
        <v>0.10876656673622255</v>
      </c>
      <c r="Q5493" s="14">
        <v>217.99999999999997</v>
      </c>
    </row>
    <row r="5494" spans="1:30" x14ac:dyDescent="0.25">
      <c r="A5494">
        <v>5657</v>
      </c>
      <c r="B5494" t="str">
        <f t="shared" si="353"/>
        <v>Closed End</v>
      </c>
      <c r="C5494" t="s">
        <v>699</v>
      </c>
      <c r="D5494" t="s">
        <v>709</v>
      </c>
      <c r="E5494" t="str">
        <f t="shared" si="354"/>
        <v>Race / ethnicity</v>
      </c>
      <c r="F5494">
        <f t="shared" si="355"/>
        <v>5</v>
      </c>
      <c r="G5494" t="str">
        <f t="shared" si="349"/>
        <v>Data</v>
      </c>
      <c r="H5494" t="s">
        <v>706</v>
      </c>
      <c r="I5494" s="38" t="s">
        <v>709</v>
      </c>
      <c r="J5494" t="s">
        <v>699</v>
      </c>
      <c r="K5494" s="6" t="s">
        <v>49</v>
      </c>
      <c r="L5494" s="12">
        <v>4.4658631110003254E-2</v>
      </c>
      <c r="M5494" s="13">
        <v>1.363282649604622E-2</v>
      </c>
      <c r="N5494" s="13">
        <v>1</v>
      </c>
      <c r="O5494" s="13">
        <v>2.5973592048089668E-2</v>
      </c>
      <c r="P5494" s="13">
        <v>0.10977334352205297</v>
      </c>
      <c r="Q5494" s="14">
        <v>363.99999999999966</v>
      </c>
    </row>
    <row r="5495" spans="1:30" x14ac:dyDescent="0.25">
      <c r="A5495">
        <v>5658</v>
      </c>
      <c r="B5495" t="str">
        <f t="shared" si="353"/>
        <v>Closed End</v>
      </c>
      <c r="C5495" t="s">
        <v>699</v>
      </c>
      <c r="D5495" t="s">
        <v>709</v>
      </c>
      <c r="E5495" t="str">
        <f t="shared" si="354"/>
        <v>Race / ethnicity</v>
      </c>
      <c r="F5495">
        <f t="shared" si="355"/>
        <v>6</v>
      </c>
      <c r="G5495" t="str">
        <f t="shared" si="349"/>
        <v>Data</v>
      </c>
      <c r="H5495" t="s">
        <v>706</v>
      </c>
      <c r="I5495" s="38" t="s">
        <v>709</v>
      </c>
      <c r="J5495" t="s">
        <v>699</v>
      </c>
      <c r="K5495" s="6" t="s">
        <v>50</v>
      </c>
      <c r="L5495" s="12">
        <v>2.2584126885286344E-2</v>
      </c>
      <c r="M5495" s="27" t="s">
        <v>69</v>
      </c>
      <c r="N5495" s="13">
        <v>4.03599439359019E-2</v>
      </c>
      <c r="O5495" s="13">
        <v>1</v>
      </c>
      <c r="P5495" s="13">
        <v>0.17845337834336267</v>
      </c>
      <c r="Q5495" s="14">
        <v>143.00000000000014</v>
      </c>
    </row>
    <row r="5496" spans="1:30" ht="15.75" thickBot="1" x14ac:dyDescent="0.3">
      <c r="A5496">
        <v>5659</v>
      </c>
      <c r="B5496" t="str">
        <f t="shared" si="353"/>
        <v>Closed End</v>
      </c>
      <c r="C5496" t="s">
        <v>699</v>
      </c>
      <c r="D5496" t="s">
        <v>709</v>
      </c>
      <c r="E5496" t="str">
        <f t="shared" si="354"/>
        <v>Race / ethnicity</v>
      </c>
      <c r="F5496">
        <f t="shared" si="355"/>
        <v>7</v>
      </c>
      <c r="G5496" t="str">
        <f t="shared" si="349"/>
        <v>Data</v>
      </c>
      <c r="H5496" t="s">
        <v>706</v>
      </c>
      <c r="I5496" s="38" t="s">
        <v>709</v>
      </c>
      <c r="J5496" t="s">
        <v>699</v>
      </c>
      <c r="K5496" s="8" t="s">
        <v>51</v>
      </c>
      <c r="L5496" s="36" t="s">
        <v>70</v>
      </c>
      <c r="M5496" s="34" t="s">
        <v>70</v>
      </c>
      <c r="N5496" s="34" t="s">
        <v>70</v>
      </c>
      <c r="O5496" s="34" t="s">
        <v>70</v>
      </c>
      <c r="P5496" s="19">
        <v>1</v>
      </c>
      <c r="Q5496" s="20">
        <v>2102.9999999999945</v>
      </c>
    </row>
    <row r="5497" spans="1:30" ht="15.75" thickTop="1" x14ac:dyDescent="0.25">
      <c r="A5497">
        <v>5660</v>
      </c>
      <c r="B5497" t="str">
        <f t="shared" si="353"/>
        <v/>
      </c>
      <c r="C5497" t="s">
        <v>8</v>
      </c>
      <c r="D5497" t="s">
        <v>8</v>
      </c>
      <c r="E5497" t="str">
        <f t="shared" si="354"/>
        <v/>
      </c>
      <c r="F5497" t="str">
        <f t="shared" si="355"/>
        <v/>
      </c>
      <c r="G5497" t="str">
        <f t="shared" si="349"/>
        <v/>
      </c>
      <c r="H5497" t="s">
        <v>8</v>
      </c>
      <c r="K5497" s="42"/>
      <c r="L5497" s="42"/>
      <c r="M5497" s="42"/>
      <c r="N5497" s="42"/>
      <c r="O5497" s="42"/>
      <c r="P5497" s="42"/>
      <c r="Q5497" s="42"/>
    </row>
    <row r="5498" spans="1:30" ht="60.75" thickBot="1" x14ac:dyDescent="0.3">
      <c r="A5498">
        <v>5661</v>
      </c>
      <c r="B5498" t="str">
        <f t="shared" si="353"/>
        <v>Closed End</v>
      </c>
      <c r="C5498" t="s">
        <v>699</v>
      </c>
      <c r="D5498" t="s">
        <v>710</v>
      </c>
      <c r="E5498" t="str">
        <f t="shared" si="354"/>
        <v>Title</v>
      </c>
      <c r="F5498">
        <f t="shared" si="355"/>
        <v>1</v>
      </c>
      <c r="G5498" t="str">
        <f t="shared" si="349"/>
        <v>Title</v>
      </c>
      <c r="H5498" t="s">
        <v>707</v>
      </c>
      <c r="I5498" s="38" t="s">
        <v>710</v>
      </c>
      <c r="J5498" t="s">
        <v>699</v>
      </c>
      <c r="K5498" s="37" t="s">
        <v>448</v>
      </c>
      <c r="L5498" s="37"/>
      <c r="M5498" s="37"/>
      <c r="N5498" s="37"/>
      <c r="O5498" s="37"/>
      <c r="P5498" s="37"/>
      <c r="Q5498" s="37"/>
      <c r="R5498" s="37"/>
      <c r="S5498" s="37"/>
      <c r="T5498" s="37"/>
      <c r="U5498" s="37"/>
      <c r="V5498" s="37"/>
      <c r="W5498" s="37"/>
      <c r="X5498" s="37"/>
      <c r="Y5498" s="37"/>
      <c r="Z5498" s="37"/>
      <c r="AA5498" s="37"/>
      <c r="AB5498" s="37"/>
      <c r="AC5498" s="37"/>
      <c r="AD5498" s="37"/>
    </row>
    <row r="5499" spans="1:30" ht="50.25" thickTop="1" thickBot="1" x14ac:dyDescent="0.3">
      <c r="A5499">
        <v>5662</v>
      </c>
      <c r="B5499" t="str">
        <f t="shared" si="353"/>
        <v>Closed End</v>
      </c>
      <c r="C5499" t="s">
        <v>699</v>
      </c>
      <c r="D5499" t="s">
        <v>710</v>
      </c>
      <c r="E5499" t="str">
        <f t="shared" si="354"/>
        <v>Column labels</v>
      </c>
      <c r="F5499">
        <f t="shared" si="355"/>
        <v>1</v>
      </c>
      <c r="G5499" t="str">
        <f t="shared" si="349"/>
        <v>Labels</v>
      </c>
      <c r="H5499" t="s">
        <v>707</v>
      </c>
      <c r="I5499" s="38" t="s">
        <v>710</v>
      </c>
      <c r="J5499" t="s">
        <v>699</v>
      </c>
      <c r="K5499" s="39"/>
      <c r="L5499" s="1" t="s">
        <v>449</v>
      </c>
      <c r="M5499" s="2" t="s">
        <v>420</v>
      </c>
      <c r="N5499" s="2" t="s">
        <v>394</v>
      </c>
      <c r="O5499" s="2" t="s">
        <v>450</v>
      </c>
      <c r="P5499" s="2" t="s">
        <v>451</v>
      </c>
      <c r="Q5499" s="2" t="s">
        <v>452</v>
      </c>
      <c r="R5499" s="2" t="s">
        <v>453</v>
      </c>
      <c r="S5499" s="2" t="s">
        <v>393</v>
      </c>
      <c r="T5499" s="2" t="s">
        <v>454</v>
      </c>
      <c r="U5499" s="2" t="s">
        <v>411</v>
      </c>
      <c r="V5499" s="2" t="s">
        <v>455</v>
      </c>
      <c r="W5499" s="2" t="s">
        <v>400</v>
      </c>
      <c r="X5499" s="2" t="s">
        <v>456</v>
      </c>
      <c r="Y5499" s="2" t="s">
        <v>406</v>
      </c>
      <c r="Z5499" s="2" t="s">
        <v>457</v>
      </c>
      <c r="AA5499" s="2" t="s">
        <v>458</v>
      </c>
      <c r="AB5499" s="2" t="s">
        <v>459</v>
      </c>
      <c r="AC5499" s="2" t="s">
        <v>460</v>
      </c>
      <c r="AD5499" s="3" t="s">
        <v>6</v>
      </c>
    </row>
    <row r="5500" spans="1:30" ht="15.75" thickTop="1" x14ac:dyDescent="0.25">
      <c r="A5500">
        <v>5663</v>
      </c>
      <c r="B5500" t="str">
        <f t="shared" si="353"/>
        <v>Closed End</v>
      </c>
      <c r="C5500" t="s">
        <v>699</v>
      </c>
      <c r="D5500" t="s">
        <v>710</v>
      </c>
      <c r="E5500" t="str">
        <f t="shared" si="354"/>
        <v>Region</v>
      </c>
      <c r="F5500">
        <f t="shared" si="355"/>
        <v>1</v>
      </c>
      <c r="G5500" t="str">
        <f t="shared" si="349"/>
        <v>Header</v>
      </c>
      <c r="H5500" t="s">
        <v>707</v>
      </c>
      <c r="I5500" s="38" t="s">
        <v>710</v>
      </c>
      <c r="J5500" t="s">
        <v>699</v>
      </c>
      <c r="K5500" s="5" t="s">
        <v>7</v>
      </c>
      <c r="L5500" s="9" t="s">
        <v>8</v>
      </c>
      <c r="M5500" s="10" t="s">
        <v>8</v>
      </c>
      <c r="N5500" s="10" t="s">
        <v>8</v>
      </c>
      <c r="O5500" s="10" t="s">
        <v>8</v>
      </c>
      <c r="P5500" s="10" t="s">
        <v>8</v>
      </c>
      <c r="Q5500" s="10" t="s">
        <v>8</v>
      </c>
      <c r="R5500" s="10" t="s">
        <v>8</v>
      </c>
      <c r="S5500" s="10" t="s">
        <v>8</v>
      </c>
      <c r="T5500" s="10" t="s">
        <v>8</v>
      </c>
      <c r="U5500" s="10" t="s">
        <v>8</v>
      </c>
      <c r="V5500" s="10" t="s">
        <v>8</v>
      </c>
      <c r="W5500" s="10" t="s">
        <v>8</v>
      </c>
      <c r="X5500" s="10" t="s">
        <v>8</v>
      </c>
      <c r="Y5500" s="10" t="s">
        <v>8</v>
      </c>
      <c r="Z5500" s="10" t="s">
        <v>8</v>
      </c>
      <c r="AA5500" s="10" t="s">
        <v>8</v>
      </c>
      <c r="AB5500" s="10" t="s">
        <v>8</v>
      </c>
      <c r="AC5500" s="10" t="s">
        <v>8</v>
      </c>
      <c r="AD5500" s="11" t="s">
        <v>8</v>
      </c>
    </row>
    <row r="5501" spans="1:30" x14ac:dyDescent="0.25">
      <c r="A5501">
        <v>5664</v>
      </c>
      <c r="B5501" t="str">
        <f t="shared" si="353"/>
        <v>Closed End</v>
      </c>
      <c r="C5501" t="s">
        <v>699</v>
      </c>
      <c r="D5501" t="s">
        <v>710</v>
      </c>
      <c r="E5501" t="str">
        <f t="shared" si="354"/>
        <v>Region</v>
      </c>
      <c r="F5501">
        <f t="shared" si="355"/>
        <v>2</v>
      </c>
      <c r="G5501" t="str">
        <f t="shared" si="349"/>
        <v>Data</v>
      </c>
      <c r="H5501" t="s">
        <v>707</v>
      </c>
      <c r="I5501" s="38" t="s">
        <v>710</v>
      </c>
      <c r="J5501" t="s">
        <v>699</v>
      </c>
      <c r="K5501" s="6" t="s">
        <v>9</v>
      </c>
      <c r="L5501" s="26" t="s">
        <v>69</v>
      </c>
      <c r="M5501" s="27" t="s">
        <v>69</v>
      </c>
      <c r="N5501" s="27" t="s">
        <v>69</v>
      </c>
      <c r="O5501" s="13">
        <v>7.3216610502649711E-3</v>
      </c>
      <c r="P5501" s="27" t="s">
        <v>69</v>
      </c>
      <c r="Q5501" s="27" t="s">
        <v>69</v>
      </c>
      <c r="R5501" s="13">
        <v>1.3740703324231425E-2</v>
      </c>
      <c r="S5501" s="13">
        <v>4.3424392971253202E-2</v>
      </c>
      <c r="T5501" s="27" t="s">
        <v>69</v>
      </c>
      <c r="U5501" s="13">
        <v>1.1532040495978911E-2</v>
      </c>
      <c r="V5501" s="27" t="s">
        <v>69</v>
      </c>
      <c r="W5501" s="13">
        <v>0.41335600697142105</v>
      </c>
      <c r="X5501" s="13">
        <v>0.20432295035809001</v>
      </c>
      <c r="Y5501" s="13">
        <v>0.2455512478138995</v>
      </c>
      <c r="Z5501" s="13">
        <v>4.2480140421633811E-2</v>
      </c>
      <c r="AA5501" s="27" t="s">
        <v>69</v>
      </c>
      <c r="AB5501" s="13">
        <v>0.19719266045044642</v>
      </c>
      <c r="AC5501" s="13">
        <v>0.21978822815417376</v>
      </c>
      <c r="AD5501" s="14">
        <v>2798</v>
      </c>
    </row>
    <row r="5502" spans="1:30" x14ac:dyDescent="0.25">
      <c r="A5502">
        <v>5665</v>
      </c>
      <c r="B5502" t="str">
        <f t="shared" si="353"/>
        <v>Closed End</v>
      </c>
      <c r="C5502" t="s">
        <v>699</v>
      </c>
      <c r="D5502" t="s">
        <v>710</v>
      </c>
      <c r="E5502" t="str">
        <f t="shared" si="354"/>
        <v>Region</v>
      </c>
      <c r="F5502">
        <f t="shared" si="355"/>
        <v>3</v>
      </c>
      <c r="G5502" t="str">
        <f t="shared" si="349"/>
        <v>Data</v>
      </c>
      <c r="H5502" t="s">
        <v>707</v>
      </c>
      <c r="I5502" s="38" t="s">
        <v>710</v>
      </c>
      <c r="J5502" t="s">
        <v>699</v>
      </c>
      <c r="K5502" s="6" t="s">
        <v>10</v>
      </c>
      <c r="L5502" s="26" t="s">
        <v>70</v>
      </c>
      <c r="M5502" s="27" t="s">
        <v>70</v>
      </c>
      <c r="N5502" s="27" t="s">
        <v>70</v>
      </c>
      <c r="O5502" s="13">
        <v>6.0023396355413892E-3</v>
      </c>
      <c r="P5502" s="27" t="s">
        <v>69</v>
      </c>
      <c r="Q5502" s="27" t="s">
        <v>69</v>
      </c>
      <c r="R5502" s="13">
        <v>1.5790999348983543E-2</v>
      </c>
      <c r="S5502" s="27" t="s">
        <v>70</v>
      </c>
      <c r="T5502" s="27" t="s">
        <v>70</v>
      </c>
      <c r="U5502" s="13">
        <v>1.7665629271141143E-2</v>
      </c>
      <c r="V5502" s="27" t="s">
        <v>70</v>
      </c>
      <c r="W5502" s="13">
        <v>0.49361646579016222</v>
      </c>
      <c r="X5502" s="13">
        <v>0.23387005456352256</v>
      </c>
      <c r="Y5502" s="13">
        <v>0.29920491976010821</v>
      </c>
      <c r="Z5502" s="13">
        <v>3.0589133258905665E-2</v>
      </c>
      <c r="AA5502" s="27" t="s">
        <v>70</v>
      </c>
      <c r="AB5502" s="13">
        <v>0.16726589170495307</v>
      </c>
      <c r="AC5502" s="13">
        <v>0.20371029706721017</v>
      </c>
      <c r="AD5502" s="14">
        <v>385.00000000000028</v>
      </c>
    </row>
    <row r="5503" spans="1:30" x14ac:dyDescent="0.25">
      <c r="A5503">
        <v>5666</v>
      </c>
      <c r="B5503" t="str">
        <f t="shared" si="353"/>
        <v>Closed End</v>
      </c>
      <c r="C5503" t="s">
        <v>699</v>
      </c>
      <c r="D5503" t="s">
        <v>710</v>
      </c>
      <c r="E5503" t="str">
        <f t="shared" si="354"/>
        <v>Region</v>
      </c>
      <c r="F5503">
        <f t="shared" si="355"/>
        <v>4</v>
      </c>
      <c r="G5503" t="str">
        <f t="shared" si="349"/>
        <v>Data</v>
      </c>
      <c r="H5503" t="s">
        <v>707</v>
      </c>
      <c r="I5503" s="38" t="s">
        <v>710</v>
      </c>
      <c r="J5503" t="s">
        <v>699</v>
      </c>
      <c r="K5503" s="6" t="s">
        <v>11</v>
      </c>
      <c r="L5503" s="12">
        <v>1.0200197771294793E-2</v>
      </c>
      <c r="M5503" s="13">
        <v>7.2068991437431685E-3</v>
      </c>
      <c r="N5503" s="13">
        <v>1.0407039797138785E-2</v>
      </c>
      <c r="O5503" s="13">
        <v>9.4875512850902937E-3</v>
      </c>
      <c r="P5503" s="13">
        <v>7.4547418220203502E-3</v>
      </c>
      <c r="Q5503" s="27" t="s">
        <v>69</v>
      </c>
      <c r="R5503" s="13">
        <v>1.4216289600101992E-2</v>
      </c>
      <c r="S5503" s="13">
        <v>8.2148283534597438E-2</v>
      </c>
      <c r="T5503" s="13">
        <v>5.3422163557013229E-3</v>
      </c>
      <c r="U5503" s="13">
        <v>1.1092446051906828E-2</v>
      </c>
      <c r="V5503" s="27" t="s">
        <v>69</v>
      </c>
      <c r="W5503" s="13">
        <v>0.32591753940714946</v>
      </c>
      <c r="X5503" s="13">
        <v>0.16907016443226575</v>
      </c>
      <c r="Y5503" s="13">
        <v>0.18665786332461878</v>
      </c>
      <c r="Z5503" s="13">
        <v>5.2562738178704285E-2</v>
      </c>
      <c r="AA5503" s="27" t="s">
        <v>69</v>
      </c>
      <c r="AB5503" s="13">
        <v>0.21937506685223429</v>
      </c>
      <c r="AC5503" s="13">
        <v>0.24425458605370762</v>
      </c>
      <c r="AD5503" s="14">
        <v>2047.9999999999948</v>
      </c>
    </row>
    <row r="5504" spans="1:30" x14ac:dyDescent="0.25">
      <c r="A5504">
        <v>5667</v>
      </c>
      <c r="B5504" t="str">
        <f t="shared" si="353"/>
        <v>Closed End</v>
      </c>
      <c r="C5504" t="s">
        <v>699</v>
      </c>
      <c r="D5504" t="s">
        <v>710</v>
      </c>
      <c r="E5504" t="str">
        <f t="shared" si="354"/>
        <v>Region</v>
      </c>
      <c r="F5504">
        <f t="shared" si="355"/>
        <v>5</v>
      </c>
      <c r="G5504" t="str">
        <f t="shared" si="349"/>
        <v>Data</v>
      </c>
      <c r="H5504" t="s">
        <v>707</v>
      </c>
      <c r="I5504" s="38" t="s">
        <v>710</v>
      </c>
      <c r="J5504" t="s">
        <v>699</v>
      </c>
      <c r="K5504" s="6" t="s">
        <v>12</v>
      </c>
      <c r="L5504" s="12">
        <v>1.1838730480101887E-2</v>
      </c>
      <c r="M5504" s="27" t="s">
        <v>69</v>
      </c>
      <c r="N5504" s="13">
        <v>1.9027419022124056E-2</v>
      </c>
      <c r="O5504" s="13">
        <v>1.2008084825739234E-2</v>
      </c>
      <c r="P5504" s="13">
        <v>8.9860510104382979E-3</v>
      </c>
      <c r="Q5504" s="27" t="s">
        <v>69</v>
      </c>
      <c r="R5504" s="13">
        <v>7.8068145602931873E-3</v>
      </c>
      <c r="S5504" s="13">
        <v>0.12019167757726074</v>
      </c>
      <c r="T5504" s="13">
        <v>9.7672912843784748E-3</v>
      </c>
      <c r="U5504" s="13">
        <v>1.4294550120832233E-2</v>
      </c>
      <c r="V5504" s="27" t="s">
        <v>69</v>
      </c>
      <c r="W5504" s="13">
        <v>0.28278763386397793</v>
      </c>
      <c r="X5504" s="13">
        <v>0.18915348440146518</v>
      </c>
      <c r="Y5504" s="13">
        <v>0.15539372916280172</v>
      </c>
      <c r="Z5504" s="13">
        <v>6.5516051337696862E-2</v>
      </c>
      <c r="AA5504" s="13">
        <v>7.7921704931546484E-3</v>
      </c>
      <c r="AB5504" s="13">
        <v>0.22123124526855203</v>
      </c>
      <c r="AC5504" s="13">
        <v>0.2280301936712115</v>
      </c>
      <c r="AD5504" s="14">
        <v>1651.0000000000039</v>
      </c>
    </row>
    <row r="5505" spans="1:30" x14ac:dyDescent="0.25">
      <c r="A5505">
        <v>5668</v>
      </c>
      <c r="B5505" t="str">
        <f t="shared" si="353"/>
        <v>Closed End</v>
      </c>
      <c r="C5505" t="s">
        <v>699</v>
      </c>
      <c r="D5505" t="s">
        <v>710</v>
      </c>
      <c r="E5505" t="str">
        <f t="shared" si="354"/>
        <v>Region</v>
      </c>
      <c r="F5505">
        <f t="shared" si="355"/>
        <v>6</v>
      </c>
      <c r="G5505" t="str">
        <f t="shared" si="349"/>
        <v>Data</v>
      </c>
      <c r="H5505" t="s">
        <v>707</v>
      </c>
      <c r="I5505" s="38" t="s">
        <v>710</v>
      </c>
      <c r="J5505" t="s">
        <v>699</v>
      </c>
      <c r="K5505" s="6" t="s">
        <v>13</v>
      </c>
      <c r="L5505" s="12">
        <v>8.2220626261441977E-3</v>
      </c>
      <c r="M5505" s="13">
        <v>9.9438224314547501E-3</v>
      </c>
      <c r="N5505" s="27" t="s">
        <v>70</v>
      </c>
      <c r="O5505" s="13">
        <v>6.4446117364996428E-3</v>
      </c>
      <c r="P5505" s="13">
        <v>5.6060533537218623E-3</v>
      </c>
      <c r="Q5505" s="27" t="s">
        <v>70</v>
      </c>
      <c r="R5505" s="13">
        <v>2.1954193012137909E-2</v>
      </c>
      <c r="S5505" s="13">
        <v>3.6220012226915191E-2</v>
      </c>
      <c r="T5505" s="27" t="s">
        <v>70</v>
      </c>
      <c r="U5505" s="13">
        <v>7.2266736061541402E-3</v>
      </c>
      <c r="V5505" s="27" t="s">
        <v>70</v>
      </c>
      <c r="W5505" s="13">
        <v>0.37798655304562767</v>
      </c>
      <c r="X5505" s="13">
        <v>0.14482437376306304</v>
      </c>
      <c r="Y5505" s="13">
        <v>0.22440180473987134</v>
      </c>
      <c r="Z5505" s="13">
        <v>3.6924720171362037E-2</v>
      </c>
      <c r="AA5505" s="27" t="s">
        <v>70</v>
      </c>
      <c r="AB5505" s="13">
        <v>0.21713417673069174</v>
      </c>
      <c r="AC5505" s="13">
        <v>0.26384164745810934</v>
      </c>
      <c r="AD5505" s="14">
        <v>397.00000000000006</v>
      </c>
    </row>
    <row r="5506" spans="1:30" x14ac:dyDescent="0.25">
      <c r="A5506">
        <v>5669</v>
      </c>
      <c r="B5506" t="str">
        <f t="shared" si="353"/>
        <v>Closed End</v>
      </c>
      <c r="C5506" t="s">
        <v>699</v>
      </c>
      <c r="D5506" t="s">
        <v>710</v>
      </c>
      <c r="E5506" t="str">
        <f t="shared" si="354"/>
        <v>Region</v>
      </c>
      <c r="F5506">
        <f t="shared" si="355"/>
        <v>7</v>
      </c>
      <c r="G5506" t="str">
        <f t="shared" ref="G5506:G5569" si="356">IF(B5506="","",IF(E5506="Title","Title",IF(E5506="Column labels","Labels",IF(AND(F5506=1,B5506="Closed End"),"Header","Data"))))</f>
        <v>Data</v>
      </c>
      <c r="H5506" t="s">
        <v>707</v>
      </c>
      <c r="I5506" s="38" t="s">
        <v>710</v>
      </c>
      <c r="J5506" t="s">
        <v>699</v>
      </c>
      <c r="K5506" s="6" t="s">
        <v>14</v>
      </c>
      <c r="L5506" s="26" t="s">
        <v>70</v>
      </c>
      <c r="M5506" s="27" t="s">
        <v>70</v>
      </c>
      <c r="N5506" s="27" t="s">
        <v>70</v>
      </c>
      <c r="O5506" s="27" t="s">
        <v>69</v>
      </c>
      <c r="P5506" s="27" t="s">
        <v>69</v>
      </c>
      <c r="Q5506" s="27" t="s">
        <v>69</v>
      </c>
      <c r="R5506" s="13">
        <v>9.3106929064860726E-3</v>
      </c>
      <c r="S5506" s="13">
        <v>3.2467413221895072E-2</v>
      </c>
      <c r="T5506" s="27" t="s">
        <v>70</v>
      </c>
      <c r="U5506" s="27" t="s">
        <v>69</v>
      </c>
      <c r="V5506" s="27" t="s">
        <v>70</v>
      </c>
      <c r="W5506" s="13">
        <v>0.46767690220902658</v>
      </c>
      <c r="X5506" s="13">
        <v>0.23089830822716068</v>
      </c>
      <c r="Y5506" s="13">
        <v>0.28281198472786756</v>
      </c>
      <c r="Z5506" s="13">
        <v>4.0599083074153525E-2</v>
      </c>
      <c r="AA5506" s="13">
        <v>1.3650574694848256E-2</v>
      </c>
      <c r="AB5506" s="13">
        <v>0.19931501918420319</v>
      </c>
      <c r="AC5506" s="13">
        <v>0.19398147155073622</v>
      </c>
      <c r="AD5506" s="14">
        <v>365.00000000000011</v>
      </c>
    </row>
    <row r="5507" spans="1:30" x14ac:dyDescent="0.25">
      <c r="A5507">
        <v>5670</v>
      </c>
      <c r="B5507" t="str">
        <f t="shared" si="353"/>
        <v>Closed End</v>
      </c>
      <c r="C5507" t="s">
        <v>699</v>
      </c>
      <c r="D5507" t="s">
        <v>710</v>
      </c>
      <c r="E5507" t="str">
        <f t="shared" si="354"/>
        <v>Gender</v>
      </c>
      <c r="F5507">
        <f t="shared" si="355"/>
        <v>1</v>
      </c>
      <c r="G5507" t="str">
        <f t="shared" si="356"/>
        <v>Header</v>
      </c>
      <c r="H5507" t="s">
        <v>707</v>
      </c>
      <c r="I5507" s="38" t="s">
        <v>710</v>
      </c>
      <c r="J5507" t="s">
        <v>699</v>
      </c>
      <c r="K5507" s="7" t="s">
        <v>15</v>
      </c>
      <c r="L5507" s="15" t="s">
        <v>8</v>
      </c>
      <c r="M5507" s="16" t="s">
        <v>8</v>
      </c>
      <c r="N5507" s="16" t="s">
        <v>8</v>
      </c>
      <c r="O5507" s="16" t="s">
        <v>8</v>
      </c>
      <c r="P5507" s="16" t="s">
        <v>8</v>
      </c>
      <c r="Q5507" s="16" t="s">
        <v>8</v>
      </c>
      <c r="R5507" s="16" t="s">
        <v>8</v>
      </c>
      <c r="S5507" s="16" t="s">
        <v>8</v>
      </c>
      <c r="T5507" s="16" t="s">
        <v>8</v>
      </c>
      <c r="U5507" s="16" t="s">
        <v>8</v>
      </c>
      <c r="V5507" s="16" t="s">
        <v>8</v>
      </c>
      <c r="W5507" s="16" t="s">
        <v>8</v>
      </c>
      <c r="X5507" s="16" t="s">
        <v>8</v>
      </c>
      <c r="Y5507" s="16" t="s">
        <v>8</v>
      </c>
      <c r="Z5507" s="16" t="s">
        <v>8</v>
      </c>
      <c r="AA5507" s="16" t="s">
        <v>8</v>
      </c>
      <c r="AB5507" s="16" t="s">
        <v>8</v>
      </c>
      <c r="AC5507" s="16" t="s">
        <v>8</v>
      </c>
      <c r="AD5507" s="17" t="s">
        <v>8</v>
      </c>
    </row>
    <row r="5508" spans="1:30" x14ac:dyDescent="0.25">
      <c r="A5508">
        <v>5671</v>
      </c>
      <c r="B5508" t="str">
        <f t="shared" si="353"/>
        <v>Closed End</v>
      </c>
      <c r="C5508" t="s">
        <v>699</v>
      </c>
      <c r="D5508" t="s">
        <v>710</v>
      </c>
      <c r="E5508" t="str">
        <f t="shared" si="354"/>
        <v>Gender</v>
      </c>
      <c r="F5508">
        <f t="shared" si="355"/>
        <v>2</v>
      </c>
      <c r="G5508" t="str">
        <f t="shared" si="356"/>
        <v>Data</v>
      </c>
      <c r="H5508" t="s">
        <v>707</v>
      </c>
      <c r="I5508" s="38" t="s">
        <v>710</v>
      </c>
      <c r="J5508" t="s">
        <v>699</v>
      </c>
      <c r="K5508" s="6" t="s">
        <v>16</v>
      </c>
      <c r="L5508" s="12">
        <v>5.6507879512195684E-3</v>
      </c>
      <c r="M5508" s="27" t="s">
        <v>69</v>
      </c>
      <c r="N5508" s="27" t="s">
        <v>69</v>
      </c>
      <c r="O5508" s="13">
        <v>9.2235130339330482E-3</v>
      </c>
      <c r="P5508" s="27" t="s">
        <v>69</v>
      </c>
      <c r="Q5508" s="27" t="s">
        <v>69</v>
      </c>
      <c r="R5508" s="13">
        <v>7.6020487078301679E-3</v>
      </c>
      <c r="S5508" s="13">
        <v>4.6383926209511858E-2</v>
      </c>
      <c r="T5508" s="27" t="s">
        <v>69</v>
      </c>
      <c r="U5508" s="13">
        <v>1.2661420093776276E-2</v>
      </c>
      <c r="V5508" s="27" t="s">
        <v>69</v>
      </c>
      <c r="W5508" s="13">
        <v>0.41453067105018881</v>
      </c>
      <c r="X5508" s="13">
        <v>0.2232825418315143</v>
      </c>
      <c r="Y5508" s="13">
        <v>0.27664037039091982</v>
      </c>
      <c r="Z5508" s="13">
        <v>4.8253564324085382E-2</v>
      </c>
      <c r="AA5508" s="27" t="s">
        <v>69</v>
      </c>
      <c r="AB5508" s="13">
        <v>0.18288885073978953</v>
      </c>
      <c r="AC5508" s="13">
        <v>0.23470785585252371</v>
      </c>
      <c r="AD5508" s="14">
        <v>1798.0000000000025</v>
      </c>
    </row>
    <row r="5509" spans="1:30" x14ac:dyDescent="0.25">
      <c r="A5509">
        <v>5672</v>
      </c>
      <c r="B5509" t="str">
        <f t="shared" si="353"/>
        <v>Closed End</v>
      </c>
      <c r="C5509" t="s">
        <v>699</v>
      </c>
      <c r="D5509" t="s">
        <v>710</v>
      </c>
      <c r="E5509" t="str">
        <f t="shared" si="354"/>
        <v>Gender</v>
      </c>
      <c r="F5509">
        <f t="shared" si="355"/>
        <v>3</v>
      </c>
      <c r="G5509" t="str">
        <f t="shared" si="356"/>
        <v>Data</v>
      </c>
      <c r="H5509" t="s">
        <v>707</v>
      </c>
      <c r="I5509" s="38" t="s">
        <v>710</v>
      </c>
      <c r="J5509" t="s">
        <v>699</v>
      </c>
      <c r="K5509" s="6" t="s">
        <v>17</v>
      </c>
      <c r="L5509" s="26" t="s">
        <v>69</v>
      </c>
      <c r="M5509" s="13">
        <v>5.0568621831497233E-3</v>
      </c>
      <c r="N5509" s="27" t="s">
        <v>69</v>
      </c>
      <c r="O5509" s="13">
        <v>5.0989081559947554E-3</v>
      </c>
      <c r="P5509" s="27" t="s">
        <v>69</v>
      </c>
      <c r="Q5509" s="27" t="s">
        <v>69</v>
      </c>
      <c r="R5509" s="13">
        <v>2.1559752194783909E-2</v>
      </c>
      <c r="S5509" s="13">
        <v>3.7613114938296263E-2</v>
      </c>
      <c r="T5509" s="27" t="s">
        <v>69</v>
      </c>
      <c r="U5509" s="13">
        <v>8.8664937050164077E-3</v>
      </c>
      <c r="V5509" s="27" t="s">
        <v>69</v>
      </c>
      <c r="W5509" s="13">
        <v>0.41257288272855641</v>
      </c>
      <c r="X5509" s="13">
        <v>0.16950773123488536</v>
      </c>
      <c r="Y5509" s="13">
        <v>0.21376977094235794</v>
      </c>
      <c r="Z5509" s="13">
        <v>3.6847901517463193E-2</v>
      </c>
      <c r="AA5509" s="13">
        <v>7.5454093100219728E-3</v>
      </c>
      <c r="AB5509" s="13">
        <v>0.21707365963408051</v>
      </c>
      <c r="AC5509" s="13">
        <v>0.2047857807933238</v>
      </c>
      <c r="AD5509" s="14">
        <v>939.99999999999898</v>
      </c>
    </row>
    <row r="5510" spans="1:30" x14ac:dyDescent="0.25">
      <c r="A5510">
        <v>5673</v>
      </c>
      <c r="B5510" t="str">
        <f t="shared" si="353"/>
        <v>Closed End</v>
      </c>
      <c r="C5510" t="s">
        <v>699</v>
      </c>
      <c r="D5510" t="s">
        <v>710</v>
      </c>
      <c r="E5510" t="str">
        <f t="shared" si="354"/>
        <v>Age</v>
      </c>
      <c r="F5510">
        <f t="shared" si="355"/>
        <v>1</v>
      </c>
      <c r="G5510" t="str">
        <f t="shared" si="356"/>
        <v>Header</v>
      </c>
      <c r="H5510" t="s">
        <v>707</v>
      </c>
      <c r="I5510" s="38" t="s">
        <v>710</v>
      </c>
      <c r="J5510" t="s">
        <v>699</v>
      </c>
      <c r="K5510" s="7" t="s">
        <v>18</v>
      </c>
      <c r="L5510" s="15" t="s">
        <v>8</v>
      </c>
      <c r="M5510" s="16" t="s">
        <v>8</v>
      </c>
      <c r="N5510" s="16" t="s">
        <v>8</v>
      </c>
      <c r="O5510" s="16" t="s">
        <v>8</v>
      </c>
      <c r="P5510" s="16" t="s">
        <v>8</v>
      </c>
      <c r="Q5510" s="16" t="s">
        <v>8</v>
      </c>
      <c r="R5510" s="16" t="s">
        <v>8</v>
      </c>
      <c r="S5510" s="16" t="s">
        <v>8</v>
      </c>
      <c r="T5510" s="16" t="s">
        <v>8</v>
      </c>
      <c r="U5510" s="16" t="s">
        <v>8</v>
      </c>
      <c r="V5510" s="16" t="s">
        <v>8</v>
      </c>
      <c r="W5510" s="16" t="s">
        <v>8</v>
      </c>
      <c r="X5510" s="16" t="s">
        <v>8</v>
      </c>
      <c r="Y5510" s="16" t="s">
        <v>8</v>
      </c>
      <c r="Z5510" s="16" t="s">
        <v>8</v>
      </c>
      <c r="AA5510" s="16" t="s">
        <v>8</v>
      </c>
      <c r="AB5510" s="16" t="s">
        <v>8</v>
      </c>
      <c r="AC5510" s="16" t="s">
        <v>8</v>
      </c>
      <c r="AD5510" s="17" t="s">
        <v>8</v>
      </c>
    </row>
    <row r="5511" spans="1:30" x14ac:dyDescent="0.25">
      <c r="A5511">
        <v>5674</v>
      </c>
      <c r="B5511" t="str">
        <f t="shared" si="353"/>
        <v>Closed End</v>
      </c>
      <c r="C5511" t="s">
        <v>699</v>
      </c>
      <c r="D5511" t="s">
        <v>710</v>
      </c>
      <c r="E5511" t="str">
        <f t="shared" si="354"/>
        <v>Age</v>
      </c>
      <c r="F5511">
        <f t="shared" si="355"/>
        <v>2</v>
      </c>
      <c r="G5511" t="str">
        <f t="shared" si="356"/>
        <v>Data</v>
      </c>
      <c r="H5511" t="s">
        <v>707</v>
      </c>
      <c r="I5511" s="38" t="s">
        <v>710</v>
      </c>
      <c r="J5511" t="s">
        <v>699</v>
      </c>
      <c r="K5511" s="6" t="s">
        <v>19</v>
      </c>
      <c r="L5511" s="12">
        <v>8.0899726966054287E-3</v>
      </c>
      <c r="M5511" s="13">
        <v>7.9211807188184456E-3</v>
      </c>
      <c r="N5511" s="27" t="s">
        <v>69</v>
      </c>
      <c r="O5511" s="13">
        <v>9.8912719069519789E-3</v>
      </c>
      <c r="P5511" s="27" t="s">
        <v>69</v>
      </c>
      <c r="Q5511" s="27" t="s">
        <v>69</v>
      </c>
      <c r="R5511" s="13">
        <v>8.3772730830407437E-3</v>
      </c>
      <c r="S5511" s="13">
        <v>9.3627258304396138E-2</v>
      </c>
      <c r="T5511" s="27" t="s">
        <v>69</v>
      </c>
      <c r="U5511" s="13">
        <v>1.6101672168760916E-2</v>
      </c>
      <c r="V5511" s="27" t="s">
        <v>69</v>
      </c>
      <c r="W5511" s="13">
        <v>0.31824690747212209</v>
      </c>
      <c r="X5511" s="13">
        <v>0.17682532969215153</v>
      </c>
      <c r="Y5511" s="13">
        <v>0.19018277561178343</v>
      </c>
      <c r="Z5511" s="13">
        <v>8.4632011236843982E-2</v>
      </c>
      <c r="AA5511" s="13">
        <v>1.5396806700531512E-2</v>
      </c>
      <c r="AB5511" s="13">
        <v>0.17400982650740565</v>
      </c>
      <c r="AC5511" s="13">
        <v>0.2832601723094732</v>
      </c>
      <c r="AD5511" s="14">
        <v>386.00000000000023</v>
      </c>
    </row>
    <row r="5512" spans="1:30" x14ac:dyDescent="0.25">
      <c r="A5512">
        <v>5675</v>
      </c>
      <c r="B5512" t="str">
        <f t="shared" si="353"/>
        <v>Closed End</v>
      </c>
      <c r="C5512" t="s">
        <v>699</v>
      </c>
      <c r="D5512" t="s">
        <v>710</v>
      </c>
      <c r="E5512" t="str">
        <f t="shared" si="354"/>
        <v>Age</v>
      </c>
      <c r="F5512">
        <f t="shared" si="355"/>
        <v>3</v>
      </c>
      <c r="G5512" t="str">
        <f t="shared" si="356"/>
        <v>Data</v>
      </c>
      <c r="H5512" t="s">
        <v>707</v>
      </c>
      <c r="I5512" s="38" t="s">
        <v>710</v>
      </c>
      <c r="J5512" t="s">
        <v>699</v>
      </c>
      <c r="K5512" s="6" t="s">
        <v>20</v>
      </c>
      <c r="L5512" s="26" t="s">
        <v>69</v>
      </c>
      <c r="M5512" s="27" t="s">
        <v>69</v>
      </c>
      <c r="N5512" s="27" t="s">
        <v>69</v>
      </c>
      <c r="O5512" s="13">
        <v>1.6103655116436751E-2</v>
      </c>
      <c r="P5512" s="27" t="s">
        <v>69</v>
      </c>
      <c r="Q5512" s="13">
        <v>9.8256176728196525E-3</v>
      </c>
      <c r="R5512" s="13">
        <v>4.7139052463923407E-2</v>
      </c>
      <c r="S5512" s="13">
        <v>5.8412993260495455E-2</v>
      </c>
      <c r="T5512" s="13">
        <v>5.9107385067931964E-3</v>
      </c>
      <c r="U5512" s="13">
        <v>1.4307692037138267E-2</v>
      </c>
      <c r="V5512" s="27" t="s">
        <v>69</v>
      </c>
      <c r="W5512" s="13">
        <v>0.41520978060289004</v>
      </c>
      <c r="X5512" s="13">
        <v>0.19128075489897725</v>
      </c>
      <c r="Y5512" s="13">
        <v>0.26824542028081472</v>
      </c>
      <c r="Z5512" s="13">
        <v>4.4128759558030674E-2</v>
      </c>
      <c r="AA5512" s="27" t="s">
        <v>69</v>
      </c>
      <c r="AB5512" s="13">
        <v>0.19727246207904595</v>
      </c>
      <c r="AC5512" s="13">
        <v>0.19232709334419501</v>
      </c>
      <c r="AD5512" s="14">
        <v>400.00000000000045</v>
      </c>
    </row>
    <row r="5513" spans="1:30" x14ac:dyDescent="0.25">
      <c r="A5513">
        <v>5676</v>
      </c>
      <c r="B5513" t="str">
        <f t="shared" si="353"/>
        <v>Closed End</v>
      </c>
      <c r="C5513" t="s">
        <v>699</v>
      </c>
      <c r="D5513" t="s">
        <v>710</v>
      </c>
      <c r="E5513" t="str">
        <f t="shared" si="354"/>
        <v>Age</v>
      </c>
      <c r="F5513">
        <f t="shared" si="355"/>
        <v>4</v>
      </c>
      <c r="G5513" t="str">
        <f t="shared" si="356"/>
        <v>Data</v>
      </c>
      <c r="H5513" t="s">
        <v>707</v>
      </c>
      <c r="I5513" s="38" t="s">
        <v>710</v>
      </c>
      <c r="J5513" t="s">
        <v>699</v>
      </c>
      <c r="K5513" s="6" t="s">
        <v>21</v>
      </c>
      <c r="L5513" s="26" t="s">
        <v>69</v>
      </c>
      <c r="M5513" s="27" t="s">
        <v>69</v>
      </c>
      <c r="N5513" s="13">
        <v>6.046177790617265E-3</v>
      </c>
      <c r="O5513" s="27" t="s">
        <v>69</v>
      </c>
      <c r="P5513" s="27" t="s">
        <v>69</v>
      </c>
      <c r="Q5513" s="27" t="s">
        <v>69</v>
      </c>
      <c r="R5513" s="13">
        <v>5.1630387664368619E-3</v>
      </c>
      <c r="S5513" s="13">
        <v>1.5878311176359374E-2</v>
      </c>
      <c r="T5513" s="27" t="s">
        <v>69</v>
      </c>
      <c r="U5513" s="27" t="s">
        <v>69</v>
      </c>
      <c r="V5513" s="27" t="s">
        <v>70</v>
      </c>
      <c r="W5513" s="13">
        <v>0.48310937150537081</v>
      </c>
      <c r="X5513" s="13">
        <v>0.23461575062390849</v>
      </c>
      <c r="Y5513" s="13">
        <v>0.31400906017991348</v>
      </c>
      <c r="Z5513" s="13">
        <v>2.7707589897667039E-2</v>
      </c>
      <c r="AA5513" s="27" t="s">
        <v>69</v>
      </c>
      <c r="AB5513" s="13">
        <v>0.18016557890145715</v>
      </c>
      <c r="AC5513" s="13">
        <v>0.26569417748015028</v>
      </c>
      <c r="AD5513" s="14">
        <v>348.0000000000004</v>
      </c>
    </row>
    <row r="5514" spans="1:30" x14ac:dyDescent="0.25">
      <c r="A5514">
        <v>5677</v>
      </c>
      <c r="B5514" t="str">
        <f t="shared" si="353"/>
        <v>Closed End</v>
      </c>
      <c r="C5514" t="s">
        <v>699</v>
      </c>
      <c r="D5514" t="s">
        <v>710</v>
      </c>
      <c r="E5514" t="str">
        <f t="shared" si="354"/>
        <v>Age</v>
      </c>
      <c r="F5514">
        <f t="shared" si="355"/>
        <v>5</v>
      </c>
      <c r="G5514" t="str">
        <f t="shared" si="356"/>
        <v>Data</v>
      </c>
      <c r="H5514" t="s">
        <v>707</v>
      </c>
      <c r="I5514" s="38" t="s">
        <v>710</v>
      </c>
      <c r="J5514" t="s">
        <v>699</v>
      </c>
      <c r="K5514" s="6" t="s">
        <v>22</v>
      </c>
      <c r="L5514" s="26" t="s">
        <v>69</v>
      </c>
      <c r="M5514" s="27" t="s">
        <v>69</v>
      </c>
      <c r="N5514" s="27" t="s">
        <v>69</v>
      </c>
      <c r="O5514" s="27" t="s">
        <v>69</v>
      </c>
      <c r="P5514" s="13">
        <v>6.5700384674841758E-3</v>
      </c>
      <c r="Q5514" s="27" t="s">
        <v>69</v>
      </c>
      <c r="R5514" s="13">
        <v>7.9880693899883372E-3</v>
      </c>
      <c r="S5514" s="13">
        <v>6.8368900372738238E-3</v>
      </c>
      <c r="T5514" s="27" t="s">
        <v>69</v>
      </c>
      <c r="U5514" s="13">
        <v>1.0273020818810987E-2</v>
      </c>
      <c r="V5514" s="27" t="s">
        <v>70</v>
      </c>
      <c r="W5514" s="13">
        <v>0.48678892317596334</v>
      </c>
      <c r="X5514" s="13">
        <v>0.20087035640342218</v>
      </c>
      <c r="Y5514" s="13">
        <v>0.22908775472896878</v>
      </c>
      <c r="Z5514" s="13">
        <v>1.7858092612353174E-2</v>
      </c>
      <c r="AA5514" s="27" t="s">
        <v>69</v>
      </c>
      <c r="AB5514" s="13">
        <v>0.21987875299455265</v>
      </c>
      <c r="AC5514" s="13">
        <v>0.19193938208299335</v>
      </c>
      <c r="AD5514" s="14">
        <v>499</v>
      </c>
    </row>
    <row r="5515" spans="1:30" x14ac:dyDescent="0.25">
      <c r="A5515">
        <v>5678</v>
      </c>
      <c r="B5515" t="str">
        <f t="shared" ref="B5515:B5541" si="357">IF(K5517="Results by region:","Closed End",IF(L5516="East Metro Overall","Open End",IF(AND(K5515="",K5517=""),"",B5514)))</f>
        <v>Closed End</v>
      </c>
      <c r="C5515" t="s">
        <v>699</v>
      </c>
      <c r="D5515" t="s">
        <v>710</v>
      </c>
      <c r="E5515" t="str">
        <f t="shared" ref="E5515:E5542" si="358">IF(AND(K5515="",K5516="Results by region:"),"Column labels",
IF(AND(K5515="",L5515="East Metro overall"),"Column labels",
IF(AND(K5515="",L5515=""),"",
IF(AND(B5515="Open End",K5515&lt;&gt;"",E5514="Column labels"),"Open end results",
IF(K5515="Results by region:","Region",
IF(K5515="Results by gender:","Gender",
IF(K5515="Results by age:","Age",
IF(K5515="Results by education level:","Education",
IF(K5515="Results by household income:","Household income",
IF(K5515="Results by housing status:","Housing status",
IF(K5515="Results by home language:","Home language",
IF(K5515="Results by race/ethnicity:","Race / ethnicity",
IF(ISERROR(FIND(".",K5515)),E5514,
IF(FIND(".",K5515)&lt;=4,"Title"))))))))))))))</f>
        <v>Age</v>
      </c>
      <c r="F5515">
        <f t="shared" ref="F5515:F5543" si="359">IF(B5515="","",IF(E5515&lt;&gt;E5514,1,SUM(F5514,1)))</f>
        <v>6</v>
      </c>
      <c r="G5515" t="str">
        <f t="shared" si="356"/>
        <v>Data</v>
      </c>
      <c r="H5515" t="s">
        <v>707</v>
      </c>
      <c r="I5515" s="38" t="s">
        <v>710</v>
      </c>
      <c r="J5515" t="s">
        <v>699</v>
      </c>
      <c r="K5515" s="6" t="s">
        <v>23</v>
      </c>
      <c r="L5515" s="26" t="s">
        <v>69</v>
      </c>
      <c r="M5515" s="27" t="s">
        <v>69</v>
      </c>
      <c r="N5515" s="27" t="s">
        <v>69</v>
      </c>
      <c r="O5515" s="27" t="s">
        <v>69</v>
      </c>
      <c r="P5515" s="27" t="s">
        <v>69</v>
      </c>
      <c r="Q5515" s="27" t="s">
        <v>70</v>
      </c>
      <c r="R5515" s="27" t="s">
        <v>69</v>
      </c>
      <c r="S5515" s="27" t="s">
        <v>69</v>
      </c>
      <c r="T5515" s="27" t="s">
        <v>69</v>
      </c>
      <c r="U5515" s="27" t="s">
        <v>69</v>
      </c>
      <c r="V5515" s="27" t="s">
        <v>69</v>
      </c>
      <c r="W5515" s="13">
        <v>0.45962546918321739</v>
      </c>
      <c r="X5515" s="13">
        <v>0.22624429358797257</v>
      </c>
      <c r="Y5515" s="13">
        <v>0.3134925994967378</v>
      </c>
      <c r="Z5515" s="13">
        <v>1.2101720188924005E-2</v>
      </c>
      <c r="AA5515" s="27" t="s">
        <v>69</v>
      </c>
      <c r="AB5515" s="13">
        <v>0.20622163993809778</v>
      </c>
      <c r="AC5515" s="13">
        <v>0.15162904721768572</v>
      </c>
      <c r="AD5515" s="14">
        <v>851.99999999999829</v>
      </c>
    </row>
    <row r="5516" spans="1:30" x14ac:dyDescent="0.25">
      <c r="A5516">
        <v>5679</v>
      </c>
      <c r="B5516" t="str">
        <f t="shared" si="357"/>
        <v>Closed End</v>
      </c>
      <c r="C5516" t="s">
        <v>699</v>
      </c>
      <c r="D5516" t="s">
        <v>710</v>
      </c>
      <c r="E5516" t="str">
        <f t="shared" si="358"/>
        <v>Education</v>
      </c>
      <c r="F5516">
        <f t="shared" si="359"/>
        <v>1</v>
      </c>
      <c r="G5516" t="str">
        <f t="shared" si="356"/>
        <v>Header</v>
      </c>
      <c r="H5516" t="s">
        <v>707</v>
      </c>
      <c r="I5516" s="38" t="s">
        <v>710</v>
      </c>
      <c r="J5516" t="s">
        <v>699</v>
      </c>
      <c r="K5516" s="7" t="s">
        <v>24</v>
      </c>
      <c r="L5516" s="15" t="s">
        <v>8</v>
      </c>
      <c r="M5516" s="16" t="s">
        <v>8</v>
      </c>
      <c r="N5516" s="16" t="s">
        <v>8</v>
      </c>
      <c r="O5516" s="16" t="s">
        <v>8</v>
      </c>
      <c r="P5516" s="16" t="s">
        <v>8</v>
      </c>
      <c r="Q5516" s="16" t="s">
        <v>8</v>
      </c>
      <c r="R5516" s="16" t="s">
        <v>8</v>
      </c>
      <c r="S5516" s="16" t="s">
        <v>8</v>
      </c>
      <c r="T5516" s="16" t="s">
        <v>8</v>
      </c>
      <c r="U5516" s="16" t="s">
        <v>8</v>
      </c>
      <c r="V5516" s="16" t="s">
        <v>8</v>
      </c>
      <c r="W5516" s="16" t="s">
        <v>8</v>
      </c>
      <c r="X5516" s="16" t="s">
        <v>8</v>
      </c>
      <c r="Y5516" s="16" t="s">
        <v>8</v>
      </c>
      <c r="Z5516" s="16" t="s">
        <v>8</v>
      </c>
      <c r="AA5516" s="16" t="s">
        <v>8</v>
      </c>
      <c r="AB5516" s="16" t="s">
        <v>8</v>
      </c>
      <c r="AC5516" s="16" t="s">
        <v>8</v>
      </c>
      <c r="AD5516" s="17" t="s">
        <v>8</v>
      </c>
    </row>
    <row r="5517" spans="1:30" x14ac:dyDescent="0.25">
      <c r="A5517">
        <v>5680</v>
      </c>
      <c r="B5517" t="str">
        <f t="shared" si="357"/>
        <v>Closed End</v>
      </c>
      <c r="C5517" t="s">
        <v>699</v>
      </c>
      <c r="D5517" t="s">
        <v>710</v>
      </c>
      <c r="E5517" t="str">
        <f t="shared" si="358"/>
        <v>Education</v>
      </c>
      <c r="F5517">
        <f t="shared" si="359"/>
        <v>2</v>
      </c>
      <c r="G5517" t="str">
        <f t="shared" si="356"/>
        <v>Data</v>
      </c>
      <c r="H5517" t="s">
        <v>707</v>
      </c>
      <c r="I5517" s="38" t="s">
        <v>710</v>
      </c>
      <c r="J5517" t="s">
        <v>699</v>
      </c>
      <c r="K5517" s="6" t="s">
        <v>25</v>
      </c>
      <c r="L5517" s="12">
        <v>3.026895460881408E-2</v>
      </c>
      <c r="M5517" s="13">
        <v>2.1732201041223805E-2</v>
      </c>
      <c r="N5517" s="13">
        <v>3.8133710274792537E-2</v>
      </c>
      <c r="O5517" s="13">
        <v>1.31912439700386E-2</v>
      </c>
      <c r="P5517" s="27" t="s">
        <v>69</v>
      </c>
      <c r="Q5517" s="27" t="s">
        <v>69</v>
      </c>
      <c r="R5517" s="27" t="s">
        <v>69</v>
      </c>
      <c r="S5517" s="13">
        <v>0.12501029461277308</v>
      </c>
      <c r="T5517" s="13">
        <v>2.1963526137255617E-2</v>
      </c>
      <c r="U5517" s="13">
        <v>1.3989482793898611E-2</v>
      </c>
      <c r="V5517" s="27" t="s">
        <v>70</v>
      </c>
      <c r="W5517" s="13">
        <v>0.17255235974870886</v>
      </c>
      <c r="X5517" s="13">
        <v>8.4117887986981735E-2</v>
      </c>
      <c r="Y5517" s="13">
        <v>0.1172267978037482</v>
      </c>
      <c r="Z5517" s="13">
        <v>0.18794280611889802</v>
      </c>
      <c r="AA5517" s="27" t="s">
        <v>70</v>
      </c>
      <c r="AB5517" s="13">
        <v>0.24975082799921475</v>
      </c>
      <c r="AC5517" s="13">
        <v>0.21248399919902985</v>
      </c>
      <c r="AD5517" s="14">
        <v>93.999999999999986</v>
      </c>
    </row>
    <row r="5518" spans="1:30" x14ac:dyDescent="0.25">
      <c r="A5518">
        <v>5681</v>
      </c>
      <c r="B5518" t="str">
        <f t="shared" si="357"/>
        <v>Closed End</v>
      </c>
      <c r="C5518" t="s">
        <v>699</v>
      </c>
      <c r="D5518" t="s">
        <v>710</v>
      </c>
      <c r="E5518" t="str">
        <f t="shared" si="358"/>
        <v>Education</v>
      </c>
      <c r="F5518">
        <f t="shared" si="359"/>
        <v>3</v>
      </c>
      <c r="G5518" t="str">
        <f t="shared" si="356"/>
        <v>Data</v>
      </c>
      <c r="H5518" t="s">
        <v>707</v>
      </c>
      <c r="I5518" s="38" t="s">
        <v>710</v>
      </c>
      <c r="J5518" t="s">
        <v>699</v>
      </c>
      <c r="K5518" s="6" t="s">
        <v>26</v>
      </c>
      <c r="L5518" s="26" t="s">
        <v>69</v>
      </c>
      <c r="M5518" s="27" t="s">
        <v>70</v>
      </c>
      <c r="N5518" s="13">
        <v>8.8000295734144002E-3</v>
      </c>
      <c r="O5518" s="13">
        <v>8.0390889159225858E-3</v>
      </c>
      <c r="P5518" s="13">
        <v>1.0329299505239291E-2</v>
      </c>
      <c r="Q5518" s="13">
        <v>7.2817199090607666E-3</v>
      </c>
      <c r="R5518" s="27" t="s">
        <v>69</v>
      </c>
      <c r="S5518" s="13">
        <v>6.0271013986499061E-2</v>
      </c>
      <c r="T5518" s="27" t="s">
        <v>69</v>
      </c>
      <c r="U5518" s="13">
        <v>8.935023186223837E-3</v>
      </c>
      <c r="V5518" s="27" t="s">
        <v>69</v>
      </c>
      <c r="W5518" s="13">
        <v>0.4371472362039634</v>
      </c>
      <c r="X5518" s="13">
        <v>0.16699749450394152</v>
      </c>
      <c r="Y5518" s="13">
        <v>0.22134031032649909</v>
      </c>
      <c r="Z5518" s="13">
        <v>7.3604617140635972E-2</v>
      </c>
      <c r="AA5518" s="27" t="s">
        <v>69</v>
      </c>
      <c r="AB5518" s="13">
        <v>0.14580809751309176</v>
      </c>
      <c r="AC5518" s="13">
        <v>0.18455928119362419</v>
      </c>
      <c r="AD5518" s="14">
        <v>331.99999999999983</v>
      </c>
    </row>
    <row r="5519" spans="1:30" x14ac:dyDescent="0.25">
      <c r="A5519">
        <v>5682</v>
      </c>
      <c r="B5519" t="str">
        <f t="shared" si="357"/>
        <v>Closed End</v>
      </c>
      <c r="C5519" t="s">
        <v>699</v>
      </c>
      <c r="D5519" t="s">
        <v>710</v>
      </c>
      <c r="E5519" t="str">
        <f t="shared" si="358"/>
        <v>Education</v>
      </c>
      <c r="F5519">
        <f t="shared" si="359"/>
        <v>4</v>
      </c>
      <c r="G5519" t="str">
        <f t="shared" si="356"/>
        <v>Data</v>
      </c>
      <c r="H5519" t="s">
        <v>707</v>
      </c>
      <c r="I5519" s="38" t="s">
        <v>710</v>
      </c>
      <c r="J5519" t="s">
        <v>699</v>
      </c>
      <c r="K5519" s="6" t="s">
        <v>27</v>
      </c>
      <c r="L5519" s="12">
        <v>7.3266710433751167E-3</v>
      </c>
      <c r="M5519" s="13">
        <v>7.2674334253723686E-3</v>
      </c>
      <c r="N5519" s="27" t="s">
        <v>69</v>
      </c>
      <c r="O5519" s="27" t="s">
        <v>69</v>
      </c>
      <c r="P5519" s="13">
        <v>5.5880593548626734E-3</v>
      </c>
      <c r="Q5519" s="27" t="s">
        <v>70</v>
      </c>
      <c r="R5519" s="13">
        <v>7.9499787137363789E-3</v>
      </c>
      <c r="S5519" s="13">
        <v>2.779692020498897E-2</v>
      </c>
      <c r="T5519" s="27" t="s">
        <v>69</v>
      </c>
      <c r="U5519" s="13">
        <v>1.6828890868711265E-2</v>
      </c>
      <c r="V5519" s="27" t="s">
        <v>69</v>
      </c>
      <c r="W5519" s="13">
        <v>0.44661452336387469</v>
      </c>
      <c r="X5519" s="13">
        <v>0.21779530874742462</v>
      </c>
      <c r="Y5519" s="13">
        <v>0.24938684658344901</v>
      </c>
      <c r="Z5519" s="13">
        <v>2.9637178845876303E-2</v>
      </c>
      <c r="AA5519" s="27" t="s">
        <v>69</v>
      </c>
      <c r="AB5519" s="13">
        <v>0.18579827902686558</v>
      </c>
      <c r="AC5519" s="13">
        <v>0.21349801938324112</v>
      </c>
      <c r="AD5519" s="14">
        <v>894.00000000000023</v>
      </c>
    </row>
    <row r="5520" spans="1:30" x14ac:dyDescent="0.25">
      <c r="A5520">
        <v>5683</v>
      </c>
      <c r="B5520" t="str">
        <f t="shared" si="357"/>
        <v>Closed End</v>
      </c>
      <c r="C5520" t="s">
        <v>699</v>
      </c>
      <c r="D5520" t="s">
        <v>710</v>
      </c>
      <c r="E5520" t="str">
        <f t="shared" si="358"/>
        <v>Education</v>
      </c>
      <c r="F5520">
        <f t="shared" si="359"/>
        <v>5</v>
      </c>
      <c r="G5520" t="str">
        <f t="shared" si="356"/>
        <v>Data</v>
      </c>
      <c r="H5520" t="s">
        <v>707</v>
      </c>
      <c r="I5520" s="38" t="s">
        <v>710</v>
      </c>
      <c r="J5520" t="s">
        <v>699</v>
      </c>
      <c r="K5520" s="6" t="s">
        <v>28</v>
      </c>
      <c r="L5520" s="26" t="s">
        <v>69</v>
      </c>
      <c r="M5520" s="27" t="s">
        <v>69</v>
      </c>
      <c r="N5520" s="27" t="s">
        <v>69</v>
      </c>
      <c r="O5520" s="13">
        <v>9.6263637555645213E-3</v>
      </c>
      <c r="P5520" s="27" t="s">
        <v>69</v>
      </c>
      <c r="Q5520" s="27" t="s">
        <v>69</v>
      </c>
      <c r="R5520" s="13">
        <v>2.5266632013811928E-2</v>
      </c>
      <c r="S5520" s="13">
        <v>4.1530715335527997E-2</v>
      </c>
      <c r="T5520" s="27" t="s">
        <v>69</v>
      </c>
      <c r="U5520" s="13">
        <v>7.0012781032571378E-3</v>
      </c>
      <c r="V5520" s="27" t="s">
        <v>69</v>
      </c>
      <c r="W5520" s="13">
        <v>0.39901733256371036</v>
      </c>
      <c r="X5520" s="13">
        <v>0.22035021836894336</v>
      </c>
      <c r="Y5520" s="13">
        <v>0.26456937407988473</v>
      </c>
      <c r="Z5520" s="13">
        <v>2.7136257479354362E-2</v>
      </c>
      <c r="AA5520" s="13">
        <v>7.9237082018423881E-3</v>
      </c>
      <c r="AB5520" s="13">
        <v>0.22667999485571863</v>
      </c>
      <c r="AC5520" s="13">
        <v>0.24020651635688245</v>
      </c>
      <c r="AD5520" s="14">
        <v>1433.0000000000007</v>
      </c>
    </row>
    <row r="5521" spans="1:30" x14ac:dyDescent="0.25">
      <c r="A5521">
        <v>5684</v>
      </c>
      <c r="B5521" t="str">
        <f t="shared" si="357"/>
        <v>Closed End</v>
      </c>
      <c r="C5521" t="s">
        <v>699</v>
      </c>
      <c r="D5521" t="s">
        <v>710</v>
      </c>
      <c r="E5521" t="str">
        <f t="shared" si="358"/>
        <v>Household income</v>
      </c>
      <c r="F5521">
        <f t="shared" si="359"/>
        <v>1</v>
      </c>
      <c r="G5521" t="str">
        <f t="shared" si="356"/>
        <v>Header</v>
      </c>
      <c r="H5521" t="s">
        <v>707</v>
      </c>
      <c r="I5521" s="38" t="s">
        <v>710</v>
      </c>
      <c r="J5521" t="s">
        <v>699</v>
      </c>
      <c r="K5521" s="7" t="s">
        <v>29</v>
      </c>
      <c r="L5521" s="15" t="s">
        <v>8</v>
      </c>
      <c r="M5521" s="16" t="s">
        <v>8</v>
      </c>
      <c r="N5521" s="16" t="s">
        <v>8</v>
      </c>
      <c r="O5521" s="16" t="s">
        <v>8</v>
      </c>
      <c r="P5521" s="16" t="s">
        <v>8</v>
      </c>
      <c r="Q5521" s="16" t="s">
        <v>8</v>
      </c>
      <c r="R5521" s="16" t="s">
        <v>8</v>
      </c>
      <c r="S5521" s="16" t="s">
        <v>8</v>
      </c>
      <c r="T5521" s="16" t="s">
        <v>8</v>
      </c>
      <c r="U5521" s="16" t="s">
        <v>8</v>
      </c>
      <c r="V5521" s="16" t="s">
        <v>8</v>
      </c>
      <c r="W5521" s="16" t="s">
        <v>8</v>
      </c>
      <c r="X5521" s="16" t="s">
        <v>8</v>
      </c>
      <c r="Y5521" s="16" t="s">
        <v>8</v>
      </c>
      <c r="Z5521" s="16" t="s">
        <v>8</v>
      </c>
      <c r="AA5521" s="16" t="s">
        <v>8</v>
      </c>
      <c r="AB5521" s="16" t="s">
        <v>8</v>
      </c>
      <c r="AC5521" s="16" t="s">
        <v>8</v>
      </c>
      <c r="AD5521" s="17" t="s">
        <v>8</v>
      </c>
    </row>
    <row r="5522" spans="1:30" x14ac:dyDescent="0.25">
      <c r="A5522">
        <v>5685</v>
      </c>
      <c r="B5522" t="str">
        <f t="shared" si="357"/>
        <v>Closed End</v>
      </c>
      <c r="C5522" t="s">
        <v>699</v>
      </c>
      <c r="D5522" t="s">
        <v>710</v>
      </c>
      <c r="E5522" t="str">
        <f t="shared" si="358"/>
        <v>Household income</v>
      </c>
      <c r="F5522">
        <f t="shared" si="359"/>
        <v>2</v>
      </c>
      <c r="G5522" t="str">
        <f t="shared" si="356"/>
        <v>Data</v>
      </c>
      <c r="H5522" t="s">
        <v>707</v>
      </c>
      <c r="I5522" s="38" t="s">
        <v>710</v>
      </c>
      <c r="J5522" t="s">
        <v>699</v>
      </c>
      <c r="K5522" s="6" t="s">
        <v>30</v>
      </c>
      <c r="L5522" s="12">
        <v>4.1396193062745473E-2</v>
      </c>
      <c r="M5522" s="27" t="s">
        <v>69</v>
      </c>
      <c r="N5522" s="13">
        <v>2.29559638040128E-2</v>
      </c>
      <c r="O5522" s="13">
        <v>1.302385468519866E-2</v>
      </c>
      <c r="P5522" s="27" t="s">
        <v>69</v>
      </c>
      <c r="Q5522" s="27" t="s">
        <v>69</v>
      </c>
      <c r="R5522" s="27" t="s">
        <v>69</v>
      </c>
      <c r="S5522" s="13">
        <v>0.10454974251093598</v>
      </c>
      <c r="T5522" s="27" t="s">
        <v>69</v>
      </c>
      <c r="U5522" s="13">
        <v>2.2316914236364706E-2</v>
      </c>
      <c r="V5522" s="27" t="s">
        <v>69</v>
      </c>
      <c r="W5522" s="13">
        <v>0.33518060898058849</v>
      </c>
      <c r="X5522" s="13">
        <v>0.17007428234472821</v>
      </c>
      <c r="Y5522" s="13">
        <v>0.1896653648573273</v>
      </c>
      <c r="Z5522" s="13">
        <v>2.7126928486370671E-2</v>
      </c>
      <c r="AA5522" s="27" t="s">
        <v>69</v>
      </c>
      <c r="AB5522" s="13">
        <v>0.21952661033580761</v>
      </c>
      <c r="AC5522" s="13">
        <v>0.23752611755320363</v>
      </c>
      <c r="AD5522" s="14">
        <v>446.99999999999977</v>
      </c>
    </row>
    <row r="5523" spans="1:30" x14ac:dyDescent="0.25">
      <c r="A5523">
        <v>5686</v>
      </c>
      <c r="B5523" t="str">
        <f t="shared" si="357"/>
        <v>Closed End</v>
      </c>
      <c r="C5523" t="s">
        <v>699</v>
      </c>
      <c r="D5523" t="s">
        <v>710</v>
      </c>
      <c r="E5523" t="str">
        <f t="shared" si="358"/>
        <v>Household income</v>
      </c>
      <c r="F5523">
        <f t="shared" si="359"/>
        <v>3</v>
      </c>
      <c r="G5523" t="str">
        <f t="shared" si="356"/>
        <v>Data</v>
      </c>
      <c r="H5523" t="s">
        <v>707</v>
      </c>
      <c r="I5523" s="38" t="s">
        <v>710</v>
      </c>
      <c r="J5523" t="s">
        <v>699</v>
      </c>
      <c r="K5523" s="6" t="s">
        <v>31</v>
      </c>
      <c r="L5523" s="26" t="s">
        <v>69</v>
      </c>
      <c r="M5523" s="13">
        <v>2.0106176157171345E-2</v>
      </c>
      <c r="N5523" s="13">
        <v>1.3082947963600912E-2</v>
      </c>
      <c r="O5523" s="13">
        <v>1.1891702279975878E-2</v>
      </c>
      <c r="P5523" s="13">
        <v>1.5408857995604259E-2</v>
      </c>
      <c r="Q5523" s="13">
        <v>7.6161405325308532E-3</v>
      </c>
      <c r="R5523" s="27" t="s">
        <v>69</v>
      </c>
      <c r="S5523" s="13">
        <v>7.5395077544851016E-2</v>
      </c>
      <c r="T5523" s="13">
        <v>1.4379257095759417E-2</v>
      </c>
      <c r="U5523" s="13">
        <v>5.8889651022074694E-3</v>
      </c>
      <c r="V5523" s="27" t="s">
        <v>70</v>
      </c>
      <c r="W5523" s="13">
        <v>0.32655563913281083</v>
      </c>
      <c r="X5523" s="13">
        <v>0.22792891920307592</v>
      </c>
      <c r="Y5523" s="13">
        <v>0.19984141473342631</v>
      </c>
      <c r="Z5523" s="13">
        <v>0.13326804462832528</v>
      </c>
      <c r="AA5523" s="27" t="s">
        <v>70</v>
      </c>
      <c r="AB5523" s="13">
        <v>0.17278089662987417</v>
      </c>
      <c r="AC5523" s="13">
        <v>0.20469202459090829</v>
      </c>
      <c r="AD5523" s="14">
        <v>409.99999999999966</v>
      </c>
    </row>
    <row r="5524" spans="1:30" x14ac:dyDescent="0.25">
      <c r="A5524">
        <v>5687</v>
      </c>
      <c r="B5524" t="str">
        <f t="shared" si="357"/>
        <v>Closed End</v>
      </c>
      <c r="C5524" t="s">
        <v>699</v>
      </c>
      <c r="D5524" t="s">
        <v>710</v>
      </c>
      <c r="E5524" t="str">
        <f t="shared" si="358"/>
        <v>Household income</v>
      </c>
      <c r="F5524">
        <f t="shared" si="359"/>
        <v>4</v>
      </c>
      <c r="G5524" t="str">
        <f t="shared" si="356"/>
        <v>Data</v>
      </c>
      <c r="H5524" t="s">
        <v>707</v>
      </c>
      <c r="I5524" s="38" t="s">
        <v>710</v>
      </c>
      <c r="J5524" t="s">
        <v>699</v>
      </c>
      <c r="K5524" s="6" t="s">
        <v>32</v>
      </c>
      <c r="L5524" s="12">
        <v>9.9082219756810672E-3</v>
      </c>
      <c r="M5524" s="13">
        <v>7.2159714027932058E-3</v>
      </c>
      <c r="N5524" s="27" t="s">
        <v>69</v>
      </c>
      <c r="O5524" s="27" t="s">
        <v>69</v>
      </c>
      <c r="P5524" s="27" t="s">
        <v>69</v>
      </c>
      <c r="Q5524" s="27" t="s">
        <v>70</v>
      </c>
      <c r="R5524" s="13">
        <v>1.6151960992659246E-2</v>
      </c>
      <c r="S5524" s="13">
        <v>5.8510051286519309E-2</v>
      </c>
      <c r="T5524" s="27" t="s">
        <v>69</v>
      </c>
      <c r="U5524" s="13">
        <v>2.6318661026745942E-2</v>
      </c>
      <c r="V5524" s="27" t="s">
        <v>69</v>
      </c>
      <c r="W5524" s="13">
        <v>0.33539196500956686</v>
      </c>
      <c r="X5524" s="13">
        <v>0.18354390624834738</v>
      </c>
      <c r="Y5524" s="13">
        <v>0.22488592022512585</v>
      </c>
      <c r="Z5524" s="13">
        <v>4.5321109225606629E-2</v>
      </c>
      <c r="AA5524" s="13">
        <v>6.1351313475444154E-3</v>
      </c>
      <c r="AB5524" s="13">
        <v>0.19111403916655231</v>
      </c>
      <c r="AC5524" s="13">
        <v>0.26071375792148027</v>
      </c>
      <c r="AD5524" s="14">
        <v>380.00000000000023</v>
      </c>
    </row>
    <row r="5525" spans="1:30" x14ac:dyDescent="0.25">
      <c r="A5525">
        <v>5688</v>
      </c>
      <c r="B5525" t="str">
        <f t="shared" si="357"/>
        <v>Closed End</v>
      </c>
      <c r="C5525" t="s">
        <v>699</v>
      </c>
      <c r="D5525" t="s">
        <v>710</v>
      </c>
      <c r="E5525" t="str">
        <f t="shared" si="358"/>
        <v>Household income</v>
      </c>
      <c r="F5525">
        <f t="shared" si="359"/>
        <v>5</v>
      </c>
      <c r="G5525" t="str">
        <f t="shared" si="356"/>
        <v>Data</v>
      </c>
      <c r="H5525" t="s">
        <v>707</v>
      </c>
      <c r="I5525" s="38" t="s">
        <v>710</v>
      </c>
      <c r="J5525" t="s">
        <v>699</v>
      </c>
      <c r="K5525" s="6" t="s">
        <v>33</v>
      </c>
      <c r="L5525" s="26" t="s">
        <v>69</v>
      </c>
      <c r="M5525" s="27" t="s">
        <v>70</v>
      </c>
      <c r="N5525" s="27" t="s">
        <v>70</v>
      </c>
      <c r="O5525" s="13">
        <v>9.674052901646352E-3</v>
      </c>
      <c r="P5525" s="13">
        <v>6.8740115831237127E-3</v>
      </c>
      <c r="Q5525" s="27" t="s">
        <v>69</v>
      </c>
      <c r="R5525" s="27" t="s">
        <v>69</v>
      </c>
      <c r="S5525" s="13">
        <v>7.7380044792406733E-2</v>
      </c>
      <c r="T5525" s="27" t="s">
        <v>70</v>
      </c>
      <c r="U5525" s="13">
        <v>7.5313011018245521E-3</v>
      </c>
      <c r="V5525" s="13">
        <v>5.765514055795863E-3</v>
      </c>
      <c r="W5525" s="13">
        <v>0.44909919883276894</v>
      </c>
      <c r="X5525" s="13">
        <v>0.22950625144023057</v>
      </c>
      <c r="Y5525" s="13">
        <v>0.23321155679268721</v>
      </c>
      <c r="Z5525" s="13">
        <v>6.6076133296214756E-2</v>
      </c>
      <c r="AA5525" s="13">
        <v>2.8724688228850749E-2</v>
      </c>
      <c r="AB5525" s="13">
        <v>0.1912127063084908</v>
      </c>
      <c r="AC5525" s="13">
        <v>0.19112614144158002</v>
      </c>
      <c r="AD5525" s="14">
        <v>295.99999999999989</v>
      </c>
    </row>
    <row r="5526" spans="1:30" x14ac:dyDescent="0.25">
      <c r="A5526">
        <v>5689</v>
      </c>
      <c r="B5526" t="str">
        <f t="shared" si="357"/>
        <v>Closed End</v>
      </c>
      <c r="C5526" t="s">
        <v>699</v>
      </c>
      <c r="D5526" t="s">
        <v>710</v>
      </c>
      <c r="E5526" t="str">
        <f t="shared" si="358"/>
        <v>Household income</v>
      </c>
      <c r="F5526">
        <f t="shared" si="359"/>
        <v>6</v>
      </c>
      <c r="G5526" t="str">
        <f t="shared" si="356"/>
        <v>Data</v>
      </c>
      <c r="H5526" t="s">
        <v>707</v>
      </c>
      <c r="I5526" s="38" t="s">
        <v>710</v>
      </c>
      <c r="J5526" t="s">
        <v>699</v>
      </c>
      <c r="K5526" s="6" t="s">
        <v>34</v>
      </c>
      <c r="L5526" s="26" t="s">
        <v>70</v>
      </c>
      <c r="M5526" s="27" t="s">
        <v>70</v>
      </c>
      <c r="N5526" s="27" t="s">
        <v>70</v>
      </c>
      <c r="O5526" s="27" t="s">
        <v>69</v>
      </c>
      <c r="P5526" s="27" t="s">
        <v>69</v>
      </c>
      <c r="Q5526" s="27" t="s">
        <v>70</v>
      </c>
      <c r="R5526" s="13">
        <v>2.6700052563414345E-2</v>
      </c>
      <c r="S5526" s="13">
        <v>3.2113294546806288E-2</v>
      </c>
      <c r="T5526" s="27" t="s">
        <v>70</v>
      </c>
      <c r="U5526" s="13">
        <v>3.0993687306248362E-2</v>
      </c>
      <c r="V5526" s="27" t="s">
        <v>70</v>
      </c>
      <c r="W5526" s="13">
        <v>0.40426236289315476</v>
      </c>
      <c r="X5526" s="13">
        <v>0.19161869975706647</v>
      </c>
      <c r="Y5526" s="13">
        <v>0.25381051252978137</v>
      </c>
      <c r="Z5526" s="13">
        <v>1.0352416571750038E-2</v>
      </c>
      <c r="AA5526" s="27" t="s">
        <v>70</v>
      </c>
      <c r="AB5526" s="13">
        <v>0.2425705818948086</v>
      </c>
      <c r="AC5526" s="13">
        <v>0.19278854773096735</v>
      </c>
      <c r="AD5526" s="14">
        <v>254.0000000000002</v>
      </c>
    </row>
    <row r="5527" spans="1:30" x14ac:dyDescent="0.25">
      <c r="A5527">
        <v>5690</v>
      </c>
      <c r="B5527" t="str">
        <f t="shared" si="357"/>
        <v>Closed End</v>
      </c>
      <c r="C5527" t="s">
        <v>699</v>
      </c>
      <c r="D5527" t="s">
        <v>710</v>
      </c>
      <c r="E5527" t="str">
        <f t="shared" si="358"/>
        <v>Household income</v>
      </c>
      <c r="F5527">
        <f t="shared" si="359"/>
        <v>7</v>
      </c>
      <c r="G5527" t="str">
        <f t="shared" si="356"/>
        <v>Data</v>
      </c>
      <c r="H5527" t="s">
        <v>707</v>
      </c>
      <c r="I5527" s="38" t="s">
        <v>710</v>
      </c>
      <c r="J5527" t="s">
        <v>699</v>
      </c>
      <c r="K5527" s="6" t="s">
        <v>35</v>
      </c>
      <c r="L5527" s="26" t="s">
        <v>70</v>
      </c>
      <c r="M5527" s="27" t="s">
        <v>70</v>
      </c>
      <c r="N5527" s="27" t="s">
        <v>70</v>
      </c>
      <c r="O5527" s="13">
        <v>8.3927999866646157E-3</v>
      </c>
      <c r="P5527" s="27" t="s">
        <v>69</v>
      </c>
      <c r="Q5527" s="27" t="s">
        <v>69</v>
      </c>
      <c r="R5527" s="13">
        <v>1.5083119395395507E-2</v>
      </c>
      <c r="S5527" s="13">
        <v>1.9442104742856004E-2</v>
      </c>
      <c r="T5527" s="27" t="s">
        <v>70</v>
      </c>
      <c r="U5527" s="13">
        <v>5.3510196266903787E-3</v>
      </c>
      <c r="V5527" s="27" t="s">
        <v>70</v>
      </c>
      <c r="W5527" s="13">
        <v>0.45837099443043189</v>
      </c>
      <c r="X5527" s="13">
        <v>0.19194947470253915</v>
      </c>
      <c r="Y5527" s="13">
        <v>0.29140396814009345</v>
      </c>
      <c r="Z5527" s="13">
        <v>3.4383362262283716E-2</v>
      </c>
      <c r="AA5527" s="27" t="s">
        <v>70</v>
      </c>
      <c r="AB5527" s="13">
        <v>0.20604666637942709</v>
      </c>
      <c r="AC5527" s="13">
        <v>0.19270419535816535</v>
      </c>
      <c r="AD5527" s="14">
        <v>323.00000000000034</v>
      </c>
    </row>
    <row r="5528" spans="1:30" x14ac:dyDescent="0.25">
      <c r="A5528">
        <v>5691</v>
      </c>
      <c r="B5528" t="str">
        <f t="shared" si="357"/>
        <v>Closed End</v>
      </c>
      <c r="C5528" t="s">
        <v>699</v>
      </c>
      <c r="D5528" t="s">
        <v>710</v>
      </c>
      <c r="E5528" t="str">
        <f t="shared" si="358"/>
        <v>Household income</v>
      </c>
      <c r="F5528">
        <f t="shared" si="359"/>
        <v>8</v>
      </c>
      <c r="G5528" t="str">
        <f t="shared" si="356"/>
        <v>Data</v>
      </c>
      <c r="H5528" t="s">
        <v>707</v>
      </c>
      <c r="I5528" s="38" t="s">
        <v>710</v>
      </c>
      <c r="J5528" t="s">
        <v>699</v>
      </c>
      <c r="K5528" s="6" t="s">
        <v>36</v>
      </c>
      <c r="L5528" s="26" t="s">
        <v>70</v>
      </c>
      <c r="M5528" s="27" t="s">
        <v>70</v>
      </c>
      <c r="N5528" s="27" t="s">
        <v>70</v>
      </c>
      <c r="O5528" s="13">
        <v>6.783081202685527E-3</v>
      </c>
      <c r="P5528" s="27" t="s">
        <v>69</v>
      </c>
      <c r="Q5528" s="27" t="s">
        <v>70</v>
      </c>
      <c r="R5528" s="13">
        <v>2.0709460009009684E-2</v>
      </c>
      <c r="S5528" s="13">
        <v>1.8561230581760263E-2</v>
      </c>
      <c r="T5528" s="27" t="s">
        <v>70</v>
      </c>
      <c r="U5528" s="13">
        <v>6.0597241858195384E-3</v>
      </c>
      <c r="V5528" s="27" t="s">
        <v>70</v>
      </c>
      <c r="W5528" s="13">
        <v>0.50066299564906003</v>
      </c>
      <c r="X5528" s="13">
        <v>0.25361208861169154</v>
      </c>
      <c r="Y5528" s="13">
        <v>0.26943663111256833</v>
      </c>
      <c r="Z5528" s="13">
        <v>1.0466696079646776E-2</v>
      </c>
      <c r="AA5528" s="27" t="s">
        <v>69</v>
      </c>
      <c r="AB5528" s="13">
        <v>0.17647453792940554</v>
      </c>
      <c r="AC5528" s="13">
        <v>0.22865042753510359</v>
      </c>
      <c r="AD5528" s="14">
        <v>249.00000000000026</v>
      </c>
    </row>
    <row r="5529" spans="1:30" x14ac:dyDescent="0.25">
      <c r="A5529">
        <v>5692</v>
      </c>
      <c r="B5529" t="str">
        <f t="shared" si="357"/>
        <v>Closed End</v>
      </c>
      <c r="C5529" t="s">
        <v>699</v>
      </c>
      <c r="D5529" t="s">
        <v>710</v>
      </c>
      <c r="E5529" t="str">
        <f t="shared" si="358"/>
        <v>Housing status</v>
      </c>
      <c r="F5529">
        <f t="shared" si="359"/>
        <v>1</v>
      </c>
      <c r="G5529" t="str">
        <f t="shared" si="356"/>
        <v>Header</v>
      </c>
      <c r="H5529" t="s">
        <v>707</v>
      </c>
      <c r="I5529" s="38" t="s">
        <v>710</v>
      </c>
      <c r="J5529" t="s">
        <v>699</v>
      </c>
      <c r="K5529" s="7" t="s">
        <v>37</v>
      </c>
      <c r="L5529" s="15" t="s">
        <v>8</v>
      </c>
      <c r="M5529" s="16" t="s">
        <v>8</v>
      </c>
      <c r="N5529" s="16" t="s">
        <v>8</v>
      </c>
      <c r="O5529" s="16" t="s">
        <v>8</v>
      </c>
      <c r="P5529" s="16" t="s">
        <v>8</v>
      </c>
      <c r="Q5529" s="16" t="s">
        <v>8</v>
      </c>
      <c r="R5529" s="16" t="s">
        <v>8</v>
      </c>
      <c r="S5529" s="16" t="s">
        <v>8</v>
      </c>
      <c r="T5529" s="16" t="s">
        <v>8</v>
      </c>
      <c r="U5529" s="16" t="s">
        <v>8</v>
      </c>
      <c r="V5529" s="16" t="s">
        <v>8</v>
      </c>
      <c r="W5529" s="16" t="s">
        <v>8</v>
      </c>
      <c r="X5529" s="16" t="s">
        <v>8</v>
      </c>
      <c r="Y5529" s="16" t="s">
        <v>8</v>
      </c>
      <c r="Z5529" s="16" t="s">
        <v>8</v>
      </c>
      <c r="AA5529" s="16" t="s">
        <v>8</v>
      </c>
      <c r="AB5529" s="16" t="s">
        <v>8</v>
      </c>
      <c r="AC5529" s="16" t="s">
        <v>8</v>
      </c>
      <c r="AD5529" s="17" t="s">
        <v>8</v>
      </c>
    </row>
    <row r="5530" spans="1:30" x14ac:dyDescent="0.25">
      <c r="A5530">
        <v>5693</v>
      </c>
      <c r="B5530" t="str">
        <f t="shared" si="357"/>
        <v>Closed End</v>
      </c>
      <c r="C5530" t="s">
        <v>699</v>
      </c>
      <c r="D5530" t="s">
        <v>710</v>
      </c>
      <c r="E5530" t="str">
        <f t="shared" si="358"/>
        <v>Housing status</v>
      </c>
      <c r="F5530">
        <f t="shared" si="359"/>
        <v>2</v>
      </c>
      <c r="G5530" t="str">
        <f t="shared" si="356"/>
        <v>Data</v>
      </c>
      <c r="H5530" t="s">
        <v>707</v>
      </c>
      <c r="I5530" s="38" t="s">
        <v>710</v>
      </c>
      <c r="J5530" t="s">
        <v>699</v>
      </c>
      <c r="K5530" s="6" t="s">
        <v>38</v>
      </c>
      <c r="L5530" s="26" t="s">
        <v>69</v>
      </c>
      <c r="M5530" s="27" t="s">
        <v>69</v>
      </c>
      <c r="N5530" s="27" t="s">
        <v>69</v>
      </c>
      <c r="O5530" s="13">
        <v>6.2542863120483069E-3</v>
      </c>
      <c r="P5530" s="27" t="s">
        <v>69</v>
      </c>
      <c r="Q5530" s="27" t="s">
        <v>69</v>
      </c>
      <c r="R5530" s="13">
        <v>1.4385930013973324E-2</v>
      </c>
      <c r="S5530" s="13">
        <v>3.1591078440820403E-2</v>
      </c>
      <c r="T5530" s="27" t="s">
        <v>69</v>
      </c>
      <c r="U5530" s="13">
        <v>1.1545136022745362E-2</v>
      </c>
      <c r="V5530" s="27" t="s">
        <v>70</v>
      </c>
      <c r="W5530" s="13">
        <v>0.44526038180010841</v>
      </c>
      <c r="X5530" s="13">
        <v>0.2033528547619563</v>
      </c>
      <c r="Y5530" s="13">
        <v>0.25591003144682128</v>
      </c>
      <c r="Z5530" s="13">
        <v>3.3472168097848191E-2</v>
      </c>
      <c r="AA5530" s="13">
        <v>5.081844380348464E-3</v>
      </c>
      <c r="AB5530" s="13">
        <v>0.19296739147129791</v>
      </c>
      <c r="AC5530" s="13">
        <v>0.20360841217619041</v>
      </c>
      <c r="AD5530" s="14">
        <v>1817.9999999999993</v>
      </c>
    </row>
    <row r="5531" spans="1:30" x14ac:dyDescent="0.25">
      <c r="A5531">
        <v>5694</v>
      </c>
      <c r="B5531" t="str">
        <f t="shared" si="357"/>
        <v>Closed End</v>
      </c>
      <c r="C5531" t="s">
        <v>699</v>
      </c>
      <c r="D5531" t="s">
        <v>710</v>
      </c>
      <c r="E5531" t="str">
        <f t="shared" si="358"/>
        <v>Housing status</v>
      </c>
      <c r="F5531">
        <f t="shared" si="359"/>
        <v>3</v>
      </c>
      <c r="G5531" t="str">
        <f t="shared" si="356"/>
        <v>Data</v>
      </c>
      <c r="H5531" t="s">
        <v>707</v>
      </c>
      <c r="I5531" s="38" t="s">
        <v>710</v>
      </c>
      <c r="J5531" t="s">
        <v>699</v>
      </c>
      <c r="K5531" s="6" t="s">
        <v>39</v>
      </c>
      <c r="L5531" s="12">
        <v>1.7817913874399065E-2</v>
      </c>
      <c r="M5531" s="27" t="s">
        <v>69</v>
      </c>
      <c r="N5531" s="13">
        <v>1.4994574885385827E-2</v>
      </c>
      <c r="O5531" s="13">
        <v>1.1464514014561304E-2</v>
      </c>
      <c r="P5531" s="13">
        <v>6.6566510384201225E-3</v>
      </c>
      <c r="Q5531" s="13">
        <v>6.4590200929072221E-3</v>
      </c>
      <c r="R5531" s="13">
        <v>1.3072160094594104E-2</v>
      </c>
      <c r="S5531" s="13">
        <v>7.3430727040909027E-2</v>
      </c>
      <c r="T5531" s="13">
        <v>6.5842065626485593E-3</v>
      </c>
      <c r="U5531" s="13">
        <v>9.6550981070730388E-3</v>
      </c>
      <c r="V5531" s="27" t="s">
        <v>69</v>
      </c>
      <c r="W5531" s="13">
        <v>0.32692431197097421</v>
      </c>
      <c r="X5531" s="13">
        <v>0.2162713435434408</v>
      </c>
      <c r="Y5531" s="13">
        <v>0.2273652789358751</v>
      </c>
      <c r="Z5531" s="13">
        <v>6.9379988745711912E-2</v>
      </c>
      <c r="AA5531" s="27" t="s">
        <v>69</v>
      </c>
      <c r="AB5531" s="13">
        <v>0.22247953130450532</v>
      </c>
      <c r="AC5531" s="13">
        <v>0.25607673287097499</v>
      </c>
      <c r="AD5531" s="14">
        <v>906.00000000000068</v>
      </c>
    </row>
    <row r="5532" spans="1:30" ht="24.75" x14ac:dyDescent="0.25">
      <c r="A5532">
        <v>5695</v>
      </c>
      <c r="B5532" t="str">
        <f t="shared" si="357"/>
        <v>Closed End</v>
      </c>
      <c r="C5532" t="s">
        <v>699</v>
      </c>
      <c r="D5532" t="s">
        <v>710</v>
      </c>
      <c r="E5532" t="str">
        <f t="shared" si="358"/>
        <v>Housing status</v>
      </c>
      <c r="F5532">
        <f t="shared" si="359"/>
        <v>4</v>
      </c>
      <c r="G5532" t="str">
        <f t="shared" si="356"/>
        <v>Data</v>
      </c>
      <c r="H5532" t="s">
        <v>707</v>
      </c>
      <c r="I5532" s="38" t="s">
        <v>710</v>
      </c>
      <c r="J5532" t="s">
        <v>699</v>
      </c>
      <c r="K5532" s="6" t="s">
        <v>40</v>
      </c>
      <c r="L5532" s="26" t="s">
        <v>69</v>
      </c>
      <c r="M5532" s="13">
        <v>9.4363878687832831E-2</v>
      </c>
      <c r="N5532" s="13">
        <v>5.7247794879330535E-3</v>
      </c>
      <c r="O5532" s="27" t="s">
        <v>70</v>
      </c>
      <c r="P5532" s="13">
        <v>3.2236312797182573E-2</v>
      </c>
      <c r="Q5532" s="27" t="s">
        <v>70</v>
      </c>
      <c r="R5532" s="27" t="s">
        <v>69</v>
      </c>
      <c r="S5532" s="13">
        <v>0.13063545313722649</v>
      </c>
      <c r="T5532" s="13">
        <v>2.7084893535655498E-2</v>
      </c>
      <c r="U5532" s="13">
        <v>3.2236312797182573E-2</v>
      </c>
      <c r="V5532" s="13">
        <v>3.2236312797182573E-2</v>
      </c>
      <c r="W5532" s="13">
        <v>0.28918404365626388</v>
      </c>
      <c r="X5532" s="13">
        <v>0.11137240331300172</v>
      </c>
      <c r="Y5532" s="13">
        <v>9.7827417499995462E-2</v>
      </c>
      <c r="Z5532" s="13">
        <v>3.1304170132662852E-2</v>
      </c>
      <c r="AA5532" s="27" t="s">
        <v>70</v>
      </c>
      <c r="AB5532" s="13">
        <v>7.0142870095108126E-2</v>
      </c>
      <c r="AC5532" s="13">
        <v>0.36298343403626909</v>
      </c>
      <c r="AD5532" s="14">
        <v>61.000000000000014</v>
      </c>
    </row>
    <row r="5533" spans="1:30" x14ac:dyDescent="0.25">
      <c r="A5533">
        <v>5696</v>
      </c>
      <c r="B5533" t="str">
        <f t="shared" si="357"/>
        <v>Closed End</v>
      </c>
      <c r="C5533" t="s">
        <v>699</v>
      </c>
      <c r="D5533" t="s">
        <v>710</v>
      </c>
      <c r="E5533" t="str">
        <f t="shared" si="358"/>
        <v>Home language</v>
      </c>
      <c r="F5533">
        <f t="shared" si="359"/>
        <v>1</v>
      </c>
      <c r="G5533" t="str">
        <f t="shared" si="356"/>
        <v>Header</v>
      </c>
      <c r="H5533" t="s">
        <v>707</v>
      </c>
      <c r="I5533" s="38" t="s">
        <v>710</v>
      </c>
      <c r="J5533" t="s">
        <v>699</v>
      </c>
      <c r="K5533" s="7" t="s">
        <v>41</v>
      </c>
      <c r="L5533" s="15" t="s">
        <v>8</v>
      </c>
      <c r="M5533" s="16" t="s">
        <v>8</v>
      </c>
      <c r="N5533" s="16" t="s">
        <v>8</v>
      </c>
      <c r="O5533" s="16" t="s">
        <v>8</v>
      </c>
      <c r="P5533" s="16" t="s">
        <v>8</v>
      </c>
      <c r="Q5533" s="16" t="s">
        <v>8</v>
      </c>
      <c r="R5533" s="16" t="s">
        <v>8</v>
      </c>
      <c r="S5533" s="16" t="s">
        <v>8</v>
      </c>
      <c r="T5533" s="16" t="s">
        <v>8</v>
      </c>
      <c r="U5533" s="16" t="s">
        <v>8</v>
      </c>
      <c r="V5533" s="16" t="s">
        <v>8</v>
      </c>
      <c r="W5533" s="16" t="s">
        <v>8</v>
      </c>
      <c r="X5533" s="16" t="s">
        <v>8</v>
      </c>
      <c r="Y5533" s="16" t="s">
        <v>8</v>
      </c>
      <c r="Z5533" s="16" t="s">
        <v>8</v>
      </c>
      <c r="AA5533" s="16" t="s">
        <v>8</v>
      </c>
      <c r="AB5533" s="16" t="s">
        <v>8</v>
      </c>
      <c r="AC5533" s="16" t="s">
        <v>8</v>
      </c>
      <c r="AD5533" s="17" t="s">
        <v>8</v>
      </c>
    </row>
    <row r="5534" spans="1:30" x14ac:dyDescent="0.25">
      <c r="A5534">
        <v>5697</v>
      </c>
      <c r="B5534" t="str">
        <f t="shared" si="357"/>
        <v>Closed End</v>
      </c>
      <c r="C5534" t="s">
        <v>699</v>
      </c>
      <c r="D5534" t="s">
        <v>710</v>
      </c>
      <c r="E5534" t="str">
        <f t="shared" si="358"/>
        <v>Home language</v>
      </c>
      <c r="F5534">
        <f t="shared" si="359"/>
        <v>2</v>
      </c>
      <c r="G5534" t="str">
        <f t="shared" si="356"/>
        <v>Data</v>
      </c>
      <c r="H5534" t="s">
        <v>707</v>
      </c>
      <c r="I5534" s="38" t="s">
        <v>710</v>
      </c>
      <c r="J5534" t="s">
        <v>699</v>
      </c>
      <c r="K5534" s="6" t="s">
        <v>42</v>
      </c>
      <c r="L5534" s="26" t="s">
        <v>69</v>
      </c>
      <c r="M5534" s="27" t="s">
        <v>69</v>
      </c>
      <c r="N5534" s="27" t="s">
        <v>69</v>
      </c>
      <c r="O5534" s="13">
        <v>7.3879327027348285E-3</v>
      </c>
      <c r="P5534" s="27" t="s">
        <v>69</v>
      </c>
      <c r="Q5534" s="27" t="s">
        <v>69</v>
      </c>
      <c r="R5534" s="13">
        <v>6.3544100861842503E-3</v>
      </c>
      <c r="S5534" s="13">
        <v>8.6427766826542712E-3</v>
      </c>
      <c r="T5534" s="27" t="s">
        <v>69</v>
      </c>
      <c r="U5534" s="27" t="s">
        <v>69</v>
      </c>
      <c r="V5534" s="27" t="s">
        <v>69</v>
      </c>
      <c r="W5534" s="13">
        <v>0.46810628265842774</v>
      </c>
      <c r="X5534" s="13">
        <v>0.2301098708616858</v>
      </c>
      <c r="Y5534" s="13">
        <v>0.27376822101593884</v>
      </c>
      <c r="Z5534" s="13">
        <v>2.2029546421020684E-2</v>
      </c>
      <c r="AA5534" s="27" t="s">
        <v>69</v>
      </c>
      <c r="AB5534" s="13">
        <v>0.18298207772293845</v>
      </c>
      <c r="AC5534" s="13">
        <v>0.24205200965416773</v>
      </c>
      <c r="AD5534" s="14">
        <v>2442.0000000000023</v>
      </c>
    </row>
    <row r="5535" spans="1:30" x14ac:dyDescent="0.25">
      <c r="A5535">
        <v>5698</v>
      </c>
      <c r="B5535" t="str">
        <f t="shared" si="357"/>
        <v>Closed End</v>
      </c>
      <c r="C5535" t="s">
        <v>699</v>
      </c>
      <c r="D5535" t="s">
        <v>710</v>
      </c>
      <c r="E5535" t="str">
        <f t="shared" si="358"/>
        <v>Home language</v>
      </c>
      <c r="F5535">
        <f t="shared" si="359"/>
        <v>3</v>
      </c>
      <c r="G5535" t="str">
        <f t="shared" si="356"/>
        <v>Data</v>
      </c>
      <c r="H5535" t="s">
        <v>707</v>
      </c>
      <c r="I5535" s="38" t="s">
        <v>710</v>
      </c>
      <c r="J5535" t="s">
        <v>699</v>
      </c>
      <c r="K5535" s="6" t="s">
        <v>43</v>
      </c>
      <c r="L5535" s="12">
        <v>2.7839658747984903E-2</v>
      </c>
      <c r="M5535" s="27" t="s">
        <v>69</v>
      </c>
      <c r="N5535" s="13">
        <v>2.369219166623561E-2</v>
      </c>
      <c r="O5535" s="27" t="s">
        <v>69</v>
      </c>
      <c r="P5535" s="27" t="s">
        <v>69</v>
      </c>
      <c r="Q5535" s="27" t="s">
        <v>70</v>
      </c>
      <c r="R5535" s="13">
        <v>5.9518014088738136E-2</v>
      </c>
      <c r="S5535" s="13">
        <v>0.25109862184064408</v>
      </c>
      <c r="T5535" s="27" t="s">
        <v>69</v>
      </c>
      <c r="U5535" s="13">
        <v>4.8954376699434053E-2</v>
      </c>
      <c r="V5535" s="27" t="s">
        <v>69</v>
      </c>
      <c r="W5535" s="13">
        <v>5.67889571386875E-2</v>
      </c>
      <c r="X5535" s="13">
        <v>3.9531997646594388E-2</v>
      </c>
      <c r="Y5535" s="13">
        <v>7.5920381003034595E-2</v>
      </c>
      <c r="Z5535" s="13">
        <v>0.20796786004869885</v>
      </c>
      <c r="AA5535" s="13">
        <v>2.9741861922744063E-2</v>
      </c>
      <c r="AB5535" s="13">
        <v>0.30645712613609183</v>
      </c>
      <c r="AC5535" s="13">
        <v>9.1438102906615443E-2</v>
      </c>
      <c r="AD5535" s="14">
        <v>238.0000000000002</v>
      </c>
    </row>
    <row r="5536" spans="1:30" x14ac:dyDescent="0.25">
      <c r="A5536">
        <v>5699</v>
      </c>
      <c r="B5536" t="str">
        <f t="shared" si="357"/>
        <v>Closed End</v>
      </c>
      <c r="C5536" t="s">
        <v>699</v>
      </c>
      <c r="D5536" t="s">
        <v>710</v>
      </c>
      <c r="E5536" t="str">
        <f t="shared" si="358"/>
        <v>Home language</v>
      </c>
      <c r="F5536">
        <f t="shared" si="359"/>
        <v>4</v>
      </c>
      <c r="G5536" t="str">
        <f t="shared" si="356"/>
        <v>Data</v>
      </c>
      <c r="H5536" t="s">
        <v>707</v>
      </c>
      <c r="I5536" s="38" t="s">
        <v>710</v>
      </c>
      <c r="J5536" t="s">
        <v>699</v>
      </c>
      <c r="K5536" s="6" t="s">
        <v>44</v>
      </c>
      <c r="L5536" s="12">
        <v>5.6993526514697371E-3</v>
      </c>
      <c r="M5536" s="13">
        <v>7.9766586753029153E-2</v>
      </c>
      <c r="N5536" s="13">
        <v>2.6773114044361952E-2</v>
      </c>
      <c r="O5536" s="13">
        <v>2.2049809886520961E-2</v>
      </c>
      <c r="P5536" s="27" t="s">
        <v>70</v>
      </c>
      <c r="Q5536" s="27" t="s">
        <v>70</v>
      </c>
      <c r="R5536" s="13">
        <v>8.3702355950971807E-2</v>
      </c>
      <c r="S5536" s="13">
        <v>0.30099046013269931</v>
      </c>
      <c r="T5536" s="13">
        <v>6.2834887879590393E-2</v>
      </c>
      <c r="U5536" s="13">
        <v>0.11922462539205858</v>
      </c>
      <c r="V5536" s="27" t="s">
        <v>69</v>
      </c>
      <c r="W5536" s="13">
        <v>2.3700723023287854E-2</v>
      </c>
      <c r="X5536" s="13">
        <v>1.1303675442159079E-2</v>
      </c>
      <c r="Y5536" s="27" t="s">
        <v>70</v>
      </c>
      <c r="Z5536" s="13">
        <v>9.8730907214849437E-2</v>
      </c>
      <c r="AA5536" s="27" t="s">
        <v>69</v>
      </c>
      <c r="AB5536" s="13">
        <v>0.2437817411376059</v>
      </c>
      <c r="AC5536" s="13">
        <v>9.0110769351260181E-3</v>
      </c>
      <c r="AD5536" s="14">
        <v>107.00000000000001</v>
      </c>
    </row>
    <row r="5537" spans="1:30" x14ac:dyDescent="0.25">
      <c r="A5537">
        <v>5700</v>
      </c>
      <c r="B5537" t="str">
        <f t="shared" si="357"/>
        <v>Closed End</v>
      </c>
      <c r="C5537" t="s">
        <v>699</v>
      </c>
      <c r="D5537" t="s">
        <v>710</v>
      </c>
      <c r="E5537" t="str">
        <f t="shared" si="358"/>
        <v>Race / ethnicity</v>
      </c>
      <c r="F5537">
        <f t="shared" si="359"/>
        <v>1</v>
      </c>
      <c r="G5537" t="str">
        <f t="shared" si="356"/>
        <v>Header</v>
      </c>
      <c r="H5537" t="s">
        <v>707</v>
      </c>
      <c r="I5537" s="38" t="s">
        <v>710</v>
      </c>
      <c r="J5537" t="s">
        <v>699</v>
      </c>
      <c r="K5537" s="7" t="s">
        <v>45</v>
      </c>
      <c r="L5537" s="15" t="s">
        <v>8</v>
      </c>
      <c r="M5537" s="16" t="s">
        <v>8</v>
      </c>
      <c r="N5537" s="16" t="s">
        <v>8</v>
      </c>
      <c r="O5537" s="16" t="s">
        <v>8</v>
      </c>
      <c r="P5537" s="16" t="s">
        <v>8</v>
      </c>
      <c r="Q5537" s="16" t="s">
        <v>8</v>
      </c>
      <c r="R5537" s="16" t="s">
        <v>8</v>
      </c>
      <c r="S5537" s="16" t="s">
        <v>8</v>
      </c>
      <c r="T5537" s="16" t="s">
        <v>8</v>
      </c>
      <c r="U5537" s="16" t="s">
        <v>8</v>
      </c>
      <c r="V5537" s="16" t="s">
        <v>8</v>
      </c>
      <c r="W5537" s="16" t="s">
        <v>8</v>
      </c>
      <c r="X5537" s="16" t="s">
        <v>8</v>
      </c>
      <c r="Y5537" s="16" t="s">
        <v>8</v>
      </c>
      <c r="Z5537" s="16" t="s">
        <v>8</v>
      </c>
      <c r="AA5537" s="16" t="s">
        <v>8</v>
      </c>
      <c r="AB5537" s="16" t="s">
        <v>8</v>
      </c>
      <c r="AC5537" s="16" t="s">
        <v>8</v>
      </c>
      <c r="AD5537" s="17" t="s">
        <v>8</v>
      </c>
    </row>
    <row r="5538" spans="1:30" x14ac:dyDescent="0.25">
      <c r="A5538">
        <v>5701</v>
      </c>
      <c r="B5538" t="str">
        <f t="shared" si="357"/>
        <v>Closed End</v>
      </c>
      <c r="C5538" t="s">
        <v>699</v>
      </c>
      <c r="D5538" t="s">
        <v>710</v>
      </c>
      <c r="E5538" t="str">
        <f t="shared" si="358"/>
        <v>Race / ethnicity</v>
      </c>
      <c r="F5538">
        <f t="shared" si="359"/>
        <v>2</v>
      </c>
      <c r="G5538" t="str">
        <f t="shared" si="356"/>
        <v>Data</v>
      </c>
      <c r="H5538" t="s">
        <v>707</v>
      </c>
      <c r="I5538" s="38" t="s">
        <v>710</v>
      </c>
      <c r="J5538" t="s">
        <v>699</v>
      </c>
      <c r="K5538" s="6" t="s">
        <v>46</v>
      </c>
      <c r="L5538" s="12">
        <v>2.095877438709039E-2</v>
      </c>
      <c r="M5538" s="13">
        <v>1.3817999257337711E-2</v>
      </c>
      <c r="N5538" s="13">
        <v>2.0942053627232692E-2</v>
      </c>
      <c r="O5538" s="13">
        <v>2.2466527621665497E-2</v>
      </c>
      <c r="P5538" s="13">
        <v>7.6336087215412348E-3</v>
      </c>
      <c r="Q5538" s="13">
        <v>7.2398414769897293E-3</v>
      </c>
      <c r="R5538" s="13">
        <v>6.0161198789738621E-2</v>
      </c>
      <c r="S5538" s="13">
        <v>0.1959792643361418</v>
      </c>
      <c r="T5538" s="13">
        <v>1.097789894191965E-2</v>
      </c>
      <c r="U5538" s="13">
        <v>4.2998445473335402E-2</v>
      </c>
      <c r="V5538" s="27" t="s">
        <v>69</v>
      </c>
      <c r="W5538" s="13">
        <v>4.7528362960746098E-2</v>
      </c>
      <c r="X5538" s="13">
        <v>2.4251738337944292E-2</v>
      </c>
      <c r="Y5538" s="13">
        <v>1.4703557241170485E-2</v>
      </c>
      <c r="Z5538" s="13">
        <v>0.18782775612012392</v>
      </c>
      <c r="AA5538" s="13">
        <v>2.195213465914082E-2</v>
      </c>
      <c r="AB5538" s="13">
        <v>0.25993112379920652</v>
      </c>
      <c r="AC5538" s="13">
        <v>0.19838566004619407</v>
      </c>
      <c r="AD5538" s="14">
        <v>729.99999999999841</v>
      </c>
    </row>
    <row r="5539" spans="1:30" x14ac:dyDescent="0.25">
      <c r="A5539">
        <v>5702</v>
      </c>
      <c r="B5539" t="str">
        <f t="shared" si="357"/>
        <v>Closed End</v>
      </c>
      <c r="C5539" t="s">
        <v>699</v>
      </c>
      <c r="D5539" t="s">
        <v>710</v>
      </c>
      <c r="E5539" t="str">
        <f t="shared" si="358"/>
        <v>Race / ethnicity</v>
      </c>
      <c r="F5539">
        <f t="shared" si="359"/>
        <v>3</v>
      </c>
      <c r="G5539" t="str">
        <f t="shared" si="356"/>
        <v>Data</v>
      </c>
      <c r="H5539" t="s">
        <v>707</v>
      </c>
      <c r="I5539" s="38" t="s">
        <v>710</v>
      </c>
      <c r="J5539" t="s">
        <v>699</v>
      </c>
      <c r="K5539" s="6" t="s">
        <v>47</v>
      </c>
      <c r="L5539" s="12">
        <v>4.0173594932459471E-2</v>
      </c>
      <c r="M5539" s="27" t="s">
        <v>70</v>
      </c>
      <c r="N5539" s="13">
        <v>4.2891466058235517E-2</v>
      </c>
      <c r="O5539" s="13">
        <v>0.42444255426991601</v>
      </c>
      <c r="P5539" s="13">
        <v>0.15923289420797793</v>
      </c>
      <c r="Q5539" s="13">
        <v>0.15518507881563776</v>
      </c>
      <c r="R5539" s="13">
        <v>9.7396740564904827E-3</v>
      </c>
      <c r="S5539" s="13">
        <v>3.4553760254470954E-2</v>
      </c>
      <c r="T5539" s="27" t="s">
        <v>70</v>
      </c>
      <c r="U5539" s="13">
        <v>2.848071551135992E-2</v>
      </c>
      <c r="V5539" s="27" t="s">
        <v>70</v>
      </c>
      <c r="W5539" s="13">
        <v>0.15127727352693163</v>
      </c>
      <c r="X5539" s="13">
        <v>5.6928741743494798E-2</v>
      </c>
      <c r="Y5539" s="13">
        <v>7.7493166495831739E-2</v>
      </c>
      <c r="Z5539" s="13">
        <v>7.2073840238653847E-2</v>
      </c>
      <c r="AA5539" s="13">
        <v>2.609828726367943E-2</v>
      </c>
      <c r="AB5539" s="13">
        <v>0.36088272822772505</v>
      </c>
      <c r="AC5539" s="13">
        <v>7.4264441340419721E-2</v>
      </c>
      <c r="AD5539" s="14">
        <v>129.00000000000003</v>
      </c>
    </row>
    <row r="5540" spans="1:30" x14ac:dyDescent="0.25">
      <c r="A5540">
        <v>5703</v>
      </c>
      <c r="B5540" t="str">
        <f t="shared" si="357"/>
        <v>Closed End</v>
      </c>
      <c r="C5540" t="s">
        <v>699</v>
      </c>
      <c r="D5540" t="s">
        <v>710</v>
      </c>
      <c r="E5540" t="str">
        <f t="shared" si="358"/>
        <v>Race / ethnicity</v>
      </c>
      <c r="F5540">
        <f t="shared" si="359"/>
        <v>4</v>
      </c>
      <c r="G5540" t="str">
        <f t="shared" si="356"/>
        <v>Data</v>
      </c>
      <c r="H5540" t="s">
        <v>707</v>
      </c>
      <c r="I5540" s="38" t="s">
        <v>710</v>
      </c>
      <c r="J5540" t="s">
        <v>699</v>
      </c>
      <c r="K5540" s="6" t="s">
        <v>48</v>
      </c>
      <c r="L5540" s="26" t="s">
        <v>69</v>
      </c>
      <c r="M5540" s="27" t="s">
        <v>69</v>
      </c>
      <c r="N5540" s="27" t="s">
        <v>69</v>
      </c>
      <c r="O5540" s="13">
        <v>7.6509416272362383E-3</v>
      </c>
      <c r="P5540" s="27" t="s">
        <v>70</v>
      </c>
      <c r="Q5540" s="27" t="s">
        <v>70</v>
      </c>
      <c r="R5540" s="13">
        <v>0.13816661880228157</v>
      </c>
      <c r="S5540" s="13">
        <v>0.4515975177732639</v>
      </c>
      <c r="T5540" s="13">
        <v>2.5444438906329768E-2</v>
      </c>
      <c r="U5540" s="13">
        <v>9.947120722786322E-2</v>
      </c>
      <c r="V5540" s="27" t="s">
        <v>69</v>
      </c>
      <c r="W5540" s="13">
        <v>2.4625827487159663E-2</v>
      </c>
      <c r="X5540" s="27" t="s">
        <v>69</v>
      </c>
      <c r="Y5540" s="27" t="s">
        <v>69</v>
      </c>
      <c r="Z5540" s="27" t="s">
        <v>69</v>
      </c>
      <c r="AA5540" s="27" t="s">
        <v>69</v>
      </c>
      <c r="AB5540" s="13">
        <v>0.28682522045490305</v>
      </c>
      <c r="AC5540" s="13">
        <v>2.1132216931663145E-2</v>
      </c>
      <c r="AD5540" s="14">
        <v>206</v>
      </c>
    </row>
    <row r="5541" spans="1:30" x14ac:dyDescent="0.25">
      <c r="A5541">
        <v>5704</v>
      </c>
      <c r="B5541" t="str">
        <f t="shared" si="357"/>
        <v>Closed End</v>
      </c>
      <c r="C5541" t="s">
        <v>699</v>
      </c>
      <c r="D5541" t="s">
        <v>710</v>
      </c>
      <c r="E5541" t="str">
        <f t="shared" si="358"/>
        <v>Race / ethnicity</v>
      </c>
      <c r="F5541">
        <f t="shared" si="359"/>
        <v>5</v>
      </c>
      <c r="G5541" t="str">
        <f t="shared" si="356"/>
        <v>Data</v>
      </c>
      <c r="H5541" t="s">
        <v>707</v>
      </c>
      <c r="I5541" s="38" t="s">
        <v>710</v>
      </c>
      <c r="J5541" t="s">
        <v>699</v>
      </c>
      <c r="K5541" s="6" t="s">
        <v>49</v>
      </c>
      <c r="L5541" s="12">
        <v>6.320759632208385E-2</v>
      </c>
      <c r="M5541" s="13">
        <v>4.1898238117564907E-2</v>
      </c>
      <c r="N5541" s="13">
        <v>6.263901100514202E-2</v>
      </c>
      <c r="O5541" s="13">
        <v>7.3353872539072022E-3</v>
      </c>
      <c r="P5541" s="27" t="s">
        <v>69</v>
      </c>
      <c r="Q5541" s="13">
        <v>1.0145391994011122E-2</v>
      </c>
      <c r="R5541" s="27" t="s">
        <v>69</v>
      </c>
      <c r="S5541" s="13">
        <v>5.7963579514303957E-3</v>
      </c>
      <c r="T5541" s="27" t="s">
        <v>70</v>
      </c>
      <c r="U5541" s="27" t="s">
        <v>69</v>
      </c>
      <c r="V5541" s="27" t="s">
        <v>70</v>
      </c>
      <c r="W5541" s="13">
        <v>3.1710628719079557E-2</v>
      </c>
      <c r="X5541" s="13">
        <v>4.1612076041984129E-2</v>
      </c>
      <c r="Y5541" s="13">
        <v>1.0128093392794094E-2</v>
      </c>
      <c r="Z5541" s="27" t="s">
        <v>69</v>
      </c>
      <c r="AA5541" s="27" t="s">
        <v>69</v>
      </c>
      <c r="AB5541" s="13">
        <v>0.25288269911764888</v>
      </c>
      <c r="AC5541" s="13">
        <v>0.58125629308683591</v>
      </c>
      <c r="AD5541" s="14">
        <v>314.99999999999966</v>
      </c>
    </row>
    <row r="5542" spans="1:30" x14ac:dyDescent="0.25">
      <c r="A5542">
        <v>5705</v>
      </c>
      <c r="B5542" t="str">
        <f>IF(Removed!K171="Results by region:","Closed End",IF(L5543="East Metro Overall","Open End",IF(AND(K5542="",Removed!K171=""),"",B5541)))</f>
        <v>Closed End</v>
      </c>
      <c r="C5542" t="s">
        <v>699</v>
      </c>
      <c r="D5542" t="s">
        <v>710</v>
      </c>
      <c r="E5542" t="str">
        <f t="shared" si="358"/>
        <v>Race / ethnicity</v>
      </c>
      <c r="F5542">
        <f t="shared" si="359"/>
        <v>6</v>
      </c>
      <c r="G5542" t="str">
        <f t="shared" si="356"/>
        <v>Data</v>
      </c>
      <c r="H5542" t="s">
        <v>707</v>
      </c>
      <c r="I5542" s="38" t="s">
        <v>710</v>
      </c>
      <c r="J5542" t="s">
        <v>699</v>
      </c>
      <c r="K5542" s="6" t="s">
        <v>50</v>
      </c>
      <c r="L5542" s="26" t="s">
        <v>69</v>
      </c>
      <c r="M5542" s="27" t="s">
        <v>70</v>
      </c>
      <c r="N5542" s="27" t="s">
        <v>69</v>
      </c>
      <c r="O5542" s="13">
        <v>5.2013550353722186E-3</v>
      </c>
      <c r="P5542" s="27" t="s">
        <v>69</v>
      </c>
      <c r="Q5542" s="27" t="s">
        <v>70</v>
      </c>
      <c r="R5542" s="27" t="s">
        <v>69</v>
      </c>
      <c r="S5542" s="27" t="s">
        <v>69</v>
      </c>
      <c r="T5542" s="27" t="s">
        <v>69</v>
      </c>
      <c r="U5542" s="27" t="s">
        <v>69</v>
      </c>
      <c r="V5542" s="27" t="s">
        <v>69</v>
      </c>
      <c r="W5542" s="13">
        <v>9.8684628235417515E-2</v>
      </c>
      <c r="X5542" s="13">
        <v>3.6202746301425025E-2</v>
      </c>
      <c r="Y5542" s="13">
        <v>3.2467321999777962E-2</v>
      </c>
      <c r="Z5542" s="13">
        <v>0.78474657537751968</v>
      </c>
      <c r="AA5542" s="13">
        <v>9.0145733887075932E-2</v>
      </c>
      <c r="AB5542" s="13">
        <v>0.24190346900593218</v>
      </c>
      <c r="AC5542" s="13">
        <v>1.850465073873702E-2</v>
      </c>
      <c r="AD5542" s="14">
        <v>137.00000000000003</v>
      </c>
    </row>
    <row r="5543" spans="1:30" ht="15.75" thickBot="1" x14ac:dyDescent="0.3">
      <c r="A5543">
        <v>5706</v>
      </c>
      <c r="B5543" t="str">
        <f>IF(Removed!K172="Results by region:","Closed End",IF(Removed!L171="East Metro Overall","Open End",IF(AND(K5543="",Removed!K172=""),"",B5542)))</f>
        <v>Closed End</v>
      </c>
      <c r="C5543" t="s">
        <v>699</v>
      </c>
      <c r="D5543" t="s">
        <v>710</v>
      </c>
      <c r="E5543" t="str">
        <f>IF(AND(K5543="",Removed!K171="Results by region:"),"Column labels",
IF(AND(K5543="",L5543="East Metro overall"),"Column labels",
IF(AND(K5543="",L5543=""),"",
IF(AND(B5543="Open End",K5543&lt;&gt;"",E5542="Column labels"),"Open end results",
IF(K5543="Results by region:","Region",
IF(K5543="Results by gender:","Gender",
IF(K5543="Results by age:","Age",
IF(K5543="Results by education level:","Education",
IF(K5543="Results by household income:","Household income",
IF(K5543="Results by housing status:","Housing status",
IF(K5543="Results by home language:","Home language",
IF(K5543="Results by race/ethnicity:","Race / ethnicity",
IF(ISERROR(FIND(".",K5543)),E5542,
IF(FIND(".",K5543)&lt;=4,"Title"))))))))))))))</f>
        <v>Race / ethnicity</v>
      </c>
      <c r="F5543">
        <f t="shared" si="359"/>
        <v>7</v>
      </c>
      <c r="G5543" t="str">
        <f t="shared" si="356"/>
        <v>Data</v>
      </c>
      <c r="H5543" t="s">
        <v>707</v>
      </c>
      <c r="I5543" s="38" t="s">
        <v>710</v>
      </c>
      <c r="J5543" t="s">
        <v>699</v>
      </c>
      <c r="K5543" s="8" t="s">
        <v>51</v>
      </c>
      <c r="L5543" s="36" t="s">
        <v>69</v>
      </c>
      <c r="M5543" s="34" t="s">
        <v>70</v>
      </c>
      <c r="N5543" s="34" t="s">
        <v>69</v>
      </c>
      <c r="O5543" s="34" t="s">
        <v>69</v>
      </c>
      <c r="P5543" s="34" t="s">
        <v>69</v>
      </c>
      <c r="Q5543" s="34" t="s">
        <v>69</v>
      </c>
      <c r="R5543" s="34" t="s">
        <v>69</v>
      </c>
      <c r="S5543" s="34" t="s">
        <v>69</v>
      </c>
      <c r="T5543" s="34" t="s">
        <v>70</v>
      </c>
      <c r="U5543" s="34" t="s">
        <v>69</v>
      </c>
      <c r="V5543" s="34" t="s">
        <v>70</v>
      </c>
      <c r="W5543" s="19">
        <v>0.51989244688357306</v>
      </c>
      <c r="X5543" s="19">
        <v>0.25502210152357319</v>
      </c>
      <c r="Y5543" s="19">
        <v>0.31239897759169932</v>
      </c>
      <c r="Z5543" s="34" t="s">
        <v>69</v>
      </c>
      <c r="AA5543" s="34" t="s">
        <v>70</v>
      </c>
      <c r="AB5543" s="19">
        <v>0.17506200607243583</v>
      </c>
      <c r="AC5543" s="19">
        <v>0.22512290811131891</v>
      </c>
      <c r="AD5543" s="20">
        <v>1993.9999999999989</v>
      </c>
    </row>
    <row r="5544" spans="1:30" ht="15.75" thickTop="1" x14ac:dyDescent="0.25">
      <c r="A5544">
        <v>5842</v>
      </c>
      <c r="B5544" t="str">
        <f>IF(K5546="Results by region:","Closed End",IF(L5545="East Metro Overall","Open End",IF(AND(K5544="",K5546=""),"",Removed!B305)))</f>
        <v/>
      </c>
      <c r="C5544" t="s">
        <v>8</v>
      </c>
      <c r="D5544" t="s">
        <v>8</v>
      </c>
      <c r="E5544" t="str">
        <f>IF(AND(K5544="",K5545="Results by region:"),"Column labels",
IF(AND(K5544="",L5544="East Metro overall"),"Column labels",
IF(AND(K5544="",L5544=""),"",
IF(AND(B5544="Open End",K5544&lt;&gt;"",Removed!E305="Column labels"),"Open end results",
IF(K5544="Results by region:","Region",
IF(K5544="Results by gender:","Gender",
IF(K5544="Results by age:","Age",
IF(K5544="Results by education level:","Education",
IF(K5544="Results by household income:","Household income",
IF(K5544="Results by housing status:","Housing status",
IF(K5544="Results by home language:","Home language",
IF(K5544="Results by race/ethnicity:","Race / ethnicity",
IF(ISERROR(FIND(".",K5544)),Removed!E305,
IF(FIND(".",K5544)&lt;=4,"Title"))))))))))))))</f>
        <v/>
      </c>
      <c r="F5544" t="str">
        <f>IF(B5544="","",IF(E5544&lt;&gt;Removed!E305,1,SUM(Removed!F305,1)))</f>
        <v/>
      </c>
      <c r="G5544" t="str">
        <f t="shared" si="356"/>
        <v/>
      </c>
      <c r="H5544" t="s">
        <v>8</v>
      </c>
      <c r="K5544" s="42"/>
      <c r="L5544" s="42"/>
      <c r="M5544" s="42"/>
      <c r="N5544" s="42"/>
      <c r="O5544" s="42"/>
      <c r="P5544" s="42"/>
      <c r="Q5544" s="42"/>
    </row>
    <row r="5545" spans="1:30" ht="30.75" thickBot="1" x14ac:dyDescent="0.3">
      <c r="A5545">
        <v>5843</v>
      </c>
      <c r="B5545" t="str">
        <f t="shared" ref="B5545:B5576" si="360">IF(K5547="Results by region:","Closed End",IF(L5546="East Metro Overall","Open End",IF(AND(K5545="",K5547=""),"",B5544)))</f>
        <v>Closed End</v>
      </c>
      <c r="C5545" t="s">
        <v>699</v>
      </c>
      <c r="D5545" t="s">
        <v>712</v>
      </c>
      <c r="E5545" t="str">
        <f t="shared" ref="E5545:E5576" si="361">IF(AND(K5545="",K5546="Results by region:"),"Column labels",
IF(AND(K5545="",L5545="East Metro overall"),"Column labels",
IF(AND(K5545="",L5545=""),"",
IF(AND(B5545="Open End",K5545&lt;&gt;"",E5544="Column labels"),"Open end results",
IF(K5545="Results by region:","Region",
IF(K5545="Results by gender:","Gender",
IF(K5545="Results by age:","Age",
IF(K5545="Results by education level:","Education",
IF(K5545="Results by household income:","Household income",
IF(K5545="Results by housing status:","Housing status",
IF(K5545="Results by home language:","Home language",
IF(K5545="Results by race/ethnicity:","Race / ethnicity",
IF(ISERROR(FIND(".",K5545)),E5544,
IF(FIND(".",K5545)&lt;=4,"Title"))))))))))))))</f>
        <v>Title</v>
      </c>
      <c r="F5545">
        <f t="shared" ref="F5545:F5576" si="362">IF(B5545="","",IF(E5545&lt;&gt;E5544,1,SUM(F5544,1)))</f>
        <v>1</v>
      </c>
      <c r="G5545" t="str">
        <f t="shared" si="356"/>
        <v>Title</v>
      </c>
      <c r="H5545" t="s">
        <v>709</v>
      </c>
      <c r="I5545" s="38" t="s">
        <v>712</v>
      </c>
      <c r="J5545" t="s">
        <v>699</v>
      </c>
      <c r="K5545" s="37" t="s">
        <v>573</v>
      </c>
      <c r="L5545" s="37"/>
      <c r="M5545" s="37"/>
      <c r="N5545" s="37"/>
      <c r="O5545" s="37"/>
      <c r="P5545" s="37"/>
      <c r="Q5545" s="37"/>
      <c r="R5545" s="37"/>
      <c r="S5545" s="37"/>
    </row>
    <row r="5546" spans="1:30" ht="62.25" thickTop="1" thickBot="1" x14ac:dyDescent="0.3">
      <c r="A5546">
        <v>5844</v>
      </c>
      <c r="B5546" t="str">
        <f t="shared" si="360"/>
        <v>Closed End</v>
      </c>
      <c r="C5546" t="s">
        <v>699</v>
      </c>
      <c r="D5546" t="s">
        <v>712</v>
      </c>
      <c r="E5546" t="str">
        <f t="shared" si="361"/>
        <v>Column labels</v>
      </c>
      <c r="F5546">
        <f t="shared" si="362"/>
        <v>1</v>
      </c>
      <c r="G5546" t="str">
        <f t="shared" si="356"/>
        <v>Labels</v>
      </c>
      <c r="H5546" t="s">
        <v>709</v>
      </c>
      <c r="I5546" s="38" t="s">
        <v>712</v>
      </c>
      <c r="J5546" t="s">
        <v>699</v>
      </c>
      <c r="K5546" s="39"/>
      <c r="L5546" s="1" t="s">
        <v>574</v>
      </c>
      <c r="M5546" s="2" t="s">
        <v>575</v>
      </c>
      <c r="N5546" s="2" t="s">
        <v>576</v>
      </c>
      <c r="O5546" s="2" t="s">
        <v>577</v>
      </c>
      <c r="P5546" s="2" t="s">
        <v>578</v>
      </c>
      <c r="Q5546" s="2" t="s">
        <v>579</v>
      </c>
      <c r="R5546" s="2" t="s">
        <v>580</v>
      </c>
      <c r="S5546" s="3" t="s">
        <v>6</v>
      </c>
    </row>
    <row r="5547" spans="1:30" ht="15.75" thickTop="1" x14ac:dyDescent="0.25">
      <c r="A5547">
        <v>5845</v>
      </c>
      <c r="B5547" t="str">
        <f t="shared" si="360"/>
        <v>Closed End</v>
      </c>
      <c r="C5547" t="s">
        <v>699</v>
      </c>
      <c r="D5547" t="s">
        <v>712</v>
      </c>
      <c r="E5547" t="str">
        <f t="shared" si="361"/>
        <v>Region</v>
      </c>
      <c r="F5547">
        <f t="shared" si="362"/>
        <v>1</v>
      </c>
      <c r="G5547" t="str">
        <f t="shared" si="356"/>
        <v>Header</v>
      </c>
      <c r="H5547" t="s">
        <v>709</v>
      </c>
      <c r="I5547" s="38" t="s">
        <v>712</v>
      </c>
      <c r="J5547" t="s">
        <v>699</v>
      </c>
      <c r="K5547" s="5" t="s">
        <v>7</v>
      </c>
      <c r="L5547" s="9" t="s">
        <v>8</v>
      </c>
      <c r="M5547" s="10" t="s">
        <v>8</v>
      </c>
      <c r="N5547" s="10" t="s">
        <v>8</v>
      </c>
      <c r="O5547" s="10" t="s">
        <v>8</v>
      </c>
      <c r="P5547" s="10" t="s">
        <v>8</v>
      </c>
      <c r="Q5547" s="10" t="s">
        <v>8</v>
      </c>
      <c r="R5547" s="10" t="s">
        <v>8</v>
      </c>
      <c r="S5547" s="11" t="s">
        <v>8</v>
      </c>
    </row>
    <row r="5548" spans="1:30" x14ac:dyDescent="0.25">
      <c r="A5548">
        <v>5846</v>
      </c>
      <c r="B5548" t="str">
        <f t="shared" si="360"/>
        <v>Closed End</v>
      </c>
      <c r="C5548" t="s">
        <v>699</v>
      </c>
      <c r="D5548" t="s">
        <v>712</v>
      </c>
      <c r="E5548" t="str">
        <f t="shared" si="361"/>
        <v>Region</v>
      </c>
      <c r="F5548">
        <f t="shared" si="362"/>
        <v>2</v>
      </c>
      <c r="G5548" t="str">
        <f t="shared" si="356"/>
        <v>Data</v>
      </c>
      <c r="H5548" t="s">
        <v>709</v>
      </c>
      <c r="I5548" s="38" t="s">
        <v>712</v>
      </c>
      <c r="J5548" t="s">
        <v>699</v>
      </c>
      <c r="K5548" s="6" t="s">
        <v>9</v>
      </c>
      <c r="L5548" s="12">
        <v>3.0743993470983909E-2</v>
      </c>
      <c r="M5548" s="13">
        <v>0.21338190971888837</v>
      </c>
      <c r="N5548" s="13">
        <v>0.178125255626783</v>
      </c>
      <c r="O5548" s="13">
        <v>0.15551440868862509</v>
      </c>
      <c r="P5548" s="13">
        <v>0.21168550466677474</v>
      </c>
      <c r="Q5548" s="13">
        <v>3.5991533186611614E-2</v>
      </c>
      <c r="R5548" s="13">
        <v>0.17455739464133443</v>
      </c>
      <c r="S5548" s="14">
        <v>3025.9999999999914</v>
      </c>
    </row>
    <row r="5549" spans="1:30" x14ac:dyDescent="0.25">
      <c r="A5549">
        <v>5847</v>
      </c>
      <c r="B5549" t="str">
        <f t="shared" si="360"/>
        <v>Closed End</v>
      </c>
      <c r="C5549" t="s">
        <v>699</v>
      </c>
      <c r="D5549" t="s">
        <v>712</v>
      </c>
      <c r="E5549" t="str">
        <f t="shared" si="361"/>
        <v>Region</v>
      </c>
      <c r="F5549">
        <f t="shared" si="362"/>
        <v>3</v>
      </c>
      <c r="G5549" t="str">
        <f t="shared" si="356"/>
        <v>Data</v>
      </c>
      <c r="H5549" t="s">
        <v>709</v>
      </c>
      <c r="I5549" s="38" t="s">
        <v>712</v>
      </c>
      <c r="J5549" t="s">
        <v>699</v>
      </c>
      <c r="K5549" s="6" t="s">
        <v>10</v>
      </c>
      <c r="L5549" s="12">
        <v>1.3002348189615707E-2</v>
      </c>
      <c r="M5549" s="13">
        <v>0.20365292673012145</v>
      </c>
      <c r="N5549" s="13">
        <v>0.16252910996350528</v>
      </c>
      <c r="O5549" s="13">
        <v>0.18632297279793028</v>
      </c>
      <c r="P5549" s="13">
        <v>0.24310213448676821</v>
      </c>
      <c r="Q5549" s="13">
        <v>2.2441599099172822E-2</v>
      </c>
      <c r="R5549" s="13">
        <v>0.16894890873288668</v>
      </c>
      <c r="S5549" s="14">
        <v>416.99999999999955</v>
      </c>
    </row>
    <row r="5550" spans="1:30" x14ac:dyDescent="0.25">
      <c r="A5550">
        <v>5848</v>
      </c>
      <c r="B5550" t="str">
        <f t="shared" si="360"/>
        <v>Closed End</v>
      </c>
      <c r="C5550" t="s">
        <v>699</v>
      </c>
      <c r="D5550" t="s">
        <v>712</v>
      </c>
      <c r="E5550" t="str">
        <f t="shared" si="361"/>
        <v>Region</v>
      </c>
      <c r="F5550">
        <f t="shared" si="362"/>
        <v>4</v>
      </c>
      <c r="G5550" t="str">
        <f t="shared" si="356"/>
        <v>Data</v>
      </c>
      <c r="H5550" t="s">
        <v>709</v>
      </c>
      <c r="I5550" s="38" t="s">
        <v>712</v>
      </c>
      <c r="J5550" t="s">
        <v>699</v>
      </c>
      <c r="K5550" s="6" t="s">
        <v>11</v>
      </c>
      <c r="L5550" s="12">
        <v>5.5584589570790259E-2</v>
      </c>
      <c r="M5550" s="13">
        <v>0.22665044337684812</v>
      </c>
      <c r="N5550" s="13">
        <v>0.18515332891409902</v>
      </c>
      <c r="O5550" s="13">
        <v>0.12627027155816589</v>
      </c>
      <c r="P5550" s="13">
        <v>0.20621239743264355</v>
      </c>
      <c r="Q5550" s="13">
        <v>4.13632903824038E-2</v>
      </c>
      <c r="R5550" s="13">
        <v>0.15876567876505143</v>
      </c>
      <c r="S5550" s="14">
        <v>2214.0000000000041</v>
      </c>
    </row>
    <row r="5551" spans="1:30" x14ac:dyDescent="0.25">
      <c r="A5551">
        <v>5849</v>
      </c>
      <c r="B5551" t="str">
        <f t="shared" si="360"/>
        <v>Closed End</v>
      </c>
      <c r="C5551" t="s">
        <v>699</v>
      </c>
      <c r="D5551" t="s">
        <v>712</v>
      </c>
      <c r="E5551" t="str">
        <f t="shared" si="361"/>
        <v>Region</v>
      </c>
      <c r="F5551">
        <f t="shared" si="362"/>
        <v>5</v>
      </c>
      <c r="G5551" t="str">
        <f t="shared" si="356"/>
        <v>Data</v>
      </c>
      <c r="H5551" t="s">
        <v>709</v>
      </c>
      <c r="I5551" s="38" t="s">
        <v>712</v>
      </c>
      <c r="J5551" t="s">
        <v>699</v>
      </c>
      <c r="K5551" s="6" t="s">
        <v>12</v>
      </c>
      <c r="L5551" s="12">
        <v>6.7928964117061369E-2</v>
      </c>
      <c r="M5551" s="13">
        <v>0.24014417634142718</v>
      </c>
      <c r="N5551" s="13">
        <v>0.16937613681879124</v>
      </c>
      <c r="O5551" s="13">
        <v>0.12056931622911496</v>
      </c>
      <c r="P5551" s="13">
        <v>0.19738381551734277</v>
      </c>
      <c r="Q5551" s="13">
        <v>3.7649596742634829E-2</v>
      </c>
      <c r="R5551" s="13">
        <v>0.16694799423362688</v>
      </c>
      <c r="S5551" s="14">
        <v>1789.0000000000018</v>
      </c>
    </row>
    <row r="5552" spans="1:30" x14ac:dyDescent="0.25">
      <c r="A5552">
        <v>5850</v>
      </c>
      <c r="B5552" t="str">
        <f t="shared" si="360"/>
        <v>Closed End</v>
      </c>
      <c r="C5552" t="s">
        <v>699</v>
      </c>
      <c r="D5552" t="s">
        <v>712</v>
      </c>
      <c r="E5552" t="str">
        <f t="shared" si="361"/>
        <v>Region</v>
      </c>
      <c r="F5552">
        <f t="shared" si="362"/>
        <v>6</v>
      </c>
      <c r="G5552" t="str">
        <f t="shared" si="356"/>
        <v>Data</v>
      </c>
      <c r="H5552" t="s">
        <v>709</v>
      </c>
      <c r="I5552" s="38" t="s">
        <v>712</v>
      </c>
      <c r="J5552" t="s">
        <v>699</v>
      </c>
      <c r="K5552" s="6" t="s">
        <v>13</v>
      </c>
      <c r="L5552" s="12">
        <v>4.0875438431017576E-2</v>
      </c>
      <c r="M5552" s="13">
        <v>0.21057175450753676</v>
      </c>
      <c r="N5552" s="13">
        <v>0.20395291266143434</v>
      </c>
      <c r="O5552" s="13">
        <v>0.13306334262562014</v>
      </c>
      <c r="P5552" s="13">
        <v>0.21673224558333234</v>
      </c>
      <c r="Q5552" s="13">
        <v>4.5788405711610275E-2</v>
      </c>
      <c r="R5552" s="13">
        <v>0.14901590047944815</v>
      </c>
      <c r="S5552" s="14">
        <v>425.00000000000028</v>
      </c>
    </row>
    <row r="5553" spans="1:19" x14ac:dyDescent="0.25">
      <c r="A5553">
        <v>5851</v>
      </c>
      <c r="B5553" t="str">
        <f t="shared" si="360"/>
        <v>Closed End</v>
      </c>
      <c r="C5553" t="s">
        <v>699</v>
      </c>
      <c r="D5553" t="s">
        <v>712</v>
      </c>
      <c r="E5553" t="str">
        <f t="shared" si="361"/>
        <v>Region</v>
      </c>
      <c r="F5553">
        <f t="shared" si="362"/>
        <v>7</v>
      </c>
      <c r="G5553" t="str">
        <f t="shared" si="356"/>
        <v>Data</v>
      </c>
      <c r="H5553" t="s">
        <v>709</v>
      </c>
      <c r="I5553" s="38" t="s">
        <v>712</v>
      </c>
      <c r="J5553" t="s">
        <v>699</v>
      </c>
      <c r="K5553" s="6" t="s">
        <v>14</v>
      </c>
      <c r="L5553" s="12">
        <v>6.803397871227415E-3</v>
      </c>
      <c r="M5553" s="13">
        <v>0.20101688573277368</v>
      </c>
      <c r="N5553" s="13">
        <v>0.18907249649123448</v>
      </c>
      <c r="O5553" s="13">
        <v>0.16707530634000875</v>
      </c>
      <c r="P5553" s="13">
        <v>0.17087217086348719</v>
      </c>
      <c r="Q5553" s="13">
        <v>4.7088752904530712E-2</v>
      </c>
      <c r="R5553" s="13">
        <v>0.21807098979673648</v>
      </c>
      <c r="S5553" s="14">
        <v>395.00000000000085</v>
      </c>
    </row>
    <row r="5554" spans="1:19" x14ac:dyDescent="0.25">
      <c r="A5554">
        <v>5852</v>
      </c>
      <c r="B5554" t="str">
        <f t="shared" si="360"/>
        <v>Closed End</v>
      </c>
      <c r="C5554" t="s">
        <v>699</v>
      </c>
      <c r="D5554" t="s">
        <v>712</v>
      </c>
      <c r="E5554" t="str">
        <f t="shared" si="361"/>
        <v>Gender</v>
      </c>
      <c r="F5554">
        <f t="shared" si="362"/>
        <v>1</v>
      </c>
      <c r="G5554" t="str">
        <f t="shared" si="356"/>
        <v>Header</v>
      </c>
      <c r="H5554" t="s">
        <v>709</v>
      </c>
      <c r="I5554" s="38" t="s">
        <v>712</v>
      </c>
      <c r="J5554" t="s">
        <v>699</v>
      </c>
      <c r="K5554" s="7" t="s">
        <v>15</v>
      </c>
      <c r="L5554" s="15" t="s">
        <v>8</v>
      </c>
      <c r="M5554" s="16" t="s">
        <v>8</v>
      </c>
      <c r="N5554" s="16" t="s">
        <v>8</v>
      </c>
      <c r="O5554" s="16" t="s">
        <v>8</v>
      </c>
      <c r="P5554" s="16" t="s">
        <v>8</v>
      </c>
      <c r="Q5554" s="16" t="s">
        <v>8</v>
      </c>
      <c r="R5554" s="16" t="s">
        <v>8</v>
      </c>
      <c r="S5554" s="17" t="s">
        <v>8</v>
      </c>
    </row>
    <row r="5555" spans="1:19" x14ac:dyDescent="0.25">
      <c r="A5555">
        <v>5853</v>
      </c>
      <c r="B5555" t="str">
        <f t="shared" si="360"/>
        <v>Closed End</v>
      </c>
      <c r="C5555" t="s">
        <v>699</v>
      </c>
      <c r="D5555" t="s">
        <v>712</v>
      </c>
      <c r="E5555" t="str">
        <f t="shared" si="361"/>
        <v>Gender</v>
      </c>
      <c r="F5555">
        <f t="shared" si="362"/>
        <v>2</v>
      </c>
      <c r="G5555" t="str">
        <f t="shared" si="356"/>
        <v>Data</v>
      </c>
      <c r="H5555" t="s">
        <v>709</v>
      </c>
      <c r="I5555" s="38" t="s">
        <v>712</v>
      </c>
      <c r="J5555" t="s">
        <v>699</v>
      </c>
      <c r="K5555" s="6" t="s">
        <v>16</v>
      </c>
      <c r="L5555" s="12">
        <v>4.3938264294379144E-2</v>
      </c>
      <c r="M5555" s="13">
        <v>0.21639662595068571</v>
      </c>
      <c r="N5555" s="13">
        <v>0.18528787550284798</v>
      </c>
      <c r="O5555" s="13">
        <v>0.14226558583948751</v>
      </c>
      <c r="P5555" s="13">
        <v>0.19945187133654149</v>
      </c>
      <c r="Q5555" s="13">
        <v>2.9808695355903671E-2</v>
      </c>
      <c r="R5555" s="13">
        <v>0.18285108172015443</v>
      </c>
      <c r="S5555" s="14">
        <v>1897.9999999999948</v>
      </c>
    </row>
    <row r="5556" spans="1:19" x14ac:dyDescent="0.25">
      <c r="A5556">
        <v>5854</v>
      </c>
      <c r="B5556" t="str">
        <f t="shared" si="360"/>
        <v>Closed End</v>
      </c>
      <c r="C5556" t="s">
        <v>699</v>
      </c>
      <c r="D5556" t="s">
        <v>712</v>
      </c>
      <c r="E5556" t="str">
        <f t="shared" si="361"/>
        <v>Gender</v>
      </c>
      <c r="F5556">
        <f t="shared" si="362"/>
        <v>3</v>
      </c>
      <c r="G5556" t="str">
        <f t="shared" si="356"/>
        <v>Data</v>
      </c>
      <c r="H5556" t="s">
        <v>709</v>
      </c>
      <c r="I5556" s="38" t="s">
        <v>712</v>
      </c>
      <c r="J5556" t="s">
        <v>699</v>
      </c>
      <c r="K5556" s="6" t="s">
        <v>17</v>
      </c>
      <c r="L5556" s="12">
        <v>1.4757932781358653E-2</v>
      </c>
      <c r="M5556" s="13">
        <v>0.21493672883517723</v>
      </c>
      <c r="N5556" s="13">
        <v>0.1619848737401707</v>
      </c>
      <c r="O5556" s="13">
        <v>0.17308442438116972</v>
      </c>
      <c r="P5556" s="13">
        <v>0.23410847888080355</v>
      </c>
      <c r="Q5556" s="13">
        <v>4.4370469855646091E-2</v>
      </c>
      <c r="R5556" s="13">
        <v>0.15675709152567316</v>
      </c>
      <c r="S5556" s="14">
        <v>1006.9999999999992</v>
      </c>
    </row>
    <row r="5557" spans="1:19" x14ac:dyDescent="0.25">
      <c r="A5557">
        <v>5855</v>
      </c>
      <c r="B5557" t="str">
        <f t="shared" si="360"/>
        <v>Closed End</v>
      </c>
      <c r="C5557" t="s">
        <v>699</v>
      </c>
      <c r="D5557" t="s">
        <v>712</v>
      </c>
      <c r="E5557" t="str">
        <f t="shared" si="361"/>
        <v>Age</v>
      </c>
      <c r="F5557">
        <f t="shared" si="362"/>
        <v>1</v>
      </c>
      <c r="G5557" t="str">
        <f t="shared" si="356"/>
        <v>Header</v>
      </c>
      <c r="H5557" t="s">
        <v>709</v>
      </c>
      <c r="I5557" s="38" t="s">
        <v>712</v>
      </c>
      <c r="J5557" t="s">
        <v>699</v>
      </c>
      <c r="K5557" s="7" t="s">
        <v>18</v>
      </c>
      <c r="L5557" s="15" t="s">
        <v>8</v>
      </c>
      <c r="M5557" s="16" t="s">
        <v>8</v>
      </c>
      <c r="N5557" s="16" t="s">
        <v>8</v>
      </c>
      <c r="O5557" s="16" t="s">
        <v>8</v>
      </c>
      <c r="P5557" s="16" t="s">
        <v>8</v>
      </c>
      <c r="Q5557" s="16" t="s">
        <v>8</v>
      </c>
      <c r="R5557" s="16" t="s">
        <v>8</v>
      </c>
      <c r="S5557" s="17" t="s">
        <v>8</v>
      </c>
    </row>
    <row r="5558" spans="1:19" x14ac:dyDescent="0.25">
      <c r="A5558">
        <v>5856</v>
      </c>
      <c r="B5558" t="str">
        <f t="shared" si="360"/>
        <v>Closed End</v>
      </c>
      <c r="C5558" t="s">
        <v>699</v>
      </c>
      <c r="D5558" t="s">
        <v>712</v>
      </c>
      <c r="E5558" t="str">
        <f t="shared" si="361"/>
        <v>Age</v>
      </c>
      <c r="F5558">
        <f t="shared" si="362"/>
        <v>2</v>
      </c>
      <c r="G5558" t="str">
        <f t="shared" si="356"/>
        <v>Data</v>
      </c>
      <c r="H5558" t="s">
        <v>709</v>
      </c>
      <c r="I5558" s="38" t="s">
        <v>712</v>
      </c>
      <c r="J5558" t="s">
        <v>699</v>
      </c>
      <c r="K5558" s="6" t="s">
        <v>19</v>
      </c>
      <c r="L5558" s="12">
        <v>1.8620196030840312E-2</v>
      </c>
      <c r="M5558" s="13">
        <v>9.7772495055467937E-2</v>
      </c>
      <c r="N5558" s="13">
        <v>0.13027368721974689</v>
      </c>
      <c r="O5558" s="13">
        <v>0.1359925802227516</v>
      </c>
      <c r="P5558" s="13">
        <v>0.3472807864957827</v>
      </c>
      <c r="Q5558" s="13">
        <v>4.612392814145419E-2</v>
      </c>
      <c r="R5558" s="13">
        <v>0.22393632683395517</v>
      </c>
      <c r="S5558" s="14">
        <v>416.00000000000045</v>
      </c>
    </row>
    <row r="5559" spans="1:19" x14ac:dyDescent="0.25">
      <c r="A5559">
        <v>5857</v>
      </c>
      <c r="B5559" t="str">
        <f t="shared" si="360"/>
        <v>Closed End</v>
      </c>
      <c r="C5559" t="s">
        <v>699</v>
      </c>
      <c r="D5559" t="s">
        <v>712</v>
      </c>
      <c r="E5559" t="str">
        <f t="shared" si="361"/>
        <v>Age</v>
      </c>
      <c r="F5559">
        <f t="shared" si="362"/>
        <v>3</v>
      </c>
      <c r="G5559" t="str">
        <f t="shared" si="356"/>
        <v>Data</v>
      </c>
      <c r="H5559" t="s">
        <v>709</v>
      </c>
      <c r="I5559" s="38" t="s">
        <v>712</v>
      </c>
      <c r="J5559" t="s">
        <v>699</v>
      </c>
      <c r="K5559" s="6" t="s">
        <v>20</v>
      </c>
      <c r="L5559" s="12">
        <v>5.9950003994893412E-2</v>
      </c>
      <c r="M5559" s="13">
        <v>0.16372183359697165</v>
      </c>
      <c r="N5559" s="13">
        <v>0.12347728141604807</v>
      </c>
      <c r="O5559" s="13">
        <v>0.16025766153681884</v>
      </c>
      <c r="P5559" s="13">
        <v>0.23320973668543313</v>
      </c>
      <c r="Q5559" s="13">
        <v>4.4395067457495226E-2</v>
      </c>
      <c r="R5559" s="13">
        <v>0.21498841531233878</v>
      </c>
      <c r="S5559" s="14">
        <v>424.00000000000023</v>
      </c>
    </row>
    <row r="5560" spans="1:19" x14ac:dyDescent="0.25">
      <c r="A5560">
        <v>5858</v>
      </c>
      <c r="B5560" t="str">
        <f t="shared" si="360"/>
        <v>Closed End</v>
      </c>
      <c r="C5560" t="s">
        <v>699</v>
      </c>
      <c r="D5560" t="s">
        <v>712</v>
      </c>
      <c r="E5560" t="str">
        <f t="shared" si="361"/>
        <v>Age</v>
      </c>
      <c r="F5560">
        <f t="shared" si="362"/>
        <v>4</v>
      </c>
      <c r="G5560" t="str">
        <f t="shared" si="356"/>
        <v>Data</v>
      </c>
      <c r="H5560" t="s">
        <v>709</v>
      </c>
      <c r="I5560" s="38" t="s">
        <v>712</v>
      </c>
      <c r="J5560" t="s">
        <v>699</v>
      </c>
      <c r="K5560" s="6" t="s">
        <v>21</v>
      </c>
      <c r="L5560" s="12">
        <v>2.9621174497453252E-2</v>
      </c>
      <c r="M5560" s="13">
        <v>0.12653751803254587</v>
      </c>
      <c r="N5560" s="13">
        <v>0.18791005362375679</v>
      </c>
      <c r="O5560" s="13">
        <v>0.18092393345243246</v>
      </c>
      <c r="P5560" s="13">
        <v>0.2135498503246126</v>
      </c>
      <c r="Q5560" s="13">
        <v>3.6285154597144827E-2</v>
      </c>
      <c r="R5560" s="13">
        <v>0.22517231547205305</v>
      </c>
      <c r="S5560" s="14">
        <v>365.0000000000004</v>
      </c>
    </row>
    <row r="5561" spans="1:19" x14ac:dyDescent="0.25">
      <c r="A5561">
        <v>5859</v>
      </c>
      <c r="B5561" t="str">
        <f t="shared" si="360"/>
        <v>Closed End</v>
      </c>
      <c r="C5561" t="s">
        <v>699</v>
      </c>
      <c r="D5561" t="s">
        <v>712</v>
      </c>
      <c r="E5561" t="str">
        <f t="shared" si="361"/>
        <v>Age</v>
      </c>
      <c r="F5561">
        <f t="shared" si="362"/>
        <v>5</v>
      </c>
      <c r="G5561" t="str">
        <f t="shared" si="356"/>
        <v>Data</v>
      </c>
      <c r="H5561" t="s">
        <v>709</v>
      </c>
      <c r="I5561" s="38" t="s">
        <v>712</v>
      </c>
      <c r="J5561" t="s">
        <v>699</v>
      </c>
      <c r="K5561" s="6" t="s">
        <v>22</v>
      </c>
      <c r="L5561" s="12">
        <v>1.3210163562278015E-2</v>
      </c>
      <c r="M5561" s="13">
        <v>0.3070942140725007</v>
      </c>
      <c r="N5561" s="13">
        <v>0.2156329474131469</v>
      </c>
      <c r="O5561" s="13">
        <v>0.1836606432446265</v>
      </c>
      <c r="P5561" s="13">
        <v>0.14009496201164082</v>
      </c>
      <c r="Q5561" s="13">
        <v>2.2524893315876985E-2</v>
      </c>
      <c r="R5561" s="13">
        <v>0.11778217637993076</v>
      </c>
      <c r="S5561" s="14">
        <v>523.99999999999943</v>
      </c>
    </row>
    <row r="5562" spans="1:19" x14ac:dyDescent="0.25">
      <c r="A5562">
        <v>5860</v>
      </c>
      <c r="B5562" t="str">
        <f t="shared" si="360"/>
        <v>Closed End</v>
      </c>
      <c r="C5562" t="s">
        <v>699</v>
      </c>
      <c r="D5562" t="s">
        <v>712</v>
      </c>
      <c r="E5562" t="str">
        <f t="shared" si="361"/>
        <v>Age</v>
      </c>
      <c r="F5562">
        <f t="shared" si="362"/>
        <v>6</v>
      </c>
      <c r="G5562" t="str">
        <f t="shared" si="356"/>
        <v>Data</v>
      </c>
      <c r="H5562" t="s">
        <v>709</v>
      </c>
      <c r="I5562" s="38" t="s">
        <v>712</v>
      </c>
      <c r="J5562" t="s">
        <v>699</v>
      </c>
      <c r="K5562" s="6" t="s">
        <v>23</v>
      </c>
      <c r="L5562" s="12">
        <v>3.256025335283446E-2</v>
      </c>
      <c r="M5562" s="13">
        <v>0.39304493424714487</v>
      </c>
      <c r="N5562" s="13">
        <v>0.22978723758496883</v>
      </c>
      <c r="O5562" s="13">
        <v>0.13192789300739638</v>
      </c>
      <c r="P5562" s="13">
        <v>8.8880867239896369E-2</v>
      </c>
      <c r="Q5562" s="13">
        <v>3.1487544987293926E-2</v>
      </c>
      <c r="R5562" s="13">
        <v>9.2311269580465816E-2</v>
      </c>
      <c r="S5562" s="14">
        <v>880.99999999999966</v>
      </c>
    </row>
    <row r="5563" spans="1:19" x14ac:dyDescent="0.25">
      <c r="A5563">
        <v>5861</v>
      </c>
      <c r="B5563" t="str">
        <f t="shared" si="360"/>
        <v>Closed End</v>
      </c>
      <c r="C5563" t="s">
        <v>699</v>
      </c>
      <c r="D5563" t="s">
        <v>712</v>
      </c>
      <c r="E5563" t="str">
        <f t="shared" si="361"/>
        <v>Education</v>
      </c>
      <c r="F5563">
        <f t="shared" si="362"/>
        <v>1</v>
      </c>
      <c r="G5563" t="str">
        <f t="shared" si="356"/>
        <v>Header</v>
      </c>
      <c r="H5563" t="s">
        <v>709</v>
      </c>
      <c r="I5563" s="38" t="s">
        <v>712</v>
      </c>
      <c r="J5563" t="s">
        <v>699</v>
      </c>
      <c r="K5563" s="7" t="s">
        <v>24</v>
      </c>
      <c r="L5563" s="15" t="s">
        <v>8</v>
      </c>
      <c r="M5563" s="16" t="s">
        <v>8</v>
      </c>
      <c r="N5563" s="16" t="s">
        <v>8</v>
      </c>
      <c r="O5563" s="16" t="s">
        <v>8</v>
      </c>
      <c r="P5563" s="16" t="s">
        <v>8</v>
      </c>
      <c r="Q5563" s="16" t="s">
        <v>8</v>
      </c>
      <c r="R5563" s="16" t="s">
        <v>8</v>
      </c>
      <c r="S5563" s="17" t="s">
        <v>8</v>
      </c>
    </row>
    <row r="5564" spans="1:19" x14ac:dyDescent="0.25">
      <c r="A5564">
        <v>5862</v>
      </c>
      <c r="B5564" t="str">
        <f t="shared" si="360"/>
        <v>Closed End</v>
      </c>
      <c r="C5564" t="s">
        <v>699</v>
      </c>
      <c r="D5564" t="s">
        <v>712</v>
      </c>
      <c r="E5564" t="str">
        <f t="shared" si="361"/>
        <v>Education</v>
      </c>
      <c r="F5564">
        <f t="shared" si="362"/>
        <v>2</v>
      </c>
      <c r="G5564" t="str">
        <f t="shared" si="356"/>
        <v>Data</v>
      </c>
      <c r="H5564" t="s">
        <v>709</v>
      </c>
      <c r="I5564" s="38" t="s">
        <v>712</v>
      </c>
      <c r="J5564" t="s">
        <v>699</v>
      </c>
      <c r="K5564" s="6" t="s">
        <v>25</v>
      </c>
      <c r="L5564" s="12">
        <v>1</v>
      </c>
      <c r="M5564" s="27" t="s">
        <v>70</v>
      </c>
      <c r="N5564" s="27" t="s">
        <v>70</v>
      </c>
      <c r="O5564" s="27" t="s">
        <v>70</v>
      </c>
      <c r="P5564" s="27" t="s">
        <v>70</v>
      </c>
      <c r="Q5564" s="27" t="s">
        <v>70</v>
      </c>
      <c r="R5564" s="27" t="s">
        <v>70</v>
      </c>
      <c r="S5564" s="14">
        <v>104.99999999999994</v>
      </c>
    </row>
    <row r="5565" spans="1:19" x14ac:dyDescent="0.25">
      <c r="A5565">
        <v>5863</v>
      </c>
      <c r="B5565" t="str">
        <f t="shared" si="360"/>
        <v>Closed End</v>
      </c>
      <c r="C5565" t="s">
        <v>699</v>
      </c>
      <c r="D5565" t="s">
        <v>712</v>
      </c>
      <c r="E5565" t="str">
        <f t="shared" si="361"/>
        <v>Education</v>
      </c>
      <c r="F5565">
        <f t="shared" si="362"/>
        <v>3</v>
      </c>
      <c r="G5565" t="str">
        <f t="shared" si="356"/>
        <v>Data</v>
      </c>
      <c r="H5565" t="s">
        <v>709</v>
      </c>
      <c r="I5565" s="38" t="s">
        <v>712</v>
      </c>
      <c r="J5565" t="s">
        <v>699</v>
      </c>
      <c r="K5565" s="6" t="s">
        <v>26</v>
      </c>
      <c r="L5565" s="26" t="s">
        <v>70</v>
      </c>
      <c r="M5565" s="13">
        <v>1</v>
      </c>
      <c r="N5565" s="27" t="s">
        <v>70</v>
      </c>
      <c r="O5565" s="27" t="s">
        <v>70</v>
      </c>
      <c r="P5565" s="27" t="s">
        <v>70</v>
      </c>
      <c r="Q5565" s="27" t="s">
        <v>70</v>
      </c>
      <c r="R5565" s="27" t="s">
        <v>70</v>
      </c>
      <c r="S5565" s="14">
        <v>386.99999999999972</v>
      </c>
    </row>
    <row r="5566" spans="1:19" x14ac:dyDescent="0.25">
      <c r="A5566">
        <v>5864</v>
      </c>
      <c r="B5566" t="str">
        <f t="shared" si="360"/>
        <v>Closed End</v>
      </c>
      <c r="C5566" t="s">
        <v>699</v>
      </c>
      <c r="D5566" t="s">
        <v>712</v>
      </c>
      <c r="E5566" t="str">
        <f t="shared" si="361"/>
        <v>Education</v>
      </c>
      <c r="F5566">
        <f t="shared" si="362"/>
        <v>4</v>
      </c>
      <c r="G5566" t="str">
        <f t="shared" si="356"/>
        <v>Data</v>
      </c>
      <c r="H5566" t="s">
        <v>709</v>
      </c>
      <c r="I5566" s="38" t="s">
        <v>712</v>
      </c>
      <c r="J5566" t="s">
        <v>699</v>
      </c>
      <c r="K5566" s="6" t="s">
        <v>27</v>
      </c>
      <c r="L5566" s="26" t="s">
        <v>70</v>
      </c>
      <c r="M5566" s="27" t="s">
        <v>70</v>
      </c>
      <c r="N5566" s="13">
        <v>0.53388513021158912</v>
      </c>
      <c r="O5566" s="13">
        <v>0.46611486978840821</v>
      </c>
      <c r="P5566" s="27" t="s">
        <v>70</v>
      </c>
      <c r="Q5566" s="27" t="s">
        <v>70</v>
      </c>
      <c r="R5566" s="27" t="s">
        <v>70</v>
      </c>
      <c r="S5566" s="14">
        <v>997.0000000000033</v>
      </c>
    </row>
    <row r="5567" spans="1:19" x14ac:dyDescent="0.25">
      <c r="A5567">
        <v>5865</v>
      </c>
      <c r="B5567" t="str">
        <f t="shared" si="360"/>
        <v>Closed End</v>
      </c>
      <c r="C5567" t="s">
        <v>699</v>
      </c>
      <c r="D5567" t="s">
        <v>712</v>
      </c>
      <c r="E5567" t="str">
        <f t="shared" si="361"/>
        <v>Education</v>
      </c>
      <c r="F5567">
        <f t="shared" si="362"/>
        <v>5</v>
      </c>
      <c r="G5567" t="str">
        <f t="shared" si="356"/>
        <v>Data</v>
      </c>
      <c r="H5567" t="s">
        <v>709</v>
      </c>
      <c r="I5567" s="38" t="s">
        <v>712</v>
      </c>
      <c r="J5567" t="s">
        <v>699</v>
      </c>
      <c r="K5567" s="6" t="s">
        <v>28</v>
      </c>
      <c r="L5567" s="26" t="s">
        <v>70</v>
      </c>
      <c r="M5567" s="27" t="s">
        <v>70</v>
      </c>
      <c r="N5567" s="27" t="s">
        <v>70</v>
      </c>
      <c r="O5567" s="27" t="s">
        <v>70</v>
      </c>
      <c r="P5567" s="13">
        <v>0.50134590733412543</v>
      </c>
      <c r="Q5567" s="13">
        <v>8.5240639835932192E-2</v>
      </c>
      <c r="R5567" s="13">
        <v>0.41341345282994518</v>
      </c>
      <c r="S5567" s="14">
        <v>1536.9999999999957</v>
      </c>
    </row>
    <row r="5568" spans="1:19" x14ac:dyDescent="0.25">
      <c r="A5568">
        <v>5866</v>
      </c>
      <c r="B5568" t="str">
        <f t="shared" si="360"/>
        <v>Closed End</v>
      </c>
      <c r="C5568" t="s">
        <v>699</v>
      </c>
      <c r="D5568" t="s">
        <v>712</v>
      </c>
      <c r="E5568" t="str">
        <f t="shared" si="361"/>
        <v>Household income</v>
      </c>
      <c r="F5568">
        <f t="shared" si="362"/>
        <v>1</v>
      </c>
      <c r="G5568" t="str">
        <f t="shared" si="356"/>
        <v>Header</v>
      </c>
      <c r="H5568" t="s">
        <v>709</v>
      </c>
      <c r="I5568" s="38" t="s">
        <v>712</v>
      </c>
      <c r="J5568" t="s">
        <v>699</v>
      </c>
      <c r="K5568" s="7" t="s">
        <v>29</v>
      </c>
      <c r="L5568" s="15" t="s">
        <v>8</v>
      </c>
      <c r="M5568" s="16" t="s">
        <v>8</v>
      </c>
      <c r="N5568" s="16" t="s">
        <v>8</v>
      </c>
      <c r="O5568" s="16" t="s">
        <v>8</v>
      </c>
      <c r="P5568" s="16" t="s">
        <v>8</v>
      </c>
      <c r="Q5568" s="16" t="s">
        <v>8</v>
      </c>
      <c r="R5568" s="16" t="s">
        <v>8</v>
      </c>
      <c r="S5568" s="17" t="s">
        <v>8</v>
      </c>
    </row>
    <row r="5569" spans="1:19" x14ac:dyDescent="0.25">
      <c r="A5569">
        <v>5867</v>
      </c>
      <c r="B5569" t="str">
        <f t="shared" si="360"/>
        <v>Closed End</v>
      </c>
      <c r="C5569" t="s">
        <v>699</v>
      </c>
      <c r="D5569" t="s">
        <v>712</v>
      </c>
      <c r="E5569" t="str">
        <f t="shared" si="361"/>
        <v>Household income</v>
      </c>
      <c r="F5569">
        <f t="shared" si="362"/>
        <v>2</v>
      </c>
      <c r="G5569" t="str">
        <f t="shared" si="356"/>
        <v>Data</v>
      </c>
      <c r="H5569" t="s">
        <v>709</v>
      </c>
      <c r="I5569" s="38" t="s">
        <v>712</v>
      </c>
      <c r="J5569" t="s">
        <v>699</v>
      </c>
      <c r="K5569" s="6" t="s">
        <v>30</v>
      </c>
      <c r="L5569" s="12">
        <v>0.16755824327094601</v>
      </c>
      <c r="M5569" s="13">
        <v>0.54599105960329031</v>
      </c>
      <c r="N5569" s="13">
        <v>0.12571836709642262</v>
      </c>
      <c r="O5569" s="13">
        <v>0.10496126643346114</v>
      </c>
      <c r="P5569" s="13">
        <v>1.5363855111993334E-2</v>
      </c>
      <c r="Q5569" s="13">
        <v>3.1310251850757843E-2</v>
      </c>
      <c r="R5569" s="13">
        <v>9.096956633128761E-3</v>
      </c>
      <c r="S5569" s="14">
        <v>497.00000000000034</v>
      </c>
    </row>
    <row r="5570" spans="1:19" x14ac:dyDescent="0.25">
      <c r="A5570">
        <v>5868</v>
      </c>
      <c r="B5570" t="str">
        <f t="shared" si="360"/>
        <v>Closed End</v>
      </c>
      <c r="C5570" t="s">
        <v>699</v>
      </c>
      <c r="D5570" t="s">
        <v>712</v>
      </c>
      <c r="E5570" t="str">
        <f t="shared" si="361"/>
        <v>Household income</v>
      </c>
      <c r="F5570">
        <f t="shared" si="362"/>
        <v>3</v>
      </c>
      <c r="G5570" t="str">
        <f t="shared" ref="G5570:G5633" si="363">IF(B5570="","",IF(E5570="Title","Title",IF(E5570="Column labels","Labels",IF(AND(F5570=1,B5570="Closed End"),"Header","Data"))))</f>
        <v>Data</v>
      </c>
      <c r="H5570" t="s">
        <v>709</v>
      </c>
      <c r="I5570" s="38" t="s">
        <v>712</v>
      </c>
      <c r="J5570" t="s">
        <v>699</v>
      </c>
      <c r="K5570" s="6" t="s">
        <v>31</v>
      </c>
      <c r="L5570" s="12">
        <v>6.5133086393405967E-2</v>
      </c>
      <c r="M5570" s="13">
        <v>0.3950498636776611</v>
      </c>
      <c r="N5570" s="13">
        <v>0.27815332164311202</v>
      </c>
      <c r="O5570" s="13">
        <v>0.14734959527571176</v>
      </c>
      <c r="P5570" s="13">
        <v>7.9511919869040729E-2</v>
      </c>
      <c r="Q5570" s="13">
        <v>1.8346294146896515E-2</v>
      </c>
      <c r="R5570" s="13">
        <v>1.6455918994172918E-2</v>
      </c>
      <c r="S5570" s="14">
        <v>436.9999999999996</v>
      </c>
    </row>
    <row r="5571" spans="1:19" x14ac:dyDescent="0.25">
      <c r="A5571">
        <v>5869</v>
      </c>
      <c r="B5571" t="str">
        <f t="shared" si="360"/>
        <v>Closed End</v>
      </c>
      <c r="C5571" t="s">
        <v>699</v>
      </c>
      <c r="D5571" t="s">
        <v>712</v>
      </c>
      <c r="E5571" t="str">
        <f t="shared" si="361"/>
        <v>Household income</v>
      </c>
      <c r="F5571">
        <f t="shared" si="362"/>
        <v>4</v>
      </c>
      <c r="G5571" t="str">
        <f t="shared" si="363"/>
        <v>Data</v>
      </c>
      <c r="H5571" t="s">
        <v>709</v>
      </c>
      <c r="I5571" s="38" t="s">
        <v>712</v>
      </c>
      <c r="J5571" t="s">
        <v>699</v>
      </c>
      <c r="K5571" s="6" t="s">
        <v>32</v>
      </c>
      <c r="L5571" s="12">
        <v>5.6663109662888241E-2</v>
      </c>
      <c r="M5571" s="13">
        <v>0.20875789697397562</v>
      </c>
      <c r="N5571" s="13">
        <v>0.24647189357605065</v>
      </c>
      <c r="O5571" s="13">
        <v>0.2314191832485549</v>
      </c>
      <c r="P5571" s="13">
        <v>0.15705440715761498</v>
      </c>
      <c r="Q5571" s="13">
        <v>1.5545969159318692E-2</v>
      </c>
      <c r="R5571" s="13">
        <v>8.4087540221597201E-2</v>
      </c>
      <c r="S5571" s="14">
        <v>409.00000000000011</v>
      </c>
    </row>
    <row r="5572" spans="1:19" x14ac:dyDescent="0.25">
      <c r="A5572">
        <v>5870</v>
      </c>
      <c r="B5572" t="str">
        <f t="shared" si="360"/>
        <v>Closed End</v>
      </c>
      <c r="C5572" t="s">
        <v>699</v>
      </c>
      <c r="D5572" t="s">
        <v>712</v>
      </c>
      <c r="E5572" t="str">
        <f t="shared" si="361"/>
        <v>Household income</v>
      </c>
      <c r="F5572">
        <f t="shared" si="362"/>
        <v>5</v>
      </c>
      <c r="G5572" t="str">
        <f t="shared" si="363"/>
        <v>Data</v>
      </c>
      <c r="H5572" t="s">
        <v>709</v>
      </c>
      <c r="I5572" s="38" t="s">
        <v>712</v>
      </c>
      <c r="J5572" t="s">
        <v>699</v>
      </c>
      <c r="K5572" s="6" t="s">
        <v>33</v>
      </c>
      <c r="L5572" s="12">
        <v>1.7150972091669204E-2</v>
      </c>
      <c r="M5572" s="13">
        <v>0.24246803259905722</v>
      </c>
      <c r="N5572" s="13">
        <v>0.18899628334360399</v>
      </c>
      <c r="O5572" s="13">
        <v>0.13998536107554838</v>
      </c>
      <c r="P5572" s="13">
        <v>0.21165819534031763</v>
      </c>
      <c r="Q5572" s="13">
        <v>4.4876194921449279E-2</v>
      </c>
      <c r="R5572" s="13">
        <v>0.15486496062835448</v>
      </c>
      <c r="S5572" s="14">
        <v>314.99999999999989</v>
      </c>
    </row>
    <row r="5573" spans="1:19" x14ac:dyDescent="0.25">
      <c r="A5573">
        <v>5871</v>
      </c>
      <c r="B5573" t="str">
        <f t="shared" si="360"/>
        <v>Closed End</v>
      </c>
      <c r="C5573" t="s">
        <v>699</v>
      </c>
      <c r="D5573" t="s">
        <v>712</v>
      </c>
      <c r="E5573" t="str">
        <f t="shared" si="361"/>
        <v>Household income</v>
      </c>
      <c r="F5573">
        <f t="shared" si="362"/>
        <v>6</v>
      </c>
      <c r="G5573" t="str">
        <f t="shared" si="363"/>
        <v>Data</v>
      </c>
      <c r="H5573" t="s">
        <v>709</v>
      </c>
      <c r="I5573" s="38" t="s">
        <v>712</v>
      </c>
      <c r="J5573" t="s">
        <v>699</v>
      </c>
      <c r="K5573" s="6" t="s">
        <v>34</v>
      </c>
      <c r="L5573" s="26" t="s">
        <v>70</v>
      </c>
      <c r="M5573" s="13">
        <v>0.14330572173979816</v>
      </c>
      <c r="N5573" s="13">
        <v>0.24303565244016948</v>
      </c>
      <c r="O5573" s="13">
        <v>0.20776475426740479</v>
      </c>
      <c r="P5573" s="13">
        <v>0.2280743785655831</v>
      </c>
      <c r="Q5573" s="13">
        <v>1.744873717242474E-2</v>
      </c>
      <c r="R5573" s="13">
        <v>0.16037075581461843</v>
      </c>
      <c r="S5573" s="14">
        <v>275.00000000000051</v>
      </c>
    </row>
    <row r="5574" spans="1:19" x14ac:dyDescent="0.25">
      <c r="A5574">
        <v>5872</v>
      </c>
      <c r="B5574" t="str">
        <f t="shared" si="360"/>
        <v>Closed End</v>
      </c>
      <c r="C5574" t="s">
        <v>699</v>
      </c>
      <c r="D5574" t="s">
        <v>712</v>
      </c>
      <c r="E5574" t="str">
        <f t="shared" si="361"/>
        <v>Household income</v>
      </c>
      <c r="F5574">
        <f t="shared" si="362"/>
        <v>7</v>
      </c>
      <c r="G5574" t="str">
        <f t="shared" si="363"/>
        <v>Data</v>
      </c>
      <c r="H5574" t="s">
        <v>709</v>
      </c>
      <c r="I5574" s="38" t="s">
        <v>712</v>
      </c>
      <c r="J5574" t="s">
        <v>699</v>
      </c>
      <c r="K5574" s="6" t="s">
        <v>35</v>
      </c>
      <c r="L5574" s="26" t="s">
        <v>70</v>
      </c>
      <c r="M5574" s="13">
        <v>0.11387891635385726</v>
      </c>
      <c r="N5574" s="13">
        <v>0.12082190678682228</v>
      </c>
      <c r="O5574" s="13">
        <v>0.15568625864956734</v>
      </c>
      <c r="P5574" s="13">
        <v>0.31730791211108822</v>
      </c>
      <c r="Q5574" s="13">
        <v>5.7688791121932453E-2</v>
      </c>
      <c r="R5574" s="13">
        <v>0.23461621497673235</v>
      </c>
      <c r="S5574" s="14">
        <v>343.00000000000017</v>
      </c>
    </row>
    <row r="5575" spans="1:19" x14ac:dyDescent="0.25">
      <c r="A5575">
        <v>5873</v>
      </c>
      <c r="B5575" t="str">
        <f t="shared" si="360"/>
        <v>Closed End</v>
      </c>
      <c r="C5575" t="s">
        <v>699</v>
      </c>
      <c r="D5575" t="s">
        <v>712</v>
      </c>
      <c r="E5575" t="str">
        <f t="shared" si="361"/>
        <v>Household income</v>
      </c>
      <c r="F5575">
        <f t="shared" si="362"/>
        <v>8</v>
      </c>
      <c r="G5575" t="str">
        <f t="shared" si="363"/>
        <v>Data</v>
      </c>
      <c r="H5575" t="s">
        <v>709</v>
      </c>
      <c r="I5575" s="38" t="s">
        <v>712</v>
      </c>
      <c r="J5575" t="s">
        <v>699</v>
      </c>
      <c r="K5575" s="6" t="s">
        <v>36</v>
      </c>
      <c r="L5575" s="26" t="s">
        <v>70</v>
      </c>
      <c r="M5575" s="13">
        <v>6.3739045928811147E-2</v>
      </c>
      <c r="N5575" s="13">
        <v>8.1404668772392205E-2</v>
      </c>
      <c r="O5575" s="13">
        <v>0.12589807473852135</v>
      </c>
      <c r="P5575" s="13">
        <v>0.27801791628844086</v>
      </c>
      <c r="Q5575" s="13">
        <v>5.1103705224229162E-2</v>
      </c>
      <c r="R5575" s="13">
        <v>0.39983658904760444</v>
      </c>
      <c r="S5575" s="14">
        <v>262.00000000000006</v>
      </c>
    </row>
    <row r="5576" spans="1:19" x14ac:dyDescent="0.25">
      <c r="A5576">
        <v>5874</v>
      </c>
      <c r="B5576" t="str">
        <f t="shared" si="360"/>
        <v>Closed End</v>
      </c>
      <c r="C5576" t="s">
        <v>699</v>
      </c>
      <c r="D5576" t="s">
        <v>712</v>
      </c>
      <c r="E5576" t="str">
        <f t="shared" si="361"/>
        <v>Housing status</v>
      </c>
      <c r="F5576">
        <f t="shared" si="362"/>
        <v>1</v>
      </c>
      <c r="G5576" t="str">
        <f t="shared" si="363"/>
        <v>Header</v>
      </c>
      <c r="H5576" t="s">
        <v>709</v>
      </c>
      <c r="I5576" s="38" t="s">
        <v>712</v>
      </c>
      <c r="J5576" t="s">
        <v>699</v>
      </c>
      <c r="K5576" s="7" t="s">
        <v>37</v>
      </c>
      <c r="L5576" s="15" t="s">
        <v>8</v>
      </c>
      <c r="M5576" s="16" t="s">
        <v>8</v>
      </c>
      <c r="N5576" s="16" t="s">
        <v>8</v>
      </c>
      <c r="O5576" s="16" t="s">
        <v>8</v>
      </c>
      <c r="P5576" s="16" t="s">
        <v>8</v>
      </c>
      <c r="Q5576" s="16" t="s">
        <v>8</v>
      </c>
      <c r="R5576" s="16" t="s">
        <v>8</v>
      </c>
      <c r="S5576" s="17" t="s">
        <v>8</v>
      </c>
    </row>
    <row r="5577" spans="1:19" x14ac:dyDescent="0.25">
      <c r="A5577">
        <v>5875</v>
      </c>
      <c r="B5577" t="str">
        <f t="shared" ref="B5577:B5608" si="364">IF(K5579="Results by region:","Closed End",IF(L5578="East Metro Overall","Open End",IF(AND(K5577="",K5579=""),"",B5576)))</f>
        <v>Closed End</v>
      </c>
      <c r="C5577" t="s">
        <v>699</v>
      </c>
      <c r="D5577" t="s">
        <v>712</v>
      </c>
      <c r="E5577" t="str">
        <f t="shared" ref="E5577:E5608" si="365">IF(AND(K5577="",K5578="Results by region:"),"Column labels",
IF(AND(K5577="",L5577="East Metro overall"),"Column labels",
IF(AND(K5577="",L5577=""),"",
IF(AND(B5577="Open End",K5577&lt;&gt;"",E5576="Column labels"),"Open end results",
IF(K5577="Results by region:","Region",
IF(K5577="Results by gender:","Gender",
IF(K5577="Results by age:","Age",
IF(K5577="Results by education level:","Education",
IF(K5577="Results by household income:","Household income",
IF(K5577="Results by housing status:","Housing status",
IF(K5577="Results by home language:","Home language",
IF(K5577="Results by race/ethnicity:","Race / ethnicity",
IF(ISERROR(FIND(".",K5577)),E5576,
IF(FIND(".",K5577)&lt;=4,"Title"))))))))))))))</f>
        <v>Housing status</v>
      </c>
      <c r="F5577">
        <f t="shared" ref="F5577:F5608" si="366">IF(B5577="","",IF(E5577&lt;&gt;E5576,1,SUM(F5576,1)))</f>
        <v>2</v>
      </c>
      <c r="G5577" t="str">
        <f t="shared" si="363"/>
        <v>Data</v>
      </c>
      <c r="H5577" t="s">
        <v>709</v>
      </c>
      <c r="I5577" s="38" t="s">
        <v>712</v>
      </c>
      <c r="J5577" t="s">
        <v>699</v>
      </c>
      <c r="K5577" s="6" t="s">
        <v>38</v>
      </c>
      <c r="L5577" s="12">
        <v>1.0455595789096526E-2</v>
      </c>
      <c r="M5577" s="13">
        <v>0.17794082253556229</v>
      </c>
      <c r="N5577" s="13">
        <v>0.17179780985761239</v>
      </c>
      <c r="O5577" s="13">
        <v>0.17232583924794373</v>
      </c>
      <c r="P5577" s="13">
        <v>0.23273632030195468</v>
      </c>
      <c r="Q5577" s="13">
        <v>4.0328441795516229E-2</v>
      </c>
      <c r="R5577" s="13">
        <v>0.19441517047231585</v>
      </c>
      <c r="S5577" s="14">
        <v>1952.9999999999991</v>
      </c>
    </row>
    <row r="5578" spans="1:19" x14ac:dyDescent="0.25">
      <c r="A5578">
        <v>5876</v>
      </c>
      <c r="B5578" t="str">
        <f t="shared" si="364"/>
        <v>Closed End</v>
      </c>
      <c r="C5578" t="s">
        <v>699</v>
      </c>
      <c r="D5578" t="s">
        <v>712</v>
      </c>
      <c r="E5578" t="str">
        <f t="shared" si="365"/>
        <v>Housing status</v>
      </c>
      <c r="F5578">
        <f t="shared" si="366"/>
        <v>3</v>
      </c>
      <c r="G5578" t="str">
        <f t="shared" si="363"/>
        <v>Data</v>
      </c>
      <c r="H5578" t="s">
        <v>709</v>
      </c>
      <c r="I5578" s="38" t="s">
        <v>712</v>
      </c>
      <c r="J5578" t="s">
        <v>699</v>
      </c>
      <c r="K5578" s="6" t="s">
        <v>39</v>
      </c>
      <c r="L5578" s="12">
        <v>8.4462084389153397E-2</v>
      </c>
      <c r="M5578" s="13">
        <v>0.31326321670402751</v>
      </c>
      <c r="N5578" s="13">
        <v>0.19631205455337722</v>
      </c>
      <c r="O5578" s="13">
        <v>9.7911512102498793E-2</v>
      </c>
      <c r="P5578" s="13">
        <v>0.15886079792392716</v>
      </c>
      <c r="Q5578" s="13">
        <v>2.5697603433286934E-2</v>
      </c>
      <c r="R5578" s="13">
        <v>0.12349273089372752</v>
      </c>
      <c r="S5578" s="14">
        <v>991.00000000000171</v>
      </c>
    </row>
    <row r="5579" spans="1:19" ht="24.75" x14ac:dyDescent="0.25">
      <c r="A5579">
        <v>5877</v>
      </c>
      <c r="B5579" t="str">
        <f t="shared" si="364"/>
        <v>Closed End</v>
      </c>
      <c r="C5579" t="s">
        <v>699</v>
      </c>
      <c r="D5579" t="s">
        <v>712</v>
      </c>
      <c r="E5579" t="str">
        <f t="shared" si="365"/>
        <v>Housing status</v>
      </c>
      <c r="F5579">
        <f t="shared" si="366"/>
        <v>4</v>
      </c>
      <c r="G5579" t="str">
        <f t="shared" si="363"/>
        <v>Data</v>
      </c>
      <c r="H5579" t="s">
        <v>709</v>
      </c>
      <c r="I5579" s="38" t="s">
        <v>712</v>
      </c>
      <c r="J5579" t="s">
        <v>699</v>
      </c>
      <c r="K5579" s="6" t="s">
        <v>40</v>
      </c>
      <c r="L5579" s="12">
        <v>0.12193895687963348</v>
      </c>
      <c r="M5579" s="13">
        <v>0.27100027432927687</v>
      </c>
      <c r="N5579" s="13">
        <v>0.16675963590145226</v>
      </c>
      <c r="O5579" s="13">
        <v>0.23717031711135156</v>
      </c>
      <c r="P5579" s="13">
        <v>0.11281464854977508</v>
      </c>
      <c r="Q5579" s="27" t="s">
        <v>69</v>
      </c>
      <c r="R5579" s="13">
        <v>9.0001309411038843E-2</v>
      </c>
      <c r="S5579" s="14">
        <v>66.999999999999972</v>
      </c>
    </row>
    <row r="5580" spans="1:19" x14ac:dyDescent="0.25">
      <c r="A5580">
        <v>5878</v>
      </c>
      <c r="B5580" t="str">
        <f t="shared" si="364"/>
        <v>Closed End</v>
      </c>
      <c r="C5580" t="s">
        <v>699</v>
      </c>
      <c r="D5580" t="s">
        <v>712</v>
      </c>
      <c r="E5580" t="str">
        <f t="shared" si="365"/>
        <v>Home language</v>
      </c>
      <c r="F5580">
        <f t="shared" si="366"/>
        <v>1</v>
      </c>
      <c r="G5580" t="str">
        <f t="shared" si="363"/>
        <v>Header</v>
      </c>
      <c r="H5580" t="s">
        <v>709</v>
      </c>
      <c r="I5580" s="38" t="s">
        <v>712</v>
      </c>
      <c r="J5580" t="s">
        <v>699</v>
      </c>
      <c r="K5580" s="7" t="s">
        <v>41</v>
      </c>
      <c r="L5580" s="15" t="s">
        <v>8</v>
      </c>
      <c r="M5580" s="16" t="s">
        <v>8</v>
      </c>
      <c r="N5580" s="16" t="s">
        <v>8</v>
      </c>
      <c r="O5580" s="16" t="s">
        <v>8</v>
      </c>
      <c r="P5580" s="16" t="s">
        <v>8</v>
      </c>
      <c r="Q5580" s="16" t="s">
        <v>8</v>
      </c>
      <c r="R5580" s="16" t="s">
        <v>8</v>
      </c>
      <c r="S5580" s="17" t="s">
        <v>8</v>
      </c>
    </row>
    <row r="5581" spans="1:19" x14ac:dyDescent="0.25">
      <c r="A5581">
        <v>5879</v>
      </c>
      <c r="B5581" t="str">
        <f t="shared" si="364"/>
        <v>Closed End</v>
      </c>
      <c r="C5581" t="s">
        <v>699</v>
      </c>
      <c r="D5581" t="s">
        <v>712</v>
      </c>
      <c r="E5581" t="str">
        <f t="shared" si="365"/>
        <v>Home language</v>
      </c>
      <c r="F5581">
        <f t="shared" si="366"/>
        <v>2</v>
      </c>
      <c r="G5581" t="str">
        <f t="shared" si="363"/>
        <v>Data</v>
      </c>
      <c r="H5581" t="s">
        <v>709</v>
      </c>
      <c r="I5581" s="38" t="s">
        <v>712</v>
      </c>
      <c r="J5581" t="s">
        <v>699</v>
      </c>
      <c r="K5581" s="6" t="s">
        <v>42</v>
      </c>
      <c r="L5581" s="12">
        <v>2.0312387511489133E-2</v>
      </c>
      <c r="M5581" s="13">
        <v>0.21383680651560422</v>
      </c>
      <c r="N5581" s="13">
        <v>0.18688171567772671</v>
      </c>
      <c r="O5581" s="13">
        <v>0.16212369578954081</v>
      </c>
      <c r="P5581" s="13">
        <v>0.2154661706135213</v>
      </c>
      <c r="Q5581" s="13">
        <v>3.5515883166828355E-2</v>
      </c>
      <c r="R5581" s="13">
        <v>0.16586334072528899</v>
      </c>
      <c r="S5581" s="14">
        <v>2626.0000000000036</v>
      </c>
    </row>
    <row r="5582" spans="1:19" x14ac:dyDescent="0.25">
      <c r="A5582">
        <v>5880</v>
      </c>
      <c r="B5582" t="str">
        <f t="shared" si="364"/>
        <v>Closed End</v>
      </c>
      <c r="C5582" t="s">
        <v>699</v>
      </c>
      <c r="D5582" t="s">
        <v>712</v>
      </c>
      <c r="E5582" t="str">
        <f t="shared" si="365"/>
        <v>Home language</v>
      </c>
      <c r="F5582">
        <f t="shared" si="366"/>
        <v>3</v>
      </c>
      <c r="G5582" t="str">
        <f t="shared" si="363"/>
        <v>Data</v>
      </c>
      <c r="H5582" t="s">
        <v>709</v>
      </c>
      <c r="I5582" s="38" t="s">
        <v>712</v>
      </c>
      <c r="J5582" t="s">
        <v>699</v>
      </c>
      <c r="K5582" s="6" t="s">
        <v>43</v>
      </c>
      <c r="L5582" s="12">
        <v>8.3724463881507477E-2</v>
      </c>
      <c r="M5582" s="13">
        <v>0.23596685614185811</v>
      </c>
      <c r="N5582" s="13">
        <v>0.11249389445918137</v>
      </c>
      <c r="O5582" s="13">
        <v>9.0817243166555581E-2</v>
      </c>
      <c r="P5582" s="13">
        <v>0.17443594526667458</v>
      </c>
      <c r="Q5582" s="13">
        <v>5.231073975958471E-2</v>
      </c>
      <c r="R5582" s="13">
        <v>0.25025085732463798</v>
      </c>
      <c r="S5582" s="14">
        <v>243</v>
      </c>
    </row>
    <row r="5583" spans="1:19" x14ac:dyDescent="0.25">
      <c r="A5583">
        <v>5881</v>
      </c>
      <c r="B5583" t="str">
        <f t="shared" si="364"/>
        <v>Closed End</v>
      </c>
      <c r="C5583" t="s">
        <v>699</v>
      </c>
      <c r="D5583" t="s">
        <v>712</v>
      </c>
      <c r="E5583" t="str">
        <f t="shared" si="365"/>
        <v>Home language</v>
      </c>
      <c r="F5583">
        <f t="shared" si="366"/>
        <v>4</v>
      </c>
      <c r="G5583" t="str">
        <f t="shared" si="363"/>
        <v>Data</v>
      </c>
      <c r="H5583" t="s">
        <v>709</v>
      </c>
      <c r="I5583" s="38" t="s">
        <v>712</v>
      </c>
      <c r="J5583" t="s">
        <v>699</v>
      </c>
      <c r="K5583" s="6" t="s">
        <v>44</v>
      </c>
      <c r="L5583" s="12">
        <v>0.18881467484748538</v>
      </c>
      <c r="M5583" s="13">
        <v>0.13572730781127815</v>
      </c>
      <c r="N5583" s="13">
        <v>6.1512064606893929E-2</v>
      </c>
      <c r="O5583" s="13">
        <v>0.27944838233986147</v>
      </c>
      <c r="P5583" s="13">
        <v>0.16432087218904076</v>
      </c>
      <c r="Q5583" s="27" t="s">
        <v>70</v>
      </c>
      <c r="R5583" s="13">
        <v>0.17017669820544021</v>
      </c>
      <c r="S5583" s="14">
        <v>96.999999999999943</v>
      </c>
    </row>
    <row r="5584" spans="1:19" x14ac:dyDescent="0.25">
      <c r="A5584">
        <v>5882</v>
      </c>
      <c r="B5584" t="str">
        <f t="shared" si="364"/>
        <v>Closed End</v>
      </c>
      <c r="C5584" t="s">
        <v>699</v>
      </c>
      <c r="D5584" t="s">
        <v>712</v>
      </c>
      <c r="E5584" t="str">
        <f t="shared" si="365"/>
        <v>Race / ethnicity</v>
      </c>
      <c r="F5584">
        <f t="shared" si="366"/>
        <v>1</v>
      </c>
      <c r="G5584" t="str">
        <f t="shared" si="363"/>
        <v>Header</v>
      </c>
      <c r="H5584" t="s">
        <v>709</v>
      </c>
      <c r="I5584" s="38" t="s">
        <v>712</v>
      </c>
      <c r="J5584" t="s">
        <v>699</v>
      </c>
      <c r="K5584" s="7" t="s">
        <v>45</v>
      </c>
      <c r="L5584" s="15" t="s">
        <v>8</v>
      </c>
      <c r="M5584" s="16" t="s">
        <v>8</v>
      </c>
      <c r="N5584" s="16" t="s">
        <v>8</v>
      </c>
      <c r="O5584" s="16" t="s">
        <v>8</v>
      </c>
      <c r="P5584" s="16" t="s">
        <v>8</v>
      </c>
      <c r="Q5584" s="16" t="s">
        <v>8</v>
      </c>
      <c r="R5584" s="16" t="s">
        <v>8</v>
      </c>
      <c r="S5584" s="17" t="s">
        <v>8</v>
      </c>
    </row>
    <row r="5585" spans="1:25" x14ac:dyDescent="0.25">
      <c r="A5585">
        <v>5883</v>
      </c>
      <c r="B5585" t="str">
        <f t="shared" si="364"/>
        <v>Closed End</v>
      </c>
      <c r="C5585" t="s">
        <v>699</v>
      </c>
      <c r="D5585" t="s">
        <v>712</v>
      </c>
      <c r="E5585" t="str">
        <f t="shared" si="365"/>
        <v>Race / ethnicity</v>
      </c>
      <c r="F5585">
        <f t="shared" si="366"/>
        <v>2</v>
      </c>
      <c r="G5585" t="str">
        <f t="shared" si="363"/>
        <v>Data</v>
      </c>
      <c r="H5585" t="s">
        <v>709</v>
      </c>
      <c r="I5585" s="38" t="s">
        <v>712</v>
      </c>
      <c r="J5585" t="s">
        <v>699</v>
      </c>
      <c r="K5585" s="6" t="s">
        <v>46</v>
      </c>
      <c r="L5585" s="12">
        <v>9.45696505971379E-2</v>
      </c>
      <c r="M5585" s="13">
        <v>0.23038658103253484</v>
      </c>
      <c r="N5585" s="13">
        <v>0.13221683426311753</v>
      </c>
      <c r="O5585" s="13">
        <v>0.16085488169919729</v>
      </c>
      <c r="P5585" s="13">
        <v>0.18792077237979238</v>
      </c>
      <c r="Q5585" s="13">
        <v>2.7613839066690828E-2</v>
      </c>
      <c r="R5585" s="13">
        <v>0.1664374409615304</v>
      </c>
      <c r="S5585" s="14">
        <v>770.99999999999989</v>
      </c>
    </row>
    <row r="5586" spans="1:25" x14ac:dyDescent="0.25">
      <c r="A5586">
        <v>5884</v>
      </c>
      <c r="B5586" t="str">
        <f t="shared" si="364"/>
        <v>Closed End</v>
      </c>
      <c r="C5586" t="s">
        <v>699</v>
      </c>
      <c r="D5586" t="s">
        <v>712</v>
      </c>
      <c r="E5586" t="str">
        <f t="shared" si="365"/>
        <v>Race / ethnicity</v>
      </c>
      <c r="F5586">
        <f t="shared" si="366"/>
        <v>3</v>
      </c>
      <c r="G5586" t="str">
        <f t="shared" si="363"/>
        <v>Data</v>
      </c>
      <c r="H5586" t="s">
        <v>709</v>
      </c>
      <c r="I5586" s="38" t="s">
        <v>712</v>
      </c>
      <c r="J5586" t="s">
        <v>699</v>
      </c>
      <c r="K5586" s="6" t="s">
        <v>47</v>
      </c>
      <c r="L5586" s="12">
        <v>6.3886480592858286E-2</v>
      </c>
      <c r="M5586" s="13">
        <v>0.31474199659668611</v>
      </c>
      <c r="N5586" s="13">
        <v>0.2544089621082975</v>
      </c>
      <c r="O5586" s="13">
        <v>8.6444996972442997E-2</v>
      </c>
      <c r="P5586" s="13">
        <v>7.1856409918376177E-2</v>
      </c>
      <c r="Q5586" s="13">
        <v>4.2998002909906338E-2</v>
      </c>
      <c r="R5586" s="13">
        <v>0.16566315090143205</v>
      </c>
      <c r="S5586" s="14">
        <v>131.00000000000003</v>
      </c>
    </row>
    <row r="5587" spans="1:25" x14ac:dyDescent="0.25">
      <c r="A5587">
        <v>5885</v>
      </c>
      <c r="B5587" t="str">
        <f t="shared" si="364"/>
        <v>Closed End</v>
      </c>
      <c r="C5587" t="s">
        <v>699</v>
      </c>
      <c r="D5587" t="s">
        <v>712</v>
      </c>
      <c r="E5587" t="str">
        <f t="shared" si="365"/>
        <v>Race / ethnicity</v>
      </c>
      <c r="F5587">
        <f t="shared" si="366"/>
        <v>4</v>
      </c>
      <c r="G5587" t="str">
        <f t="shared" si="363"/>
        <v>Data</v>
      </c>
      <c r="H5587" t="s">
        <v>709</v>
      </c>
      <c r="I5587" s="38" t="s">
        <v>712</v>
      </c>
      <c r="J5587" t="s">
        <v>699</v>
      </c>
      <c r="K5587" s="6" t="s">
        <v>48</v>
      </c>
      <c r="L5587" s="12">
        <v>7.2052202228781226E-2</v>
      </c>
      <c r="M5587" s="13">
        <v>0.17095026035577113</v>
      </c>
      <c r="N5587" s="13">
        <v>5.152234809745744E-2</v>
      </c>
      <c r="O5587" s="13">
        <v>0.15285780990096917</v>
      </c>
      <c r="P5587" s="13">
        <v>0.31484875605539264</v>
      </c>
      <c r="Q5587" s="13">
        <v>3.3143523350841197E-2</v>
      </c>
      <c r="R5587" s="13">
        <v>0.20462510001078735</v>
      </c>
      <c r="S5587" s="14">
        <v>203.00000000000003</v>
      </c>
    </row>
    <row r="5588" spans="1:25" x14ac:dyDescent="0.25">
      <c r="A5588">
        <v>5886</v>
      </c>
      <c r="B5588" t="str">
        <f t="shared" si="364"/>
        <v>Closed End</v>
      </c>
      <c r="C5588" t="s">
        <v>699</v>
      </c>
      <c r="D5588" t="s">
        <v>712</v>
      </c>
      <c r="E5588" t="str">
        <f t="shared" si="365"/>
        <v>Race / ethnicity</v>
      </c>
      <c r="F5588">
        <f t="shared" si="366"/>
        <v>5</v>
      </c>
      <c r="G5588" t="str">
        <f t="shared" si="363"/>
        <v>Data</v>
      </c>
      <c r="H5588" t="s">
        <v>709</v>
      </c>
      <c r="I5588" s="38" t="s">
        <v>712</v>
      </c>
      <c r="J5588" t="s">
        <v>699</v>
      </c>
      <c r="K5588" s="6" t="s">
        <v>49</v>
      </c>
      <c r="L5588" s="12">
        <v>9.2866566081292887E-2</v>
      </c>
      <c r="M5588" s="13">
        <v>0.24281554378670017</v>
      </c>
      <c r="N5588" s="13">
        <v>0.21919118802356694</v>
      </c>
      <c r="O5588" s="13">
        <v>0.20910071712588976</v>
      </c>
      <c r="P5588" s="13">
        <v>0.11620105730184552</v>
      </c>
      <c r="Q5588" s="13">
        <v>1.4572079084655309E-2</v>
      </c>
      <c r="R5588" s="13">
        <v>0.10525284859605044</v>
      </c>
      <c r="S5588" s="14">
        <v>356.9999999999996</v>
      </c>
    </row>
    <row r="5589" spans="1:25" x14ac:dyDescent="0.25">
      <c r="A5589">
        <v>5887</v>
      </c>
      <c r="B5589" t="str">
        <f t="shared" si="364"/>
        <v>Closed End</v>
      </c>
      <c r="C5589" t="s">
        <v>699</v>
      </c>
      <c r="D5589" t="s">
        <v>712</v>
      </c>
      <c r="E5589" t="str">
        <f t="shared" si="365"/>
        <v>Race / ethnicity</v>
      </c>
      <c r="F5589">
        <f t="shared" si="366"/>
        <v>6</v>
      </c>
      <c r="G5589" t="str">
        <f t="shared" si="363"/>
        <v>Data</v>
      </c>
      <c r="H5589" t="s">
        <v>709</v>
      </c>
      <c r="I5589" s="38" t="s">
        <v>712</v>
      </c>
      <c r="J5589" t="s">
        <v>699</v>
      </c>
      <c r="K5589" s="6" t="s">
        <v>50</v>
      </c>
      <c r="L5589" s="12">
        <v>0.13256157199406404</v>
      </c>
      <c r="M5589" s="13">
        <v>0.31635824007449659</v>
      </c>
      <c r="N5589" s="13">
        <v>0.15134029043509967</v>
      </c>
      <c r="O5589" s="13">
        <v>0.10047845120830365</v>
      </c>
      <c r="P5589" s="13">
        <v>6.4336080100152196E-2</v>
      </c>
      <c r="Q5589" s="13">
        <v>3.8063988389010171E-2</v>
      </c>
      <c r="R5589" s="13">
        <v>0.19686137779887317</v>
      </c>
      <c r="S5589" s="14">
        <v>134.00000000000006</v>
      </c>
    </row>
    <row r="5590" spans="1:25" ht="15.75" thickBot="1" x14ac:dyDescent="0.3">
      <c r="A5590">
        <v>5888</v>
      </c>
      <c r="B5590" t="str">
        <f t="shared" si="364"/>
        <v>Closed End</v>
      </c>
      <c r="C5590" t="s">
        <v>699</v>
      </c>
      <c r="D5590" t="s">
        <v>712</v>
      </c>
      <c r="E5590" t="str">
        <f t="shared" si="365"/>
        <v>Race / ethnicity</v>
      </c>
      <c r="F5590">
        <f t="shared" si="366"/>
        <v>7</v>
      </c>
      <c r="G5590" t="str">
        <f t="shared" si="363"/>
        <v>Data</v>
      </c>
      <c r="H5590" t="s">
        <v>709</v>
      </c>
      <c r="I5590" s="38" t="s">
        <v>712</v>
      </c>
      <c r="J5590" t="s">
        <v>699</v>
      </c>
      <c r="K5590" s="8" t="s">
        <v>51</v>
      </c>
      <c r="L5590" s="18">
        <v>1.4586900958361388E-2</v>
      </c>
      <c r="M5590" s="19">
        <v>0.20859783622661252</v>
      </c>
      <c r="N5590" s="19">
        <v>0.18372265291857423</v>
      </c>
      <c r="O5590" s="19">
        <v>0.15836957682975702</v>
      </c>
      <c r="P5590" s="19">
        <v>0.21623514612736897</v>
      </c>
      <c r="Q5590" s="19">
        <v>3.9478408042122923E-2</v>
      </c>
      <c r="R5590" s="19">
        <v>0.17900947889720537</v>
      </c>
      <c r="S5590" s="20">
        <v>2078.9999999999955</v>
      </c>
    </row>
    <row r="5591" spans="1:25" ht="15.75" thickTop="1" x14ac:dyDescent="0.25">
      <c r="A5591">
        <v>5889</v>
      </c>
      <c r="B5591" t="str">
        <f t="shared" si="364"/>
        <v/>
      </c>
      <c r="C5591" t="s">
        <v>8</v>
      </c>
      <c r="D5591" t="s">
        <v>8</v>
      </c>
      <c r="E5591" t="str">
        <f t="shared" si="365"/>
        <v/>
      </c>
      <c r="F5591" t="str">
        <f t="shared" si="366"/>
        <v/>
      </c>
      <c r="G5591" t="str">
        <f t="shared" si="363"/>
        <v/>
      </c>
      <c r="H5591" t="s">
        <v>8</v>
      </c>
      <c r="K5591" s="42"/>
      <c r="L5591" s="42"/>
      <c r="M5591" s="42"/>
      <c r="N5591" s="42"/>
      <c r="O5591" s="42"/>
      <c r="P5591" s="42"/>
      <c r="Q5591" s="42"/>
    </row>
    <row r="5592" spans="1:25" ht="60.75" thickBot="1" x14ac:dyDescent="0.3">
      <c r="A5592">
        <v>5890</v>
      </c>
      <c r="B5592" t="str">
        <f t="shared" si="364"/>
        <v>Closed End</v>
      </c>
      <c r="C5592" t="s">
        <v>699</v>
      </c>
      <c r="D5592" t="s">
        <v>713</v>
      </c>
      <c r="E5592" t="str">
        <f t="shared" si="365"/>
        <v>Title</v>
      </c>
      <c r="F5592">
        <f t="shared" si="366"/>
        <v>1</v>
      </c>
      <c r="G5592" t="str">
        <f t="shared" si="363"/>
        <v>Title</v>
      </c>
      <c r="H5592" t="s">
        <v>710</v>
      </c>
      <c r="I5592" s="38" t="s">
        <v>713</v>
      </c>
      <c r="J5592" t="s">
        <v>699</v>
      </c>
      <c r="K5592" s="37" t="s">
        <v>581</v>
      </c>
      <c r="L5592" s="37"/>
      <c r="M5592" s="37"/>
      <c r="N5592" s="37"/>
      <c r="O5592" s="37"/>
      <c r="P5592" s="37"/>
      <c r="Q5592" s="37"/>
      <c r="R5592" s="37"/>
      <c r="S5592" s="37"/>
      <c r="T5592" s="37"/>
      <c r="U5592" s="37"/>
      <c r="V5592" s="37"/>
      <c r="W5592" s="37"/>
      <c r="X5592" s="37"/>
      <c r="Y5592" s="37"/>
    </row>
    <row r="5593" spans="1:25" ht="38.25" thickTop="1" thickBot="1" x14ac:dyDescent="0.3">
      <c r="A5593">
        <v>5891</v>
      </c>
      <c r="B5593" t="str">
        <f t="shared" si="364"/>
        <v>Closed End</v>
      </c>
      <c r="C5593" t="s">
        <v>699</v>
      </c>
      <c r="D5593" t="s">
        <v>713</v>
      </c>
      <c r="E5593" t="str">
        <f t="shared" si="365"/>
        <v>Column labels</v>
      </c>
      <c r="F5593">
        <f t="shared" si="366"/>
        <v>1</v>
      </c>
      <c r="G5593" t="str">
        <f t="shared" si="363"/>
        <v>Labels</v>
      </c>
      <c r="H5593" t="s">
        <v>710</v>
      </c>
      <c r="I5593" s="38" t="s">
        <v>713</v>
      </c>
      <c r="J5593" t="s">
        <v>699</v>
      </c>
      <c r="K5593" s="39"/>
      <c r="L5593" s="1" t="s">
        <v>582</v>
      </c>
      <c r="M5593" s="2" t="s">
        <v>583</v>
      </c>
      <c r="N5593" s="2" t="s">
        <v>584</v>
      </c>
      <c r="O5593" s="2" t="s">
        <v>585</v>
      </c>
      <c r="P5593" s="2" t="s">
        <v>586</v>
      </c>
      <c r="Q5593" s="2" t="s">
        <v>587</v>
      </c>
      <c r="R5593" s="2" t="s">
        <v>588</v>
      </c>
      <c r="S5593" s="2" t="s">
        <v>589</v>
      </c>
      <c r="T5593" s="2" t="s">
        <v>590</v>
      </c>
      <c r="U5593" s="2" t="s">
        <v>591</v>
      </c>
      <c r="V5593" s="2" t="s">
        <v>592</v>
      </c>
      <c r="W5593" s="2" t="s">
        <v>593</v>
      </c>
      <c r="X5593" s="2" t="s">
        <v>594</v>
      </c>
      <c r="Y5593" s="3" t="s">
        <v>6</v>
      </c>
    </row>
    <row r="5594" spans="1:25" ht="15.75" thickTop="1" x14ac:dyDescent="0.25">
      <c r="A5594">
        <v>5892</v>
      </c>
      <c r="B5594" t="str">
        <f t="shared" si="364"/>
        <v>Closed End</v>
      </c>
      <c r="C5594" t="s">
        <v>699</v>
      </c>
      <c r="D5594" t="s">
        <v>713</v>
      </c>
      <c r="E5594" t="str">
        <f t="shared" si="365"/>
        <v>Region</v>
      </c>
      <c r="F5594">
        <f t="shared" si="366"/>
        <v>1</v>
      </c>
      <c r="G5594" t="str">
        <f t="shared" si="363"/>
        <v>Header</v>
      </c>
      <c r="H5594" t="s">
        <v>710</v>
      </c>
      <c r="I5594" s="38" t="s">
        <v>713</v>
      </c>
      <c r="J5594" t="s">
        <v>699</v>
      </c>
      <c r="K5594" s="5" t="s">
        <v>7</v>
      </c>
      <c r="L5594" s="9" t="s">
        <v>8</v>
      </c>
      <c r="M5594" s="10" t="s">
        <v>8</v>
      </c>
      <c r="N5594" s="10" t="s">
        <v>8</v>
      </c>
      <c r="O5594" s="10" t="s">
        <v>8</v>
      </c>
      <c r="P5594" s="10" t="s">
        <v>8</v>
      </c>
      <c r="Q5594" s="10" t="s">
        <v>8</v>
      </c>
      <c r="R5594" s="10" t="s">
        <v>8</v>
      </c>
      <c r="S5594" s="10" t="s">
        <v>8</v>
      </c>
      <c r="T5594" s="10" t="s">
        <v>8</v>
      </c>
      <c r="U5594" s="10" t="s">
        <v>8</v>
      </c>
      <c r="V5594" s="10" t="s">
        <v>8</v>
      </c>
      <c r="W5594" s="10" t="s">
        <v>8</v>
      </c>
      <c r="X5594" s="10" t="s">
        <v>8</v>
      </c>
      <c r="Y5594" s="11" t="s">
        <v>8</v>
      </c>
    </row>
    <row r="5595" spans="1:25" x14ac:dyDescent="0.25">
      <c r="A5595">
        <v>5893</v>
      </c>
      <c r="B5595" t="str">
        <f t="shared" si="364"/>
        <v>Closed End</v>
      </c>
      <c r="C5595" t="s">
        <v>699</v>
      </c>
      <c r="D5595" t="s">
        <v>713</v>
      </c>
      <c r="E5595" t="str">
        <f t="shared" si="365"/>
        <v>Region</v>
      </c>
      <c r="F5595">
        <f t="shared" si="366"/>
        <v>2</v>
      </c>
      <c r="G5595" t="str">
        <f t="shared" si="363"/>
        <v>Data</v>
      </c>
      <c r="H5595" t="s">
        <v>710</v>
      </c>
      <c r="I5595" s="38" t="s">
        <v>713</v>
      </c>
      <c r="J5595" t="s">
        <v>699</v>
      </c>
      <c r="K5595" s="6" t="s">
        <v>9</v>
      </c>
      <c r="L5595" s="12">
        <v>4.0777374859403956E-2</v>
      </c>
      <c r="M5595" s="13">
        <v>4.9347690413038582E-2</v>
      </c>
      <c r="N5595" s="13">
        <v>5.4559425800571278E-2</v>
      </c>
      <c r="O5595" s="13">
        <v>6.2824228415657879E-2</v>
      </c>
      <c r="P5595" s="13">
        <v>6.5238240497238836E-2</v>
      </c>
      <c r="Q5595" s="13">
        <v>5.6247719060577156E-2</v>
      </c>
      <c r="R5595" s="13">
        <v>6.086272722866562E-2</v>
      </c>
      <c r="S5595" s="13">
        <v>7.3193873624096337E-2</v>
      </c>
      <c r="T5595" s="13">
        <v>5.3000848487179494E-2</v>
      </c>
      <c r="U5595" s="13">
        <v>6.1778776301069802E-2</v>
      </c>
      <c r="V5595" s="13">
        <v>0.2614312311123525</v>
      </c>
      <c r="W5595" s="13">
        <v>9.7032482033883843E-2</v>
      </c>
      <c r="X5595" s="13">
        <v>6.3705382166265062E-2</v>
      </c>
      <c r="Y5595" s="14">
        <v>2560.0000000000041</v>
      </c>
    </row>
    <row r="5596" spans="1:25" x14ac:dyDescent="0.25">
      <c r="A5596">
        <v>5894</v>
      </c>
      <c r="B5596" t="str">
        <f t="shared" si="364"/>
        <v>Closed End</v>
      </c>
      <c r="C5596" t="s">
        <v>699</v>
      </c>
      <c r="D5596" t="s">
        <v>713</v>
      </c>
      <c r="E5596" t="str">
        <f t="shared" si="365"/>
        <v>Region</v>
      </c>
      <c r="F5596">
        <f t="shared" si="366"/>
        <v>3</v>
      </c>
      <c r="G5596" t="str">
        <f t="shared" si="363"/>
        <v>Data</v>
      </c>
      <c r="H5596" t="s">
        <v>710</v>
      </c>
      <c r="I5596" s="38" t="s">
        <v>713</v>
      </c>
      <c r="J5596" t="s">
        <v>699</v>
      </c>
      <c r="K5596" s="6" t="s">
        <v>10</v>
      </c>
      <c r="L5596" s="12">
        <v>1.981529556260829E-2</v>
      </c>
      <c r="M5596" s="13">
        <v>4.5809405768693495E-2</v>
      </c>
      <c r="N5596" s="13">
        <v>4.7912745496976085E-2</v>
      </c>
      <c r="O5596" s="13">
        <v>5.5729849449442564E-2</v>
      </c>
      <c r="P5596" s="13">
        <v>5.0405781480173995E-2</v>
      </c>
      <c r="Q5596" s="13">
        <v>5.9569837343024797E-2</v>
      </c>
      <c r="R5596" s="13">
        <v>3.9712681516528334E-2</v>
      </c>
      <c r="S5596" s="13">
        <v>7.4950802388088378E-2</v>
      </c>
      <c r="T5596" s="13">
        <v>6.5062771000006708E-2</v>
      </c>
      <c r="U5596" s="13">
        <v>8.8723895685033846E-2</v>
      </c>
      <c r="V5596" s="13">
        <v>0.28320014211270439</v>
      </c>
      <c r="W5596" s="13">
        <v>0.10555472101259541</v>
      </c>
      <c r="X5596" s="13">
        <v>6.3552071184123357E-2</v>
      </c>
      <c r="Y5596" s="14">
        <v>343.00000000000006</v>
      </c>
    </row>
    <row r="5597" spans="1:25" x14ac:dyDescent="0.25">
      <c r="A5597">
        <v>5895</v>
      </c>
      <c r="B5597" t="str">
        <f t="shared" si="364"/>
        <v>Closed End</v>
      </c>
      <c r="C5597" t="s">
        <v>699</v>
      </c>
      <c r="D5597" t="s">
        <v>713</v>
      </c>
      <c r="E5597" t="str">
        <f t="shared" si="365"/>
        <v>Region</v>
      </c>
      <c r="F5597">
        <f t="shared" si="366"/>
        <v>4</v>
      </c>
      <c r="G5597" t="str">
        <f t="shared" si="363"/>
        <v>Data</v>
      </c>
      <c r="H5597" t="s">
        <v>710</v>
      </c>
      <c r="I5597" s="38" t="s">
        <v>713</v>
      </c>
      <c r="J5597" t="s">
        <v>699</v>
      </c>
      <c r="K5597" s="6" t="s">
        <v>11</v>
      </c>
      <c r="L5597" s="12">
        <v>6.7844777900856731E-2</v>
      </c>
      <c r="M5597" s="13">
        <v>6.5143387080461995E-2</v>
      </c>
      <c r="N5597" s="13">
        <v>7.3643117340023045E-2</v>
      </c>
      <c r="O5597" s="13">
        <v>7.0606039528812184E-2</v>
      </c>
      <c r="P5597" s="13">
        <v>8.7291258762977803E-2</v>
      </c>
      <c r="Q5597" s="13">
        <v>5.998055081918878E-2</v>
      </c>
      <c r="R5597" s="13">
        <v>7.659635998486379E-2</v>
      </c>
      <c r="S5597" s="13">
        <v>6.3290562143231338E-2</v>
      </c>
      <c r="T5597" s="13">
        <v>4.9416927817119989E-2</v>
      </c>
      <c r="U5597" s="13">
        <v>4.1423599967124324E-2</v>
      </c>
      <c r="V5597" s="13">
        <v>0.21111611432777685</v>
      </c>
      <c r="W5597" s="13">
        <v>7.26771157534888E-2</v>
      </c>
      <c r="X5597" s="13">
        <v>6.0970188574076802E-2</v>
      </c>
      <c r="Y5597" s="14">
        <v>1908.999999999993</v>
      </c>
    </row>
    <row r="5598" spans="1:25" x14ac:dyDescent="0.25">
      <c r="A5598">
        <v>5896</v>
      </c>
      <c r="B5598" t="str">
        <f t="shared" si="364"/>
        <v>Closed End</v>
      </c>
      <c r="C5598" t="s">
        <v>699</v>
      </c>
      <c r="D5598" t="s">
        <v>713</v>
      </c>
      <c r="E5598" t="str">
        <f t="shared" si="365"/>
        <v>Region</v>
      </c>
      <c r="F5598">
        <f t="shared" si="366"/>
        <v>5</v>
      </c>
      <c r="G5598" t="str">
        <f t="shared" si="363"/>
        <v>Data</v>
      </c>
      <c r="H5598" t="s">
        <v>710</v>
      </c>
      <c r="I5598" s="38" t="s">
        <v>713</v>
      </c>
      <c r="J5598" t="s">
        <v>699</v>
      </c>
      <c r="K5598" s="6" t="s">
        <v>12</v>
      </c>
      <c r="L5598" s="12">
        <v>7.5479248163287729E-2</v>
      </c>
      <c r="M5598" s="13">
        <v>7.7807676756667304E-2</v>
      </c>
      <c r="N5598" s="13">
        <v>8.8144315205398047E-2</v>
      </c>
      <c r="O5598" s="13">
        <v>7.8482700818980025E-2</v>
      </c>
      <c r="P5598" s="13">
        <v>9.5734922213218082E-2</v>
      </c>
      <c r="Q5598" s="13">
        <v>5.747268520017558E-2</v>
      </c>
      <c r="R5598" s="13">
        <v>6.7782370523410462E-2</v>
      </c>
      <c r="S5598" s="13">
        <v>6.6942937079819395E-2</v>
      </c>
      <c r="T5598" s="13">
        <v>4.671682409348412E-2</v>
      </c>
      <c r="U5598" s="13">
        <v>3.0815319896125796E-2</v>
      </c>
      <c r="V5598" s="13">
        <v>0.19917751533294381</v>
      </c>
      <c r="W5598" s="13">
        <v>7.4406949047065102E-2</v>
      </c>
      <c r="X5598" s="13">
        <v>4.1036535669423613E-2</v>
      </c>
      <c r="Y5598" s="14">
        <v>1568.0000000000048</v>
      </c>
    </row>
    <row r="5599" spans="1:25" x14ac:dyDescent="0.25">
      <c r="A5599">
        <v>5897</v>
      </c>
      <c r="B5599" t="str">
        <f t="shared" si="364"/>
        <v>Closed End</v>
      </c>
      <c r="C5599" t="s">
        <v>699</v>
      </c>
      <c r="D5599" t="s">
        <v>713</v>
      </c>
      <c r="E5599" t="str">
        <f t="shared" si="365"/>
        <v>Region</v>
      </c>
      <c r="F5599">
        <f t="shared" si="366"/>
        <v>6</v>
      </c>
      <c r="G5599" t="str">
        <f t="shared" si="363"/>
        <v>Data</v>
      </c>
      <c r="H5599" t="s">
        <v>710</v>
      </c>
      <c r="I5599" s="38" t="s">
        <v>713</v>
      </c>
      <c r="J5599" t="s">
        <v>699</v>
      </c>
      <c r="K5599" s="6" t="s">
        <v>13</v>
      </c>
      <c r="L5599" s="12">
        <v>5.8146157314497293E-2</v>
      </c>
      <c r="M5599" s="13">
        <v>4.9055022551794523E-2</v>
      </c>
      <c r="N5599" s="13">
        <v>5.5221195280009648E-2</v>
      </c>
      <c r="O5599" s="13">
        <v>6.0599746136521505E-2</v>
      </c>
      <c r="P5599" s="13">
        <v>7.6564661455266886E-2</v>
      </c>
      <c r="Q5599" s="13">
        <v>6.3166474175269174E-2</v>
      </c>
      <c r="R5599" s="13">
        <v>8.7793409249625545E-2</v>
      </c>
      <c r="S5599" s="13">
        <v>5.8650685697132256E-2</v>
      </c>
      <c r="T5599" s="13">
        <v>5.2847065162499887E-2</v>
      </c>
      <c r="U5599" s="13">
        <v>5.490006656477988E-2</v>
      </c>
      <c r="V5599" s="13">
        <v>0.22628258141762159</v>
      </c>
      <c r="W5599" s="13">
        <v>7.0479583218112984E-2</v>
      </c>
      <c r="X5599" s="13">
        <v>8.6293351776868643E-2</v>
      </c>
      <c r="Y5599" s="14">
        <v>340.99999999999994</v>
      </c>
    </row>
    <row r="5600" spans="1:25" x14ac:dyDescent="0.25">
      <c r="A5600">
        <v>5898</v>
      </c>
      <c r="B5600" t="str">
        <f t="shared" si="364"/>
        <v>Closed End</v>
      </c>
      <c r="C5600" t="s">
        <v>699</v>
      </c>
      <c r="D5600" t="s">
        <v>713</v>
      </c>
      <c r="E5600" t="str">
        <f t="shared" si="365"/>
        <v>Region</v>
      </c>
      <c r="F5600">
        <f t="shared" si="366"/>
        <v>7</v>
      </c>
      <c r="G5600" t="str">
        <f t="shared" si="363"/>
        <v>Data</v>
      </c>
      <c r="H5600" t="s">
        <v>710</v>
      </c>
      <c r="I5600" s="38" t="s">
        <v>713</v>
      </c>
      <c r="J5600" t="s">
        <v>699</v>
      </c>
      <c r="K5600" s="6" t="s">
        <v>14</v>
      </c>
      <c r="L5600" s="12">
        <v>1.8001010491528018E-2</v>
      </c>
      <c r="M5600" s="13">
        <v>2.1753859356703934E-2</v>
      </c>
      <c r="N5600" s="13">
        <v>2.5123391649942296E-2</v>
      </c>
      <c r="O5600" s="13">
        <v>5.8032634303421766E-2</v>
      </c>
      <c r="P5600" s="13">
        <v>4.2986258163229422E-2</v>
      </c>
      <c r="Q5600" s="13">
        <v>4.2886503614134472E-2</v>
      </c>
      <c r="R5600" s="13">
        <v>6.237101083693912E-2</v>
      </c>
      <c r="S5600" s="13">
        <v>9.1253235266209987E-2</v>
      </c>
      <c r="T5600" s="13">
        <v>4.0740766607774939E-2</v>
      </c>
      <c r="U5600" s="13">
        <v>6.0514178013445635E-2</v>
      </c>
      <c r="V5600" s="13">
        <v>0.33205857672175737</v>
      </c>
      <c r="W5600" s="13">
        <v>0.13453497440357856</v>
      </c>
      <c r="X5600" s="13">
        <v>6.9743600571334191E-2</v>
      </c>
      <c r="Y5600" s="14">
        <v>308.00000000000006</v>
      </c>
    </row>
    <row r="5601" spans="1:25" x14ac:dyDescent="0.25">
      <c r="A5601">
        <v>5899</v>
      </c>
      <c r="B5601" t="str">
        <f t="shared" si="364"/>
        <v>Closed End</v>
      </c>
      <c r="C5601" t="s">
        <v>699</v>
      </c>
      <c r="D5601" t="s">
        <v>713</v>
      </c>
      <c r="E5601" t="str">
        <f t="shared" si="365"/>
        <v>Gender</v>
      </c>
      <c r="F5601">
        <f t="shared" si="366"/>
        <v>1</v>
      </c>
      <c r="G5601" t="str">
        <f t="shared" si="363"/>
        <v>Header</v>
      </c>
      <c r="H5601" t="s">
        <v>710</v>
      </c>
      <c r="I5601" s="38" t="s">
        <v>713</v>
      </c>
      <c r="J5601" t="s">
        <v>699</v>
      </c>
      <c r="K5601" s="7" t="s">
        <v>15</v>
      </c>
      <c r="L5601" s="15" t="s">
        <v>8</v>
      </c>
      <c r="M5601" s="16" t="s">
        <v>8</v>
      </c>
      <c r="N5601" s="16" t="s">
        <v>8</v>
      </c>
      <c r="O5601" s="16" t="s">
        <v>8</v>
      </c>
      <c r="P5601" s="16" t="s">
        <v>8</v>
      </c>
      <c r="Q5601" s="16" t="s">
        <v>8</v>
      </c>
      <c r="R5601" s="16" t="s">
        <v>8</v>
      </c>
      <c r="S5601" s="16" t="s">
        <v>8</v>
      </c>
      <c r="T5601" s="16" t="s">
        <v>8</v>
      </c>
      <c r="U5601" s="16" t="s">
        <v>8</v>
      </c>
      <c r="V5601" s="16" t="s">
        <v>8</v>
      </c>
      <c r="W5601" s="16" t="s">
        <v>8</v>
      </c>
      <c r="X5601" s="16" t="s">
        <v>8</v>
      </c>
      <c r="Y5601" s="17" t="s">
        <v>8</v>
      </c>
    </row>
    <row r="5602" spans="1:25" x14ac:dyDescent="0.25">
      <c r="A5602">
        <v>5900</v>
      </c>
      <c r="B5602" t="str">
        <f t="shared" si="364"/>
        <v>Closed End</v>
      </c>
      <c r="C5602" t="s">
        <v>699</v>
      </c>
      <c r="D5602" t="s">
        <v>713</v>
      </c>
      <c r="E5602" t="str">
        <f t="shared" si="365"/>
        <v>Gender</v>
      </c>
      <c r="F5602">
        <f t="shared" si="366"/>
        <v>2</v>
      </c>
      <c r="G5602" t="str">
        <f t="shared" si="363"/>
        <v>Data</v>
      </c>
      <c r="H5602" t="s">
        <v>710</v>
      </c>
      <c r="I5602" s="38" t="s">
        <v>713</v>
      </c>
      <c r="J5602" t="s">
        <v>699</v>
      </c>
      <c r="K5602" s="6" t="s">
        <v>16</v>
      </c>
      <c r="L5602" s="12">
        <v>3.9961928982026204E-2</v>
      </c>
      <c r="M5602" s="13">
        <v>4.478218120198689E-2</v>
      </c>
      <c r="N5602" s="13">
        <v>6.5572906069231149E-2</v>
      </c>
      <c r="O5602" s="13">
        <v>8.4606791608350967E-2</v>
      </c>
      <c r="P5602" s="13">
        <v>7.9146192314038966E-2</v>
      </c>
      <c r="Q5602" s="13">
        <v>4.9673429135215275E-2</v>
      </c>
      <c r="R5602" s="13">
        <v>5.2428672654259698E-2</v>
      </c>
      <c r="S5602" s="13">
        <v>7.0151000412974229E-2</v>
      </c>
      <c r="T5602" s="13">
        <v>5.6695195087090269E-2</v>
      </c>
      <c r="U5602" s="13">
        <v>4.2753106331210614E-2</v>
      </c>
      <c r="V5602" s="13">
        <v>0.27138591745748242</v>
      </c>
      <c r="W5602" s="13">
        <v>8.0798652071907076E-2</v>
      </c>
      <c r="X5602" s="13">
        <v>6.2044026674227294E-2</v>
      </c>
      <c r="Y5602" s="14">
        <v>1619.0000000000016</v>
      </c>
    </row>
    <row r="5603" spans="1:25" x14ac:dyDescent="0.25">
      <c r="A5603">
        <v>5901</v>
      </c>
      <c r="B5603" t="str">
        <f t="shared" si="364"/>
        <v>Closed End</v>
      </c>
      <c r="C5603" t="s">
        <v>699</v>
      </c>
      <c r="D5603" t="s">
        <v>713</v>
      </c>
      <c r="E5603" t="str">
        <f t="shared" si="365"/>
        <v>Gender</v>
      </c>
      <c r="F5603">
        <f t="shared" si="366"/>
        <v>3</v>
      </c>
      <c r="G5603" t="str">
        <f t="shared" si="363"/>
        <v>Data</v>
      </c>
      <c r="H5603" t="s">
        <v>710</v>
      </c>
      <c r="I5603" s="38" t="s">
        <v>713</v>
      </c>
      <c r="J5603" t="s">
        <v>699</v>
      </c>
      <c r="K5603" s="6" t="s">
        <v>17</v>
      </c>
      <c r="L5603" s="12">
        <v>4.2501418756418878E-2</v>
      </c>
      <c r="M5603" s="13">
        <v>4.9607391780027384E-2</v>
      </c>
      <c r="N5603" s="13">
        <v>4.189936914041896E-2</v>
      </c>
      <c r="O5603" s="13">
        <v>3.5491195609481295E-2</v>
      </c>
      <c r="P5603" s="13">
        <v>5.0310009379285224E-2</v>
      </c>
      <c r="Q5603" s="13">
        <v>6.3001742814688941E-2</v>
      </c>
      <c r="R5603" s="13">
        <v>7.2511762836849625E-2</v>
      </c>
      <c r="S5603" s="13">
        <v>7.5387488732564109E-2</v>
      </c>
      <c r="T5603" s="13">
        <v>4.9105539937212346E-2</v>
      </c>
      <c r="U5603" s="13">
        <v>7.6677193851315217E-2</v>
      </c>
      <c r="V5603" s="13">
        <v>0.26065877496577144</v>
      </c>
      <c r="W5603" s="13">
        <v>0.12009552491890226</v>
      </c>
      <c r="X5603" s="13">
        <v>6.2752587277064509E-2</v>
      </c>
      <c r="Y5603" s="14">
        <v>854.00000000000045</v>
      </c>
    </row>
    <row r="5604" spans="1:25" x14ac:dyDescent="0.25">
      <c r="A5604">
        <v>5902</v>
      </c>
      <c r="B5604" t="str">
        <f t="shared" si="364"/>
        <v>Closed End</v>
      </c>
      <c r="C5604" t="s">
        <v>699</v>
      </c>
      <c r="D5604" t="s">
        <v>713</v>
      </c>
      <c r="E5604" t="str">
        <f t="shared" si="365"/>
        <v>Age</v>
      </c>
      <c r="F5604">
        <f t="shared" si="366"/>
        <v>1</v>
      </c>
      <c r="G5604" t="str">
        <f t="shared" si="363"/>
        <v>Header</v>
      </c>
      <c r="H5604" t="s">
        <v>710</v>
      </c>
      <c r="I5604" s="38" t="s">
        <v>713</v>
      </c>
      <c r="J5604" t="s">
        <v>699</v>
      </c>
      <c r="K5604" s="7" t="s">
        <v>18</v>
      </c>
      <c r="L5604" s="15" t="s">
        <v>8</v>
      </c>
      <c r="M5604" s="16" t="s">
        <v>8</v>
      </c>
      <c r="N5604" s="16" t="s">
        <v>8</v>
      </c>
      <c r="O5604" s="16" t="s">
        <v>8</v>
      </c>
      <c r="P5604" s="16" t="s">
        <v>8</v>
      </c>
      <c r="Q5604" s="16" t="s">
        <v>8</v>
      </c>
      <c r="R5604" s="16" t="s">
        <v>8</v>
      </c>
      <c r="S5604" s="16" t="s">
        <v>8</v>
      </c>
      <c r="T5604" s="16" t="s">
        <v>8</v>
      </c>
      <c r="U5604" s="16" t="s">
        <v>8</v>
      </c>
      <c r="V5604" s="16" t="s">
        <v>8</v>
      </c>
      <c r="W5604" s="16" t="s">
        <v>8</v>
      </c>
      <c r="X5604" s="16" t="s">
        <v>8</v>
      </c>
      <c r="Y5604" s="17" t="s">
        <v>8</v>
      </c>
    </row>
    <row r="5605" spans="1:25" x14ac:dyDescent="0.25">
      <c r="A5605">
        <v>5903</v>
      </c>
      <c r="B5605" t="str">
        <f t="shared" si="364"/>
        <v>Closed End</v>
      </c>
      <c r="C5605" t="s">
        <v>699</v>
      </c>
      <c r="D5605" t="s">
        <v>713</v>
      </c>
      <c r="E5605" t="str">
        <f t="shared" si="365"/>
        <v>Age</v>
      </c>
      <c r="F5605">
        <f t="shared" si="366"/>
        <v>2</v>
      </c>
      <c r="G5605" t="str">
        <f t="shared" si="363"/>
        <v>Data</v>
      </c>
      <c r="H5605" t="s">
        <v>710</v>
      </c>
      <c r="I5605" s="38" t="s">
        <v>713</v>
      </c>
      <c r="J5605" t="s">
        <v>699</v>
      </c>
      <c r="K5605" s="6" t="s">
        <v>19</v>
      </c>
      <c r="L5605" s="12">
        <v>2.722027898720801E-2</v>
      </c>
      <c r="M5605" s="13">
        <v>3.1712076057878388E-2</v>
      </c>
      <c r="N5605" s="13">
        <v>4.5237488965028563E-2</v>
      </c>
      <c r="O5605" s="13">
        <v>7.5312999885238152E-2</v>
      </c>
      <c r="P5605" s="13">
        <v>9.8085464627534799E-2</v>
      </c>
      <c r="Q5605" s="13">
        <v>7.8314240354846479E-2</v>
      </c>
      <c r="R5605" s="13">
        <v>5.8114774382770538E-2</v>
      </c>
      <c r="S5605" s="13">
        <v>6.7778510981956031E-2</v>
      </c>
      <c r="T5605" s="13">
        <v>5.0511608299347331E-2</v>
      </c>
      <c r="U5605" s="13">
        <v>3.8119280697519041E-2</v>
      </c>
      <c r="V5605" s="13">
        <v>0.31685849136543259</v>
      </c>
      <c r="W5605" s="13">
        <v>7.5435846790670877E-2</v>
      </c>
      <c r="X5605" s="13">
        <v>3.7298938604567851E-2</v>
      </c>
      <c r="Y5605" s="14">
        <v>395.00000000000057</v>
      </c>
    </row>
    <row r="5606" spans="1:25" x14ac:dyDescent="0.25">
      <c r="A5606">
        <v>5904</v>
      </c>
      <c r="B5606" t="str">
        <f t="shared" si="364"/>
        <v>Closed End</v>
      </c>
      <c r="C5606" t="s">
        <v>699</v>
      </c>
      <c r="D5606" t="s">
        <v>713</v>
      </c>
      <c r="E5606" t="str">
        <f t="shared" si="365"/>
        <v>Age</v>
      </c>
      <c r="F5606">
        <f t="shared" si="366"/>
        <v>3</v>
      </c>
      <c r="G5606" t="str">
        <f t="shared" si="363"/>
        <v>Data</v>
      </c>
      <c r="H5606" t="s">
        <v>710</v>
      </c>
      <c r="I5606" s="38" t="s">
        <v>713</v>
      </c>
      <c r="J5606" t="s">
        <v>699</v>
      </c>
      <c r="K5606" s="6" t="s">
        <v>20</v>
      </c>
      <c r="L5606" s="12">
        <v>9.5575601999407216E-3</v>
      </c>
      <c r="M5606" s="13">
        <v>3.3311647800143507E-2</v>
      </c>
      <c r="N5606" s="13">
        <v>3.0725973649754573E-2</v>
      </c>
      <c r="O5606" s="13">
        <v>4.8900088386333744E-2</v>
      </c>
      <c r="P5606" s="13">
        <v>4.5068241195231958E-2</v>
      </c>
      <c r="Q5606" s="13">
        <v>4.6476471644117785E-2</v>
      </c>
      <c r="R5606" s="13">
        <v>6.0421903715720579E-2</v>
      </c>
      <c r="S5606" s="13">
        <v>8.6425275023778655E-2</v>
      </c>
      <c r="T5606" s="13">
        <v>4.1050877788457146E-2</v>
      </c>
      <c r="U5606" s="13">
        <v>4.5313845704422519E-2</v>
      </c>
      <c r="V5606" s="13">
        <v>0.33119693103573622</v>
      </c>
      <c r="W5606" s="13">
        <v>0.11951584464663913</v>
      </c>
      <c r="X5606" s="13">
        <v>0.10203533920972313</v>
      </c>
      <c r="Y5606" s="14">
        <v>399.00000000000023</v>
      </c>
    </row>
    <row r="5607" spans="1:25" x14ac:dyDescent="0.25">
      <c r="A5607">
        <v>5905</v>
      </c>
      <c r="B5607" t="str">
        <f t="shared" si="364"/>
        <v>Closed End</v>
      </c>
      <c r="C5607" t="s">
        <v>699</v>
      </c>
      <c r="D5607" t="s">
        <v>713</v>
      </c>
      <c r="E5607" t="str">
        <f t="shared" si="365"/>
        <v>Age</v>
      </c>
      <c r="F5607">
        <f t="shared" si="366"/>
        <v>4</v>
      </c>
      <c r="G5607" t="str">
        <f t="shared" si="363"/>
        <v>Data</v>
      </c>
      <c r="H5607" t="s">
        <v>710</v>
      </c>
      <c r="I5607" s="38" t="s">
        <v>713</v>
      </c>
      <c r="J5607" t="s">
        <v>699</v>
      </c>
      <c r="K5607" s="6" t="s">
        <v>21</v>
      </c>
      <c r="L5607" s="12">
        <v>4.930013665131186E-2</v>
      </c>
      <c r="M5607" s="13">
        <v>3.5680080323120651E-2</v>
      </c>
      <c r="N5607" s="13">
        <v>2.4557429215900081E-2</v>
      </c>
      <c r="O5607" s="13">
        <v>3.1407101731727963E-2</v>
      </c>
      <c r="P5607" s="13">
        <v>1.6869949724157365E-2</v>
      </c>
      <c r="Q5607" s="13">
        <v>1.8659582679850562E-2</v>
      </c>
      <c r="R5607" s="13">
        <v>2.5545209811671334E-2</v>
      </c>
      <c r="S5607" s="13">
        <v>8.1627366249299241E-2</v>
      </c>
      <c r="T5607" s="13">
        <v>8.1221191333402207E-2</v>
      </c>
      <c r="U5607" s="13">
        <v>5.3370947063533389E-2</v>
      </c>
      <c r="V5607" s="13">
        <v>0.30262199111846716</v>
      </c>
      <c r="W5607" s="13">
        <v>0.17335294709677321</v>
      </c>
      <c r="X5607" s="13">
        <v>0.10578606700078375</v>
      </c>
      <c r="Y5607" s="14">
        <v>332.00000000000023</v>
      </c>
    </row>
    <row r="5608" spans="1:25" x14ac:dyDescent="0.25">
      <c r="A5608">
        <v>5906</v>
      </c>
      <c r="B5608" t="str">
        <f t="shared" si="364"/>
        <v>Closed End</v>
      </c>
      <c r="C5608" t="s">
        <v>699</v>
      </c>
      <c r="D5608" t="s">
        <v>713</v>
      </c>
      <c r="E5608" t="str">
        <f t="shared" si="365"/>
        <v>Age</v>
      </c>
      <c r="F5608">
        <f t="shared" si="366"/>
        <v>5</v>
      </c>
      <c r="G5608" t="str">
        <f t="shared" si="363"/>
        <v>Data</v>
      </c>
      <c r="H5608" t="s">
        <v>710</v>
      </c>
      <c r="I5608" s="38" t="s">
        <v>713</v>
      </c>
      <c r="J5608" t="s">
        <v>699</v>
      </c>
      <c r="K5608" s="6" t="s">
        <v>22</v>
      </c>
      <c r="L5608" s="12">
        <v>5.0544961037228629E-2</v>
      </c>
      <c r="M5608" s="13">
        <v>8.1973937602578109E-2</v>
      </c>
      <c r="N5608" s="13">
        <v>8.2500545263452518E-2</v>
      </c>
      <c r="O5608" s="13">
        <v>5.1879196354320117E-2</v>
      </c>
      <c r="P5608" s="13">
        <v>4.1725548409352074E-2</v>
      </c>
      <c r="Q5608" s="13">
        <v>3.8040517964105756E-2</v>
      </c>
      <c r="R5608" s="13">
        <v>3.1574926546978417E-2</v>
      </c>
      <c r="S5608" s="13">
        <v>7.1450513096562016E-2</v>
      </c>
      <c r="T5608" s="13">
        <v>4.8502508093934874E-2</v>
      </c>
      <c r="U5608" s="13">
        <v>0.10256932638827281</v>
      </c>
      <c r="V5608" s="13">
        <v>0.23058951058970467</v>
      </c>
      <c r="W5608" s="13">
        <v>9.1102834623121881E-2</v>
      </c>
      <c r="X5608" s="13">
        <v>7.7545674030388465E-2</v>
      </c>
      <c r="Y5608" s="14">
        <v>461.99999999999983</v>
      </c>
    </row>
    <row r="5609" spans="1:25" x14ac:dyDescent="0.25">
      <c r="A5609">
        <v>5907</v>
      </c>
      <c r="B5609" t="str">
        <f t="shared" ref="B5609:B5635" si="367">IF(K5611="Results by region:","Closed End",IF(L5610="East Metro Overall","Open End",IF(AND(K5609="",K5611=""),"",B5608)))</f>
        <v>Closed End</v>
      </c>
      <c r="C5609" t="s">
        <v>699</v>
      </c>
      <c r="D5609" t="s">
        <v>713</v>
      </c>
      <c r="E5609" t="str">
        <f t="shared" ref="E5609:E5636" si="368">IF(AND(K5609="",K5610="Results by region:"),"Column labels",
IF(AND(K5609="",L5609="East Metro overall"),"Column labels",
IF(AND(K5609="",L5609=""),"",
IF(AND(B5609="Open End",K5609&lt;&gt;"",E5608="Column labels"),"Open end results",
IF(K5609="Results by region:","Region",
IF(K5609="Results by gender:","Gender",
IF(K5609="Results by age:","Age",
IF(K5609="Results by education level:","Education",
IF(K5609="Results by household income:","Household income",
IF(K5609="Results by housing status:","Housing status",
IF(K5609="Results by home language:","Home language",
IF(K5609="Results by race/ethnicity:","Race / ethnicity",
IF(ISERROR(FIND(".",K5609)),E5608,
IF(FIND(".",K5609)&lt;=4,"Title"))))))))))))))</f>
        <v>Age</v>
      </c>
      <c r="F5609">
        <f t="shared" ref="F5609:F5637" si="369">IF(B5609="","",IF(E5609&lt;&gt;E5608,1,SUM(F5608,1)))</f>
        <v>6</v>
      </c>
      <c r="G5609" t="str">
        <f t="shared" si="363"/>
        <v>Data</v>
      </c>
      <c r="H5609" t="s">
        <v>710</v>
      </c>
      <c r="I5609" s="38" t="s">
        <v>713</v>
      </c>
      <c r="J5609" t="s">
        <v>699</v>
      </c>
      <c r="K5609" s="6" t="s">
        <v>23</v>
      </c>
      <c r="L5609" s="12">
        <v>3.9066291299400417E-2</v>
      </c>
      <c r="M5609" s="13">
        <v>5.5711586637510198E-2</v>
      </c>
      <c r="N5609" s="13">
        <v>9.852554185914196E-2</v>
      </c>
      <c r="O5609" s="13">
        <v>0.1001034576879648</v>
      </c>
      <c r="P5609" s="13">
        <v>0.10683510595103592</v>
      </c>
      <c r="Q5609" s="13">
        <v>7.7360811674632282E-2</v>
      </c>
      <c r="R5609" s="13">
        <v>0.12705110467745093</v>
      </c>
      <c r="S5609" s="13">
        <v>6.1535173682128151E-2</v>
      </c>
      <c r="T5609" s="13">
        <v>4.8190463353597127E-2</v>
      </c>
      <c r="U5609" s="13">
        <v>7.2919088788213335E-2</v>
      </c>
      <c r="V5609" s="13">
        <v>0.13085244570606491</v>
      </c>
      <c r="W5609" s="13">
        <v>5.1977131158688926E-2</v>
      </c>
      <c r="X5609" s="13">
        <v>2.987179752417337E-2</v>
      </c>
      <c r="Y5609" s="14">
        <v>718.99999999999727</v>
      </c>
    </row>
    <row r="5610" spans="1:25" x14ac:dyDescent="0.25">
      <c r="A5610">
        <v>5908</v>
      </c>
      <c r="B5610" t="str">
        <f t="shared" si="367"/>
        <v>Closed End</v>
      </c>
      <c r="C5610" t="s">
        <v>699</v>
      </c>
      <c r="D5610" t="s">
        <v>713</v>
      </c>
      <c r="E5610" t="str">
        <f t="shared" si="368"/>
        <v>Education</v>
      </c>
      <c r="F5610">
        <f t="shared" si="369"/>
        <v>1</v>
      </c>
      <c r="G5610" t="str">
        <f t="shared" si="363"/>
        <v>Header</v>
      </c>
      <c r="H5610" t="s">
        <v>710</v>
      </c>
      <c r="I5610" s="38" t="s">
        <v>713</v>
      </c>
      <c r="J5610" t="s">
        <v>699</v>
      </c>
      <c r="K5610" s="7" t="s">
        <v>24</v>
      </c>
      <c r="L5610" s="15" t="s">
        <v>8</v>
      </c>
      <c r="M5610" s="16" t="s">
        <v>8</v>
      </c>
      <c r="N5610" s="16" t="s">
        <v>8</v>
      </c>
      <c r="O5610" s="16" t="s">
        <v>8</v>
      </c>
      <c r="P5610" s="16" t="s">
        <v>8</v>
      </c>
      <c r="Q5610" s="16" t="s">
        <v>8</v>
      </c>
      <c r="R5610" s="16" t="s">
        <v>8</v>
      </c>
      <c r="S5610" s="16" t="s">
        <v>8</v>
      </c>
      <c r="T5610" s="16" t="s">
        <v>8</v>
      </c>
      <c r="U5610" s="16" t="s">
        <v>8</v>
      </c>
      <c r="V5610" s="16" t="s">
        <v>8</v>
      </c>
      <c r="W5610" s="16" t="s">
        <v>8</v>
      </c>
      <c r="X5610" s="16" t="s">
        <v>8</v>
      </c>
      <c r="Y5610" s="17" t="s">
        <v>8</v>
      </c>
    </row>
    <row r="5611" spans="1:25" x14ac:dyDescent="0.25">
      <c r="A5611">
        <v>5909</v>
      </c>
      <c r="B5611" t="str">
        <f t="shared" si="367"/>
        <v>Closed End</v>
      </c>
      <c r="C5611" t="s">
        <v>699</v>
      </c>
      <c r="D5611" t="s">
        <v>713</v>
      </c>
      <c r="E5611" t="str">
        <f t="shared" si="368"/>
        <v>Education</v>
      </c>
      <c r="F5611">
        <f t="shared" si="369"/>
        <v>2</v>
      </c>
      <c r="G5611" t="str">
        <f t="shared" si="363"/>
        <v>Data</v>
      </c>
      <c r="H5611" t="s">
        <v>710</v>
      </c>
      <c r="I5611" s="38" t="s">
        <v>713</v>
      </c>
      <c r="J5611" t="s">
        <v>699</v>
      </c>
      <c r="K5611" s="6" t="s">
        <v>25</v>
      </c>
      <c r="L5611" s="12">
        <v>0.25049429964183773</v>
      </c>
      <c r="M5611" s="13">
        <v>0.21963882880050342</v>
      </c>
      <c r="N5611" s="13">
        <v>9.951931984411741E-2</v>
      </c>
      <c r="O5611" s="13">
        <v>0.14090217146544964</v>
      </c>
      <c r="P5611" s="13">
        <v>0.17129298276228305</v>
      </c>
      <c r="Q5611" s="13">
        <v>4.5826473075644164E-2</v>
      </c>
      <c r="R5611" s="13">
        <v>6.2733306630398278E-2</v>
      </c>
      <c r="S5611" s="13">
        <v>9.5926177797662059E-3</v>
      </c>
      <c r="T5611" s="27" t="s">
        <v>70</v>
      </c>
      <c r="U5611" s="27" t="s">
        <v>70</v>
      </c>
      <c r="V5611" s="27" t="s">
        <v>70</v>
      </c>
      <c r="W5611" s="27" t="s">
        <v>70</v>
      </c>
      <c r="X5611" s="27" t="s">
        <v>70</v>
      </c>
      <c r="Y5611" s="14">
        <v>90.000000000000043</v>
      </c>
    </row>
    <row r="5612" spans="1:25" x14ac:dyDescent="0.25">
      <c r="A5612">
        <v>5910</v>
      </c>
      <c r="B5612" t="str">
        <f t="shared" si="367"/>
        <v>Closed End</v>
      </c>
      <c r="C5612" t="s">
        <v>699</v>
      </c>
      <c r="D5612" t="s">
        <v>713</v>
      </c>
      <c r="E5612" t="str">
        <f t="shared" si="368"/>
        <v>Education</v>
      </c>
      <c r="F5612">
        <f t="shared" si="369"/>
        <v>3</v>
      </c>
      <c r="G5612" t="str">
        <f t="shared" si="363"/>
        <v>Data</v>
      </c>
      <c r="H5612" t="s">
        <v>710</v>
      </c>
      <c r="I5612" s="38" t="s">
        <v>713</v>
      </c>
      <c r="J5612" t="s">
        <v>699</v>
      </c>
      <c r="K5612" s="6" t="s">
        <v>26</v>
      </c>
      <c r="L5612" s="12">
        <v>0.10756819135986855</v>
      </c>
      <c r="M5612" s="13">
        <v>0.12462335249109432</v>
      </c>
      <c r="N5612" s="13">
        <v>0.11264885045905634</v>
      </c>
      <c r="O5612" s="13">
        <v>0.10837002038618362</v>
      </c>
      <c r="P5612" s="13">
        <v>5.6462509048656531E-2</v>
      </c>
      <c r="Q5612" s="13">
        <v>6.4777807358709139E-2</v>
      </c>
      <c r="R5612" s="13">
        <v>5.9422912349191531E-2</v>
      </c>
      <c r="S5612" s="13">
        <v>9.5553481999778173E-2</v>
      </c>
      <c r="T5612" s="13">
        <v>3.0604304961445575E-2</v>
      </c>
      <c r="U5612" s="13">
        <v>4.8246213212971227E-2</v>
      </c>
      <c r="V5612" s="13">
        <v>0.14260895956519279</v>
      </c>
      <c r="W5612" s="13">
        <v>3.5415962247037552E-2</v>
      </c>
      <c r="X5612" s="13">
        <v>1.3697434560815165E-2</v>
      </c>
      <c r="Y5612" s="14">
        <v>298.99999999999989</v>
      </c>
    </row>
    <row r="5613" spans="1:25" x14ac:dyDescent="0.25">
      <c r="A5613">
        <v>5911</v>
      </c>
      <c r="B5613" t="str">
        <f t="shared" si="367"/>
        <v>Closed End</v>
      </c>
      <c r="C5613" t="s">
        <v>699</v>
      </c>
      <c r="D5613" t="s">
        <v>713</v>
      </c>
      <c r="E5613" t="str">
        <f t="shared" si="368"/>
        <v>Education</v>
      </c>
      <c r="F5613">
        <f t="shared" si="369"/>
        <v>4</v>
      </c>
      <c r="G5613" t="str">
        <f t="shared" si="363"/>
        <v>Data</v>
      </c>
      <c r="H5613" t="s">
        <v>710</v>
      </c>
      <c r="I5613" s="38" t="s">
        <v>713</v>
      </c>
      <c r="J5613" t="s">
        <v>699</v>
      </c>
      <c r="K5613" s="6" t="s">
        <v>27</v>
      </c>
      <c r="L5613" s="12">
        <v>2.5479415627866174E-2</v>
      </c>
      <c r="M5613" s="13">
        <v>3.6687326262923745E-2</v>
      </c>
      <c r="N5613" s="13">
        <v>7.1159482815129863E-2</v>
      </c>
      <c r="O5613" s="13">
        <v>7.969838578932277E-2</v>
      </c>
      <c r="P5613" s="13">
        <v>9.9784900536024887E-2</v>
      </c>
      <c r="Q5613" s="13">
        <v>7.6096961887732906E-2</v>
      </c>
      <c r="R5613" s="13">
        <v>7.9673535602985887E-2</v>
      </c>
      <c r="S5613" s="13">
        <v>5.3577538144415564E-2</v>
      </c>
      <c r="T5613" s="13">
        <v>7.787055902690726E-2</v>
      </c>
      <c r="U5613" s="13">
        <v>7.9315239773509266E-2</v>
      </c>
      <c r="V5613" s="13">
        <v>0.21943173280429618</v>
      </c>
      <c r="W5613" s="13">
        <v>8.8900599822941254E-2</v>
      </c>
      <c r="X5613" s="13">
        <v>1.2324321905943831E-2</v>
      </c>
      <c r="Y5613" s="14">
        <v>842.0000000000008</v>
      </c>
    </row>
    <row r="5614" spans="1:25" x14ac:dyDescent="0.25">
      <c r="A5614">
        <v>5912</v>
      </c>
      <c r="B5614" t="str">
        <f t="shared" si="367"/>
        <v>Closed End</v>
      </c>
      <c r="C5614" t="s">
        <v>699</v>
      </c>
      <c r="D5614" t="s">
        <v>713</v>
      </c>
      <c r="E5614" t="str">
        <f t="shared" si="368"/>
        <v>Education</v>
      </c>
      <c r="F5614">
        <f t="shared" si="369"/>
        <v>5</v>
      </c>
      <c r="G5614" t="str">
        <f t="shared" si="363"/>
        <v>Data</v>
      </c>
      <c r="H5614" t="s">
        <v>710</v>
      </c>
      <c r="I5614" s="38" t="s">
        <v>713</v>
      </c>
      <c r="J5614" t="s">
        <v>699</v>
      </c>
      <c r="K5614" s="6" t="s">
        <v>28</v>
      </c>
      <c r="L5614" s="26" t="s">
        <v>69</v>
      </c>
      <c r="M5614" s="13">
        <v>9.380650276566772E-3</v>
      </c>
      <c r="N5614" s="13">
        <v>9.5238716620933608E-3</v>
      </c>
      <c r="O5614" s="13">
        <v>2.1702319486576697E-2</v>
      </c>
      <c r="P5614" s="13">
        <v>3.4785131140549541E-2</v>
      </c>
      <c r="Q5614" s="13">
        <v>3.8001433197717115E-2</v>
      </c>
      <c r="R5614" s="13">
        <v>4.5715191455109799E-2</v>
      </c>
      <c r="S5614" s="13">
        <v>8.2670408059712597E-2</v>
      </c>
      <c r="T5614" s="13">
        <v>4.9111945604549276E-2</v>
      </c>
      <c r="U5614" s="13">
        <v>5.9930394345188237E-2</v>
      </c>
      <c r="V5614" s="13">
        <v>0.3727342441789146</v>
      </c>
      <c r="W5614" s="13">
        <v>0.14132260894344778</v>
      </c>
      <c r="X5614" s="13">
        <v>0.1329223750601021</v>
      </c>
      <c r="Y5614" s="14">
        <v>1307.0000000000009</v>
      </c>
    </row>
    <row r="5615" spans="1:25" x14ac:dyDescent="0.25">
      <c r="A5615">
        <v>5913</v>
      </c>
      <c r="B5615" t="str">
        <f t="shared" si="367"/>
        <v>Closed End</v>
      </c>
      <c r="C5615" t="s">
        <v>699</v>
      </c>
      <c r="D5615" t="s">
        <v>713</v>
      </c>
      <c r="E5615" t="str">
        <f t="shared" si="368"/>
        <v>Household income</v>
      </c>
      <c r="F5615">
        <f t="shared" si="369"/>
        <v>1</v>
      </c>
      <c r="G5615" t="str">
        <f t="shared" si="363"/>
        <v>Header</v>
      </c>
      <c r="H5615" t="s">
        <v>710</v>
      </c>
      <c r="I5615" s="38" t="s">
        <v>713</v>
      </c>
      <c r="J5615" t="s">
        <v>699</v>
      </c>
      <c r="K5615" s="7" t="s">
        <v>29</v>
      </c>
      <c r="L5615" s="15" t="s">
        <v>8</v>
      </c>
      <c r="M5615" s="16" t="s">
        <v>8</v>
      </c>
      <c r="N5615" s="16" t="s">
        <v>8</v>
      </c>
      <c r="O5615" s="16" t="s">
        <v>8</v>
      </c>
      <c r="P5615" s="16" t="s">
        <v>8</v>
      </c>
      <c r="Q5615" s="16" t="s">
        <v>8</v>
      </c>
      <c r="R5615" s="16" t="s">
        <v>8</v>
      </c>
      <c r="S5615" s="16" t="s">
        <v>8</v>
      </c>
      <c r="T5615" s="16" t="s">
        <v>8</v>
      </c>
      <c r="U5615" s="16" t="s">
        <v>8</v>
      </c>
      <c r="V5615" s="16" t="s">
        <v>8</v>
      </c>
      <c r="W5615" s="16" t="s">
        <v>8</v>
      </c>
      <c r="X5615" s="16" t="s">
        <v>8</v>
      </c>
      <c r="Y5615" s="17" t="s">
        <v>8</v>
      </c>
    </row>
    <row r="5616" spans="1:25" x14ac:dyDescent="0.25">
      <c r="A5616">
        <v>5914</v>
      </c>
      <c r="B5616" t="str">
        <f t="shared" si="367"/>
        <v>Closed End</v>
      </c>
      <c r="C5616" t="s">
        <v>699</v>
      </c>
      <c r="D5616" t="s">
        <v>713</v>
      </c>
      <c r="E5616" t="str">
        <f t="shared" si="368"/>
        <v>Household income</v>
      </c>
      <c r="F5616">
        <f t="shared" si="369"/>
        <v>2</v>
      </c>
      <c r="G5616" t="str">
        <f t="shared" si="363"/>
        <v>Data</v>
      </c>
      <c r="H5616" t="s">
        <v>710</v>
      </c>
      <c r="I5616" s="38" t="s">
        <v>713</v>
      </c>
      <c r="J5616" t="s">
        <v>699</v>
      </c>
      <c r="K5616" s="6" t="s">
        <v>30</v>
      </c>
      <c r="L5616" s="12">
        <v>0.45245320750821627</v>
      </c>
      <c r="M5616" s="13">
        <v>0.54754679249178417</v>
      </c>
      <c r="N5616" s="27" t="s">
        <v>70</v>
      </c>
      <c r="O5616" s="27" t="s">
        <v>70</v>
      </c>
      <c r="P5616" s="27" t="s">
        <v>70</v>
      </c>
      <c r="Q5616" s="27" t="s">
        <v>70</v>
      </c>
      <c r="R5616" s="27" t="s">
        <v>70</v>
      </c>
      <c r="S5616" s="27" t="s">
        <v>70</v>
      </c>
      <c r="T5616" s="27" t="s">
        <v>70</v>
      </c>
      <c r="U5616" s="27" t="s">
        <v>70</v>
      </c>
      <c r="V5616" s="27" t="s">
        <v>70</v>
      </c>
      <c r="W5616" s="27" t="s">
        <v>70</v>
      </c>
      <c r="X5616" s="27" t="s">
        <v>70</v>
      </c>
      <c r="Y5616" s="14">
        <v>512.99999999999977</v>
      </c>
    </row>
    <row r="5617" spans="1:25" x14ac:dyDescent="0.25">
      <c r="A5617">
        <v>5915</v>
      </c>
      <c r="B5617" t="str">
        <f t="shared" si="367"/>
        <v>Closed End</v>
      </c>
      <c r="C5617" t="s">
        <v>699</v>
      </c>
      <c r="D5617" t="s">
        <v>713</v>
      </c>
      <c r="E5617" t="str">
        <f t="shared" si="368"/>
        <v>Household income</v>
      </c>
      <c r="F5617">
        <f t="shared" si="369"/>
        <v>3</v>
      </c>
      <c r="G5617" t="str">
        <f t="shared" si="363"/>
        <v>Data</v>
      </c>
      <c r="H5617" t="s">
        <v>710</v>
      </c>
      <c r="I5617" s="38" t="s">
        <v>713</v>
      </c>
      <c r="J5617" t="s">
        <v>699</v>
      </c>
      <c r="K5617" s="6" t="s">
        <v>31</v>
      </c>
      <c r="L5617" s="26" t="s">
        <v>70</v>
      </c>
      <c r="M5617" s="27" t="s">
        <v>70</v>
      </c>
      <c r="N5617" s="13">
        <v>0.46479576875387546</v>
      </c>
      <c r="O5617" s="13">
        <v>0.53520423124612548</v>
      </c>
      <c r="P5617" s="27" t="s">
        <v>70</v>
      </c>
      <c r="Q5617" s="27" t="s">
        <v>70</v>
      </c>
      <c r="R5617" s="27" t="s">
        <v>70</v>
      </c>
      <c r="S5617" s="27" t="s">
        <v>70</v>
      </c>
      <c r="T5617" s="27" t="s">
        <v>70</v>
      </c>
      <c r="U5617" s="27" t="s">
        <v>70</v>
      </c>
      <c r="V5617" s="27" t="s">
        <v>70</v>
      </c>
      <c r="W5617" s="27" t="s">
        <v>70</v>
      </c>
      <c r="X5617" s="27" t="s">
        <v>70</v>
      </c>
      <c r="Y5617" s="14">
        <v>439.99999999999955</v>
      </c>
    </row>
    <row r="5618" spans="1:25" x14ac:dyDescent="0.25">
      <c r="A5618">
        <v>5916</v>
      </c>
      <c r="B5618" t="str">
        <f t="shared" si="367"/>
        <v>Closed End</v>
      </c>
      <c r="C5618" t="s">
        <v>699</v>
      </c>
      <c r="D5618" t="s">
        <v>713</v>
      </c>
      <c r="E5618" t="str">
        <f t="shared" si="368"/>
        <v>Household income</v>
      </c>
      <c r="F5618">
        <f t="shared" si="369"/>
        <v>4</v>
      </c>
      <c r="G5618" t="str">
        <f t="shared" si="363"/>
        <v>Data</v>
      </c>
      <c r="H5618" t="s">
        <v>710</v>
      </c>
      <c r="I5618" s="38" t="s">
        <v>713</v>
      </c>
      <c r="J5618" t="s">
        <v>699</v>
      </c>
      <c r="K5618" s="6" t="s">
        <v>32</v>
      </c>
      <c r="L5618" s="26" t="s">
        <v>70</v>
      </c>
      <c r="M5618" s="27" t="s">
        <v>70</v>
      </c>
      <c r="N5618" s="27" t="s">
        <v>70</v>
      </c>
      <c r="O5618" s="27" t="s">
        <v>70</v>
      </c>
      <c r="P5618" s="13">
        <v>0.5370023065603029</v>
      </c>
      <c r="Q5618" s="13">
        <v>0.46299769343969754</v>
      </c>
      <c r="R5618" s="27" t="s">
        <v>70</v>
      </c>
      <c r="S5618" s="27" t="s">
        <v>70</v>
      </c>
      <c r="T5618" s="27" t="s">
        <v>70</v>
      </c>
      <c r="U5618" s="27" t="s">
        <v>70</v>
      </c>
      <c r="V5618" s="27" t="s">
        <v>70</v>
      </c>
      <c r="W5618" s="27" t="s">
        <v>70</v>
      </c>
      <c r="X5618" s="27" t="s">
        <v>70</v>
      </c>
      <c r="Y5618" s="14">
        <v>410.00000000000006</v>
      </c>
    </row>
    <row r="5619" spans="1:25" x14ac:dyDescent="0.25">
      <c r="A5619">
        <v>5917</v>
      </c>
      <c r="B5619" t="str">
        <f t="shared" si="367"/>
        <v>Closed End</v>
      </c>
      <c r="C5619" t="s">
        <v>699</v>
      </c>
      <c r="D5619" t="s">
        <v>713</v>
      </c>
      <c r="E5619" t="str">
        <f t="shared" si="368"/>
        <v>Household income</v>
      </c>
      <c r="F5619">
        <f t="shared" si="369"/>
        <v>5</v>
      </c>
      <c r="G5619" t="str">
        <f t="shared" si="363"/>
        <v>Data</v>
      </c>
      <c r="H5619" t="s">
        <v>710</v>
      </c>
      <c r="I5619" s="38" t="s">
        <v>713</v>
      </c>
      <c r="J5619" t="s">
        <v>699</v>
      </c>
      <c r="K5619" s="6" t="s">
        <v>33</v>
      </c>
      <c r="L5619" s="26" t="s">
        <v>70</v>
      </c>
      <c r="M5619" s="27" t="s">
        <v>70</v>
      </c>
      <c r="N5619" s="27" t="s">
        <v>70</v>
      </c>
      <c r="O5619" s="27" t="s">
        <v>70</v>
      </c>
      <c r="P5619" s="27" t="s">
        <v>70</v>
      </c>
      <c r="Q5619" s="27" t="s">
        <v>70</v>
      </c>
      <c r="R5619" s="13">
        <v>0.45400768661524427</v>
      </c>
      <c r="S5619" s="13">
        <v>0.54599231338475596</v>
      </c>
      <c r="T5619" s="27" t="s">
        <v>70</v>
      </c>
      <c r="U5619" s="27" t="s">
        <v>70</v>
      </c>
      <c r="V5619" s="27" t="s">
        <v>70</v>
      </c>
      <c r="W5619" s="27" t="s">
        <v>70</v>
      </c>
      <c r="X5619" s="27" t="s">
        <v>70</v>
      </c>
      <c r="Y5619" s="14">
        <v>315.99999999999989</v>
      </c>
    </row>
    <row r="5620" spans="1:25" x14ac:dyDescent="0.25">
      <c r="A5620">
        <v>5918</v>
      </c>
      <c r="B5620" t="str">
        <f t="shared" si="367"/>
        <v>Closed End</v>
      </c>
      <c r="C5620" t="s">
        <v>699</v>
      </c>
      <c r="D5620" t="s">
        <v>713</v>
      </c>
      <c r="E5620" t="str">
        <f t="shared" si="368"/>
        <v>Household income</v>
      </c>
      <c r="F5620">
        <f t="shared" si="369"/>
        <v>6</v>
      </c>
      <c r="G5620" t="str">
        <f t="shared" si="363"/>
        <v>Data</v>
      </c>
      <c r="H5620" t="s">
        <v>710</v>
      </c>
      <c r="I5620" s="38" t="s">
        <v>713</v>
      </c>
      <c r="J5620" t="s">
        <v>699</v>
      </c>
      <c r="K5620" s="6" t="s">
        <v>34</v>
      </c>
      <c r="L5620" s="26" t="s">
        <v>70</v>
      </c>
      <c r="M5620" s="27" t="s">
        <v>70</v>
      </c>
      <c r="N5620" s="27" t="s">
        <v>70</v>
      </c>
      <c r="O5620" s="27" t="s">
        <v>70</v>
      </c>
      <c r="P5620" s="27" t="s">
        <v>70</v>
      </c>
      <c r="Q5620" s="27" t="s">
        <v>70</v>
      </c>
      <c r="R5620" s="27" t="s">
        <v>70</v>
      </c>
      <c r="S5620" s="27" t="s">
        <v>70</v>
      </c>
      <c r="T5620" s="13">
        <v>0.46176182040111918</v>
      </c>
      <c r="U5620" s="13">
        <v>0.53823817959887943</v>
      </c>
      <c r="V5620" s="27" t="s">
        <v>70</v>
      </c>
      <c r="W5620" s="27" t="s">
        <v>70</v>
      </c>
      <c r="X5620" s="27" t="s">
        <v>70</v>
      </c>
      <c r="Y5620" s="14">
        <v>275.00000000000051</v>
      </c>
    </row>
    <row r="5621" spans="1:25" x14ac:dyDescent="0.25">
      <c r="A5621">
        <v>5919</v>
      </c>
      <c r="B5621" t="str">
        <f t="shared" si="367"/>
        <v>Closed End</v>
      </c>
      <c r="C5621" t="s">
        <v>699</v>
      </c>
      <c r="D5621" t="s">
        <v>713</v>
      </c>
      <c r="E5621" t="str">
        <f t="shared" si="368"/>
        <v>Household income</v>
      </c>
      <c r="F5621">
        <f t="shared" si="369"/>
        <v>7</v>
      </c>
      <c r="G5621" t="str">
        <f t="shared" si="363"/>
        <v>Data</v>
      </c>
      <c r="H5621" t="s">
        <v>710</v>
      </c>
      <c r="I5621" s="38" t="s">
        <v>713</v>
      </c>
      <c r="J5621" t="s">
        <v>699</v>
      </c>
      <c r="K5621" s="6" t="s">
        <v>35</v>
      </c>
      <c r="L5621" s="26" t="s">
        <v>70</v>
      </c>
      <c r="M5621" s="27" t="s">
        <v>70</v>
      </c>
      <c r="N5621" s="27" t="s">
        <v>70</v>
      </c>
      <c r="O5621" s="27" t="s">
        <v>70</v>
      </c>
      <c r="P5621" s="27" t="s">
        <v>70</v>
      </c>
      <c r="Q5621" s="27" t="s">
        <v>70</v>
      </c>
      <c r="R5621" s="27" t="s">
        <v>70</v>
      </c>
      <c r="S5621" s="27" t="s">
        <v>70</v>
      </c>
      <c r="T5621" s="27" t="s">
        <v>70</v>
      </c>
      <c r="U5621" s="27" t="s">
        <v>70</v>
      </c>
      <c r="V5621" s="13">
        <v>1</v>
      </c>
      <c r="W5621" s="27" t="s">
        <v>70</v>
      </c>
      <c r="X5621" s="27" t="s">
        <v>70</v>
      </c>
      <c r="Y5621" s="14">
        <v>344.00000000000017</v>
      </c>
    </row>
    <row r="5622" spans="1:25" x14ac:dyDescent="0.25">
      <c r="A5622">
        <v>5920</v>
      </c>
      <c r="B5622" t="str">
        <f t="shared" si="367"/>
        <v>Closed End</v>
      </c>
      <c r="C5622" t="s">
        <v>699</v>
      </c>
      <c r="D5622" t="s">
        <v>713</v>
      </c>
      <c r="E5622" t="str">
        <f t="shared" si="368"/>
        <v>Household income</v>
      </c>
      <c r="F5622">
        <f t="shared" si="369"/>
        <v>8</v>
      </c>
      <c r="G5622" t="str">
        <f t="shared" si="363"/>
        <v>Data</v>
      </c>
      <c r="H5622" t="s">
        <v>710</v>
      </c>
      <c r="I5622" s="38" t="s">
        <v>713</v>
      </c>
      <c r="J5622" t="s">
        <v>699</v>
      </c>
      <c r="K5622" s="6" t="s">
        <v>36</v>
      </c>
      <c r="L5622" s="26" t="s">
        <v>70</v>
      </c>
      <c r="M5622" s="27" t="s">
        <v>70</v>
      </c>
      <c r="N5622" s="27" t="s">
        <v>70</v>
      </c>
      <c r="O5622" s="27" t="s">
        <v>70</v>
      </c>
      <c r="P5622" s="27" t="s">
        <v>70</v>
      </c>
      <c r="Q5622" s="27" t="s">
        <v>70</v>
      </c>
      <c r="R5622" s="27" t="s">
        <v>70</v>
      </c>
      <c r="S5622" s="27" t="s">
        <v>70</v>
      </c>
      <c r="T5622" s="27" t="s">
        <v>70</v>
      </c>
      <c r="U5622" s="27" t="s">
        <v>70</v>
      </c>
      <c r="V5622" s="27" t="s">
        <v>70</v>
      </c>
      <c r="W5622" s="13">
        <v>0.60366910134540608</v>
      </c>
      <c r="X5622" s="13">
        <v>0.39633089865459359</v>
      </c>
      <c r="Y5622" s="14">
        <v>262.00000000000006</v>
      </c>
    </row>
    <row r="5623" spans="1:25" x14ac:dyDescent="0.25">
      <c r="A5623">
        <v>5921</v>
      </c>
      <c r="B5623" t="str">
        <f t="shared" si="367"/>
        <v>Closed End</v>
      </c>
      <c r="C5623" t="s">
        <v>699</v>
      </c>
      <c r="D5623" t="s">
        <v>713</v>
      </c>
      <c r="E5623" t="str">
        <f t="shared" si="368"/>
        <v>Housing status</v>
      </c>
      <c r="F5623">
        <f t="shared" si="369"/>
        <v>1</v>
      </c>
      <c r="G5623" t="str">
        <f t="shared" si="363"/>
        <v>Header</v>
      </c>
      <c r="H5623" t="s">
        <v>710</v>
      </c>
      <c r="I5623" s="38" t="s">
        <v>713</v>
      </c>
      <c r="J5623" t="s">
        <v>699</v>
      </c>
      <c r="K5623" s="7" t="s">
        <v>37</v>
      </c>
      <c r="L5623" s="15" t="s">
        <v>8</v>
      </c>
      <c r="M5623" s="16" t="s">
        <v>8</v>
      </c>
      <c r="N5623" s="16" t="s">
        <v>8</v>
      </c>
      <c r="O5623" s="16" t="s">
        <v>8</v>
      </c>
      <c r="P5623" s="16" t="s">
        <v>8</v>
      </c>
      <c r="Q5623" s="16" t="s">
        <v>8</v>
      </c>
      <c r="R5623" s="16" t="s">
        <v>8</v>
      </c>
      <c r="S5623" s="16" t="s">
        <v>8</v>
      </c>
      <c r="T5623" s="16" t="s">
        <v>8</v>
      </c>
      <c r="U5623" s="16" t="s">
        <v>8</v>
      </c>
      <c r="V5623" s="16" t="s">
        <v>8</v>
      </c>
      <c r="W5623" s="16" t="s">
        <v>8</v>
      </c>
      <c r="X5623" s="16" t="s">
        <v>8</v>
      </c>
      <c r="Y5623" s="17" t="s">
        <v>8</v>
      </c>
    </row>
    <row r="5624" spans="1:25" x14ac:dyDescent="0.25">
      <c r="A5624">
        <v>5922</v>
      </c>
      <c r="B5624" t="str">
        <f t="shared" si="367"/>
        <v>Closed End</v>
      </c>
      <c r="C5624" t="s">
        <v>699</v>
      </c>
      <c r="D5624" t="s">
        <v>713</v>
      </c>
      <c r="E5624" t="str">
        <f t="shared" si="368"/>
        <v>Housing status</v>
      </c>
      <c r="F5624">
        <f t="shared" si="369"/>
        <v>2</v>
      </c>
      <c r="G5624" t="str">
        <f t="shared" si="363"/>
        <v>Data</v>
      </c>
      <c r="H5624" t="s">
        <v>710</v>
      </c>
      <c r="I5624" s="38" t="s">
        <v>713</v>
      </c>
      <c r="J5624" t="s">
        <v>699</v>
      </c>
      <c r="K5624" s="6" t="s">
        <v>38</v>
      </c>
      <c r="L5624" s="26" t="s">
        <v>69</v>
      </c>
      <c r="M5624" s="13">
        <v>1.7812006663315831E-2</v>
      </c>
      <c r="N5624" s="13">
        <v>2.600875088927591E-2</v>
      </c>
      <c r="O5624" s="13">
        <v>4.180353283952707E-2</v>
      </c>
      <c r="P5624" s="13">
        <v>5.2376322476513047E-2</v>
      </c>
      <c r="Q5624" s="13">
        <v>5.658428443122835E-2</v>
      </c>
      <c r="R5624" s="13">
        <v>6.5567486827376439E-2</v>
      </c>
      <c r="S5624" s="13">
        <v>8.1141398733755019E-2</v>
      </c>
      <c r="T5624" s="13">
        <v>4.9349987106399859E-2</v>
      </c>
      <c r="U5624" s="13">
        <v>7.7635955015927238E-2</v>
      </c>
      <c r="V5624" s="13">
        <v>0.31562097905046643</v>
      </c>
      <c r="W5624" s="13">
        <v>0.12940045325738239</v>
      </c>
      <c r="X5624" s="13">
        <v>8.3751409090859194E-2</v>
      </c>
      <c r="Y5624" s="14">
        <v>1601.9999999999984</v>
      </c>
    </row>
    <row r="5625" spans="1:25" x14ac:dyDescent="0.25">
      <c r="A5625">
        <v>5923</v>
      </c>
      <c r="B5625" t="str">
        <f t="shared" si="367"/>
        <v>Closed End</v>
      </c>
      <c r="C5625" t="s">
        <v>699</v>
      </c>
      <c r="D5625" t="s">
        <v>713</v>
      </c>
      <c r="E5625" t="str">
        <f t="shared" si="368"/>
        <v>Housing status</v>
      </c>
      <c r="F5625">
        <f t="shared" si="369"/>
        <v>3</v>
      </c>
      <c r="G5625" t="str">
        <f t="shared" si="363"/>
        <v>Data</v>
      </c>
      <c r="H5625" t="s">
        <v>710</v>
      </c>
      <c r="I5625" s="38" t="s">
        <v>713</v>
      </c>
      <c r="J5625" t="s">
        <v>699</v>
      </c>
      <c r="K5625" s="6" t="s">
        <v>39</v>
      </c>
      <c r="L5625" s="12">
        <v>0.14534205806258862</v>
      </c>
      <c r="M5625" s="13">
        <v>0.13878815968289407</v>
      </c>
      <c r="N5625" s="13">
        <v>0.12596718742024166</v>
      </c>
      <c r="O5625" s="13">
        <v>0.12115807884580045</v>
      </c>
      <c r="P5625" s="13">
        <v>0.10155977169964173</v>
      </c>
      <c r="Q5625" s="13">
        <v>5.4906121100390629E-2</v>
      </c>
      <c r="R5625" s="13">
        <v>4.0975521220183671E-2</v>
      </c>
      <c r="S5625" s="13">
        <v>5.4464880318609028E-2</v>
      </c>
      <c r="T5625" s="13">
        <v>5.6487594341124929E-2</v>
      </c>
      <c r="U5625" s="13">
        <v>2.247166014074102E-2</v>
      </c>
      <c r="V5625" s="13">
        <v>0.11566723967383201</v>
      </c>
      <c r="W5625" s="13">
        <v>1.0154087237854024E-2</v>
      </c>
      <c r="X5625" s="13">
        <v>1.2057640256097618E-2</v>
      </c>
      <c r="Y5625" s="14">
        <v>889.00000000000023</v>
      </c>
    </row>
    <row r="5626" spans="1:25" ht="24.75" x14ac:dyDescent="0.25">
      <c r="A5626">
        <v>5924</v>
      </c>
      <c r="B5626" t="str">
        <f t="shared" si="367"/>
        <v>Closed End</v>
      </c>
      <c r="C5626" t="s">
        <v>699</v>
      </c>
      <c r="D5626" t="s">
        <v>713</v>
      </c>
      <c r="E5626" t="str">
        <f t="shared" si="368"/>
        <v>Housing status</v>
      </c>
      <c r="F5626">
        <f t="shared" si="369"/>
        <v>4</v>
      </c>
      <c r="G5626" t="str">
        <f t="shared" si="363"/>
        <v>Data</v>
      </c>
      <c r="H5626" t="s">
        <v>710</v>
      </c>
      <c r="I5626" s="38" t="s">
        <v>713</v>
      </c>
      <c r="J5626" t="s">
        <v>699</v>
      </c>
      <c r="K5626" s="6" t="s">
        <v>40</v>
      </c>
      <c r="L5626" s="12">
        <v>5.8372197015691629E-2</v>
      </c>
      <c r="M5626" s="13">
        <v>3.9668190633839279E-2</v>
      </c>
      <c r="N5626" s="13">
        <v>0.16164828279879881</v>
      </c>
      <c r="O5626" s="13">
        <v>4.7271988616534678E-2</v>
      </c>
      <c r="P5626" s="13">
        <v>4.11987019521644E-2</v>
      </c>
      <c r="Q5626" s="13">
        <v>6.72050205229585E-2</v>
      </c>
      <c r="R5626" s="13">
        <v>0.15021437699942777</v>
      </c>
      <c r="S5626" s="13">
        <v>1.3408939019627001E-2</v>
      </c>
      <c r="T5626" s="13">
        <v>0.14279093215326691</v>
      </c>
      <c r="U5626" s="27" t="s">
        <v>70</v>
      </c>
      <c r="V5626" s="13">
        <v>0.20882630792625251</v>
      </c>
      <c r="W5626" s="13">
        <v>5.6932546495910591E-2</v>
      </c>
      <c r="X5626" s="13">
        <v>1.246251586552804E-2</v>
      </c>
      <c r="Y5626" s="14">
        <v>55.999999999999993</v>
      </c>
    </row>
    <row r="5627" spans="1:25" x14ac:dyDescent="0.25">
      <c r="A5627">
        <v>5925</v>
      </c>
      <c r="B5627" t="str">
        <f t="shared" si="367"/>
        <v>Closed End</v>
      </c>
      <c r="C5627" t="s">
        <v>699</v>
      </c>
      <c r="D5627" t="s">
        <v>713</v>
      </c>
      <c r="E5627" t="str">
        <f t="shared" si="368"/>
        <v>Home language</v>
      </c>
      <c r="F5627">
        <f t="shared" si="369"/>
        <v>1</v>
      </c>
      <c r="G5627" t="str">
        <f t="shared" si="363"/>
        <v>Header</v>
      </c>
      <c r="H5627" t="s">
        <v>710</v>
      </c>
      <c r="I5627" s="38" t="s">
        <v>713</v>
      </c>
      <c r="J5627" t="s">
        <v>699</v>
      </c>
      <c r="K5627" s="7" t="s">
        <v>41</v>
      </c>
      <c r="L5627" s="15" t="s">
        <v>8</v>
      </c>
      <c r="M5627" s="16" t="s">
        <v>8</v>
      </c>
      <c r="N5627" s="16" t="s">
        <v>8</v>
      </c>
      <c r="O5627" s="16" t="s">
        <v>8</v>
      </c>
      <c r="P5627" s="16" t="s">
        <v>8</v>
      </c>
      <c r="Q5627" s="16" t="s">
        <v>8</v>
      </c>
      <c r="R5627" s="16" t="s">
        <v>8</v>
      </c>
      <c r="S5627" s="16" t="s">
        <v>8</v>
      </c>
      <c r="T5627" s="16" t="s">
        <v>8</v>
      </c>
      <c r="U5627" s="16" t="s">
        <v>8</v>
      </c>
      <c r="V5627" s="16" t="s">
        <v>8</v>
      </c>
      <c r="W5627" s="16" t="s">
        <v>8</v>
      </c>
      <c r="X5627" s="16" t="s">
        <v>8</v>
      </c>
      <c r="Y5627" s="17" t="s">
        <v>8</v>
      </c>
    </row>
    <row r="5628" spans="1:25" x14ac:dyDescent="0.25">
      <c r="A5628">
        <v>5926</v>
      </c>
      <c r="B5628" t="str">
        <f t="shared" si="367"/>
        <v>Closed End</v>
      </c>
      <c r="C5628" t="s">
        <v>699</v>
      </c>
      <c r="D5628" t="s">
        <v>713</v>
      </c>
      <c r="E5628" t="str">
        <f t="shared" si="368"/>
        <v>Home language</v>
      </c>
      <c r="F5628">
        <f t="shared" si="369"/>
        <v>2</v>
      </c>
      <c r="G5628" t="str">
        <f t="shared" si="363"/>
        <v>Data</v>
      </c>
      <c r="H5628" t="s">
        <v>710</v>
      </c>
      <c r="I5628" s="38" t="s">
        <v>713</v>
      </c>
      <c r="J5628" t="s">
        <v>699</v>
      </c>
      <c r="K5628" s="6" t="s">
        <v>42</v>
      </c>
      <c r="L5628" s="12">
        <v>3.8145721886082701E-2</v>
      </c>
      <c r="M5628" s="13">
        <v>4.5859108714267356E-2</v>
      </c>
      <c r="N5628" s="13">
        <v>5.2175650514339394E-2</v>
      </c>
      <c r="O5628" s="13">
        <v>5.2848539131964127E-2</v>
      </c>
      <c r="P5628" s="13">
        <v>6.098085122524214E-2</v>
      </c>
      <c r="Q5628" s="13">
        <v>5.8609693802250146E-2</v>
      </c>
      <c r="R5628" s="13">
        <v>6.2491558854473862E-2</v>
      </c>
      <c r="S5628" s="13">
        <v>6.7894599597384128E-2</v>
      </c>
      <c r="T5628" s="13">
        <v>5.1498334625979608E-2</v>
      </c>
      <c r="U5628" s="13">
        <v>6.174938657042621E-2</v>
      </c>
      <c r="V5628" s="13">
        <v>0.27709797862369884</v>
      </c>
      <c r="W5628" s="13">
        <v>0.10217521201024717</v>
      </c>
      <c r="X5628" s="13">
        <v>6.8473364443644616E-2</v>
      </c>
      <c r="Y5628" s="14">
        <v>2202.0000000000023</v>
      </c>
    </row>
    <row r="5629" spans="1:25" x14ac:dyDescent="0.25">
      <c r="A5629">
        <v>5927</v>
      </c>
      <c r="B5629" t="str">
        <f t="shared" si="367"/>
        <v>Closed End</v>
      </c>
      <c r="C5629" t="s">
        <v>699</v>
      </c>
      <c r="D5629" t="s">
        <v>713</v>
      </c>
      <c r="E5629" t="str">
        <f t="shared" si="368"/>
        <v>Home language</v>
      </c>
      <c r="F5629">
        <f t="shared" si="369"/>
        <v>3</v>
      </c>
      <c r="G5629" t="str">
        <f t="shared" si="363"/>
        <v>Data</v>
      </c>
      <c r="H5629" t="s">
        <v>710</v>
      </c>
      <c r="I5629" s="38" t="s">
        <v>713</v>
      </c>
      <c r="J5629" t="s">
        <v>699</v>
      </c>
      <c r="K5629" s="6" t="s">
        <v>43</v>
      </c>
      <c r="L5629" s="12">
        <v>4.1186387246324466E-2</v>
      </c>
      <c r="M5629" s="13">
        <v>6.6064967565764882E-2</v>
      </c>
      <c r="N5629" s="13">
        <v>5.9310252207452313E-2</v>
      </c>
      <c r="O5629" s="13">
        <v>0.1390556632919111</v>
      </c>
      <c r="P5629" s="13">
        <v>6.9870777182110572E-2</v>
      </c>
      <c r="Q5629" s="13">
        <v>4.2063378665783649E-2</v>
      </c>
      <c r="R5629" s="13">
        <v>5.8758153958178003E-2</v>
      </c>
      <c r="S5629" s="13">
        <v>0.11894708684912877</v>
      </c>
      <c r="T5629" s="13">
        <v>7.26745945901065E-2</v>
      </c>
      <c r="U5629" s="13">
        <v>3.1618113139599467E-2</v>
      </c>
      <c r="V5629" s="13">
        <v>0.19516541704204729</v>
      </c>
      <c r="W5629" s="13">
        <v>8.17927724043363E-2</v>
      </c>
      <c r="X5629" s="13">
        <v>2.3492435857255901E-2</v>
      </c>
      <c r="Y5629" s="14">
        <v>220.00000000000017</v>
      </c>
    </row>
    <row r="5630" spans="1:25" x14ac:dyDescent="0.25">
      <c r="A5630">
        <v>5928</v>
      </c>
      <c r="B5630" t="str">
        <f t="shared" si="367"/>
        <v>Closed End</v>
      </c>
      <c r="C5630" t="s">
        <v>699</v>
      </c>
      <c r="D5630" t="s">
        <v>713</v>
      </c>
      <c r="E5630" t="str">
        <f t="shared" si="368"/>
        <v>Home language</v>
      </c>
      <c r="F5630">
        <f t="shared" si="369"/>
        <v>4</v>
      </c>
      <c r="G5630" t="str">
        <f t="shared" si="363"/>
        <v>Data</v>
      </c>
      <c r="H5630" t="s">
        <v>710</v>
      </c>
      <c r="I5630" s="38" t="s">
        <v>713</v>
      </c>
      <c r="J5630" t="s">
        <v>699</v>
      </c>
      <c r="K5630" s="6" t="s">
        <v>44</v>
      </c>
      <c r="L5630" s="12">
        <v>0.11526459992325351</v>
      </c>
      <c r="M5630" s="13">
        <v>0.11761101450939178</v>
      </c>
      <c r="N5630" s="13">
        <v>0.13692372536605185</v>
      </c>
      <c r="O5630" s="13">
        <v>7.2627488176530267E-2</v>
      </c>
      <c r="P5630" s="13">
        <v>0.20499629145451093</v>
      </c>
      <c r="Q5630" s="13">
        <v>3.1065630434063251E-2</v>
      </c>
      <c r="R5630" s="13">
        <v>5.8476033280908508E-2</v>
      </c>
      <c r="S5630" s="13">
        <v>4.828470067977924E-2</v>
      </c>
      <c r="T5630" s="13">
        <v>1.6414638214117826E-2</v>
      </c>
      <c r="U5630" s="13">
        <v>5.9108050095941417E-2</v>
      </c>
      <c r="V5630" s="13">
        <v>0.12651529112691895</v>
      </c>
      <c r="W5630" s="13">
        <v>1.2712536738532563E-2</v>
      </c>
      <c r="X5630" s="27" t="s">
        <v>70</v>
      </c>
      <c r="Y5630" s="14">
        <v>87.999999999999986</v>
      </c>
    </row>
    <row r="5631" spans="1:25" x14ac:dyDescent="0.25">
      <c r="A5631">
        <v>5929</v>
      </c>
      <c r="B5631" t="str">
        <f t="shared" si="367"/>
        <v>Closed End</v>
      </c>
      <c r="C5631" t="s">
        <v>699</v>
      </c>
      <c r="D5631" t="s">
        <v>713</v>
      </c>
      <c r="E5631" t="str">
        <f t="shared" si="368"/>
        <v>Race / ethnicity</v>
      </c>
      <c r="F5631">
        <f t="shared" si="369"/>
        <v>1</v>
      </c>
      <c r="G5631" t="str">
        <f t="shared" si="363"/>
        <v>Header</v>
      </c>
      <c r="H5631" t="s">
        <v>710</v>
      </c>
      <c r="I5631" s="38" t="s">
        <v>713</v>
      </c>
      <c r="J5631" t="s">
        <v>699</v>
      </c>
      <c r="K5631" s="7" t="s">
        <v>45</v>
      </c>
      <c r="L5631" s="15" t="s">
        <v>8</v>
      </c>
      <c r="M5631" s="16" t="s">
        <v>8</v>
      </c>
      <c r="N5631" s="16" t="s">
        <v>8</v>
      </c>
      <c r="O5631" s="16" t="s">
        <v>8</v>
      </c>
      <c r="P5631" s="16" t="s">
        <v>8</v>
      </c>
      <c r="Q5631" s="16" t="s">
        <v>8</v>
      </c>
      <c r="R5631" s="16" t="s">
        <v>8</v>
      </c>
      <c r="S5631" s="16" t="s">
        <v>8</v>
      </c>
      <c r="T5631" s="16" t="s">
        <v>8</v>
      </c>
      <c r="U5631" s="16" t="s">
        <v>8</v>
      </c>
      <c r="V5631" s="16" t="s">
        <v>8</v>
      </c>
      <c r="W5631" s="16" t="s">
        <v>8</v>
      </c>
      <c r="X5631" s="16" t="s">
        <v>8</v>
      </c>
      <c r="Y5631" s="17" t="s">
        <v>8</v>
      </c>
    </row>
    <row r="5632" spans="1:25" x14ac:dyDescent="0.25">
      <c r="A5632">
        <v>5930</v>
      </c>
      <c r="B5632" t="str">
        <f t="shared" si="367"/>
        <v>Closed End</v>
      </c>
      <c r="C5632" t="s">
        <v>699</v>
      </c>
      <c r="D5632" t="s">
        <v>713</v>
      </c>
      <c r="E5632" t="str">
        <f t="shared" si="368"/>
        <v>Race / ethnicity</v>
      </c>
      <c r="F5632">
        <f t="shared" si="369"/>
        <v>2</v>
      </c>
      <c r="G5632" t="str">
        <f t="shared" si="363"/>
        <v>Data</v>
      </c>
      <c r="H5632" t="s">
        <v>710</v>
      </c>
      <c r="I5632" s="38" t="s">
        <v>713</v>
      </c>
      <c r="J5632" t="s">
        <v>699</v>
      </c>
      <c r="K5632" s="6" t="s">
        <v>46</v>
      </c>
      <c r="L5632" s="12">
        <v>8.9198974514519844E-2</v>
      </c>
      <c r="M5632" s="13">
        <v>7.0197985703992605E-2</v>
      </c>
      <c r="N5632" s="13">
        <v>7.154959331946327E-2</v>
      </c>
      <c r="O5632" s="13">
        <v>0.11023818239308154</v>
      </c>
      <c r="P5632" s="13">
        <v>9.9830811918167395E-2</v>
      </c>
      <c r="Q5632" s="13">
        <v>6.177558921218676E-2</v>
      </c>
      <c r="R5632" s="13">
        <v>6.3326170229344614E-2</v>
      </c>
      <c r="S5632" s="13">
        <v>9.0245673714264812E-2</v>
      </c>
      <c r="T5632" s="13">
        <v>4.814695480299748E-2</v>
      </c>
      <c r="U5632" s="13">
        <v>3.908328454516944E-2</v>
      </c>
      <c r="V5632" s="13">
        <v>0.18498391138343295</v>
      </c>
      <c r="W5632" s="13">
        <v>3.395313733488671E-2</v>
      </c>
      <c r="X5632" s="13">
        <v>3.7469730928493601E-2</v>
      </c>
      <c r="Y5632" s="14">
        <v>692.99999999999909</v>
      </c>
    </row>
    <row r="5633" spans="1:25" x14ac:dyDescent="0.25">
      <c r="A5633">
        <v>5931</v>
      </c>
      <c r="B5633" t="str">
        <f t="shared" si="367"/>
        <v>Closed End</v>
      </c>
      <c r="C5633" t="s">
        <v>699</v>
      </c>
      <c r="D5633" t="s">
        <v>713</v>
      </c>
      <c r="E5633" t="str">
        <f t="shared" si="368"/>
        <v>Race / ethnicity</v>
      </c>
      <c r="F5633">
        <f t="shared" si="369"/>
        <v>3</v>
      </c>
      <c r="G5633" t="str">
        <f t="shared" si="363"/>
        <v>Data</v>
      </c>
      <c r="H5633" t="s">
        <v>710</v>
      </c>
      <c r="I5633" s="38" t="s">
        <v>713</v>
      </c>
      <c r="J5633" t="s">
        <v>699</v>
      </c>
      <c r="K5633" s="6" t="s">
        <v>47</v>
      </c>
      <c r="L5633" s="12">
        <v>0.12853521332231974</v>
      </c>
      <c r="M5633" s="13">
        <v>7.2735306888384907E-2</v>
      </c>
      <c r="N5633" s="13">
        <v>8.7366235628371577E-2</v>
      </c>
      <c r="O5633" s="13">
        <v>0.17050958045271203</v>
      </c>
      <c r="P5633" s="13">
        <v>7.1303896931654134E-2</v>
      </c>
      <c r="Q5633" s="13">
        <v>4.0905587838745344E-2</v>
      </c>
      <c r="R5633" s="13">
        <v>7.2816027941042333E-2</v>
      </c>
      <c r="S5633" s="13">
        <v>4.5291227800025903E-2</v>
      </c>
      <c r="T5633" s="13">
        <v>1.1968083585663394E-2</v>
      </c>
      <c r="U5633" s="13">
        <v>3.3214244442372295E-2</v>
      </c>
      <c r="V5633" s="13">
        <v>0.20728044512759894</v>
      </c>
      <c r="W5633" s="13">
        <v>5.8074150041109295E-2</v>
      </c>
      <c r="X5633" s="27" t="s">
        <v>70</v>
      </c>
      <c r="Y5633" s="14">
        <v>114.99999999999999</v>
      </c>
    </row>
    <row r="5634" spans="1:25" x14ac:dyDescent="0.25">
      <c r="A5634">
        <v>5932</v>
      </c>
      <c r="B5634" t="str">
        <f t="shared" si="367"/>
        <v>Closed End</v>
      </c>
      <c r="C5634" t="s">
        <v>699</v>
      </c>
      <c r="D5634" t="s">
        <v>713</v>
      </c>
      <c r="E5634" t="str">
        <f t="shared" si="368"/>
        <v>Race / ethnicity</v>
      </c>
      <c r="F5634">
        <f t="shared" si="369"/>
        <v>4</v>
      </c>
      <c r="G5634" t="str">
        <f t="shared" ref="G5634:G5679" si="370">IF(B5634="","",IF(E5634="Title","Title",IF(E5634="Column labels","Labels",IF(AND(F5634=1,B5634="Closed End"),"Header","Data"))))</f>
        <v>Data</v>
      </c>
      <c r="H5634" t="s">
        <v>710</v>
      </c>
      <c r="I5634" s="38" t="s">
        <v>713</v>
      </c>
      <c r="J5634" t="s">
        <v>699</v>
      </c>
      <c r="K5634" s="6" t="s">
        <v>48</v>
      </c>
      <c r="L5634" s="12">
        <v>3.8681145444528983E-2</v>
      </c>
      <c r="M5634" s="13">
        <v>8.9739086399161602E-2</v>
      </c>
      <c r="N5634" s="13">
        <v>5.2913359754410312E-2</v>
      </c>
      <c r="O5634" s="13">
        <v>7.2001484217955047E-2</v>
      </c>
      <c r="P5634" s="13">
        <v>0.10927828160048128</v>
      </c>
      <c r="Q5634" s="13">
        <v>4.2647423186334722E-2</v>
      </c>
      <c r="R5634" s="13">
        <v>6.3911764979610111E-2</v>
      </c>
      <c r="S5634" s="13">
        <v>8.4968707080590664E-2</v>
      </c>
      <c r="T5634" s="13">
        <v>7.1594694881289722E-2</v>
      </c>
      <c r="U5634" s="13">
        <v>3.7153387850705551E-2</v>
      </c>
      <c r="V5634" s="13">
        <v>0.23081585614323102</v>
      </c>
      <c r="W5634" s="13">
        <v>2.7144723757315723E-2</v>
      </c>
      <c r="X5634" s="13">
        <v>7.9150084704385254E-2</v>
      </c>
      <c r="Y5634" s="14">
        <v>192.00000000000003</v>
      </c>
    </row>
    <row r="5635" spans="1:25" x14ac:dyDescent="0.25">
      <c r="A5635">
        <v>5933</v>
      </c>
      <c r="B5635" t="str">
        <f t="shared" si="367"/>
        <v>Closed End</v>
      </c>
      <c r="C5635" t="s">
        <v>699</v>
      </c>
      <c r="D5635" t="s">
        <v>713</v>
      </c>
      <c r="E5635" t="str">
        <f t="shared" si="368"/>
        <v>Race / ethnicity</v>
      </c>
      <c r="F5635">
        <f t="shared" si="369"/>
        <v>5</v>
      </c>
      <c r="G5635" t="str">
        <f t="shared" si="370"/>
        <v>Data</v>
      </c>
      <c r="H5635" t="s">
        <v>710</v>
      </c>
      <c r="I5635" s="38" t="s">
        <v>713</v>
      </c>
      <c r="J5635" t="s">
        <v>699</v>
      </c>
      <c r="K5635" s="6" t="s">
        <v>49</v>
      </c>
      <c r="L5635" s="12">
        <v>0.18758916236119844</v>
      </c>
      <c r="M5635" s="13">
        <v>6.9123664363893958E-2</v>
      </c>
      <c r="N5635" s="13">
        <v>9.0211405938364617E-2</v>
      </c>
      <c r="O5635" s="13">
        <v>7.0798110378769041E-2</v>
      </c>
      <c r="P5635" s="13">
        <v>9.3538977827608782E-2</v>
      </c>
      <c r="Q5635" s="13">
        <v>0.12058077109173157</v>
      </c>
      <c r="R5635" s="13">
        <v>7.0258609148035361E-2</v>
      </c>
      <c r="S5635" s="13">
        <v>7.8809545959470748E-2</v>
      </c>
      <c r="T5635" s="13">
        <v>3.8326446539759633E-2</v>
      </c>
      <c r="U5635" s="13">
        <v>6.0467482212828078E-2</v>
      </c>
      <c r="V5635" s="13">
        <v>9.6009081787094205E-2</v>
      </c>
      <c r="W5635" s="13">
        <v>2.1240932464804328E-2</v>
      </c>
      <c r="X5635" s="27" t="s">
        <v>69</v>
      </c>
      <c r="Y5635" s="14">
        <v>312.99999999999977</v>
      </c>
    </row>
    <row r="5636" spans="1:25" x14ac:dyDescent="0.25">
      <c r="A5636">
        <v>5934</v>
      </c>
      <c r="B5636" t="str">
        <f>IF(K5943="Results by region:","Closed End",IF(L5637="East Metro Overall","Open End",IF(AND(K5636="",K5943=""),"",B5635)))</f>
        <v>Closed End</v>
      </c>
      <c r="C5636" t="s">
        <v>699</v>
      </c>
      <c r="D5636" t="s">
        <v>713</v>
      </c>
      <c r="E5636" t="str">
        <f t="shared" si="368"/>
        <v>Race / ethnicity</v>
      </c>
      <c r="F5636">
        <f t="shared" si="369"/>
        <v>6</v>
      </c>
      <c r="G5636" t="str">
        <f t="shared" si="370"/>
        <v>Data</v>
      </c>
      <c r="H5636" t="s">
        <v>710</v>
      </c>
      <c r="I5636" s="38" t="s">
        <v>713</v>
      </c>
      <c r="J5636" t="s">
        <v>699</v>
      </c>
      <c r="K5636" s="6" t="s">
        <v>50</v>
      </c>
      <c r="L5636" s="12">
        <v>3.7714964650086488E-2</v>
      </c>
      <c r="M5636" s="13">
        <v>3.8260494677640047E-2</v>
      </c>
      <c r="N5636" s="13">
        <v>8.3623102532218246E-2</v>
      </c>
      <c r="O5636" s="13">
        <v>0.22261144311097694</v>
      </c>
      <c r="P5636" s="13">
        <v>0.10379900562027893</v>
      </c>
      <c r="Q5636" s="13">
        <v>1.6168877581911222E-2</v>
      </c>
      <c r="R5636" s="13">
        <v>6.3370027858960926E-2</v>
      </c>
      <c r="S5636" s="13">
        <v>0.11930957884104336</v>
      </c>
      <c r="T5636" s="13">
        <v>1.8852563236752162E-2</v>
      </c>
      <c r="U5636" s="13">
        <v>6.2892009177203112E-3</v>
      </c>
      <c r="V5636" s="13">
        <v>0.21223754320279903</v>
      </c>
      <c r="W5636" s="13">
        <v>6.0325704925519891E-2</v>
      </c>
      <c r="X5636" s="13">
        <v>1.7437492844092368E-2</v>
      </c>
      <c r="Y5636" s="14">
        <v>118.00000000000004</v>
      </c>
    </row>
    <row r="5637" spans="1:25" ht="15.75" thickBot="1" x14ac:dyDescent="0.3">
      <c r="A5637">
        <v>5935</v>
      </c>
      <c r="B5637" t="str">
        <f>IF(K5944="Results by region:","Closed End",IF(L5943="East Metro Overall","Open End",IF(AND(K5637="",K5944=""),"",B5636)))</f>
        <v>Closed End</v>
      </c>
      <c r="C5637" t="s">
        <v>699</v>
      </c>
      <c r="D5637" t="s">
        <v>713</v>
      </c>
      <c r="E5637" t="str">
        <f>IF(AND(K5637="",K5943="Results by region:"),"Column labels",
IF(AND(K5637="",L5637="East Metro overall"),"Column labels",
IF(AND(K5637="",L5637=""),"",
IF(AND(B5637="Open End",K5637&lt;&gt;"",E5636="Column labels"),"Open end results",
IF(K5637="Results by region:","Region",
IF(K5637="Results by gender:","Gender",
IF(K5637="Results by age:","Age",
IF(K5637="Results by education level:","Education",
IF(K5637="Results by household income:","Household income",
IF(K5637="Results by housing status:","Housing status",
IF(K5637="Results by home language:","Home language",
IF(K5637="Results by race/ethnicity:","Race / ethnicity",
IF(ISERROR(FIND(".",K5637)),E5636,
IF(FIND(".",K5637)&lt;=4,"Title"))))))))))))))</f>
        <v>Race / ethnicity</v>
      </c>
      <c r="F5637">
        <f t="shared" si="369"/>
        <v>7</v>
      </c>
      <c r="G5637" t="str">
        <f t="shared" si="370"/>
        <v>Data</v>
      </c>
      <c r="H5637" t="s">
        <v>710</v>
      </c>
      <c r="I5637" s="38" t="s">
        <v>713</v>
      </c>
      <c r="J5637" t="s">
        <v>699</v>
      </c>
      <c r="K5637" s="8" t="s">
        <v>51</v>
      </c>
      <c r="L5637" s="18">
        <v>2.0061251631968539E-2</v>
      </c>
      <c r="M5637" s="19">
        <v>4.2650349000214118E-2</v>
      </c>
      <c r="N5637" s="19">
        <v>5.0268582214993744E-2</v>
      </c>
      <c r="O5637" s="19">
        <v>5.0054010374315533E-2</v>
      </c>
      <c r="P5637" s="19">
        <v>5.644261427085917E-2</v>
      </c>
      <c r="Q5637" s="19">
        <v>5.5532145007350688E-2</v>
      </c>
      <c r="R5637" s="19">
        <v>6.1685608269849673E-2</v>
      </c>
      <c r="S5637" s="19">
        <v>6.8451314452825832E-2</v>
      </c>
      <c r="T5637" s="19">
        <v>5.4458525367011325E-2</v>
      </c>
      <c r="U5637" s="19">
        <v>6.3880285706413797E-2</v>
      </c>
      <c r="V5637" s="19">
        <v>0.28515723908934931</v>
      </c>
      <c r="W5637" s="19">
        <v>0.11830888580636145</v>
      </c>
      <c r="X5637" s="19">
        <v>7.3049188808488805E-2</v>
      </c>
      <c r="Y5637" s="20">
        <v>1742.999999999998</v>
      </c>
    </row>
    <row r="5638" spans="1:25" ht="15.75" thickTop="1" x14ac:dyDescent="0.25">
      <c r="A5638">
        <v>94</v>
      </c>
      <c r="B5638" t="str">
        <f>IF(K5640="Results by region:","Closed End",IF(L5639="East Metro Overall","Open End",IF(AND(K5638="",K5640=""),"",'csv-2021'!B5731)))</f>
        <v/>
      </c>
      <c r="C5638" t="s">
        <v>8</v>
      </c>
      <c r="D5638" t="str">
        <f>IF(B5638="","",IF(ISERROR(FIND(".",K5638,1)),'csv-2021'!D5731,IF(ISNUMBER(FIND(".",K5638,1)),CONCATENATE("Q",LEFT(K5638,SUM(FIND(".",K5638,1),-1))))))</f>
        <v/>
      </c>
      <c r="E5638" t="str">
        <f>IF(AND(K5638="",K5639="Results by region:"),"Column labels",
IF(AND(K5638="",L5638="East Metro overall"),"Column labels",
IF(AND(K5638="",L5638=""),"",
IF(AND(B5638="Open End",K5638&lt;&gt;"",'csv-2021'!E5731="Column labels"),"Open end results",
IF(K5638="Results by region:","Region",
IF(K5638="Results by gender:","Gender",
IF(K5638="Results by age:","Age",
IF(K5638="Results by education level:","Education",
IF(K5638="Results by household income:","Household income",
IF(K5638="Results by housing status:","Housing status",
IF(K5638="Results by home language:","Home language",
IF(K5638="Results by race/ethnicity:","Race / ethnicity",
IF(ISERROR(FIND(".",K5638)),'csv-2021'!E5731,
IF(FIND(".",K5638)&lt;=4,"Title"))))))))))))))</f>
        <v/>
      </c>
      <c r="F5638" t="str">
        <f>IF(B5638="","",IF(E5638&lt;&gt;'csv-2021'!E5731,1,SUM('csv-2021'!F5731,1)))</f>
        <v/>
      </c>
      <c r="G5638" t="str">
        <f t="shared" si="370"/>
        <v/>
      </c>
      <c r="K5638" s="43"/>
      <c r="L5638" s="42"/>
      <c r="M5638" s="42"/>
      <c r="N5638" s="42"/>
      <c r="O5638" s="42"/>
      <c r="P5638" s="42"/>
      <c r="Q5638" s="42"/>
    </row>
    <row r="5639" spans="1:25" ht="45.75" thickBot="1" x14ac:dyDescent="0.3">
      <c r="A5639">
        <v>95</v>
      </c>
      <c r="B5639" t="str">
        <f>IF(K5642="Results by region:","Closed End",IF(L5640="East Metro Overall","Open End",IF(AND(K5639="",K5642=""),"",B5638)))</f>
        <v>Open End</v>
      </c>
      <c r="C5639" t="s">
        <v>599</v>
      </c>
      <c r="D5639" t="s">
        <v>869</v>
      </c>
      <c r="E5639" t="str">
        <f t="shared" ref="E5639:E5678" si="371">IF(AND(K5639="",K5640="Results by region:"),"Column labels",
IF(AND(K5639="",L5639="East Metro overall"),"Column labels",
IF(AND(K5639="",L5639=""),"",
IF(AND(B5639="Open End",K5639&lt;&gt;"",E5638="Column labels"),"Open end results",
IF(K5639="Results by region:","Region",
IF(K5639="Results by gender:","Gender",
IF(K5639="Results by age:","Age",
IF(K5639="Results by education level:","Education",
IF(K5639="Results by household income:","Household income",
IF(K5639="Results by housing status:","Housing status",
IF(K5639="Results by home language:","Home language",
IF(K5639="Results by race/ethnicity:","Race / ethnicity",
IF(ISERROR(FIND(".",K5639)),E5638,
IF(FIND(".",K5639)&lt;=4,"Title"))))))))))))))</f>
        <v>Title</v>
      </c>
      <c r="F5639">
        <f t="shared" ref="F5639:F5679" si="372">IF(B5639="","",IF(E5639&lt;&gt;E5638,1,SUM(F5638,1)))</f>
        <v>1</v>
      </c>
      <c r="G5639" t="str">
        <f t="shared" si="370"/>
        <v>Title</v>
      </c>
      <c r="K5639" s="37" t="s">
        <v>61</v>
      </c>
      <c r="L5639" s="37"/>
      <c r="M5639" s="37"/>
      <c r="N5639" s="37"/>
      <c r="O5639" s="37"/>
      <c r="P5639" s="37"/>
      <c r="Q5639" s="37"/>
    </row>
    <row r="5640" spans="1:25" ht="26.25" thickTop="1" thickBot="1" x14ac:dyDescent="0.3">
      <c r="A5640">
        <v>96</v>
      </c>
      <c r="B5640" t="str">
        <f>IF(K5643="Results by region:","Closed End",IF(L5642="East Metro Overall","Open End",IF(AND(K5640="",K5643=""),"",B5639)))</f>
        <v>Open End</v>
      </c>
      <c r="C5640" t="s">
        <v>599</v>
      </c>
      <c r="D5640" t="s">
        <v>869</v>
      </c>
      <c r="E5640" t="str">
        <f>IF(AND(K5640="",K5642="Results by region:"),"Column labels",
IF(AND(K5640="",L5640="East Metro overall"),"Column labels",
IF(AND(K5640="",L5640=""),"",
IF(AND(B5640="Open End",K5640&lt;&gt;"",E5639="Column labels"),"Open end results",
IF(K5640="Results by region:","Region",
IF(K5640="Results by gender:","Gender",
IF(K5640="Results by age:","Age",
IF(K5640="Results by education level:","Education",
IF(K5640="Results by household income:","Household income",
IF(K5640="Results by housing status:","Housing status",
IF(K5640="Results by home language:","Home language",
IF(K5640="Results by race/ethnicity:","Race / ethnicity",
IF(ISERROR(FIND(".",K5640)),E5639,
IF(FIND(".",K5640)&lt;=4,"Title"))))))))))))))</f>
        <v>Column labels</v>
      </c>
      <c r="F5640">
        <f t="shared" si="372"/>
        <v>1</v>
      </c>
      <c r="G5640" t="str">
        <f t="shared" si="370"/>
        <v>Labels</v>
      </c>
      <c r="K5640" s="44"/>
      <c r="L5640" s="1" t="s">
        <v>62</v>
      </c>
      <c r="M5640" s="2" t="s">
        <v>63</v>
      </c>
      <c r="N5640" s="2" t="s">
        <v>64</v>
      </c>
      <c r="O5640" s="2" t="s">
        <v>65</v>
      </c>
      <c r="P5640" s="2" t="s">
        <v>66</v>
      </c>
      <c r="Q5640" s="3" t="s">
        <v>67</v>
      </c>
    </row>
    <row r="5641" spans="1:25" ht="16.5" thickTop="1" thickBot="1" x14ac:dyDescent="0.3">
      <c r="A5641">
        <v>96.5</v>
      </c>
      <c r="B5641" t="str">
        <f>IF(K5644="Results by region:","Closed End",IF(L5643="East Metro Overall","Open End",IF(AND(K5641="",K5644=""),"",B5640)))</f>
        <v>Open End</v>
      </c>
      <c r="C5641" t="s">
        <v>599</v>
      </c>
      <c r="D5641" t="s">
        <v>869</v>
      </c>
      <c r="E5641" t="s">
        <v>747</v>
      </c>
      <c r="F5641">
        <v>1</v>
      </c>
      <c r="G5641" t="s">
        <v>871</v>
      </c>
      <c r="K5641" s="51" t="s">
        <v>7</v>
      </c>
      <c r="L5641" s="48"/>
      <c r="M5641" s="49"/>
      <c r="N5641" s="49"/>
      <c r="O5641" s="49"/>
      <c r="P5641" s="49"/>
      <c r="Q5641" s="50"/>
    </row>
    <row r="5642" spans="1:25" ht="25.5" thickTop="1" x14ac:dyDescent="0.25">
      <c r="A5642">
        <v>97</v>
      </c>
      <c r="B5642" t="str">
        <f>IF(K5644="Results by region:","Closed End",IF(L5643="East Metro Overall","Open End",IF(AND(K5642="",K5644=""),"",B5640)))</f>
        <v>Open End</v>
      </c>
      <c r="C5642" t="s">
        <v>599</v>
      </c>
      <c r="D5642" t="s">
        <v>869</v>
      </c>
      <c r="E5642" t="s">
        <v>747</v>
      </c>
      <c r="F5642">
        <f>IF(B5642="","",IF(E5642&lt;&gt;E5640,1,SUM(F5640,1)))</f>
        <v>1</v>
      </c>
      <c r="G5642" t="str">
        <f t="shared" si="370"/>
        <v>Data</v>
      </c>
      <c r="K5642" s="4" t="s">
        <v>68</v>
      </c>
      <c r="L5642" s="22" t="s">
        <v>69</v>
      </c>
      <c r="M5642" s="23" t="s">
        <v>70</v>
      </c>
      <c r="N5642" s="24">
        <v>7.2363030811261721E-3</v>
      </c>
      <c r="O5642" s="24">
        <v>1.416632749220904E-2</v>
      </c>
      <c r="P5642" s="23" t="s">
        <v>70</v>
      </c>
      <c r="Q5642" s="25" t="s">
        <v>70</v>
      </c>
    </row>
    <row r="5643" spans="1:25" x14ac:dyDescent="0.25">
      <c r="A5643">
        <v>98</v>
      </c>
      <c r="B5643" t="str">
        <f t="shared" ref="B5643:B5677" si="373">IF(K5645="Results by region:","Closed End",IF(L5644="East Metro Overall","Open End",IF(AND(K5643="",K5645=""),"",B5642)))</f>
        <v>Open End</v>
      </c>
      <c r="C5643" t="s">
        <v>599</v>
      </c>
      <c r="D5643" t="s">
        <v>869</v>
      </c>
      <c r="E5643" t="str">
        <f t="shared" si="371"/>
        <v>Region</v>
      </c>
      <c r="F5643">
        <f t="shared" si="372"/>
        <v>2</v>
      </c>
      <c r="G5643" t="str">
        <f t="shared" si="370"/>
        <v>Data</v>
      </c>
      <c r="K5643" s="6" t="s">
        <v>71</v>
      </c>
      <c r="L5643" s="26" t="s">
        <v>69</v>
      </c>
      <c r="M5643" s="27" t="s">
        <v>70</v>
      </c>
      <c r="N5643" s="27" t="s">
        <v>69</v>
      </c>
      <c r="O5643" s="27" t="s">
        <v>69</v>
      </c>
      <c r="P5643" s="27" t="s">
        <v>70</v>
      </c>
      <c r="Q5643" s="28">
        <v>7.3977460754893684E-3</v>
      </c>
    </row>
    <row r="5644" spans="1:25" x14ac:dyDescent="0.25">
      <c r="A5644">
        <v>99</v>
      </c>
      <c r="B5644" t="str">
        <f t="shared" si="373"/>
        <v>Open End</v>
      </c>
      <c r="C5644" t="s">
        <v>599</v>
      </c>
      <c r="D5644" t="s">
        <v>869</v>
      </c>
      <c r="E5644" t="str">
        <f t="shared" si="371"/>
        <v>Region</v>
      </c>
      <c r="F5644">
        <f t="shared" si="372"/>
        <v>3</v>
      </c>
      <c r="G5644" t="str">
        <f t="shared" si="370"/>
        <v>Data</v>
      </c>
      <c r="K5644" s="6" t="s">
        <v>72</v>
      </c>
      <c r="L5644" s="12">
        <v>2.5891119137792452E-2</v>
      </c>
      <c r="M5644" s="27" t="s">
        <v>70</v>
      </c>
      <c r="N5644" s="13">
        <v>3.727405785829873E-2</v>
      </c>
      <c r="O5644" s="13">
        <v>1.7498067129599185E-2</v>
      </c>
      <c r="P5644" s="13">
        <v>5.7924066307554679E-2</v>
      </c>
      <c r="Q5644" s="28">
        <v>2.5872069207769969E-2</v>
      </c>
    </row>
    <row r="5645" spans="1:25" x14ac:dyDescent="0.25">
      <c r="A5645">
        <v>100</v>
      </c>
      <c r="B5645" t="str">
        <f t="shared" si="373"/>
        <v>Open End</v>
      </c>
      <c r="C5645" t="s">
        <v>599</v>
      </c>
      <c r="D5645" t="s">
        <v>869</v>
      </c>
      <c r="E5645" t="str">
        <f t="shared" si="371"/>
        <v>Region</v>
      </c>
      <c r="F5645">
        <f t="shared" si="372"/>
        <v>4</v>
      </c>
      <c r="G5645" t="str">
        <f t="shared" si="370"/>
        <v>Data</v>
      </c>
      <c r="K5645" s="6" t="s">
        <v>73</v>
      </c>
      <c r="L5645" s="26" t="s">
        <v>69</v>
      </c>
      <c r="M5645" s="27" t="s">
        <v>70</v>
      </c>
      <c r="N5645" s="27" t="s">
        <v>69</v>
      </c>
      <c r="O5645" s="27" t="s">
        <v>69</v>
      </c>
      <c r="P5645" s="13">
        <v>5.5834979870280381E-3</v>
      </c>
      <c r="Q5645" s="29" t="s">
        <v>70</v>
      </c>
    </row>
    <row r="5646" spans="1:25" x14ac:dyDescent="0.25">
      <c r="A5646">
        <v>101</v>
      </c>
      <c r="B5646" t="str">
        <f t="shared" si="373"/>
        <v>Open End</v>
      </c>
      <c r="C5646" t="s">
        <v>599</v>
      </c>
      <c r="D5646" t="s">
        <v>869</v>
      </c>
      <c r="E5646" t="str">
        <f t="shared" si="371"/>
        <v>Region</v>
      </c>
      <c r="F5646">
        <f t="shared" si="372"/>
        <v>5</v>
      </c>
      <c r="G5646" t="str">
        <f t="shared" si="370"/>
        <v>Data</v>
      </c>
      <c r="K5646" s="6" t="s">
        <v>74</v>
      </c>
      <c r="L5646" s="26" t="s">
        <v>69</v>
      </c>
      <c r="M5646" s="27" t="s">
        <v>69</v>
      </c>
      <c r="N5646" s="27" t="s">
        <v>69</v>
      </c>
      <c r="O5646" s="27" t="s">
        <v>69</v>
      </c>
      <c r="P5646" s="27" t="s">
        <v>70</v>
      </c>
      <c r="Q5646" s="29" t="s">
        <v>70</v>
      </c>
    </row>
    <row r="5647" spans="1:25" x14ac:dyDescent="0.25">
      <c r="A5647">
        <v>102</v>
      </c>
      <c r="B5647" t="str">
        <f t="shared" si="373"/>
        <v>Open End</v>
      </c>
      <c r="C5647" t="s">
        <v>599</v>
      </c>
      <c r="D5647" t="s">
        <v>869</v>
      </c>
      <c r="E5647" t="str">
        <f t="shared" si="371"/>
        <v>Region</v>
      </c>
      <c r="F5647">
        <f t="shared" si="372"/>
        <v>6</v>
      </c>
      <c r="G5647" t="str">
        <f t="shared" si="370"/>
        <v>Data</v>
      </c>
      <c r="K5647" s="6" t="s">
        <v>75</v>
      </c>
      <c r="L5647" s="12">
        <v>3.3892140140471455E-2</v>
      </c>
      <c r="M5647" s="13">
        <v>5.4742959370699167E-2</v>
      </c>
      <c r="N5647" s="13">
        <v>4.2769853077418804E-2</v>
      </c>
      <c r="O5647" s="27" t="s">
        <v>69</v>
      </c>
      <c r="P5647" s="13">
        <v>8.5594409793067261E-2</v>
      </c>
      <c r="Q5647" s="29" t="s">
        <v>70</v>
      </c>
    </row>
    <row r="5648" spans="1:25" x14ac:dyDescent="0.25">
      <c r="A5648">
        <v>103</v>
      </c>
      <c r="B5648" t="str">
        <f t="shared" si="373"/>
        <v>Open End</v>
      </c>
      <c r="C5648" t="s">
        <v>599</v>
      </c>
      <c r="D5648" t="s">
        <v>869</v>
      </c>
      <c r="E5648" t="str">
        <f t="shared" si="371"/>
        <v>Region</v>
      </c>
      <c r="F5648">
        <f t="shared" si="372"/>
        <v>7</v>
      </c>
      <c r="G5648" t="str">
        <f t="shared" si="370"/>
        <v>Data</v>
      </c>
      <c r="K5648" s="6" t="s">
        <v>76</v>
      </c>
      <c r="L5648" s="26" t="s">
        <v>69</v>
      </c>
      <c r="M5648" s="27" t="s">
        <v>70</v>
      </c>
      <c r="N5648" s="27" t="s">
        <v>69</v>
      </c>
      <c r="O5648" s="27" t="s">
        <v>69</v>
      </c>
      <c r="P5648" s="27" t="s">
        <v>70</v>
      </c>
      <c r="Q5648" s="28">
        <v>1.3162911197262508E-2</v>
      </c>
    </row>
    <row r="5649" spans="1:17" x14ac:dyDescent="0.25">
      <c r="A5649">
        <v>104</v>
      </c>
      <c r="B5649" t="str">
        <f t="shared" si="373"/>
        <v>Open End</v>
      </c>
      <c r="C5649" t="s">
        <v>599</v>
      </c>
      <c r="D5649" t="s">
        <v>869</v>
      </c>
      <c r="E5649" t="str">
        <f t="shared" si="371"/>
        <v>Region</v>
      </c>
      <c r="F5649">
        <f t="shared" si="372"/>
        <v>8</v>
      </c>
      <c r="G5649" t="str">
        <f t="shared" si="370"/>
        <v>Data</v>
      </c>
      <c r="K5649" s="6" t="s">
        <v>77</v>
      </c>
      <c r="L5649" s="26" t="s">
        <v>69</v>
      </c>
      <c r="M5649" s="27" t="s">
        <v>70</v>
      </c>
      <c r="N5649" s="13">
        <v>5.0850844663777204E-3</v>
      </c>
      <c r="O5649" s="27" t="s">
        <v>70</v>
      </c>
      <c r="P5649" s="13">
        <v>1.0394908820385457E-2</v>
      </c>
      <c r="Q5649" s="29" t="s">
        <v>70</v>
      </c>
    </row>
    <row r="5650" spans="1:17" x14ac:dyDescent="0.25">
      <c r="A5650">
        <v>105</v>
      </c>
      <c r="B5650" t="str">
        <f t="shared" si="373"/>
        <v>Open End</v>
      </c>
      <c r="C5650" t="s">
        <v>599</v>
      </c>
      <c r="D5650" t="s">
        <v>869</v>
      </c>
      <c r="E5650" t="str">
        <f t="shared" si="371"/>
        <v>Region</v>
      </c>
      <c r="F5650">
        <f t="shared" si="372"/>
        <v>9</v>
      </c>
      <c r="G5650" t="str">
        <f t="shared" si="370"/>
        <v>Data</v>
      </c>
      <c r="K5650" s="6" t="s">
        <v>78</v>
      </c>
      <c r="L5650" s="26" t="s">
        <v>69</v>
      </c>
      <c r="M5650" s="27" t="s">
        <v>70</v>
      </c>
      <c r="N5650" s="27" t="s">
        <v>69</v>
      </c>
      <c r="O5650" s="27" t="s">
        <v>69</v>
      </c>
      <c r="P5650" s="27" t="s">
        <v>70</v>
      </c>
      <c r="Q5650" s="29" t="s">
        <v>70</v>
      </c>
    </row>
    <row r="5651" spans="1:17" x14ac:dyDescent="0.25">
      <c r="A5651">
        <v>106</v>
      </c>
      <c r="B5651" t="str">
        <f t="shared" si="373"/>
        <v>Open End</v>
      </c>
      <c r="C5651" t="s">
        <v>599</v>
      </c>
      <c r="D5651" t="s">
        <v>869</v>
      </c>
      <c r="E5651" t="str">
        <f t="shared" si="371"/>
        <v>Region</v>
      </c>
      <c r="F5651">
        <f t="shared" si="372"/>
        <v>10</v>
      </c>
      <c r="G5651" t="str">
        <f t="shared" si="370"/>
        <v>Data</v>
      </c>
      <c r="K5651" s="6" t="s">
        <v>79</v>
      </c>
      <c r="L5651" s="12">
        <v>1.7607719840811418E-2</v>
      </c>
      <c r="M5651" s="13">
        <v>2.6124818235813155E-2</v>
      </c>
      <c r="N5651" s="13">
        <v>2.1207049449007496E-2</v>
      </c>
      <c r="O5651" s="13">
        <v>1.6356419061096493E-2</v>
      </c>
      <c r="P5651" s="13">
        <v>2.6272057815400807E-2</v>
      </c>
      <c r="Q5651" s="29" t="s">
        <v>69</v>
      </c>
    </row>
    <row r="5652" spans="1:17" ht="24.75" x14ac:dyDescent="0.25">
      <c r="A5652">
        <v>107</v>
      </c>
      <c r="B5652" t="str">
        <f t="shared" si="373"/>
        <v>Open End</v>
      </c>
      <c r="C5652" t="s">
        <v>599</v>
      </c>
      <c r="D5652" t="s">
        <v>869</v>
      </c>
      <c r="E5652" t="str">
        <f t="shared" si="371"/>
        <v>Region</v>
      </c>
      <c r="F5652">
        <f t="shared" si="372"/>
        <v>11</v>
      </c>
      <c r="G5652" t="str">
        <f t="shared" si="370"/>
        <v>Data</v>
      </c>
      <c r="K5652" s="6" t="s">
        <v>613</v>
      </c>
      <c r="L5652" s="12">
        <v>0.31930599855961833</v>
      </c>
      <c r="M5652" s="13">
        <v>0.50370526215769529</v>
      </c>
      <c r="N5652" s="13">
        <v>0.28916199988350172</v>
      </c>
      <c r="O5652" s="13">
        <v>0.23201949695016855</v>
      </c>
      <c r="P5652" s="13">
        <v>0.34882996719663967</v>
      </c>
      <c r="Q5652" s="28">
        <v>0.22374661429418718</v>
      </c>
    </row>
    <row r="5653" spans="1:17" x14ac:dyDescent="0.25">
      <c r="A5653">
        <v>108</v>
      </c>
      <c r="B5653" t="str">
        <f t="shared" si="373"/>
        <v>Open End</v>
      </c>
      <c r="C5653" t="s">
        <v>599</v>
      </c>
      <c r="D5653" t="s">
        <v>869</v>
      </c>
      <c r="E5653" t="str">
        <f t="shared" si="371"/>
        <v>Region</v>
      </c>
      <c r="F5653">
        <f t="shared" si="372"/>
        <v>12</v>
      </c>
      <c r="G5653" t="str">
        <f t="shared" si="370"/>
        <v>Data</v>
      </c>
      <c r="K5653" s="6" t="s">
        <v>614</v>
      </c>
      <c r="L5653" s="12">
        <v>4.2449038577373803E-2</v>
      </c>
      <c r="M5653" s="27" t="s">
        <v>70</v>
      </c>
      <c r="N5653" s="13">
        <v>4.09527536018802E-2</v>
      </c>
      <c r="O5653" s="13">
        <v>4.2308193376336345E-2</v>
      </c>
      <c r="P5653" s="13">
        <v>3.9537408945879884E-2</v>
      </c>
      <c r="Q5653" s="28">
        <v>8.0297954325420445E-2</v>
      </c>
    </row>
    <row r="5654" spans="1:17" x14ac:dyDescent="0.25">
      <c r="A5654">
        <v>109</v>
      </c>
      <c r="B5654" t="str">
        <f t="shared" si="373"/>
        <v>Open End</v>
      </c>
      <c r="C5654" t="s">
        <v>599</v>
      </c>
      <c r="D5654" t="s">
        <v>869</v>
      </c>
      <c r="E5654" t="str">
        <f t="shared" si="371"/>
        <v>Region</v>
      </c>
      <c r="F5654">
        <f t="shared" si="372"/>
        <v>13</v>
      </c>
      <c r="G5654" t="str">
        <f t="shared" si="370"/>
        <v>Data</v>
      </c>
      <c r="K5654" s="6" t="s">
        <v>80</v>
      </c>
      <c r="L5654" s="12">
        <v>1.2869609032177541E-2</v>
      </c>
      <c r="M5654" s="13">
        <v>1.1562861562304324E-2</v>
      </c>
      <c r="N5654" s="13">
        <v>1.9865158417278189E-2</v>
      </c>
      <c r="O5654" s="13">
        <v>1.8791843538643525E-2</v>
      </c>
      <c r="P5654" s="13">
        <v>2.0985909413603898E-2</v>
      </c>
      <c r="Q5654" s="29" t="s">
        <v>69</v>
      </c>
    </row>
    <row r="5655" spans="1:17" x14ac:dyDescent="0.25">
      <c r="A5655">
        <v>110</v>
      </c>
      <c r="B5655" t="str">
        <f t="shared" si="373"/>
        <v>Open End</v>
      </c>
      <c r="C5655" t="s">
        <v>599</v>
      </c>
      <c r="D5655" t="s">
        <v>869</v>
      </c>
      <c r="E5655" t="str">
        <f t="shared" si="371"/>
        <v>Region</v>
      </c>
      <c r="F5655">
        <f t="shared" si="372"/>
        <v>14</v>
      </c>
      <c r="G5655" t="str">
        <f t="shared" si="370"/>
        <v>Data</v>
      </c>
      <c r="K5655" s="6" t="s">
        <v>81</v>
      </c>
      <c r="L5655" s="12">
        <v>2.0577657752561939E-2</v>
      </c>
      <c r="M5655" s="13">
        <v>8.3069790058027254E-2</v>
      </c>
      <c r="N5655" s="27" t="s">
        <v>69</v>
      </c>
      <c r="O5655" s="27" t="s">
        <v>69</v>
      </c>
      <c r="P5655" s="27" t="s">
        <v>70</v>
      </c>
      <c r="Q5655" s="29" t="s">
        <v>69</v>
      </c>
    </row>
    <row r="5656" spans="1:17" ht="24.75" x14ac:dyDescent="0.25">
      <c r="A5656">
        <v>111</v>
      </c>
      <c r="B5656" t="str">
        <f t="shared" si="373"/>
        <v>Open End</v>
      </c>
      <c r="C5656" t="s">
        <v>599</v>
      </c>
      <c r="D5656" t="s">
        <v>869</v>
      </c>
      <c r="E5656" t="str">
        <f t="shared" si="371"/>
        <v>Region</v>
      </c>
      <c r="F5656">
        <f t="shared" si="372"/>
        <v>15</v>
      </c>
      <c r="G5656" t="str">
        <f t="shared" si="370"/>
        <v>Data</v>
      </c>
      <c r="K5656" s="6" t="s">
        <v>615</v>
      </c>
      <c r="L5656" s="12">
        <v>5.0351117216649303E-2</v>
      </c>
      <c r="M5656" s="13">
        <v>0.11974625926339934</v>
      </c>
      <c r="N5656" s="13">
        <v>4.1617700497231465E-2</v>
      </c>
      <c r="O5656" s="13">
        <v>3.9867608449910004E-2</v>
      </c>
      <c r="P5656" s="13">
        <v>4.3445139438721109E-2</v>
      </c>
      <c r="Q5656" s="28">
        <v>9.483443981492444E-3</v>
      </c>
    </row>
    <row r="5657" spans="1:17" x14ac:dyDescent="0.25">
      <c r="A5657">
        <v>112</v>
      </c>
      <c r="B5657" t="str">
        <f t="shared" si="373"/>
        <v>Open End</v>
      </c>
      <c r="C5657" t="s">
        <v>599</v>
      </c>
      <c r="D5657" t="s">
        <v>869</v>
      </c>
      <c r="E5657" t="str">
        <f t="shared" si="371"/>
        <v>Region</v>
      </c>
      <c r="F5657">
        <f t="shared" si="372"/>
        <v>16</v>
      </c>
      <c r="G5657" t="str">
        <f t="shared" si="370"/>
        <v>Data</v>
      </c>
      <c r="K5657" s="6" t="s">
        <v>82</v>
      </c>
      <c r="L5657" s="12">
        <v>7.9312441326959623E-2</v>
      </c>
      <c r="M5657" s="13">
        <v>6.2225883857846512E-2</v>
      </c>
      <c r="N5657" s="13">
        <v>9.518540399441211E-2</v>
      </c>
      <c r="O5657" s="13">
        <v>0.14023826925321858</v>
      </c>
      <c r="P5657" s="13">
        <v>4.8141386780781371E-2</v>
      </c>
      <c r="Q5657" s="28">
        <v>6.3589015070716612E-2</v>
      </c>
    </row>
    <row r="5658" spans="1:17" x14ac:dyDescent="0.25">
      <c r="A5658">
        <v>113</v>
      </c>
      <c r="B5658" t="str">
        <f t="shared" si="373"/>
        <v>Open End</v>
      </c>
      <c r="C5658" t="s">
        <v>599</v>
      </c>
      <c r="D5658" t="s">
        <v>869</v>
      </c>
      <c r="E5658" t="str">
        <f t="shared" si="371"/>
        <v>Region</v>
      </c>
      <c r="F5658">
        <f t="shared" si="372"/>
        <v>17</v>
      </c>
      <c r="G5658" t="str">
        <f t="shared" si="370"/>
        <v>Data</v>
      </c>
      <c r="K5658" s="6" t="s">
        <v>83</v>
      </c>
      <c r="L5658" s="12">
        <v>3.0347198770497522E-2</v>
      </c>
      <c r="M5658" s="27" t="s">
        <v>69</v>
      </c>
      <c r="N5658" s="13">
        <v>4.8269607329696027E-2</v>
      </c>
      <c r="O5658" s="13">
        <v>5.0405463440099801E-2</v>
      </c>
      <c r="P5658" s="13">
        <v>4.603935513493617E-2</v>
      </c>
      <c r="Q5658" s="28">
        <v>1.8191960255563466E-2</v>
      </c>
    </row>
    <row r="5659" spans="1:17" ht="36.75" x14ac:dyDescent="0.25">
      <c r="A5659">
        <v>114</v>
      </c>
      <c r="B5659" t="str">
        <f t="shared" si="373"/>
        <v>Open End</v>
      </c>
      <c r="C5659" t="s">
        <v>599</v>
      </c>
      <c r="D5659" t="s">
        <v>869</v>
      </c>
      <c r="E5659" t="str">
        <f t="shared" si="371"/>
        <v>Region</v>
      </c>
      <c r="F5659">
        <f t="shared" si="372"/>
        <v>18</v>
      </c>
      <c r="G5659" t="str">
        <f t="shared" si="370"/>
        <v>Data</v>
      </c>
      <c r="K5659" s="6" t="s">
        <v>616</v>
      </c>
      <c r="L5659" s="12">
        <v>2.3240187529961941E-2</v>
      </c>
      <c r="M5659" s="13">
        <v>2.1357194685768244E-2</v>
      </c>
      <c r="N5659" s="13">
        <v>3.6435139705400181E-2</v>
      </c>
      <c r="O5659" s="13">
        <v>2.4437870289062719E-2</v>
      </c>
      <c r="P5659" s="13">
        <v>4.8962639248360376E-2</v>
      </c>
      <c r="Q5659" s="29" t="s">
        <v>70</v>
      </c>
    </row>
    <row r="5660" spans="1:17" x14ac:dyDescent="0.25">
      <c r="A5660">
        <v>115</v>
      </c>
      <c r="B5660" t="str">
        <f t="shared" si="373"/>
        <v>Open End</v>
      </c>
      <c r="C5660" t="s">
        <v>599</v>
      </c>
      <c r="D5660" t="s">
        <v>869</v>
      </c>
      <c r="E5660" t="str">
        <f t="shared" si="371"/>
        <v>Region</v>
      </c>
      <c r="F5660">
        <f t="shared" si="372"/>
        <v>19</v>
      </c>
      <c r="G5660" t="str">
        <f t="shared" si="370"/>
        <v>Data</v>
      </c>
      <c r="K5660" s="6" t="s">
        <v>84</v>
      </c>
      <c r="L5660" s="12">
        <v>1.5937660763591703E-2</v>
      </c>
      <c r="M5660" s="27" t="s">
        <v>70</v>
      </c>
      <c r="N5660" s="13">
        <v>5.0355822411973358E-3</v>
      </c>
      <c r="O5660" s="13">
        <v>9.8580319733721812E-3</v>
      </c>
      <c r="P5660" s="27" t="s">
        <v>70</v>
      </c>
      <c r="Q5660" s="28">
        <v>4.9578448595706238E-2</v>
      </c>
    </row>
    <row r="5661" spans="1:17" x14ac:dyDescent="0.25">
      <c r="A5661">
        <v>116</v>
      </c>
      <c r="B5661" t="str">
        <f t="shared" si="373"/>
        <v>Open End</v>
      </c>
      <c r="C5661" t="s">
        <v>599</v>
      </c>
      <c r="D5661" t="s">
        <v>869</v>
      </c>
      <c r="E5661" t="str">
        <f t="shared" si="371"/>
        <v>Region</v>
      </c>
      <c r="F5661">
        <f t="shared" si="372"/>
        <v>20</v>
      </c>
      <c r="G5661" t="str">
        <f t="shared" si="370"/>
        <v>Data</v>
      </c>
      <c r="K5661" s="6" t="s">
        <v>85</v>
      </c>
      <c r="L5661" s="26" t="s">
        <v>69</v>
      </c>
      <c r="M5661" s="27" t="s">
        <v>70</v>
      </c>
      <c r="N5661" s="13">
        <v>5.2378612033926793E-3</v>
      </c>
      <c r="O5661" s="27" t="s">
        <v>69</v>
      </c>
      <c r="P5661" s="13">
        <v>5.5834979870280381E-3</v>
      </c>
      <c r="Q5661" s="29" t="s">
        <v>70</v>
      </c>
    </row>
    <row r="5662" spans="1:17" x14ac:dyDescent="0.25">
      <c r="A5662">
        <v>117</v>
      </c>
      <c r="B5662" t="str">
        <f t="shared" si="373"/>
        <v>Open End</v>
      </c>
      <c r="C5662" t="s">
        <v>599</v>
      </c>
      <c r="D5662" t="s">
        <v>869</v>
      </c>
      <c r="E5662" t="str">
        <f t="shared" si="371"/>
        <v>Region</v>
      </c>
      <c r="F5662">
        <f t="shared" si="372"/>
        <v>21</v>
      </c>
      <c r="G5662" t="str">
        <f t="shared" si="370"/>
        <v>Data</v>
      </c>
      <c r="K5662" s="6" t="s">
        <v>86</v>
      </c>
      <c r="L5662" s="26" t="s">
        <v>69</v>
      </c>
      <c r="M5662" s="27" t="s">
        <v>70</v>
      </c>
      <c r="N5662" s="27" t="s">
        <v>69</v>
      </c>
      <c r="O5662" s="27" t="s">
        <v>69</v>
      </c>
      <c r="P5662" s="27" t="s">
        <v>70</v>
      </c>
      <c r="Q5662" s="29" t="s">
        <v>70</v>
      </c>
    </row>
    <row r="5663" spans="1:17" x14ac:dyDescent="0.25">
      <c r="A5663">
        <v>118</v>
      </c>
      <c r="B5663" t="str">
        <f t="shared" si="373"/>
        <v>Open End</v>
      </c>
      <c r="C5663" t="s">
        <v>599</v>
      </c>
      <c r="D5663" t="s">
        <v>869</v>
      </c>
      <c r="E5663" t="str">
        <f t="shared" si="371"/>
        <v>Region</v>
      </c>
      <c r="F5663">
        <f t="shared" si="372"/>
        <v>22</v>
      </c>
      <c r="G5663" t="str">
        <f t="shared" si="370"/>
        <v>Data</v>
      </c>
      <c r="K5663" s="6" t="s">
        <v>87</v>
      </c>
      <c r="L5663" s="26" t="s">
        <v>69</v>
      </c>
      <c r="M5663" s="27" t="s">
        <v>70</v>
      </c>
      <c r="N5663" s="27" t="s">
        <v>70</v>
      </c>
      <c r="O5663" s="27" t="s">
        <v>70</v>
      </c>
      <c r="P5663" s="27" t="s">
        <v>70</v>
      </c>
      <c r="Q5663" s="28">
        <v>7.1916994710254731E-3</v>
      </c>
    </row>
    <row r="5664" spans="1:17" x14ac:dyDescent="0.25">
      <c r="A5664">
        <v>119</v>
      </c>
      <c r="B5664" t="str">
        <f t="shared" si="373"/>
        <v>Open End</v>
      </c>
      <c r="C5664" t="s">
        <v>599</v>
      </c>
      <c r="D5664" t="s">
        <v>869</v>
      </c>
      <c r="E5664" t="str">
        <f t="shared" si="371"/>
        <v>Region</v>
      </c>
      <c r="F5664">
        <f t="shared" si="372"/>
        <v>23</v>
      </c>
      <c r="G5664" t="str">
        <f t="shared" si="370"/>
        <v>Data</v>
      </c>
      <c r="K5664" s="6" t="s">
        <v>617</v>
      </c>
      <c r="L5664" s="12">
        <v>5.7769097178380687E-3</v>
      </c>
      <c r="M5664" s="27" t="s">
        <v>70</v>
      </c>
      <c r="N5664" s="27" t="s">
        <v>69</v>
      </c>
      <c r="O5664" s="27" t="s">
        <v>69</v>
      </c>
      <c r="P5664" s="27" t="s">
        <v>69</v>
      </c>
      <c r="Q5664" s="28">
        <v>1.4305847576083551E-2</v>
      </c>
    </row>
    <row r="5665" spans="1:18" x14ac:dyDescent="0.25">
      <c r="A5665">
        <v>120</v>
      </c>
      <c r="B5665" t="str">
        <f t="shared" si="373"/>
        <v>Open End</v>
      </c>
      <c r="C5665" t="s">
        <v>599</v>
      </c>
      <c r="D5665" t="s">
        <v>869</v>
      </c>
      <c r="E5665" t="str">
        <f t="shared" si="371"/>
        <v>Region</v>
      </c>
      <c r="F5665">
        <f t="shared" si="372"/>
        <v>24</v>
      </c>
      <c r="G5665" t="str">
        <f t="shared" si="370"/>
        <v>Data</v>
      </c>
      <c r="K5665" s="6" t="s">
        <v>88</v>
      </c>
      <c r="L5665" s="12">
        <v>3.9186375828781241E-2</v>
      </c>
      <c r="M5665" s="13">
        <v>6.4300846752792046E-2</v>
      </c>
      <c r="N5665" s="13">
        <v>3.0395093278562178E-2</v>
      </c>
      <c r="O5665" s="13">
        <v>2.1627159952144558E-2</v>
      </c>
      <c r="P5665" s="13">
        <v>3.9550533314761223E-2</v>
      </c>
      <c r="Q5665" s="28">
        <v>3.4976532673626715E-2</v>
      </c>
    </row>
    <row r="5666" spans="1:18" x14ac:dyDescent="0.25">
      <c r="A5666">
        <v>121</v>
      </c>
      <c r="B5666" t="str">
        <f t="shared" si="373"/>
        <v>Open End</v>
      </c>
      <c r="C5666" t="s">
        <v>599</v>
      </c>
      <c r="D5666" t="s">
        <v>869</v>
      </c>
      <c r="E5666" t="str">
        <f t="shared" si="371"/>
        <v>Region</v>
      </c>
      <c r="F5666">
        <f t="shared" si="372"/>
        <v>25</v>
      </c>
      <c r="G5666" t="str">
        <f t="shared" si="370"/>
        <v>Data</v>
      </c>
      <c r="K5666" s="6" t="s">
        <v>89</v>
      </c>
      <c r="L5666" s="12">
        <v>4.6909435849588246E-2</v>
      </c>
      <c r="M5666" s="13">
        <v>8.9200494026958316E-2</v>
      </c>
      <c r="N5666" s="13">
        <v>5.4584730497367643E-3</v>
      </c>
      <c r="O5666" s="13">
        <v>1.0685914611792887E-2</v>
      </c>
      <c r="P5666" s="27" t="s">
        <v>70</v>
      </c>
      <c r="Q5666" s="28">
        <v>8.9892334492502113E-2</v>
      </c>
    </row>
    <row r="5667" spans="1:18" ht="24.75" x14ac:dyDescent="0.25">
      <c r="A5667">
        <v>122</v>
      </c>
      <c r="B5667" t="str">
        <f t="shared" si="373"/>
        <v>Open End</v>
      </c>
      <c r="C5667" t="s">
        <v>599</v>
      </c>
      <c r="D5667" t="s">
        <v>869</v>
      </c>
      <c r="E5667" t="str">
        <f t="shared" si="371"/>
        <v>Region</v>
      </c>
      <c r="F5667">
        <f t="shared" si="372"/>
        <v>26</v>
      </c>
      <c r="G5667" t="str">
        <f t="shared" si="370"/>
        <v>Data</v>
      </c>
      <c r="K5667" s="6" t="s">
        <v>618</v>
      </c>
      <c r="L5667" s="12">
        <v>6.7784438112291748E-2</v>
      </c>
      <c r="M5667" s="13">
        <v>6.3644260836261887E-2</v>
      </c>
      <c r="N5667" s="13">
        <v>8.9813445464415165E-2</v>
      </c>
      <c r="O5667" s="13">
        <v>7.5166628221260218E-2</v>
      </c>
      <c r="P5667" s="13">
        <v>0.10510759198658776</v>
      </c>
      <c r="Q5667" s="28">
        <v>2.9807404202589701E-2</v>
      </c>
    </row>
    <row r="5668" spans="1:18" x14ac:dyDescent="0.25">
      <c r="A5668">
        <v>123</v>
      </c>
      <c r="B5668" t="str">
        <f t="shared" si="373"/>
        <v>Open End</v>
      </c>
      <c r="C5668" t="s">
        <v>599</v>
      </c>
      <c r="D5668" t="s">
        <v>869</v>
      </c>
      <c r="E5668" t="str">
        <f t="shared" si="371"/>
        <v>Region</v>
      </c>
      <c r="F5668">
        <f t="shared" si="372"/>
        <v>27</v>
      </c>
      <c r="G5668" t="str">
        <f t="shared" si="370"/>
        <v>Data</v>
      </c>
      <c r="K5668" s="6" t="s">
        <v>90</v>
      </c>
      <c r="L5668" s="12">
        <v>1.3949122586816687E-2</v>
      </c>
      <c r="M5668" s="27" t="s">
        <v>70</v>
      </c>
      <c r="N5668" s="13">
        <v>2.3611017476880283E-2</v>
      </c>
      <c r="O5668" s="13">
        <v>4.6222691649574002E-2</v>
      </c>
      <c r="P5668" s="27" t="s">
        <v>70</v>
      </c>
      <c r="Q5668" s="28">
        <v>7.3071778871627406E-3</v>
      </c>
    </row>
    <row r="5669" spans="1:18" x14ac:dyDescent="0.25">
      <c r="A5669">
        <v>124</v>
      </c>
      <c r="B5669" t="str">
        <f t="shared" si="373"/>
        <v>Open End</v>
      </c>
      <c r="C5669" t="s">
        <v>599</v>
      </c>
      <c r="D5669" t="s">
        <v>869</v>
      </c>
      <c r="E5669" t="str">
        <f t="shared" si="371"/>
        <v>Region</v>
      </c>
      <c r="F5669">
        <f t="shared" si="372"/>
        <v>28</v>
      </c>
      <c r="G5669" t="str">
        <f t="shared" si="370"/>
        <v>Data</v>
      </c>
      <c r="K5669" s="6" t="s">
        <v>91</v>
      </c>
      <c r="L5669" s="12">
        <v>1.4341659216890219E-2</v>
      </c>
      <c r="M5669" s="27" t="s">
        <v>70</v>
      </c>
      <c r="N5669" s="13">
        <v>1.5054537916945908E-2</v>
      </c>
      <c r="O5669" s="27" t="s">
        <v>69</v>
      </c>
      <c r="P5669" s="13">
        <v>2.7754957772375435E-2</v>
      </c>
      <c r="Q5669" s="28">
        <v>2.483965167541723E-2</v>
      </c>
    </row>
    <row r="5670" spans="1:18" x14ac:dyDescent="0.25">
      <c r="A5670">
        <v>125</v>
      </c>
      <c r="B5670" t="str">
        <f t="shared" si="373"/>
        <v>Open End</v>
      </c>
      <c r="C5670" t="s">
        <v>599</v>
      </c>
      <c r="D5670" t="s">
        <v>869</v>
      </c>
      <c r="E5670" t="str">
        <f t="shared" si="371"/>
        <v>Region</v>
      </c>
      <c r="F5670">
        <f t="shared" si="372"/>
        <v>29</v>
      </c>
      <c r="G5670" t="str">
        <f t="shared" si="370"/>
        <v>Data</v>
      </c>
      <c r="K5670" s="6" t="s">
        <v>92</v>
      </c>
      <c r="L5670" s="12">
        <v>2.4208316184013069E-2</v>
      </c>
      <c r="M5670" s="27" t="s">
        <v>70</v>
      </c>
      <c r="N5670" s="13">
        <v>4.1625971223935361E-2</v>
      </c>
      <c r="O5670" s="13">
        <v>6.2567344005631353E-2</v>
      </c>
      <c r="P5670" s="13">
        <v>1.975907561230511E-2</v>
      </c>
      <c r="Q5670" s="28">
        <v>1.1460557873930433E-2</v>
      </c>
    </row>
    <row r="5671" spans="1:18" x14ac:dyDescent="0.25">
      <c r="A5671">
        <v>126</v>
      </c>
      <c r="B5671" t="str">
        <f t="shared" si="373"/>
        <v>Open End</v>
      </c>
      <c r="C5671" t="s">
        <v>599</v>
      </c>
      <c r="D5671" t="s">
        <v>869</v>
      </c>
      <c r="E5671" t="str">
        <f t="shared" si="371"/>
        <v>Region</v>
      </c>
      <c r="F5671">
        <f t="shared" si="372"/>
        <v>30</v>
      </c>
      <c r="G5671" t="str">
        <f t="shared" si="370"/>
        <v>Data</v>
      </c>
      <c r="K5671" s="6" t="s">
        <v>93</v>
      </c>
      <c r="L5671" s="12">
        <v>3.3996943074320954E-2</v>
      </c>
      <c r="M5671" s="13">
        <v>1.2441030381918411E-2</v>
      </c>
      <c r="N5671" s="13">
        <v>6.1557794073126691E-2</v>
      </c>
      <c r="O5671" s="13">
        <v>4.0955532238083153E-2</v>
      </c>
      <c r="P5671" s="13">
        <v>8.3070591424413087E-2</v>
      </c>
      <c r="Q5671" s="29" t="s">
        <v>70</v>
      </c>
    </row>
    <row r="5672" spans="1:18" x14ac:dyDescent="0.25">
      <c r="A5672">
        <v>127</v>
      </c>
      <c r="B5672" t="str">
        <f t="shared" si="373"/>
        <v>Open End</v>
      </c>
      <c r="C5672" t="s">
        <v>599</v>
      </c>
      <c r="D5672" t="s">
        <v>869</v>
      </c>
      <c r="E5672" t="str">
        <f t="shared" si="371"/>
        <v>Region</v>
      </c>
      <c r="F5672">
        <f t="shared" si="372"/>
        <v>31</v>
      </c>
      <c r="G5672" t="str">
        <f t="shared" si="370"/>
        <v>Data</v>
      </c>
      <c r="K5672" s="6" t="s">
        <v>94</v>
      </c>
      <c r="L5672" s="12">
        <v>2.9099792420514744E-2</v>
      </c>
      <c r="M5672" s="27" t="s">
        <v>70</v>
      </c>
      <c r="N5672" s="13">
        <v>1.4635655498761516E-2</v>
      </c>
      <c r="O5672" s="13">
        <v>2.8651852546001812E-2</v>
      </c>
      <c r="P5672" s="27" t="s">
        <v>70</v>
      </c>
      <c r="Q5672" s="28">
        <v>8.0297954325420445E-2</v>
      </c>
    </row>
    <row r="5673" spans="1:18" x14ac:dyDescent="0.25">
      <c r="A5673">
        <v>128</v>
      </c>
      <c r="B5673" t="str">
        <f t="shared" si="373"/>
        <v>Open End</v>
      </c>
      <c r="C5673" t="s">
        <v>599</v>
      </c>
      <c r="D5673" t="s">
        <v>869</v>
      </c>
      <c r="E5673" t="str">
        <f t="shared" si="371"/>
        <v>Region</v>
      </c>
      <c r="F5673">
        <f t="shared" si="372"/>
        <v>32</v>
      </c>
      <c r="G5673" t="str">
        <f t="shared" si="370"/>
        <v>Data</v>
      </c>
      <c r="K5673" s="6" t="s">
        <v>95</v>
      </c>
      <c r="L5673" s="26" t="s">
        <v>69</v>
      </c>
      <c r="M5673" s="27" t="s">
        <v>70</v>
      </c>
      <c r="N5673" s="27" t="s">
        <v>69</v>
      </c>
      <c r="O5673" s="13">
        <v>7.6227347811560278E-3</v>
      </c>
      <c r="P5673" s="27" t="s">
        <v>70</v>
      </c>
      <c r="Q5673" s="29" t="s">
        <v>70</v>
      </c>
      <c r="R5673" s="42"/>
    </row>
    <row r="5674" spans="1:18" x14ac:dyDescent="0.25">
      <c r="A5674">
        <v>129</v>
      </c>
      <c r="B5674" t="str">
        <f t="shared" si="373"/>
        <v>Open End</v>
      </c>
      <c r="C5674" t="s">
        <v>599</v>
      </c>
      <c r="D5674" t="s">
        <v>869</v>
      </c>
      <c r="E5674" t="str">
        <f t="shared" si="371"/>
        <v>Region</v>
      </c>
      <c r="F5674">
        <f t="shared" si="372"/>
        <v>33</v>
      </c>
      <c r="G5674" t="str">
        <f t="shared" si="370"/>
        <v>Data</v>
      </c>
      <c r="K5674" s="6" t="s">
        <v>96</v>
      </c>
      <c r="L5674" s="12">
        <v>2.3431918318065306E-2</v>
      </c>
      <c r="M5674" s="13">
        <v>2.4716820690992711E-2</v>
      </c>
      <c r="N5674" s="13">
        <v>1.5683834134637326E-2</v>
      </c>
      <c r="O5674" s="13">
        <v>6.9762529521402326E-3</v>
      </c>
      <c r="P5674" s="13">
        <v>2.4776254709561987E-2</v>
      </c>
      <c r="Q5674" s="28">
        <v>3.6930653570513568E-2</v>
      </c>
      <c r="R5674" s="42"/>
    </row>
    <row r="5675" spans="1:18" x14ac:dyDescent="0.25">
      <c r="A5675">
        <v>130</v>
      </c>
      <c r="B5675" t="str">
        <f t="shared" si="373"/>
        <v>Open End</v>
      </c>
      <c r="C5675" t="s">
        <v>599</v>
      </c>
      <c r="D5675" t="s">
        <v>869</v>
      </c>
      <c r="E5675" t="str">
        <f t="shared" si="371"/>
        <v>Region</v>
      </c>
      <c r="F5675">
        <f t="shared" si="372"/>
        <v>34</v>
      </c>
      <c r="G5675" t="str">
        <f t="shared" si="370"/>
        <v>Data</v>
      </c>
      <c r="K5675" s="6" t="s">
        <v>619</v>
      </c>
      <c r="L5675" s="12">
        <v>1.6673744367822926E-2</v>
      </c>
      <c r="M5675" s="27" t="s">
        <v>70</v>
      </c>
      <c r="N5675" s="13">
        <v>1.3498700573972837E-2</v>
      </c>
      <c r="O5675" s="13">
        <v>1.8730034117166772E-2</v>
      </c>
      <c r="P5675" s="13">
        <v>8.0361635334867468E-3</v>
      </c>
      <c r="Q5675" s="28">
        <v>3.6402357709841203E-2</v>
      </c>
      <c r="R5675" s="42"/>
    </row>
    <row r="5676" spans="1:18" x14ac:dyDescent="0.25">
      <c r="A5676">
        <v>131</v>
      </c>
      <c r="B5676" t="str">
        <f t="shared" si="373"/>
        <v>Open End</v>
      </c>
      <c r="C5676" t="s">
        <v>599</v>
      </c>
      <c r="D5676" t="s">
        <v>869</v>
      </c>
      <c r="E5676" t="str">
        <f t="shared" si="371"/>
        <v>Region</v>
      </c>
      <c r="F5676">
        <f t="shared" si="372"/>
        <v>35</v>
      </c>
      <c r="G5676" t="str">
        <f t="shared" si="370"/>
        <v>Data</v>
      </c>
      <c r="K5676" s="6" t="s">
        <v>97</v>
      </c>
      <c r="L5676" s="26" t="s">
        <v>70</v>
      </c>
      <c r="M5676" s="27" t="s">
        <v>70</v>
      </c>
      <c r="N5676" s="27" t="s">
        <v>70</v>
      </c>
      <c r="O5676" s="27" t="s">
        <v>70</v>
      </c>
      <c r="P5676" s="27" t="s">
        <v>70</v>
      </c>
      <c r="Q5676" s="29" t="s">
        <v>70</v>
      </c>
      <c r="R5676" s="42"/>
    </row>
    <row r="5677" spans="1:18" x14ac:dyDescent="0.25">
      <c r="A5677">
        <v>132</v>
      </c>
      <c r="B5677" t="str">
        <f t="shared" si="373"/>
        <v>Open End</v>
      </c>
      <c r="C5677" t="s">
        <v>599</v>
      </c>
      <c r="D5677" t="s">
        <v>869</v>
      </c>
      <c r="E5677" t="str">
        <f t="shared" si="371"/>
        <v>Region</v>
      </c>
      <c r="F5677">
        <f t="shared" si="372"/>
        <v>36</v>
      </c>
      <c r="G5677" t="str">
        <f t="shared" si="370"/>
        <v>Data</v>
      </c>
      <c r="K5677" s="6" t="s">
        <v>98</v>
      </c>
      <c r="L5677" s="12">
        <v>3.4719385384873229E-2</v>
      </c>
      <c r="M5677" s="27" t="s">
        <v>70</v>
      </c>
      <c r="N5677" s="13">
        <v>1.9073363884068332E-2</v>
      </c>
      <c r="O5677" s="13">
        <v>1.5299685625691006E-2</v>
      </c>
      <c r="P5677" s="13">
        <v>2.3013823251657729E-2</v>
      </c>
      <c r="Q5677" s="28">
        <v>9.2776796207473755E-2</v>
      </c>
      <c r="R5677" s="42"/>
    </row>
    <row r="5678" spans="1:18" x14ac:dyDescent="0.25">
      <c r="A5678">
        <v>133</v>
      </c>
      <c r="B5678" t="str">
        <f>IF('csv-2021'!K5732="Results by region:","Closed End",IF(L5679="East Metro Overall","Open End",IF(AND(K5678="",'csv-2021'!K5732=""),"",B5677)))</f>
        <v>Open End</v>
      </c>
      <c r="C5678" t="s">
        <v>599</v>
      </c>
      <c r="D5678" t="s">
        <v>869</v>
      </c>
      <c r="E5678" t="str">
        <f t="shared" si="371"/>
        <v>Region</v>
      </c>
      <c r="F5678">
        <f t="shared" si="372"/>
        <v>37</v>
      </c>
      <c r="G5678" t="str">
        <f t="shared" si="370"/>
        <v>Data</v>
      </c>
      <c r="K5678" s="6" t="s">
        <v>99</v>
      </c>
      <c r="L5678" s="12">
        <v>8.4179170552059923E-2</v>
      </c>
      <c r="M5678" s="13">
        <v>5.7932199507299567E-2</v>
      </c>
      <c r="N5678" s="13">
        <v>7.8161799597363912E-2</v>
      </c>
      <c r="O5678" s="13">
        <v>0.13393287071639695</v>
      </c>
      <c r="P5678" s="13">
        <v>1.9925875762673729E-2</v>
      </c>
      <c r="Q5678" s="28">
        <v>0.11715045530534617</v>
      </c>
      <c r="R5678" s="42"/>
    </row>
    <row r="5679" spans="1:18" ht="15.75" thickBot="1" x14ac:dyDescent="0.3">
      <c r="A5679">
        <v>134</v>
      </c>
      <c r="B5679" t="str">
        <f>IF('csv-2021'!K5733="Results by region:","Closed End",IF('csv-2021'!L5732="East Metro Overall","Open End",IF(AND(K5679="",'csv-2021'!K5733=""),"",B5678)))</f>
        <v>Open End</v>
      </c>
      <c r="C5679" t="s">
        <v>599</v>
      </c>
      <c r="D5679" t="s">
        <v>869</v>
      </c>
      <c r="E5679" t="str">
        <f>IF(AND(K5679="",'csv-2021'!K5732="Results by region:"),"Column labels",
IF(AND(K5679="",L5679="East Metro overall"),"Column labels",
IF(AND(K5679="",L5679=""),"",
IF(AND(B5679="Open End",K5679&lt;&gt;"",E5678="Column labels"),"Open end results",
IF(K5679="Results by region:","Region",
IF(K5679="Results by gender:","Gender",
IF(K5679="Results by age:","Age",
IF(K5679="Results by education level:","Education",
IF(K5679="Results by household income:","Household income",
IF(K5679="Results by housing status:","Housing status",
IF(K5679="Results by home language:","Home language",
IF(K5679="Results by race/ethnicity:","Race / ethnicity",
IF(ISERROR(FIND(".",K5679)),E5678,
IF(FIND(".",K5679)&lt;=4,"Title"))))))))))))))</f>
        <v>Region</v>
      </c>
      <c r="F5679">
        <f t="shared" si="372"/>
        <v>38</v>
      </c>
      <c r="G5679" t="str">
        <f t="shared" si="370"/>
        <v>Data</v>
      </c>
      <c r="K5679" s="21" t="s">
        <v>6</v>
      </c>
      <c r="L5679" s="30">
        <v>441</v>
      </c>
      <c r="M5679" s="31">
        <v>53</v>
      </c>
      <c r="N5679" s="31">
        <v>325.99999999999994</v>
      </c>
      <c r="O5679" s="31">
        <v>252.00000000000011</v>
      </c>
      <c r="P5679" s="31">
        <v>73.999999999999943</v>
      </c>
      <c r="Q5679" s="32">
        <v>62.000000000000007</v>
      </c>
      <c r="R5679" s="42"/>
    </row>
    <row r="5680" spans="1:18" ht="15.75" thickTop="1" x14ac:dyDescent="0.25">
      <c r="A5680">
        <v>182</v>
      </c>
      <c r="B5680" t="str">
        <f>IF(K5682="Results by region:","Closed End",IF(L5681="East Metro Overall","Open End",IF(AND(K5680="",K5682=""),"",'csv-2021'!B5778)))</f>
        <v/>
      </c>
      <c r="C5680" t="s">
        <v>8</v>
      </c>
      <c r="D5680" t="s">
        <v>8</v>
      </c>
      <c r="E5680" t="str">
        <f>IF(AND(K5680="",K5681="Results by region:"),"Column labels",
IF(AND(K5680="",L5680="East Metro overall"),"Column labels",
IF(AND(K5680="",L5680=""),"",
IF(AND(B5680="Open End",K5680&lt;&gt;"",'csv-2021'!E5778="Column labels"),"Open end results",
IF(K5680="Results by region:","Region",
IF(K5680="Results by gender:","Gender",
IF(K5680="Results by age:","Age",
IF(K5680="Results by education level:","Education",
IF(K5680="Results by household income:","Household income",
IF(K5680="Results by housing status:","Housing status",
IF(K5680="Results by home language:","Home language",
IF(K5680="Results by race/ethnicity:","Race / ethnicity",
IF(ISERROR(FIND(".",K5680)),'csv-2021'!E5778,
IF(FIND(".",K5680)&lt;=4,"Title"))))))))))))))</f>
        <v/>
      </c>
      <c r="F5680" t="str">
        <f>IF(B5680="","",IF(E5680&lt;&gt;'csv-2021'!E5778,1,SUM('csv-2021'!F5778,1)))</f>
        <v/>
      </c>
      <c r="G5680" t="str">
        <f t="shared" ref="G5680:G5704" si="374">IF(B5680="","",IF(E5680="Title","Title",IF(E5680="Column labels","Labels",IF(AND(F5680=1,B5680="Closed End"),"Header","Data"))))</f>
        <v/>
      </c>
      <c r="K5680" s="42"/>
      <c r="L5680" s="42"/>
      <c r="M5680" s="42"/>
      <c r="N5680" s="42"/>
      <c r="O5680" s="42"/>
      <c r="P5680" s="42"/>
      <c r="Q5680" s="42"/>
    </row>
    <row r="5681" spans="1:18" ht="30.75" thickBot="1" x14ac:dyDescent="0.3">
      <c r="A5681">
        <v>183</v>
      </c>
      <c r="B5681" t="str">
        <f>IF(K5684="Results by region:","Closed End",IF(L5682="East Metro Overall","Open End",IF(AND(K5681="",K5684=""),"",B5680)))</f>
        <v>Open End</v>
      </c>
      <c r="C5681" t="s">
        <v>867</v>
      </c>
      <c r="D5681" t="s">
        <v>870</v>
      </c>
      <c r="E5681" t="str">
        <f t="shared" ref="E5681:E5703" si="375">IF(AND(K5681="",K5682="Results by region:"),"Column labels",
IF(AND(K5681="",L5681="East Metro overall"),"Column labels",
IF(AND(K5681="",L5681=""),"",
IF(AND(B5681="Open End",K5681&lt;&gt;"",E5680="Column labels"),"Open end results",
IF(K5681="Results by region:","Region",
IF(K5681="Results by gender:","Gender",
IF(K5681="Results by age:","Age",
IF(K5681="Results by education level:","Education",
IF(K5681="Results by household income:","Household income",
IF(K5681="Results by housing status:","Housing status",
IF(K5681="Results by home language:","Home language",
IF(K5681="Results by race/ethnicity:","Race / ethnicity",
IF(ISERROR(FIND(".",K5681)),E5680,
IF(FIND(".",K5681)&lt;=4,"Title"))))))))))))))</f>
        <v>Title</v>
      </c>
      <c r="F5681">
        <f t="shared" ref="F5681:F5704" si="376">IF(B5681="","",IF(E5681&lt;&gt;E5680,1,SUM(F5680,1)))</f>
        <v>1</v>
      </c>
      <c r="G5681" t="str">
        <f t="shared" si="374"/>
        <v>Title</v>
      </c>
      <c r="K5681" s="37" t="s">
        <v>107</v>
      </c>
      <c r="L5681" s="37"/>
      <c r="M5681" s="37"/>
      <c r="N5681" s="37"/>
      <c r="O5681" s="37"/>
      <c r="P5681" s="37"/>
      <c r="Q5681" s="37"/>
      <c r="R5681" s="42"/>
    </row>
    <row r="5682" spans="1:18" ht="26.25" thickTop="1" thickBot="1" x14ac:dyDescent="0.3">
      <c r="A5682">
        <v>184</v>
      </c>
      <c r="B5682" t="str">
        <f>IF(K5685="Results by region:","Closed End",IF(L5684="East Metro Overall","Open End",IF(AND(K5682="",K5685=""),"",B5681)))</f>
        <v>Open End</v>
      </c>
      <c r="C5682" t="s">
        <v>867</v>
      </c>
      <c r="D5682" t="s">
        <v>870</v>
      </c>
      <c r="E5682" t="str">
        <f>IF(AND(K5682="",K5684="Results by region:"),"Column labels",
IF(AND(K5682="",L5682="East Metro overall"),"Column labels",
IF(AND(K5682="",L5682=""),"",
IF(AND(B5682="Open End",K5682&lt;&gt;"",E5681="Column labels"),"Open end results",
IF(K5682="Results by region:","Region",
IF(K5682="Results by gender:","Gender",
IF(K5682="Results by age:","Age",
IF(K5682="Results by education level:","Education",
IF(K5682="Results by household income:","Household income",
IF(K5682="Results by housing status:","Housing status",
IF(K5682="Results by home language:","Home language",
IF(K5682="Results by race/ethnicity:","Race / ethnicity",
IF(ISERROR(FIND(".",K5682)),E5681,
IF(FIND(".",K5682)&lt;=4,"Title"))))))))))))))</f>
        <v>Column labels</v>
      </c>
      <c r="F5682">
        <f t="shared" si="376"/>
        <v>1</v>
      </c>
      <c r="G5682" t="str">
        <f t="shared" si="374"/>
        <v>Labels</v>
      </c>
      <c r="K5682" s="39"/>
      <c r="L5682" s="1" t="s">
        <v>62</v>
      </c>
      <c r="M5682" s="2" t="s">
        <v>63</v>
      </c>
      <c r="N5682" s="2" t="s">
        <v>64</v>
      </c>
      <c r="O5682" s="2" t="s">
        <v>65</v>
      </c>
      <c r="P5682" s="2" t="s">
        <v>66</v>
      </c>
      <c r="Q5682" s="3" t="s">
        <v>67</v>
      </c>
      <c r="R5682" s="42"/>
    </row>
    <row r="5683" spans="1:18" ht="16.5" thickTop="1" thickBot="1" x14ac:dyDescent="0.3">
      <c r="A5683">
        <v>184.5</v>
      </c>
      <c r="B5683" t="str">
        <f>IF(K5686="Results by region:","Closed End",IF(L5685="East Metro Overall","Open End",IF(AND(K5683="",K5686=""),"",B5682)))</f>
        <v>Open End</v>
      </c>
      <c r="C5683" t="s">
        <v>867</v>
      </c>
      <c r="D5683" t="s">
        <v>870</v>
      </c>
      <c r="E5683" t="s">
        <v>747</v>
      </c>
      <c r="F5683">
        <v>1</v>
      </c>
      <c r="G5683" t="s">
        <v>871</v>
      </c>
      <c r="K5683" s="51" t="s">
        <v>7</v>
      </c>
      <c r="L5683" s="48"/>
      <c r="M5683" s="49"/>
      <c r="N5683" s="49"/>
      <c r="O5683" s="49"/>
      <c r="P5683" s="49"/>
      <c r="Q5683" s="50"/>
      <c r="R5683" s="52"/>
    </row>
    <row r="5684" spans="1:18" ht="15.75" thickTop="1" x14ac:dyDescent="0.25">
      <c r="A5684">
        <v>185</v>
      </c>
      <c r="B5684" t="str">
        <f>IF(K5686="Results by region:","Closed End",IF(L5685="East Metro Overall","Open End",IF(AND(K5684="",K5686=""),"",B5682)))</f>
        <v>Open End</v>
      </c>
      <c r="C5684" t="s">
        <v>867</v>
      </c>
      <c r="D5684" t="s">
        <v>870</v>
      </c>
      <c r="E5684" t="s">
        <v>747</v>
      </c>
      <c r="F5684">
        <f>IF(B5684="","",IF(E5684&lt;&gt;E5682,1,SUM(F5682,1)))</f>
        <v>1</v>
      </c>
      <c r="G5684" t="str">
        <f t="shared" si="374"/>
        <v>Data</v>
      </c>
      <c r="K5684" s="4" t="s">
        <v>108</v>
      </c>
      <c r="L5684" s="33">
        <v>1.5100487869371397E-2</v>
      </c>
      <c r="M5684" s="24">
        <v>3.8987848092720323E-2</v>
      </c>
      <c r="N5684" s="23" t="s">
        <v>69</v>
      </c>
      <c r="O5684" s="24">
        <v>5.9207324414014195E-3</v>
      </c>
      <c r="P5684" s="23" t="s">
        <v>70</v>
      </c>
      <c r="Q5684" s="25" t="s">
        <v>70</v>
      </c>
      <c r="R5684" s="42"/>
    </row>
    <row r="5685" spans="1:18" x14ac:dyDescent="0.25">
      <c r="A5685">
        <v>186</v>
      </c>
      <c r="B5685" t="str">
        <f t="shared" ref="B5685:B5702" si="377">IF(K5687="Results by region:","Closed End",IF(L5686="East Metro Overall","Open End",IF(AND(K5685="",K5687=""),"",B5684)))</f>
        <v>Open End</v>
      </c>
      <c r="C5685" t="s">
        <v>867</v>
      </c>
      <c r="D5685" t="s">
        <v>870</v>
      </c>
      <c r="E5685" t="str">
        <f t="shared" si="375"/>
        <v>Region</v>
      </c>
      <c r="F5685">
        <f t="shared" si="376"/>
        <v>2</v>
      </c>
      <c r="G5685" t="str">
        <f t="shared" si="374"/>
        <v>Data</v>
      </c>
      <c r="K5685" s="6" t="s">
        <v>109</v>
      </c>
      <c r="L5685" s="12">
        <v>7.5883030071855997E-2</v>
      </c>
      <c r="M5685" s="13">
        <v>5.4915293822065732E-2</v>
      </c>
      <c r="N5685" s="13">
        <v>0.10825928913033532</v>
      </c>
      <c r="O5685" s="13">
        <v>9.0133081502638893E-2</v>
      </c>
      <c r="P5685" s="13">
        <v>0.1311460835026988</v>
      </c>
      <c r="Q5685" s="29" t="s">
        <v>70</v>
      </c>
      <c r="R5685" s="42"/>
    </row>
    <row r="5686" spans="1:18" x14ac:dyDescent="0.25">
      <c r="A5686">
        <v>187</v>
      </c>
      <c r="B5686" t="str">
        <f t="shared" si="377"/>
        <v>Open End</v>
      </c>
      <c r="C5686" t="s">
        <v>867</v>
      </c>
      <c r="D5686" t="s">
        <v>870</v>
      </c>
      <c r="E5686" t="str">
        <f t="shared" si="375"/>
        <v>Region</v>
      </c>
      <c r="F5686">
        <f t="shared" si="376"/>
        <v>3</v>
      </c>
      <c r="G5686" t="str">
        <f t="shared" si="374"/>
        <v>Data</v>
      </c>
      <c r="K5686" s="6" t="s">
        <v>110</v>
      </c>
      <c r="L5686" s="12">
        <v>3.4962995993142933E-2</v>
      </c>
      <c r="M5686" s="13">
        <v>5.2036693133474615E-2</v>
      </c>
      <c r="N5686" s="13">
        <v>3.1901417268994425E-2</v>
      </c>
      <c r="O5686" s="13">
        <v>3.2447389301250462E-2</v>
      </c>
      <c r="P5686" s="13">
        <v>3.121205356468525E-2</v>
      </c>
      <c r="Q5686" s="29" t="s">
        <v>69</v>
      </c>
      <c r="R5686" s="42"/>
    </row>
    <row r="5687" spans="1:18" x14ac:dyDescent="0.25">
      <c r="A5687">
        <v>188</v>
      </c>
      <c r="B5687" t="str">
        <f t="shared" si="377"/>
        <v>Open End</v>
      </c>
      <c r="C5687" t="s">
        <v>867</v>
      </c>
      <c r="D5687" t="s">
        <v>870</v>
      </c>
      <c r="E5687" t="str">
        <f t="shared" si="375"/>
        <v>Region</v>
      </c>
      <c r="F5687">
        <f t="shared" si="376"/>
        <v>4</v>
      </c>
      <c r="G5687" t="str">
        <f t="shared" si="374"/>
        <v>Data</v>
      </c>
      <c r="K5687" s="6" t="s">
        <v>111</v>
      </c>
      <c r="L5687" s="26" t="s">
        <v>69</v>
      </c>
      <c r="M5687" s="27" t="s">
        <v>70</v>
      </c>
      <c r="N5687" s="27" t="s">
        <v>70</v>
      </c>
      <c r="O5687" s="27" t="s">
        <v>70</v>
      </c>
      <c r="P5687" s="27" t="s">
        <v>70</v>
      </c>
      <c r="Q5687" s="28">
        <v>2.298241915648274E-2</v>
      </c>
      <c r="R5687" s="42"/>
    </row>
    <row r="5688" spans="1:18" x14ac:dyDescent="0.25">
      <c r="A5688">
        <v>189</v>
      </c>
      <c r="B5688" t="str">
        <f t="shared" si="377"/>
        <v>Open End</v>
      </c>
      <c r="C5688" t="s">
        <v>867</v>
      </c>
      <c r="D5688" t="s">
        <v>870</v>
      </c>
      <c r="E5688" t="str">
        <f t="shared" si="375"/>
        <v>Region</v>
      </c>
      <c r="F5688">
        <f t="shared" si="376"/>
        <v>5</v>
      </c>
      <c r="G5688" t="str">
        <f t="shared" si="374"/>
        <v>Data</v>
      </c>
      <c r="K5688" s="6" t="s">
        <v>112</v>
      </c>
      <c r="L5688" s="26" t="s">
        <v>69</v>
      </c>
      <c r="M5688" s="13">
        <v>6.6574031825915167E-3</v>
      </c>
      <c r="N5688" s="27" t="s">
        <v>70</v>
      </c>
      <c r="O5688" s="27" t="s">
        <v>70</v>
      </c>
      <c r="P5688" s="27" t="s">
        <v>70</v>
      </c>
      <c r="Q5688" s="29" t="s">
        <v>70</v>
      </c>
      <c r="R5688" s="42"/>
    </row>
    <row r="5689" spans="1:18" x14ac:dyDescent="0.25">
      <c r="A5689">
        <v>190</v>
      </c>
      <c r="B5689" t="str">
        <f t="shared" si="377"/>
        <v>Open End</v>
      </c>
      <c r="C5689" t="s">
        <v>867</v>
      </c>
      <c r="D5689" t="s">
        <v>870</v>
      </c>
      <c r="E5689" t="str">
        <f t="shared" si="375"/>
        <v>Region</v>
      </c>
      <c r="F5689">
        <f t="shared" si="376"/>
        <v>6</v>
      </c>
      <c r="G5689" t="str">
        <f t="shared" si="374"/>
        <v>Data</v>
      </c>
      <c r="K5689" s="6" t="s">
        <v>113</v>
      </c>
      <c r="L5689" s="12">
        <v>5.4040176369129583E-2</v>
      </c>
      <c r="M5689" s="13">
        <v>1.3073570322955575E-2</v>
      </c>
      <c r="N5689" s="13">
        <v>4.4500849904961039E-2</v>
      </c>
      <c r="O5689" s="13">
        <v>7.9745263424064752E-2</v>
      </c>
      <c r="P5689" s="27" t="s">
        <v>70</v>
      </c>
      <c r="Q5689" s="28">
        <v>0.20043974628434869</v>
      </c>
      <c r="R5689" s="42"/>
    </row>
    <row r="5690" spans="1:18" x14ac:dyDescent="0.25">
      <c r="A5690">
        <v>191</v>
      </c>
      <c r="B5690" t="str">
        <f t="shared" si="377"/>
        <v>Open End</v>
      </c>
      <c r="C5690" t="s">
        <v>867</v>
      </c>
      <c r="D5690" t="s">
        <v>870</v>
      </c>
      <c r="E5690" t="str">
        <f t="shared" si="375"/>
        <v>Region</v>
      </c>
      <c r="F5690">
        <f t="shared" si="376"/>
        <v>7</v>
      </c>
      <c r="G5690" t="str">
        <f t="shared" si="374"/>
        <v>Data</v>
      </c>
      <c r="K5690" s="6" t="s">
        <v>114</v>
      </c>
      <c r="L5690" s="12">
        <v>1.8341883666809358E-2</v>
      </c>
      <c r="M5690" s="27" t="s">
        <v>70</v>
      </c>
      <c r="N5690" s="13">
        <v>3.4795716939243354E-2</v>
      </c>
      <c r="O5690" s="13">
        <v>5.3728605376925274E-2</v>
      </c>
      <c r="P5690" s="13">
        <v>1.0890378688233018E-2</v>
      </c>
      <c r="Q5690" s="29" t="s">
        <v>70</v>
      </c>
      <c r="R5690" s="42"/>
    </row>
    <row r="5691" spans="1:18" x14ac:dyDescent="0.25">
      <c r="A5691">
        <v>192</v>
      </c>
      <c r="B5691" t="str">
        <f t="shared" si="377"/>
        <v>Open End</v>
      </c>
      <c r="C5691" t="s">
        <v>867</v>
      </c>
      <c r="D5691" t="s">
        <v>870</v>
      </c>
      <c r="E5691" t="str">
        <f t="shared" si="375"/>
        <v>Region</v>
      </c>
      <c r="F5691">
        <f t="shared" si="376"/>
        <v>8</v>
      </c>
      <c r="G5691" t="str">
        <f t="shared" si="374"/>
        <v>Data</v>
      </c>
      <c r="K5691" s="6" t="s">
        <v>89</v>
      </c>
      <c r="L5691" s="12">
        <v>1.9210370363865026E-2</v>
      </c>
      <c r="M5691" s="13">
        <v>3.2630424140413478E-2</v>
      </c>
      <c r="N5691" s="13">
        <v>1.5233104420582627E-2</v>
      </c>
      <c r="O5691" s="13">
        <v>5.6866754994909898E-3</v>
      </c>
      <c r="P5691" s="13">
        <v>2.7286765075642382E-2</v>
      </c>
      <c r="Q5691" s="29" t="s">
        <v>70</v>
      </c>
    </row>
    <row r="5692" spans="1:18" ht="24.75" x14ac:dyDescent="0.25">
      <c r="A5692">
        <v>193</v>
      </c>
      <c r="B5692" t="str">
        <f t="shared" si="377"/>
        <v>Open End</v>
      </c>
      <c r="C5692" t="s">
        <v>867</v>
      </c>
      <c r="D5692" t="s">
        <v>870</v>
      </c>
      <c r="E5692" t="str">
        <f t="shared" si="375"/>
        <v>Region</v>
      </c>
      <c r="F5692">
        <f t="shared" si="376"/>
        <v>9</v>
      </c>
      <c r="G5692" t="str">
        <f t="shared" si="374"/>
        <v>Data</v>
      </c>
      <c r="K5692" s="6" t="s">
        <v>620</v>
      </c>
      <c r="L5692" s="12">
        <v>3.2254136005451205E-2</v>
      </c>
      <c r="M5692" s="27" t="s">
        <v>70</v>
      </c>
      <c r="N5692" s="13">
        <v>6.1188142229710633E-2</v>
      </c>
      <c r="O5692" s="13">
        <v>7.9957191393040541E-2</v>
      </c>
      <c r="P5692" s="13">
        <v>3.748967327310701E-2</v>
      </c>
      <c r="Q5692" s="29" t="s">
        <v>70</v>
      </c>
    </row>
    <row r="5693" spans="1:18" x14ac:dyDescent="0.25">
      <c r="A5693">
        <v>194</v>
      </c>
      <c r="B5693" t="str">
        <f t="shared" si="377"/>
        <v>Open End</v>
      </c>
      <c r="C5693" t="s">
        <v>867</v>
      </c>
      <c r="D5693" t="s">
        <v>870</v>
      </c>
      <c r="E5693" t="str">
        <f t="shared" si="375"/>
        <v>Region</v>
      </c>
      <c r="F5693">
        <f t="shared" si="376"/>
        <v>10</v>
      </c>
      <c r="G5693" t="str">
        <f t="shared" si="374"/>
        <v>Data</v>
      </c>
      <c r="K5693" s="6" t="s">
        <v>115</v>
      </c>
      <c r="L5693" s="12">
        <v>5.9444604275113548E-2</v>
      </c>
      <c r="M5693" s="27" t="s">
        <v>70</v>
      </c>
      <c r="N5693" s="13">
        <v>9.5549822002482382E-2</v>
      </c>
      <c r="O5693" s="13">
        <v>6.9315565700965129E-2</v>
      </c>
      <c r="P5693" s="13">
        <v>0.12867412697663932</v>
      </c>
      <c r="Q5693" s="28">
        <v>6.9703723990818089E-2</v>
      </c>
    </row>
    <row r="5694" spans="1:18" ht="24.75" x14ac:dyDescent="0.25">
      <c r="A5694">
        <v>195</v>
      </c>
      <c r="B5694" t="str">
        <f t="shared" si="377"/>
        <v>Open End</v>
      </c>
      <c r="C5694" t="s">
        <v>867</v>
      </c>
      <c r="D5694" t="s">
        <v>870</v>
      </c>
      <c r="E5694" t="str">
        <f t="shared" si="375"/>
        <v>Region</v>
      </c>
      <c r="F5694">
        <f t="shared" si="376"/>
        <v>11</v>
      </c>
      <c r="G5694" t="str">
        <f t="shared" si="374"/>
        <v>Data</v>
      </c>
      <c r="K5694" s="6" t="s">
        <v>621</v>
      </c>
      <c r="L5694" s="12">
        <v>3.8561412780864786E-2</v>
      </c>
      <c r="M5694" s="13">
        <v>8.7694096958919457E-2</v>
      </c>
      <c r="N5694" s="13">
        <v>1.0893562124940713E-2</v>
      </c>
      <c r="O5694" s="13">
        <v>1.5392360356832011E-2</v>
      </c>
      <c r="P5694" s="13">
        <v>5.2132194867639311E-3</v>
      </c>
      <c r="Q5694" s="28">
        <v>2.1281515203797709E-2</v>
      </c>
    </row>
    <row r="5695" spans="1:18" x14ac:dyDescent="0.25">
      <c r="A5695">
        <v>196</v>
      </c>
      <c r="B5695" t="str">
        <f t="shared" si="377"/>
        <v>Open End</v>
      </c>
      <c r="C5695" t="s">
        <v>867</v>
      </c>
      <c r="D5695" t="s">
        <v>870</v>
      </c>
      <c r="E5695" t="str">
        <f t="shared" si="375"/>
        <v>Region</v>
      </c>
      <c r="F5695">
        <f t="shared" si="376"/>
        <v>12</v>
      </c>
      <c r="G5695" t="str">
        <f t="shared" si="374"/>
        <v>Data</v>
      </c>
      <c r="K5695" s="6" t="s">
        <v>116</v>
      </c>
      <c r="L5695" s="26" t="s">
        <v>69</v>
      </c>
      <c r="M5695" s="27" t="s">
        <v>70</v>
      </c>
      <c r="N5695" s="27" t="s">
        <v>69</v>
      </c>
      <c r="O5695" s="27" t="s">
        <v>69</v>
      </c>
      <c r="P5695" s="27" t="s">
        <v>70</v>
      </c>
      <c r="Q5695" s="29" t="s">
        <v>70</v>
      </c>
    </row>
    <row r="5696" spans="1:18" x14ac:dyDescent="0.25">
      <c r="A5696">
        <v>197</v>
      </c>
      <c r="B5696" t="str">
        <f t="shared" si="377"/>
        <v>Open End</v>
      </c>
      <c r="C5696" t="s">
        <v>867</v>
      </c>
      <c r="D5696" t="s">
        <v>870</v>
      </c>
      <c r="E5696" t="str">
        <f t="shared" si="375"/>
        <v>Region</v>
      </c>
      <c r="F5696">
        <f t="shared" si="376"/>
        <v>13</v>
      </c>
      <c r="G5696" t="str">
        <f t="shared" si="374"/>
        <v>Data</v>
      </c>
      <c r="K5696" s="6" t="s">
        <v>117</v>
      </c>
      <c r="L5696" s="12">
        <v>5.7714062571803271E-3</v>
      </c>
      <c r="M5696" s="27" t="s">
        <v>70</v>
      </c>
      <c r="N5696" s="13">
        <v>1.0948723812354113E-2</v>
      </c>
      <c r="O5696" s="13">
        <v>1.9620049199918169E-2</v>
      </c>
      <c r="P5696" s="27" t="s">
        <v>70</v>
      </c>
      <c r="Q5696" s="29" t="s">
        <v>70</v>
      </c>
    </row>
    <row r="5697" spans="1:17" x14ac:dyDescent="0.25">
      <c r="A5697">
        <v>198</v>
      </c>
      <c r="B5697" t="str">
        <f t="shared" si="377"/>
        <v>Open End</v>
      </c>
      <c r="C5697" t="s">
        <v>867</v>
      </c>
      <c r="D5697" t="s">
        <v>870</v>
      </c>
      <c r="E5697" t="str">
        <f t="shared" si="375"/>
        <v>Region</v>
      </c>
      <c r="F5697">
        <f t="shared" si="376"/>
        <v>14</v>
      </c>
      <c r="G5697" t="str">
        <f t="shared" si="374"/>
        <v>Data</v>
      </c>
      <c r="K5697" s="6" t="s">
        <v>118</v>
      </c>
      <c r="L5697" s="12">
        <v>0.21215800252979924</v>
      </c>
      <c r="M5697" s="13">
        <v>0.3340451153727127</v>
      </c>
      <c r="N5697" s="13">
        <v>0.15615604697597704</v>
      </c>
      <c r="O5697" s="13">
        <v>0.16256860013814334</v>
      </c>
      <c r="P5697" s="13">
        <v>0.14805932930404089</v>
      </c>
      <c r="Q5697" s="28">
        <v>0.11814413962562172</v>
      </c>
    </row>
    <row r="5698" spans="1:17" x14ac:dyDescent="0.25">
      <c r="A5698">
        <v>199</v>
      </c>
      <c r="B5698" t="str">
        <f t="shared" si="377"/>
        <v>Open End</v>
      </c>
      <c r="C5698" t="s">
        <v>867</v>
      </c>
      <c r="D5698" t="s">
        <v>870</v>
      </c>
      <c r="E5698" t="str">
        <f t="shared" si="375"/>
        <v>Region</v>
      </c>
      <c r="F5698">
        <f t="shared" si="376"/>
        <v>15</v>
      </c>
      <c r="G5698" t="str">
        <f t="shared" si="374"/>
        <v>Data</v>
      </c>
      <c r="K5698" s="6" t="s">
        <v>119</v>
      </c>
      <c r="L5698" s="26" t="s">
        <v>69</v>
      </c>
      <c r="M5698" s="27" t="s">
        <v>70</v>
      </c>
      <c r="N5698" s="13">
        <v>9.032466738340867E-3</v>
      </c>
      <c r="O5698" s="13">
        <v>1.6186127702199134E-2</v>
      </c>
      <c r="P5698" s="27" t="s">
        <v>70</v>
      </c>
      <c r="Q5698" s="29" t="s">
        <v>70</v>
      </c>
    </row>
    <row r="5699" spans="1:17" x14ac:dyDescent="0.25">
      <c r="A5699">
        <v>200</v>
      </c>
      <c r="B5699" t="str">
        <f t="shared" si="377"/>
        <v>Open End</v>
      </c>
      <c r="C5699" t="s">
        <v>867</v>
      </c>
      <c r="D5699" t="s">
        <v>870</v>
      </c>
      <c r="E5699" t="str">
        <f t="shared" si="375"/>
        <v>Region</v>
      </c>
      <c r="F5699">
        <f t="shared" si="376"/>
        <v>16</v>
      </c>
      <c r="G5699" t="str">
        <f t="shared" si="374"/>
        <v>Data</v>
      </c>
      <c r="K5699" s="6" t="s">
        <v>120</v>
      </c>
      <c r="L5699" s="26" t="s">
        <v>69</v>
      </c>
      <c r="M5699" s="27" t="s">
        <v>70</v>
      </c>
      <c r="N5699" s="27" t="s">
        <v>69</v>
      </c>
      <c r="O5699" s="27" t="s">
        <v>69</v>
      </c>
      <c r="P5699" s="27" t="s">
        <v>70</v>
      </c>
      <c r="Q5699" s="29" t="s">
        <v>70</v>
      </c>
    </row>
    <row r="5700" spans="1:17" x14ac:dyDescent="0.25">
      <c r="A5700">
        <v>201</v>
      </c>
      <c r="B5700" t="str">
        <f t="shared" si="377"/>
        <v>Open End</v>
      </c>
      <c r="C5700" t="s">
        <v>867</v>
      </c>
      <c r="D5700" t="s">
        <v>870</v>
      </c>
      <c r="E5700" t="str">
        <f t="shared" si="375"/>
        <v>Region</v>
      </c>
      <c r="F5700">
        <f t="shared" si="376"/>
        <v>17</v>
      </c>
      <c r="G5700" t="str">
        <f t="shared" si="374"/>
        <v>Data</v>
      </c>
      <c r="K5700" s="6" t="s">
        <v>121</v>
      </c>
      <c r="L5700" s="12">
        <v>0.15566873470291828</v>
      </c>
      <c r="M5700" s="13">
        <v>0.12940153011613459</v>
      </c>
      <c r="N5700" s="13">
        <v>0.18072700456996249</v>
      </c>
      <c r="O5700" s="13">
        <v>0.18631943875169676</v>
      </c>
      <c r="P5700" s="13">
        <v>0.17366579828858</v>
      </c>
      <c r="Q5700" s="28">
        <v>0.12335046408977171</v>
      </c>
    </row>
    <row r="5701" spans="1:17" x14ac:dyDescent="0.25">
      <c r="A5701">
        <v>202</v>
      </c>
      <c r="B5701" t="str">
        <f t="shared" si="377"/>
        <v>Open End</v>
      </c>
      <c r="C5701" t="s">
        <v>867</v>
      </c>
      <c r="D5701" t="s">
        <v>870</v>
      </c>
      <c r="E5701" t="str">
        <f t="shared" si="375"/>
        <v>Region</v>
      </c>
      <c r="F5701">
        <f t="shared" si="376"/>
        <v>18</v>
      </c>
      <c r="G5701" t="str">
        <f t="shared" si="374"/>
        <v>Data</v>
      </c>
      <c r="K5701" s="6" t="s">
        <v>122</v>
      </c>
      <c r="L5701" s="12">
        <v>5.2297082726497732E-2</v>
      </c>
      <c r="M5701" s="13">
        <v>1.6665145629258492E-2</v>
      </c>
      <c r="N5701" s="13">
        <v>4.5202248898626902E-2</v>
      </c>
      <c r="O5701" s="13">
        <v>9.6787582048475668E-3</v>
      </c>
      <c r="P5701" s="13">
        <v>9.0055471569144244E-2</v>
      </c>
      <c r="Q5701" s="28">
        <v>0.17476597225016691</v>
      </c>
    </row>
    <row r="5702" spans="1:17" x14ac:dyDescent="0.25">
      <c r="A5702">
        <v>203</v>
      </c>
      <c r="B5702" t="str">
        <f t="shared" si="377"/>
        <v>Open End</v>
      </c>
      <c r="C5702" t="s">
        <v>867</v>
      </c>
      <c r="D5702" t="s">
        <v>870</v>
      </c>
      <c r="E5702" t="str">
        <f t="shared" si="375"/>
        <v>Region</v>
      </c>
      <c r="F5702">
        <f t="shared" si="376"/>
        <v>19</v>
      </c>
      <c r="G5702" t="str">
        <f t="shared" si="374"/>
        <v>Data</v>
      </c>
      <c r="K5702" s="6" t="s">
        <v>123</v>
      </c>
      <c r="L5702" s="12">
        <v>9.9396650491965333E-2</v>
      </c>
      <c r="M5702" s="13">
        <v>0.11769120397998782</v>
      </c>
      <c r="N5702" s="13">
        <v>6.6947982444190215E-2</v>
      </c>
      <c r="O5702" s="13">
        <v>1.3325240132648066E-2</v>
      </c>
      <c r="P5702" s="13">
        <v>0.13465396387029335</v>
      </c>
      <c r="Q5702" s="28">
        <v>0.18260615423587206</v>
      </c>
    </row>
    <row r="5703" spans="1:17" x14ac:dyDescent="0.25">
      <c r="A5703">
        <v>204</v>
      </c>
      <c r="B5703" t="str">
        <f>IF('csv-2021'!K5779="Results by region:","Closed End",IF(L5704="East Metro Overall","Open End",IF(AND(K5703="",'csv-2021'!K5779=""),"",B5702)))</f>
        <v>Open End</v>
      </c>
      <c r="C5703" t="s">
        <v>867</v>
      </c>
      <c r="D5703" t="s">
        <v>870</v>
      </c>
      <c r="E5703" t="str">
        <f t="shared" si="375"/>
        <v>Region</v>
      </c>
      <c r="F5703">
        <f t="shared" si="376"/>
        <v>20</v>
      </c>
      <c r="G5703" t="str">
        <f t="shared" si="374"/>
        <v>Data</v>
      </c>
      <c r="K5703" s="6" t="s">
        <v>99</v>
      </c>
      <c r="L5703" s="12">
        <v>0.16194916417106101</v>
      </c>
      <c r="M5703" s="13">
        <v>0.11620167524876573</v>
      </c>
      <c r="N5703" s="13">
        <v>0.19831387206088499</v>
      </c>
      <c r="O5703" s="13">
        <v>0.25202619524961056</v>
      </c>
      <c r="P5703" s="13">
        <v>0.13049478263348846</v>
      </c>
      <c r="Q5703" s="28">
        <v>0.13511961109356235</v>
      </c>
    </row>
    <row r="5704" spans="1:17" ht="15.75" thickBot="1" x14ac:dyDescent="0.3">
      <c r="A5704">
        <v>205</v>
      </c>
      <c r="B5704" t="str">
        <f>IF('csv-2021'!K5780="Results by region:","Closed End",IF('csv-2021'!L5779="East Metro Overall","Open End",IF(AND(K5704="",'csv-2021'!K5780=""),"",B5703)))</f>
        <v>Open End</v>
      </c>
      <c r="C5704" t="s">
        <v>867</v>
      </c>
      <c r="D5704" t="s">
        <v>870</v>
      </c>
      <c r="E5704" t="str">
        <f>IF(AND(K5704="",'csv-2021'!K5779="Results by region:"),"Column labels",
IF(AND(K5704="",L5704="East Metro overall"),"Column labels",
IF(AND(K5704="",L5704=""),"",
IF(AND(B5704="Open End",K5704&lt;&gt;"",E5703="Column labels"),"Open end results",
IF(K5704="Results by region:","Region",
IF(K5704="Results by gender:","Gender",
IF(K5704="Results by age:","Age",
IF(K5704="Results by education level:","Education",
IF(K5704="Results by household income:","Household income",
IF(K5704="Results by housing status:","Housing status",
IF(K5704="Results by home language:","Home language",
IF(K5704="Results by race/ethnicity:","Race / ethnicity",
IF(ISERROR(FIND(".",K5704)),E5703,
IF(FIND(".",K5704)&lt;=4,"Title"))))))))))))))</f>
        <v>Region</v>
      </c>
      <c r="F5704">
        <f t="shared" si="376"/>
        <v>21</v>
      </c>
      <c r="G5704" t="str">
        <f t="shared" si="374"/>
        <v>Data</v>
      </c>
      <c r="K5704" s="21" t="s">
        <v>6</v>
      </c>
      <c r="L5704" s="30">
        <v>289.99999999999983</v>
      </c>
      <c r="M5704" s="31">
        <v>31.999999999999996</v>
      </c>
      <c r="N5704" s="31">
        <v>230.00000000000003</v>
      </c>
      <c r="O5704" s="31">
        <v>200.00000000000009</v>
      </c>
      <c r="P5704" s="31">
        <v>30.000000000000004</v>
      </c>
      <c r="Q5704" s="32">
        <v>27.999999999999996</v>
      </c>
    </row>
    <row r="5705" spans="1:17" ht="15.75" thickTop="1" x14ac:dyDescent="0.25">
      <c r="A5705">
        <v>2368</v>
      </c>
      <c r="B5705" t="str">
        <f>IF(K5707="Results by region:","Closed End",IF(L5706="East Metro Overall","Open End",IF(AND(K5705="",K5707=""),"",'csv-2021'!B7940)))</f>
        <v/>
      </c>
      <c r="C5705" t="s">
        <v>8</v>
      </c>
      <c r="D5705" t="str">
        <f>IF(B5705="","",IF(ISERROR(FIND(".",K5705,1)),'csv-2021'!D7940,IF(ISNUMBER(FIND(".",K5705,1)),CONCATENATE("Q",LEFT(K5705,SUM(FIND(".",K5705,1),-1))))))</f>
        <v/>
      </c>
      <c r="E5705" t="str">
        <f>IF(AND(K5705="",K5706="Results by region:"),"Column labels",
IF(AND(K5705="",L5705="East Metro overall"),"Column labels",
IF(AND(K5705="",L5705=""),"",
IF(AND(B5705="Open End",K5705&lt;&gt;"",'csv-2021'!E7940="Column labels"),"Open end results",
IF(K5705="Results by region:","Region",
IF(K5705="Results by gender:","Gender",
IF(K5705="Results by age:","Age",
IF(K5705="Results by education level:","Education",
IF(K5705="Results by household income:","Household income",
IF(K5705="Results by housing status:","Housing status",
IF(K5705="Results by home language:","Home language",
IF(K5705="Results by race/ethnicity:","Race / ethnicity",
IF(ISERROR(FIND(".",K5705)),'csv-2021'!E7940,
IF(FIND(".",K5705)&lt;=4,"Title"))))))))))))))</f>
        <v/>
      </c>
      <c r="F5705" t="str">
        <f>IF(B5705="","",IF(E5705&lt;&gt;'csv-2021'!E7940,1,SUM('csv-2021'!F7940,1)))</f>
        <v/>
      </c>
      <c r="G5705" t="str">
        <f t="shared" ref="G5705:G5734" si="378">IF(B5705="","",IF(E5705="Title","Title",IF(E5705="Column labels","Labels",IF(AND(F5705=1,B5705="Closed End"),"Header","Data"))))</f>
        <v/>
      </c>
      <c r="K5705" s="42"/>
      <c r="L5705" s="42"/>
      <c r="M5705" s="42"/>
      <c r="N5705" s="42"/>
      <c r="O5705" s="42"/>
      <c r="P5705" s="42"/>
      <c r="Q5705" s="42"/>
    </row>
    <row r="5706" spans="1:17" ht="45.75" thickBot="1" x14ac:dyDescent="0.3">
      <c r="A5706">
        <v>2369</v>
      </c>
      <c r="B5706" t="str">
        <f>IF(K5709="Results by region:","Closed End",IF(L5707="East Metro Overall","Open End",IF(AND(K5706="",K5709=""),"",B5705)))</f>
        <v>Open End</v>
      </c>
      <c r="C5706" t="s">
        <v>108</v>
      </c>
      <c r="D5706" t="s">
        <v>872</v>
      </c>
      <c r="E5706" t="str">
        <f t="shared" ref="E5706:E5733" si="379">IF(AND(K5706="",K5707="Results by region:"),"Column labels",
IF(AND(K5706="",L5706="East Metro overall"),"Column labels",
IF(AND(K5706="",L5706=""),"",
IF(AND(B5706="Open End",K5706&lt;&gt;"",E5705="Column labels"),"Open end results",
IF(K5706="Results by region:","Region",
IF(K5706="Results by gender:","Gender",
IF(K5706="Results by age:","Age",
IF(K5706="Results by education level:","Education",
IF(K5706="Results by household income:","Household income",
IF(K5706="Results by housing status:","Housing status",
IF(K5706="Results by home language:","Home language",
IF(K5706="Results by race/ethnicity:","Race / ethnicity",
IF(ISERROR(FIND(".",K5706)),E5705,
IF(FIND(".",K5706)&lt;=4,"Title"))))))))))))))</f>
        <v>Title</v>
      </c>
      <c r="F5706">
        <f t="shared" ref="F5706:F5734" si="380">IF(B5706="","",IF(E5706&lt;&gt;E5705,1,SUM(F5705,1)))</f>
        <v>1</v>
      </c>
      <c r="G5706" t="str">
        <f t="shared" si="378"/>
        <v>Title</v>
      </c>
      <c r="I5706" s="38" t="s">
        <v>664</v>
      </c>
      <c r="J5706" t="s">
        <v>108</v>
      </c>
      <c r="K5706" s="37" t="s">
        <v>233</v>
      </c>
      <c r="L5706" s="37"/>
      <c r="M5706" s="37"/>
      <c r="N5706" s="37"/>
      <c r="O5706" s="37"/>
      <c r="P5706" s="37"/>
      <c r="Q5706" s="37"/>
    </row>
    <row r="5707" spans="1:17" ht="26.25" thickTop="1" thickBot="1" x14ac:dyDescent="0.3">
      <c r="A5707">
        <v>2369.5</v>
      </c>
      <c r="B5707" t="str">
        <f>IF(K5710="Results by region:","Closed End",IF(L5709="East Metro Overall","Open End",IF(AND(K5707="",K5710=""),"",B5706)))</f>
        <v>Open End</v>
      </c>
      <c r="C5707" t="s">
        <v>108</v>
      </c>
      <c r="D5707" t="str">
        <f t="shared" ref="D5707:D5734" si="381">IF(B5707="","",IF(ISERROR(FIND(".",K5707,1)),D5706,IF(ISNUMBER(FIND(".",K5707,1)),CONCATENATE("Q",LEFT(K5707,SUM(FIND(".",K5707,1),-1))))))</f>
        <v>Q14_sp</v>
      </c>
      <c r="E5707" t="str">
        <f>IF(AND(K5707="",K5709="Results by region:"),"Column labels",
IF(AND(K5707="",L5707="East Metro overall"),"Column labels",
IF(AND(K5707="",L5707=""),"",
IF(AND(B5707="Open End",K5707&lt;&gt;"",E5706="Column labels"),"Open end results",
IF(K5707="Results by region:","Region",
IF(K5707="Results by gender:","Gender",
IF(K5707="Results by age:","Age",
IF(K5707="Results by education level:","Education",
IF(K5707="Results by household income:","Household income",
IF(K5707="Results by housing status:","Housing status",
IF(K5707="Results by home language:","Home language",
IF(K5707="Results by race/ethnicity:","Race / ethnicity",
IF(ISERROR(FIND(".",K5707)),E5706,
IF(FIND(".",K5707)&lt;=4,"Title"))))))))))))))</f>
        <v>Column labels</v>
      </c>
      <c r="F5707">
        <f t="shared" si="380"/>
        <v>1</v>
      </c>
      <c r="G5707" t="str">
        <f t="shared" si="378"/>
        <v>Labels</v>
      </c>
      <c r="I5707" s="38" t="s">
        <v>664</v>
      </c>
      <c r="J5707" t="s">
        <v>108</v>
      </c>
      <c r="K5707" s="39"/>
      <c r="L5707" s="1" t="s">
        <v>62</v>
      </c>
      <c r="M5707" s="2" t="s">
        <v>63</v>
      </c>
      <c r="N5707" s="2" t="s">
        <v>64</v>
      </c>
      <c r="O5707" s="2" t="s">
        <v>65</v>
      </c>
      <c r="P5707" s="2" t="s">
        <v>66</v>
      </c>
      <c r="Q5707" s="3" t="s">
        <v>67</v>
      </c>
    </row>
    <row r="5708" spans="1:17" ht="16.5" thickTop="1" thickBot="1" x14ac:dyDescent="0.3">
      <c r="A5708">
        <v>2370</v>
      </c>
      <c r="B5708" t="str">
        <f>IF(K5711="Results by region:","Closed End",IF(L5710="East Metro Overall","Open End",IF(AND(K5708="",K5711=""),"",B5707)))</f>
        <v>Open End</v>
      </c>
      <c r="C5708" t="s">
        <v>108</v>
      </c>
      <c r="D5708" t="str">
        <f t="shared" ref="D5708" si="382">IF(B5708="","",IF(ISERROR(FIND(".",K5708,1)),D5707,IF(ISNUMBER(FIND(".",K5708,1)),CONCATENATE("Q",LEFT(K5708,SUM(FIND(".",K5708,1),-1))))))</f>
        <v>Q14_sp</v>
      </c>
      <c r="E5708" t="s">
        <v>747</v>
      </c>
      <c r="F5708">
        <v>1</v>
      </c>
      <c r="G5708" t="s">
        <v>871</v>
      </c>
      <c r="K5708" s="51" t="s">
        <v>7</v>
      </c>
      <c r="L5708" s="48"/>
      <c r="M5708" s="49"/>
      <c r="N5708" s="49"/>
      <c r="O5708" s="49"/>
      <c r="P5708" s="49"/>
      <c r="Q5708" s="50"/>
    </row>
    <row r="5709" spans="1:17" ht="15.75" thickTop="1" x14ac:dyDescent="0.25">
      <c r="A5709">
        <v>2371</v>
      </c>
      <c r="B5709" t="str">
        <f>IF(K5711="Results by region:","Closed End",IF(L5710="East Metro Overall","Open End",IF(AND(K5709="",K5711=""),"",B5707)))</f>
        <v>Open End</v>
      </c>
      <c r="C5709" t="s">
        <v>108</v>
      </c>
      <c r="D5709" t="str">
        <f>IF(B5709="","",IF(ISERROR(FIND(".",K5709,1)),D5707,IF(ISNUMBER(FIND(".",K5709,1)),CONCATENATE("Q",LEFT(K5709,SUM(FIND(".",K5709,1),-1))))))</f>
        <v>Q14_sp</v>
      </c>
      <c r="E5709" t="s">
        <v>747</v>
      </c>
      <c r="F5709">
        <f>IF(B5709="","",IF(E5709&lt;&gt;E5707,1,SUM(F5707,1)))</f>
        <v>1</v>
      </c>
      <c r="G5709" t="str">
        <f t="shared" si="378"/>
        <v>Data</v>
      </c>
      <c r="I5709" s="38" t="s">
        <v>664</v>
      </c>
      <c r="J5709" t="s">
        <v>108</v>
      </c>
      <c r="K5709" s="4" t="s">
        <v>234</v>
      </c>
      <c r="L5709" s="33">
        <v>0.22648342250767248</v>
      </c>
      <c r="M5709" s="23" t="s">
        <v>173</v>
      </c>
      <c r="N5709" s="24">
        <v>0.17664002597565445</v>
      </c>
      <c r="O5709" s="24">
        <v>0.14782214526171422</v>
      </c>
      <c r="P5709" s="23" t="s">
        <v>173</v>
      </c>
      <c r="Q5709" s="25" t="s">
        <v>173</v>
      </c>
    </row>
    <row r="5710" spans="1:17" x14ac:dyDescent="0.25">
      <c r="A5710">
        <v>2372</v>
      </c>
      <c r="B5710" t="str">
        <f t="shared" ref="B5710:B5732" si="383">IF(K5712="Results by region:","Closed End",IF(L5711="East Metro Overall","Open End",IF(AND(K5710="",K5712=""),"",B5709)))</f>
        <v>Open End</v>
      </c>
      <c r="C5710" t="s">
        <v>108</v>
      </c>
      <c r="D5710" t="str">
        <f t="shared" si="381"/>
        <v>Q14_sp</v>
      </c>
      <c r="E5710" t="str">
        <f t="shared" si="379"/>
        <v>Region</v>
      </c>
      <c r="F5710">
        <f t="shared" si="380"/>
        <v>2</v>
      </c>
      <c r="G5710" t="str">
        <f t="shared" si="378"/>
        <v>Data</v>
      </c>
      <c r="I5710" s="38" t="s">
        <v>664</v>
      </c>
      <c r="J5710" t="s">
        <v>108</v>
      </c>
      <c r="K5710" s="6" t="s">
        <v>235</v>
      </c>
      <c r="L5710" s="12">
        <v>3.9938500727269628E-2</v>
      </c>
      <c r="M5710" s="27" t="s">
        <v>173</v>
      </c>
      <c r="N5710" s="13">
        <v>4.9015936766729572E-2</v>
      </c>
      <c r="O5710" s="13">
        <v>1.4218476177678296E-2</v>
      </c>
      <c r="P5710" s="27" t="s">
        <v>173</v>
      </c>
      <c r="Q5710" s="29" t="s">
        <v>173</v>
      </c>
    </row>
    <row r="5711" spans="1:17" x14ac:dyDescent="0.25">
      <c r="A5711">
        <v>2373</v>
      </c>
      <c r="B5711" t="str">
        <f t="shared" si="383"/>
        <v>Open End</v>
      </c>
      <c r="C5711" t="s">
        <v>108</v>
      </c>
      <c r="D5711" t="str">
        <f t="shared" si="381"/>
        <v>Q14_sp</v>
      </c>
      <c r="E5711" t="str">
        <f t="shared" si="379"/>
        <v>Region</v>
      </c>
      <c r="F5711">
        <f t="shared" si="380"/>
        <v>3</v>
      </c>
      <c r="G5711" t="str">
        <f t="shared" si="378"/>
        <v>Data</v>
      </c>
      <c r="I5711" s="38" t="s">
        <v>664</v>
      </c>
      <c r="J5711" t="s">
        <v>108</v>
      </c>
      <c r="K5711" s="6" t="s">
        <v>236</v>
      </c>
      <c r="L5711" s="26" t="s">
        <v>69</v>
      </c>
      <c r="M5711" s="27" t="s">
        <v>173</v>
      </c>
      <c r="N5711" s="27" t="s">
        <v>69</v>
      </c>
      <c r="O5711" s="27" t="s">
        <v>69</v>
      </c>
      <c r="P5711" s="27" t="s">
        <v>173</v>
      </c>
      <c r="Q5711" s="29" t="s">
        <v>173</v>
      </c>
    </row>
    <row r="5712" spans="1:17" x14ac:dyDescent="0.25">
      <c r="A5712">
        <v>2374</v>
      </c>
      <c r="B5712" t="str">
        <f t="shared" si="383"/>
        <v>Open End</v>
      </c>
      <c r="C5712" t="s">
        <v>108</v>
      </c>
      <c r="D5712" t="str">
        <f t="shared" si="381"/>
        <v>Q14_sp</v>
      </c>
      <c r="E5712" t="str">
        <f t="shared" si="379"/>
        <v>Region</v>
      </c>
      <c r="F5712">
        <f t="shared" si="380"/>
        <v>4</v>
      </c>
      <c r="G5712" t="str">
        <f t="shared" si="378"/>
        <v>Data</v>
      </c>
      <c r="I5712" s="38" t="s">
        <v>664</v>
      </c>
      <c r="J5712" t="s">
        <v>108</v>
      </c>
      <c r="K5712" s="6" t="s">
        <v>237</v>
      </c>
      <c r="L5712" s="12">
        <v>6.5978527830511061E-3</v>
      </c>
      <c r="M5712" s="27" t="s">
        <v>173</v>
      </c>
      <c r="N5712" s="13">
        <v>8.0974480494058528E-3</v>
      </c>
      <c r="O5712" s="13">
        <v>1.7426267048896653E-2</v>
      </c>
      <c r="P5712" s="27" t="s">
        <v>173</v>
      </c>
      <c r="Q5712" s="29" t="s">
        <v>173</v>
      </c>
    </row>
    <row r="5713" spans="1:17" x14ac:dyDescent="0.25">
      <c r="A5713">
        <v>2375</v>
      </c>
      <c r="B5713" t="str">
        <f t="shared" si="383"/>
        <v>Open End</v>
      </c>
      <c r="C5713" t="s">
        <v>108</v>
      </c>
      <c r="D5713" t="str">
        <f t="shared" si="381"/>
        <v>Q14_sp</v>
      </c>
      <c r="E5713" t="str">
        <f t="shared" si="379"/>
        <v>Region</v>
      </c>
      <c r="F5713">
        <f t="shared" si="380"/>
        <v>5</v>
      </c>
      <c r="G5713" t="str">
        <f t="shared" si="378"/>
        <v>Data</v>
      </c>
      <c r="I5713" s="38" t="s">
        <v>664</v>
      </c>
      <c r="J5713" t="s">
        <v>108</v>
      </c>
      <c r="K5713" s="6" t="s">
        <v>238</v>
      </c>
      <c r="L5713" s="12">
        <v>2.1955030715887988E-2</v>
      </c>
      <c r="M5713" s="27" t="s">
        <v>173</v>
      </c>
      <c r="N5713" s="13">
        <v>2.6945087514183737E-2</v>
      </c>
      <c r="O5713" s="13">
        <v>5.7987687949725079E-2</v>
      </c>
      <c r="P5713" s="27" t="s">
        <v>173</v>
      </c>
      <c r="Q5713" s="29" t="s">
        <v>173</v>
      </c>
    </row>
    <row r="5714" spans="1:17" x14ac:dyDescent="0.25">
      <c r="A5714">
        <v>2376</v>
      </c>
      <c r="B5714" t="str">
        <f t="shared" si="383"/>
        <v>Open End</v>
      </c>
      <c r="C5714" t="s">
        <v>108</v>
      </c>
      <c r="D5714" t="str">
        <f t="shared" si="381"/>
        <v>Q14_sp</v>
      </c>
      <c r="E5714" t="str">
        <f t="shared" si="379"/>
        <v>Region</v>
      </c>
      <c r="F5714">
        <f t="shared" si="380"/>
        <v>6</v>
      </c>
      <c r="G5714" t="str">
        <f t="shared" si="378"/>
        <v>Data</v>
      </c>
      <c r="I5714" s="38" t="s">
        <v>664</v>
      </c>
      <c r="J5714" t="s">
        <v>108</v>
      </c>
      <c r="K5714" s="6" t="s">
        <v>239</v>
      </c>
      <c r="L5714" s="26" t="s">
        <v>69</v>
      </c>
      <c r="M5714" s="27" t="s">
        <v>173</v>
      </c>
      <c r="N5714" s="27" t="s">
        <v>69</v>
      </c>
      <c r="O5714" s="27" t="s">
        <v>69</v>
      </c>
      <c r="P5714" s="27" t="s">
        <v>173</v>
      </c>
      <c r="Q5714" s="29" t="s">
        <v>173</v>
      </c>
    </row>
    <row r="5715" spans="1:17" x14ac:dyDescent="0.25">
      <c r="A5715">
        <v>2377</v>
      </c>
      <c r="B5715" t="str">
        <f t="shared" si="383"/>
        <v>Open End</v>
      </c>
      <c r="C5715" t="s">
        <v>108</v>
      </c>
      <c r="D5715" t="str">
        <f t="shared" si="381"/>
        <v>Q14_sp</v>
      </c>
      <c r="E5715" t="str">
        <f t="shared" si="379"/>
        <v>Region</v>
      </c>
      <c r="F5715">
        <f t="shared" si="380"/>
        <v>7</v>
      </c>
      <c r="G5715" t="str">
        <f t="shared" si="378"/>
        <v>Data</v>
      </c>
      <c r="I5715" s="38" t="s">
        <v>664</v>
      </c>
      <c r="J5715" t="s">
        <v>108</v>
      </c>
      <c r="K5715" s="6" t="s">
        <v>240</v>
      </c>
      <c r="L5715" s="12">
        <v>2.9349189228701052E-2</v>
      </c>
      <c r="M5715" s="27" t="s">
        <v>173</v>
      </c>
      <c r="N5715" s="13">
        <v>3.6019829918315982E-2</v>
      </c>
      <c r="O5715" s="13">
        <v>7.7517159898107438E-2</v>
      </c>
      <c r="P5715" s="27" t="s">
        <v>173</v>
      </c>
      <c r="Q5715" s="29" t="s">
        <v>173</v>
      </c>
    </row>
    <row r="5716" spans="1:17" ht="24.75" x14ac:dyDescent="0.25">
      <c r="A5716">
        <v>2378</v>
      </c>
      <c r="B5716" t="str">
        <f t="shared" si="383"/>
        <v>Open End</v>
      </c>
      <c r="C5716" t="s">
        <v>108</v>
      </c>
      <c r="D5716" t="str">
        <f t="shared" si="381"/>
        <v>Q14_sp</v>
      </c>
      <c r="E5716" t="str">
        <f t="shared" si="379"/>
        <v>Region</v>
      </c>
      <c r="F5716">
        <f t="shared" si="380"/>
        <v>8</v>
      </c>
      <c r="G5716" t="str">
        <f t="shared" si="378"/>
        <v>Data</v>
      </c>
      <c r="I5716" s="38" t="s">
        <v>664</v>
      </c>
      <c r="J5716" t="s">
        <v>108</v>
      </c>
      <c r="K5716" s="6" t="s">
        <v>603</v>
      </c>
      <c r="L5716" s="12">
        <v>2.0659072399428088E-2</v>
      </c>
      <c r="M5716" s="27" t="s">
        <v>173</v>
      </c>
      <c r="N5716" s="13">
        <v>2.5354576860674327E-2</v>
      </c>
      <c r="O5716" s="13">
        <v>5.4564799254044748E-2</v>
      </c>
      <c r="P5716" s="27" t="s">
        <v>173</v>
      </c>
      <c r="Q5716" s="29" t="s">
        <v>173</v>
      </c>
    </row>
    <row r="5717" spans="1:17" x14ac:dyDescent="0.25">
      <c r="A5717">
        <v>2379</v>
      </c>
      <c r="B5717" t="str">
        <f t="shared" si="383"/>
        <v>Open End</v>
      </c>
      <c r="C5717" t="s">
        <v>108</v>
      </c>
      <c r="D5717" t="str">
        <f t="shared" si="381"/>
        <v>Q14_sp</v>
      </c>
      <c r="E5717" t="str">
        <f t="shared" si="379"/>
        <v>Region</v>
      </c>
      <c r="F5717">
        <f t="shared" si="380"/>
        <v>9</v>
      </c>
      <c r="G5717" t="str">
        <f t="shared" si="378"/>
        <v>Data</v>
      </c>
      <c r="I5717" s="38" t="s">
        <v>664</v>
      </c>
      <c r="J5717" t="s">
        <v>108</v>
      </c>
      <c r="K5717" s="6" t="s">
        <v>241</v>
      </c>
      <c r="L5717" s="12">
        <v>1.3895532845147269E-2</v>
      </c>
      <c r="M5717" s="27" t="s">
        <v>173</v>
      </c>
      <c r="N5717" s="27" t="s">
        <v>69</v>
      </c>
      <c r="O5717" s="13">
        <v>1.0603551429404246E-2</v>
      </c>
      <c r="P5717" s="27" t="s">
        <v>173</v>
      </c>
      <c r="Q5717" s="29" t="s">
        <v>173</v>
      </c>
    </row>
    <row r="5718" spans="1:17" ht="24.75" x14ac:dyDescent="0.25">
      <c r="A5718">
        <v>2380</v>
      </c>
      <c r="B5718" t="str">
        <f t="shared" si="383"/>
        <v>Open End</v>
      </c>
      <c r="C5718" t="s">
        <v>108</v>
      </c>
      <c r="D5718" t="str">
        <f t="shared" si="381"/>
        <v>Q14_sp</v>
      </c>
      <c r="E5718" t="str">
        <f t="shared" si="379"/>
        <v>Region</v>
      </c>
      <c r="F5718">
        <f t="shared" si="380"/>
        <v>10</v>
      </c>
      <c r="G5718" t="str">
        <f t="shared" si="378"/>
        <v>Data</v>
      </c>
      <c r="I5718" s="38" t="s">
        <v>664</v>
      </c>
      <c r="J5718" t="s">
        <v>108</v>
      </c>
      <c r="K5718" s="6" t="s">
        <v>604</v>
      </c>
      <c r="L5718" s="12">
        <v>5.48492960346414E-2</v>
      </c>
      <c r="M5718" s="27" t="s">
        <v>173</v>
      </c>
      <c r="N5718" s="13">
        <v>6.7315737375638091E-2</v>
      </c>
      <c r="O5718" s="13">
        <v>0.11400319142770918</v>
      </c>
      <c r="P5718" s="27" t="s">
        <v>173</v>
      </c>
      <c r="Q5718" s="29" t="s">
        <v>173</v>
      </c>
    </row>
    <row r="5719" spans="1:17" x14ac:dyDescent="0.25">
      <c r="A5719">
        <v>2381</v>
      </c>
      <c r="B5719" t="str">
        <f t="shared" si="383"/>
        <v>Open End</v>
      </c>
      <c r="C5719" t="s">
        <v>108</v>
      </c>
      <c r="D5719" t="str">
        <f t="shared" si="381"/>
        <v>Q14_sp</v>
      </c>
      <c r="E5719" t="str">
        <f t="shared" si="379"/>
        <v>Region</v>
      </c>
      <c r="F5719">
        <f t="shared" si="380"/>
        <v>11</v>
      </c>
      <c r="G5719" t="str">
        <f t="shared" si="378"/>
        <v>Data</v>
      </c>
      <c r="I5719" s="38" t="s">
        <v>664</v>
      </c>
      <c r="J5719" t="s">
        <v>108</v>
      </c>
      <c r="K5719" s="6" t="s">
        <v>242</v>
      </c>
      <c r="L5719" s="26" t="s">
        <v>69</v>
      </c>
      <c r="M5719" s="27" t="s">
        <v>173</v>
      </c>
      <c r="N5719" s="27" t="s">
        <v>69</v>
      </c>
      <c r="O5719" s="13">
        <v>9.2265725121211204E-3</v>
      </c>
      <c r="P5719" s="27" t="s">
        <v>173</v>
      </c>
      <c r="Q5719" s="29" t="s">
        <v>173</v>
      </c>
    </row>
    <row r="5720" spans="1:17" x14ac:dyDescent="0.25">
      <c r="A5720">
        <v>2382</v>
      </c>
      <c r="B5720" t="str">
        <f t="shared" si="383"/>
        <v>Open End</v>
      </c>
      <c r="C5720" t="s">
        <v>108</v>
      </c>
      <c r="D5720" t="str">
        <f t="shared" si="381"/>
        <v>Q14_sp</v>
      </c>
      <c r="E5720" t="str">
        <f t="shared" si="379"/>
        <v>Region</v>
      </c>
      <c r="F5720">
        <f t="shared" si="380"/>
        <v>12</v>
      </c>
      <c r="G5720" t="str">
        <f t="shared" si="378"/>
        <v>Data</v>
      </c>
      <c r="I5720" s="38" t="s">
        <v>664</v>
      </c>
      <c r="J5720" t="s">
        <v>108</v>
      </c>
      <c r="K5720" s="6" t="s">
        <v>243</v>
      </c>
      <c r="L5720" s="12">
        <v>4.2228573509623495E-2</v>
      </c>
      <c r="M5720" s="27" t="s">
        <v>173</v>
      </c>
      <c r="N5720" s="13">
        <v>5.182650953854176E-2</v>
      </c>
      <c r="O5720" s="27" t="s">
        <v>69</v>
      </c>
      <c r="P5720" s="27" t="s">
        <v>173</v>
      </c>
      <c r="Q5720" s="29" t="s">
        <v>173</v>
      </c>
    </row>
    <row r="5721" spans="1:17" ht="24.75" x14ac:dyDescent="0.25">
      <c r="A5721">
        <v>2383</v>
      </c>
      <c r="B5721" t="str">
        <f t="shared" si="383"/>
        <v>Open End</v>
      </c>
      <c r="C5721" t="s">
        <v>108</v>
      </c>
      <c r="D5721" t="str">
        <f t="shared" si="381"/>
        <v>Q14_sp</v>
      </c>
      <c r="E5721" t="str">
        <f t="shared" si="379"/>
        <v>Region</v>
      </c>
      <c r="F5721">
        <f t="shared" si="380"/>
        <v>13</v>
      </c>
      <c r="G5721" t="str">
        <f t="shared" si="378"/>
        <v>Data</v>
      </c>
      <c r="I5721" s="38" t="s">
        <v>664</v>
      </c>
      <c r="J5721" t="s">
        <v>108</v>
      </c>
      <c r="K5721" s="6" t="s">
        <v>605</v>
      </c>
      <c r="L5721" s="12">
        <v>1.9285288575128987E-2</v>
      </c>
      <c r="M5721" s="27" t="s">
        <v>173</v>
      </c>
      <c r="N5721" s="13">
        <v>2.3668552101687227E-2</v>
      </c>
      <c r="O5721" s="13">
        <v>5.0936357611456297E-2</v>
      </c>
      <c r="P5721" s="27" t="s">
        <v>173</v>
      </c>
      <c r="Q5721" s="29" t="s">
        <v>173</v>
      </c>
    </row>
    <row r="5722" spans="1:17" ht="24.75" x14ac:dyDescent="0.25">
      <c r="A5722">
        <v>2384</v>
      </c>
      <c r="B5722" t="str">
        <f t="shared" si="383"/>
        <v>Open End</v>
      </c>
      <c r="C5722" t="s">
        <v>108</v>
      </c>
      <c r="D5722" t="str">
        <f t="shared" si="381"/>
        <v>Q14_sp</v>
      </c>
      <c r="E5722" t="str">
        <f t="shared" si="379"/>
        <v>Region</v>
      </c>
      <c r="F5722">
        <f t="shared" si="380"/>
        <v>14</v>
      </c>
      <c r="G5722" t="str">
        <f t="shared" si="378"/>
        <v>Data</v>
      </c>
      <c r="I5722" s="38" t="s">
        <v>664</v>
      </c>
      <c r="J5722" t="s">
        <v>108</v>
      </c>
      <c r="K5722" s="6" t="s">
        <v>244</v>
      </c>
      <c r="L5722" s="12">
        <v>4.3186855694245935E-2</v>
      </c>
      <c r="M5722" s="27" t="s">
        <v>173</v>
      </c>
      <c r="N5722" s="27" t="s">
        <v>70</v>
      </c>
      <c r="O5722" s="27" t="s">
        <v>70</v>
      </c>
      <c r="P5722" s="27" t="s">
        <v>173</v>
      </c>
      <c r="Q5722" s="29" t="s">
        <v>173</v>
      </c>
    </row>
    <row r="5723" spans="1:17" x14ac:dyDescent="0.25">
      <c r="A5723">
        <v>2385</v>
      </c>
      <c r="B5723" t="str">
        <f t="shared" si="383"/>
        <v>Open End</v>
      </c>
      <c r="C5723" t="s">
        <v>108</v>
      </c>
      <c r="D5723" t="str">
        <f t="shared" si="381"/>
        <v>Q14_sp</v>
      </c>
      <c r="E5723" t="str">
        <f t="shared" si="379"/>
        <v>Region</v>
      </c>
      <c r="F5723">
        <f t="shared" si="380"/>
        <v>15</v>
      </c>
      <c r="G5723" t="str">
        <f t="shared" si="378"/>
        <v>Data</v>
      </c>
      <c r="I5723" s="38" t="s">
        <v>664</v>
      </c>
      <c r="J5723" t="s">
        <v>108</v>
      </c>
      <c r="K5723" s="6" t="s">
        <v>606</v>
      </c>
      <c r="L5723" s="12">
        <v>5.0426331669179467E-2</v>
      </c>
      <c r="M5723" s="27" t="s">
        <v>173</v>
      </c>
      <c r="N5723" s="13">
        <v>6.1887498014841204E-2</v>
      </c>
      <c r="O5723" s="13">
        <v>0.13318616690277088</v>
      </c>
      <c r="P5723" s="27" t="s">
        <v>173</v>
      </c>
      <c r="Q5723" s="29" t="s">
        <v>173</v>
      </c>
    </row>
    <row r="5724" spans="1:17" x14ac:dyDescent="0.25">
      <c r="A5724">
        <v>2386</v>
      </c>
      <c r="B5724" t="str">
        <f t="shared" si="383"/>
        <v>Open End</v>
      </c>
      <c r="C5724" t="s">
        <v>108</v>
      </c>
      <c r="D5724" t="str">
        <f t="shared" si="381"/>
        <v>Q14_sp</v>
      </c>
      <c r="E5724" t="str">
        <f t="shared" si="379"/>
        <v>Region</v>
      </c>
      <c r="F5724">
        <f t="shared" si="380"/>
        <v>16</v>
      </c>
      <c r="G5724" t="str">
        <f t="shared" si="378"/>
        <v>Data</v>
      </c>
      <c r="I5724" s="38" t="s">
        <v>664</v>
      </c>
      <c r="J5724" t="s">
        <v>108</v>
      </c>
      <c r="K5724" s="6" t="s">
        <v>245</v>
      </c>
      <c r="L5724" s="12">
        <v>1.4641875923575621E-2</v>
      </c>
      <c r="M5724" s="27" t="s">
        <v>173</v>
      </c>
      <c r="N5724" s="13">
        <v>1.3906999330301905E-2</v>
      </c>
      <c r="O5724" s="13">
        <v>2.9928822352426211E-2</v>
      </c>
      <c r="P5724" s="27" t="s">
        <v>173</v>
      </c>
      <c r="Q5724" s="29" t="s">
        <v>173</v>
      </c>
    </row>
    <row r="5725" spans="1:17" x14ac:dyDescent="0.25">
      <c r="A5725">
        <v>2387</v>
      </c>
      <c r="B5725" t="str">
        <f t="shared" si="383"/>
        <v>Open End</v>
      </c>
      <c r="C5725" t="s">
        <v>108</v>
      </c>
      <c r="D5725" t="str">
        <f t="shared" si="381"/>
        <v>Q14_sp</v>
      </c>
      <c r="E5725" t="str">
        <f t="shared" si="379"/>
        <v>Region</v>
      </c>
      <c r="F5725">
        <f t="shared" si="380"/>
        <v>17</v>
      </c>
      <c r="G5725" t="str">
        <f t="shared" si="378"/>
        <v>Data</v>
      </c>
      <c r="I5725" s="38" t="s">
        <v>664</v>
      </c>
      <c r="J5725" t="s">
        <v>108</v>
      </c>
      <c r="K5725" s="6" t="s">
        <v>246</v>
      </c>
      <c r="L5725" s="26" t="s">
        <v>69</v>
      </c>
      <c r="M5725" s="27" t="s">
        <v>173</v>
      </c>
      <c r="N5725" s="27" t="s">
        <v>69</v>
      </c>
      <c r="O5725" s="13">
        <v>7.0943854784218559E-3</v>
      </c>
      <c r="P5725" s="27" t="s">
        <v>173</v>
      </c>
      <c r="Q5725" s="29" t="s">
        <v>173</v>
      </c>
    </row>
    <row r="5726" spans="1:17" x14ac:dyDescent="0.25">
      <c r="A5726">
        <v>2388</v>
      </c>
      <c r="B5726" t="str">
        <f t="shared" si="383"/>
        <v>Open End</v>
      </c>
      <c r="C5726" t="s">
        <v>108</v>
      </c>
      <c r="D5726" t="str">
        <f t="shared" si="381"/>
        <v>Q14_sp</v>
      </c>
      <c r="E5726" t="str">
        <f t="shared" si="379"/>
        <v>Region</v>
      </c>
      <c r="F5726">
        <f t="shared" si="380"/>
        <v>18</v>
      </c>
      <c r="G5726" t="str">
        <f t="shared" si="378"/>
        <v>Data</v>
      </c>
      <c r="I5726" s="38" t="s">
        <v>664</v>
      </c>
      <c r="J5726" t="s">
        <v>108</v>
      </c>
      <c r="K5726" s="6" t="s">
        <v>247</v>
      </c>
      <c r="L5726" s="26" t="s">
        <v>69</v>
      </c>
      <c r="M5726" s="27" t="s">
        <v>173</v>
      </c>
      <c r="N5726" s="27" t="s">
        <v>69</v>
      </c>
      <c r="O5726" s="13">
        <v>1.0603551429404246E-2</v>
      </c>
      <c r="P5726" s="27" t="s">
        <v>173</v>
      </c>
      <c r="Q5726" s="29" t="s">
        <v>173</v>
      </c>
    </row>
    <row r="5727" spans="1:17" x14ac:dyDescent="0.25">
      <c r="A5727">
        <v>2389</v>
      </c>
      <c r="B5727" t="str">
        <f t="shared" si="383"/>
        <v>Open End</v>
      </c>
      <c r="C5727" t="s">
        <v>108</v>
      </c>
      <c r="D5727" t="str">
        <f t="shared" si="381"/>
        <v>Q14_sp</v>
      </c>
      <c r="E5727" t="str">
        <f t="shared" si="379"/>
        <v>Region</v>
      </c>
      <c r="F5727">
        <f t="shared" si="380"/>
        <v>19</v>
      </c>
      <c r="G5727" t="str">
        <f t="shared" si="378"/>
        <v>Data</v>
      </c>
      <c r="I5727" s="38" t="s">
        <v>664</v>
      </c>
      <c r="J5727" t="s">
        <v>108</v>
      </c>
      <c r="K5727" s="6" t="s">
        <v>623</v>
      </c>
      <c r="L5727" s="12">
        <v>5.6005248230360195E-3</v>
      </c>
      <c r="M5727" s="27" t="s">
        <v>173</v>
      </c>
      <c r="N5727" s="13">
        <v>6.8734420568520894E-3</v>
      </c>
      <c r="O5727" s="13">
        <v>1.4792121677966272E-2</v>
      </c>
      <c r="P5727" s="27" t="s">
        <v>173</v>
      </c>
      <c r="Q5727" s="29" t="s">
        <v>173</v>
      </c>
    </row>
    <row r="5728" spans="1:17" x14ac:dyDescent="0.25">
      <c r="A5728">
        <v>2390</v>
      </c>
      <c r="B5728" t="str">
        <f t="shared" si="383"/>
        <v>Open End</v>
      </c>
      <c r="C5728" t="s">
        <v>108</v>
      </c>
      <c r="D5728" t="str">
        <f t="shared" si="381"/>
        <v>Q14_sp</v>
      </c>
      <c r="E5728" t="str">
        <f t="shared" si="379"/>
        <v>Region</v>
      </c>
      <c r="F5728">
        <f t="shared" si="380"/>
        <v>20</v>
      </c>
      <c r="G5728" t="str">
        <f t="shared" si="378"/>
        <v>Data</v>
      </c>
      <c r="I5728" s="38" t="s">
        <v>664</v>
      </c>
      <c r="J5728" t="s">
        <v>108</v>
      </c>
      <c r="K5728" s="6" t="s">
        <v>248</v>
      </c>
      <c r="L5728" s="12">
        <v>5.9113234040158195E-3</v>
      </c>
      <c r="M5728" s="27" t="s">
        <v>173</v>
      </c>
      <c r="N5728" s="13">
        <v>7.2548806014916343E-3</v>
      </c>
      <c r="O5728" s="13">
        <v>1.5613003751068168E-2</v>
      </c>
      <c r="P5728" s="27" t="s">
        <v>173</v>
      </c>
      <c r="Q5728" s="29" t="s">
        <v>173</v>
      </c>
    </row>
    <row r="5729" spans="1:20" x14ac:dyDescent="0.25">
      <c r="A5729">
        <v>2391</v>
      </c>
      <c r="B5729" t="str">
        <f t="shared" si="383"/>
        <v>Open End</v>
      </c>
      <c r="C5729" t="s">
        <v>108</v>
      </c>
      <c r="D5729" t="str">
        <f t="shared" si="381"/>
        <v>Q14_sp</v>
      </c>
      <c r="E5729" t="str">
        <f t="shared" si="379"/>
        <v>Region</v>
      </c>
      <c r="F5729">
        <f t="shared" si="380"/>
        <v>21</v>
      </c>
      <c r="G5729" t="str">
        <f t="shared" si="378"/>
        <v>Data</v>
      </c>
      <c r="I5729" s="38" t="s">
        <v>664</v>
      </c>
      <c r="J5729" t="s">
        <v>108</v>
      </c>
      <c r="K5729" s="6" t="s">
        <v>249</v>
      </c>
      <c r="L5729" s="12">
        <v>0.1276427806283684</v>
      </c>
      <c r="M5729" s="27" t="s">
        <v>173</v>
      </c>
      <c r="N5729" s="13">
        <v>0.1566541144529679</v>
      </c>
      <c r="O5729" s="27" t="s">
        <v>70</v>
      </c>
      <c r="P5729" s="27" t="s">
        <v>173</v>
      </c>
      <c r="Q5729" s="29" t="s">
        <v>173</v>
      </c>
    </row>
    <row r="5730" spans="1:20" x14ac:dyDescent="0.25">
      <c r="A5730">
        <v>2392</v>
      </c>
      <c r="B5730" t="str">
        <f t="shared" si="383"/>
        <v>Open End</v>
      </c>
      <c r="C5730" t="s">
        <v>108</v>
      </c>
      <c r="D5730" t="str">
        <f t="shared" si="381"/>
        <v>Q14_sp</v>
      </c>
      <c r="E5730" t="str">
        <f t="shared" si="379"/>
        <v>Region</v>
      </c>
      <c r="F5730">
        <f t="shared" si="380"/>
        <v>22</v>
      </c>
      <c r="G5730" t="str">
        <f t="shared" si="378"/>
        <v>Data</v>
      </c>
      <c r="I5730" s="38" t="s">
        <v>664</v>
      </c>
      <c r="J5730" t="s">
        <v>108</v>
      </c>
      <c r="K5730" s="6" t="s">
        <v>250</v>
      </c>
      <c r="L5730" s="12">
        <v>1.2828279356431195E-2</v>
      </c>
      <c r="M5730" s="27" t="s">
        <v>173</v>
      </c>
      <c r="N5730" s="13">
        <v>1.5743959295183102E-2</v>
      </c>
      <c r="O5730" s="13">
        <v>3.3882086974914329E-2</v>
      </c>
      <c r="P5730" s="27" t="s">
        <v>173</v>
      </c>
      <c r="Q5730" s="29" t="s">
        <v>173</v>
      </c>
    </row>
    <row r="5731" spans="1:20" x14ac:dyDescent="0.25">
      <c r="A5731">
        <v>2393</v>
      </c>
      <c r="B5731" t="str">
        <f t="shared" si="383"/>
        <v>Open End</v>
      </c>
      <c r="C5731" t="s">
        <v>108</v>
      </c>
      <c r="D5731" t="str">
        <f t="shared" si="381"/>
        <v>Q14_sp</v>
      </c>
      <c r="E5731" t="str">
        <f t="shared" si="379"/>
        <v>Region</v>
      </c>
      <c r="F5731">
        <f t="shared" si="380"/>
        <v>23</v>
      </c>
      <c r="G5731" t="str">
        <f t="shared" si="378"/>
        <v>Data</v>
      </c>
      <c r="I5731" s="38" t="s">
        <v>664</v>
      </c>
      <c r="J5731" t="s">
        <v>108</v>
      </c>
      <c r="K5731" s="6" t="s">
        <v>251</v>
      </c>
      <c r="L5731" s="12">
        <v>2.658978103903192E-2</v>
      </c>
      <c r="M5731" s="27" t="s">
        <v>173</v>
      </c>
      <c r="N5731" s="13">
        <v>3.2633248677772141E-2</v>
      </c>
      <c r="O5731" s="13">
        <v>7.0229003343051682E-2</v>
      </c>
      <c r="P5731" s="27" t="s">
        <v>173</v>
      </c>
      <c r="Q5731" s="29" t="s">
        <v>173</v>
      </c>
    </row>
    <row r="5732" spans="1:20" x14ac:dyDescent="0.25">
      <c r="A5732">
        <v>2394</v>
      </c>
      <c r="B5732" t="str">
        <f t="shared" si="383"/>
        <v>Open End</v>
      </c>
      <c r="C5732" t="s">
        <v>108</v>
      </c>
      <c r="D5732" t="str">
        <f t="shared" si="381"/>
        <v>Q14_sp</v>
      </c>
      <c r="E5732" t="str">
        <f t="shared" si="379"/>
        <v>Region</v>
      </c>
      <c r="F5732">
        <f t="shared" si="380"/>
        <v>24</v>
      </c>
      <c r="G5732" t="str">
        <f t="shared" si="378"/>
        <v>Data</v>
      </c>
      <c r="I5732" s="38" t="s">
        <v>664</v>
      </c>
      <c r="J5732" t="s">
        <v>108</v>
      </c>
      <c r="K5732" s="6" t="s">
        <v>252</v>
      </c>
      <c r="L5732" s="12">
        <v>3.6096986322979495E-2</v>
      </c>
      <c r="M5732" s="27" t="s">
        <v>173</v>
      </c>
      <c r="N5732" s="13">
        <v>4.4301302423918616E-2</v>
      </c>
      <c r="O5732" s="13">
        <v>9.5339460277214613E-2</v>
      </c>
      <c r="P5732" s="27" t="s">
        <v>173</v>
      </c>
      <c r="Q5732" s="29" t="s">
        <v>173</v>
      </c>
    </row>
    <row r="5733" spans="1:20" x14ac:dyDescent="0.25">
      <c r="A5733">
        <v>2395</v>
      </c>
      <c r="B5733" t="str">
        <f>IF('csv-2021'!K7941="Results by region:","Closed End",IF(L5734="East Metro Overall","Open End",IF(AND(K5733="",'csv-2021'!K7941=""),"",B5732)))</f>
        <v>Open End</v>
      </c>
      <c r="C5733" t="s">
        <v>108</v>
      </c>
      <c r="D5733" t="str">
        <f t="shared" si="381"/>
        <v>Q14_sp</v>
      </c>
      <c r="E5733" t="str">
        <f t="shared" si="379"/>
        <v>Region</v>
      </c>
      <c r="F5733">
        <f t="shared" si="380"/>
        <v>25</v>
      </c>
      <c r="G5733" t="str">
        <f t="shared" si="378"/>
        <v>Data</v>
      </c>
      <c r="I5733" s="38" t="s">
        <v>664</v>
      </c>
      <c r="J5733" t="s">
        <v>108</v>
      </c>
      <c r="K5733" s="6" t="s">
        <v>99</v>
      </c>
      <c r="L5733" s="12">
        <v>0.20101342213081508</v>
      </c>
      <c r="M5733" s="27" t="s">
        <v>173</v>
      </c>
      <c r="N5733" s="13">
        <v>0.18992723643268825</v>
      </c>
      <c r="O5733" s="13">
        <v>5.5302932780119052E-2</v>
      </c>
      <c r="P5733" s="27" t="s">
        <v>173</v>
      </c>
      <c r="Q5733" s="29" t="s">
        <v>173</v>
      </c>
    </row>
    <row r="5734" spans="1:20" ht="15.75" thickBot="1" x14ac:dyDescent="0.3">
      <c r="A5734">
        <v>2396</v>
      </c>
      <c r="B5734" t="str">
        <f>IF('csv-2021'!K7942="Results by region:","Closed End",IF('csv-2021'!L7941="East Metro Overall","Open End",IF(AND(K5734="",'csv-2021'!K7942=""),"",B5733)))</f>
        <v>Open End</v>
      </c>
      <c r="C5734" t="s">
        <v>108</v>
      </c>
      <c r="D5734" t="str">
        <f t="shared" si="381"/>
        <v>Q14_sp</v>
      </c>
      <c r="E5734" t="str">
        <f>IF(AND(K5734="",'csv-2021'!K7941="Results by region:"),"Column labels",
IF(AND(K5734="",L5734="East Metro overall"),"Column labels",
IF(AND(K5734="",L5734=""),"",
IF(AND(B5734="Open End",K5734&lt;&gt;"",E5733="Column labels"),"Open end results",
IF(K5734="Results by region:","Region",
IF(K5734="Results by gender:","Gender",
IF(K5734="Results by age:","Age",
IF(K5734="Results by education level:","Education",
IF(K5734="Results by household income:","Household income",
IF(K5734="Results by housing status:","Housing status",
IF(K5734="Results by home language:","Home language",
IF(K5734="Results by race/ethnicity:","Race / ethnicity",
IF(ISERROR(FIND(".",K5734)),E5733,
IF(FIND(".",K5734)&lt;=4,"Title"))))))))))))))</f>
        <v>Region</v>
      </c>
      <c r="F5734">
        <f t="shared" si="380"/>
        <v>26</v>
      </c>
      <c r="G5734" t="str">
        <f t="shared" si="378"/>
        <v>Data</v>
      </c>
      <c r="I5734" s="38" t="s">
        <v>664</v>
      </c>
      <c r="J5734" t="s">
        <v>108</v>
      </c>
      <c r="K5734" s="21" t="s">
        <v>6</v>
      </c>
      <c r="L5734" s="30">
        <v>74.999999999999986</v>
      </c>
      <c r="M5734" s="31">
        <v>3.0000000000000009</v>
      </c>
      <c r="N5734" s="31">
        <v>66.999999999999957</v>
      </c>
      <c r="O5734" s="31">
        <v>59.999999999999993</v>
      </c>
      <c r="P5734" s="31">
        <v>6.9999999999999991</v>
      </c>
      <c r="Q5734" s="32">
        <v>5</v>
      </c>
    </row>
    <row r="5735" spans="1:20" ht="15.75" thickTop="1" x14ac:dyDescent="0.25">
      <c r="A5735">
        <v>2961</v>
      </c>
      <c r="B5735" t="str">
        <f>IF(K5737="Results by region:","Closed End",IF(L5736="East Metro Overall","Open End",IF(AND(K5735="",K5737=""),"",'csv-2021'!B8504)))</f>
        <v/>
      </c>
      <c r="C5735" t="s">
        <v>8</v>
      </c>
      <c r="D5735" t="str">
        <f>IF(B5735="","",IF(ISERROR(FIND(".",K5735,1)),'csv-2021'!D8504,IF(ISNUMBER(FIND(".",K5735,1)),CONCATENATE("Q",LEFT(K5735,SUM(FIND(".",K5735,1),-1))))))</f>
        <v/>
      </c>
      <c r="E5735" t="str">
        <f>IF(AND(K5735="",K5736="Results by region:"),"Column labels",
IF(AND(K5735="",L5735="East Metro overall"),"Column labels",
IF(AND(K5735="",L5735=""),"",
IF(AND(B5735="Open End",K5735&lt;&gt;"",'csv-2021'!E8504="Column labels"),"Open end results",
IF(K5735="Results by region:","Region",
IF(K5735="Results by gender:","Gender",
IF(K5735="Results by age:","Age",
IF(K5735="Results by education level:","Education",
IF(K5735="Results by household income:","Household income",
IF(K5735="Results by housing status:","Housing status",
IF(K5735="Results by home language:","Home language",
IF(K5735="Results by race/ethnicity:","Race / ethnicity",
IF(ISERROR(FIND(".",K5735)),'csv-2021'!E8504,
IF(FIND(".",K5735)&lt;=4,"Title"))))))))))))))</f>
        <v/>
      </c>
      <c r="F5735" t="str">
        <f>IF(B5735="","",IF(E5735&lt;&gt;'csv-2021'!E8504,1,SUM('csv-2021'!F8504,1)))</f>
        <v/>
      </c>
      <c r="G5735" t="str">
        <f t="shared" ref="G5735:G5756" si="384">IF(B5735="","",IF(E5735="Title","Title",IF(E5735="Column labels","Labels",IF(AND(F5735=1,B5735="Closed End"),"Header","Data"))))</f>
        <v/>
      </c>
      <c r="K5735" s="42"/>
      <c r="L5735" s="42"/>
      <c r="M5735" s="42"/>
      <c r="N5735" s="42"/>
      <c r="O5735" s="42"/>
      <c r="P5735" s="42"/>
      <c r="Q5735" s="42"/>
      <c r="R5735" s="42"/>
      <c r="S5735" s="42"/>
      <c r="T5735" s="42"/>
    </row>
    <row r="5736" spans="1:20" ht="45.75" thickBot="1" x14ac:dyDescent="0.3">
      <c r="A5736">
        <v>2962</v>
      </c>
      <c r="B5736" t="str">
        <f>IF(K5739="Results by region:","Closed End",IF(L5737="East Metro Overall","Open End",IF(AND(K5736="",K5739=""),"",B5735)))</f>
        <v>Open End</v>
      </c>
      <c r="C5736" t="s">
        <v>59</v>
      </c>
      <c r="D5736" t="s">
        <v>873</v>
      </c>
      <c r="E5736" t="str">
        <f t="shared" ref="E5736:E5755" si="385">IF(AND(K5736="",K5737="Results by region:"),"Column labels",
IF(AND(K5736="",L5736="East Metro overall"),"Column labels",
IF(AND(K5736="",L5736=""),"",
IF(AND(B5736="Open End",K5736&lt;&gt;"",E5735="Column labels"),"Open end results",
IF(K5736="Results by region:","Region",
IF(K5736="Results by gender:","Gender",
IF(K5736="Results by age:","Age",
IF(K5736="Results by education level:","Education",
IF(K5736="Results by household income:","Household income",
IF(K5736="Results by housing status:","Housing status",
IF(K5736="Results by home language:","Home language",
IF(K5736="Results by race/ethnicity:","Race / ethnicity",
IF(ISERROR(FIND(".",K5736)),E5735,
IF(FIND(".",K5736)&lt;=4,"Title"))))))))))))))</f>
        <v>Title</v>
      </c>
      <c r="F5736">
        <f t="shared" ref="F5736:F5756" si="386">IF(B5736="","",IF(E5736&lt;&gt;E5735,1,SUM(F5735,1)))</f>
        <v>1</v>
      </c>
      <c r="G5736" t="str">
        <f t="shared" si="384"/>
        <v>Title</v>
      </c>
      <c r="I5736" s="38" t="s">
        <v>674</v>
      </c>
      <c r="J5736" t="s">
        <v>59</v>
      </c>
      <c r="K5736" s="37" t="s">
        <v>283</v>
      </c>
      <c r="L5736" s="37"/>
      <c r="M5736" s="37"/>
      <c r="N5736" s="37"/>
      <c r="O5736" s="37"/>
      <c r="P5736" s="37"/>
      <c r="Q5736" s="37"/>
    </row>
    <row r="5737" spans="1:20" ht="26.25" thickTop="1" thickBot="1" x14ac:dyDescent="0.3">
      <c r="A5737">
        <v>2963</v>
      </c>
      <c r="B5737" t="str">
        <f>IF(K5740="Results by region:","Closed End",IF(L5739="East Metro Overall","Open End",IF(AND(K5737="",K5740=""),"",B5736)))</f>
        <v>Open End</v>
      </c>
      <c r="C5737" t="s">
        <v>59</v>
      </c>
      <c r="D5737" t="str">
        <f t="shared" ref="D5737:D5756" si="387">IF(B5737="","",IF(ISERROR(FIND(".",K5737,1)),D5736,IF(ISNUMBER(FIND(".",K5737,1)),CONCATENATE("Q",LEFT(K5737,SUM(FIND(".",K5737,1),-1))))))</f>
        <v>Q27_oth</v>
      </c>
      <c r="E5737" t="str">
        <f>IF(AND(K5737="",K5739="Results by region:"),"Column labels",
IF(AND(K5737="",L5737="East Metro overall"),"Column labels",
IF(AND(K5737="",L5737=""),"",
IF(AND(B5737="Open End",K5737&lt;&gt;"",E5736="Column labels"),"Open end results",
IF(K5737="Results by region:","Region",
IF(K5737="Results by gender:","Gender",
IF(K5737="Results by age:","Age",
IF(K5737="Results by education level:","Education",
IF(K5737="Results by household income:","Household income",
IF(K5737="Results by housing status:","Housing status",
IF(K5737="Results by home language:","Home language",
IF(K5737="Results by race/ethnicity:","Race / ethnicity",
IF(ISERROR(FIND(".",K5737)),E5736,
IF(FIND(".",K5737)&lt;=4,"Title"))))))))))))))</f>
        <v>Column labels</v>
      </c>
      <c r="F5737">
        <f t="shared" si="386"/>
        <v>1</v>
      </c>
      <c r="G5737" t="str">
        <f t="shared" si="384"/>
        <v>Labels</v>
      </c>
      <c r="I5737" s="38" t="s">
        <v>674</v>
      </c>
      <c r="J5737" t="s">
        <v>59</v>
      </c>
      <c r="K5737" s="39"/>
      <c r="L5737" s="1" t="s">
        <v>62</v>
      </c>
      <c r="M5737" s="2" t="s">
        <v>63</v>
      </c>
      <c r="N5737" s="2" t="s">
        <v>64</v>
      </c>
      <c r="O5737" s="2" t="s">
        <v>65</v>
      </c>
      <c r="P5737" s="2" t="s">
        <v>66</v>
      </c>
      <c r="Q5737" s="3" t="s">
        <v>67</v>
      </c>
    </row>
    <row r="5738" spans="1:20" ht="16.5" thickTop="1" thickBot="1" x14ac:dyDescent="0.3">
      <c r="A5738">
        <v>2963.5</v>
      </c>
      <c r="B5738" t="str">
        <f>IF(K5741="Results by region:","Closed End",IF(L5740="East Metro Overall","Open End",IF(AND(K5738="",K5741=""),"",B5737)))</f>
        <v>Open End</v>
      </c>
      <c r="C5738" t="s">
        <v>59</v>
      </c>
      <c r="D5738" t="str">
        <f t="shared" ref="D5738" si="388">IF(B5738="","",IF(ISERROR(FIND(".",K5738,1)),D5737,IF(ISNUMBER(FIND(".",K5738,1)),CONCATENATE("Q",LEFT(K5738,SUM(FIND(".",K5738,1),-1))))))</f>
        <v>Q27_oth</v>
      </c>
      <c r="E5738" t="s">
        <v>747</v>
      </c>
      <c r="F5738">
        <v>1</v>
      </c>
      <c r="G5738" t="s">
        <v>871</v>
      </c>
      <c r="K5738" s="51" t="s">
        <v>7</v>
      </c>
      <c r="L5738" s="48"/>
      <c r="M5738" s="49"/>
      <c r="N5738" s="49"/>
      <c r="O5738" s="49"/>
      <c r="P5738" s="49"/>
      <c r="Q5738" s="50"/>
    </row>
    <row r="5739" spans="1:20" ht="15.75" thickTop="1" x14ac:dyDescent="0.25">
      <c r="A5739">
        <v>2964</v>
      </c>
      <c r="B5739" t="str">
        <f>IF(K5741="Results by region:","Closed End",IF(L5740="East Metro Overall","Open End",IF(AND(K5739="",K5741=""),"",B5737)))</f>
        <v>Open End</v>
      </c>
      <c r="C5739" t="s">
        <v>59</v>
      </c>
      <c r="D5739" t="str">
        <f>IF(B5739="","",IF(ISERROR(FIND(".",K5739,1)),D5737,IF(ISNUMBER(FIND(".",K5739,1)),CONCATENATE("Q",LEFT(K5739,SUM(FIND(".",K5739,1),-1))))))</f>
        <v>Q27_oth</v>
      </c>
      <c r="E5739" t="s">
        <v>747</v>
      </c>
      <c r="F5739">
        <f>IF(B5739="","",IF(E5739&lt;&gt;E5737,1,SUM(F5737,1)))</f>
        <v>1</v>
      </c>
      <c r="G5739" t="str">
        <f t="shared" si="384"/>
        <v>Data</v>
      </c>
      <c r="I5739" s="38" t="s">
        <v>674</v>
      </c>
      <c r="J5739" t="s">
        <v>59</v>
      </c>
      <c r="K5739" s="4" t="s">
        <v>284</v>
      </c>
      <c r="L5739" s="33">
        <v>3.4636882141276748E-2</v>
      </c>
      <c r="M5739" s="23" t="s">
        <v>173</v>
      </c>
      <c r="N5739" s="24">
        <v>6.5471466970261516E-2</v>
      </c>
      <c r="O5739" s="23" t="s">
        <v>70</v>
      </c>
      <c r="P5739" s="23" t="s">
        <v>173</v>
      </c>
      <c r="Q5739" s="25" t="s">
        <v>173</v>
      </c>
    </row>
    <row r="5740" spans="1:20" ht="24.75" x14ac:dyDescent="0.25">
      <c r="A5740">
        <v>2965</v>
      </c>
      <c r="B5740" t="str">
        <f t="shared" ref="B5740:B5754" si="389">IF(K5742="Results by region:","Closed End",IF(L5741="East Metro Overall","Open End",IF(AND(K5740="",K5742=""),"",B5739)))</f>
        <v>Open End</v>
      </c>
      <c r="C5740" t="s">
        <v>59</v>
      </c>
      <c r="D5740" t="str">
        <f t="shared" si="387"/>
        <v>Q27_oth</v>
      </c>
      <c r="E5740" t="str">
        <f t="shared" si="385"/>
        <v>Region</v>
      </c>
      <c r="F5740">
        <f t="shared" si="386"/>
        <v>2</v>
      </c>
      <c r="G5740" t="str">
        <f t="shared" si="384"/>
        <v>Data</v>
      </c>
      <c r="I5740" s="38" t="s">
        <v>674</v>
      </c>
      <c r="J5740" t="s">
        <v>59</v>
      </c>
      <c r="K5740" s="6" t="s">
        <v>612</v>
      </c>
      <c r="L5740" s="12">
        <v>2.2612020209041052E-2</v>
      </c>
      <c r="M5740" s="27" t="s">
        <v>173</v>
      </c>
      <c r="N5740" s="13">
        <v>4.2741783980691367E-2</v>
      </c>
      <c r="O5740" s="13">
        <v>6.3191902722405657E-2</v>
      </c>
      <c r="P5740" s="27" t="s">
        <v>173</v>
      </c>
      <c r="Q5740" s="29" t="s">
        <v>173</v>
      </c>
    </row>
    <row r="5741" spans="1:20" x14ac:dyDescent="0.25">
      <c r="A5741">
        <v>2966</v>
      </c>
      <c r="B5741" t="str">
        <f t="shared" si="389"/>
        <v>Open End</v>
      </c>
      <c r="C5741" t="s">
        <v>59</v>
      </c>
      <c r="D5741" t="str">
        <f t="shared" si="387"/>
        <v>Q27_oth</v>
      </c>
      <c r="E5741" t="str">
        <f t="shared" si="385"/>
        <v>Region</v>
      </c>
      <c r="F5741">
        <f t="shared" si="386"/>
        <v>3</v>
      </c>
      <c r="G5741" t="str">
        <f t="shared" si="384"/>
        <v>Data</v>
      </c>
      <c r="I5741" s="38" t="s">
        <v>674</v>
      </c>
      <c r="J5741" t="s">
        <v>59</v>
      </c>
      <c r="K5741" s="6" t="s">
        <v>285</v>
      </c>
      <c r="L5741" s="12">
        <v>5.9185401595997274E-3</v>
      </c>
      <c r="M5741" s="27" t="s">
        <v>173</v>
      </c>
      <c r="N5741" s="13">
        <v>1.1187366836047341E-2</v>
      </c>
      <c r="O5741" s="13">
        <v>1.6540044213941479E-2</v>
      </c>
      <c r="P5741" s="27" t="s">
        <v>173</v>
      </c>
      <c r="Q5741" s="29" t="s">
        <v>173</v>
      </c>
    </row>
    <row r="5742" spans="1:20" ht="24.75" x14ac:dyDescent="0.25">
      <c r="A5742">
        <v>2967</v>
      </c>
      <c r="B5742" t="str">
        <f t="shared" si="389"/>
        <v>Open End</v>
      </c>
      <c r="C5742" t="s">
        <v>59</v>
      </c>
      <c r="D5742" t="str">
        <f t="shared" si="387"/>
        <v>Q27_oth</v>
      </c>
      <c r="E5742" t="str">
        <f t="shared" si="385"/>
        <v>Region</v>
      </c>
      <c r="F5742">
        <f t="shared" si="386"/>
        <v>4</v>
      </c>
      <c r="G5742" t="str">
        <f t="shared" si="384"/>
        <v>Data</v>
      </c>
      <c r="I5742" s="38" t="s">
        <v>674</v>
      </c>
      <c r="J5742" t="s">
        <v>59</v>
      </c>
      <c r="K5742" s="6" t="s">
        <v>286</v>
      </c>
      <c r="L5742" s="12">
        <v>2.1753618404853139E-2</v>
      </c>
      <c r="M5742" s="27" t="s">
        <v>173</v>
      </c>
      <c r="N5742" s="13">
        <v>4.1119212262461353E-2</v>
      </c>
      <c r="O5742" s="13">
        <v>6.0792999713938888E-2</v>
      </c>
      <c r="P5742" s="27" t="s">
        <v>173</v>
      </c>
      <c r="Q5742" s="29" t="s">
        <v>173</v>
      </c>
    </row>
    <row r="5743" spans="1:20" ht="24.75" x14ac:dyDescent="0.25">
      <c r="A5743">
        <v>2968</v>
      </c>
      <c r="B5743" t="str">
        <f t="shared" si="389"/>
        <v>Open End</v>
      </c>
      <c r="C5743" t="s">
        <v>59</v>
      </c>
      <c r="D5743" t="str">
        <f t="shared" si="387"/>
        <v>Q27_oth</v>
      </c>
      <c r="E5743" t="str">
        <f t="shared" si="385"/>
        <v>Region</v>
      </c>
      <c r="F5743">
        <f t="shared" si="386"/>
        <v>5</v>
      </c>
      <c r="G5743" t="str">
        <f t="shared" si="384"/>
        <v>Data</v>
      </c>
      <c r="I5743" s="38" t="s">
        <v>674</v>
      </c>
      <c r="J5743" t="s">
        <v>59</v>
      </c>
      <c r="K5743" s="6" t="s">
        <v>607</v>
      </c>
      <c r="L5743" s="12">
        <v>2.5885084929102544E-2</v>
      </c>
      <c r="M5743" s="27" t="s">
        <v>173</v>
      </c>
      <c r="N5743" s="13">
        <v>4.8928609568426998E-2</v>
      </c>
      <c r="O5743" s="13">
        <v>6.5681708191736524E-3</v>
      </c>
      <c r="P5743" s="27" t="s">
        <v>173</v>
      </c>
      <c r="Q5743" s="29" t="s">
        <v>173</v>
      </c>
    </row>
    <row r="5744" spans="1:20" x14ac:dyDescent="0.25">
      <c r="A5744">
        <v>2969</v>
      </c>
      <c r="B5744" t="str">
        <f t="shared" si="389"/>
        <v>Open End</v>
      </c>
      <c r="C5744" t="s">
        <v>59</v>
      </c>
      <c r="D5744" t="str">
        <f t="shared" si="387"/>
        <v>Q27_oth</v>
      </c>
      <c r="E5744" t="str">
        <f t="shared" si="385"/>
        <v>Region</v>
      </c>
      <c r="F5744">
        <f t="shared" si="386"/>
        <v>6</v>
      </c>
      <c r="G5744" t="str">
        <f t="shared" si="384"/>
        <v>Data</v>
      </c>
      <c r="I5744" s="38" t="s">
        <v>674</v>
      </c>
      <c r="J5744" t="s">
        <v>59</v>
      </c>
      <c r="K5744" s="6" t="s">
        <v>287</v>
      </c>
      <c r="L5744" s="12">
        <v>9.2520542435672176E-3</v>
      </c>
      <c r="M5744" s="27" t="s">
        <v>173</v>
      </c>
      <c r="N5744" s="13">
        <v>1.7488455264075647E-2</v>
      </c>
      <c r="O5744" s="13">
        <v>2.5855934425007953E-2</v>
      </c>
      <c r="P5744" s="27" t="s">
        <v>173</v>
      </c>
      <c r="Q5744" s="29" t="s">
        <v>173</v>
      </c>
    </row>
    <row r="5745" spans="1:17" ht="24.75" x14ac:dyDescent="0.25">
      <c r="A5745">
        <v>2970</v>
      </c>
      <c r="B5745" t="str">
        <f t="shared" si="389"/>
        <v>Open End</v>
      </c>
      <c r="C5745" t="s">
        <v>59</v>
      </c>
      <c r="D5745" t="str">
        <f t="shared" si="387"/>
        <v>Q27_oth</v>
      </c>
      <c r="E5745" t="str">
        <f t="shared" si="385"/>
        <v>Region</v>
      </c>
      <c r="F5745">
        <f t="shared" si="386"/>
        <v>7</v>
      </c>
      <c r="G5745" t="str">
        <f t="shared" si="384"/>
        <v>Data</v>
      </c>
      <c r="I5745" s="38" t="s">
        <v>674</v>
      </c>
      <c r="J5745" t="s">
        <v>59</v>
      </c>
      <c r="K5745" s="6" t="s">
        <v>608</v>
      </c>
      <c r="L5745" s="12">
        <v>6.2735002373024179E-2</v>
      </c>
      <c r="M5745" s="27" t="s">
        <v>173</v>
      </c>
      <c r="N5745" s="13">
        <v>7.7306584230826231E-2</v>
      </c>
      <c r="O5745" s="13">
        <v>0.11429448412173672</v>
      </c>
      <c r="P5745" s="27" t="s">
        <v>173</v>
      </c>
      <c r="Q5745" s="29" t="s">
        <v>173</v>
      </c>
    </row>
    <row r="5746" spans="1:17" x14ac:dyDescent="0.25">
      <c r="A5746">
        <v>2971</v>
      </c>
      <c r="B5746" t="str">
        <f t="shared" si="389"/>
        <v>Open End</v>
      </c>
      <c r="C5746" t="s">
        <v>59</v>
      </c>
      <c r="D5746" t="str">
        <f t="shared" si="387"/>
        <v>Q27_oth</v>
      </c>
      <c r="E5746" t="str">
        <f t="shared" si="385"/>
        <v>Region</v>
      </c>
      <c r="F5746">
        <f t="shared" si="386"/>
        <v>8</v>
      </c>
      <c r="G5746" t="str">
        <f t="shared" si="384"/>
        <v>Data</v>
      </c>
      <c r="I5746" s="38" t="s">
        <v>674</v>
      </c>
      <c r="J5746" t="s">
        <v>59</v>
      </c>
      <c r="K5746" s="6" t="s">
        <v>288</v>
      </c>
      <c r="L5746" s="12">
        <v>9.6823657763230125E-2</v>
      </c>
      <c r="M5746" s="27" t="s">
        <v>173</v>
      </c>
      <c r="N5746" s="13">
        <v>0.16432986135975738</v>
      </c>
      <c r="O5746" s="27" t="s">
        <v>70</v>
      </c>
      <c r="P5746" s="27" t="s">
        <v>173</v>
      </c>
      <c r="Q5746" s="29" t="s">
        <v>173</v>
      </c>
    </row>
    <row r="5747" spans="1:17" x14ac:dyDescent="0.25">
      <c r="A5747">
        <v>2972</v>
      </c>
      <c r="B5747" t="str">
        <f t="shared" si="389"/>
        <v>Open End</v>
      </c>
      <c r="C5747" t="s">
        <v>59</v>
      </c>
      <c r="D5747" t="str">
        <f t="shared" si="387"/>
        <v>Q27_oth</v>
      </c>
      <c r="E5747" t="str">
        <f t="shared" si="385"/>
        <v>Region</v>
      </c>
      <c r="F5747">
        <f t="shared" si="386"/>
        <v>9</v>
      </c>
      <c r="G5747" t="str">
        <f t="shared" si="384"/>
        <v>Data</v>
      </c>
      <c r="I5747" s="38" t="s">
        <v>674</v>
      </c>
      <c r="J5747" t="s">
        <v>59</v>
      </c>
      <c r="K5747" s="6" t="s">
        <v>289</v>
      </c>
      <c r="L5747" s="12">
        <v>2.2698312370988977E-2</v>
      </c>
      <c r="M5747" s="27" t="s">
        <v>173</v>
      </c>
      <c r="N5747" s="27" t="s">
        <v>70</v>
      </c>
      <c r="O5747" s="27" t="s">
        <v>70</v>
      </c>
      <c r="P5747" s="27" t="s">
        <v>173</v>
      </c>
      <c r="Q5747" s="29" t="s">
        <v>173</v>
      </c>
    </row>
    <row r="5748" spans="1:17" x14ac:dyDescent="0.25">
      <c r="A5748">
        <v>2973</v>
      </c>
      <c r="B5748" t="str">
        <f t="shared" si="389"/>
        <v>Open End</v>
      </c>
      <c r="C5748" t="s">
        <v>59</v>
      </c>
      <c r="D5748" t="str">
        <f t="shared" si="387"/>
        <v>Q27_oth</v>
      </c>
      <c r="E5748" t="str">
        <f t="shared" si="385"/>
        <v>Region</v>
      </c>
      <c r="F5748">
        <f t="shared" si="386"/>
        <v>10</v>
      </c>
      <c r="G5748" t="str">
        <f t="shared" si="384"/>
        <v>Data</v>
      </c>
      <c r="I5748" s="38" t="s">
        <v>674</v>
      </c>
      <c r="J5748" t="s">
        <v>59</v>
      </c>
      <c r="K5748" s="6" t="s">
        <v>290</v>
      </c>
      <c r="L5748" s="12">
        <v>0.1178114516814989</v>
      </c>
      <c r="M5748" s="27" t="s">
        <v>173</v>
      </c>
      <c r="N5748" s="13">
        <v>4.7308540039238081E-2</v>
      </c>
      <c r="O5748" s="13">
        <v>6.9943656573836083E-2</v>
      </c>
      <c r="P5748" s="27" t="s">
        <v>173</v>
      </c>
      <c r="Q5748" s="29" t="s">
        <v>173</v>
      </c>
    </row>
    <row r="5749" spans="1:17" x14ac:dyDescent="0.25">
      <c r="A5749">
        <v>2974</v>
      </c>
      <c r="B5749" t="str">
        <f t="shared" si="389"/>
        <v>Open End</v>
      </c>
      <c r="C5749" t="s">
        <v>59</v>
      </c>
      <c r="D5749" t="str">
        <f t="shared" si="387"/>
        <v>Q27_oth</v>
      </c>
      <c r="E5749" t="str">
        <f t="shared" si="385"/>
        <v>Region</v>
      </c>
      <c r="F5749">
        <f t="shared" si="386"/>
        <v>11</v>
      </c>
      <c r="G5749" t="str">
        <f t="shared" si="384"/>
        <v>Data</v>
      </c>
      <c r="I5749" s="38" t="s">
        <v>674</v>
      </c>
      <c r="J5749" t="s">
        <v>59</v>
      </c>
      <c r="K5749" s="6" t="s">
        <v>291</v>
      </c>
      <c r="L5749" s="26" t="s">
        <v>69</v>
      </c>
      <c r="M5749" s="27" t="s">
        <v>173</v>
      </c>
      <c r="N5749" s="13">
        <v>8.6336564024486005E-3</v>
      </c>
      <c r="O5749" s="13">
        <v>1.2764492370479242E-2</v>
      </c>
      <c r="P5749" s="27" t="s">
        <v>173</v>
      </c>
      <c r="Q5749" s="29" t="s">
        <v>173</v>
      </c>
    </row>
    <row r="5750" spans="1:17" ht="24.75" x14ac:dyDescent="0.25">
      <c r="A5750">
        <v>2975</v>
      </c>
      <c r="B5750" t="str">
        <f t="shared" si="389"/>
        <v>Open End</v>
      </c>
      <c r="C5750" t="s">
        <v>59</v>
      </c>
      <c r="D5750" t="str">
        <f t="shared" si="387"/>
        <v>Q27_oth</v>
      </c>
      <c r="E5750" t="str">
        <f t="shared" si="385"/>
        <v>Region</v>
      </c>
      <c r="F5750">
        <f t="shared" si="386"/>
        <v>12</v>
      </c>
      <c r="G5750" t="str">
        <f t="shared" si="384"/>
        <v>Data</v>
      </c>
      <c r="I5750" s="38" t="s">
        <v>674</v>
      </c>
      <c r="J5750" t="s">
        <v>59</v>
      </c>
      <c r="K5750" s="6" t="s">
        <v>609</v>
      </c>
      <c r="L5750" s="12">
        <v>2.5734500370712884E-2</v>
      </c>
      <c r="M5750" s="27" t="s">
        <v>173</v>
      </c>
      <c r="N5750" s="13">
        <v>4.8643971017513922E-2</v>
      </c>
      <c r="O5750" s="13">
        <v>7.1918034257973398E-2</v>
      </c>
      <c r="P5750" s="27" t="s">
        <v>173</v>
      </c>
      <c r="Q5750" s="29" t="s">
        <v>173</v>
      </c>
    </row>
    <row r="5751" spans="1:17" x14ac:dyDescent="0.25">
      <c r="A5751">
        <v>2976</v>
      </c>
      <c r="B5751" t="str">
        <f t="shared" si="389"/>
        <v>Open End</v>
      </c>
      <c r="C5751" t="s">
        <v>59</v>
      </c>
      <c r="D5751" t="str">
        <f t="shared" si="387"/>
        <v>Q27_oth</v>
      </c>
      <c r="E5751" t="str">
        <f t="shared" si="385"/>
        <v>Region</v>
      </c>
      <c r="F5751">
        <f t="shared" si="386"/>
        <v>13</v>
      </c>
      <c r="G5751" t="str">
        <f t="shared" si="384"/>
        <v>Data</v>
      </c>
      <c r="I5751" s="38" t="s">
        <v>674</v>
      </c>
      <c r="J5751" t="s">
        <v>59</v>
      </c>
      <c r="K5751" s="6" t="s">
        <v>292</v>
      </c>
      <c r="L5751" s="12">
        <v>0.10574504318446029</v>
      </c>
      <c r="M5751" s="27" t="s">
        <v>173</v>
      </c>
      <c r="N5751" s="13">
        <v>0.1998818217494755</v>
      </c>
      <c r="O5751" s="13">
        <v>0.29551673934986217</v>
      </c>
      <c r="P5751" s="27" t="s">
        <v>173</v>
      </c>
      <c r="Q5751" s="29" t="s">
        <v>173</v>
      </c>
    </row>
    <row r="5752" spans="1:17" x14ac:dyDescent="0.25">
      <c r="A5752">
        <v>2977</v>
      </c>
      <c r="B5752" t="str">
        <f t="shared" si="389"/>
        <v>Open End</v>
      </c>
      <c r="C5752" t="s">
        <v>59</v>
      </c>
      <c r="D5752" t="str">
        <f t="shared" si="387"/>
        <v>Q27_oth</v>
      </c>
      <c r="E5752" t="str">
        <f t="shared" si="385"/>
        <v>Region</v>
      </c>
      <c r="F5752">
        <f t="shared" si="386"/>
        <v>14</v>
      </c>
      <c r="G5752" t="str">
        <f t="shared" si="384"/>
        <v>Data</v>
      </c>
      <c r="I5752" s="38" t="s">
        <v>674</v>
      </c>
      <c r="J5752" t="s">
        <v>59</v>
      </c>
      <c r="K5752" s="6" t="s">
        <v>293</v>
      </c>
      <c r="L5752" s="26" t="s">
        <v>69</v>
      </c>
      <c r="M5752" s="27" t="s">
        <v>173</v>
      </c>
      <c r="N5752" s="27" t="s">
        <v>69</v>
      </c>
      <c r="O5752" s="27" t="s">
        <v>69</v>
      </c>
      <c r="P5752" s="27" t="s">
        <v>173</v>
      </c>
      <c r="Q5752" s="29" t="s">
        <v>173</v>
      </c>
    </row>
    <row r="5753" spans="1:17" x14ac:dyDescent="0.25">
      <c r="A5753">
        <v>2978</v>
      </c>
      <c r="B5753" t="str">
        <f t="shared" si="389"/>
        <v>Open End</v>
      </c>
      <c r="C5753" t="s">
        <v>59</v>
      </c>
      <c r="D5753" t="str">
        <f t="shared" si="387"/>
        <v>Q27_oth</v>
      </c>
      <c r="E5753" t="str">
        <f t="shared" si="385"/>
        <v>Region</v>
      </c>
      <c r="F5753">
        <f t="shared" si="386"/>
        <v>15</v>
      </c>
      <c r="G5753" t="str">
        <f t="shared" si="384"/>
        <v>Data</v>
      </c>
      <c r="I5753" s="38" t="s">
        <v>674</v>
      </c>
      <c r="J5753" t="s">
        <v>59</v>
      </c>
      <c r="K5753" s="6" t="s">
        <v>294</v>
      </c>
      <c r="L5753" s="12">
        <v>2.0557862300622363E-2</v>
      </c>
      <c r="M5753" s="27" t="s">
        <v>173</v>
      </c>
      <c r="N5753" s="13">
        <v>3.8858965339446938E-2</v>
      </c>
      <c r="O5753" s="13">
        <v>5.7451321141227286E-2</v>
      </c>
      <c r="P5753" s="27" t="s">
        <v>173</v>
      </c>
      <c r="Q5753" s="29" t="s">
        <v>173</v>
      </c>
    </row>
    <row r="5754" spans="1:17" x14ac:dyDescent="0.25">
      <c r="A5754">
        <v>2979</v>
      </c>
      <c r="B5754" t="str">
        <f t="shared" si="389"/>
        <v>Open End</v>
      </c>
      <c r="C5754" t="s">
        <v>59</v>
      </c>
      <c r="D5754" t="str">
        <f t="shared" si="387"/>
        <v>Q27_oth</v>
      </c>
      <c r="E5754" t="str">
        <f t="shared" si="385"/>
        <v>Region</v>
      </c>
      <c r="F5754">
        <f t="shared" si="386"/>
        <v>16</v>
      </c>
      <c r="G5754" t="str">
        <f t="shared" si="384"/>
        <v>Data</v>
      </c>
      <c r="I5754" s="38" t="s">
        <v>674</v>
      </c>
      <c r="J5754" t="s">
        <v>59</v>
      </c>
      <c r="K5754" s="6" t="s">
        <v>99</v>
      </c>
      <c r="L5754" s="12">
        <v>0.29745763279951787</v>
      </c>
      <c r="M5754" s="27" t="s">
        <v>173</v>
      </c>
      <c r="N5754" s="13">
        <v>0.19094188843114901</v>
      </c>
      <c r="O5754" s="13">
        <v>0.2093642671747443</v>
      </c>
      <c r="P5754" s="27" t="s">
        <v>173</v>
      </c>
      <c r="Q5754" s="29" t="s">
        <v>173</v>
      </c>
    </row>
    <row r="5755" spans="1:17" x14ac:dyDescent="0.25">
      <c r="A5755">
        <v>2980</v>
      </c>
      <c r="B5755" t="str">
        <f>IF('csv-2021'!K8505="Results by region:","Closed End",IF(L5756="East Metro Overall","Open End",IF(AND(K5755="",'csv-2021'!K8505=""),"",B5754)))</f>
        <v>Open End</v>
      </c>
      <c r="C5755" t="s">
        <v>59</v>
      </c>
      <c r="D5755" t="str">
        <f t="shared" si="387"/>
        <v>Q27_oth</v>
      </c>
      <c r="E5755" t="str">
        <f t="shared" si="385"/>
        <v>Region</v>
      </c>
      <c r="F5755">
        <f t="shared" si="386"/>
        <v>17</v>
      </c>
      <c r="G5755" t="str">
        <f t="shared" si="384"/>
        <v>Data</v>
      </c>
      <c r="I5755" s="38" t="s">
        <v>674</v>
      </c>
      <c r="J5755" t="s">
        <v>59</v>
      </c>
      <c r="K5755" s="6" t="s">
        <v>295</v>
      </c>
      <c r="L5755" s="12">
        <v>0.1372013750365175</v>
      </c>
      <c r="M5755" s="27" t="s">
        <v>173</v>
      </c>
      <c r="N5755" s="27" t="s">
        <v>70</v>
      </c>
      <c r="O5755" s="27" t="s">
        <v>70</v>
      </c>
      <c r="P5755" s="27" t="s">
        <v>173</v>
      </c>
      <c r="Q5755" s="29" t="s">
        <v>173</v>
      </c>
    </row>
    <row r="5756" spans="1:17" ht="15.75" thickBot="1" x14ac:dyDescent="0.3">
      <c r="A5756">
        <v>2981</v>
      </c>
      <c r="B5756" t="str">
        <f>IF('csv-2021'!K8506="Results by region:","Closed End",IF('csv-2021'!L8505="East Metro Overall","Open End",IF(AND(K5756="",'csv-2021'!K8506=""),"",B5755)))</f>
        <v>Open End</v>
      </c>
      <c r="C5756" t="s">
        <v>59</v>
      </c>
      <c r="D5756" t="str">
        <f t="shared" si="387"/>
        <v>Q27_oth</v>
      </c>
      <c r="E5756" t="str">
        <f>IF(AND(K5756="",'csv-2021'!K8505="Results by region:"),"Column labels",
IF(AND(K5756="",L5756="East Metro overall"),"Column labels",
IF(AND(K5756="",L5756=""),"",
IF(AND(B5756="Open End",K5756&lt;&gt;"",E5755="Column labels"),"Open end results",
IF(K5756="Results by region:","Region",
IF(K5756="Results by gender:","Gender",
IF(K5756="Results by age:","Age",
IF(K5756="Results by education level:","Education",
IF(K5756="Results by household income:","Household income",
IF(K5756="Results by housing status:","Housing status",
IF(K5756="Results by home language:","Home language",
IF(K5756="Results by race/ethnicity:","Race / ethnicity",
IF(ISERROR(FIND(".",K5756)),E5755,
IF(FIND(".",K5756)&lt;=4,"Title"))))))))))))))</f>
        <v>Region</v>
      </c>
      <c r="F5756">
        <f t="shared" si="386"/>
        <v>18</v>
      </c>
      <c r="G5756" t="str">
        <f t="shared" si="384"/>
        <v>Data</v>
      </c>
      <c r="I5756" s="38" t="s">
        <v>674</v>
      </c>
      <c r="J5756" t="s">
        <v>59</v>
      </c>
      <c r="K5756" s="21" t="s">
        <v>6</v>
      </c>
      <c r="L5756" s="30">
        <v>49.999999999999986</v>
      </c>
      <c r="M5756" s="31">
        <v>5.9999999999999991</v>
      </c>
      <c r="N5756" s="31">
        <v>37.999999999999993</v>
      </c>
      <c r="O5756" s="31">
        <v>32.999999999999986</v>
      </c>
      <c r="P5756" s="31">
        <v>5</v>
      </c>
      <c r="Q5756" s="32">
        <v>6</v>
      </c>
    </row>
    <row r="5757" spans="1:17" ht="15.75" thickTop="1" x14ac:dyDescent="0.25">
      <c r="A5757">
        <v>5564</v>
      </c>
      <c r="B5757" t="str">
        <f>IF(K5759="Results by region:","Closed End",IF(L5758="East Metro Overall","Open End",IF(AND(K5757="",K5759=""),"",'csv-2021'!B11086)))</f>
        <v/>
      </c>
      <c r="C5757" t="s">
        <v>8</v>
      </c>
      <c r="D5757" t="str">
        <f>IF(B5757="","",IF(ISERROR(FIND(".",K5757,1)),'csv-2021'!D11086,IF(ISNUMBER(FIND(".",K5757,1)),CONCATENATE("Q",LEFT(K5757,SUM(FIND(".",K5757,1),-1))))))</f>
        <v/>
      </c>
      <c r="E5757" t="str">
        <f>IF(AND(K5757="",K5758="Results by region:"),"Column labels",
IF(AND(K5757="",L5757="East Metro overall"),"Column labels",
IF(AND(K5757="",L5757=""),"",
IF(AND(B5757="Open End",K5757&lt;&gt;"",'csv-2021'!E11086="Column labels"),"Open end results",
IF(K5757="Results by region:","Region",
IF(K5757="Results by gender:","Gender",
IF(K5757="Results by age:","Age",
IF(K5757="Results by education level:","Education",
IF(K5757="Results by household income:","Household income",
IF(K5757="Results by housing status:","Housing status",
IF(K5757="Results by home language:","Home language",
IF(K5757="Results by race/ethnicity:","Race / ethnicity",
IF(ISERROR(FIND(".",K5757)),'csv-2021'!E11086,
IF(FIND(".",K5757)&lt;=4,"Title"))))))))))))))</f>
        <v/>
      </c>
      <c r="F5757" t="str">
        <f>IF(B5757="","",IF(E5757&lt;&gt;'csv-2021'!E11086,1,SUM('csv-2021'!F11086,1)))</f>
        <v/>
      </c>
      <c r="G5757" t="str">
        <f t="shared" ref="G5757:G5806" si="390">IF(B5757="","",IF(E5757="Title","Title",IF(E5757="Column labels","Labels",IF(AND(F5757=1,B5757="Closed End"),"Header","Data"))))</f>
        <v/>
      </c>
      <c r="K5757" s="42"/>
      <c r="L5757" s="42"/>
      <c r="M5757" s="42"/>
      <c r="N5757" s="42"/>
      <c r="O5757" s="42"/>
      <c r="P5757" s="42"/>
      <c r="Q5757" s="42"/>
    </row>
    <row r="5758" spans="1:17" ht="30.75" thickBot="1" x14ac:dyDescent="0.3">
      <c r="A5758">
        <v>5565</v>
      </c>
      <c r="B5758" t="str">
        <f>IF(K5761="Results by region:","Closed End",IF(L5759="East Metro Overall","Open End",IF(AND(K5758="",K5761=""),"",B5757)))</f>
        <v>Open End</v>
      </c>
      <c r="C5758" t="s">
        <v>699</v>
      </c>
      <c r="D5758" t="str">
        <f t="shared" ref="D5758:D5806" si="391">IF(B5758="","",IF(ISERROR(FIND(".",K5758,1)),D5757,IF(ISNUMBER(FIND(".",K5758,1)),CONCATENATE("Q",LEFT(K5758,SUM(FIND(".",K5758,1),-1))))))</f>
        <v>Q36B</v>
      </c>
      <c r="E5758" t="str">
        <f t="shared" ref="E5758:E5805" si="392">IF(AND(K5758="",K5759="Results by region:"),"Column labels",
IF(AND(K5758="",L5758="East Metro overall"),"Column labels",
IF(AND(K5758="",L5758=""),"",
IF(AND(B5758="Open End",K5758&lt;&gt;"",E5757="Column labels"),"Open end results",
IF(K5758="Results by region:","Region",
IF(K5758="Results by gender:","Gender",
IF(K5758="Results by age:","Age",
IF(K5758="Results by education level:","Education",
IF(K5758="Results by household income:","Household income",
IF(K5758="Results by housing status:","Housing status",
IF(K5758="Results by home language:","Home language",
IF(K5758="Results by race/ethnicity:","Race / ethnicity",
IF(ISERROR(FIND(".",K5758)),E5757,
IF(FIND(".",K5758)&lt;=4,"Title"))))))))))))))</f>
        <v>Title</v>
      </c>
      <c r="F5758">
        <f t="shared" ref="F5758:F5806" si="393">IF(B5758="","",IF(E5758&lt;&gt;E5757,1,SUM(F5757,1)))</f>
        <v>1</v>
      </c>
      <c r="G5758" t="str">
        <f t="shared" si="390"/>
        <v>Title</v>
      </c>
      <c r="I5758" s="38" t="s">
        <v>708</v>
      </c>
      <c r="J5758" t="s">
        <v>699</v>
      </c>
      <c r="K5758" s="37" t="s">
        <v>396</v>
      </c>
      <c r="L5758" s="37"/>
      <c r="M5758" s="37"/>
      <c r="N5758" s="37"/>
      <c r="O5758" s="37"/>
      <c r="P5758" s="37"/>
      <c r="Q5758" s="37"/>
    </row>
    <row r="5759" spans="1:17" ht="26.25" thickTop="1" thickBot="1" x14ac:dyDescent="0.3">
      <c r="A5759">
        <v>5566</v>
      </c>
      <c r="B5759" t="str">
        <f>IF(K5762="Results by region:","Closed End",IF(L5761="East Metro Overall","Open End",IF(AND(K5759="",K5762=""),"",B5758)))</f>
        <v>Open End</v>
      </c>
      <c r="C5759" t="s">
        <v>699</v>
      </c>
      <c r="D5759" t="str">
        <f t="shared" si="391"/>
        <v>Q36B</v>
      </c>
      <c r="E5759" t="str">
        <f>IF(AND(K5759="",K5761="Results by region:"),"Column labels",
IF(AND(K5759="",L5759="East Metro overall"),"Column labels",
IF(AND(K5759="",L5759=""),"",
IF(AND(B5759="Open End",K5759&lt;&gt;"",E5758="Column labels"),"Open end results",
IF(K5759="Results by region:","Region",
IF(K5759="Results by gender:","Gender",
IF(K5759="Results by age:","Age",
IF(K5759="Results by education level:","Education",
IF(K5759="Results by household income:","Household income",
IF(K5759="Results by housing status:","Housing status",
IF(K5759="Results by home language:","Home language",
IF(K5759="Results by race/ethnicity:","Race / ethnicity",
IF(ISERROR(FIND(".",K5759)),E5758,
IF(FIND(".",K5759)&lt;=4,"Title"))))))))))))))</f>
        <v>Column labels</v>
      </c>
      <c r="F5759">
        <f t="shared" si="393"/>
        <v>1</v>
      </c>
      <c r="G5759" t="str">
        <f t="shared" si="390"/>
        <v>Labels</v>
      </c>
      <c r="I5759" s="38" t="s">
        <v>708</v>
      </c>
      <c r="J5759" t="s">
        <v>699</v>
      </c>
      <c r="K5759" s="39"/>
      <c r="L5759" s="1" t="s">
        <v>62</v>
      </c>
      <c r="M5759" s="2" t="s">
        <v>63</v>
      </c>
      <c r="N5759" s="2" t="s">
        <v>64</v>
      </c>
      <c r="O5759" s="2" t="s">
        <v>65</v>
      </c>
      <c r="P5759" s="2" t="s">
        <v>66</v>
      </c>
      <c r="Q5759" s="3" t="s">
        <v>67</v>
      </c>
    </row>
    <row r="5760" spans="1:17" ht="16.5" thickTop="1" thickBot="1" x14ac:dyDescent="0.3">
      <c r="A5760">
        <v>5566.5</v>
      </c>
      <c r="B5760" t="str">
        <f>IF(K5763="Results by region:","Closed End",IF(L5762="East Metro Overall","Open End",IF(AND(K5760="",K5763=""),"",B5759)))</f>
        <v>Open End</v>
      </c>
      <c r="C5760" t="s">
        <v>699</v>
      </c>
      <c r="D5760" t="str">
        <f t="shared" ref="D5760" si="394">IF(B5760="","",IF(ISERROR(FIND(".",K5760,1)),D5759,IF(ISNUMBER(FIND(".",K5760,1)),CONCATENATE("Q",LEFT(K5760,SUM(FIND(".",K5760,1),-1))))))</f>
        <v>Q36B</v>
      </c>
      <c r="E5760" t="s">
        <v>747</v>
      </c>
      <c r="F5760">
        <v>1</v>
      </c>
      <c r="G5760" t="s">
        <v>871</v>
      </c>
      <c r="K5760" s="51" t="s">
        <v>7</v>
      </c>
      <c r="L5760" s="48"/>
      <c r="M5760" s="49"/>
      <c r="N5760" s="49"/>
      <c r="O5760" s="49"/>
      <c r="P5760" s="49"/>
      <c r="Q5760" s="50"/>
    </row>
    <row r="5761" spans="1:17" ht="15.75" thickTop="1" x14ac:dyDescent="0.25">
      <c r="A5761">
        <v>5567</v>
      </c>
      <c r="B5761" t="str">
        <f>IF(K5763="Results by region:","Closed End",IF(L5762="East Metro Overall","Open End",IF(AND(K5761="",K5763=""),"",B5759)))</f>
        <v>Open End</v>
      </c>
      <c r="C5761" t="s">
        <v>699</v>
      </c>
      <c r="D5761" t="str">
        <f>IF(B5761="","",IF(ISERROR(FIND(".",K5761,1)),D5759,IF(ISNUMBER(FIND(".",K5761,1)),CONCATENATE("Q",LEFT(K5761,SUM(FIND(".",K5761,1),-1))))))</f>
        <v>Q36B</v>
      </c>
      <c r="E5761" t="s">
        <v>747</v>
      </c>
      <c r="F5761">
        <f>IF(B5761="","",IF(E5761&lt;&gt;E5759,1,SUM(F5759,1)))</f>
        <v>1</v>
      </c>
      <c r="G5761" t="str">
        <f t="shared" si="390"/>
        <v>Data</v>
      </c>
      <c r="I5761" s="38" t="s">
        <v>708</v>
      </c>
      <c r="J5761" t="s">
        <v>699</v>
      </c>
      <c r="K5761" s="4" t="s">
        <v>397</v>
      </c>
      <c r="L5761" s="33">
        <v>0.11660437625574437</v>
      </c>
      <c r="M5761" s="23" t="s">
        <v>173</v>
      </c>
      <c r="N5761" s="24">
        <v>7.5707606766493657E-2</v>
      </c>
      <c r="O5761" s="24">
        <v>0.10096459089152432</v>
      </c>
      <c r="P5761" s="24">
        <v>5.7345842153581045E-2</v>
      </c>
      <c r="Q5761" s="35">
        <v>3.9193075864791788E-2</v>
      </c>
    </row>
    <row r="5762" spans="1:17" x14ac:dyDescent="0.25">
      <c r="A5762">
        <v>5568</v>
      </c>
      <c r="B5762" t="str">
        <f t="shared" ref="B5762:B5804" si="395">IF(K5764="Results by region:","Closed End",IF(L5763="East Metro Overall","Open End",IF(AND(K5762="",K5764=""),"",B5761)))</f>
        <v>Open End</v>
      </c>
      <c r="C5762" t="s">
        <v>699</v>
      </c>
      <c r="D5762" t="str">
        <f t="shared" si="391"/>
        <v>Q36B</v>
      </c>
      <c r="E5762" t="str">
        <f t="shared" si="392"/>
        <v>Region</v>
      </c>
      <c r="F5762">
        <f t="shared" si="393"/>
        <v>2</v>
      </c>
      <c r="G5762" t="str">
        <f t="shared" si="390"/>
        <v>Data</v>
      </c>
      <c r="I5762" s="38" t="s">
        <v>708</v>
      </c>
      <c r="J5762" t="s">
        <v>699</v>
      </c>
      <c r="K5762" s="6" t="s">
        <v>398</v>
      </c>
      <c r="L5762" s="26" t="s">
        <v>69</v>
      </c>
      <c r="M5762" s="27" t="s">
        <v>173</v>
      </c>
      <c r="N5762" s="27" t="s">
        <v>69</v>
      </c>
      <c r="O5762" s="27" t="s">
        <v>69</v>
      </c>
      <c r="P5762" s="27" t="s">
        <v>70</v>
      </c>
      <c r="Q5762" s="29" t="s">
        <v>70</v>
      </c>
    </row>
    <row r="5763" spans="1:17" x14ac:dyDescent="0.25">
      <c r="A5763">
        <v>5569</v>
      </c>
      <c r="B5763" t="str">
        <f t="shared" si="395"/>
        <v>Open End</v>
      </c>
      <c r="C5763" t="s">
        <v>699</v>
      </c>
      <c r="D5763" t="str">
        <f t="shared" si="391"/>
        <v>Q36B</v>
      </c>
      <c r="E5763" t="str">
        <f t="shared" si="392"/>
        <v>Region</v>
      </c>
      <c r="F5763">
        <f t="shared" si="393"/>
        <v>3</v>
      </c>
      <c r="G5763" t="str">
        <f t="shared" si="390"/>
        <v>Data</v>
      </c>
      <c r="I5763" s="38" t="s">
        <v>708</v>
      </c>
      <c r="J5763" t="s">
        <v>699</v>
      </c>
      <c r="K5763" s="6" t="s">
        <v>399</v>
      </c>
      <c r="L5763" s="12">
        <v>1.0079754449636866E-2</v>
      </c>
      <c r="M5763" s="27" t="s">
        <v>173</v>
      </c>
      <c r="N5763" s="13">
        <v>7.0101734720156954E-3</v>
      </c>
      <c r="O5763" s="13">
        <v>1.6652810976033109E-2</v>
      </c>
      <c r="P5763" s="27" t="s">
        <v>70</v>
      </c>
      <c r="Q5763" s="28">
        <v>1.2248474865005063E-2</v>
      </c>
    </row>
    <row r="5764" spans="1:17" x14ac:dyDescent="0.25">
      <c r="A5764">
        <v>5570</v>
      </c>
      <c r="B5764" t="str">
        <f t="shared" si="395"/>
        <v>Open End</v>
      </c>
      <c r="C5764" t="s">
        <v>699</v>
      </c>
      <c r="D5764" t="str">
        <f t="shared" si="391"/>
        <v>Q36B</v>
      </c>
      <c r="E5764" t="str">
        <f t="shared" si="392"/>
        <v>Region</v>
      </c>
      <c r="F5764">
        <f t="shared" si="393"/>
        <v>4</v>
      </c>
      <c r="G5764" t="str">
        <f t="shared" si="390"/>
        <v>Data</v>
      </c>
      <c r="I5764" s="38" t="s">
        <v>708</v>
      </c>
      <c r="J5764" t="s">
        <v>699</v>
      </c>
      <c r="K5764" s="6" t="s">
        <v>400</v>
      </c>
      <c r="L5764" s="12">
        <v>3.0492734994818072E-2</v>
      </c>
      <c r="M5764" s="27" t="s">
        <v>173</v>
      </c>
      <c r="N5764" s="13">
        <v>4.6833369153753399E-2</v>
      </c>
      <c r="O5764" s="27" t="s">
        <v>69</v>
      </c>
      <c r="P5764" s="13">
        <v>7.7283195656845813E-2</v>
      </c>
      <c r="Q5764" s="28">
        <v>3.9193075864791788E-2</v>
      </c>
    </row>
    <row r="5765" spans="1:17" x14ac:dyDescent="0.25">
      <c r="A5765">
        <v>5571</v>
      </c>
      <c r="B5765" t="str">
        <f t="shared" si="395"/>
        <v>Open End</v>
      </c>
      <c r="C5765" t="s">
        <v>699</v>
      </c>
      <c r="D5765" t="str">
        <f t="shared" si="391"/>
        <v>Q36B</v>
      </c>
      <c r="E5765" t="str">
        <f t="shared" si="392"/>
        <v>Region</v>
      </c>
      <c r="F5765">
        <f t="shared" si="393"/>
        <v>5</v>
      </c>
      <c r="G5765" t="str">
        <f t="shared" si="390"/>
        <v>Data</v>
      </c>
      <c r="I5765" s="38" t="s">
        <v>708</v>
      </c>
      <c r="J5765" t="s">
        <v>699</v>
      </c>
      <c r="K5765" s="6" t="s">
        <v>401</v>
      </c>
      <c r="L5765" s="26" t="s">
        <v>69</v>
      </c>
      <c r="M5765" s="27" t="s">
        <v>173</v>
      </c>
      <c r="N5765" s="13">
        <v>1.3031370215261483E-2</v>
      </c>
      <c r="O5765" s="13">
        <v>3.0956287432792863E-2</v>
      </c>
      <c r="P5765" s="27" t="s">
        <v>70</v>
      </c>
      <c r="Q5765" s="29" t="s">
        <v>70</v>
      </c>
    </row>
    <row r="5766" spans="1:17" x14ac:dyDescent="0.25">
      <c r="A5766">
        <v>5572</v>
      </c>
      <c r="B5766" t="str">
        <f t="shared" si="395"/>
        <v>Open End</v>
      </c>
      <c r="C5766" t="s">
        <v>699</v>
      </c>
      <c r="D5766" t="str">
        <f t="shared" si="391"/>
        <v>Q36B</v>
      </c>
      <c r="E5766" t="str">
        <f t="shared" si="392"/>
        <v>Region</v>
      </c>
      <c r="F5766">
        <f t="shared" si="393"/>
        <v>6</v>
      </c>
      <c r="G5766" t="str">
        <f t="shared" si="390"/>
        <v>Data</v>
      </c>
      <c r="I5766" s="38" t="s">
        <v>708</v>
      </c>
      <c r="J5766" t="s">
        <v>699</v>
      </c>
      <c r="K5766" s="6" t="s">
        <v>402</v>
      </c>
      <c r="L5766" s="12">
        <v>1.1971783417328045E-2</v>
      </c>
      <c r="M5766" s="27" t="s">
        <v>173</v>
      </c>
      <c r="N5766" s="13">
        <v>1.8796337088314265E-2</v>
      </c>
      <c r="O5766" s="27" t="s">
        <v>69</v>
      </c>
      <c r="P5766" s="13">
        <v>2.9753104040300123E-2</v>
      </c>
      <c r="Q5766" s="29" t="s">
        <v>70</v>
      </c>
    </row>
    <row r="5767" spans="1:17" x14ac:dyDescent="0.25">
      <c r="A5767">
        <v>5573</v>
      </c>
      <c r="B5767" t="str">
        <f t="shared" si="395"/>
        <v>Open End</v>
      </c>
      <c r="C5767" t="s">
        <v>699</v>
      </c>
      <c r="D5767" t="str">
        <f t="shared" si="391"/>
        <v>Q36B</v>
      </c>
      <c r="E5767" t="str">
        <f t="shared" si="392"/>
        <v>Region</v>
      </c>
      <c r="F5767">
        <f t="shared" si="393"/>
        <v>7</v>
      </c>
      <c r="G5767" t="str">
        <f t="shared" si="390"/>
        <v>Data</v>
      </c>
      <c r="I5767" s="38" t="s">
        <v>708</v>
      </c>
      <c r="J5767" t="s">
        <v>699</v>
      </c>
      <c r="K5767" s="6" t="s">
        <v>403</v>
      </c>
      <c r="L5767" s="12">
        <v>6.0985849941233392E-2</v>
      </c>
      <c r="M5767" s="27" t="s">
        <v>173</v>
      </c>
      <c r="N5767" s="27" t="s">
        <v>70</v>
      </c>
      <c r="O5767" s="27" t="s">
        <v>70</v>
      </c>
      <c r="P5767" s="27" t="s">
        <v>70</v>
      </c>
      <c r="Q5767" s="29" t="s">
        <v>70</v>
      </c>
    </row>
    <row r="5768" spans="1:17" x14ac:dyDescent="0.25">
      <c r="A5768">
        <v>5574</v>
      </c>
      <c r="B5768" t="str">
        <f t="shared" si="395"/>
        <v>Open End</v>
      </c>
      <c r="C5768" t="s">
        <v>699</v>
      </c>
      <c r="D5768" t="str">
        <f t="shared" si="391"/>
        <v>Q36B</v>
      </c>
      <c r="E5768" t="str">
        <f t="shared" si="392"/>
        <v>Region</v>
      </c>
      <c r="F5768">
        <f t="shared" si="393"/>
        <v>8</v>
      </c>
      <c r="G5768" t="str">
        <f t="shared" si="390"/>
        <v>Data</v>
      </c>
      <c r="I5768" s="38" t="s">
        <v>708</v>
      </c>
      <c r="J5768" t="s">
        <v>699</v>
      </c>
      <c r="K5768" s="6" t="s">
        <v>404</v>
      </c>
      <c r="L5768" s="12">
        <v>6.0985849941233392E-2</v>
      </c>
      <c r="M5768" s="27" t="s">
        <v>173</v>
      </c>
      <c r="N5768" s="27" t="s">
        <v>70</v>
      </c>
      <c r="O5768" s="27" t="s">
        <v>70</v>
      </c>
      <c r="P5768" s="27" t="s">
        <v>70</v>
      </c>
      <c r="Q5768" s="29" t="s">
        <v>70</v>
      </c>
    </row>
    <row r="5769" spans="1:17" x14ac:dyDescent="0.25">
      <c r="A5769">
        <v>5575</v>
      </c>
      <c r="B5769" t="str">
        <f t="shared" si="395"/>
        <v>Open End</v>
      </c>
      <c r="C5769" t="s">
        <v>699</v>
      </c>
      <c r="D5769" t="str">
        <f t="shared" si="391"/>
        <v>Q36B</v>
      </c>
      <c r="E5769" t="str">
        <f t="shared" si="392"/>
        <v>Region</v>
      </c>
      <c r="F5769">
        <f t="shared" si="393"/>
        <v>9</v>
      </c>
      <c r="G5769" t="str">
        <f t="shared" si="390"/>
        <v>Data</v>
      </c>
      <c r="I5769" s="38" t="s">
        <v>708</v>
      </c>
      <c r="J5769" t="s">
        <v>699</v>
      </c>
      <c r="K5769" s="6" t="s">
        <v>405</v>
      </c>
      <c r="L5769" s="26" t="s">
        <v>69</v>
      </c>
      <c r="M5769" s="27" t="s">
        <v>173</v>
      </c>
      <c r="N5769" s="13">
        <v>1.0287170764641812E-2</v>
      </c>
      <c r="O5769" s="13">
        <v>2.4437385309453084E-2</v>
      </c>
      <c r="P5769" s="27" t="s">
        <v>70</v>
      </c>
      <c r="Q5769" s="29" t="s">
        <v>70</v>
      </c>
    </row>
    <row r="5770" spans="1:17" x14ac:dyDescent="0.25">
      <c r="A5770">
        <v>5576</v>
      </c>
      <c r="B5770" t="str">
        <f t="shared" si="395"/>
        <v>Open End</v>
      </c>
      <c r="C5770" t="s">
        <v>699</v>
      </c>
      <c r="D5770" t="str">
        <f t="shared" si="391"/>
        <v>Q36B</v>
      </c>
      <c r="E5770" t="str">
        <f t="shared" si="392"/>
        <v>Region</v>
      </c>
      <c r="F5770">
        <f t="shared" si="393"/>
        <v>10</v>
      </c>
      <c r="G5770" t="str">
        <f t="shared" si="390"/>
        <v>Data</v>
      </c>
      <c r="I5770" s="38" t="s">
        <v>708</v>
      </c>
      <c r="J5770" t="s">
        <v>699</v>
      </c>
      <c r="K5770" s="6" t="s">
        <v>406</v>
      </c>
      <c r="L5770" s="12">
        <v>1.2392874429946729E-2</v>
      </c>
      <c r="M5770" s="27" t="s">
        <v>173</v>
      </c>
      <c r="N5770" s="13">
        <v>7.6764495699256519E-3</v>
      </c>
      <c r="O5770" s="27" t="s">
        <v>70</v>
      </c>
      <c r="P5770" s="13">
        <v>1.3257209306246649E-2</v>
      </c>
      <c r="Q5770" s="28">
        <v>4.8929057012397123E-2</v>
      </c>
    </row>
    <row r="5771" spans="1:17" x14ac:dyDescent="0.25">
      <c r="A5771">
        <v>5577</v>
      </c>
      <c r="B5771" t="str">
        <f t="shared" si="395"/>
        <v>Open End</v>
      </c>
      <c r="C5771" t="s">
        <v>699</v>
      </c>
      <c r="D5771" t="str">
        <f t="shared" si="391"/>
        <v>Q36B</v>
      </c>
      <c r="E5771" t="str">
        <f t="shared" si="392"/>
        <v>Region</v>
      </c>
      <c r="F5771">
        <f t="shared" si="393"/>
        <v>11</v>
      </c>
      <c r="G5771" t="str">
        <f t="shared" si="390"/>
        <v>Data</v>
      </c>
      <c r="I5771" s="38" t="s">
        <v>708</v>
      </c>
      <c r="J5771" t="s">
        <v>699</v>
      </c>
      <c r="K5771" s="6" t="s">
        <v>407</v>
      </c>
      <c r="L5771" s="26" t="s">
        <v>69</v>
      </c>
      <c r="M5771" s="27" t="s">
        <v>173</v>
      </c>
      <c r="N5771" s="27" t="s">
        <v>69</v>
      </c>
      <c r="O5771" s="27" t="s">
        <v>69</v>
      </c>
      <c r="P5771" s="27" t="s">
        <v>70</v>
      </c>
      <c r="Q5771" s="29" t="s">
        <v>70</v>
      </c>
    </row>
    <row r="5772" spans="1:17" x14ac:dyDescent="0.25">
      <c r="A5772">
        <v>5578</v>
      </c>
      <c r="B5772" t="str">
        <f t="shared" si="395"/>
        <v>Open End</v>
      </c>
      <c r="C5772" t="s">
        <v>699</v>
      </c>
      <c r="D5772" t="str">
        <f t="shared" si="391"/>
        <v>Q36B</v>
      </c>
      <c r="E5772" t="str">
        <f t="shared" si="392"/>
        <v>Region</v>
      </c>
      <c r="F5772">
        <f t="shared" si="393"/>
        <v>12</v>
      </c>
      <c r="G5772" t="str">
        <f t="shared" si="390"/>
        <v>Data</v>
      </c>
      <c r="I5772" s="38" t="s">
        <v>708</v>
      </c>
      <c r="J5772" t="s">
        <v>699</v>
      </c>
      <c r="K5772" s="6" t="s">
        <v>408</v>
      </c>
      <c r="L5772" s="12">
        <v>5.2850882001986297E-3</v>
      </c>
      <c r="M5772" s="27" t="s">
        <v>173</v>
      </c>
      <c r="N5772" s="27" t="s">
        <v>70</v>
      </c>
      <c r="O5772" s="27" t="s">
        <v>70</v>
      </c>
      <c r="P5772" s="27" t="s">
        <v>70</v>
      </c>
      <c r="Q5772" s="29" t="s">
        <v>70</v>
      </c>
    </row>
    <row r="5773" spans="1:17" x14ac:dyDescent="0.25">
      <c r="A5773">
        <v>5579</v>
      </c>
      <c r="B5773" t="str">
        <f t="shared" si="395"/>
        <v>Open End</v>
      </c>
      <c r="C5773" t="s">
        <v>699</v>
      </c>
      <c r="D5773" t="str">
        <f t="shared" si="391"/>
        <v>Q36B</v>
      </c>
      <c r="E5773" t="str">
        <f t="shared" si="392"/>
        <v>Region</v>
      </c>
      <c r="F5773">
        <f t="shared" si="393"/>
        <v>13</v>
      </c>
      <c r="G5773" t="str">
        <f t="shared" si="390"/>
        <v>Data</v>
      </c>
      <c r="I5773" s="38" t="s">
        <v>708</v>
      </c>
      <c r="J5773" t="s">
        <v>699</v>
      </c>
      <c r="K5773" s="6" t="s">
        <v>409</v>
      </c>
      <c r="L5773" s="12">
        <v>1.1367783298370489E-2</v>
      </c>
      <c r="M5773" s="27" t="s">
        <v>173</v>
      </c>
      <c r="N5773" s="13">
        <v>3.0266320096739848E-2</v>
      </c>
      <c r="O5773" s="13">
        <v>7.1898264646822779E-2</v>
      </c>
      <c r="P5773" s="27" t="s">
        <v>70</v>
      </c>
      <c r="Q5773" s="29" t="s">
        <v>70</v>
      </c>
    </row>
    <row r="5774" spans="1:17" x14ac:dyDescent="0.25">
      <c r="A5774">
        <v>5580</v>
      </c>
      <c r="B5774" t="str">
        <f t="shared" si="395"/>
        <v>Open End</v>
      </c>
      <c r="C5774" t="s">
        <v>699</v>
      </c>
      <c r="D5774" t="str">
        <f t="shared" si="391"/>
        <v>Q36B</v>
      </c>
      <c r="E5774" t="str">
        <f t="shared" si="392"/>
        <v>Region</v>
      </c>
      <c r="F5774">
        <f t="shared" si="393"/>
        <v>14</v>
      </c>
      <c r="G5774" t="str">
        <f t="shared" si="390"/>
        <v>Data</v>
      </c>
      <c r="I5774" s="38" t="s">
        <v>708</v>
      </c>
      <c r="J5774" t="s">
        <v>699</v>
      </c>
      <c r="K5774" s="6" t="s">
        <v>410</v>
      </c>
      <c r="L5774" s="12">
        <v>3.0063455675001495E-2</v>
      </c>
      <c r="M5774" s="27" t="s">
        <v>173</v>
      </c>
      <c r="N5774" s="13">
        <v>8.0042885124681801E-2</v>
      </c>
      <c r="O5774" s="13">
        <v>0.19014351660179205</v>
      </c>
      <c r="P5774" s="27" t="s">
        <v>70</v>
      </c>
      <c r="Q5774" s="29" t="s">
        <v>70</v>
      </c>
    </row>
    <row r="5775" spans="1:17" x14ac:dyDescent="0.25">
      <c r="A5775">
        <v>5581</v>
      </c>
      <c r="B5775" t="str">
        <f t="shared" si="395"/>
        <v>Open End</v>
      </c>
      <c r="C5775" t="s">
        <v>699</v>
      </c>
      <c r="D5775" t="str">
        <f t="shared" si="391"/>
        <v>Q36B</v>
      </c>
      <c r="E5775" t="str">
        <f t="shared" si="392"/>
        <v>Region</v>
      </c>
      <c r="F5775">
        <f t="shared" si="393"/>
        <v>15</v>
      </c>
      <c r="G5775" t="str">
        <f t="shared" si="390"/>
        <v>Data</v>
      </c>
      <c r="I5775" s="38" t="s">
        <v>708</v>
      </c>
      <c r="J5775" t="s">
        <v>699</v>
      </c>
      <c r="K5775" s="6" t="s">
        <v>411</v>
      </c>
      <c r="L5775" s="12">
        <v>0.11553861564568328</v>
      </c>
      <c r="M5775" s="27" t="s">
        <v>173</v>
      </c>
      <c r="N5775" s="13">
        <v>6.8422663568787956E-2</v>
      </c>
      <c r="O5775" s="13">
        <v>0.15140881141100837</v>
      </c>
      <c r="P5775" s="13">
        <v>8.0919405787416888E-3</v>
      </c>
      <c r="Q5775" s="29" t="s">
        <v>70</v>
      </c>
    </row>
    <row r="5776" spans="1:17" x14ac:dyDescent="0.25">
      <c r="A5776">
        <v>5582</v>
      </c>
      <c r="B5776" t="str">
        <f t="shared" si="395"/>
        <v>Open End</v>
      </c>
      <c r="C5776" t="s">
        <v>699</v>
      </c>
      <c r="D5776" t="str">
        <f t="shared" si="391"/>
        <v>Q36B</v>
      </c>
      <c r="E5776" t="str">
        <f t="shared" si="392"/>
        <v>Region</v>
      </c>
      <c r="F5776">
        <f t="shared" si="393"/>
        <v>16</v>
      </c>
      <c r="G5776" t="str">
        <f t="shared" si="390"/>
        <v>Data</v>
      </c>
      <c r="I5776" s="38" t="s">
        <v>708</v>
      </c>
      <c r="J5776" t="s">
        <v>699</v>
      </c>
      <c r="K5776" s="6" t="s">
        <v>412</v>
      </c>
      <c r="L5776" s="12">
        <v>1.6530260129986079E-2</v>
      </c>
      <c r="M5776" s="27" t="s">
        <v>173</v>
      </c>
      <c r="N5776" s="13">
        <v>2.9939871673891606E-2</v>
      </c>
      <c r="O5776" s="13">
        <v>1.9287424267484421E-2</v>
      </c>
      <c r="P5776" s="13">
        <v>3.7684174432273447E-2</v>
      </c>
      <c r="Q5776" s="29" t="s">
        <v>70</v>
      </c>
    </row>
    <row r="5777" spans="1:17" x14ac:dyDescent="0.25">
      <c r="A5777">
        <v>5583</v>
      </c>
      <c r="B5777" t="str">
        <f t="shared" si="395"/>
        <v>Open End</v>
      </c>
      <c r="C5777" t="s">
        <v>699</v>
      </c>
      <c r="D5777" t="str">
        <f t="shared" si="391"/>
        <v>Q36B</v>
      </c>
      <c r="E5777" t="str">
        <f t="shared" si="392"/>
        <v>Region</v>
      </c>
      <c r="F5777">
        <f t="shared" si="393"/>
        <v>17</v>
      </c>
      <c r="G5777" t="str">
        <f t="shared" si="390"/>
        <v>Data</v>
      </c>
      <c r="I5777" s="38" t="s">
        <v>708</v>
      </c>
      <c r="J5777" t="s">
        <v>699</v>
      </c>
      <c r="K5777" s="6" t="s">
        <v>413</v>
      </c>
      <c r="L5777" s="12">
        <v>2.3383336712503523E-2</v>
      </c>
      <c r="M5777" s="27" t="s">
        <v>173</v>
      </c>
      <c r="N5777" s="13">
        <v>1.2298995586555273E-2</v>
      </c>
      <c r="O5777" s="13">
        <v>2.9216516469324813E-2</v>
      </c>
      <c r="P5777" s="27" t="s">
        <v>70</v>
      </c>
      <c r="Q5777" s="29" t="s">
        <v>70</v>
      </c>
    </row>
    <row r="5778" spans="1:17" x14ac:dyDescent="0.25">
      <c r="A5778">
        <v>5584</v>
      </c>
      <c r="B5778" t="str">
        <f t="shared" si="395"/>
        <v>Open End</v>
      </c>
      <c r="C5778" t="s">
        <v>699</v>
      </c>
      <c r="D5778" t="str">
        <f t="shared" si="391"/>
        <v>Q36B</v>
      </c>
      <c r="E5778" t="str">
        <f t="shared" si="392"/>
        <v>Region</v>
      </c>
      <c r="F5778">
        <f t="shared" si="393"/>
        <v>18</v>
      </c>
      <c r="G5778" t="str">
        <f t="shared" si="390"/>
        <v>Data</v>
      </c>
      <c r="I5778" s="38" t="s">
        <v>708</v>
      </c>
      <c r="J5778" t="s">
        <v>699</v>
      </c>
      <c r="K5778" s="6" t="s">
        <v>414</v>
      </c>
      <c r="L5778" s="12">
        <v>6.9897916815965896E-2</v>
      </c>
      <c r="M5778" s="27" t="s">
        <v>173</v>
      </c>
      <c r="N5778" s="13">
        <v>2.3728062162556442E-2</v>
      </c>
      <c r="O5778" s="13">
        <v>5.6366498717612783E-2</v>
      </c>
      <c r="P5778" s="27" t="s">
        <v>70</v>
      </c>
      <c r="Q5778" s="29" t="s">
        <v>70</v>
      </c>
    </row>
    <row r="5779" spans="1:17" x14ac:dyDescent="0.25">
      <c r="A5779">
        <v>5585</v>
      </c>
      <c r="B5779" t="str">
        <f t="shared" si="395"/>
        <v>Open End</v>
      </c>
      <c r="C5779" t="s">
        <v>699</v>
      </c>
      <c r="D5779" t="str">
        <f t="shared" si="391"/>
        <v>Q36B</v>
      </c>
      <c r="E5779" t="str">
        <f t="shared" si="392"/>
        <v>Region</v>
      </c>
      <c r="F5779">
        <f t="shared" si="393"/>
        <v>19</v>
      </c>
      <c r="G5779" t="str">
        <f t="shared" si="390"/>
        <v>Data</v>
      </c>
      <c r="I5779" s="38" t="s">
        <v>708</v>
      </c>
      <c r="J5779" t="s">
        <v>699</v>
      </c>
      <c r="K5779" s="6" t="s">
        <v>415</v>
      </c>
      <c r="L5779" s="12">
        <v>1.5293199275918223E-2</v>
      </c>
      <c r="M5779" s="27" t="s">
        <v>173</v>
      </c>
      <c r="N5779" s="13">
        <v>4.0717600999178157E-2</v>
      </c>
      <c r="O5779" s="27" t="s">
        <v>70</v>
      </c>
      <c r="P5779" s="13">
        <v>7.031919560953627E-2</v>
      </c>
      <c r="Q5779" s="29" t="s">
        <v>70</v>
      </c>
    </row>
    <row r="5780" spans="1:17" x14ac:dyDescent="0.25">
      <c r="A5780">
        <v>5586</v>
      </c>
      <c r="B5780" t="str">
        <f t="shared" si="395"/>
        <v>Open End</v>
      </c>
      <c r="C5780" t="s">
        <v>699</v>
      </c>
      <c r="D5780" t="str">
        <f t="shared" si="391"/>
        <v>Q36B</v>
      </c>
      <c r="E5780" t="str">
        <f t="shared" si="392"/>
        <v>Region</v>
      </c>
      <c r="F5780">
        <f t="shared" si="393"/>
        <v>20</v>
      </c>
      <c r="G5780" t="str">
        <f t="shared" si="390"/>
        <v>Data</v>
      </c>
      <c r="I5780" s="38" t="s">
        <v>708</v>
      </c>
      <c r="J5780" t="s">
        <v>699</v>
      </c>
      <c r="K5780" s="6" t="s">
        <v>416</v>
      </c>
      <c r="L5780" s="12">
        <v>3.1855090916094862E-2</v>
      </c>
      <c r="M5780" s="27" t="s">
        <v>173</v>
      </c>
      <c r="N5780" s="27" t="s">
        <v>70</v>
      </c>
      <c r="O5780" s="27" t="s">
        <v>70</v>
      </c>
      <c r="P5780" s="27" t="s">
        <v>70</v>
      </c>
      <c r="Q5780" s="28">
        <v>0.16390061789773347</v>
      </c>
    </row>
    <row r="5781" spans="1:17" x14ac:dyDescent="0.25">
      <c r="A5781">
        <v>5587</v>
      </c>
      <c r="B5781" t="str">
        <f t="shared" si="395"/>
        <v>Open End</v>
      </c>
      <c r="C5781" t="s">
        <v>699</v>
      </c>
      <c r="D5781" t="str">
        <f t="shared" si="391"/>
        <v>Q36B</v>
      </c>
      <c r="E5781" t="str">
        <f t="shared" si="392"/>
        <v>Region</v>
      </c>
      <c r="F5781">
        <f t="shared" si="393"/>
        <v>21</v>
      </c>
      <c r="G5781" t="str">
        <f t="shared" si="390"/>
        <v>Data</v>
      </c>
      <c r="I5781" s="38" t="s">
        <v>708</v>
      </c>
      <c r="J5781" t="s">
        <v>699</v>
      </c>
      <c r="K5781" s="6" t="s">
        <v>417</v>
      </c>
      <c r="L5781" s="26" t="s">
        <v>69</v>
      </c>
      <c r="M5781" s="27" t="s">
        <v>173</v>
      </c>
      <c r="N5781" s="27" t="s">
        <v>69</v>
      </c>
      <c r="O5781" s="13">
        <v>6.5916234114400517E-3</v>
      </c>
      <c r="P5781" s="27" t="s">
        <v>70</v>
      </c>
      <c r="Q5781" s="29" t="s">
        <v>70</v>
      </c>
    </row>
    <row r="5782" spans="1:17" x14ac:dyDescent="0.25">
      <c r="A5782">
        <v>5588</v>
      </c>
      <c r="B5782" t="str">
        <f t="shared" si="395"/>
        <v>Open End</v>
      </c>
      <c r="C5782" t="s">
        <v>699</v>
      </c>
      <c r="D5782" t="str">
        <f t="shared" si="391"/>
        <v>Q36B</v>
      </c>
      <c r="E5782" t="str">
        <f t="shared" si="392"/>
        <v>Region</v>
      </c>
      <c r="F5782">
        <f t="shared" si="393"/>
        <v>22</v>
      </c>
      <c r="G5782" t="str">
        <f t="shared" si="390"/>
        <v>Data</v>
      </c>
      <c r="I5782" s="38" t="s">
        <v>708</v>
      </c>
      <c r="J5782" t="s">
        <v>699</v>
      </c>
      <c r="K5782" s="6" t="s">
        <v>418</v>
      </c>
      <c r="L5782" s="12">
        <v>4.5837149956829977E-2</v>
      </c>
      <c r="M5782" s="27" t="s">
        <v>173</v>
      </c>
      <c r="N5782" s="13">
        <v>1.5887753624320093E-2</v>
      </c>
      <c r="O5782" s="27" t="s">
        <v>70</v>
      </c>
      <c r="P5782" s="13">
        <v>2.7438110976313001E-2</v>
      </c>
      <c r="Q5782" s="28">
        <v>0.20513805100493052</v>
      </c>
    </row>
    <row r="5783" spans="1:17" x14ac:dyDescent="0.25">
      <c r="A5783">
        <v>5589</v>
      </c>
      <c r="B5783" t="str">
        <f t="shared" si="395"/>
        <v>Open End</v>
      </c>
      <c r="C5783" t="s">
        <v>699</v>
      </c>
      <c r="D5783" t="str">
        <f t="shared" si="391"/>
        <v>Q36B</v>
      </c>
      <c r="E5783" t="str">
        <f t="shared" si="392"/>
        <v>Region</v>
      </c>
      <c r="F5783">
        <f t="shared" si="393"/>
        <v>23</v>
      </c>
      <c r="G5783" t="str">
        <f t="shared" si="390"/>
        <v>Data</v>
      </c>
      <c r="I5783" s="38" t="s">
        <v>708</v>
      </c>
      <c r="J5783" t="s">
        <v>699</v>
      </c>
      <c r="K5783" s="6" t="s">
        <v>419</v>
      </c>
      <c r="L5783" s="12">
        <v>6.1831706310117506E-3</v>
      </c>
      <c r="M5783" s="27" t="s">
        <v>173</v>
      </c>
      <c r="N5783" s="27" t="s">
        <v>69</v>
      </c>
      <c r="O5783" s="27" t="s">
        <v>69</v>
      </c>
      <c r="P5783" s="27" t="s">
        <v>70</v>
      </c>
      <c r="Q5783" s="29" t="s">
        <v>70</v>
      </c>
    </row>
    <row r="5784" spans="1:17" x14ac:dyDescent="0.25">
      <c r="A5784">
        <v>5590</v>
      </c>
      <c r="B5784" t="str">
        <f t="shared" si="395"/>
        <v>Open End</v>
      </c>
      <c r="C5784" t="s">
        <v>699</v>
      </c>
      <c r="D5784" t="str">
        <f t="shared" si="391"/>
        <v>Q36B</v>
      </c>
      <c r="E5784" t="str">
        <f t="shared" si="392"/>
        <v>Region</v>
      </c>
      <c r="F5784">
        <f t="shared" si="393"/>
        <v>24</v>
      </c>
      <c r="G5784" t="str">
        <f t="shared" si="390"/>
        <v>Data</v>
      </c>
      <c r="I5784" s="38" t="s">
        <v>708</v>
      </c>
      <c r="J5784" t="s">
        <v>699</v>
      </c>
      <c r="K5784" s="6" t="s">
        <v>420</v>
      </c>
      <c r="L5784" s="12">
        <v>3.4595636013507763E-2</v>
      </c>
      <c r="M5784" s="27" t="s">
        <v>173</v>
      </c>
      <c r="N5784" s="13">
        <v>9.2109654631190988E-2</v>
      </c>
      <c r="O5784" s="13">
        <v>3.165375937222295E-2</v>
      </c>
      <c r="P5784" s="13">
        <v>0.13606094005437602</v>
      </c>
      <c r="Q5784" s="29" t="s">
        <v>70</v>
      </c>
    </row>
    <row r="5785" spans="1:17" x14ac:dyDescent="0.25">
      <c r="A5785">
        <v>5591</v>
      </c>
      <c r="B5785" t="str">
        <f t="shared" si="395"/>
        <v>Open End</v>
      </c>
      <c r="C5785" t="s">
        <v>699</v>
      </c>
      <c r="D5785" t="str">
        <f t="shared" si="391"/>
        <v>Q36B</v>
      </c>
      <c r="E5785" t="str">
        <f t="shared" si="392"/>
        <v>Region</v>
      </c>
      <c r="F5785">
        <f t="shared" si="393"/>
        <v>25</v>
      </c>
      <c r="G5785" t="str">
        <f t="shared" si="390"/>
        <v>Data</v>
      </c>
      <c r="I5785" s="38" t="s">
        <v>708</v>
      </c>
      <c r="J5785" t="s">
        <v>699</v>
      </c>
      <c r="K5785" s="6" t="s">
        <v>421</v>
      </c>
      <c r="L5785" s="12">
        <v>5.7755146083721346E-3</v>
      </c>
      <c r="M5785" s="27" t="s">
        <v>173</v>
      </c>
      <c r="N5785" s="13">
        <v>1.5377102929596244E-2</v>
      </c>
      <c r="O5785" s="27" t="s">
        <v>70</v>
      </c>
      <c r="P5785" s="13">
        <v>2.655621849715745E-2</v>
      </c>
      <c r="Q5785" s="29" t="s">
        <v>70</v>
      </c>
    </row>
    <row r="5786" spans="1:17" x14ac:dyDescent="0.25">
      <c r="A5786">
        <v>5592</v>
      </c>
      <c r="B5786" t="str">
        <f t="shared" si="395"/>
        <v>Open End</v>
      </c>
      <c r="C5786" t="s">
        <v>699</v>
      </c>
      <c r="D5786" t="str">
        <f t="shared" si="391"/>
        <v>Q36B</v>
      </c>
      <c r="E5786" t="str">
        <f t="shared" si="392"/>
        <v>Region</v>
      </c>
      <c r="F5786">
        <f t="shared" si="393"/>
        <v>26</v>
      </c>
      <c r="G5786" t="str">
        <f t="shared" si="390"/>
        <v>Data</v>
      </c>
      <c r="I5786" s="38" t="s">
        <v>708</v>
      </c>
      <c r="J5786" t="s">
        <v>699</v>
      </c>
      <c r="K5786" s="6" t="s">
        <v>422</v>
      </c>
      <c r="L5786" s="12">
        <v>6.1118854885231652E-2</v>
      </c>
      <c r="M5786" s="27" t="s">
        <v>173</v>
      </c>
      <c r="N5786" s="27" t="s">
        <v>69</v>
      </c>
      <c r="O5786" s="27" t="s">
        <v>69</v>
      </c>
      <c r="P5786" s="27" t="s">
        <v>70</v>
      </c>
      <c r="Q5786" s="29" t="s">
        <v>70</v>
      </c>
    </row>
    <row r="5787" spans="1:17" x14ac:dyDescent="0.25">
      <c r="A5787">
        <v>5593</v>
      </c>
      <c r="B5787" t="str">
        <f t="shared" si="395"/>
        <v>Open End</v>
      </c>
      <c r="C5787" t="s">
        <v>699</v>
      </c>
      <c r="D5787" t="str">
        <f t="shared" si="391"/>
        <v>Q36B</v>
      </c>
      <c r="E5787" t="str">
        <f t="shared" si="392"/>
        <v>Region</v>
      </c>
      <c r="F5787">
        <f t="shared" si="393"/>
        <v>27</v>
      </c>
      <c r="G5787" t="str">
        <f t="shared" si="390"/>
        <v>Data</v>
      </c>
      <c r="I5787" s="38" t="s">
        <v>708</v>
      </c>
      <c r="J5787" t="s">
        <v>699</v>
      </c>
      <c r="K5787" s="6" t="s">
        <v>423</v>
      </c>
      <c r="L5787" s="12">
        <v>7.172129307466418E-3</v>
      </c>
      <c r="M5787" s="27" t="s">
        <v>173</v>
      </c>
      <c r="N5787" s="13">
        <v>1.9095540062423963E-2</v>
      </c>
      <c r="O5787" s="13">
        <v>4.5361847379987601E-2</v>
      </c>
      <c r="P5787" s="27" t="s">
        <v>70</v>
      </c>
      <c r="Q5787" s="29" t="s">
        <v>70</v>
      </c>
    </row>
    <row r="5788" spans="1:17" x14ac:dyDescent="0.25">
      <c r="A5788">
        <v>5594</v>
      </c>
      <c r="B5788" t="str">
        <f t="shared" si="395"/>
        <v>Open End</v>
      </c>
      <c r="C5788" t="s">
        <v>699</v>
      </c>
      <c r="D5788" t="str">
        <f t="shared" si="391"/>
        <v>Q36B</v>
      </c>
      <c r="E5788" t="str">
        <f t="shared" si="392"/>
        <v>Region</v>
      </c>
      <c r="F5788">
        <f t="shared" si="393"/>
        <v>28</v>
      </c>
      <c r="G5788" t="str">
        <f t="shared" si="390"/>
        <v>Data</v>
      </c>
      <c r="I5788" s="38" t="s">
        <v>708</v>
      </c>
      <c r="J5788" t="s">
        <v>699</v>
      </c>
      <c r="K5788" s="6" t="s">
        <v>424</v>
      </c>
      <c r="L5788" s="26" t="s">
        <v>69</v>
      </c>
      <c r="M5788" s="27" t="s">
        <v>173</v>
      </c>
      <c r="N5788" s="13">
        <v>7.2774684801303032E-3</v>
      </c>
      <c r="O5788" s="13">
        <v>1.7287775754399704E-2</v>
      </c>
      <c r="P5788" s="27" t="s">
        <v>70</v>
      </c>
      <c r="Q5788" s="29" t="s">
        <v>70</v>
      </c>
    </row>
    <row r="5789" spans="1:17" x14ac:dyDescent="0.25">
      <c r="A5789">
        <v>5595</v>
      </c>
      <c r="B5789" t="str">
        <f t="shared" si="395"/>
        <v>Open End</v>
      </c>
      <c r="C5789" t="s">
        <v>699</v>
      </c>
      <c r="D5789" t="str">
        <f t="shared" si="391"/>
        <v>Q36B</v>
      </c>
      <c r="E5789" t="str">
        <f t="shared" si="392"/>
        <v>Region</v>
      </c>
      <c r="F5789">
        <f t="shared" si="393"/>
        <v>29</v>
      </c>
      <c r="G5789" t="str">
        <f t="shared" si="390"/>
        <v>Data</v>
      </c>
      <c r="I5789" s="38" t="s">
        <v>708</v>
      </c>
      <c r="J5789" t="s">
        <v>699</v>
      </c>
      <c r="K5789" s="6" t="s">
        <v>425</v>
      </c>
      <c r="L5789" s="12">
        <v>3.986983910695148E-2</v>
      </c>
      <c r="M5789" s="27" t="s">
        <v>173</v>
      </c>
      <c r="N5789" s="27" t="s">
        <v>70</v>
      </c>
      <c r="O5789" s="27" t="s">
        <v>70</v>
      </c>
      <c r="P5789" s="27" t="s">
        <v>70</v>
      </c>
      <c r="Q5789" s="28">
        <v>0.20513805100493052</v>
      </c>
    </row>
    <row r="5790" spans="1:17" x14ac:dyDescent="0.25">
      <c r="A5790">
        <v>5596</v>
      </c>
      <c r="B5790" t="str">
        <f t="shared" si="395"/>
        <v>Open End</v>
      </c>
      <c r="C5790" t="s">
        <v>699</v>
      </c>
      <c r="D5790" t="str">
        <f t="shared" si="391"/>
        <v>Q36B</v>
      </c>
      <c r="E5790" t="str">
        <f t="shared" si="392"/>
        <v>Region</v>
      </c>
      <c r="F5790">
        <f t="shared" si="393"/>
        <v>30</v>
      </c>
      <c r="G5790" t="str">
        <f t="shared" si="390"/>
        <v>Data</v>
      </c>
      <c r="I5790" s="38" t="s">
        <v>708</v>
      </c>
      <c r="J5790" t="s">
        <v>699</v>
      </c>
      <c r="K5790" s="6" t="s">
        <v>426</v>
      </c>
      <c r="L5790" s="12">
        <v>2.4467260203578943E-2</v>
      </c>
      <c r="M5790" s="27" t="s">
        <v>173</v>
      </c>
      <c r="N5790" s="13">
        <v>6.5143213041182452E-2</v>
      </c>
      <c r="O5790" s="27" t="s">
        <v>70</v>
      </c>
      <c r="P5790" s="13">
        <v>0.11250216682876435</v>
      </c>
      <c r="Q5790" s="29" t="s">
        <v>70</v>
      </c>
    </row>
    <row r="5791" spans="1:17" x14ac:dyDescent="0.25">
      <c r="A5791">
        <v>5597</v>
      </c>
      <c r="B5791" t="str">
        <f t="shared" si="395"/>
        <v>Open End</v>
      </c>
      <c r="C5791" t="s">
        <v>699</v>
      </c>
      <c r="D5791" t="str">
        <f t="shared" si="391"/>
        <v>Q36B</v>
      </c>
      <c r="E5791" t="str">
        <f t="shared" si="392"/>
        <v>Region</v>
      </c>
      <c r="F5791">
        <f t="shared" si="393"/>
        <v>31</v>
      </c>
      <c r="G5791" t="str">
        <f t="shared" si="390"/>
        <v>Data</v>
      </c>
      <c r="I5791" s="38" t="s">
        <v>708</v>
      </c>
      <c r="J5791" t="s">
        <v>699</v>
      </c>
      <c r="K5791" s="6" t="s">
        <v>427</v>
      </c>
      <c r="L5791" s="12">
        <v>8.3321055144720629E-2</v>
      </c>
      <c r="M5791" s="27" t="s">
        <v>173</v>
      </c>
      <c r="N5791" s="13">
        <v>0.18792755046308232</v>
      </c>
      <c r="O5791" s="13">
        <v>7.922677021567906E-2</v>
      </c>
      <c r="P5791" s="13">
        <v>0.26695274722696349</v>
      </c>
      <c r="Q5791" s="28">
        <v>4.6727002122331524E-2</v>
      </c>
    </row>
    <row r="5792" spans="1:17" x14ac:dyDescent="0.25">
      <c r="A5792">
        <v>5598</v>
      </c>
      <c r="B5792" t="str">
        <f t="shared" si="395"/>
        <v>Open End</v>
      </c>
      <c r="C5792" t="s">
        <v>699</v>
      </c>
      <c r="D5792" t="str">
        <f t="shared" si="391"/>
        <v>Q36B</v>
      </c>
      <c r="E5792" t="str">
        <f t="shared" si="392"/>
        <v>Region</v>
      </c>
      <c r="F5792">
        <f t="shared" si="393"/>
        <v>32</v>
      </c>
      <c r="G5792" t="str">
        <f t="shared" si="390"/>
        <v>Data</v>
      </c>
      <c r="I5792" s="38" t="s">
        <v>708</v>
      </c>
      <c r="J5792" t="s">
        <v>699</v>
      </c>
      <c r="K5792" s="6" t="s">
        <v>428</v>
      </c>
      <c r="L5792" s="12">
        <v>6.1111026248758613E-3</v>
      </c>
      <c r="M5792" s="27" t="s">
        <v>173</v>
      </c>
      <c r="N5792" s="13">
        <v>1.6270594128499356E-2</v>
      </c>
      <c r="O5792" s="13">
        <v>3.8651130328126539E-2</v>
      </c>
      <c r="P5792" s="27" t="s">
        <v>70</v>
      </c>
      <c r="Q5792" s="29" t="s">
        <v>70</v>
      </c>
    </row>
    <row r="5793" spans="1:17" x14ac:dyDescent="0.25">
      <c r="A5793">
        <v>5599</v>
      </c>
      <c r="B5793" t="str">
        <f t="shared" si="395"/>
        <v>Open End</v>
      </c>
      <c r="C5793" t="s">
        <v>699</v>
      </c>
      <c r="D5793" t="str">
        <f t="shared" si="391"/>
        <v>Q36B</v>
      </c>
      <c r="E5793" t="str">
        <f t="shared" si="392"/>
        <v>Region</v>
      </c>
      <c r="F5793">
        <f t="shared" si="393"/>
        <v>33</v>
      </c>
      <c r="G5793" t="str">
        <f t="shared" si="390"/>
        <v>Data</v>
      </c>
      <c r="I5793" s="38" t="s">
        <v>708</v>
      </c>
      <c r="J5793" t="s">
        <v>699</v>
      </c>
      <c r="K5793" s="6" t="s">
        <v>429</v>
      </c>
      <c r="L5793" s="26" t="s">
        <v>69</v>
      </c>
      <c r="M5793" s="27" t="s">
        <v>173</v>
      </c>
      <c r="N5793" s="13">
        <v>5.117633046617099E-3</v>
      </c>
      <c r="O5793" s="27" t="s">
        <v>70</v>
      </c>
      <c r="P5793" s="13">
        <v>8.8381395374977634E-3</v>
      </c>
      <c r="Q5793" s="29" t="s">
        <v>70</v>
      </c>
    </row>
    <row r="5794" spans="1:17" x14ac:dyDescent="0.25">
      <c r="A5794">
        <v>5600</v>
      </c>
      <c r="B5794" t="str">
        <f t="shared" si="395"/>
        <v>Open End</v>
      </c>
      <c r="C5794" t="s">
        <v>699</v>
      </c>
      <c r="D5794" t="str">
        <f t="shared" si="391"/>
        <v>Q36B</v>
      </c>
      <c r="E5794" t="str">
        <f t="shared" si="392"/>
        <v>Region</v>
      </c>
      <c r="F5794">
        <f t="shared" si="393"/>
        <v>34</v>
      </c>
      <c r="G5794" t="str">
        <f t="shared" si="390"/>
        <v>Data</v>
      </c>
      <c r="I5794" s="38" t="s">
        <v>708</v>
      </c>
      <c r="J5794" t="s">
        <v>699</v>
      </c>
      <c r="K5794" s="6" t="s">
        <v>430</v>
      </c>
      <c r="L5794" s="12">
        <v>2.8555135575696656E-2</v>
      </c>
      <c r="M5794" s="27" t="s">
        <v>173</v>
      </c>
      <c r="N5794" s="27" t="s">
        <v>70</v>
      </c>
      <c r="O5794" s="27" t="s">
        <v>70</v>
      </c>
      <c r="P5794" s="27" t="s">
        <v>70</v>
      </c>
      <c r="Q5794" s="29" t="s">
        <v>70</v>
      </c>
    </row>
    <row r="5795" spans="1:17" x14ac:dyDescent="0.25">
      <c r="A5795">
        <v>5601</v>
      </c>
      <c r="B5795" t="str">
        <f t="shared" si="395"/>
        <v>Open End</v>
      </c>
      <c r="C5795" t="s">
        <v>699</v>
      </c>
      <c r="D5795" t="str">
        <f t="shared" si="391"/>
        <v>Q36B</v>
      </c>
      <c r="E5795" t="str">
        <f t="shared" si="392"/>
        <v>Region</v>
      </c>
      <c r="F5795">
        <f t="shared" si="393"/>
        <v>35</v>
      </c>
      <c r="G5795" t="str">
        <f t="shared" si="390"/>
        <v>Data</v>
      </c>
      <c r="I5795" s="38" t="s">
        <v>708</v>
      </c>
      <c r="J5795" t="s">
        <v>699</v>
      </c>
      <c r="K5795" s="6" t="s">
        <v>431</v>
      </c>
      <c r="L5795" s="26" t="s">
        <v>69</v>
      </c>
      <c r="M5795" s="27" t="s">
        <v>173</v>
      </c>
      <c r="N5795" s="13">
        <v>7.1325326185642558E-3</v>
      </c>
      <c r="O5795" s="27" t="s">
        <v>70</v>
      </c>
      <c r="P5795" s="13">
        <v>1.23178660846532E-2</v>
      </c>
      <c r="Q5795" s="29" t="s">
        <v>70</v>
      </c>
    </row>
    <row r="5796" spans="1:17" x14ac:dyDescent="0.25">
      <c r="A5796">
        <v>5602</v>
      </c>
      <c r="B5796" t="str">
        <f t="shared" si="395"/>
        <v>Open End</v>
      </c>
      <c r="C5796" t="s">
        <v>699</v>
      </c>
      <c r="D5796" t="str">
        <f t="shared" si="391"/>
        <v>Q36B</v>
      </c>
      <c r="E5796" t="str">
        <f t="shared" si="392"/>
        <v>Region</v>
      </c>
      <c r="F5796">
        <f t="shared" si="393"/>
        <v>36</v>
      </c>
      <c r="G5796" t="str">
        <f t="shared" si="390"/>
        <v>Data</v>
      </c>
      <c r="I5796" s="38" t="s">
        <v>708</v>
      </c>
      <c r="J5796" t="s">
        <v>699</v>
      </c>
      <c r="K5796" s="6" t="s">
        <v>432</v>
      </c>
      <c r="L5796" s="26" t="s">
        <v>69</v>
      </c>
      <c r="M5796" s="27" t="s">
        <v>173</v>
      </c>
      <c r="N5796" s="27" t="s">
        <v>69</v>
      </c>
      <c r="O5796" s="27" t="s">
        <v>69</v>
      </c>
      <c r="P5796" s="27" t="s">
        <v>70</v>
      </c>
      <c r="Q5796" s="29" t="s">
        <v>70</v>
      </c>
    </row>
    <row r="5797" spans="1:17" x14ac:dyDescent="0.25">
      <c r="A5797">
        <v>5603</v>
      </c>
      <c r="B5797" t="str">
        <f t="shared" si="395"/>
        <v>Open End</v>
      </c>
      <c r="C5797" t="s">
        <v>699</v>
      </c>
      <c r="D5797" t="str">
        <f t="shared" si="391"/>
        <v>Q36B</v>
      </c>
      <c r="E5797" t="str">
        <f t="shared" si="392"/>
        <v>Region</v>
      </c>
      <c r="F5797">
        <f t="shared" si="393"/>
        <v>37</v>
      </c>
      <c r="G5797" t="str">
        <f t="shared" si="390"/>
        <v>Data</v>
      </c>
      <c r="I5797" s="38" t="s">
        <v>708</v>
      </c>
      <c r="J5797" t="s">
        <v>699</v>
      </c>
      <c r="K5797" s="6" t="s">
        <v>433</v>
      </c>
      <c r="L5797" s="26" t="s">
        <v>69</v>
      </c>
      <c r="M5797" s="27" t="s">
        <v>173</v>
      </c>
      <c r="N5797" s="13">
        <v>9.971918465318759E-3</v>
      </c>
      <c r="O5797" s="27" t="s">
        <v>69</v>
      </c>
      <c r="P5797" s="13">
        <v>1.4526996106681562E-2</v>
      </c>
      <c r="Q5797" s="29" t="s">
        <v>70</v>
      </c>
    </row>
    <row r="5798" spans="1:17" x14ac:dyDescent="0.25">
      <c r="A5798">
        <v>5604</v>
      </c>
      <c r="B5798" t="str">
        <f t="shared" si="395"/>
        <v>Open End</v>
      </c>
      <c r="C5798" t="s">
        <v>699</v>
      </c>
      <c r="D5798" t="str">
        <f t="shared" si="391"/>
        <v>Q36B</v>
      </c>
      <c r="E5798" t="str">
        <f t="shared" si="392"/>
        <v>Region</v>
      </c>
      <c r="F5798">
        <f t="shared" si="393"/>
        <v>38</v>
      </c>
      <c r="G5798" t="str">
        <f t="shared" si="390"/>
        <v>Data</v>
      </c>
      <c r="I5798" s="38" t="s">
        <v>708</v>
      </c>
      <c r="J5798" t="s">
        <v>699</v>
      </c>
      <c r="K5798" s="6" t="s">
        <v>434</v>
      </c>
      <c r="L5798" s="12">
        <v>2.1607184954632482E-2</v>
      </c>
      <c r="M5798" s="27" t="s">
        <v>173</v>
      </c>
      <c r="N5798" s="13">
        <v>8.9583524784021071E-3</v>
      </c>
      <c r="O5798" s="13">
        <v>2.1280750194704171E-2</v>
      </c>
      <c r="P5798" s="27" t="s">
        <v>70</v>
      </c>
      <c r="Q5798" s="29" t="s">
        <v>70</v>
      </c>
    </row>
    <row r="5799" spans="1:17" x14ac:dyDescent="0.25">
      <c r="A5799">
        <v>5605</v>
      </c>
      <c r="B5799" t="str">
        <f t="shared" si="395"/>
        <v>Open End</v>
      </c>
      <c r="C5799" t="s">
        <v>699</v>
      </c>
      <c r="D5799" t="str">
        <f t="shared" si="391"/>
        <v>Q36B</v>
      </c>
      <c r="E5799" t="str">
        <f t="shared" si="392"/>
        <v>Region</v>
      </c>
      <c r="F5799">
        <f t="shared" si="393"/>
        <v>39</v>
      </c>
      <c r="G5799" t="str">
        <f t="shared" si="390"/>
        <v>Data</v>
      </c>
      <c r="I5799" s="38" t="s">
        <v>708</v>
      </c>
      <c r="J5799" t="s">
        <v>699</v>
      </c>
      <c r="K5799" s="6" t="s">
        <v>435</v>
      </c>
      <c r="L5799" s="12">
        <v>2.3547693646597791E-2</v>
      </c>
      <c r="M5799" s="27" t="s">
        <v>173</v>
      </c>
      <c r="N5799" s="13">
        <v>6.269489967758779E-2</v>
      </c>
      <c r="O5799" s="13">
        <v>7.4778424322105394E-2</v>
      </c>
      <c r="P5799" s="13">
        <v>5.3910207327994335E-2</v>
      </c>
      <c r="Q5799" s="29" t="s">
        <v>70</v>
      </c>
    </row>
    <row r="5800" spans="1:17" x14ac:dyDescent="0.25">
      <c r="A5800">
        <v>5606</v>
      </c>
      <c r="B5800" t="str">
        <f t="shared" si="395"/>
        <v>Open End</v>
      </c>
      <c r="C5800" t="s">
        <v>699</v>
      </c>
      <c r="D5800" t="str">
        <f t="shared" si="391"/>
        <v>Q36B</v>
      </c>
      <c r="E5800" t="str">
        <f t="shared" si="392"/>
        <v>Region</v>
      </c>
      <c r="F5800">
        <f t="shared" si="393"/>
        <v>40</v>
      </c>
      <c r="G5800" t="str">
        <f t="shared" si="390"/>
        <v>Data</v>
      </c>
      <c r="I5800" s="38" t="s">
        <v>708</v>
      </c>
      <c r="J5800" t="s">
        <v>699</v>
      </c>
      <c r="K5800" s="6" t="s">
        <v>436</v>
      </c>
      <c r="L5800" s="12">
        <v>5.7758388465015929E-2</v>
      </c>
      <c r="M5800" s="27" t="s">
        <v>173</v>
      </c>
      <c r="N5800" s="27" t="s">
        <v>70</v>
      </c>
      <c r="O5800" s="27" t="s">
        <v>70</v>
      </c>
      <c r="P5800" s="27" t="s">
        <v>70</v>
      </c>
      <c r="Q5800" s="28">
        <v>3.7716390734223941E-2</v>
      </c>
    </row>
    <row r="5801" spans="1:17" x14ac:dyDescent="0.25">
      <c r="A5801">
        <v>5607</v>
      </c>
      <c r="B5801" t="str">
        <f t="shared" si="395"/>
        <v>Open End</v>
      </c>
      <c r="C5801" t="s">
        <v>699</v>
      </c>
      <c r="D5801" t="str">
        <f t="shared" si="391"/>
        <v>Q36B</v>
      </c>
      <c r="E5801" t="str">
        <f t="shared" si="392"/>
        <v>Region</v>
      </c>
      <c r="F5801">
        <f t="shared" si="393"/>
        <v>41</v>
      </c>
      <c r="G5801" t="str">
        <f t="shared" si="390"/>
        <v>Data</v>
      </c>
      <c r="I5801" s="38" t="s">
        <v>708</v>
      </c>
      <c r="J5801" t="s">
        <v>699</v>
      </c>
      <c r="K5801" s="6" t="s">
        <v>437</v>
      </c>
      <c r="L5801" s="12">
        <v>1.4589208206809192E-2</v>
      </c>
      <c r="M5801" s="27" t="s">
        <v>173</v>
      </c>
      <c r="N5801" s="27" t="s">
        <v>70</v>
      </c>
      <c r="O5801" s="27" t="s">
        <v>70</v>
      </c>
      <c r="P5801" s="27" t="s">
        <v>70</v>
      </c>
      <c r="Q5801" s="28">
        <v>7.5064304353517367E-2</v>
      </c>
    </row>
    <row r="5802" spans="1:17" x14ac:dyDescent="0.25">
      <c r="A5802">
        <v>5608</v>
      </c>
      <c r="B5802" t="str">
        <f t="shared" si="395"/>
        <v>Open End</v>
      </c>
      <c r="C5802" t="s">
        <v>699</v>
      </c>
      <c r="D5802" t="str">
        <f t="shared" si="391"/>
        <v>Q36B</v>
      </c>
      <c r="E5802" t="str">
        <f t="shared" si="392"/>
        <v>Region</v>
      </c>
      <c r="F5802">
        <f t="shared" si="393"/>
        <v>42</v>
      </c>
      <c r="G5802" t="str">
        <f t="shared" si="390"/>
        <v>Data</v>
      </c>
      <c r="I5802" s="38" t="s">
        <v>708</v>
      </c>
      <c r="J5802" t="s">
        <v>699</v>
      </c>
      <c r="K5802" s="6" t="s">
        <v>438</v>
      </c>
      <c r="L5802" s="12">
        <v>8.0705739502175654E-3</v>
      </c>
      <c r="M5802" s="27" t="s">
        <v>173</v>
      </c>
      <c r="N5802" s="13">
        <v>2.148761707805508E-2</v>
      </c>
      <c r="O5802" s="27" t="s">
        <v>70</v>
      </c>
      <c r="P5802" s="13">
        <v>3.7109061226987927E-2</v>
      </c>
      <c r="Q5802" s="29" t="s">
        <v>70</v>
      </c>
    </row>
    <row r="5803" spans="1:17" x14ac:dyDescent="0.25">
      <c r="A5803">
        <v>5609</v>
      </c>
      <c r="B5803" t="str">
        <f t="shared" si="395"/>
        <v>Open End</v>
      </c>
      <c r="C5803" t="s">
        <v>699</v>
      </c>
      <c r="D5803" t="str">
        <f t="shared" si="391"/>
        <v>Q36B</v>
      </c>
      <c r="E5803" t="str">
        <f t="shared" si="392"/>
        <v>Region</v>
      </c>
      <c r="F5803">
        <f t="shared" si="393"/>
        <v>43</v>
      </c>
      <c r="G5803" t="str">
        <f t="shared" si="390"/>
        <v>Data</v>
      </c>
      <c r="I5803" s="38" t="s">
        <v>708</v>
      </c>
      <c r="J5803" t="s">
        <v>699</v>
      </c>
      <c r="K5803" s="6" t="s">
        <v>439</v>
      </c>
      <c r="L5803" s="12">
        <v>9.9619139321872226E-3</v>
      </c>
      <c r="M5803" s="27" t="s">
        <v>173</v>
      </c>
      <c r="N5803" s="13">
        <v>2.1198121365787793E-2</v>
      </c>
      <c r="O5803" s="27" t="s">
        <v>70</v>
      </c>
      <c r="P5803" s="13">
        <v>3.6609102852243405E-2</v>
      </c>
      <c r="Q5803" s="29" t="s">
        <v>70</v>
      </c>
    </row>
    <row r="5804" spans="1:17" x14ac:dyDescent="0.25">
      <c r="A5804">
        <v>5610</v>
      </c>
      <c r="B5804" t="str">
        <f t="shared" si="395"/>
        <v>Open End</v>
      </c>
      <c r="C5804" t="s">
        <v>699</v>
      </c>
      <c r="D5804" t="str">
        <f t="shared" si="391"/>
        <v>Q36B</v>
      </c>
      <c r="E5804" t="str">
        <f t="shared" si="392"/>
        <v>Region</v>
      </c>
      <c r="F5804">
        <f t="shared" si="393"/>
        <v>44</v>
      </c>
      <c r="G5804" t="str">
        <f t="shared" si="390"/>
        <v>Data</v>
      </c>
      <c r="I5804" s="38" t="s">
        <v>708</v>
      </c>
      <c r="J5804" t="s">
        <v>699</v>
      </c>
      <c r="K5804" s="6" t="s">
        <v>440</v>
      </c>
      <c r="L5804" s="26" t="s">
        <v>69</v>
      </c>
      <c r="M5804" s="27" t="s">
        <v>173</v>
      </c>
      <c r="N5804" s="13">
        <v>5.9710604980757745E-3</v>
      </c>
      <c r="O5804" s="13">
        <v>1.4184376777244373E-2</v>
      </c>
      <c r="P5804" s="27" t="s">
        <v>70</v>
      </c>
      <c r="Q5804" s="29" t="s">
        <v>70</v>
      </c>
    </row>
    <row r="5805" spans="1:17" x14ac:dyDescent="0.25">
      <c r="A5805">
        <v>5611</v>
      </c>
      <c r="B5805" t="str">
        <f>IF('csv-2021'!K11087="Results by region:","Closed End",IF(L5806="East Metro Overall","Open End",IF(AND(K5805="",'csv-2021'!K11087=""),"",B5804)))</f>
        <v>Open End</v>
      </c>
      <c r="C5805" t="s">
        <v>699</v>
      </c>
      <c r="D5805" t="str">
        <f t="shared" si="391"/>
        <v>Q36B</v>
      </c>
      <c r="E5805" t="str">
        <f t="shared" si="392"/>
        <v>Region</v>
      </c>
      <c r="F5805">
        <f t="shared" si="393"/>
        <v>45</v>
      </c>
      <c r="G5805" t="str">
        <f t="shared" si="390"/>
        <v>Data</v>
      </c>
      <c r="I5805" s="38" t="s">
        <v>708</v>
      </c>
      <c r="J5805" t="s">
        <v>699</v>
      </c>
      <c r="K5805" s="6" t="s">
        <v>441</v>
      </c>
      <c r="L5805" s="12">
        <v>3.986983910695148E-2</v>
      </c>
      <c r="M5805" s="27" t="s">
        <v>173</v>
      </c>
      <c r="N5805" s="27" t="s">
        <v>70</v>
      </c>
      <c r="O5805" s="27" t="s">
        <v>70</v>
      </c>
      <c r="P5805" s="27" t="s">
        <v>70</v>
      </c>
      <c r="Q5805" s="28">
        <v>0.20513805100493052</v>
      </c>
    </row>
    <row r="5806" spans="1:17" ht="15.75" thickBot="1" x14ac:dyDescent="0.3">
      <c r="A5806">
        <v>5612</v>
      </c>
      <c r="B5806" t="str">
        <f>IF('csv-2021'!K11088="Results by region:","Closed End",IF('csv-2021'!L11087="East Metro Overall","Open End",IF(AND(K5806="",'csv-2021'!K11088=""),"",B5805)))</f>
        <v>Open End</v>
      </c>
      <c r="C5806" t="s">
        <v>699</v>
      </c>
      <c r="D5806" t="str">
        <f t="shared" si="391"/>
        <v>Q36B</v>
      </c>
      <c r="E5806" t="str">
        <f>IF(AND(K5806="",'csv-2021'!K11087="Results by region:"),"Column labels",
IF(AND(K5806="",L5806="East Metro overall"),"Column labels",
IF(AND(K5806="",L5806=""),"",
IF(AND(B5806="Open End",K5806&lt;&gt;"",E5805="Column labels"),"Open end results",
IF(K5806="Results by region:","Region",
IF(K5806="Results by gender:","Gender",
IF(K5806="Results by age:","Age",
IF(K5806="Results by education level:","Education",
IF(K5806="Results by household income:","Household income",
IF(K5806="Results by housing status:","Housing status",
IF(K5806="Results by home language:","Home language",
IF(K5806="Results by race/ethnicity:","Race / ethnicity",
IF(ISERROR(FIND(".",K5806)),E5805,
IF(FIND(".",K5806)&lt;=4,"Title"))))))))))))))</f>
        <v>Region</v>
      </c>
      <c r="F5806">
        <f t="shared" si="393"/>
        <v>46</v>
      </c>
      <c r="G5806" t="str">
        <f t="shared" si="390"/>
        <v>Data</v>
      </c>
      <c r="I5806" s="38" t="s">
        <v>708</v>
      </c>
      <c r="J5806" t="s">
        <v>699</v>
      </c>
      <c r="K5806" s="21" t="s">
        <v>6</v>
      </c>
      <c r="L5806" s="30">
        <v>128.99999999999994</v>
      </c>
      <c r="M5806" s="31">
        <v>19</v>
      </c>
      <c r="N5806" s="31">
        <v>100</v>
      </c>
      <c r="O5806" s="31">
        <v>79</v>
      </c>
      <c r="P5806" s="31">
        <v>20.999999999999993</v>
      </c>
      <c r="Q5806" s="32">
        <v>9.9999999999999964</v>
      </c>
    </row>
    <row r="5807" spans="1:17" ht="15.75" thickTop="1" x14ac:dyDescent="0.25">
      <c r="A5807">
        <v>5707</v>
      </c>
      <c r="B5807" t="str">
        <f>IF(K5809="Results by region:","Closed End",IF(L5808="East Metro Overall","Open End",IF(AND(K5807="",K5809=""),"",'csv-2021'!B11180)))</f>
        <v/>
      </c>
      <c r="C5807" t="s">
        <v>8</v>
      </c>
      <c r="D5807" t="str">
        <f>IF(B5807="","",IF(ISERROR(FIND(".",K5807,1)),'csv-2021'!D11180,IF(ISNUMBER(FIND(".",K5807,1)),CONCATENATE("Q",LEFT(K5807,SUM(FIND(".",K5807,1),-1))))))</f>
        <v/>
      </c>
      <c r="E5807" t="str">
        <f>IF(AND(K5807="",K5808="Results by region:"),"Column labels",
IF(AND(K5807="",L5807="East Metro overall"),"Column labels",
IF(AND(K5807="",L5807=""),"",
IF(AND(B5807="Open End",K5807&lt;&gt;"",'csv-2021'!E11180="Column labels"),"Open end results",
IF(K5807="Results by region:","Region",
IF(K5807="Results by gender:","Gender",
IF(K5807="Results by age:","Age",
IF(K5807="Results by education level:","Education",
IF(K5807="Results by household income:","Household income",
IF(K5807="Results by housing status:","Housing status",
IF(K5807="Results by home language:","Home language",
IF(K5807="Results by race/ethnicity:","Race / ethnicity",
IF(ISERROR(FIND(".",K5807)),'csv-2021'!E11180,
IF(FIND(".",K5807)&lt;=4,"Title"))))))))))))))</f>
        <v/>
      </c>
      <c r="F5807" t="str">
        <f>IF(B5807="","",IF(E5807&lt;&gt;'csv-2021'!E11180,1,SUM('csv-2021'!F11180,1)))</f>
        <v/>
      </c>
      <c r="G5807" t="str">
        <f t="shared" ref="G5807:G5871" si="396">IF(B5807="","",IF(E5807="Title","Title",IF(E5807="Column labels","Labels",IF(AND(F5807=1,B5807="Closed End"),"Header","Data"))))</f>
        <v/>
      </c>
      <c r="K5807" s="42"/>
      <c r="L5807" s="42"/>
      <c r="M5807" s="42"/>
      <c r="N5807" s="42"/>
      <c r="O5807" s="42"/>
      <c r="P5807" s="42"/>
      <c r="Q5807" s="42"/>
    </row>
    <row r="5808" spans="1:17" ht="45.75" thickBot="1" x14ac:dyDescent="0.3">
      <c r="A5808">
        <v>5708</v>
      </c>
      <c r="B5808" t="str">
        <f>IF(K5811="Results by region:","Closed End",IF(L5809="East Metro Overall","Open End",IF(AND(K5808="",K5811=""),"",B5807)))</f>
        <v>Open End</v>
      </c>
      <c r="C5808" t="s">
        <v>699</v>
      </c>
      <c r="D5808" t="str">
        <f t="shared" ref="D5808:D5872" si="397">IF(B5808="","",IF(ISERROR(FIND(".",K5808,1)),D5807,IF(ISNUMBER(FIND(".",K5808,1)),CONCATENATE("Q",LEFT(K5808,SUM(FIND(".",K5808,1),-1))))))</f>
        <v>Q38B</v>
      </c>
      <c r="E5808" t="str">
        <f t="shared" ref="E5808:E5872" si="398">IF(AND(K5808="",K5809="Results by region:"),"Column labels",
IF(AND(K5808="",L5808="East Metro overall"),"Column labels",
IF(AND(K5808="",L5808=""),"",
IF(AND(B5808="Open End",K5808&lt;&gt;"",E5807="Column labels"),"Open end results",
IF(K5808="Results by region:","Region",
IF(K5808="Results by gender:","Gender",
IF(K5808="Results by age:","Age",
IF(K5808="Results by education level:","Education",
IF(K5808="Results by household income:","Household income",
IF(K5808="Results by housing status:","Housing status",
IF(K5808="Results by home language:","Home language",
IF(K5808="Results by race/ethnicity:","Race / ethnicity",
IF(ISERROR(FIND(".",K5808)),E5807,
IF(FIND(".",K5808)&lt;=4,"Title"))))))))))))))</f>
        <v>Title</v>
      </c>
      <c r="F5808">
        <f t="shared" ref="F5808:F5872" si="399">IF(B5808="","",IF(E5808&lt;&gt;E5807,1,SUM(F5807,1)))</f>
        <v>1</v>
      </c>
      <c r="G5808" t="str">
        <f t="shared" si="396"/>
        <v>Title</v>
      </c>
      <c r="I5808" s="38" t="s">
        <v>711</v>
      </c>
      <c r="J5808" t="s">
        <v>699</v>
      </c>
      <c r="K5808" s="37" t="s">
        <v>461</v>
      </c>
      <c r="L5808" s="37"/>
      <c r="M5808" s="37"/>
      <c r="N5808" s="37"/>
      <c r="O5808" s="37"/>
      <c r="P5808" s="37"/>
      <c r="Q5808" s="37"/>
    </row>
    <row r="5809" spans="1:17" ht="26.25" thickTop="1" thickBot="1" x14ac:dyDescent="0.3">
      <c r="A5809">
        <v>5709</v>
      </c>
      <c r="B5809" t="str">
        <f>IF(K5812="Results by region:","Closed End",IF(L5811="East Metro Overall","Open End",IF(AND(K5809="",K5812=""),"",B5808)))</f>
        <v>Open End</v>
      </c>
      <c r="C5809" t="s">
        <v>699</v>
      </c>
      <c r="D5809" t="str">
        <f t="shared" si="397"/>
        <v>Q38B</v>
      </c>
      <c r="E5809" t="str">
        <f>IF(AND(K5809="",K5811="Results by region:"),"Column labels",
IF(AND(K5809="",L5809="East Metro overall"),"Column labels",
IF(AND(K5809="",L5809=""),"",
IF(AND(B5809="Open End",K5809&lt;&gt;"",E5808="Column labels"),"Open end results",
IF(K5809="Results by region:","Region",
IF(K5809="Results by gender:","Gender",
IF(K5809="Results by age:","Age",
IF(K5809="Results by education level:","Education",
IF(K5809="Results by household income:","Household income",
IF(K5809="Results by housing status:","Housing status",
IF(K5809="Results by home language:","Home language",
IF(K5809="Results by race/ethnicity:","Race / ethnicity",
IF(ISERROR(FIND(".",K5809)),E5808,
IF(FIND(".",K5809)&lt;=4,"Title"))))))))))))))</f>
        <v>Column labels</v>
      </c>
      <c r="F5809">
        <f t="shared" si="399"/>
        <v>1</v>
      </c>
      <c r="G5809" t="str">
        <f t="shared" si="396"/>
        <v>Labels</v>
      </c>
      <c r="I5809" s="38" t="s">
        <v>711</v>
      </c>
      <c r="J5809" t="s">
        <v>699</v>
      </c>
      <c r="K5809" s="39"/>
      <c r="L5809" s="1" t="s">
        <v>62</v>
      </c>
      <c r="M5809" s="2" t="s">
        <v>63</v>
      </c>
      <c r="N5809" s="2" t="s">
        <v>64</v>
      </c>
      <c r="O5809" s="2" t="s">
        <v>65</v>
      </c>
      <c r="P5809" s="2" t="s">
        <v>66</v>
      </c>
      <c r="Q5809" s="3" t="s">
        <v>67</v>
      </c>
    </row>
    <row r="5810" spans="1:17" ht="16.5" thickTop="1" thickBot="1" x14ac:dyDescent="0.3">
      <c r="A5810">
        <v>5709.5</v>
      </c>
      <c r="B5810" t="str">
        <f>IF(K5813="Results by region:","Closed End",IF(L5812="East Metro Overall","Open End",IF(AND(K5810="",K5813=""),"",B5809)))</f>
        <v>Open End</v>
      </c>
      <c r="C5810" t="s">
        <v>699</v>
      </c>
      <c r="D5810" t="str">
        <f t="shared" ref="D5810" si="400">IF(B5810="","",IF(ISERROR(FIND(".",K5810,1)),D5809,IF(ISNUMBER(FIND(".",K5810,1)),CONCATENATE("Q",LEFT(K5810,SUM(FIND(".",K5810,1),-1))))))</f>
        <v>Q38B</v>
      </c>
      <c r="E5810" t="s">
        <v>747</v>
      </c>
      <c r="F5810">
        <v>1</v>
      </c>
      <c r="G5810" t="s">
        <v>871</v>
      </c>
      <c r="K5810" s="51" t="s">
        <v>7</v>
      </c>
      <c r="L5810" s="48"/>
      <c r="M5810" s="49"/>
      <c r="N5810" s="49"/>
      <c r="O5810" s="49"/>
      <c r="P5810" s="49"/>
      <c r="Q5810" s="50"/>
    </row>
    <row r="5811" spans="1:17" ht="15.75" thickTop="1" x14ac:dyDescent="0.25">
      <c r="A5811">
        <v>5710</v>
      </c>
      <c r="B5811" t="str">
        <f>IF(K5813="Results by region:","Closed End",IF(L5812="East Metro Overall","Open End",IF(AND(K5811="",K5813=""),"",B5809)))</f>
        <v>Open End</v>
      </c>
      <c r="C5811" t="s">
        <v>699</v>
      </c>
      <c r="D5811" t="str">
        <f>IF(B5811="","",IF(ISERROR(FIND(".",K5811,1)),D5809,IF(ISNUMBER(FIND(".",K5811,1)),CONCATENATE("Q",LEFT(K5811,SUM(FIND(".",K5811,1),-1))))))</f>
        <v>Q38B</v>
      </c>
      <c r="E5811" t="s">
        <v>747</v>
      </c>
      <c r="F5811">
        <f>IF(B5811="","",IF(E5811&lt;&gt;E5809,1,SUM(F5809,1)))</f>
        <v>1</v>
      </c>
      <c r="G5811" t="str">
        <f t="shared" si="396"/>
        <v>Data</v>
      </c>
      <c r="I5811" s="38" t="s">
        <v>711</v>
      </c>
      <c r="J5811" t="s">
        <v>699</v>
      </c>
      <c r="K5811" s="4" t="s">
        <v>462</v>
      </c>
      <c r="L5811" s="33">
        <v>7.712758786705097E-3</v>
      </c>
      <c r="M5811" s="24">
        <v>1.0200719909282275E-2</v>
      </c>
      <c r="N5811" s="24">
        <v>9.6880761689675261E-3</v>
      </c>
      <c r="O5811" s="24">
        <v>8.8622934149128509E-3</v>
      </c>
      <c r="P5811" s="24">
        <v>1.0671492831181384E-2</v>
      </c>
      <c r="Q5811" s="25" t="s">
        <v>70</v>
      </c>
    </row>
    <row r="5812" spans="1:17" x14ac:dyDescent="0.25">
      <c r="A5812">
        <v>5711</v>
      </c>
      <c r="B5812" t="str">
        <f t="shared" ref="B5812:B5872" si="401">IF(K5814="Results by region:","Closed End",IF(L5813="East Metro Overall","Open End",IF(AND(K5812="",K5814=""),"",B5811)))</f>
        <v>Open End</v>
      </c>
      <c r="C5812" t="s">
        <v>699</v>
      </c>
      <c r="D5812" t="str">
        <f t="shared" si="397"/>
        <v>Q38B</v>
      </c>
      <c r="E5812" t="str">
        <f t="shared" si="398"/>
        <v>Region</v>
      </c>
      <c r="F5812">
        <f t="shared" si="399"/>
        <v>2</v>
      </c>
      <c r="G5812" t="str">
        <f t="shared" si="396"/>
        <v>Data</v>
      </c>
      <c r="I5812" s="38" t="s">
        <v>711</v>
      </c>
      <c r="J5812" t="s">
        <v>699</v>
      </c>
      <c r="K5812" s="6" t="s">
        <v>463</v>
      </c>
      <c r="L5812" s="26" t="s">
        <v>69</v>
      </c>
      <c r="M5812" s="27" t="s">
        <v>70</v>
      </c>
      <c r="N5812" s="27" t="s">
        <v>70</v>
      </c>
      <c r="O5812" s="27" t="s">
        <v>70</v>
      </c>
      <c r="P5812" s="27" t="s">
        <v>70</v>
      </c>
      <c r="Q5812" s="28">
        <v>9.2649715847190183E-3</v>
      </c>
    </row>
    <row r="5813" spans="1:17" x14ac:dyDescent="0.25">
      <c r="A5813">
        <v>5712</v>
      </c>
      <c r="B5813" t="str">
        <f t="shared" si="401"/>
        <v>Open End</v>
      </c>
      <c r="C5813" t="s">
        <v>699</v>
      </c>
      <c r="D5813" t="str">
        <f t="shared" si="397"/>
        <v>Q38B</v>
      </c>
      <c r="E5813" t="str">
        <f t="shared" si="398"/>
        <v>Region</v>
      </c>
      <c r="F5813">
        <f t="shared" si="399"/>
        <v>3</v>
      </c>
      <c r="G5813" t="str">
        <f t="shared" si="396"/>
        <v>Data</v>
      </c>
      <c r="I5813" s="38" t="s">
        <v>711</v>
      </c>
      <c r="J5813" t="s">
        <v>699</v>
      </c>
      <c r="K5813" s="6" t="s">
        <v>464</v>
      </c>
      <c r="L5813" s="26" t="s">
        <v>69</v>
      </c>
      <c r="M5813" s="27" t="s">
        <v>70</v>
      </c>
      <c r="N5813" s="13">
        <v>6.068422998870969E-3</v>
      </c>
      <c r="O5813" s="27" t="s">
        <v>70</v>
      </c>
      <c r="P5813" s="13">
        <v>1.3295249014731725E-2</v>
      </c>
      <c r="Q5813" s="29" t="s">
        <v>70</v>
      </c>
    </row>
    <row r="5814" spans="1:17" x14ac:dyDescent="0.25">
      <c r="A5814">
        <v>5713</v>
      </c>
      <c r="B5814" t="str">
        <f t="shared" si="401"/>
        <v>Open End</v>
      </c>
      <c r="C5814" t="s">
        <v>699</v>
      </c>
      <c r="D5814" t="str">
        <f t="shared" si="397"/>
        <v>Q38B</v>
      </c>
      <c r="E5814" t="str">
        <f t="shared" si="398"/>
        <v>Region</v>
      </c>
      <c r="F5814">
        <f t="shared" si="399"/>
        <v>4</v>
      </c>
      <c r="G5814" t="str">
        <f t="shared" si="396"/>
        <v>Data</v>
      </c>
      <c r="I5814" s="38" t="s">
        <v>711</v>
      </c>
      <c r="J5814" t="s">
        <v>699</v>
      </c>
      <c r="K5814" s="6" t="s">
        <v>465</v>
      </c>
      <c r="L5814" s="12">
        <v>6.2507247062554477E-2</v>
      </c>
      <c r="M5814" s="13">
        <v>0.10662203213651819</v>
      </c>
      <c r="N5814" s="13">
        <v>4.4646208138280713E-2</v>
      </c>
      <c r="O5814" s="13">
        <v>3.7214868952074306E-2</v>
      </c>
      <c r="P5814" s="13">
        <v>5.3496117805677666E-2</v>
      </c>
      <c r="Q5814" s="28">
        <v>4.6003494669635693E-2</v>
      </c>
    </row>
    <row r="5815" spans="1:17" x14ac:dyDescent="0.25">
      <c r="A5815">
        <v>5714</v>
      </c>
      <c r="B5815" t="str">
        <f t="shared" si="401"/>
        <v>Open End</v>
      </c>
      <c r="C5815" t="s">
        <v>699</v>
      </c>
      <c r="D5815" t="str">
        <f t="shared" si="397"/>
        <v>Q38B</v>
      </c>
      <c r="E5815" t="str">
        <f t="shared" si="398"/>
        <v>Region</v>
      </c>
      <c r="F5815">
        <f t="shared" si="399"/>
        <v>5</v>
      </c>
      <c r="G5815" t="str">
        <f t="shared" si="396"/>
        <v>Data</v>
      </c>
      <c r="I5815" s="38" t="s">
        <v>711</v>
      </c>
      <c r="J5815" t="s">
        <v>699</v>
      </c>
      <c r="K5815" s="6" t="s">
        <v>466</v>
      </c>
      <c r="L5815" s="12">
        <v>3.164614247998418E-2</v>
      </c>
      <c r="M5815" s="13">
        <v>4.3128963672380102E-2</v>
      </c>
      <c r="N5815" s="13">
        <v>3.5970881577184595E-2</v>
      </c>
      <c r="O5815" s="13">
        <v>6.6175915512355674E-2</v>
      </c>
      <c r="P5815" s="27" t="s">
        <v>70</v>
      </c>
      <c r="Q5815" s="28">
        <v>6.9453147034575459E-3</v>
      </c>
    </row>
    <row r="5816" spans="1:17" x14ac:dyDescent="0.25">
      <c r="A5816">
        <v>5715</v>
      </c>
      <c r="B5816" t="str">
        <f t="shared" si="401"/>
        <v>Open End</v>
      </c>
      <c r="C5816" t="s">
        <v>699</v>
      </c>
      <c r="D5816" t="str">
        <f t="shared" si="397"/>
        <v>Q38B</v>
      </c>
      <c r="E5816" t="str">
        <f t="shared" si="398"/>
        <v>Region</v>
      </c>
      <c r="F5816">
        <f t="shared" si="399"/>
        <v>6</v>
      </c>
      <c r="G5816" t="str">
        <f t="shared" si="396"/>
        <v>Data</v>
      </c>
      <c r="I5816" s="38" t="s">
        <v>711</v>
      </c>
      <c r="J5816" t="s">
        <v>699</v>
      </c>
      <c r="K5816" s="6" t="s">
        <v>467</v>
      </c>
      <c r="L5816" s="26" t="s">
        <v>69</v>
      </c>
      <c r="M5816" s="27" t="s">
        <v>70</v>
      </c>
      <c r="N5816" s="27" t="s">
        <v>69</v>
      </c>
      <c r="O5816" s="13">
        <v>6.0781483194006451E-3</v>
      </c>
      <c r="P5816" s="27" t="s">
        <v>70</v>
      </c>
      <c r="Q5816" s="29" t="s">
        <v>70</v>
      </c>
    </row>
    <row r="5817" spans="1:17" x14ac:dyDescent="0.25">
      <c r="A5817">
        <v>5716</v>
      </c>
      <c r="B5817" t="str">
        <f t="shared" si="401"/>
        <v>Open End</v>
      </c>
      <c r="C5817" t="s">
        <v>699</v>
      </c>
      <c r="D5817" t="str">
        <f t="shared" si="397"/>
        <v>Q38B</v>
      </c>
      <c r="E5817" t="str">
        <f t="shared" si="398"/>
        <v>Region</v>
      </c>
      <c r="F5817">
        <f t="shared" si="399"/>
        <v>7</v>
      </c>
      <c r="G5817" t="str">
        <f t="shared" si="396"/>
        <v>Data</v>
      </c>
      <c r="I5817" s="38" t="s">
        <v>711</v>
      </c>
      <c r="J5817" t="s">
        <v>699</v>
      </c>
      <c r="K5817" s="6" t="s">
        <v>468</v>
      </c>
      <c r="L5817" s="26" t="s">
        <v>69</v>
      </c>
      <c r="M5817" s="27" t="s">
        <v>70</v>
      </c>
      <c r="N5817" s="27" t="s">
        <v>69</v>
      </c>
      <c r="O5817" s="13">
        <v>7.5716324106725585E-3</v>
      </c>
      <c r="P5817" s="27" t="s">
        <v>70</v>
      </c>
      <c r="Q5817" s="29" t="s">
        <v>70</v>
      </c>
    </row>
    <row r="5818" spans="1:17" x14ac:dyDescent="0.25">
      <c r="A5818">
        <v>5717</v>
      </c>
      <c r="B5818" t="str">
        <f t="shared" si="401"/>
        <v>Open End</v>
      </c>
      <c r="C5818" t="s">
        <v>699</v>
      </c>
      <c r="D5818" t="str">
        <f t="shared" si="397"/>
        <v>Q38B</v>
      </c>
      <c r="E5818" t="str">
        <f t="shared" si="398"/>
        <v>Region</v>
      </c>
      <c r="F5818">
        <f t="shared" si="399"/>
        <v>8</v>
      </c>
      <c r="G5818" t="str">
        <f t="shared" si="396"/>
        <v>Data</v>
      </c>
      <c r="I5818" s="38" t="s">
        <v>711</v>
      </c>
      <c r="J5818" t="s">
        <v>699</v>
      </c>
      <c r="K5818" s="6" t="s">
        <v>469</v>
      </c>
      <c r="L5818" s="26" t="s">
        <v>69</v>
      </c>
      <c r="M5818" s="27" t="s">
        <v>70</v>
      </c>
      <c r="N5818" s="27" t="s">
        <v>69</v>
      </c>
      <c r="O5818" s="13">
        <v>8.7065416473976268E-3</v>
      </c>
      <c r="P5818" s="27" t="s">
        <v>70</v>
      </c>
      <c r="Q5818" s="29" t="s">
        <v>70</v>
      </c>
    </row>
    <row r="5819" spans="1:17" x14ac:dyDescent="0.25">
      <c r="A5819">
        <v>5718</v>
      </c>
      <c r="B5819" t="str">
        <f t="shared" si="401"/>
        <v>Open End</v>
      </c>
      <c r="C5819" t="s">
        <v>699</v>
      </c>
      <c r="D5819" t="str">
        <f t="shared" si="397"/>
        <v>Q38B</v>
      </c>
      <c r="E5819" t="str">
        <f t="shared" si="398"/>
        <v>Region</v>
      </c>
      <c r="F5819">
        <f t="shared" si="399"/>
        <v>9</v>
      </c>
      <c r="G5819" t="str">
        <f t="shared" si="396"/>
        <v>Data</v>
      </c>
      <c r="I5819" s="38" t="s">
        <v>711</v>
      </c>
      <c r="J5819" t="s">
        <v>699</v>
      </c>
      <c r="K5819" s="6" t="s">
        <v>470</v>
      </c>
      <c r="L5819" s="26" t="s">
        <v>69</v>
      </c>
      <c r="M5819" s="27" t="s">
        <v>70</v>
      </c>
      <c r="N5819" s="27" t="s">
        <v>69</v>
      </c>
      <c r="O5819" s="27" t="s">
        <v>69</v>
      </c>
      <c r="P5819" s="27" t="s">
        <v>70</v>
      </c>
      <c r="Q5819" s="29" t="s">
        <v>70</v>
      </c>
    </row>
    <row r="5820" spans="1:17" x14ac:dyDescent="0.25">
      <c r="A5820">
        <v>5719</v>
      </c>
      <c r="B5820" t="str">
        <f t="shared" si="401"/>
        <v>Open End</v>
      </c>
      <c r="C5820" t="s">
        <v>699</v>
      </c>
      <c r="D5820" t="str">
        <f t="shared" si="397"/>
        <v>Q38B</v>
      </c>
      <c r="E5820" t="str">
        <f t="shared" si="398"/>
        <v>Region</v>
      </c>
      <c r="F5820">
        <f t="shared" si="399"/>
        <v>10</v>
      </c>
      <c r="G5820" t="str">
        <f t="shared" si="396"/>
        <v>Data</v>
      </c>
      <c r="I5820" s="38" t="s">
        <v>711</v>
      </c>
      <c r="J5820" t="s">
        <v>699</v>
      </c>
      <c r="K5820" s="6" t="s">
        <v>471</v>
      </c>
      <c r="L5820" s="12">
        <v>8.6332149784075825E-3</v>
      </c>
      <c r="M5820" s="27" t="s">
        <v>69</v>
      </c>
      <c r="N5820" s="13">
        <v>1.5545979135395977E-2</v>
      </c>
      <c r="O5820" s="13">
        <v>7.6851982851976683E-3</v>
      </c>
      <c r="P5820" s="13">
        <v>2.4907306709917799E-2</v>
      </c>
      <c r="Q5820" s="29" t="s">
        <v>69</v>
      </c>
    </row>
    <row r="5821" spans="1:17" x14ac:dyDescent="0.25">
      <c r="A5821">
        <v>5720</v>
      </c>
      <c r="B5821" t="str">
        <f t="shared" si="401"/>
        <v>Open End</v>
      </c>
      <c r="C5821" t="s">
        <v>699</v>
      </c>
      <c r="D5821" t="str">
        <f t="shared" si="397"/>
        <v>Q38B</v>
      </c>
      <c r="E5821" t="str">
        <f t="shared" si="398"/>
        <v>Region</v>
      </c>
      <c r="F5821">
        <f t="shared" si="399"/>
        <v>11</v>
      </c>
      <c r="G5821" t="str">
        <f t="shared" si="396"/>
        <v>Data</v>
      </c>
      <c r="I5821" s="38" t="s">
        <v>711</v>
      </c>
      <c r="J5821" t="s">
        <v>699</v>
      </c>
      <c r="K5821" s="6" t="s">
        <v>472</v>
      </c>
      <c r="L5821" s="26" t="s">
        <v>69</v>
      </c>
      <c r="M5821" s="27" t="s">
        <v>70</v>
      </c>
      <c r="N5821" s="27" t="s">
        <v>69</v>
      </c>
      <c r="O5821" s="13">
        <v>5.4047035578580031E-3</v>
      </c>
      <c r="P5821" s="27" t="s">
        <v>70</v>
      </c>
      <c r="Q5821" s="29" t="s">
        <v>70</v>
      </c>
    </row>
    <row r="5822" spans="1:17" x14ac:dyDescent="0.25">
      <c r="A5822">
        <v>5721</v>
      </c>
      <c r="B5822" t="str">
        <f t="shared" si="401"/>
        <v>Open End</v>
      </c>
      <c r="C5822" t="s">
        <v>699</v>
      </c>
      <c r="D5822" t="str">
        <f t="shared" si="397"/>
        <v>Q38B</v>
      </c>
      <c r="E5822" t="str">
        <f t="shared" si="398"/>
        <v>Region</v>
      </c>
      <c r="F5822">
        <f t="shared" si="399"/>
        <v>12</v>
      </c>
      <c r="G5822" t="str">
        <f t="shared" si="396"/>
        <v>Data</v>
      </c>
      <c r="I5822" s="38" t="s">
        <v>711</v>
      </c>
      <c r="J5822" t="s">
        <v>699</v>
      </c>
      <c r="K5822" s="6" t="s">
        <v>473</v>
      </c>
      <c r="L5822" s="26" t="s">
        <v>69</v>
      </c>
      <c r="M5822" s="27" t="s">
        <v>69</v>
      </c>
      <c r="N5822" s="27" t="s">
        <v>69</v>
      </c>
      <c r="O5822" s="13">
        <v>6.7304502631602954E-3</v>
      </c>
      <c r="P5822" s="27" t="s">
        <v>70</v>
      </c>
      <c r="Q5822" s="29" t="s">
        <v>70</v>
      </c>
    </row>
    <row r="5823" spans="1:17" x14ac:dyDescent="0.25">
      <c r="A5823">
        <v>5722</v>
      </c>
      <c r="B5823" t="str">
        <f t="shared" si="401"/>
        <v>Open End</v>
      </c>
      <c r="C5823" t="s">
        <v>699</v>
      </c>
      <c r="D5823" t="str">
        <f t="shared" si="397"/>
        <v>Q38B</v>
      </c>
      <c r="E5823" t="str">
        <f t="shared" si="398"/>
        <v>Region</v>
      </c>
      <c r="F5823">
        <f t="shared" si="399"/>
        <v>13</v>
      </c>
      <c r="G5823" t="str">
        <f t="shared" si="396"/>
        <v>Data</v>
      </c>
      <c r="I5823" s="38" t="s">
        <v>711</v>
      </c>
      <c r="J5823" t="s">
        <v>699</v>
      </c>
      <c r="K5823" s="6" t="s">
        <v>474</v>
      </c>
      <c r="L5823" s="12">
        <v>9.6297628780252532E-3</v>
      </c>
      <c r="M5823" s="27" t="s">
        <v>69</v>
      </c>
      <c r="N5823" s="13">
        <v>8.3045603414555538E-3</v>
      </c>
      <c r="O5823" s="13">
        <v>8.821082142442066E-3</v>
      </c>
      <c r="P5823" s="13">
        <v>7.6894395448625927E-3</v>
      </c>
      <c r="Q5823" s="28">
        <v>2.0229605472663698E-2</v>
      </c>
    </row>
    <row r="5824" spans="1:17" x14ac:dyDescent="0.25">
      <c r="A5824">
        <v>5723</v>
      </c>
      <c r="B5824" t="str">
        <f t="shared" si="401"/>
        <v>Open End</v>
      </c>
      <c r="C5824" t="s">
        <v>699</v>
      </c>
      <c r="D5824" t="str">
        <f t="shared" si="397"/>
        <v>Q38B</v>
      </c>
      <c r="E5824" t="str">
        <f t="shared" si="398"/>
        <v>Region</v>
      </c>
      <c r="F5824">
        <f t="shared" si="399"/>
        <v>14</v>
      </c>
      <c r="G5824" t="str">
        <f t="shared" si="396"/>
        <v>Data</v>
      </c>
      <c r="I5824" s="38" t="s">
        <v>711</v>
      </c>
      <c r="J5824" t="s">
        <v>699</v>
      </c>
      <c r="K5824" s="6" t="s">
        <v>475</v>
      </c>
      <c r="L5824" s="26" t="s">
        <v>69</v>
      </c>
      <c r="M5824" s="27" t="s">
        <v>70</v>
      </c>
      <c r="N5824" s="27" t="s">
        <v>69</v>
      </c>
      <c r="O5824" s="27" t="s">
        <v>70</v>
      </c>
      <c r="P5824" s="27" t="s">
        <v>69</v>
      </c>
      <c r="Q5824" s="29" t="s">
        <v>70</v>
      </c>
    </row>
    <row r="5825" spans="1:17" ht="24.75" x14ac:dyDescent="0.25">
      <c r="A5825">
        <v>5724</v>
      </c>
      <c r="B5825" t="str">
        <f t="shared" si="401"/>
        <v>Open End</v>
      </c>
      <c r="C5825" t="s">
        <v>699</v>
      </c>
      <c r="D5825" t="str">
        <f t="shared" si="397"/>
        <v>Q38B</v>
      </c>
      <c r="E5825" t="str">
        <f t="shared" si="398"/>
        <v>Region</v>
      </c>
      <c r="F5825">
        <f t="shared" si="399"/>
        <v>15</v>
      </c>
      <c r="G5825" t="str">
        <f t="shared" si="396"/>
        <v>Data</v>
      </c>
      <c r="I5825" s="38" t="s">
        <v>711</v>
      </c>
      <c r="J5825" t="s">
        <v>699</v>
      </c>
      <c r="K5825" s="6" t="s">
        <v>610</v>
      </c>
      <c r="L5825" s="12">
        <v>6.121882917641961E-3</v>
      </c>
      <c r="M5825" s="27" t="s">
        <v>70</v>
      </c>
      <c r="N5825" s="13">
        <v>1.2300041999170501E-2</v>
      </c>
      <c r="O5825" s="13">
        <v>1.6702419487634738E-2</v>
      </c>
      <c r="P5825" s="13">
        <v>7.0572934018508608E-3</v>
      </c>
      <c r="Q5825" s="29" t="s">
        <v>70</v>
      </c>
    </row>
    <row r="5826" spans="1:17" x14ac:dyDescent="0.25">
      <c r="A5826">
        <v>5725</v>
      </c>
      <c r="B5826" t="str">
        <f t="shared" si="401"/>
        <v>Open End</v>
      </c>
      <c r="C5826" t="s">
        <v>699</v>
      </c>
      <c r="D5826" t="str">
        <f t="shared" si="397"/>
        <v>Q38B</v>
      </c>
      <c r="E5826" t="str">
        <f t="shared" si="398"/>
        <v>Region</v>
      </c>
      <c r="F5826">
        <f t="shared" si="399"/>
        <v>16</v>
      </c>
      <c r="G5826" t="str">
        <f t="shared" si="396"/>
        <v>Data</v>
      </c>
      <c r="I5826" s="38" t="s">
        <v>711</v>
      </c>
      <c r="J5826" t="s">
        <v>699</v>
      </c>
      <c r="K5826" s="6" t="s">
        <v>476</v>
      </c>
      <c r="L5826" s="26" t="s">
        <v>69</v>
      </c>
      <c r="M5826" s="27" t="s">
        <v>70</v>
      </c>
      <c r="N5826" s="27" t="s">
        <v>69</v>
      </c>
      <c r="O5826" s="27" t="s">
        <v>69</v>
      </c>
      <c r="P5826" s="27" t="s">
        <v>70</v>
      </c>
      <c r="Q5826" s="28">
        <v>9.9598964658744356E-3</v>
      </c>
    </row>
    <row r="5827" spans="1:17" x14ac:dyDescent="0.25">
      <c r="A5827">
        <v>5726</v>
      </c>
      <c r="B5827" t="str">
        <f t="shared" si="401"/>
        <v>Open End</v>
      </c>
      <c r="C5827" t="s">
        <v>699</v>
      </c>
      <c r="D5827" t="str">
        <f t="shared" si="397"/>
        <v>Q38B</v>
      </c>
      <c r="E5827" t="str">
        <f t="shared" si="398"/>
        <v>Region</v>
      </c>
      <c r="F5827">
        <f t="shared" si="399"/>
        <v>17</v>
      </c>
      <c r="G5827" t="str">
        <f t="shared" si="396"/>
        <v>Data</v>
      </c>
      <c r="I5827" s="38" t="s">
        <v>711</v>
      </c>
      <c r="J5827" t="s">
        <v>699</v>
      </c>
      <c r="K5827" s="6" t="s">
        <v>477</v>
      </c>
      <c r="L5827" s="12">
        <v>2.8867979684050658E-2</v>
      </c>
      <c r="M5827" s="13">
        <v>5.9062831406076821E-2</v>
      </c>
      <c r="N5827" s="27" t="s">
        <v>69</v>
      </c>
      <c r="O5827" s="27" t="s">
        <v>69</v>
      </c>
      <c r="P5827" s="13">
        <v>5.7966560479969205E-3</v>
      </c>
      <c r="Q5827" s="28">
        <v>4.429184893490995E-2</v>
      </c>
    </row>
    <row r="5828" spans="1:17" x14ac:dyDescent="0.25">
      <c r="A5828">
        <v>5727</v>
      </c>
      <c r="B5828" t="str">
        <f t="shared" si="401"/>
        <v>Open End</v>
      </c>
      <c r="C5828" t="s">
        <v>699</v>
      </c>
      <c r="D5828" t="str">
        <f t="shared" si="397"/>
        <v>Q38B</v>
      </c>
      <c r="E5828" t="str">
        <f t="shared" si="398"/>
        <v>Region</v>
      </c>
      <c r="F5828">
        <f t="shared" si="399"/>
        <v>18</v>
      </c>
      <c r="G5828" t="str">
        <f t="shared" si="396"/>
        <v>Data</v>
      </c>
      <c r="I5828" s="38" t="s">
        <v>711</v>
      </c>
      <c r="J5828" t="s">
        <v>699</v>
      </c>
      <c r="K5828" s="6" t="s">
        <v>478</v>
      </c>
      <c r="L5828" s="26" t="s">
        <v>69</v>
      </c>
      <c r="M5828" s="27" t="s">
        <v>69</v>
      </c>
      <c r="N5828" s="27" t="s">
        <v>70</v>
      </c>
      <c r="O5828" s="27" t="s">
        <v>70</v>
      </c>
      <c r="P5828" s="27" t="s">
        <v>70</v>
      </c>
      <c r="Q5828" s="29" t="s">
        <v>70</v>
      </c>
    </row>
    <row r="5829" spans="1:17" x14ac:dyDescent="0.25">
      <c r="A5829">
        <v>5728</v>
      </c>
      <c r="B5829" t="str">
        <f t="shared" si="401"/>
        <v>Open End</v>
      </c>
      <c r="C5829" t="s">
        <v>699</v>
      </c>
      <c r="D5829" t="str">
        <f t="shared" si="397"/>
        <v>Q38B</v>
      </c>
      <c r="E5829" t="str">
        <f t="shared" si="398"/>
        <v>Region</v>
      </c>
      <c r="F5829">
        <f t="shared" si="399"/>
        <v>19</v>
      </c>
      <c r="G5829" t="str">
        <f t="shared" si="396"/>
        <v>Data</v>
      </c>
      <c r="I5829" s="38" t="s">
        <v>711</v>
      </c>
      <c r="J5829" t="s">
        <v>699</v>
      </c>
      <c r="K5829" s="6" t="s">
        <v>479</v>
      </c>
      <c r="L5829" s="26" t="s">
        <v>69</v>
      </c>
      <c r="M5829" s="27" t="s">
        <v>69</v>
      </c>
      <c r="N5829" s="27" t="s">
        <v>69</v>
      </c>
      <c r="O5829" s="27" t="s">
        <v>69</v>
      </c>
      <c r="P5829" s="27" t="s">
        <v>70</v>
      </c>
      <c r="Q5829" s="29" t="s">
        <v>70</v>
      </c>
    </row>
    <row r="5830" spans="1:17" x14ac:dyDescent="0.25">
      <c r="A5830">
        <v>5729</v>
      </c>
      <c r="B5830" t="str">
        <f t="shared" si="401"/>
        <v>Open End</v>
      </c>
      <c r="C5830" t="s">
        <v>699</v>
      </c>
      <c r="D5830" t="str">
        <f t="shared" si="397"/>
        <v>Q38B</v>
      </c>
      <c r="E5830" t="str">
        <f t="shared" si="398"/>
        <v>Region</v>
      </c>
      <c r="F5830">
        <f t="shared" si="399"/>
        <v>20</v>
      </c>
      <c r="G5830" t="str">
        <f t="shared" si="396"/>
        <v>Data</v>
      </c>
      <c r="I5830" s="38" t="s">
        <v>711</v>
      </c>
      <c r="J5830" t="s">
        <v>699</v>
      </c>
      <c r="K5830" s="6" t="s">
        <v>480</v>
      </c>
      <c r="L5830" s="26" t="s">
        <v>69</v>
      </c>
      <c r="M5830" s="27" t="s">
        <v>70</v>
      </c>
      <c r="N5830" s="27" t="s">
        <v>69</v>
      </c>
      <c r="O5830" s="27" t="s">
        <v>69</v>
      </c>
      <c r="P5830" s="27" t="s">
        <v>70</v>
      </c>
      <c r="Q5830" s="29" t="s">
        <v>70</v>
      </c>
    </row>
    <row r="5831" spans="1:17" x14ac:dyDescent="0.25">
      <c r="A5831">
        <v>5730</v>
      </c>
      <c r="B5831" t="str">
        <f t="shared" si="401"/>
        <v>Open End</v>
      </c>
      <c r="C5831" t="s">
        <v>699</v>
      </c>
      <c r="D5831" t="str">
        <f t="shared" si="397"/>
        <v>Q38B</v>
      </c>
      <c r="E5831" t="str">
        <f t="shared" si="398"/>
        <v>Region</v>
      </c>
      <c r="F5831">
        <f t="shared" si="399"/>
        <v>21</v>
      </c>
      <c r="G5831" t="str">
        <f t="shared" si="396"/>
        <v>Data</v>
      </c>
      <c r="I5831" s="38" t="s">
        <v>711</v>
      </c>
      <c r="J5831" t="s">
        <v>699</v>
      </c>
      <c r="K5831" s="6" t="s">
        <v>481</v>
      </c>
      <c r="L5831" s="26" t="s">
        <v>69</v>
      </c>
      <c r="M5831" s="27" t="s">
        <v>70</v>
      </c>
      <c r="N5831" s="27" t="s">
        <v>69</v>
      </c>
      <c r="O5831" s="27" t="s">
        <v>69</v>
      </c>
      <c r="P5831" s="27" t="s">
        <v>70</v>
      </c>
      <c r="Q5831" s="29" t="s">
        <v>70</v>
      </c>
    </row>
    <row r="5832" spans="1:17" x14ac:dyDescent="0.25">
      <c r="A5832">
        <v>5731</v>
      </c>
      <c r="B5832" t="str">
        <f t="shared" si="401"/>
        <v>Open End</v>
      </c>
      <c r="C5832" t="s">
        <v>699</v>
      </c>
      <c r="D5832" t="str">
        <f t="shared" si="397"/>
        <v>Q38B</v>
      </c>
      <c r="E5832" t="str">
        <f t="shared" si="398"/>
        <v>Region</v>
      </c>
      <c r="F5832">
        <f t="shared" si="399"/>
        <v>22</v>
      </c>
      <c r="G5832" t="str">
        <f t="shared" si="396"/>
        <v>Data</v>
      </c>
      <c r="I5832" s="38" t="s">
        <v>711</v>
      </c>
      <c r="J5832" t="s">
        <v>699</v>
      </c>
      <c r="K5832" s="6" t="s">
        <v>482</v>
      </c>
      <c r="L5832" s="26" t="s">
        <v>69</v>
      </c>
      <c r="M5832" s="27" t="s">
        <v>70</v>
      </c>
      <c r="N5832" s="27" t="s">
        <v>69</v>
      </c>
      <c r="O5832" s="27" t="s">
        <v>69</v>
      </c>
      <c r="P5832" s="27" t="s">
        <v>70</v>
      </c>
      <c r="Q5832" s="29" t="s">
        <v>70</v>
      </c>
    </row>
    <row r="5833" spans="1:17" x14ac:dyDescent="0.25">
      <c r="A5833">
        <v>5732</v>
      </c>
      <c r="B5833" t="str">
        <f t="shared" si="401"/>
        <v>Open End</v>
      </c>
      <c r="C5833" t="s">
        <v>699</v>
      </c>
      <c r="D5833" t="str">
        <f t="shared" si="397"/>
        <v>Q38B</v>
      </c>
      <c r="E5833" t="str">
        <f t="shared" si="398"/>
        <v>Region</v>
      </c>
      <c r="F5833">
        <f t="shared" si="399"/>
        <v>23</v>
      </c>
      <c r="G5833" t="str">
        <f t="shared" si="396"/>
        <v>Data</v>
      </c>
      <c r="I5833" s="38" t="s">
        <v>711</v>
      </c>
      <c r="J5833" t="s">
        <v>699</v>
      </c>
      <c r="K5833" s="6" t="s">
        <v>483</v>
      </c>
      <c r="L5833" s="26" t="s">
        <v>69</v>
      </c>
      <c r="M5833" s="27" t="s">
        <v>70</v>
      </c>
      <c r="N5833" s="27" t="s">
        <v>69</v>
      </c>
      <c r="O5833" s="27" t="s">
        <v>69</v>
      </c>
      <c r="P5833" s="27" t="s">
        <v>70</v>
      </c>
      <c r="Q5833" s="29" t="s">
        <v>70</v>
      </c>
    </row>
    <row r="5834" spans="1:17" x14ac:dyDescent="0.25">
      <c r="A5834">
        <v>5733</v>
      </c>
      <c r="B5834" t="str">
        <f t="shared" si="401"/>
        <v>Open End</v>
      </c>
      <c r="C5834" t="s">
        <v>699</v>
      </c>
      <c r="D5834" t="str">
        <f t="shared" si="397"/>
        <v>Q38B</v>
      </c>
      <c r="E5834" t="str">
        <f t="shared" si="398"/>
        <v>Region</v>
      </c>
      <c r="F5834">
        <f t="shared" si="399"/>
        <v>24</v>
      </c>
      <c r="G5834" t="str">
        <f t="shared" si="396"/>
        <v>Data</v>
      </c>
      <c r="I5834" s="38" t="s">
        <v>711</v>
      </c>
      <c r="J5834" t="s">
        <v>699</v>
      </c>
      <c r="K5834" s="6" t="s">
        <v>484</v>
      </c>
      <c r="L5834" s="26" t="s">
        <v>69</v>
      </c>
      <c r="M5834" s="27" t="s">
        <v>70</v>
      </c>
      <c r="N5834" s="27" t="s">
        <v>69</v>
      </c>
      <c r="O5834" s="27" t="s">
        <v>69</v>
      </c>
      <c r="P5834" s="27" t="s">
        <v>70</v>
      </c>
      <c r="Q5834" s="29" t="s">
        <v>70</v>
      </c>
    </row>
    <row r="5835" spans="1:17" x14ac:dyDescent="0.25">
      <c r="A5835">
        <v>5734</v>
      </c>
      <c r="B5835" t="str">
        <f t="shared" si="401"/>
        <v>Open End</v>
      </c>
      <c r="C5835" t="s">
        <v>699</v>
      </c>
      <c r="D5835" t="str">
        <f t="shared" si="397"/>
        <v>Q38B</v>
      </c>
      <c r="E5835" t="str">
        <f t="shared" si="398"/>
        <v>Region</v>
      </c>
      <c r="F5835">
        <f t="shared" si="399"/>
        <v>25</v>
      </c>
      <c r="G5835" t="str">
        <f t="shared" si="396"/>
        <v>Data</v>
      </c>
      <c r="I5835" s="38" t="s">
        <v>711</v>
      </c>
      <c r="J5835" t="s">
        <v>699</v>
      </c>
      <c r="K5835" s="6" t="s">
        <v>485</v>
      </c>
      <c r="L5835" s="26" t="s">
        <v>69</v>
      </c>
      <c r="M5835" s="27" t="s">
        <v>69</v>
      </c>
      <c r="N5835" s="27" t="s">
        <v>70</v>
      </c>
      <c r="O5835" s="27" t="s">
        <v>70</v>
      </c>
      <c r="P5835" s="27" t="s">
        <v>70</v>
      </c>
      <c r="Q5835" s="29" t="s">
        <v>70</v>
      </c>
    </row>
    <row r="5836" spans="1:17" x14ac:dyDescent="0.25">
      <c r="A5836">
        <v>5735</v>
      </c>
      <c r="B5836" t="str">
        <f t="shared" si="401"/>
        <v>Open End</v>
      </c>
      <c r="C5836" t="s">
        <v>699</v>
      </c>
      <c r="D5836" t="str">
        <f t="shared" si="397"/>
        <v>Q38B</v>
      </c>
      <c r="E5836" t="str">
        <f t="shared" si="398"/>
        <v>Region</v>
      </c>
      <c r="F5836">
        <f t="shared" si="399"/>
        <v>26</v>
      </c>
      <c r="G5836" t="str">
        <f t="shared" si="396"/>
        <v>Data</v>
      </c>
      <c r="I5836" s="38" t="s">
        <v>711</v>
      </c>
      <c r="J5836" t="s">
        <v>699</v>
      </c>
      <c r="K5836" s="6" t="s">
        <v>486</v>
      </c>
      <c r="L5836" s="26" t="s">
        <v>69</v>
      </c>
      <c r="M5836" s="27" t="s">
        <v>70</v>
      </c>
      <c r="N5836" s="27" t="s">
        <v>69</v>
      </c>
      <c r="O5836" s="27" t="s">
        <v>69</v>
      </c>
      <c r="P5836" s="27" t="s">
        <v>70</v>
      </c>
      <c r="Q5836" s="29" t="s">
        <v>70</v>
      </c>
    </row>
    <row r="5837" spans="1:17" x14ac:dyDescent="0.25">
      <c r="A5837">
        <v>5736</v>
      </c>
      <c r="B5837" t="str">
        <f t="shared" si="401"/>
        <v>Open End</v>
      </c>
      <c r="C5837" t="s">
        <v>699</v>
      </c>
      <c r="D5837" t="str">
        <f t="shared" si="397"/>
        <v>Q38B</v>
      </c>
      <c r="E5837" t="str">
        <f t="shared" si="398"/>
        <v>Region</v>
      </c>
      <c r="F5837">
        <f t="shared" si="399"/>
        <v>27</v>
      </c>
      <c r="G5837" t="str">
        <f t="shared" si="396"/>
        <v>Data</v>
      </c>
      <c r="I5837" s="38" t="s">
        <v>711</v>
      </c>
      <c r="J5837" t="s">
        <v>699</v>
      </c>
      <c r="K5837" s="6" t="s">
        <v>487</v>
      </c>
      <c r="L5837" s="26" t="s">
        <v>69</v>
      </c>
      <c r="M5837" s="27" t="s">
        <v>70</v>
      </c>
      <c r="N5837" s="27" t="s">
        <v>69</v>
      </c>
      <c r="O5837" s="27" t="s">
        <v>69</v>
      </c>
      <c r="P5837" s="27" t="s">
        <v>70</v>
      </c>
      <c r="Q5837" s="29" t="s">
        <v>70</v>
      </c>
    </row>
    <row r="5838" spans="1:17" x14ac:dyDescent="0.25">
      <c r="A5838">
        <v>5737</v>
      </c>
      <c r="B5838" t="str">
        <f t="shared" si="401"/>
        <v>Open End</v>
      </c>
      <c r="C5838" t="s">
        <v>699</v>
      </c>
      <c r="D5838" t="str">
        <f t="shared" si="397"/>
        <v>Q38B</v>
      </c>
      <c r="E5838" t="str">
        <f t="shared" si="398"/>
        <v>Region</v>
      </c>
      <c r="F5838">
        <f t="shared" si="399"/>
        <v>28</v>
      </c>
      <c r="G5838" t="str">
        <f t="shared" si="396"/>
        <v>Data</v>
      </c>
      <c r="I5838" s="38" t="s">
        <v>711</v>
      </c>
      <c r="J5838" t="s">
        <v>699</v>
      </c>
      <c r="K5838" s="6" t="s">
        <v>488</v>
      </c>
      <c r="L5838" s="12">
        <v>2.0233354588339799E-2</v>
      </c>
      <c r="M5838" s="13">
        <v>5.7863748708898835E-2</v>
      </c>
      <c r="N5838" s="13">
        <v>7.7047934427150362E-3</v>
      </c>
      <c r="O5838" s="27" t="s">
        <v>70</v>
      </c>
      <c r="P5838" s="13">
        <v>1.688035712853685E-2</v>
      </c>
      <c r="Q5838" s="29" t="s">
        <v>70</v>
      </c>
    </row>
    <row r="5839" spans="1:17" x14ac:dyDescent="0.25">
      <c r="A5839">
        <v>5738</v>
      </c>
      <c r="B5839" t="str">
        <f t="shared" si="401"/>
        <v>Open End</v>
      </c>
      <c r="C5839" t="s">
        <v>699</v>
      </c>
      <c r="D5839" t="str">
        <f t="shared" si="397"/>
        <v>Q38B</v>
      </c>
      <c r="E5839" t="str">
        <f t="shared" si="398"/>
        <v>Region</v>
      </c>
      <c r="F5839">
        <f t="shared" si="399"/>
        <v>29</v>
      </c>
      <c r="G5839" t="str">
        <f t="shared" si="396"/>
        <v>Data</v>
      </c>
      <c r="I5839" s="38" t="s">
        <v>711</v>
      </c>
      <c r="J5839" t="s">
        <v>699</v>
      </c>
      <c r="K5839" s="6" t="s">
        <v>489</v>
      </c>
      <c r="L5839" s="26" t="s">
        <v>69</v>
      </c>
      <c r="M5839" s="27" t="s">
        <v>70</v>
      </c>
      <c r="N5839" s="27" t="s">
        <v>69</v>
      </c>
      <c r="O5839" s="27" t="s">
        <v>70</v>
      </c>
      <c r="P5839" s="27" t="s">
        <v>69</v>
      </c>
      <c r="Q5839" s="29" t="s">
        <v>70</v>
      </c>
    </row>
    <row r="5840" spans="1:17" x14ac:dyDescent="0.25">
      <c r="A5840">
        <v>5739</v>
      </c>
      <c r="B5840" t="str">
        <f t="shared" si="401"/>
        <v>Open End</v>
      </c>
      <c r="C5840" t="s">
        <v>699</v>
      </c>
      <c r="D5840" t="str">
        <f t="shared" si="397"/>
        <v>Q38B</v>
      </c>
      <c r="E5840" t="str">
        <f t="shared" si="398"/>
        <v>Region</v>
      </c>
      <c r="F5840">
        <f t="shared" si="399"/>
        <v>30</v>
      </c>
      <c r="G5840" t="str">
        <f t="shared" si="396"/>
        <v>Data</v>
      </c>
      <c r="I5840" s="38" t="s">
        <v>711</v>
      </c>
      <c r="J5840" t="s">
        <v>699</v>
      </c>
      <c r="K5840" s="6" t="s">
        <v>490</v>
      </c>
      <c r="L5840" s="26" t="s">
        <v>69</v>
      </c>
      <c r="M5840" s="27" t="s">
        <v>70</v>
      </c>
      <c r="N5840" s="27" t="s">
        <v>69</v>
      </c>
      <c r="O5840" s="27" t="s">
        <v>69</v>
      </c>
      <c r="P5840" s="27" t="s">
        <v>70</v>
      </c>
      <c r="Q5840" s="29" t="s">
        <v>70</v>
      </c>
    </row>
    <row r="5841" spans="1:17" x14ac:dyDescent="0.25">
      <c r="A5841">
        <v>5740</v>
      </c>
      <c r="B5841" t="str">
        <f t="shared" si="401"/>
        <v>Open End</v>
      </c>
      <c r="C5841" t="s">
        <v>699</v>
      </c>
      <c r="D5841" t="str">
        <f t="shared" si="397"/>
        <v>Q38B</v>
      </c>
      <c r="E5841" t="str">
        <f t="shared" si="398"/>
        <v>Region</v>
      </c>
      <c r="F5841">
        <f t="shared" si="399"/>
        <v>31</v>
      </c>
      <c r="G5841" t="str">
        <f t="shared" si="396"/>
        <v>Data</v>
      </c>
      <c r="I5841" s="38" t="s">
        <v>711</v>
      </c>
      <c r="J5841" t="s">
        <v>699</v>
      </c>
      <c r="K5841" s="6" t="s">
        <v>491</v>
      </c>
      <c r="L5841" s="26" t="s">
        <v>69</v>
      </c>
      <c r="M5841" s="27" t="s">
        <v>70</v>
      </c>
      <c r="N5841" s="27" t="s">
        <v>69</v>
      </c>
      <c r="O5841" s="27" t="s">
        <v>69</v>
      </c>
      <c r="P5841" s="27" t="s">
        <v>70</v>
      </c>
      <c r="Q5841" s="29" t="s">
        <v>70</v>
      </c>
    </row>
    <row r="5842" spans="1:17" x14ac:dyDescent="0.25">
      <c r="A5842">
        <v>5741</v>
      </c>
      <c r="B5842" t="str">
        <f t="shared" si="401"/>
        <v>Open End</v>
      </c>
      <c r="C5842" t="s">
        <v>699</v>
      </c>
      <c r="D5842" t="str">
        <f t="shared" si="397"/>
        <v>Q38B</v>
      </c>
      <c r="E5842" t="str">
        <f t="shared" si="398"/>
        <v>Region</v>
      </c>
      <c r="F5842">
        <f t="shared" si="399"/>
        <v>32</v>
      </c>
      <c r="G5842" t="str">
        <f t="shared" si="396"/>
        <v>Data</v>
      </c>
      <c r="I5842" s="38" t="s">
        <v>711</v>
      </c>
      <c r="J5842" t="s">
        <v>699</v>
      </c>
      <c r="K5842" s="6" t="s">
        <v>492</v>
      </c>
      <c r="L5842" s="26" t="s">
        <v>69</v>
      </c>
      <c r="M5842" s="27" t="s">
        <v>70</v>
      </c>
      <c r="N5842" s="27" t="s">
        <v>69</v>
      </c>
      <c r="O5842" s="27" t="s">
        <v>69</v>
      </c>
      <c r="P5842" s="27" t="s">
        <v>70</v>
      </c>
      <c r="Q5842" s="29" t="s">
        <v>70</v>
      </c>
    </row>
    <row r="5843" spans="1:17" x14ac:dyDescent="0.25">
      <c r="A5843">
        <v>5742</v>
      </c>
      <c r="B5843" t="str">
        <f t="shared" si="401"/>
        <v>Open End</v>
      </c>
      <c r="C5843" t="s">
        <v>699</v>
      </c>
      <c r="D5843" t="str">
        <f t="shared" si="397"/>
        <v>Q38B</v>
      </c>
      <c r="E5843" t="str">
        <f t="shared" si="398"/>
        <v>Region</v>
      </c>
      <c r="F5843">
        <f t="shared" si="399"/>
        <v>33</v>
      </c>
      <c r="G5843" t="str">
        <f t="shared" si="396"/>
        <v>Data</v>
      </c>
      <c r="I5843" s="38" t="s">
        <v>711</v>
      </c>
      <c r="J5843" t="s">
        <v>699</v>
      </c>
      <c r="K5843" s="6" t="s">
        <v>493</v>
      </c>
      <c r="L5843" s="26" t="s">
        <v>69</v>
      </c>
      <c r="M5843" s="27" t="s">
        <v>70</v>
      </c>
      <c r="N5843" s="27" t="s">
        <v>69</v>
      </c>
      <c r="O5843" s="27" t="s">
        <v>69</v>
      </c>
      <c r="P5843" s="27" t="s">
        <v>70</v>
      </c>
      <c r="Q5843" s="29" t="s">
        <v>70</v>
      </c>
    </row>
    <row r="5844" spans="1:17" x14ac:dyDescent="0.25">
      <c r="A5844">
        <v>5743</v>
      </c>
      <c r="B5844" t="str">
        <f t="shared" si="401"/>
        <v>Open End</v>
      </c>
      <c r="C5844" t="s">
        <v>699</v>
      </c>
      <c r="D5844" t="str">
        <f t="shared" si="397"/>
        <v>Q38B</v>
      </c>
      <c r="E5844" t="str">
        <f t="shared" si="398"/>
        <v>Region</v>
      </c>
      <c r="F5844">
        <f t="shared" si="399"/>
        <v>34</v>
      </c>
      <c r="G5844" t="str">
        <f t="shared" si="396"/>
        <v>Data</v>
      </c>
      <c r="I5844" s="38" t="s">
        <v>711</v>
      </c>
      <c r="J5844" t="s">
        <v>699</v>
      </c>
      <c r="K5844" s="6" t="s">
        <v>494</v>
      </c>
      <c r="L5844" s="26" t="s">
        <v>69</v>
      </c>
      <c r="M5844" s="27" t="s">
        <v>70</v>
      </c>
      <c r="N5844" s="27" t="s">
        <v>69</v>
      </c>
      <c r="O5844" s="27" t="s">
        <v>69</v>
      </c>
      <c r="P5844" s="27" t="s">
        <v>70</v>
      </c>
      <c r="Q5844" s="29" t="s">
        <v>70</v>
      </c>
    </row>
    <row r="5845" spans="1:17" x14ac:dyDescent="0.25">
      <c r="A5845">
        <v>5744</v>
      </c>
      <c r="B5845" t="str">
        <f t="shared" si="401"/>
        <v>Open End</v>
      </c>
      <c r="C5845" t="s">
        <v>699</v>
      </c>
      <c r="D5845" t="str">
        <f t="shared" si="397"/>
        <v>Q38B</v>
      </c>
      <c r="E5845" t="str">
        <f t="shared" si="398"/>
        <v>Region</v>
      </c>
      <c r="F5845">
        <f t="shared" si="399"/>
        <v>35</v>
      </c>
      <c r="G5845" t="str">
        <f t="shared" si="396"/>
        <v>Data</v>
      </c>
      <c r="I5845" s="38" t="s">
        <v>711</v>
      </c>
      <c r="J5845" t="s">
        <v>699</v>
      </c>
      <c r="K5845" s="6" t="s">
        <v>495</v>
      </c>
      <c r="L5845" s="26" t="s">
        <v>69</v>
      </c>
      <c r="M5845" s="27" t="s">
        <v>70</v>
      </c>
      <c r="N5845" s="27" t="s">
        <v>69</v>
      </c>
      <c r="O5845" s="27" t="s">
        <v>69</v>
      </c>
      <c r="P5845" s="27" t="s">
        <v>70</v>
      </c>
      <c r="Q5845" s="29" t="s">
        <v>70</v>
      </c>
    </row>
    <row r="5846" spans="1:17" x14ac:dyDescent="0.25">
      <c r="A5846">
        <v>5745</v>
      </c>
      <c r="B5846" t="str">
        <f t="shared" si="401"/>
        <v>Open End</v>
      </c>
      <c r="C5846" t="s">
        <v>699</v>
      </c>
      <c r="D5846" t="str">
        <f t="shared" si="397"/>
        <v>Q38B</v>
      </c>
      <c r="E5846" t="str">
        <f t="shared" si="398"/>
        <v>Region</v>
      </c>
      <c r="F5846">
        <f t="shared" si="399"/>
        <v>36</v>
      </c>
      <c r="G5846" t="str">
        <f t="shared" si="396"/>
        <v>Data</v>
      </c>
      <c r="I5846" s="38" t="s">
        <v>711</v>
      </c>
      <c r="J5846" t="s">
        <v>699</v>
      </c>
      <c r="K5846" s="6" t="s">
        <v>496</v>
      </c>
      <c r="L5846" s="26" t="s">
        <v>69</v>
      </c>
      <c r="M5846" s="27" t="s">
        <v>70</v>
      </c>
      <c r="N5846" s="27" t="s">
        <v>70</v>
      </c>
      <c r="O5846" s="27" t="s">
        <v>70</v>
      </c>
      <c r="P5846" s="27" t="s">
        <v>70</v>
      </c>
      <c r="Q5846" s="29" t="s">
        <v>69</v>
      </c>
    </row>
    <row r="5847" spans="1:17" x14ac:dyDescent="0.25">
      <c r="A5847">
        <v>5746</v>
      </c>
      <c r="B5847" t="str">
        <f t="shared" si="401"/>
        <v>Open End</v>
      </c>
      <c r="C5847" t="s">
        <v>699</v>
      </c>
      <c r="D5847" t="str">
        <f t="shared" si="397"/>
        <v>Q38B</v>
      </c>
      <c r="E5847" t="str">
        <f t="shared" si="398"/>
        <v>Region</v>
      </c>
      <c r="F5847">
        <f t="shared" si="399"/>
        <v>37</v>
      </c>
      <c r="G5847" t="str">
        <f t="shared" si="396"/>
        <v>Data</v>
      </c>
      <c r="I5847" s="38" t="s">
        <v>711</v>
      </c>
      <c r="J5847" t="s">
        <v>699</v>
      </c>
      <c r="K5847" s="6" t="s">
        <v>497</v>
      </c>
      <c r="L5847" s="26" t="s">
        <v>69</v>
      </c>
      <c r="M5847" s="27" t="s">
        <v>70</v>
      </c>
      <c r="N5847" s="27" t="s">
        <v>69</v>
      </c>
      <c r="O5847" s="27" t="s">
        <v>69</v>
      </c>
      <c r="P5847" s="27" t="s">
        <v>70</v>
      </c>
      <c r="Q5847" s="29" t="s">
        <v>70</v>
      </c>
    </row>
    <row r="5848" spans="1:17" x14ac:dyDescent="0.25">
      <c r="A5848">
        <v>5747</v>
      </c>
      <c r="B5848" t="str">
        <f t="shared" si="401"/>
        <v>Open End</v>
      </c>
      <c r="C5848" t="s">
        <v>699</v>
      </c>
      <c r="D5848" t="str">
        <f t="shared" si="397"/>
        <v>Q38B</v>
      </c>
      <c r="E5848" t="str">
        <f t="shared" si="398"/>
        <v>Region</v>
      </c>
      <c r="F5848">
        <f t="shared" si="399"/>
        <v>38</v>
      </c>
      <c r="G5848" t="str">
        <f t="shared" si="396"/>
        <v>Data</v>
      </c>
      <c r="I5848" s="38" t="s">
        <v>711</v>
      </c>
      <c r="J5848" t="s">
        <v>699</v>
      </c>
      <c r="K5848" s="6" t="s">
        <v>611</v>
      </c>
      <c r="L5848" s="26" t="s">
        <v>69</v>
      </c>
      <c r="M5848" s="27" t="s">
        <v>70</v>
      </c>
      <c r="N5848" s="27" t="s">
        <v>69</v>
      </c>
      <c r="O5848" s="13">
        <v>8.0479428464257756E-3</v>
      </c>
      <c r="P5848" s="27" t="s">
        <v>70</v>
      </c>
      <c r="Q5848" s="29" t="s">
        <v>69</v>
      </c>
    </row>
    <row r="5849" spans="1:17" x14ac:dyDescent="0.25">
      <c r="A5849">
        <v>5748</v>
      </c>
      <c r="B5849" t="str">
        <f t="shared" si="401"/>
        <v>Open End</v>
      </c>
      <c r="C5849" t="s">
        <v>699</v>
      </c>
      <c r="D5849" t="str">
        <f t="shared" si="397"/>
        <v>Q38B</v>
      </c>
      <c r="E5849" t="str">
        <f t="shared" si="398"/>
        <v>Region</v>
      </c>
      <c r="F5849">
        <f t="shared" si="399"/>
        <v>39</v>
      </c>
      <c r="G5849" t="str">
        <f t="shared" si="396"/>
        <v>Data</v>
      </c>
      <c r="I5849" s="38" t="s">
        <v>711</v>
      </c>
      <c r="J5849" t="s">
        <v>699</v>
      </c>
      <c r="K5849" s="6" t="s">
        <v>498</v>
      </c>
      <c r="L5849" s="12">
        <v>9.1186707742970247E-2</v>
      </c>
      <c r="M5849" s="13">
        <v>0.11364938048545511</v>
      </c>
      <c r="N5849" s="13">
        <v>9.661729695852346E-2</v>
      </c>
      <c r="O5849" s="13">
        <v>0.13625833294566844</v>
      </c>
      <c r="P5849" s="13">
        <v>4.9409172175384472E-2</v>
      </c>
      <c r="Q5849" s="28">
        <v>4.9755452056794255E-2</v>
      </c>
    </row>
    <row r="5850" spans="1:17" x14ac:dyDescent="0.25">
      <c r="A5850">
        <v>5749</v>
      </c>
      <c r="B5850" t="str">
        <f t="shared" si="401"/>
        <v>Open End</v>
      </c>
      <c r="C5850" t="s">
        <v>699</v>
      </c>
      <c r="D5850" t="str">
        <f t="shared" si="397"/>
        <v>Q38B</v>
      </c>
      <c r="E5850" t="str">
        <f t="shared" si="398"/>
        <v>Region</v>
      </c>
      <c r="F5850">
        <f t="shared" si="399"/>
        <v>40</v>
      </c>
      <c r="G5850" t="str">
        <f t="shared" si="396"/>
        <v>Data</v>
      </c>
      <c r="I5850" s="38" t="s">
        <v>711</v>
      </c>
      <c r="J5850" t="s">
        <v>699</v>
      </c>
      <c r="K5850" s="6" t="s">
        <v>499</v>
      </c>
      <c r="L5850" s="12">
        <v>3.7795359145740386E-2</v>
      </c>
      <c r="M5850" s="13">
        <v>3.4270624094482414E-2</v>
      </c>
      <c r="N5850" s="13">
        <v>4.4668447980612397E-2</v>
      </c>
      <c r="O5850" s="13">
        <v>4.6689421532250953E-2</v>
      </c>
      <c r="P5850" s="13">
        <v>4.226169020465232E-2</v>
      </c>
      <c r="Q5850" s="28">
        <v>2.6730728100319564E-2</v>
      </c>
    </row>
    <row r="5851" spans="1:17" x14ac:dyDescent="0.25">
      <c r="A5851">
        <v>5750</v>
      </c>
      <c r="B5851" t="str">
        <f t="shared" si="401"/>
        <v>Open End</v>
      </c>
      <c r="C5851" t="s">
        <v>699</v>
      </c>
      <c r="D5851" t="str">
        <f t="shared" si="397"/>
        <v>Q38B</v>
      </c>
      <c r="E5851" t="str">
        <f t="shared" si="398"/>
        <v>Region</v>
      </c>
      <c r="F5851">
        <f t="shared" si="399"/>
        <v>41</v>
      </c>
      <c r="G5851" t="str">
        <f t="shared" si="396"/>
        <v>Data</v>
      </c>
      <c r="I5851" s="38" t="s">
        <v>711</v>
      </c>
      <c r="J5851" t="s">
        <v>699</v>
      </c>
      <c r="K5851" s="6" t="s">
        <v>500</v>
      </c>
      <c r="L5851" s="26" t="s">
        <v>69</v>
      </c>
      <c r="M5851" s="13">
        <v>6.003316439358127E-3</v>
      </c>
      <c r="N5851" s="27" t="s">
        <v>69</v>
      </c>
      <c r="O5851" s="13">
        <v>5.0497017227552092E-3</v>
      </c>
      <c r="P5851" s="27" t="s">
        <v>70</v>
      </c>
      <c r="Q5851" s="29" t="s">
        <v>70</v>
      </c>
    </row>
    <row r="5852" spans="1:17" x14ac:dyDescent="0.25">
      <c r="A5852">
        <v>5751</v>
      </c>
      <c r="B5852" t="str">
        <f t="shared" si="401"/>
        <v>Open End</v>
      </c>
      <c r="C5852" t="s">
        <v>699</v>
      </c>
      <c r="D5852" t="str">
        <f t="shared" si="397"/>
        <v>Q38B</v>
      </c>
      <c r="E5852" t="str">
        <f t="shared" si="398"/>
        <v>Region</v>
      </c>
      <c r="F5852">
        <f t="shared" si="399"/>
        <v>42</v>
      </c>
      <c r="G5852" t="str">
        <f t="shared" si="396"/>
        <v>Data</v>
      </c>
      <c r="I5852" s="38" t="s">
        <v>711</v>
      </c>
      <c r="J5852" t="s">
        <v>699</v>
      </c>
      <c r="K5852" s="6" t="s">
        <v>501</v>
      </c>
      <c r="L5852" s="12">
        <v>1.1702106076173164E-2</v>
      </c>
      <c r="M5852" s="27" t="s">
        <v>70</v>
      </c>
      <c r="N5852" s="13">
        <v>2.351178520596731E-2</v>
      </c>
      <c r="O5852" s="27" t="s">
        <v>70</v>
      </c>
      <c r="P5852" s="13">
        <v>5.151174187303343E-2</v>
      </c>
      <c r="Q5852" s="29" t="s">
        <v>70</v>
      </c>
    </row>
    <row r="5853" spans="1:17" x14ac:dyDescent="0.25">
      <c r="A5853">
        <v>5752</v>
      </c>
      <c r="B5853" t="str">
        <f t="shared" si="401"/>
        <v>Open End</v>
      </c>
      <c r="C5853" t="s">
        <v>699</v>
      </c>
      <c r="D5853" t="str">
        <f t="shared" si="397"/>
        <v>Q38B</v>
      </c>
      <c r="E5853" t="str">
        <f t="shared" si="398"/>
        <v>Region</v>
      </c>
      <c r="F5853">
        <f t="shared" si="399"/>
        <v>43</v>
      </c>
      <c r="G5853" t="str">
        <f t="shared" si="396"/>
        <v>Data</v>
      </c>
      <c r="I5853" s="38" t="s">
        <v>711</v>
      </c>
      <c r="J5853" t="s">
        <v>699</v>
      </c>
      <c r="K5853" s="6" t="s">
        <v>398</v>
      </c>
      <c r="L5853" s="12">
        <v>5.0249841751845652E-2</v>
      </c>
      <c r="M5853" s="13">
        <v>3.9324270780984015E-2</v>
      </c>
      <c r="N5853" s="13">
        <v>6.3092123066135958E-2</v>
      </c>
      <c r="O5853" s="13">
        <v>7.2991719343904304E-2</v>
      </c>
      <c r="P5853" s="13">
        <v>5.1302789998878627E-2</v>
      </c>
      <c r="Q5853" s="28">
        <v>3.5194377211356473E-2</v>
      </c>
    </row>
    <row r="5854" spans="1:17" x14ac:dyDescent="0.25">
      <c r="A5854">
        <v>5753</v>
      </c>
      <c r="B5854" t="str">
        <f t="shared" si="401"/>
        <v>Open End</v>
      </c>
      <c r="C5854" t="s">
        <v>699</v>
      </c>
      <c r="D5854" t="str">
        <f t="shared" si="397"/>
        <v>Q38B</v>
      </c>
      <c r="E5854" t="str">
        <f t="shared" si="398"/>
        <v>Region</v>
      </c>
      <c r="F5854">
        <f t="shared" si="399"/>
        <v>44</v>
      </c>
      <c r="G5854" t="str">
        <f t="shared" si="396"/>
        <v>Data</v>
      </c>
      <c r="I5854" s="38" t="s">
        <v>711</v>
      </c>
      <c r="J5854" t="s">
        <v>699</v>
      </c>
      <c r="K5854" s="6" t="s">
        <v>397</v>
      </c>
      <c r="L5854" s="12">
        <v>9.5203154624314029E-2</v>
      </c>
      <c r="M5854" s="13">
        <v>6.6434737924164239E-2</v>
      </c>
      <c r="N5854" s="13">
        <v>8.1090114427830498E-2</v>
      </c>
      <c r="O5854" s="13">
        <v>6.5699590056068874E-2</v>
      </c>
      <c r="P5854" s="13">
        <v>9.9418540437072031E-2</v>
      </c>
      <c r="Q5854" s="28">
        <v>0.16454100823232987</v>
      </c>
    </row>
    <row r="5855" spans="1:17" x14ac:dyDescent="0.25">
      <c r="A5855">
        <v>5754</v>
      </c>
      <c r="B5855" t="str">
        <f t="shared" si="401"/>
        <v>Open End</v>
      </c>
      <c r="C5855" t="s">
        <v>699</v>
      </c>
      <c r="D5855" t="str">
        <f t="shared" si="397"/>
        <v>Q38B</v>
      </c>
      <c r="E5855" t="str">
        <f t="shared" si="398"/>
        <v>Region</v>
      </c>
      <c r="F5855">
        <f t="shared" si="399"/>
        <v>45</v>
      </c>
      <c r="G5855" t="str">
        <f t="shared" si="396"/>
        <v>Data</v>
      </c>
      <c r="I5855" s="38" t="s">
        <v>711</v>
      </c>
      <c r="J5855" t="s">
        <v>699</v>
      </c>
      <c r="K5855" s="6" t="s">
        <v>395</v>
      </c>
      <c r="L5855" s="12">
        <v>1.0407164932184272E-2</v>
      </c>
      <c r="M5855" s="27" t="s">
        <v>69</v>
      </c>
      <c r="N5855" s="13">
        <v>1.9152044056462446E-2</v>
      </c>
      <c r="O5855" s="13">
        <v>2.4117072661754547E-2</v>
      </c>
      <c r="P5855" s="13">
        <v>1.3239239708299256E-2</v>
      </c>
      <c r="Q5855" s="29" t="s">
        <v>69</v>
      </c>
    </row>
    <row r="5856" spans="1:17" x14ac:dyDescent="0.25">
      <c r="A5856">
        <v>5755</v>
      </c>
      <c r="B5856" t="str">
        <f t="shared" si="401"/>
        <v>Open End</v>
      </c>
      <c r="C5856" t="s">
        <v>699</v>
      </c>
      <c r="D5856" t="str">
        <f t="shared" si="397"/>
        <v>Q38B</v>
      </c>
      <c r="E5856" t="str">
        <f t="shared" si="398"/>
        <v>Region</v>
      </c>
      <c r="F5856">
        <f t="shared" si="399"/>
        <v>46</v>
      </c>
      <c r="G5856" t="str">
        <f t="shared" si="396"/>
        <v>Data</v>
      </c>
      <c r="I5856" s="38" t="s">
        <v>711</v>
      </c>
      <c r="J5856" t="s">
        <v>699</v>
      </c>
      <c r="K5856" s="6" t="s">
        <v>502</v>
      </c>
      <c r="L5856" s="26" t="s">
        <v>69</v>
      </c>
      <c r="M5856" s="27" t="s">
        <v>70</v>
      </c>
      <c r="N5856" s="13">
        <v>5.349292800328042E-3</v>
      </c>
      <c r="O5856" s="13">
        <v>9.8411362992529613E-3</v>
      </c>
      <c r="P5856" s="27" t="s">
        <v>70</v>
      </c>
      <c r="Q5856" s="29" t="s">
        <v>70</v>
      </c>
    </row>
    <row r="5857" spans="1:17" x14ac:dyDescent="0.25">
      <c r="A5857">
        <v>5756</v>
      </c>
      <c r="B5857" t="str">
        <f t="shared" si="401"/>
        <v>Open End</v>
      </c>
      <c r="C5857" t="s">
        <v>699</v>
      </c>
      <c r="D5857" t="str">
        <f t="shared" si="397"/>
        <v>Q38B</v>
      </c>
      <c r="E5857" t="str">
        <f t="shared" si="398"/>
        <v>Region</v>
      </c>
      <c r="F5857">
        <f t="shared" si="399"/>
        <v>47</v>
      </c>
      <c r="G5857" t="str">
        <f t="shared" si="396"/>
        <v>Data</v>
      </c>
      <c r="I5857" s="38" t="s">
        <v>711</v>
      </c>
      <c r="J5857" t="s">
        <v>699</v>
      </c>
      <c r="K5857" s="6" t="s">
        <v>401</v>
      </c>
      <c r="L5857" s="12">
        <v>2.6043583825504698E-2</v>
      </c>
      <c r="M5857" s="13">
        <v>4.8315228573354393E-2</v>
      </c>
      <c r="N5857" s="13">
        <v>1.4973724876749594E-2</v>
      </c>
      <c r="O5857" s="13">
        <v>1.7900791293110344E-2</v>
      </c>
      <c r="P5857" s="13">
        <v>1.1487909907713372E-2</v>
      </c>
      <c r="Q5857" s="28">
        <v>2.2378793566954599E-2</v>
      </c>
    </row>
    <row r="5858" spans="1:17" x14ac:dyDescent="0.25">
      <c r="A5858">
        <v>5757</v>
      </c>
      <c r="B5858" t="str">
        <f t="shared" si="401"/>
        <v>Open End</v>
      </c>
      <c r="C5858" t="s">
        <v>699</v>
      </c>
      <c r="D5858" t="str">
        <f t="shared" si="397"/>
        <v>Q38B</v>
      </c>
      <c r="E5858" t="str">
        <f t="shared" si="398"/>
        <v>Region</v>
      </c>
      <c r="F5858">
        <f t="shared" si="399"/>
        <v>48</v>
      </c>
      <c r="G5858" t="str">
        <f t="shared" si="396"/>
        <v>Data</v>
      </c>
      <c r="I5858" s="38" t="s">
        <v>711</v>
      </c>
      <c r="J5858" t="s">
        <v>699</v>
      </c>
      <c r="K5858" s="6" t="s">
        <v>503</v>
      </c>
      <c r="L5858" s="26" t="s">
        <v>69</v>
      </c>
      <c r="M5858" s="27" t="s">
        <v>70</v>
      </c>
      <c r="N5858" s="27" t="s">
        <v>70</v>
      </c>
      <c r="O5858" s="27" t="s">
        <v>70</v>
      </c>
      <c r="P5858" s="27" t="s">
        <v>70</v>
      </c>
      <c r="Q5858" s="28">
        <v>5.8569759704315914E-3</v>
      </c>
    </row>
    <row r="5859" spans="1:17" x14ac:dyDescent="0.25">
      <c r="A5859">
        <v>5758</v>
      </c>
      <c r="B5859" t="str">
        <f t="shared" si="401"/>
        <v>Open End</v>
      </c>
      <c r="C5859" t="s">
        <v>699</v>
      </c>
      <c r="D5859" t="str">
        <f t="shared" si="397"/>
        <v>Q38B</v>
      </c>
      <c r="E5859" t="str">
        <f t="shared" si="398"/>
        <v>Region</v>
      </c>
      <c r="F5859">
        <f t="shared" si="399"/>
        <v>49</v>
      </c>
      <c r="G5859" t="str">
        <f t="shared" si="396"/>
        <v>Data</v>
      </c>
      <c r="I5859" s="38" t="s">
        <v>711</v>
      </c>
      <c r="J5859" t="s">
        <v>699</v>
      </c>
      <c r="K5859" s="6" t="s">
        <v>403</v>
      </c>
      <c r="L5859" s="12">
        <v>1.2089947199679422E-2</v>
      </c>
      <c r="M5859" s="13">
        <v>8.3641474201674171E-3</v>
      </c>
      <c r="N5859" s="27" t="s">
        <v>69</v>
      </c>
      <c r="O5859" s="27" t="s">
        <v>69</v>
      </c>
      <c r="P5859" s="27" t="s">
        <v>70</v>
      </c>
      <c r="Q5859" s="28">
        <v>4.063191487597699E-2</v>
      </c>
    </row>
    <row r="5860" spans="1:17" x14ac:dyDescent="0.25">
      <c r="A5860">
        <v>5759</v>
      </c>
      <c r="B5860" t="str">
        <f t="shared" si="401"/>
        <v>Open End</v>
      </c>
      <c r="C5860" t="s">
        <v>699</v>
      </c>
      <c r="D5860" t="str">
        <f t="shared" si="397"/>
        <v>Q38B</v>
      </c>
      <c r="E5860" t="str">
        <f t="shared" si="398"/>
        <v>Region</v>
      </c>
      <c r="F5860">
        <f t="shared" si="399"/>
        <v>50</v>
      </c>
      <c r="G5860" t="str">
        <f t="shared" si="396"/>
        <v>Data</v>
      </c>
      <c r="I5860" s="38" t="s">
        <v>711</v>
      </c>
      <c r="J5860" t="s">
        <v>699</v>
      </c>
      <c r="K5860" s="6" t="s">
        <v>504</v>
      </c>
      <c r="L5860" s="26" t="s">
        <v>69</v>
      </c>
      <c r="M5860" s="27" t="s">
        <v>70</v>
      </c>
      <c r="N5860" s="13">
        <v>5.2176140294958977E-3</v>
      </c>
      <c r="O5860" s="27" t="s">
        <v>69</v>
      </c>
      <c r="P5860" s="13">
        <v>6.0595847741154833E-3</v>
      </c>
      <c r="Q5860" s="29" t="s">
        <v>70</v>
      </c>
    </row>
    <row r="5861" spans="1:17" x14ac:dyDescent="0.25">
      <c r="A5861">
        <v>5760</v>
      </c>
      <c r="B5861" t="str">
        <f t="shared" si="401"/>
        <v>Open End</v>
      </c>
      <c r="C5861" t="s">
        <v>699</v>
      </c>
      <c r="D5861" t="str">
        <f t="shared" si="397"/>
        <v>Q38B</v>
      </c>
      <c r="E5861" t="str">
        <f t="shared" si="398"/>
        <v>Region</v>
      </c>
      <c r="F5861">
        <f t="shared" si="399"/>
        <v>51</v>
      </c>
      <c r="G5861" t="str">
        <f t="shared" si="396"/>
        <v>Data</v>
      </c>
      <c r="I5861" s="38" t="s">
        <v>711</v>
      </c>
      <c r="J5861" t="s">
        <v>699</v>
      </c>
      <c r="K5861" s="6" t="s">
        <v>505</v>
      </c>
      <c r="L5861" s="26" t="s">
        <v>69</v>
      </c>
      <c r="M5861" s="13">
        <v>1.1525422883776802E-2</v>
      </c>
      <c r="N5861" s="27" t="s">
        <v>70</v>
      </c>
      <c r="O5861" s="27" t="s">
        <v>70</v>
      </c>
      <c r="P5861" s="27" t="s">
        <v>70</v>
      </c>
      <c r="Q5861" s="29" t="s">
        <v>70</v>
      </c>
    </row>
    <row r="5862" spans="1:17" x14ac:dyDescent="0.25">
      <c r="A5862">
        <v>5761</v>
      </c>
      <c r="B5862" t="str">
        <f t="shared" si="401"/>
        <v>Open End</v>
      </c>
      <c r="C5862" t="s">
        <v>699</v>
      </c>
      <c r="D5862" t="str">
        <f t="shared" si="397"/>
        <v>Q38B</v>
      </c>
      <c r="E5862" t="str">
        <f t="shared" si="398"/>
        <v>Region</v>
      </c>
      <c r="F5862">
        <f t="shared" si="399"/>
        <v>52</v>
      </c>
      <c r="G5862" t="str">
        <f t="shared" si="396"/>
        <v>Data</v>
      </c>
      <c r="I5862" s="38" t="s">
        <v>711</v>
      </c>
      <c r="J5862" t="s">
        <v>699</v>
      </c>
      <c r="K5862" s="6" t="s">
        <v>506</v>
      </c>
      <c r="L5862" s="26" t="s">
        <v>69</v>
      </c>
      <c r="M5862" s="27" t="s">
        <v>70</v>
      </c>
      <c r="N5862" s="27" t="s">
        <v>69</v>
      </c>
      <c r="O5862" s="27" t="s">
        <v>69</v>
      </c>
      <c r="P5862" s="27" t="s">
        <v>70</v>
      </c>
      <c r="Q5862" s="29" t="s">
        <v>70</v>
      </c>
    </row>
    <row r="5863" spans="1:17" x14ac:dyDescent="0.25">
      <c r="A5863">
        <v>5762</v>
      </c>
      <c r="B5863" t="str">
        <f t="shared" si="401"/>
        <v>Open End</v>
      </c>
      <c r="C5863" t="s">
        <v>699</v>
      </c>
      <c r="D5863" t="str">
        <f t="shared" si="397"/>
        <v>Q38B</v>
      </c>
      <c r="E5863" t="str">
        <f t="shared" si="398"/>
        <v>Region</v>
      </c>
      <c r="F5863">
        <f t="shared" si="399"/>
        <v>53</v>
      </c>
      <c r="G5863" t="str">
        <f t="shared" si="396"/>
        <v>Data</v>
      </c>
      <c r="I5863" s="38" t="s">
        <v>711</v>
      </c>
      <c r="J5863" t="s">
        <v>699</v>
      </c>
      <c r="K5863" s="6" t="s">
        <v>507</v>
      </c>
      <c r="L5863" s="26" t="s">
        <v>69</v>
      </c>
      <c r="M5863" s="27" t="s">
        <v>70</v>
      </c>
      <c r="N5863" s="27" t="s">
        <v>69</v>
      </c>
      <c r="O5863" s="13">
        <v>9.0570941036624397E-3</v>
      </c>
      <c r="P5863" s="27" t="s">
        <v>70</v>
      </c>
      <c r="Q5863" s="29" t="s">
        <v>70</v>
      </c>
    </row>
    <row r="5864" spans="1:17" x14ac:dyDescent="0.25">
      <c r="A5864">
        <v>5763</v>
      </c>
      <c r="B5864" t="str">
        <f t="shared" si="401"/>
        <v>Open End</v>
      </c>
      <c r="C5864" t="s">
        <v>699</v>
      </c>
      <c r="D5864" t="str">
        <f t="shared" si="397"/>
        <v>Q38B</v>
      </c>
      <c r="E5864" t="str">
        <f t="shared" si="398"/>
        <v>Region</v>
      </c>
      <c r="F5864">
        <f t="shared" si="399"/>
        <v>54</v>
      </c>
      <c r="G5864" t="str">
        <f t="shared" si="396"/>
        <v>Data</v>
      </c>
      <c r="I5864" s="38" t="s">
        <v>711</v>
      </c>
      <c r="J5864" t="s">
        <v>699</v>
      </c>
      <c r="K5864" s="6" t="s">
        <v>508</v>
      </c>
      <c r="L5864" s="26" t="s">
        <v>69</v>
      </c>
      <c r="M5864" s="27" t="s">
        <v>69</v>
      </c>
      <c r="N5864" s="27" t="s">
        <v>69</v>
      </c>
      <c r="O5864" s="27" t="s">
        <v>69</v>
      </c>
      <c r="P5864" s="27" t="s">
        <v>69</v>
      </c>
      <c r="Q5864" s="29" t="s">
        <v>70</v>
      </c>
    </row>
    <row r="5865" spans="1:17" x14ac:dyDescent="0.25">
      <c r="A5865">
        <v>5764</v>
      </c>
      <c r="B5865" t="str">
        <f t="shared" si="401"/>
        <v>Open End</v>
      </c>
      <c r="C5865" t="s">
        <v>699</v>
      </c>
      <c r="D5865" t="str">
        <f t="shared" si="397"/>
        <v>Q38B</v>
      </c>
      <c r="E5865" t="str">
        <f t="shared" si="398"/>
        <v>Region</v>
      </c>
      <c r="F5865">
        <f t="shared" si="399"/>
        <v>55</v>
      </c>
      <c r="G5865" t="str">
        <f t="shared" si="396"/>
        <v>Data</v>
      </c>
      <c r="I5865" s="38" t="s">
        <v>711</v>
      </c>
      <c r="J5865" t="s">
        <v>699</v>
      </c>
      <c r="K5865" s="6" t="s">
        <v>404</v>
      </c>
      <c r="L5865" s="26" t="s">
        <v>69</v>
      </c>
      <c r="M5865" s="27" t="s">
        <v>70</v>
      </c>
      <c r="N5865" s="27" t="s">
        <v>69</v>
      </c>
      <c r="O5865" s="27" t="s">
        <v>69</v>
      </c>
      <c r="P5865" s="27" t="s">
        <v>70</v>
      </c>
      <c r="Q5865" s="29" t="s">
        <v>70</v>
      </c>
    </row>
    <row r="5866" spans="1:17" x14ac:dyDescent="0.25">
      <c r="A5866">
        <v>5765</v>
      </c>
      <c r="B5866" t="str">
        <f t="shared" si="401"/>
        <v>Open End</v>
      </c>
      <c r="C5866" t="s">
        <v>699</v>
      </c>
      <c r="D5866" t="str">
        <f t="shared" si="397"/>
        <v>Q38B</v>
      </c>
      <c r="E5866" t="str">
        <f t="shared" si="398"/>
        <v>Region</v>
      </c>
      <c r="F5866">
        <f t="shared" si="399"/>
        <v>56</v>
      </c>
      <c r="G5866" t="str">
        <f t="shared" si="396"/>
        <v>Data</v>
      </c>
      <c r="I5866" s="38" t="s">
        <v>711</v>
      </c>
      <c r="J5866" t="s">
        <v>699</v>
      </c>
      <c r="K5866" s="6" t="s">
        <v>509</v>
      </c>
      <c r="L5866" s="26" t="s">
        <v>69</v>
      </c>
      <c r="M5866" s="27" t="s">
        <v>70</v>
      </c>
      <c r="N5866" s="27" t="s">
        <v>69</v>
      </c>
      <c r="O5866" s="13">
        <v>7.8771366410090877E-3</v>
      </c>
      <c r="P5866" s="27" t="s">
        <v>70</v>
      </c>
      <c r="Q5866" s="29" t="s">
        <v>70</v>
      </c>
    </row>
    <row r="5867" spans="1:17" x14ac:dyDescent="0.25">
      <c r="A5867">
        <v>5766</v>
      </c>
      <c r="B5867" t="str">
        <f t="shared" si="401"/>
        <v>Open End</v>
      </c>
      <c r="C5867" t="s">
        <v>699</v>
      </c>
      <c r="D5867" t="str">
        <f t="shared" si="397"/>
        <v>Q38B</v>
      </c>
      <c r="E5867" t="str">
        <f t="shared" si="398"/>
        <v>Region</v>
      </c>
      <c r="F5867">
        <f t="shared" si="399"/>
        <v>57</v>
      </c>
      <c r="G5867" t="str">
        <f t="shared" si="396"/>
        <v>Data</v>
      </c>
      <c r="I5867" s="38" t="s">
        <v>711</v>
      </c>
      <c r="J5867" t="s">
        <v>699</v>
      </c>
      <c r="K5867" s="6" t="s">
        <v>510</v>
      </c>
      <c r="L5867" s="12">
        <v>2.5499672019532797E-2</v>
      </c>
      <c r="M5867" s="13">
        <v>2.8121059355524464E-2</v>
      </c>
      <c r="N5867" s="13">
        <v>3.2948010301120767E-2</v>
      </c>
      <c r="O5867" s="13">
        <v>4.6113841134737196E-2</v>
      </c>
      <c r="P5867" s="13">
        <v>1.726895022134339E-2</v>
      </c>
      <c r="Q5867" s="28">
        <v>5.1694693314856092E-3</v>
      </c>
    </row>
    <row r="5868" spans="1:17" x14ac:dyDescent="0.25">
      <c r="A5868">
        <v>5767</v>
      </c>
      <c r="B5868" t="str">
        <f t="shared" si="401"/>
        <v>Open End</v>
      </c>
      <c r="C5868" t="s">
        <v>699</v>
      </c>
      <c r="D5868" t="str">
        <f t="shared" si="397"/>
        <v>Q38B</v>
      </c>
      <c r="E5868" t="str">
        <f t="shared" si="398"/>
        <v>Region</v>
      </c>
      <c r="F5868">
        <f t="shared" si="399"/>
        <v>58</v>
      </c>
      <c r="G5868" t="str">
        <f t="shared" si="396"/>
        <v>Data</v>
      </c>
      <c r="I5868" s="38" t="s">
        <v>711</v>
      </c>
      <c r="J5868" t="s">
        <v>699</v>
      </c>
      <c r="K5868" s="6" t="s">
        <v>399</v>
      </c>
      <c r="L5868" s="12">
        <v>1.6947532006846702E-2</v>
      </c>
      <c r="M5868" s="13">
        <v>6.418120543217695E-3</v>
      </c>
      <c r="N5868" s="13">
        <v>1.0928473976791102E-2</v>
      </c>
      <c r="O5868" s="13">
        <v>2.0105200063426133E-2</v>
      </c>
      <c r="P5868" s="27" t="s">
        <v>70</v>
      </c>
      <c r="Q5868" s="28">
        <v>4.4266539021659453E-2</v>
      </c>
    </row>
    <row r="5869" spans="1:17" x14ac:dyDescent="0.25">
      <c r="A5869">
        <v>5768</v>
      </c>
      <c r="B5869" t="str">
        <f t="shared" si="401"/>
        <v>Open End</v>
      </c>
      <c r="C5869" t="s">
        <v>699</v>
      </c>
      <c r="D5869" t="str">
        <f t="shared" si="397"/>
        <v>Q38B</v>
      </c>
      <c r="E5869" t="str">
        <f t="shared" si="398"/>
        <v>Region</v>
      </c>
      <c r="F5869">
        <f t="shared" si="399"/>
        <v>59</v>
      </c>
      <c r="G5869" t="str">
        <f t="shared" si="396"/>
        <v>Data</v>
      </c>
      <c r="I5869" s="38" t="s">
        <v>711</v>
      </c>
      <c r="J5869" t="s">
        <v>699</v>
      </c>
      <c r="K5869" s="6" t="s">
        <v>511</v>
      </c>
      <c r="L5869" s="12">
        <v>8.0433714971726977E-3</v>
      </c>
      <c r="M5869" s="27" t="s">
        <v>70</v>
      </c>
      <c r="N5869" s="13">
        <v>1.616068267902494E-2</v>
      </c>
      <c r="O5869" s="13">
        <v>1.4188525720719346E-2</v>
      </c>
      <c r="P5869" s="13">
        <v>1.8509305248067241E-2</v>
      </c>
      <c r="Q5869" s="29" t="s">
        <v>70</v>
      </c>
    </row>
    <row r="5870" spans="1:17" x14ac:dyDescent="0.25">
      <c r="A5870">
        <v>5769</v>
      </c>
      <c r="B5870" t="str">
        <f t="shared" si="401"/>
        <v>Open End</v>
      </c>
      <c r="C5870" t="s">
        <v>699</v>
      </c>
      <c r="D5870" t="str">
        <f t="shared" si="397"/>
        <v>Q38B</v>
      </c>
      <c r="E5870" t="str">
        <f t="shared" si="398"/>
        <v>Region</v>
      </c>
      <c r="F5870">
        <f t="shared" si="399"/>
        <v>60</v>
      </c>
      <c r="G5870" t="str">
        <f t="shared" si="396"/>
        <v>Data</v>
      </c>
      <c r="I5870" s="38" t="s">
        <v>711</v>
      </c>
      <c r="J5870" t="s">
        <v>699</v>
      </c>
      <c r="K5870" s="6" t="s">
        <v>408</v>
      </c>
      <c r="L5870" s="12">
        <v>1.6870004356193864E-2</v>
      </c>
      <c r="M5870" s="13">
        <v>4.4876671322665047E-2</v>
      </c>
      <c r="N5870" s="13">
        <v>5.6924590504285107E-3</v>
      </c>
      <c r="O5870" s="13">
        <v>7.0905416075540658E-3</v>
      </c>
      <c r="P5870" s="27" t="s">
        <v>69</v>
      </c>
      <c r="Q5870" s="28">
        <v>6.0247819272845095E-3</v>
      </c>
    </row>
    <row r="5871" spans="1:17" x14ac:dyDescent="0.25">
      <c r="A5871">
        <v>5770</v>
      </c>
      <c r="B5871" t="str">
        <f t="shared" si="401"/>
        <v>Open End</v>
      </c>
      <c r="C5871" t="s">
        <v>699</v>
      </c>
      <c r="D5871" t="str">
        <f t="shared" si="397"/>
        <v>Q38B</v>
      </c>
      <c r="E5871" t="str">
        <f t="shared" si="398"/>
        <v>Region</v>
      </c>
      <c r="F5871">
        <f t="shared" si="399"/>
        <v>61</v>
      </c>
      <c r="G5871" t="str">
        <f t="shared" si="396"/>
        <v>Data</v>
      </c>
      <c r="I5871" s="38" t="s">
        <v>711</v>
      </c>
      <c r="J5871" t="s">
        <v>699</v>
      </c>
      <c r="K5871" s="6" t="s">
        <v>402</v>
      </c>
      <c r="L5871" s="12">
        <v>7.9572624630791039E-2</v>
      </c>
      <c r="M5871" s="13">
        <v>0.13395661915288024</v>
      </c>
      <c r="N5871" s="13">
        <v>6.3006749072724133E-2</v>
      </c>
      <c r="O5871" s="13">
        <v>6.9277760038674974E-2</v>
      </c>
      <c r="P5871" s="13">
        <v>5.5538663014301229E-2</v>
      </c>
      <c r="Q5871" s="28">
        <v>4.6828067093934854E-2</v>
      </c>
    </row>
    <row r="5872" spans="1:17" x14ac:dyDescent="0.25">
      <c r="A5872">
        <v>5771</v>
      </c>
      <c r="B5872" t="str">
        <f t="shared" si="401"/>
        <v>Open End</v>
      </c>
      <c r="C5872" t="s">
        <v>699</v>
      </c>
      <c r="D5872" t="str">
        <f t="shared" si="397"/>
        <v>Q38B</v>
      </c>
      <c r="E5872" t="str">
        <f t="shared" si="398"/>
        <v>Region</v>
      </c>
      <c r="F5872">
        <f t="shared" si="399"/>
        <v>62</v>
      </c>
      <c r="G5872" t="str">
        <f t="shared" ref="G5872:G5935" si="402">IF(B5872="","",IF(E5872="Title","Title",IF(E5872="Column labels","Labels",IF(AND(F5872=1,B5872="Closed End"),"Header","Data"))))</f>
        <v>Data</v>
      </c>
      <c r="I5872" s="38" t="s">
        <v>711</v>
      </c>
      <c r="J5872" t="s">
        <v>699</v>
      </c>
      <c r="K5872" s="6" t="s">
        <v>512</v>
      </c>
      <c r="L5872" s="26" t="s">
        <v>69</v>
      </c>
      <c r="M5872" s="27" t="s">
        <v>70</v>
      </c>
      <c r="N5872" s="27" t="s">
        <v>69</v>
      </c>
      <c r="O5872" s="27" t="s">
        <v>69</v>
      </c>
      <c r="P5872" s="27" t="s">
        <v>70</v>
      </c>
      <c r="Q5872" s="29" t="s">
        <v>69</v>
      </c>
    </row>
    <row r="5873" spans="1:17" x14ac:dyDescent="0.25">
      <c r="A5873">
        <v>5772</v>
      </c>
      <c r="B5873" t="str">
        <f t="shared" ref="B5873:B5936" si="403">IF(K5875="Results by region:","Closed End",IF(L5874="East Metro Overall","Open End",IF(AND(K5873="",K5875=""),"",B5872)))</f>
        <v>Open End</v>
      </c>
      <c r="C5873" t="s">
        <v>699</v>
      </c>
      <c r="D5873" t="str">
        <f t="shared" ref="D5873:D5936" si="404">IF(B5873="","",IF(ISERROR(FIND(".",K5873,1)),D5872,IF(ISNUMBER(FIND(".",K5873,1)),CONCATENATE("Q",LEFT(K5873,SUM(FIND(".",K5873,1),-1))))))</f>
        <v>Q38B</v>
      </c>
      <c r="E5873" t="str">
        <f t="shared" ref="E5873:E5936" si="405">IF(AND(K5873="",K5874="Results by region:"),"Column labels",
IF(AND(K5873="",L5873="East Metro overall"),"Column labels",
IF(AND(K5873="",L5873=""),"",
IF(AND(B5873="Open End",K5873&lt;&gt;"",E5872="Column labels"),"Open end results",
IF(K5873="Results by region:","Region",
IF(K5873="Results by gender:","Gender",
IF(K5873="Results by age:","Age",
IF(K5873="Results by education level:","Education",
IF(K5873="Results by household income:","Household income",
IF(K5873="Results by housing status:","Housing status",
IF(K5873="Results by home language:","Home language",
IF(K5873="Results by race/ethnicity:","Race / ethnicity",
IF(ISERROR(FIND(".",K5873)),E5872,
IF(FIND(".",K5873)&lt;=4,"Title"))))))))))))))</f>
        <v>Region</v>
      </c>
      <c r="F5873">
        <f t="shared" ref="F5873:F5936" si="406">IF(B5873="","",IF(E5873&lt;&gt;E5872,1,SUM(F5872,1)))</f>
        <v>63</v>
      </c>
      <c r="G5873" t="str">
        <f t="shared" si="402"/>
        <v>Data</v>
      </c>
      <c r="I5873" s="38" t="s">
        <v>711</v>
      </c>
      <c r="J5873" t="s">
        <v>699</v>
      </c>
      <c r="K5873" s="6" t="s">
        <v>513</v>
      </c>
      <c r="L5873" s="26" t="s">
        <v>69</v>
      </c>
      <c r="M5873" s="27" t="s">
        <v>70</v>
      </c>
      <c r="N5873" s="27" t="s">
        <v>69</v>
      </c>
      <c r="O5873" s="13">
        <v>6.0135585674360535E-3</v>
      </c>
      <c r="P5873" s="27" t="s">
        <v>70</v>
      </c>
      <c r="Q5873" s="29" t="s">
        <v>70</v>
      </c>
    </row>
    <row r="5874" spans="1:17" x14ac:dyDescent="0.25">
      <c r="A5874">
        <v>5773</v>
      </c>
      <c r="B5874" t="str">
        <f t="shared" si="403"/>
        <v>Open End</v>
      </c>
      <c r="C5874" t="s">
        <v>699</v>
      </c>
      <c r="D5874" t="str">
        <f t="shared" si="404"/>
        <v>Q38B</v>
      </c>
      <c r="E5874" t="str">
        <f t="shared" si="405"/>
        <v>Region</v>
      </c>
      <c r="F5874">
        <f t="shared" si="406"/>
        <v>64</v>
      </c>
      <c r="G5874" t="str">
        <f t="shared" si="402"/>
        <v>Data</v>
      </c>
      <c r="I5874" s="38" t="s">
        <v>711</v>
      </c>
      <c r="J5874" t="s">
        <v>699</v>
      </c>
      <c r="K5874" s="6" t="s">
        <v>514</v>
      </c>
      <c r="L5874" s="26" t="s">
        <v>69</v>
      </c>
      <c r="M5874" s="27" t="s">
        <v>70</v>
      </c>
      <c r="N5874" s="13">
        <v>7.3427165725133449E-3</v>
      </c>
      <c r="O5874" s="13">
        <v>9.8732701128633384E-3</v>
      </c>
      <c r="P5874" s="27" t="s">
        <v>69</v>
      </c>
      <c r="Q5874" s="29" t="s">
        <v>70</v>
      </c>
    </row>
    <row r="5875" spans="1:17" x14ac:dyDescent="0.25">
      <c r="A5875">
        <v>5774</v>
      </c>
      <c r="B5875" t="str">
        <f t="shared" si="403"/>
        <v>Open End</v>
      </c>
      <c r="C5875" t="s">
        <v>699</v>
      </c>
      <c r="D5875" t="str">
        <f t="shared" si="404"/>
        <v>Q38B</v>
      </c>
      <c r="E5875" t="str">
        <f t="shared" si="405"/>
        <v>Region</v>
      </c>
      <c r="F5875">
        <f t="shared" si="406"/>
        <v>65</v>
      </c>
      <c r="G5875" t="str">
        <f t="shared" si="402"/>
        <v>Data</v>
      </c>
      <c r="I5875" s="38" t="s">
        <v>711</v>
      </c>
      <c r="J5875" t="s">
        <v>699</v>
      </c>
      <c r="K5875" s="6" t="s">
        <v>515</v>
      </c>
      <c r="L5875" s="26" t="s">
        <v>69</v>
      </c>
      <c r="M5875" s="27" t="s">
        <v>70</v>
      </c>
      <c r="N5875" s="27" t="s">
        <v>69</v>
      </c>
      <c r="O5875" s="27" t="s">
        <v>69</v>
      </c>
      <c r="P5875" s="27" t="s">
        <v>70</v>
      </c>
      <c r="Q5875" s="29" t="s">
        <v>70</v>
      </c>
    </row>
    <row r="5876" spans="1:17" x14ac:dyDescent="0.25">
      <c r="A5876">
        <v>5775</v>
      </c>
      <c r="B5876" t="str">
        <f t="shared" si="403"/>
        <v>Open End</v>
      </c>
      <c r="C5876" t="s">
        <v>699</v>
      </c>
      <c r="D5876" t="str">
        <f t="shared" si="404"/>
        <v>Q38B</v>
      </c>
      <c r="E5876" t="str">
        <f t="shared" si="405"/>
        <v>Region</v>
      </c>
      <c r="F5876">
        <f t="shared" si="406"/>
        <v>66</v>
      </c>
      <c r="G5876" t="str">
        <f t="shared" si="402"/>
        <v>Data</v>
      </c>
      <c r="I5876" s="38" t="s">
        <v>711</v>
      </c>
      <c r="J5876" t="s">
        <v>699</v>
      </c>
      <c r="K5876" s="6" t="s">
        <v>516</v>
      </c>
      <c r="L5876" s="26" t="s">
        <v>69</v>
      </c>
      <c r="M5876" s="27" t="s">
        <v>70</v>
      </c>
      <c r="N5876" s="27" t="s">
        <v>69</v>
      </c>
      <c r="O5876" s="27" t="s">
        <v>69</v>
      </c>
      <c r="P5876" s="27" t="s">
        <v>70</v>
      </c>
      <c r="Q5876" s="29" t="s">
        <v>70</v>
      </c>
    </row>
    <row r="5877" spans="1:17" x14ac:dyDescent="0.25">
      <c r="A5877">
        <v>5776</v>
      </c>
      <c r="B5877" t="str">
        <f t="shared" si="403"/>
        <v>Open End</v>
      </c>
      <c r="C5877" t="s">
        <v>699</v>
      </c>
      <c r="D5877" t="str">
        <f t="shared" si="404"/>
        <v>Q38B</v>
      </c>
      <c r="E5877" t="str">
        <f t="shared" si="405"/>
        <v>Region</v>
      </c>
      <c r="F5877">
        <f t="shared" si="406"/>
        <v>67</v>
      </c>
      <c r="G5877" t="str">
        <f t="shared" si="402"/>
        <v>Data</v>
      </c>
      <c r="I5877" s="38" t="s">
        <v>711</v>
      </c>
      <c r="J5877" t="s">
        <v>699</v>
      </c>
      <c r="K5877" s="6" t="s">
        <v>517</v>
      </c>
      <c r="L5877" s="26" t="s">
        <v>69</v>
      </c>
      <c r="M5877" s="27" t="s">
        <v>70</v>
      </c>
      <c r="N5877" s="13">
        <v>5.5208284155241327E-3</v>
      </c>
      <c r="O5877" s="13">
        <v>6.3304888690157123E-3</v>
      </c>
      <c r="P5877" s="27" t="s">
        <v>69</v>
      </c>
      <c r="Q5877" s="29" t="s">
        <v>69</v>
      </c>
    </row>
    <row r="5878" spans="1:17" x14ac:dyDescent="0.25">
      <c r="A5878">
        <v>5777</v>
      </c>
      <c r="B5878" t="str">
        <f t="shared" si="403"/>
        <v>Open End</v>
      </c>
      <c r="C5878" t="s">
        <v>699</v>
      </c>
      <c r="D5878" t="str">
        <f t="shared" si="404"/>
        <v>Q38B</v>
      </c>
      <c r="E5878" t="str">
        <f t="shared" si="405"/>
        <v>Region</v>
      </c>
      <c r="F5878">
        <f t="shared" si="406"/>
        <v>68</v>
      </c>
      <c r="G5878" t="str">
        <f t="shared" si="402"/>
        <v>Data</v>
      </c>
      <c r="I5878" s="38" t="s">
        <v>711</v>
      </c>
      <c r="J5878" t="s">
        <v>699</v>
      </c>
      <c r="K5878" s="6" t="s">
        <v>407</v>
      </c>
      <c r="L5878" s="12">
        <v>2.9061093696014492E-2</v>
      </c>
      <c r="M5878" s="13">
        <v>1.8271624192765634E-2</v>
      </c>
      <c r="N5878" s="13">
        <v>3.3781469290878573E-2</v>
      </c>
      <c r="O5878" s="13">
        <v>1.8626612550105497E-2</v>
      </c>
      <c r="P5878" s="13">
        <v>5.1829241007062203E-2</v>
      </c>
      <c r="Q5878" s="28">
        <v>3.229720937370377E-2</v>
      </c>
    </row>
    <row r="5879" spans="1:17" x14ac:dyDescent="0.25">
      <c r="A5879">
        <v>5778</v>
      </c>
      <c r="B5879" t="str">
        <f t="shared" si="403"/>
        <v>Open End</v>
      </c>
      <c r="C5879" t="s">
        <v>699</v>
      </c>
      <c r="D5879" t="str">
        <f t="shared" si="404"/>
        <v>Q38B</v>
      </c>
      <c r="E5879" t="str">
        <f t="shared" si="405"/>
        <v>Region</v>
      </c>
      <c r="F5879">
        <f t="shared" si="406"/>
        <v>69</v>
      </c>
      <c r="G5879" t="str">
        <f t="shared" si="402"/>
        <v>Data</v>
      </c>
      <c r="I5879" s="38" t="s">
        <v>711</v>
      </c>
      <c r="J5879" t="s">
        <v>699</v>
      </c>
      <c r="K5879" s="6" t="s">
        <v>405</v>
      </c>
      <c r="L5879" s="12">
        <v>0.14839816950425858</v>
      </c>
      <c r="M5879" s="13">
        <v>9.6388745148891508E-2</v>
      </c>
      <c r="N5879" s="13">
        <v>0.15599158760889492</v>
      </c>
      <c r="O5879" s="13">
        <v>0.114692875500959</v>
      </c>
      <c r="P5879" s="13">
        <v>0.20517382278576102</v>
      </c>
      <c r="Q5879" s="28">
        <v>0.19847010586305236</v>
      </c>
    </row>
    <row r="5880" spans="1:17" x14ac:dyDescent="0.25">
      <c r="A5880">
        <v>5779</v>
      </c>
      <c r="B5880" t="str">
        <f t="shared" si="403"/>
        <v>Open End</v>
      </c>
      <c r="C5880" t="s">
        <v>699</v>
      </c>
      <c r="D5880" t="str">
        <f t="shared" si="404"/>
        <v>Q38B</v>
      </c>
      <c r="E5880" t="str">
        <f t="shared" si="405"/>
        <v>Region</v>
      </c>
      <c r="F5880">
        <f t="shared" si="406"/>
        <v>70</v>
      </c>
      <c r="G5880" t="str">
        <f t="shared" si="402"/>
        <v>Data</v>
      </c>
      <c r="I5880" s="38" t="s">
        <v>711</v>
      </c>
      <c r="J5880" t="s">
        <v>699</v>
      </c>
      <c r="K5880" s="6" t="s">
        <v>518</v>
      </c>
      <c r="L5880" s="12">
        <v>1.6357933272114981E-2</v>
      </c>
      <c r="M5880" s="13">
        <v>9.5908011354314503E-3</v>
      </c>
      <c r="N5880" s="13">
        <v>2.0977898032596719E-2</v>
      </c>
      <c r="O5880" s="13">
        <v>2.6784312477110439E-2</v>
      </c>
      <c r="P5880" s="13">
        <v>1.406309545962374E-2</v>
      </c>
      <c r="Q5880" s="28">
        <v>1.4614534032928436E-2</v>
      </c>
    </row>
    <row r="5881" spans="1:17" x14ac:dyDescent="0.25">
      <c r="A5881">
        <v>5780</v>
      </c>
      <c r="B5881" t="str">
        <f t="shared" si="403"/>
        <v>Open End</v>
      </c>
      <c r="C5881" t="s">
        <v>699</v>
      </c>
      <c r="D5881" t="str">
        <f t="shared" si="404"/>
        <v>Q38B</v>
      </c>
      <c r="E5881" t="str">
        <f t="shared" si="405"/>
        <v>Region</v>
      </c>
      <c r="F5881">
        <f t="shared" si="406"/>
        <v>71</v>
      </c>
      <c r="G5881" t="str">
        <f t="shared" si="402"/>
        <v>Data</v>
      </c>
      <c r="I5881" s="38" t="s">
        <v>711</v>
      </c>
      <c r="J5881" t="s">
        <v>699</v>
      </c>
      <c r="K5881" s="6" t="s">
        <v>519</v>
      </c>
      <c r="L5881" s="12">
        <v>1.2017200160045658E-2</v>
      </c>
      <c r="M5881" s="13">
        <v>3.0593751109383591E-2</v>
      </c>
      <c r="N5881" s="13">
        <v>5.4825561608283944E-3</v>
      </c>
      <c r="O5881" s="27" t="s">
        <v>69</v>
      </c>
      <c r="P5881" s="13">
        <v>7.6204870842468912E-3</v>
      </c>
      <c r="Q5881" s="29" t="s">
        <v>69</v>
      </c>
    </row>
    <row r="5882" spans="1:17" x14ac:dyDescent="0.25">
      <c r="A5882">
        <v>5781</v>
      </c>
      <c r="B5882" t="str">
        <f t="shared" si="403"/>
        <v>Open End</v>
      </c>
      <c r="C5882" t="s">
        <v>699</v>
      </c>
      <c r="D5882" t="str">
        <f t="shared" si="404"/>
        <v>Q38B</v>
      </c>
      <c r="E5882" t="str">
        <f t="shared" si="405"/>
        <v>Region</v>
      </c>
      <c r="F5882">
        <f t="shared" si="406"/>
        <v>72</v>
      </c>
      <c r="G5882" t="str">
        <f t="shared" si="402"/>
        <v>Data</v>
      </c>
      <c r="I5882" s="38" t="s">
        <v>711</v>
      </c>
      <c r="J5882" t="s">
        <v>699</v>
      </c>
      <c r="K5882" s="6" t="s">
        <v>520</v>
      </c>
      <c r="L5882" s="26" t="s">
        <v>69</v>
      </c>
      <c r="M5882" s="27" t="s">
        <v>69</v>
      </c>
      <c r="N5882" s="27" t="s">
        <v>69</v>
      </c>
      <c r="O5882" s="27" t="s">
        <v>69</v>
      </c>
      <c r="P5882" s="27" t="s">
        <v>70</v>
      </c>
      <c r="Q5882" s="29" t="s">
        <v>70</v>
      </c>
    </row>
    <row r="5883" spans="1:17" x14ac:dyDescent="0.25">
      <c r="A5883">
        <v>5782</v>
      </c>
      <c r="B5883" t="str">
        <f t="shared" si="403"/>
        <v>Open End</v>
      </c>
      <c r="C5883" t="s">
        <v>699</v>
      </c>
      <c r="D5883" t="str">
        <f t="shared" si="404"/>
        <v>Q38B</v>
      </c>
      <c r="E5883" t="str">
        <f t="shared" si="405"/>
        <v>Region</v>
      </c>
      <c r="F5883">
        <f t="shared" si="406"/>
        <v>73</v>
      </c>
      <c r="G5883" t="str">
        <f t="shared" si="402"/>
        <v>Data</v>
      </c>
      <c r="I5883" s="38" t="s">
        <v>711</v>
      </c>
      <c r="J5883" t="s">
        <v>699</v>
      </c>
      <c r="K5883" s="6" t="s">
        <v>521</v>
      </c>
      <c r="L5883" s="26" t="s">
        <v>69</v>
      </c>
      <c r="M5883" s="27" t="s">
        <v>70</v>
      </c>
      <c r="N5883" s="27" t="s">
        <v>69</v>
      </c>
      <c r="O5883" s="27" t="s">
        <v>69</v>
      </c>
      <c r="P5883" s="27" t="s">
        <v>69</v>
      </c>
      <c r="Q5883" s="29" t="s">
        <v>70</v>
      </c>
    </row>
    <row r="5884" spans="1:17" x14ac:dyDescent="0.25">
      <c r="A5884">
        <v>5783</v>
      </c>
      <c r="B5884" t="str">
        <f t="shared" si="403"/>
        <v>Open End</v>
      </c>
      <c r="C5884" t="s">
        <v>699</v>
      </c>
      <c r="D5884" t="str">
        <f t="shared" si="404"/>
        <v>Q38B</v>
      </c>
      <c r="E5884" t="str">
        <f t="shared" si="405"/>
        <v>Region</v>
      </c>
      <c r="F5884">
        <f t="shared" si="406"/>
        <v>74</v>
      </c>
      <c r="G5884" t="str">
        <f t="shared" si="402"/>
        <v>Data</v>
      </c>
      <c r="I5884" s="38" t="s">
        <v>711</v>
      </c>
      <c r="J5884" t="s">
        <v>699</v>
      </c>
      <c r="K5884" s="6" t="s">
        <v>522</v>
      </c>
      <c r="L5884" s="26" t="s">
        <v>69</v>
      </c>
      <c r="M5884" s="27" t="s">
        <v>70</v>
      </c>
      <c r="N5884" s="27" t="s">
        <v>69</v>
      </c>
      <c r="O5884" s="27" t="s">
        <v>69</v>
      </c>
      <c r="P5884" s="27" t="s">
        <v>70</v>
      </c>
      <c r="Q5884" s="29" t="s">
        <v>69</v>
      </c>
    </row>
    <row r="5885" spans="1:17" x14ac:dyDescent="0.25">
      <c r="A5885">
        <v>5784</v>
      </c>
      <c r="B5885" t="str">
        <f t="shared" si="403"/>
        <v>Open End</v>
      </c>
      <c r="C5885" t="s">
        <v>699</v>
      </c>
      <c r="D5885" t="str">
        <f t="shared" si="404"/>
        <v>Q38B</v>
      </c>
      <c r="E5885" t="str">
        <f t="shared" si="405"/>
        <v>Region</v>
      </c>
      <c r="F5885">
        <f t="shared" si="406"/>
        <v>75</v>
      </c>
      <c r="G5885" t="str">
        <f t="shared" si="402"/>
        <v>Data</v>
      </c>
      <c r="I5885" s="38" t="s">
        <v>711</v>
      </c>
      <c r="J5885" t="s">
        <v>699</v>
      </c>
      <c r="K5885" s="6" t="s">
        <v>523</v>
      </c>
      <c r="L5885" s="12">
        <v>5.7967840666624292E-3</v>
      </c>
      <c r="M5885" s="13">
        <v>1.0200719909282275E-2</v>
      </c>
      <c r="N5885" s="13">
        <v>5.838513894922734E-3</v>
      </c>
      <c r="O5885" s="13">
        <v>1.0741160218691594E-2</v>
      </c>
      <c r="P5885" s="27" t="s">
        <v>70</v>
      </c>
      <c r="Q5885" s="29" t="s">
        <v>70</v>
      </c>
    </row>
    <row r="5886" spans="1:17" x14ac:dyDescent="0.25">
      <c r="A5886">
        <v>5785</v>
      </c>
      <c r="B5886" t="str">
        <f t="shared" si="403"/>
        <v>Open End</v>
      </c>
      <c r="C5886" t="s">
        <v>699</v>
      </c>
      <c r="D5886" t="str">
        <f t="shared" si="404"/>
        <v>Q38B</v>
      </c>
      <c r="E5886" t="str">
        <f t="shared" si="405"/>
        <v>Region</v>
      </c>
      <c r="F5886">
        <f t="shared" si="406"/>
        <v>76</v>
      </c>
      <c r="G5886" t="str">
        <f t="shared" si="402"/>
        <v>Data</v>
      </c>
      <c r="I5886" s="38" t="s">
        <v>711</v>
      </c>
      <c r="J5886" t="s">
        <v>699</v>
      </c>
      <c r="K5886" s="6" t="s">
        <v>524</v>
      </c>
      <c r="L5886" s="26" t="s">
        <v>69</v>
      </c>
      <c r="M5886" s="27" t="s">
        <v>70</v>
      </c>
      <c r="N5886" s="27" t="s">
        <v>69</v>
      </c>
      <c r="O5886" s="27" t="s">
        <v>69</v>
      </c>
      <c r="P5886" s="27" t="s">
        <v>70</v>
      </c>
      <c r="Q5886" s="29" t="s">
        <v>70</v>
      </c>
    </row>
    <row r="5887" spans="1:17" x14ac:dyDescent="0.25">
      <c r="A5887">
        <v>5786</v>
      </c>
      <c r="B5887" t="str">
        <f t="shared" si="403"/>
        <v>Open End</v>
      </c>
      <c r="C5887" t="s">
        <v>699</v>
      </c>
      <c r="D5887" t="str">
        <f t="shared" si="404"/>
        <v>Q38B</v>
      </c>
      <c r="E5887" t="str">
        <f t="shared" si="405"/>
        <v>Region</v>
      </c>
      <c r="F5887">
        <f t="shared" si="406"/>
        <v>77</v>
      </c>
      <c r="G5887" t="str">
        <f t="shared" si="402"/>
        <v>Data</v>
      </c>
      <c r="I5887" s="38" t="s">
        <v>711</v>
      </c>
      <c r="J5887" t="s">
        <v>699</v>
      </c>
      <c r="K5887" s="6" t="s">
        <v>525</v>
      </c>
      <c r="L5887" s="26" t="s">
        <v>69</v>
      </c>
      <c r="M5887" s="27" t="s">
        <v>70</v>
      </c>
      <c r="N5887" s="27" t="s">
        <v>69</v>
      </c>
      <c r="O5887" s="27" t="s">
        <v>69</v>
      </c>
      <c r="P5887" s="27" t="s">
        <v>70</v>
      </c>
      <c r="Q5887" s="29" t="s">
        <v>70</v>
      </c>
    </row>
    <row r="5888" spans="1:17" x14ac:dyDescent="0.25">
      <c r="A5888">
        <v>5787</v>
      </c>
      <c r="B5888" t="str">
        <f t="shared" si="403"/>
        <v>Open End</v>
      </c>
      <c r="C5888" t="s">
        <v>699</v>
      </c>
      <c r="D5888" t="str">
        <f t="shared" si="404"/>
        <v>Q38B</v>
      </c>
      <c r="E5888" t="str">
        <f t="shared" si="405"/>
        <v>Region</v>
      </c>
      <c r="F5888">
        <f t="shared" si="406"/>
        <v>78</v>
      </c>
      <c r="G5888" t="str">
        <f t="shared" si="402"/>
        <v>Data</v>
      </c>
      <c r="I5888" s="38" t="s">
        <v>711</v>
      </c>
      <c r="J5888" t="s">
        <v>699</v>
      </c>
      <c r="K5888" s="6" t="s">
        <v>526</v>
      </c>
      <c r="L5888" s="26" t="s">
        <v>69</v>
      </c>
      <c r="M5888" s="27" t="s">
        <v>70</v>
      </c>
      <c r="N5888" s="13">
        <v>7.2258839369351638E-3</v>
      </c>
      <c r="O5888" s="27" t="s">
        <v>69</v>
      </c>
      <c r="P5888" s="13">
        <v>1.2582849112283846E-2</v>
      </c>
      <c r="Q5888" s="29" t="s">
        <v>70</v>
      </c>
    </row>
    <row r="5889" spans="1:17" x14ac:dyDescent="0.25">
      <c r="A5889">
        <v>5788</v>
      </c>
      <c r="B5889" t="str">
        <f t="shared" si="403"/>
        <v>Open End</v>
      </c>
      <c r="C5889" t="s">
        <v>699</v>
      </c>
      <c r="D5889" t="str">
        <f t="shared" si="404"/>
        <v>Q38B</v>
      </c>
      <c r="E5889" t="str">
        <f t="shared" si="405"/>
        <v>Region</v>
      </c>
      <c r="F5889">
        <f t="shared" si="406"/>
        <v>79</v>
      </c>
      <c r="G5889" t="str">
        <f t="shared" si="402"/>
        <v>Data</v>
      </c>
      <c r="I5889" s="38" t="s">
        <v>711</v>
      </c>
      <c r="J5889" t="s">
        <v>699</v>
      </c>
      <c r="K5889" s="6" t="s">
        <v>422</v>
      </c>
      <c r="L5889" s="26" t="s">
        <v>69</v>
      </c>
      <c r="M5889" s="27" t="s">
        <v>70</v>
      </c>
      <c r="N5889" s="27" t="s">
        <v>70</v>
      </c>
      <c r="O5889" s="27" t="s">
        <v>70</v>
      </c>
      <c r="P5889" s="27" t="s">
        <v>70</v>
      </c>
      <c r="Q5889" s="28">
        <v>8.1940060594187132E-3</v>
      </c>
    </row>
    <row r="5890" spans="1:17" x14ac:dyDescent="0.25">
      <c r="A5890">
        <v>5789</v>
      </c>
      <c r="B5890" t="str">
        <f t="shared" si="403"/>
        <v>Open End</v>
      </c>
      <c r="C5890" t="s">
        <v>699</v>
      </c>
      <c r="D5890" t="str">
        <f t="shared" si="404"/>
        <v>Q38B</v>
      </c>
      <c r="E5890" t="str">
        <f t="shared" si="405"/>
        <v>Region</v>
      </c>
      <c r="F5890">
        <f t="shared" si="406"/>
        <v>80</v>
      </c>
      <c r="G5890" t="str">
        <f t="shared" si="402"/>
        <v>Data</v>
      </c>
      <c r="I5890" s="38" t="s">
        <v>711</v>
      </c>
      <c r="J5890" t="s">
        <v>699</v>
      </c>
      <c r="K5890" s="6" t="s">
        <v>527</v>
      </c>
      <c r="L5890" s="26" t="s">
        <v>69</v>
      </c>
      <c r="M5890" s="27" t="s">
        <v>70</v>
      </c>
      <c r="N5890" s="27" t="s">
        <v>69</v>
      </c>
      <c r="O5890" s="27" t="s">
        <v>69</v>
      </c>
      <c r="P5890" s="27" t="s">
        <v>70</v>
      </c>
      <c r="Q5890" s="29" t="s">
        <v>70</v>
      </c>
    </row>
    <row r="5891" spans="1:17" x14ac:dyDescent="0.25">
      <c r="A5891">
        <v>5790</v>
      </c>
      <c r="B5891" t="str">
        <f t="shared" si="403"/>
        <v>Open End</v>
      </c>
      <c r="C5891" t="s">
        <v>699</v>
      </c>
      <c r="D5891" t="str">
        <f t="shared" si="404"/>
        <v>Q38B</v>
      </c>
      <c r="E5891" t="str">
        <f t="shared" si="405"/>
        <v>Region</v>
      </c>
      <c r="F5891">
        <f t="shared" si="406"/>
        <v>81</v>
      </c>
      <c r="G5891" t="str">
        <f t="shared" si="402"/>
        <v>Data</v>
      </c>
      <c r="I5891" s="38" t="s">
        <v>711</v>
      </c>
      <c r="J5891" t="s">
        <v>699</v>
      </c>
      <c r="K5891" s="6" t="s">
        <v>528</v>
      </c>
      <c r="L5891" s="26" t="s">
        <v>69</v>
      </c>
      <c r="M5891" s="27" t="s">
        <v>70</v>
      </c>
      <c r="N5891" s="13">
        <v>5.7432584271041734E-3</v>
      </c>
      <c r="O5891" s="27" t="s">
        <v>70</v>
      </c>
      <c r="P5891" s="13">
        <v>1.2582849112283846E-2</v>
      </c>
      <c r="Q5891" s="29" t="s">
        <v>70</v>
      </c>
    </row>
    <row r="5892" spans="1:17" x14ac:dyDescent="0.25">
      <c r="A5892">
        <v>5791</v>
      </c>
      <c r="B5892" t="str">
        <f t="shared" si="403"/>
        <v>Open End</v>
      </c>
      <c r="C5892" t="s">
        <v>699</v>
      </c>
      <c r="D5892" t="str">
        <f t="shared" si="404"/>
        <v>Q38B</v>
      </c>
      <c r="E5892" t="str">
        <f t="shared" si="405"/>
        <v>Region</v>
      </c>
      <c r="F5892">
        <f t="shared" si="406"/>
        <v>82</v>
      </c>
      <c r="G5892" t="str">
        <f t="shared" si="402"/>
        <v>Data</v>
      </c>
      <c r="I5892" s="38" t="s">
        <v>711</v>
      </c>
      <c r="J5892" t="s">
        <v>699</v>
      </c>
      <c r="K5892" s="6" t="s">
        <v>529</v>
      </c>
      <c r="L5892" s="26" t="s">
        <v>69</v>
      </c>
      <c r="M5892" s="27" t="s">
        <v>70</v>
      </c>
      <c r="N5892" s="13">
        <v>5.7432584271041734E-3</v>
      </c>
      <c r="O5892" s="27" t="s">
        <v>70</v>
      </c>
      <c r="P5892" s="13">
        <v>1.2582849112283846E-2</v>
      </c>
      <c r="Q5892" s="29" t="s">
        <v>70</v>
      </c>
    </row>
    <row r="5893" spans="1:17" x14ac:dyDescent="0.25">
      <c r="A5893">
        <v>5792</v>
      </c>
      <c r="B5893" t="str">
        <f t="shared" si="403"/>
        <v>Open End</v>
      </c>
      <c r="C5893" t="s">
        <v>699</v>
      </c>
      <c r="D5893" t="str">
        <f t="shared" si="404"/>
        <v>Q38B</v>
      </c>
      <c r="E5893" t="str">
        <f t="shared" si="405"/>
        <v>Region</v>
      </c>
      <c r="F5893">
        <f t="shared" si="406"/>
        <v>83</v>
      </c>
      <c r="G5893" t="str">
        <f t="shared" si="402"/>
        <v>Data</v>
      </c>
      <c r="I5893" s="38" t="s">
        <v>711</v>
      </c>
      <c r="J5893" t="s">
        <v>699</v>
      </c>
      <c r="K5893" s="6" t="s">
        <v>530</v>
      </c>
      <c r="L5893" s="26" t="s">
        <v>69</v>
      </c>
      <c r="M5893" s="27" t="s">
        <v>70</v>
      </c>
      <c r="N5893" s="13">
        <v>5.7432584271041734E-3</v>
      </c>
      <c r="O5893" s="27" t="s">
        <v>70</v>
      </c>
      <c r="P5893" s="13">
        <v>1.2582849112283846E-2</v>
      </c>
      <c r="Q5893" s="29" t="s">
        <v>70</v>
      </c>
    </row>
    <row r="5894" spans="1:17" x14ac:dyDescent="0.25">
      <c r="A5894">
        <v>5793</v>
      </c>
      <c r="B5894" t="str">
        <f t="shared" si="403"/>
        <v>Open End</v>
      </c>
      <c r="C5894" t="s">
        <v>699</v>
      </c>
      <c r="D5894" t="str">
        <f t="shared" si="404"/>
        <v>Q38B</v>
      </c>
      <c r="E5894" t="str">
        <f t="shared" si="405"/>
        <v>Region</v>
      </c>
      <c r="F5894">
        <f t="shared" si="406"/>
        <v>84</v>
      </c>
      <c r="G5894" t="str">
        <f t="shared" si="402"/>
        <v>Data</v>
      </c>
      <c r="I5894" s="38" t="s">
        <v>711</v>
      </c>
      <c r="J5894" t="s">
        <v>699</v>
      </c>
      <c r="K5894" s="6" t="s">
        <v>531</v>
      </c>
      <c r="L5894" s="26" t="s">
        <v>69</v>
      </c>
      <c r="M5894" s="27" t="s">
        <v>70</v>
      </c>
      <c r="N5894" s="13">
        <v>5.7432584271041734E-3</v>
      </c>
      <c r="O5894" s="27" t="s">
        <v>70</v>
      </c>
      <c r="P5894" s="13">
        <v>1.2582849112283846E-2</v>
      </c>
      <c r="Q5894" s="29" t="s">
        <v>70</v>
      </c>
    </row>
    <row r="5895" spans="1:17" x14ac:dyDescent="0.25">
      <c r="A5895">
        <v>5794</v>
      </c>
      <c r="B5895" t="str">
        <f t="shared" si="403"/>
        <v>Open End</v>
      </c>
      <c r="C5895" t="s">
        <v>699</v>
      </c>
      <c r="D5895" t="str">
        <f t="shared" si="404"/>
        <v>Q38B</v>
      </c>
      <c r="E5895" t="str">
        <f t="shared" si="405"/>
        <v>Region</v>
      </c>
      <c r="F5895">
        <f t="shared" si="406"/>
        <v>85</v>
      </c>
      <c r="G5895" t="str">
        <f t="shared" si="402"/>
        <v>Data</v>
      </c>
      <c r="I5895" s="38" t="s">
        <v>711</v>
      </c>
      <c r="J5895" t="s">
        <v>699</v>
      </c>
      <c r="K5895" s="6" t="s">
        <v>532</v>
      </c>
      <c r="L5895" s="12">
        <v>1.1725248453756101E-2</v>
      </c>
      <c r="M5895" s="27" t="s">
        <v>70</v>
      </c>
      <c r="N5895" s="13">
        <v>2.3558282700293851E-2</v>
      </c>
      <c r="O5895" s="27" t="s">
        <v>70</v>
      </c>
      <c r="P5895" s="13">
        <v>5.1613612781792988E-2</v>
      </c>
      <c r="Q5895" s="29" t="s">
        <v>70</v>
      </c>
    </row>
    <row r="5896" spans="1:17" x14ac:dyDescent="0.25">
      <c r="A5896">
        <v>5795</v>
      </c>
      <c r="B5896" t="str">
        <f t="shared" si="403"/>
        <v>Open End</v>
      </c>
      <c r="C5896" t="s">
        <v>699</v>
      </c>
      <c r="D5896" t="str">
        <f t="shared" si="404"/>
        <v>Q38B</v>
      </c>
      <c r="E5896" t="str">
        <f t="shared" si="405"/>
        <v>Region</v>
      </c>
      <c r="F5896">
        <f t="shared" si="406"/>
        <v>86</v>
      </c>
      <c r="G5896" t="str">
        <f t="shared" si="402"/>
        <v>Data</v>
      </c>
      <c r="I5896" s="38" t="s">
        <v>711</v>
      </c>
      <c r="J5896" t="s">
        <v>699</v>
      </c>
      <c r="K5896" s="6" t="s">
        <v>533</v>
      </c>
      <c r="L5896" s="26" t="s">
        <v>69</v>
      </c>
      <c r="M5896" s="27" t="s">
        <v>70</v>
      </c>
      <c r="N5896" s="27" t="s">
        <v>69</v>
      </c>
      <c r="O5896" s="27" t="s">
        <v>70</v>
      </c>
      <c r="P5896" s="27" t="s">
        <v>69</v>
      </c>
      <c r="Q5896" s="29" t="s">
        <v>70</v>
      </c>
    </row>
    <row r="5897" spans="1:17" x14ac:dyDescent="0.25">
      <c r="A5897">
        <v>5796</v>
      </c>
      <c r="B5897" t="str">
        <f t="shared" si="403"/>
        <v>Open End</v>
      </c>
      <c r="C5897" t="s">
        <v>699</v>
      </c>
      <c r="D5897" t="str">
        <f t="shared" si="404"/>
        <v>Q38B</v>
      </c>
      <c r="E5897" t="str">
        <f t="shared" si="405"/>
        <v>Region</v>
      </c>
      <c r="F5897">
        <f t="shared" si="406"/>
        <v>87</v>
      </c>
      <c r="G5897" t="str">
        <f t="shared" si="402"/>
        <v>Data</v>
      </c>
      <c r="I5897" s="38" t="s">
        <v>711</v>
      </c>
      <c r="J5897" t="s">
        <v>699</v>
      </c>
      <c r="K5897" s="6" t="s">
        <v>412</v>
      </c>
      <c r="L5897" s="12">
        <v>1.8553086517848118E-2</v>
      </c>
      <c r="M5897" s="27" t="s">
        <v>70</v>
      </c>
      <c r="N5897" s="13">
        <v>1.4410365967420452E-2</v>
      </c>
      <c r="O5897" s="13">
        <v>1.5634665085251392E-2</v>
      </c>
      <c r="P5897" s="13">
        <v>1.2952360037777439E-2</v>
      </c>
      <c r="Q5897" s="28">
        <v>5.1994104290199072E-2</v>
      </c>
    </row>
    <row r="5898" spans="1:17" x14ac:dyDescent="0.25">
      <c r="A5898">
        <v>5797</v>
      </c>
      <c r="B5898" t="str">
        <f t="shared" si="403"/>
        <v>Open End</v>
      </c>
      <c r="C5898" t="s">
        <v>699</v>
      </c>
      <c r="D5898" t="str">
        <f t="shared" si="404"/>
        <v>Q38B</v>
      </c>
      <c r="E5898" t="str">
        <f t="shared" si="405"/>
        <v>Region</v>
      </c>
      <c r="F5898">
        <f t="shared" si="406"/>
        <v>88</v>
      </c>
      <c r="G5898" t="str">
        <f t="shared" si="402"/>
        <v>Data</v>
      </c>
      <c r="I5898" s="38" t="s">
        <v>711</v>
      </c>
      <c r="J5898" t="s">
        <v>699</v>
      </c>
      <c r="K5898" s="6" t="s">
        <v>413</v>
      </c>
      <c r="L5898" s="12">
        <v>2.0776944190919338E-2</v>
      </c>
      <c r="M5898" s="13">
        <v>2.8095566848366386E-2</v>
      </c>
      <c r="N5898" s="13">
        <v>7.2215289694848575E-3</v>
      </c>
      <c r="O5898" s="13">
        <v>1.3285503996592982E-2</v>
      </c>
      <c r="P5898" s="27" t="s">
        <v>70</v>
      </c>
      <c r="Q5898" s="28">
        <v>4.2123966535420998E-2</v>
      </c>
    </row>
    <row r="5899" spans="1:17" x14ac:dyDescent="0.25">
      <c r="A5899">
        <v>5798</v>
      </c>
      <c r="B5899" t="str">
        <f t="shared" si="403"/>
        <v>Open End</v>
      </c>
      <c r="C5899" t="s">
        <v>699</v>
      </c>
      <c r="D5899" t="str">
        <f t="shared" si="404"/>
        <v>Q38B</v>
      </c>
      <c r="E5899" t="str">
        <f t="shared" si="405"/>
        <v>Region</v>
      </c>
      <c r="F5899">
        <f t="shared" si="406"/>
        <v>89</v>
      </c>
      <c r="G5899" t="str">
        <f t="shared" si="402"/>
        <v>Data</v>
      </c>
      <c r="I5899" s="38" t="s">
        <v>711</v>
      </c>
      <c r="J5899" t="s">
        <v>699</v>
      </c>
      <c r="K5899" s="6" t="s">
        <v>534</v>
      </c>
      <c r="L5899" s="26" t="s">
        <v>69</v>
      </c>
      <c r="M5899" s="27" t="s">
        <v>70</v>
      </c>
      <c r="N5899" s="27" t="s">
        <v>69</v>
      </c>
      <c r="O5899" s="27" t="s">
        <v>69</v>
      </c>
      <c r="P5899" s="27" t="s">
        <v>70</v>
      </c>
      <c r="Q5899" s="29" t="s">
        <v>70</v>
      </c>
    </row>
    <row r="5900" spans="1:17" x14ac:dyDescent="0.25">
      <c r="A5900">
        <v>5799</v>
      </c>
      <c r="B5900" t="str">
        <f t="shared" si="403"/>
        <v>Open End</v>
      </c>
      <c r="C5900" t="s">
        <v>699</v>
      </c>
      <c r="D5900" t="str">
        <f t="shared" si="404"/>
        <v>Q38B</v>
      </c>
      <c r="E5900" t="str">
        <f t="shared" si="405"/>
        <v>Region</v>
      </c>
      <c r="F5900">
        <f t="shared" si="406"/>
        <v>90</v>
      </c>
      <c r="G5900" t="str">
        <f t="shared" si="402"/>
        <v>Data</v>
      </c>
      <c r="I5900" s="38" t="s">
        <v>711</v>
      </c>
      <c r="J5900" t="s">
        <v>699</v>
      </c>
      <c r="K5900" s="6" t="s">
        <v>535</v>
      </c>
      <c r="L5900" s="26" t="s">
        <v>69</v>
      </c>
      <c r="M5900" s="27" t="s">
        <v>70</v>
      </c>
      <c r="N5900" s="13">
        <v>6.5054112840877629E-3</v>
      </c>
      <c r="O5900" s="27" t="s">
        <v>70</v>
      </c>
      <c r="P5900" s="13">
        <v>1.4252642405001126E-2</v>
      </c>
      <c r="Q5900" s="29" t="s">
        <v>70</v>
      </c>
    </row>
    <row r="5901" spans="1:17" x14ac:dyDescent="0.25">
      <c r="A5901">
        <v>5800</v>
      </c>
      <c r="B5901" t="str">
        <f t="shared" si="403"/>
        <v>Open End</v>
      </c>
      <c r="C5901" t="s">
        <v>699</v>
      </c>
      <c r="D5901" t="str">
        <f t="shared" si="404"/>
        <v>Q38B</v>
      </c>
      <c r="E5901" t="str">
        <f t="shared" si="405"/>
        <v>Region</v>
      </c>
      <c r="F5901">
        <f t="shared" si="406"/>
        <v>91</v>
      </c>
      <c r="G5901" t="str">
        <f t="shared" si="402"/>
        <v>Data</v>
      </c>
      <c r="I5901" s="38" t="s">
        <v>711</v>
      </c>
      <c r="J5901" t="s">
        <v>699</v>
      </c>
      <c r="K5901" s="6" t="s">
        <v>536</v>
      </c>
      <c r="L5901" s="26" t="s">
        <v>69</v>
      </c>
      <c r="M5901" s="27" t="s">
        <v>70</v>
      </c>
      <c r="N5901" s="13">
        <v>6.2939869050258916E-3</v>
      </c>
      <c r="O5901" s="13">
        <v>1.1579097520007631E-2</v>
      </c>
      <c r="P5901" s="27" t="s">
        <v>70</v>
      </c>
      <c r="Q5901" s="29" t="s">
        <v>70</v>
      </c>
    </row>
    <row r="5902" spans="1:17" x14ac:dyDescent="0.25">
      <c r="A5902">
        <v>5801</v>
      </c>
      <c r="B5902" t="str">
        <f t="shared" si="403"/>
        <v>Open End</v>
      </c>
      <c r="C5902" t="s">
        <v>699</v>
      </c>
      <c r="D5902" t="str">
        <f t="shared" si="404"/>
        <v>Q38B</v>
      </c>
      <c r="E5902" t="str">
        <f t="shared" si="405"/>
        <v>Region</v>
      </c>
      <c r="F5902">
        <f t="shared" si="406"/>
        <v>92</v>
      </c>
      <c r="G5902" t="str">
        <f t="shared" si="402"/>
        <v>Data</v>
      </c>
      <c r="I5902" s="38" t="s">
        <v>711</v>
      </c>
      <c r="J5902" t="s">
        <v>699</v>
      </c>
      <c r="K5902" s="6" t="s">
        <v>416</v>
      </c>
      <c r="L5902" s="12">
        <v>1.1436735912116301E-2</v>
      </c>
      <c r="M5902" s="27" t="s">
        <v>70</v>
      </c>
      <c r="N5902" s="27" t="s">
        <v>70</v>
      </c>
      <c r="O5902" s="27" t="s">
        <v>70</v>
      </c>
      <c r="P5902" s="27" t="s">
        <v>70</v>
      </c>
      <c r="Q5902" s="28">
        <v>5.2249333959044339E-2</v>
      </c>
    </row>
    <row r="5903" spans="1:17" x14ac:dyDescent="0.25">
      <c r="A5903">
        <v>5802</v>
      </c>
      <c r="B5903" t="str">
        <f t="shared" si="403"/>
        <v>Open End</v>
      </c>
      <c r="C5903" t="s">
        <v>699</v>
      </c>
      <c r="D5903" t="str">
        <f t="shared" si="404"/>
        <v>Q38B</v>
      </c>
      <c r="E5903" t="str">
        <f t="shared" si="405"/>
        <v>Region</v>
      </c>
      <c r="F5903">
        <f t="shared" si="406"/>
        <v>93</v>
      </c>
      <c r="G5903" t="str">
        <f t="shared" si="402"/>
        <v>Data</v>
      </c>
      <c r="I5903" s="38" t="s">
        <v>711</v>
      </c>
      <c r="J5903" t="s">
        <v>699</v>
      </c>
      <c r="K5903" s="6" t="s">
        <v>537</v>
      </c>
      <c r="L5903" s="12">
        <v>2.7770651531009979E-2</v>
      </c>
      <c r="M5903" s="13">
        <v>7.7259616974558229E-2</v>
      </c>
      <c r="N5903" s="13">
        <v>1.1804568643775824E-2</v>
      </c>
      <c r="O5903" s="13">
        <v>1.4553505684313012E-2</v>
      </c>
      <c r="P5903" s="13">
        <v>8.5308862185043046E-3</v>
      </c>
      <c r="Q5903" s="29" t="s">
        <v>70</v>
      </c>
    </row>
    <row r="5904" spans="1:17" x14ac:dyDescent="0.25">
      <c r="A5904">
        <v>5803</v>
      </c>
      <c r="B5904" t="str">
        <f t="shared" si="403"/>
        <v>Open End</v>
      </c>
      <c r="C5904" t="s">
        <v>699</v>
      </c>
      <c r="D5904" t="str">
        <f t="shared" si="404"/>
        <v>Q38B</v>
      </c>
      <c r="E5904" t="str">
        <f t="shared" si="405"/>
        <v>Region</v>
      </c>
      <c r="F5904">
        <f t="shared" si="406"/>
        <v>94</v>
      </c>
      <c r="G5904" t="str">
        <f t="shared" si="402"/>
        <v>Data</v>
      </c>
      <c r="I5904" s="38" t="s">
        <v>711</v>
      </c>
      <c r="J5904" t="s">
        <v>699</v>
      </c>
      <c r="K5904" s="6" t="s">
        <v>538</v>
      </c>
      <c r="L5904" s="26" t="s">
        <v>69</v>
      </c>
      <c r="M5904" s="27" t="s">
        <v>70</v>
      </c>
      <c r="N5904" s="27" t="s">
        <v>69</v>
      </c>
      <c r="O5904" s="27" t="s">
        <v>69</v>
      </c>
      <c r="P5904" s="27" t="s">
        <v>70</v>
      </c>
      <c r="Q5904" s="29" t="s">
        <v>70</v>
      </c>
    </row>
    <row r="5905" spans="1:17" x14ac:dyDescent="0.25">
      <c r="A5905">
        <v>5804</v>
      </c>
      <c r="B5905" t="str">
        <f t="shared" si="403"/>
        <v>Open End</v>
      </c>
      <c r="C5905" t="s">
        <v>699</v>
      </c>
      <c r="D5905" t="str">
        <f t="shared" si="404"/>
        <v>Q38B</v>
      </c>
      <c r="E5905" t="str">
        <f t="shared" si="405"/>
        <v>Region</v>
      </c>
      <c r="F5905">
        <f t="shared" si="406"/>
        <v>95</v>
      </c>
      <c r="G5905" t="str">
        <f t="shared" si="402"/>
        <v>Data</v>
      </c>
      <c r="I5905" s="38" t="s">
        <v>711</v>
      </c>
      <c r="J5905" t="s">
        <v>699</v>
      </c>
      <c r="K5905" s="6" t="s">
        <v>419</v>
      </c>
      <c r="L5905" s="26" t="s">
        <v>69</v>
      </c>
      <c r="M5905" s="13">
        <v>7.6842929217318104E-3</v>
      </c>
      <c r="N5905" s="27" t="s">
        <v>70</v>
      </c>
      <c r="O5905" s="27" t="s">
        <v>70</v>
      </c>
      <c r="P5905" s="27" t="s">
        <v>70</v>
      </c>
      <c r="Q5905" s="29" t="s">
        <v>70</v>
      </c>
    </row>
    <row r="5906" spans="1:17" x14ac:dyDescent="0.25">
      <c r="A5906">
        <v>5805</v>
      </c>
      <c r="B5906" t="str">
        <f t="shared" si="403"/>
        <v>Open End</v>
      </c>
      <c r="C5906" t="s">
        <v>699</v>
      </c>
      <c r="D5906" t="str">
        <f t="shared" si="404"/>
        <v>Q38B</v>
      </c>
      <c r="E5906" t="str">
        <f t="shared" si="405"/>
        <v>Region</v>
      </c>
      <c r="F5906">
        <f t="shared" si="406"/>
        <v>96</v>
      </c>
      <c r="G5906" t="str">
        <f t="shared" si="402"/>
        <v>Data</v>
      </c>
      <c r="I5906" s="38" t="s">
        <v>711</v>
      </c>
      <c r="J5906" t="s">
        <v>699</v>
      </c>
      <c r="K5906" s="6" t="s">
        <v>539</v>
      </c>
      <c r="L5906" s="26" t="s">
        <v>69</v>
      </c>
      <c r="M5906" s="27" t="s">
        <v>70</v>
      </c>
      <c r="N5906" s="27" t="s">
        <v>69</v>
      </c>
      <c r="O5906" s="27" t="s">
        <v>69</v>
      </c>
      <c r="P5906" s="27" t="s">
        <v>70</v>
      </c>
      <c r="Q5906" s="29" t="s">
        <v>70</v>
      </c>
    </row>
    <row r="5907" spans="1:17" x14ac:dyDescent="0.25">
      <c r="A5907">
        <v>5806</v>
      </c>
      <c r="B5907" t="str">
        <f t="shared" si="403"/>
        <v>Open End</v>
      </c>
      <c r="C5907" t="s">
        <v>699</v>
      </c>
      <c r="D5907" t="str">
        <f t="shared" si="404"/>
        <v>Q38B</v>
      </c>
      <c r="E5907" t="str">
        <f t="shared" si="405"/>
        <v>Region</v>
      </c>
      <c r="F5907">
        <f t="shared" si="406"/>
        <v>97</v>
      </c>
      <c r="G5907" t="str">
        <f t="shared" si="402"/>
        <v>Data</v>
      </c>
      <c r="I5907" s="38" t="s">
        <v>711</v>
      </c>
      <c r="J5907" t="s">
        <v>699</v>
      </c>
      <c r="K5907" s="6" t="s">
        <v>415</v>
      </c>
      <c r="L5907" s="12">
        <v>5.4906225768037017E-3</v>
      </c>
      <c r="M5907" s="27" t="s">
        <v>70</v>
      </c>
      <c r="N5907" s="13">
        <v>1.1031718378941575E-2</v>
      </c>
      <c r="O5907" s="27" t="s">
        <v>70</v>
      </c>
      <c r="P5907" s="13">
        <v>2.4169284661881466E-2</v>
      </c>
      <c r="Q5907" s="29" t="s">
        <v>70</v>
      </c>
    </row>
    <row r="5908" spans="1:17" x14ac:dyDescent="0.25">
      <c r="A5908">
        <v>5807</v>
      </c>
      <c r="B5908" t="str">
        <f t="shared" si="403"/>
        <v>Open End</v>
      </c>
      <c r="C5908" t="s">
        <v>699</v>
      </c>
      <c r="D5908" t="str">
        <f t="shared" si="404"/>
        <v>Q38B</v>
      </c>
      <c r="E5908" t="str">
        <f t="shared" si="405"/>
        <v>Region</v>
      </c>
      <c r="F5908">
        <f t="shared" si="406"/>
        <v>98</v>
      </c>
      <c r="G5908" t="str">
        <f t="shared" si="402"/>
        <v>Data</v>
      </c>
      <c r="I5908" s="38" t="s">
        <v>711</v>
      </c>
      <c r="J5908" t="s">
        <v>699</v>
      </c>
      <c r="K5908" s="6" t="s">
        <v>540</v>
      </c>
      <c r="L5908" s="12">
        <v>4.0674051829072848E-2</v>
      </c>
      <c r="M5908" s="13">
        <v>0.11343454672237323</v>
      </c>
      <c r="N5908" s="13">
        <v>7.1260249460838396E-3</v>
      </c>
      <c r="O5908" s="13">
        <v>1.3109804488919964E-2</v>
      </c>
      <c r="P5908" s="27" t="s">
        <v>70</v>
      </c>
      <c r="Q5908" s="28">
        <v>2.275137523316148E-2</v>
      </c>
    </row>
    <row r="5909" spans="1:17" x14ac:dyDescent="0.25">
      <c r="A5909">
        <v>5808</v>
      </c>
      <c r="B5909" t="str">
        <f t="shared" si="403"/>
        <v>Open End</v>
      </c>
      <c r="C5909" t="s">
        <v>699</v>
      </c>
      <c r="D5909" t="str">
        <f t="shared" si="404"/>
        <v>Q38B</v>
      </c>
      <c r="E5909" t="str">
        <f t="shared" si="405"/>
        <v>Region</v>
      </c>
      <c r="F5909">
        <f t="shared" si="406"/>
        <v>99</v>
      </c>
      <c r="G5909" t="str">
        <f t="shared" si="402"/>
        <v>Data</v>
      </c>
      <c r="I5909" s="38" t="s">
        <v>711</v>
      </c>
      <c r="J5909" t="s">
        <v>699</v>
      </c>
      <c r="K5909" s="6" t="s">
        <v>541</v>
      </c>
      <c r="L5909" s="26" t="s">
        <v>69</v>
      </c>
      <c r="M5909" s="27" t="s">
        <v>70</v>
      </c>
      <c r="N5909" s="27" t="s">
        <v>69</v>
      </c>
      <c r="O5909" s="27" t="s">
        <v>70</v>
      </c>
      <c r="P5909" s="13">
        <v>7.5943527407985644E-3</v>
      </c>
      <c r="Q5909" s="29" t="s">
        <v>70</v>
      </c>
    </row>
    <row r="5910" spans="1:17" x14ac:dyDescent="0.25">
      <c r="A5910">
        <v>5809</v>
      </c>
      <c r="B5910" t="str">
        <f t="shared" si="403"/>
        <v>Open End</v>
      </c>
      <c r="C5910" t="s">
        <v>699</v>
      </c>
      <c r="D5910" t="str">
        <f t="shared" si="404"/>
        <v>Q38B</v>
      </c>
      <c r="E5910" t="str">
        <f t="shared" si="405"/>
        <v>Region</v>
      </c>
      <c r="F5910">
        <f t="shared" si="406"/>
        <v>100</v>
      </c>
      <c r="G5910" t="str">
        <f t="shared" si="402"/>
        <v>Data</v>
      </c>
      <c r="I5910" s="38" t="s">
        <v>711</v>
      </c>
      <c r="J5910" t="s">
        <v>699</v>
      </c>
      <c r="K5910" s="6" t="s">
        <v>542</v>
      </c>
      <c r="L5910" s="26" t="s">
        <v>69</v>
      </c>
      <c r="M5910" s="27" t="s">
        <v>70</v>
      </c>
      <c r="N5910" s="27" t="s">
        <v>69</v>
      </c>
      <c r="O5910" s="27" t="s">
        <v>69</v>
      </c>
      <c r="P5910" s="27" t="s">
        <v>70</v>
      </c>
      <c r="Q5910" s="29" t="s">
        <v>70</v>
      </c>
    </row>
    <row r="5911" spans="1:17" x14ac:dyDescent="0.25">
      <c r="A5911">
        <v>5810</v>
      </c>
      <c r="B5911" t="str">
        <f t="shared" si="403"/>
        <v>Open End</v>
      </c>
      <c r="C5911" t="s">
        <v>699</v>
      </c>
      <c r="D5911" t="str">
        <f t="shared" si="404"/>
        <v>Q38B</v>
      </c>
      <c r="E5911" t="str">
        <f t="shared" si="405"/>
        <v>Region</v>
      </c>
      <c r="F5911">
        <f t="shared" si="406"/>
        <v>101</v>
      </c>
      <c r="G5911" t="str">
        <f t="shared" si="402"/>
        <v>Data</v>
      </c>
      <c r="I5911" s="38" t="s">
        <v>711</v>
      </c>
      <c r="J5911" t="s">
        <v>699</v>
      </c>
      <c r="K5911" s="6" t="s">
        <v>427</v>
      </c>
      <c r="L5911" s="12">
        <v>7.0413760976098146E-3</v>
      </c>
      <c r="M5911" s="27" t="s">
        <v>70</v>
      </c>
      <c r="N5911" s="13">
        <v>1.414748091358734E-2</v>
      </c>
      <c r="O5911" s="27" t="s">
        <v>70</v>
      </c>
      <c r="P5911" s="13">
        <v>3.0995578540306587E-2</v>
      </c>
      <c r="Q5911" s="29" t="s">
        <v>70</v>
      </c>
    </row>
    <row r="5912" spans="1:17" x14ac:dyDescent="0.25">
      <c r="A5912">
        <v>5811</v>
      </c>
      <c r="B5912" t="str">
        <f t="shared" si="403"/>
        <v>Open End</v>
      </c>
      <c r="C5912" t="s">
        <v>699</v>
      </c>
      <c r="D5912" t="str">
        <f t="shared" si="404"/>
        <v>Q38B</v>
      </c>
      <c r="E5912" t="str">
        <f t="shared" si="405"/>
        <v>Region</v>
      </c>
      <c r="F5912">
        <f t="shared" si="406"/>
        <v>102</v>
      </c>
      <c r="G5912" t="str">
        <f t="shared" si="402"/>
        <v>Data</v>
      </c>
      <c r="I5912" s="38" t="s">
        <v>711</v>
      </c>
      <c r="J5912" t="s">
        <v>699</v>
      </c>
      <c r="K5912" s="6" t="s">
        <v>543</v>
      </c>
      <c r="L5912" s="26" t="s">
        <v>69</v>
      </c>
      <c r="M5912" s="27" t="s">
        <v>70</v>
      </c>
      <c r="N5912" s="27" t="s">
        <v>69</v>
      </c>
      <c r="O5912" s="27" t="s">
        <v>69</v>
      </c>
      <c r="P5912" s="27" t="s">
        <v>70</v>
      </c>
      <c r="Q5912" s="29" t="s">
        <v>70</v>
      </c>
    </row>
    <row r="5913" spans="1:17" x14ac:dyDescent="0.25">
      <c r="A5913">
        <v>5812</v>
      </c>
      <c r="B5913" t="str">
        <f t="shared" si="403"/>
        <v>Open End</v>
      </c>
      <c r="C5913" t="s">
        <v>699</v>
      </c>
      <c r="D5913" t="str">
        <f t="shared" si="404"/>
        <v>Q38B</v>
      </c>
      <c r="E5913" t="str">
        <f t="shared" si="405"/>
        <v>Region</v>
      </c>
      <c r="F5913">
        <f t="shared" si="406"/>
        <v>103</v>
      </c>
      <c r="G5913" t="str">
        <f t="shared" si="402"/>
        <v>Data</v>
      </c>
      <c r="I5913" s="38" t="s">
        <v>711</v>
      </c>
      <c r="J5913" t="s">
        <v>699</v>
      </c>
      <c r="K5913" s="6" t="s">
        <v>544</v>
      </c>
      <c r="L5913" s="12">
        <v>1.4314221294354728E-2</v>
      </c>
      <c r="M5913" s="27" t="s">
        <v>70</v>
      </c>
      <c r="N5913" s="27" t="s">
        <v>70</v>
      </c>
      <c r="O5913" s="27" t="s">
        <v>70</v>
      </c>
      <c r="P5913" s="27" t="s">
        <v>70</v>
      </c>
      <c r="Q5913" s="28">
        <v>6.5395278383586275E-2</v>
      </c>
    </row>
    <row r="5914" spans="1:17" x14ac:dyDescent="0.25">
      <c r="A5914">
        <v>5813</v>
      </c>
      <c r="B5914" t="str">
        <f t="shared" si="403"/>
        <v>Open End</v>
      </c>
      <c r="C5914" t="s">
        <v>699</v>
      </c>
      <c r="D5914" t="str">
        <f t="shared" si="404"/>
        <v>Q38B</v>
      </c>
      <c r="E5914" t="str">
        <f t="shared" si="405"/>
        <v>Region</v>
      </c>
      <c r="F5914">
        <f t="shared" si="406"/>
        <v>104</v>
      </c>
      <c r="G5914" t="str">
        <f t="shared" si="402"/>
        <v>Data</v>
      </c>
      <c r="I5914" s="38" t="s">
        <v>711</v>
      </c>
      <c r="J5914" t="s">
        <v>699</v>
      </c>
      <c r="K5914" s="6" t="s">
        <v>545</v>
      </c>
      <c r="L5914" s="26" t="s">
        <v>69</v>
      </c>
      <c r="M5914" s="27" t="s">
        <v>70</v>
      </c>
      <c r="N5914" s="27" t="s">
        <v>70</v>
      </c>
      <c r="O5914" s="27" t="s">
        <v>70</v>
      </c>
      <c r="P5914" s="27" t="s">
        <v>70</v>
      </c>
      <c r="Q5914" s="29" t="s">
        <v>69</v>
      </c>
    </row>
    <row r="5915" spans="1:17" x14ac:dyDescent="0.25">
      <c r="A5915">
        <v>5814</v>
      </c>
      <c r="B5915" t="str">
        <f t="shared" si="403"/>
        <v>Open End</v>
      </c>
      <c r="C5915" t="s">
        <v>699</v>
      </c>
      <c r="D5915" t="str">
        <f t="shared" si="404"/>
        <v>Q38B</v>
      </c>
      <c r="E5915" t="str">
        <f t="shared" si="405"/>
        <v>Region</v>
      </c>
      <c r="F5915">
        <f t="shared" si="406"/>
        <v>105</v>
      </c>
      <c r="G5915" t="str">
        <f t="shared" si="402"/>
        <v>Data</v>
      </c>
      <c r="I5915" s="38" t="s">
        <v>711</v>
      </c>
      <c r="J5915" t="s">
        <v>699</v>
      </c>
      <c r="K5915" s="6" t="s">
        <v>546</v>
      </c>
      <c r="L5915" s="26" t="s">
        <v>69</v>
      </c>
      <c r="M5915" s="27" t="s">
        <v>70</v>
      </c>
      <c r="N5915" s="27" t="s">
        <v>70</v>
      </c>
      <c r="O5915" s="27" t="s">
        <v>70</v>
      </c>
      <c r="P5915" s="27" t="s">
        <v>70</v>
      </c>
      <c r="Q5915" s="28">
        <v>1.2182537947364297E-2</v>
      </c>
    </row>
    <row r="5916" spans="1:17" x14ac:dyDescent="0.25">
      <c r="A5916">
        <v>5815</v>
      </c>
      <c r="B5916" t="str">
        <f t="shared" si="403"/>
        <v>Open End</v>
      </c>
      <c r="C5916" t="s">
        <v>699</v>
      </c>
      <c r="D5916" t="str">
        <f t="shared" si="404"/>
        <v>Q38B</v>
      </c>
      <c r="E5916" t="str">
        <f t="shared" si="405"/>
        <v>Region</v>
      </c>
      <c r="F5916">
        <f t="shared" si="406"/>
        <v>106</v>
      </c>
      <c r="G5916" t="str">
        <f t="shared" si="402"/>
        <v>Data</v>
      </c>
      <c r="I5916" s="38" t="s">
        <v>711</v>
      </c>
      <c r="J5916" t="s">
        <v>699</v>
      </c>
      <c r="K5916" s="6" t="s">
        <v>547</v>
      </c>
      <c r="L5916" s="26" t="s">
        <v>69</v>
      </c>
      <c r="M5916" s="27" t="s">
        <v>70</v>
      </c>
      <c r="N5916" s="27" t="s">
        <v>69</v>
      </c>
      <c r="O5916" s="27" t="s">
        <v>69</v>
      </c>
      <c r="P5916" s="27" t="s">
        <v>70</v>
      </c>
      <c r="Q5916" s="28">
        <v>1.2182537947364297E-2</v>
      </c>
    </row>
    <row r="5917" spans="1:17" x14ac:dyDescent="0.25">
      <c r="A5917">
        <v>5816</v>
      </c>
      <c r="B5917" t="str">
        <f t="shared" si="403"/>
        <v>Open End</v>
      </c>
      <c r="C5917" t="s">
        <v>699</v>
      </c>
      <c r="D5917" t="str">
        <f t="shared" si="404"/>
        <v>Q38B</v>
      </c>
      <c r="E5917" t="str">
        <f t="shared" si="405"/>
        <v>Region</v>
      </c>
      <c r="F5917">
        <f t="shared" si="406"/>
        <v>107</v>
      </c>
      <c r="G5917" t="str">
        <f t="shared" si="402"/>
        <v>Data</v>
      </c>
      <c r="I5917" s="38" t="s">
        <v>711</v>
      </c>
      <c r="J5917" t="s">
        <v>699</v>
      </c>
      <c r="K5917" s="6" t="s">
        <v>548</v>
      </c>
      <c r="L5917" s="26" t="s">
        <v>69</v>
      </c>
      <c r="M5917" s="27" t="s">
        <v>70</v>
      </c>
      <c r="N5917" s="27" t="s">
        <v>69</v>
      </c>
      <c r="O5917" s="27" t="s">
        <v>69</v>
      </c>
      <c r="P5917" s="27" t="s">
        <v>70</v>
      </c>
      <c r="Q5917" s="29" t="s">
        <v>69</v>
      </c>
    </row>
    <row r="5918" spans="1:17" x14ac:dyDescent="0.25">
      <c r="A5918">
        <v>5817</v>
      </c>
      <c r="B5918" t="str">
        <f t="shared" si="403"/>
        <v>Open End</v>
      </c>
      <c r="C5918" t="s">
        <v>699</v>
      </c>
      <c r="D5918" t="str">
        <f t="shared" si="404"/>
        <v>Q38B</v>
      </c>
      <c r="E5918" t="str">
        <f t="shared" si="405"/>
        <v>Region</v>
      </c>
      <c r="F5918">
        <f t="shared" si="406"/>
        <v>108</v>
      </c>
      <c r="G5918" t="str">
        <f t="shared" si="402"/>
        <v>Data</v>
      </c>
      <c r="I5918" s="38" t="s">
        <v>711</v>
      </c>
      <c r="J5918" t="s">
        <v>699</v>
      </c>
      <c r="K5918" s="6" t="s">
        <v>549</v>
      </c>
      <c r="L5918" s="26" t="s">
        <v>69</v>
      </c>
      <c r="M5918" s="27" t="s">
        <v>70</v>
      </c>
      <c r="N5918" s="27" t="s">
        <v>69</v>
      </c>
      <c r="O5918" s="27" t="s">
        <v>69</v>
      </c>
      <c r="P5918" s="27" t="s">
        <v>70</v>
      </c>
      <c r="Q5918" s="29" t="s">
        <v>70</v>
      </c>
    </row>
    <row r="5919" spans="1:17" x14ac:dyDescent="0.25">
      <c r="A5919">
        <v>5818</v>
      </c>
      <c r="B5919" t="str">
        <f t="shared" si="403"/>
        <v>Open End</v>
      </c>
      <c r="C5919" t="s">
        <v>699</v>
      </c>
      <c r="D5919" t="str">
        <f t="shared" si="404"/>
        <v>Q38B</v>
      </c>
      <c r="E5919" t="str">
        <f t="shared" si="405"/>
        <v>Region</v>
      </c>
      <c r="F5919">
        <f t="shared" si="406"/>
        <v>109</v>
      </c>
      <c r="G5919" t="str">
        <f t="shared" si="402"/>
        <v>Data</v>
      </c>
      <c r="I5919" s="38" t="s">
        <v>711</v>
      </c>
      <c r="J5919" t="s">
        <v>699</v>
      </c>
      <c r="K5919" s="6" t="s">
        <v>550</v>
      </c>
      <c r="L5919" s="26" t="s">
        <v>69</v>
      </c>
      <c r="M5919" s="27" t="s">
        <v>70</v>
      </c>
      <c r="N5919" s="27" t="s">
        <v>69</v>
      </c>
      <c r="O5919" s="27" t="s">
        <v>69</v>
      </c>
      <c r="P5919" s="27" t="s">
        <v>70</v>
      </c>
      <c r="Q5919" s="29" t="s">
        <v>70</v>
      </c>
    </row>
    <row r="5920" spans="1:17" x14ac:dyDescent="0.25">
      <c r="A5920">
        <v>5819</v>
      </c>
      <c r="B5920" t="str">
        <f t="shared" si="403"/>
        <v>Open End</v>
      </c>
      <c r="C5920" t="s">
        <v>699</v>
      </c>
      <c r="D5920" t="str">
        <f t="shared" si="404"/>
        <v>Q38B</v>
      </c>
      <c r="E5920" t="str">
        <f t="shared" si="405"/>
        <v>Region</v>
      </c>
      <c r="F5920">
        <f t="shared" si="406"/>
        <v>110</v>
      </c>
      <c r="G5920" t="str">
        <f t="shared" si="402"/>
        <v>Data</v>
      </c>
      <c r="I5920" s="38" t="s">
        <v>711</v>
      </c>
      <c r="J5920" t="s">
        <v>699</v>
      </c>
      <c r="K5920" s="6" t="s">
        <v>551</v>
      </c>
      <c r="L5920" s="26" t="s">
        <v>69</v>
      </c>
      <c r="M5920" s="27" t="s">
        <v>70</v>
      </c>
      <c r="N5920" s="27" t="s">
        <v>69</v>
      </c>
      <c r="O5920" s="27" t="s">
        <v>69</v>
      </c>
      <c r="P5920" s="27" t="s">
        <v>70</v>
      </c>
      <c r="Q5920" s="29" t="s">
        <v>70</v>
      </c>
    </row>
    <row r="5921" spans="1:17" x14ac:dyDescent="0.25">
      <c r="A5921">
        <v>5820</v>
      </c>
      <c r="B5921" t="str">
        <f t="shared" si="403"/>
        <v>Open End</v>
      </c>
      <c r="C5921" t="s">
        <v>699</v>
      </c>
      <c r="D5921" t="str">
        <f t="shared" si="404"/>
        <v>Q38B</v>
      </c>
      <c r="E5921" t="str">
        <f t="shared" si="405"/>
        <v>Region</v>
      </c>
      <c r="F5921">
        <f t="shared" si="406"/>
        <v>111</v>
      </c>
      <c r="G5921" t="str">
        <f t="shared" si="402"/>
        <v>Data</v>
      </c>
      <c r="I5921" s="38" t="s">
        <v>711</v>
      </c>
      <c r="J5921" t="s">
        <v>699</v>
      </c>
      <c r="K5921" s="6" t="s">
        <v>552</v>
      </c>
      <c r="L5921" s="26" t="s">
        <v>69</v>
      </c>
      <c r="M5921" s="27" t="s">
        <v>70</v>
      </c>
      <c r="N5921" s="27" t="s">
        <v>70</v>
      </c>
      <c r="O5921" s="27" t="s">
        <v>70</v>
      </c>
      <c r="P5921" s="27" t="s">
        <v>70</v>
      </c>
      <c r="Q5921" s="28">
        <v>1.2182537947364297E-2</v>
      </c>
    </row>
    <row r="5922" spans="1:17" x14ac:dyDescent="0.25">
      <c r="A5922">
        <v>5821</v>
      </c>
      <c r="B5922" t="str">
        <f t="shared" si="403"/>
        <v>Open End</v>
      </c>
      <c r="C5922" t="s">
        <v>699</v>
      </c>
      <c r="D5922" t="str">
        <f t="shared" si="404"/>
        <v>Q38B</v>
      </c>
      <c r="E5922" t="str">
        <f t="shared" si="405"/>
        <v>Region</v>
      </c>
      <c r="F5922">
        <f t="shared" si="406"/>
        <v>112</v>
      </c>
      <c r="G5922" t="str">
        <f t="shared" si="402"/>
        <v>Data</v>
      </c>
      <c r="I5922" s="38" t="s">
        <v>711</v>
      </c>
      <c r="J5922" t="s">
        <v>699</v>
      </c>
      <c r="K5922" s="6" t="s">
        <v>553</v>
      </c>
      <c r="L5922" s="26" t="s">
        <v>69</v>
      </c>
      <c r="M5922" s="27" t="s">
        <v>70</v>
      </c>
      <c r="N5922" s="27" t="s">
        <v>69</v>
      </c>
      <c r="O5922" s="27" t="s">
        <v>69</v>
      </c>
      <c r="P5922" s="27" t="s">
        <v>70</v>
      </c>
      <c r="Q5922" s="29" t="s">
        <v>70</v>
      </c>
    </row>
    <row r="5923" spans="1:17" x14ac:dyDescent="0.25">
      <c r="A5923">
        <v>5822</v>
      </c>
      <c r="B5923" t="str">
        <f t="shared" si="403"/>
        <v>Open End</v>
      </c>
      <c r="C5923" t="s">
        <v>699</v>
      </c>
      <c r="D5923" t="str">
        <f t="shared" si="404"/>
        <v>Q38B</v>
      </c>
      <c r="E5923" t="str">
        <f t="shared" si="405"/>
        <v>Region</v>
      </c>
      <c r="F5923">
        <f t="shared" si="406"/>
        <v>113</v>
      </c>
      <c r="G5923" t="str">
        <f t="shared" si="402"/>
        <v>Data</v>
      </c>
      <c r="I5923" s="38" t="s">
        <v>711</v>
      </c>
      <c r="J5923" t="s">
        <v>699</v>
      </c>
      <c r="K5923" s="6" t="s">
        <v>554</v>
      </c>
      <c r="L5923" s="26" t="s">
        <v>69</v>
      </c>
      <c r="M5923" s="27" t="s">
        <v>70</v>
      </c>
      <c r="N5923" s="13">
        <v>6.3453011096789406E-3</v>
      </c>
      <c r="O5923" s="27" t="s">
        <v>69</v>
      </c>
      <c r="P5923" s="13">
        <v>9.2223167953454227E-3</v>
      </c>
      <c r="Q5923" s="29" t="s">
        <v>70</v>
      </c>
    </row>
    <row r="5924" spans="1:17" x14ac:dyDescent="0.25">
      <c r="A5924">
        <v>5823</v>
      </c>
      <c r="B5924" t="str">
        <f t="shared" si="403"/>
        <v>Open End</v>
      </c>
      <c r="C5924" t="s">
        <v>699</v>
      </c>
      <c r="D5924" t="str">
        <f t="shared" si="404"/>
        <v>Q38B</v>
      </c>
      <c r="E5924" t="str">
        <f t="shared" si="405"/>
        <v>Region</v>
      </c>
      <c r="F5924">
        <f t="shared" si="406"/>
        <v>114</v>
      </c>
      <c r="G5924" t="str">
        <f t="shared" si="402"/>
        <v>Data</v>
      </c>
      <c r="I5924" s="38" t="s">
        <v>711</v>
      </c>
      <c r="J5924" t="s">
        <v>699</v>
      </c>
      <c r="K5924" s="6" t="s">
        <v>555</v>
      </c>
      <c r="L5924" s="26" t="s">
        <v>69</v>
      </c>
      <c r="M5924" s="27" t="s">
        <v>70</v>
      </c>
      <c r="N5924" s="27" t="s">
        <v>69</v>
      </c>
      <c r="O5924" s="13">
        <v>8.0216207026440299E-3</v>
      </c>
      <c r="P5924" s="27" t="s">
        <v>70</v>
      </c>
      <c r="Q5924" s="29" t="s">
        <v>70</v>
      </c>
    </row>
    <row r="5925" spans="1:17" x14ac:dyDescent="0.25">
      <c r="A5925">
        <v>5824</v>
      </c>
      <c r="B5925" t="str">
        <f t="shared" si="403"/>
        <v>Open End</v>
      </c>
      <c r="C5925" t="s">
        <v>699</v>
      </c>
      <c r="D5925" t="str">
        <f t="shared" si="404"/>
        <v>Q38B</v>
      </c>
      <c r="E5925" t="str">
        <f t="shared" si="405"/>
        <v>Region</v>
      </c>
      <c r="F5925">
        <f t="shared" si="406"/>
        <v>115</v>
      </c>
      <c r="G5925" t="str">
        <f t="shared" si="402"/>
        <v>Data</v>
      </c>
      <c r="I5925" s="38" t="s">
        <v>711</v>
      </c>
      <c r="J5925" t="s">
        <v>699</v>
      </c>
      <c r="K5925" s="6" t="s">
        <v>556</v>
      </c>
      <c r="L5925" s="26" t="s">
        <v>69</v>
      </c>
      <c r="M5925" s="27" t="s">
        <v>70</v>
      </c>
      <c r="N5925" s="27" t="s">
        <v>69</v>
      </c>
      <c r="O5925" s="27" t="s">
        <v>69</v>
      </c>
      <c r="P5925" s="27" t="s">
        <v>70</v>
      </c>
      <c r="Q5925" s="29" t="s">
        <v>70</v>
      </c>
    </row>
    <row r="5926" spans="1:17" x14ac:dyDescent="0.25">
      <c r="A5926">
        <v>5825</v>
      </c>
      <c r="B5926" t="str">
        <f t="shared" si="403"/>
        <v>Open End</v>
      </c>
      <c r="C5926" t="s">
        <v>699</v>
      </c>
      <c r="D5926" t="str">
        <f t="shared" si="404"/>
        <v>Q38B</v>
      </c>
      <c r="E5926" t="str">
        <f t="shared" si="405"/>
        <v>Region</v>
      </c>
      <c r="F5926">
        <f t="shared" si="406"/>
        <v>116</v>
      </c>
      <c r="G5926" t="str">
        <f t="shared" si="402"/>
        <v>Data</v>
      </c>
      <c r="I5926" s="38" t="s">
        <v>711</v>
      </c>
      <c r="J5926" t="s">
        <v>699</v>
      </c>
      <c r="K5926" s="6" t="s">
        <v>557</v>
      </c>
      <c r="L5926" s="26" t="s">
        <v>69</v>
      </c>
      <c r="M5926" s="27" t="s">
        <v>70</v>
      </c>
      <c r="N5926" s="27" t="s">
        <v>69</v>
      </c>
      <c r="O5926" s="27" t="s">
        <v>69</v>
      </c>
      <c r="P5926" s="27" t="s">
        <v>70</v>
      </c>
      <c r="Q5926" s="29" t="s">
        <v>70</v>
      </c>
    </row>
    <row r="5927" spans="1:17" x14ac:dyDescent="0.25">
      <c r="A5927">
        <v>5826</v>
      </c>
      <c r="B5927" t="str">
        <f t="shared" si="403"/>
        <v>Open End</v>
      </c>
      <c r="C5927" t="s">
        <v>699</v>
      </c>
      <c r="D5927" t="str">
        <f t="shared" si="404"/>
        <v>Q38B</v>
      </c>
      <c r="E5927" t="str">
        <f t="shared" si="405"/>
        <v>Region</v>
      </c>
      <c r="F5927">
        <f t="shared" si="406"/>
        <v>117</v>
      </c>
      <c r="G5927" t="str">
        <f t="shared" si="402"/>
        <v>Data</v>
      </c>
      <c r="I5927" s="38" t="s">
        <v>711</v>
      </c>
      <c r="J5927" t="s">
        <v>699</v>
      </c>
      <c r="K5927" s="6" t="s">
        <v>558</v>
      </c>
      <c r="L5927" s="26" t="s">
        <v>69</v>
      </c>
      <c r="M5927" s="27" t="s">
        <v>70</v>
      </c>
      <c r="N5927" s="27" t="s">
        <v>70</v>
      </c>
      <c r="O5927" s="27" t="s">
        <v>70</v>
      </c>
      <c r="P5927" s="27" t="s">
        <v>70</v>
      </c>
      <c r="Q5927" s="28">
        <v>1.4857048972990545E-2</v>
      </c>
    </row>
    <row r="5928" spans="1:17" x14ac:dyDescent="0.25">
      <c r="A5928">
        <v>5827</v>
      </c>
      <c r="B5928" t="str">
        <f t="shared" si="403"/>
        <v>Open End</v>
      </c>
      <c r="C5928" t="s">
        <v>699</v>
      </c>
      <c r="D5928" t="str">
        <f t="shared" si="404"/>
        <v>Q38B</v>
      </c>
      <c r="E5928" t="str">
        <f t="shared" si="405"/>
        <v>Region</v>
      </c>
      <c r="F5928">
        <f t="shared" si="406"/>
        <v>118</v>
      </c>
      <c r="G5928" t="str">
        <f t="shared" si="402"/>
        <v>Data</v>
      </c>
      <c r="I5928" s="38" t="s">
        <v>711</v>
      </c>
      <c r="J5928" t="s">
        <v>699</v>
      </c>
      <c r="K5928" s="6" t="s">
        <v>559</v>
      </c>
      <c r="L5928" s="26" t="s">
        <v>69</v>
      </c>
      <c r="M5928" s="27" t="s">
        <v>70</v>
      </c>
      <c r="N5928" s="27" t="s">
        <v>69</v>
      </c>
      <c r="O5928" s="27" t="s">
        <v>69</v>
      </c>
      <c r="P5928" s="13">
        <v>5.0363767444364209E-3</v>
      </c>
      <c r="Q5928" s="29" t="s">
        <v>70</v>
      </c>
    </row>
    <row r="5929" spans="1:17" x14ac:dyDescent="0.25">
      <c r="A5929">
        <v>5828</v>
      </c>
      <c r="B5929" t="str">
        <f t="shared" si="403"/>
        <v>Open End</v>
      </c>
      <c r="C5929" t="s">
        <v>699</v>
      </c>
      <c r="D5929" t="str">
        <f t="shared" si="404"/>
        <v>Q38B</v>
      </c>
      <c r="E5929" t="str">
        <f t="shared" si="405"/>
        <v>Region</v>
      </c>
      <c r="F5929">
        <f t="shared" si="406"/>
        <v>119</v>
      </c>
      <c r="G5929" t="str">
        <f t="shared" si="402"/>
        <v>Data</v>
      </c>
      <c r="I5929" s="38" t="s">
        <v>711</v>
      </c>
      <c r="J5929" t="s">
        <v>699</v>
      </c>
      <c r="K5929" s="6" t="s">
        <v>560</v>
      </c>
      <c r="L5929" s="26" t="s">
        <v>69</v>
      </c>
      <c r="M5929" s="27" t="s">
        <v>70</v>
      </c>
      <c r="N5929" s="27" t="s">
        <v>69</v>
      </c>
      <c r="O5929" s="27" t="s">
        <v>69</v>
      </c>
      <c r="P5929" s="27" t="s">
        <v>70</v>
      </c>
      <c r="Q5929" s="29" t="s">
        <v>70</v>
      </c>
    </row>
    <row r="5930" spans="1:17" x14ac:dyDescent="0.25">
      <c r="A5930">
        <v>5829</v>
      </c>
      <c r="B5930" t="str">
        <f t="shared" si="403"/>
        <v>Open End</v>
      </c>
      <c r="C5930" t="s">
        <v>699</v>
      </c>
      <c r="D5930" t="str">
        <f t="shared" si="404"/>
        <v>Q38B</v>
      </c>
      <c r="E5930" t="str">
        <f t="shared" si="405"/>
        <v>Region</v>
      </c>
      <c r="F5930">
        <f t="shared" si="406"/>
        <v>120</v>
      </c>
      <c r="G5930" t="str">
        <f t="shared" si="402"/>
        <v>Data</v>
      </c>
      <c r="I5930" s="38" t="s">
        <v>711</v>
      </c>
      <c r="J5930" t="s">
        <v>699</v>
      </c>
      <c r="K5930" s="6" t="s">
        <v>561</v>
      </c>
      <c r="L5930" s="12">
        <v>7.4038798483941869E-3</v>
      </c>
      <c r="M5930" s="27" t="s">
        <v>70</v>
      </c>
      <c r="N5930" s="13">
        <v>1.4875820775601895E-2</v>
      </c>
      <c r="O5930" s="13">
        <v>1.6801247227947642E-2</v>
      </c>
      <c r="P5930" s="13">
        <v>1.2582849112283846E-2</v>
      </c>
      <c r="Q5930" s="29" t="s">
        <v>70</v>
      </c>
    </row>
    <row r="5931" spans="1:17" x14ac:dyDescent="0.25">
      <c r="A5931">
        <v>5830</v>
      </c>
      <c r="B5931" t="str">
        <f t="shared" si="403"/>
        <v>Open End</v>
      </c>
      <c r="C5931" t="s">
        <v>699</v>
      </c>
      <c r="D5931" t="str">
        <f t="shared" si="404"/>
        <v>Q38B</v>
      </c>
      <c r="E5931" t="str">
        <f t="shared" si="405"/>
        <v>Region</v>
      </c>
      <c r="F5931">
        <f t="shared" si="406"/>
        <v>121</v>
      </c>
      <c r="G5931" t="str">
        <f t="shared" si="402"/>
        <v>Data</v>
      </c>
      <c r="I5931" s="38" t="s">
        <v>711</v>
      </c>
      <c r="J5931" t="s">
        <v>699</v>
      </c>
      <c r="K5931" s="6" t="s">
        <v>562</v>
      </c>
      <c r="L5931" s="26" t="s">
        <v>69</v>
      </c>
      <c r="M5931" s="27" t="s">
        <v>69</v>
      </c>
      <c r="N5931" s="27" t="s">
        <v>70</v>
      </c>
      <c r="O5931" s="27" t="s">
        <v>70</v>
      </c>
      <c r="P5931" s="27" t="s">
        <v>70</v>
      </c>
      <c r="Q5931" s="29" t="s">
        <v>70</v>
      </c>
    </row>
    <row r="5932" spans="1:17" x14ac:dyDescent="0.25">
      <c r="A5932">
        <v>5831</v>
      </c>
      <c r="B5932" t="str">
        <f t="shared" si="403"/>
        <v>Open End</v>
      </c>
      <c r="C5932" t="s">
        <v>699</v>
      </c>
      <c r="D5932" t="str">
        <f t="shared" si="404"/>
        <v>Q38B</v>
      </c>
      <c r="E5932" t="str">
        <f t="shared" si="405"/>
        <v>Region</v>
      </c>
      <c r="F5932">
        <f t="shared" si="406"/>
        <v>122</v>
      </c>
      <c r="G5932" t="str">
        <f t="shared" si="402"/>
        <v>Data</v>
      </c>
      <c r="I5932" s="38" t="s">
        <v>711</v>
      </c>
      <c r="J5932" t="s">
        <v>699</v>
      </c>
      <c r="K5932" s="6" t="s">
        <v>563</v>
      </c>
      <c r="L5932" s="26" t="s">
        <v>69</v>
      </c>
      <c r="M5932" s="27" t="s">
        <v>70</v>
      </c>
      <c r="N5932" s="13">
        <v>5.693528892022035E-3</v>
      </c>
      <c r="O5932" s="27" t="s">
        <v>70</v>
      </c>
      <c r="P5932" s="13">
        <v>1.2473897156820806E-2</v>
      </c>
      <c r="Q5932" s="29" t="s">
        <v>70</v>
      </c>
    </row>
    <row r="5933" spans="1:17" x14ac:dyDescent="0.25">
      <c r="A5933">
        <v>5832</v>
      </c>
      <c r="B5933" t="str">
        <f t="shared" si="403"/>
        <v>Open End</v>
      </c>
      <c r="C5933" t="s">
        <v>699</v>
      </c>
      <c r="D5933" t="str">
        <f t="shared" si="404"/>
        <v>Q38B</v>
      </c>
      <c r="E5933" t="str">
        <f t="shared" si="405"/>
        <v>Region</v>
      </c>
      <c r="F5933">
        <f t="shared" si="406"/>
        <v>123</v>
      </c>
      <c r="G5933" t="str">
        <f t="shared" si="402"/>
        <v>Data</v>
      </c>
      <c r="I5933" s="38" t="s">
        <v>711</v>
      </c>
      <c r="J5933" t="s">
        <v>699</v>
      </c>
      <c r="K5933" s="6" t="s">
        <v>564</v>
      </c>
      <c r="L5933" s="12">
        <v>7.15702535786065E-3</v>
      </c>
      <c r="M5933" s="27" t="s">
        <v>69</v>
      </c>
      <c r="N5933" s="13">
        <v>5.1920348498455974E-3</v>
      </c>
      <c r="O5933" s="13">
        <v>9.5518276032055139E-3</v>
      </c>
      <c r="P5933" s="27" t="s">
        <v>70</v>
      </c>
      <c r="Q5933" s="28">
        <v>1.4895945909844157E-2</v>
      </c>
    </row>
    <row r="5934" spans="1:17" x14ac:dyDescent="0.25">
      <c r="A5934">
        <v>5833</v>
      </c>
      <c r="B5934" t="str">
        <f t="shared" si="403"/>
        <v>Open End</v>
      </c>
      <c r="C5934" t="s">
        <v>699</v>
      </c>
      <c r="D5934" t="str">
        <f t="shared" si="404"/>
        <v>Q38B</v>
      </c>
      <c r="E5934" t="str">
        <f t="shared" si="405"/>
        <v>Region</v>
      </c>
      <c r="F5934">
        <f t="shared" si="406"/>
        <v>124</v>
      </c>
      <c r="G5934" t="str">
        <f t="shared" si="402"/>
        <v>Data</v>
      </c>
      <c r="I5934" s="38" t="s">
        <v>711</v>
      </c>
      <c r="J5934" t="s">
        <v>699</v>
      </c>
      <c r="K5934" s="6" t="s">
        <v>565</v>
      </c>
      <c r="L5934" s="26" t="s">
        <v>69</v>
      </c>
      <c r="M5934" s="27" t="s">
        <v>70</v>
      </c>
      <c r="N5934" s="27" t="s">
        <v>69</v>
      </c>
      <c r="O5934" s="27" t="s">
        <v>69</v>
      </c>
      <c r="P5934" s="27" t="s">
        <v>70</v>
      </c>
      <c r="Q5934" s="29" t="s">
        <v>70</v>
      </c>
    </row>
    <row r="5935" spans="1:17" x14ac:dyDescent="0.25">
      <c r="A5935">
        <v>5834</v>
      </c>
      <c r="B5935" t="str">
        <f t="shared" si="403"/>
        <v>Open End</v>
      </c>
      <c r="C5935" t="s">
        <v>699</v>
      </c>
      <c r="D5935" t="str">
        <f t="shared" si="404"/>
        <v>Q38B</v>
      </c>
      <c r="E5935" t="str">
        <f t="shared" si="405"/>
        <v>Region</v>
      </c>
      <c r="F5935">
        <f t="shared" si="406"/>
        <v>125</v>
      </c>
      <c r="G5935" t="str">
        <f t="shared" si="402"/>
        <v>Data</v>
      </c>
      <c r="I5935" s="38" t="s">
        <v>711</v>
      </c>
      <c r="J5935" t="s">
        <v>699</v>
      </c>
      <c r="K5935" s="6" t="s">
        <v>566</v>
      </c>
      <c r="L5935" s="26" t="s">
        <v>69</v>
      </c>
      <c r="M5935" s="27" t="s">
        <v>70</v>
      </c>
      <c r="N5935" s="13">
        <v>6.2202232780197188E-3</v>
      </c>
      <c r="O5935" s="13">
        <v>1.1443393991636464E-2</v>
      </c>
      <c r="P5935" s="27" t="s">
        <v>70</v>
      </c>
      <c r="Q5935" s="29" t="s">
        <v>70</v>
      </c>
    </row>
    <row r="5936" spans="1:17" x14ac:dyDescent="0.25">
      <c r="A5936">
        <v>5835</v>
      </c>
      <c r="B5936" t="str">
        <f t="shared" si="403"/>
        <v>Open End</v>
      </c>
      <c r="C5936" t="s">
        <v>699</v>
      </c>
      <c r="D5936" t="str">
        <f t="shared" si="404"/>
        <v>Q38B</v>
      </c>
      <c r="E5936" t="str">
        <f t="shared" si="405"/>
        <v>Region</v>
      </c>
      <c r="F5936">
        <f t="shared" si="406"/>
        <v>126</v>
      </c>
      <c r="G5936" t="str">
        <f t="shared" ref="G5936:G5942" si="407">IF(B5936="","",IF(E5936="Title","Title",IF(E5936="Column labels","Labels",IF(AND(F5936=1,B5936="Closed End"),"Header","Data"))))</f>
        <v>Data</v>
      </c>
      <c r="I5936" s="38" t="s">
        <v>711</v>
      </c>
      <c r="J5936" t="s">
        <v>699</v>
      </c>
      <c r="K5936" s="6" t="s">
        <v>567</v>
      </c>
      <c r="L5936" s="12">
        <v>1.3168286944051975E-2</v>
      </c>
      <c r="M5936" s="13">
        <v>2.2564009568686663E-2</v>
      </c>
      <c r="N5936" s="13">
        <v>1.1688307346601357E-2</v>
      </c>
      <c r="O5936" s="13">
        <v>1.9167620128563417E-2</v>
      </c>
      <c r="P5936" s="27" t="s">
        <v>69</v>
      </c>
      <c r="Q5936" s="29" t="s">
        <v>69</v>
      </c>
    </row>
    <row r="5937" spans="1:19" x14ac:dyDescent="0.25">
      <c r="A5937">
        <v>5836</v>
      </c>
      <c r="B5937" t="str">
        <f t="shared" ref="B5937:B5940" si="408">IF(K5939="Results by region:","Closed End",IF(L5938="East Metro Overall","Open End",IF(AND(K5937="",K5939=""),"",B5936)))</f>
        <v>Open End</v>
      </c>
      <c r="C5937" t="s">
        <v>699</v>
      </c>
      <c r="D5937" t="str">
        <f t="shared" ref="D5937:D5942" si="409">IF(B5937="","",IF(ISERROR(FIND(".",K5937,1)),D5936,IF(ISNUMBER(FIND(".",K5937,1)),CONCATENATE("Q",LEFT(K5937,SUM(FIND(".",K5937,1),-1))))))</f>
        <v>Q38B</v>
      </c>
      <c r="E5937" t="str">
        <f t="shared" ref="E5937:E5941" si="410">IF(AND(K5937="",K5938="Results by region:"),"Column labels",
IF(AND(K5937="",L5937="East Metro overall"),"Column labels",
IF(AND(K5937="",L5937=""),"",
IF(AND(B5937="Open End",K5937&lt;&gt;"",E5936="Column labels"),"Open end results",
IF(K5937="Results by region:","Region",
IF(K5937="Results by gender:","Gender",
IF(K5937="Results by age:","Age",
IF(K5937="Results by education level:","Education",
IF(K5937="Results by household income:","Household income",
IF(K5937="Results by housing status:","Housing status",
IF(K5937="Results by home language:","Home language",
IF(K5937="Results by race/ethnicity:","Race / ethnicity",
IF(ISERROR(FIND(".",K5937)),E5936,
IF(FIND(".",K5937)&lt;=4,"Title"))))))))))))))</f>
        <v>Region</v>
      </c>
      <c r="F5937">
        <f t="shared" ref="F5937:F5942" si="411">IF(B5937="","",IF(E5937&lt;&gt;E5936,1,SUM(F5936,1)))</f>
        <v>127</v>
      </c>
      <c r="G5937" t="str">
        <f t="shared" si="407"/>
        <v>Data</v>
      </c>
      <c r="I5937" s="38" t="s">
        <v>711</v>
      </c>
      <c r="J5937" t="s">
        <v>699</v>
      </c>
      <c r="K5937" s="6" t="s">
        <v>568</v>
      </c>
      <c r="L5937" s="26" t="s">
        <v>69</v>
      </c>
      <c r="M5937" s="27" t="s">
        <v>70</v>
      </c>
      <c r="N5937" s="27" t="s">
        <v>69</v>
      </c>
      <c r="O5937" s="27" t="s">
        <v>69</v>
      </c>
      <c r="P5937" s="27" t="s">
        <v>70</v>
      </c>
      <c r="Q5937" s="29" t="s">
        <v>70</v>
      </c>
    </row>
    <row r="5938" spans="1:19" x14ac:dyDescent="0.25">
      <c r="A5938">
        <v>5837</v>
      </c>
      <c r="B5938" t="str">
        <f t="shared" si="408"/>
        <v>Open End</v>
      </c>
      <c r="C5938" t="s">
        <v>699</v>
      </c>
      <c r="D5938" t="str">
        <f t="shared" si="409"/>
        <v>Q38B</v>
      </c>
      <c r="E5938" t="str">
        <f t="shared" si="410"/>
        <v>Region</v>
      </c>
      <c r="F5938">
        <f t="shared" si="411"/>
        <v>128</v>
      </c>
      <c r="G5938" t="str">
        <f t="shared" si="407"/>
        <v>Data</v>
      </c>
      <c r="I5938" s="38" t="s">
        <v>711</v>
      </c>
      <c r="J5938" t="s">
        <v>699</v>
      </c>
      <c r="K5938" s="6" t="s">
        <v>569</v>
      </c>
      <c r="L5938" s="26" t="s">
        <v>69</v>
      </c>
      <c r="M5938" s="27" t="s">
        <v>70</v>
      </c>
      <c r="N5938" s="27" t="s">
        <v>69</v>
      </c>
      <c r="O5938" s="27" t="s">
        <v>69</v>
      </c>
      <c r="P5938" s="27" t="s">
        <v>70</v>
      </c>
      <c r="Q5938" s="29" t="s">
        <v>70</v>
      </c>
    </row>
    <row r="5939" spans="1:19" x14ac:dyDescent="0.25">
      <c r="A5939">
        <v>5838</v>
      </c>
      <c r="B5939" t="str">
        <f t="shared" si="408"/>
        <v>Open End</v>
      </c>
      <c r="C5939" t="s">
        <v>699</v>
      </c>
      <c r="D5939" t="str">
        <f t="shared" si="409"/>
        <v>Q38B</v>
      </c>
      <c r="E5939" t="str">
        <f t="shared" si="410"/>
        <v>Region</v>
      </c>
      <c r="F5939">
        <f t="shared" si="411"/>
        <v>129</v>
      </c>
      <c r="G5939" t="str">
        <f t="shared" si="407"/>
        <v>Data</v>
      </c>
      <c r="I5939" s="38" t="s">
        <v>711</v>
      </c>
      <c r="J5939" t="s">
        <v>699</v>
      </c>
      <c r="K5939" s="6" t="s">
        <v>570</v>
      </c>
      <c r="L5939" s="12">
        <v>8.7843288276406323E-3</v>
      </c>
      <c r="M5939" s="27" t="s">
        <v>70</v>
      </c>
      <c r="N5939" s="13">
        <v>1.7649408681622084E-2</v>
      </c>
      <c r="O5939" s="27" t="s">
        <v>70</v>
      </c>
      <c r="P5939" s="13">
        <v>3.8667918078319659E-2</v>
      </c>
      <c r="Q5939" s="29" t="s">
        <v>70</v>
      </c>
    </row>
    <row r="5940" spans="1:19" x14ac:dyDescent="0.25">
      <c r="A5940">
        <v>5839</v>
      </c>
      <c r="B5940" t="str">
        <f t="shared" si="408"/>
        <v>Open End</v>
      </c>
      <c r="C5940" t="s">
        <v>699</v>
      </c>
      <c r="D5940" t="str">
        <f t="shared" si="409"/>
        <v>Q38B</v>
      </c>
      <c r="E5940" t="str">
        <f t="shared" si="410"/>
        <v>Region</v>
      </c>
      <c r="F5940">
        <f t="shared" si="411"/>
        <v>130</v>
      </c>
      <c r="G5940" t="str">
        <f t="shared" si="407"/>
        <v>Data</v>
      </c>
      <c r="I5940" s="38" t="s">
        <v>711</v>
      </c>
      <c r="J5940" t="s">
        <v>699</v>
      </c>
      <c r="K5940" s="6" t="s">
        <v>571</v>
      </c>
      <c r="L5940" s="26" t="s">
        <v>69</v>
      </c>
      <c r="M5940" s="27" t="s">
        <v>70</v>
      </c>
      <c r="N5940" s="27" t="s">
        <v>69</v>
      </c>
      <c r="O5940" s="27" t="s">
        <v>69</v>
      </c>
      <c r="P5940" s="27" t="s">
        <v>70</v>
      </c>
      <c r="Q5940" s="29" t="s">
        <v>70</v>
      </c>
    </row>
    <row r="5941" spans="1:19" x14ac:dyDescent="0.25">
      <c r="A5941">
        <v>5840</v>
      </c>
      <c r="B5941" t="str">
        <f>IF('csv-2021'!K11181="Results by region:","Closed End",IF(L5942="East Metro Overall","Open End",IF(AND(K5941="",'csv-2021'!K11181=""),"",B5940)))</f>
        <v>Open End</v>
      </c>
      <c r="C5941" t="s">
        <v>699</v>
      </c>
      <c r="D5941" t="str">
        <f t="shared" si="409"/>
        <v>Q38B</v>
      </c>
      <c r="E5941" t="str">
        <f t="shared" si="410"/>
        <v>Region</v>
      </c>
      <c r="F5941">
        <f t="shared" si="411"/>
        <v>131</v>
      </c>
      <c r="G5941" t="str">
        <f t="shared" si="407"/>
        <v>Data</v>
      </c>
      <c r="I5941" s="38" t="s">
        <v>711</v>
      </c>
      <c r="J5941" t="s">
        <v>699</v>
      </c>
      <c r="K5941" s="6" t="s">
        <v>572</v>
      </c>
      <c r="L5941" s="26" t="s">
        <v>69</v>
      </c>
      <c r="M5941" s="27" t="s">
        <v>70</v>
      </c>
      <c r="N5941" s="27" t="s">
        <v>69</v>
      </c>
      <c r="O5941" s="27" t="s">
        <v>70</v>
      </c>
      <c r="P5941" s="13">
        <v>9.1275902523816291E-3</v>
      </c>
      <c r="Q5941" s="29" t="s">
        <v>70</v>
      </c>
      <c r="R5941" s="42"/>
      <c r="S5941" s="42"/>
    </row>
    <row r="5942" spans="1:19" ht="15.75" thickBot="1" x14ac:dyDescent="0.3">
      <c r="A5942">
        <v>5841</v>
      </c>
      <c r="B5942" t="str">
        <f>IF('csv-2021'!K11182="Results by region:","Closed End",IF('csv-2021'!L11181="East Metro Overall","Open End",IF(AND(K5942="",'csv-2021'!K11182=""),"",B5941)))</f>
        <v>Open End</v>
      </c>
      <c r="C5942" t="s">
        <v>699</v>
      </c>
      <c r="D5942" t="str">
        <f t="shared" si="409"/>
        <v>Q38B</v>
      </c>
      <c r="E5942" t="str">
        <f>IF(AND(K5942="",'csv-2021'!K11181="Results by region:"),"Column labels",
IF(AND(K5942="",L5942="East Metro overall"),"Column labels",
IF(AND(K5942="",L5942=""),"",
IF(AND(B5942="Open End",K5942&lt;&gt;"",E5941="Column labels"),"Open end results",
IF(K5942="Results by region:","Region",
IF(K5942="Results by gender:","Gender",
IF(K5942="Results by age:","Age",
IF(K5942="Results by education level:","Education",
IF(K5942="Results by household income:","Household income",
IF(K5942="Results by housing status:","Housing status",
IF(K5942="Results by home language:","Home language",
IF(K5942="Results by race/ethnicity:","Race / ethnicity",
IF(ISERROR(FIND(".",K5942)),E5941,
IF(FIND(".",K5942)&lt;=4,"Title"))))))))))))))</f>
        <v>Region</v>
      </c>
      <c r="F5942">
        <f t="shared" si="411"/>
        <v>132</v>
      </c>
      <c r="G5942" t="str">
        <f t="shared" si="407"/>
        <v>Data</v>
      </c>
      <c r="I5942" s="38" t="s">
        <v>711</v>
      </c>
      <c r="J5942" t="s">
        <v>699</v>
      </c>
      <c r="K5942" s="21" t="s">
        <v>6</v>
      </c>
      <c r="L5942" s="30">
        <v>680.00000000000068</v>
      </c>
      <c r="M5942" s="31">
        <v>73.000000000000043</v>
      </c>
      <c r="N5942" s="31">
        <v>511.00000000000017</v>
      </c>
      <c r="O5942" s="31">
        <v>407.00000000000057</v>
      </c>
      <c r="P5942" s="31">
        <v>104</v>
      </c>
      <c r="Q5942" s="32">
        <v>95.999999999999972</v>
      </c>
      <c r="R5942" s="42"/>
      <c r="S5942" s="42"/>
    </row>
    <row r="5943" spans="1:19" ht="15.75" thickTop="1" x14ac:dyDescent="0.25"/>
  </sheetData>
  <autoFilter ref="A1:AD5942"/>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2" sqref="B2"/>
    </sheetView>
  </sheetViews>
  <sheetFormatPr defaultRowHeight="15" x14ac:dyDescent="0.25"/>
  <cols>
    <col min="2" max="2" width="131" bestFit="1" customWidth="1"/>
  </cols>
  <sheetData>
    <row r="1" spans="1:2" x14ac:dyDescent="0.25">
      <c r="A1" t="s">
        <v>662</v>
      </c>
      <c r="B1" t="s">
        <v>749</v>
      </c>
    </row>
    <row r="2" spans="1:2" x14ac:dyDescent="0.25">
      <c r="A2" t="s">
        <v>663</v>
      </c>
      <c r="B2" t="s">
        <v>750</v>
      </c>
    </row>
    <row r="3" spans="1:2" x14ac:dyDescent="0.25">
      <c r="A3" t="s">
        <v>673</v>
      </c>
      <c r="B3" t="s">
        <v>751</v>
      </c>
    </row>
    <row r="4" spans="1:2" x14ac:dyDescent="0.25">
      <c r="A4" t="s">
        <v>672</v>
      </c>
      <c r="B4" t="s">
        <v>752</v>
      </c>
    </row>
    <row r="5" spans="1:2" x14ac:dyDescent="0.25">
      <c r="A5" t="s">
        <v>706</v>
      </c>
      <c r="B5" t="s">
        <v>753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6"/>
  <sheetViews>
    <sheetView workbookViewId="0">
      <selection activeCell="A2" sqref="A2:XFD305"/>
    </sheetView>
  </sheetViews>
  <sheetFormatPr defaultRowHeight="15" x14ac:dyDescent="0.25"/>
  <cols>
    <col min="1" max="1" width="12.85546875" bestFit="1" customWidth="1"/>
    <col min="2" max="2" width="10.140625" bestFit="1" customWidth="1"/>
    <col min="3" max="3" width="32.5703125" bestFit="1" customWidth="1"/>
    <col min="4" max="4" width="9.140625" bestFit="1" customWidth="1"/>
    <col min="5" max="5" width="16.28515625" bestFit="1" customWidth="1"/>
    <col min="6" max="6" width="12.7109375" bestFit="1" customWidth="1"/>
    <col min="7" max="7" width="9.140625" bestFit="1" customWidth="1"/>
    <col min="8" max="8" width="14.28515625" bestFit="1" customWidth="1"/>
    <col min="9" max="9" width="15.140625" bestFit="1" customWidth="1"/>
    <col min="10" max="10" width="43.85546875" bestFit="1" customWidth="1"/>
    <col min="11" max="11" width="43.7109375" style="45" customWidth="1"/>
    <col min="12" max="12" width="6.42578125" bestFit="1" customWidth="1"/>
    <col min="13" max="13" width="6.7109375" bestFit="1" customWidth="1"/>
    <col min="14" max="14" width="7.5703125" bestFit="1" customWidth="1"/>
    <col min="16" max="16" width="8.85546875" bestFit="1" customWidth="1"/>
    <col min="17" max="17" width="9" bestFit="1" customWidth="1"/>
  </cols>
  <sheetData>
    <row r="1" spans="1:30" x14ac:dyDescent="0.25">
      <c r="A1" s="40" t="s">
        <v>595</v>
      </c>
      <c r="B1" s="40" t="s">
        <v>714</v>
      </c>
      <c r="C1" s="40" t="s">
        <v>596</v>
      </c>
      <c r="D1" s="40" t="s">
        <v>715</v>
      </c>
      <c r="E1" s="40" t="s">
        <v>716</v>
      </c>
      <c r="F1" s="40" t="s">
        <v>717</v>
      </c>
      <c r="G1" s="40" t="s">
        <v>718</v>
      </c>
      <c r="H1" s="40" t="s">
        <v>833</v>
      </c>
      <c r="I1" s="41" t="s">
        <v>597</v>
      </c>
      <c r="J1" s="40" t="s">
        <v>598</v>
      </c>
      <c r="K1" s="40" t="s">
        <v>719</v>
      </c>
      <c r="L1" s="40" t="s">
        <v>720</v>
      </c>
      <c r="M1" s="40" t="s">
        <v>721</v>
      </c>
      <c r="N1" s="40" t="s">
        <v>722</v>
      </c>
      <c r="O1" s="40" t="s">
        <v>723</v>
      </c>
      <c r="P1" s="40" t="s">
        <v>724</v>
      </c>
      <c r="Q1" s="40" t="s">
        <v>725</v>
      </c>
      <c r="R1" s="40" t="s">
        <v>726</v>
      </c>
      <c r="S1" s="40" t="s">
        <v>727</v>
      </c>
      <c r="T1" s="40" t="s">
        <v>728</v>
      </c>
      <c r="U1" s="40" t="s">
        <v>729</v>
      </c>
      <c r="V1" s="40" t="s">
        <v>730</v>
      </c>
      <c r="W1" s="40" t="s">
        <v>731</v>
      </c>
      <c r="X1" s="40" t="s">
        <v>732</v>
      </c>
      <c r="Y1" s="40" t="s">
        <v>733</v>
      </c>
      <c r="Z1" s="40" t="s">
        <v>734</v>
      </c>
      <c r="AA1" s="40" t="s">
        <v>735</v>
      </c>
      <c r="AB1" s="40" t="s">
        <v>736</v>
      </c>
      <c r="AC1" s="40" t="s">
        <v>737</v>
      </c>
      <c r="AD1" s="40" t="s">
        <v>738</v>
      </c>
    </row>
    <row r="2" spans="1:30" x14ac:dyDescent="0.25">
      <c r="A2">
        <v>94</v>
      </c>
      <c r="B2" t="str">
        <f>IF(K4="Results by region:","Closed End",IF(L3="East Metro Overall","Open End",IF(AND(K2="",K4=""),"",'csv-2021'!B94)))</f>
        <v/>
      </c>
      <c r="C2" t="s">
        <v>8</v>
      </c>
      <c r="D2" t="str">
        <f>IF(B2="","",IF(ISERROR(FIND(".",K2,1)),'csv-2021'!D94,IF(ISNUMBER(FIND(".",K2,1)),CONCATENATE("Q",LEFT(K2,SUM(FIND(".",K2,1),-1))))))</f>
        <v/>
      </c>
      <c r="E2" t="str">
        <f>IF(AND(K2="",K3="Results by region:"),"Column labels",
IF(AND(K2="",L2="East Metro overall"),"Column labels",
IF(AND(K2="",L2=""),"",
IF(AND(B2="Open End",K2&lt;&gt;"",'csv-2021'!E94="Column labels"),"Open end results",
IF(K2="Results by region:","Region",
IF(K2="Results by gender:","Gender",
IF(K2="Results by age:","Age",
IF(K2="Results by education level:","Education",
IF(K2="Results by household income:","Household income",
IF(K2="Results by housing status:","Housing status",
IF(K2="Results by home language:","Home language",
IF(K2="Results by race/ethnicity:","Race / ethnicity",
IF(ISERROR(FIND(".",K2)),'csv-2021'!E94,
IF(FIND(".",K2)&lt;=4,"Title"))))))))))))))</f>
        <v/>
      </c>
      <c r="F2" t="str">
        <f>IF(B2="","",IF(E2&lt;&gt;'csv-2021'!E94,1,SUM('csv-2021'!F94,1)))</f>
        <v/>
      </c>
      <c r="G2" t="str">
        <f t="shared" ref="G2:G42" si="0">IF(B2="","",IF(E2="Title","Title",IF(E2="Column labels","Labels",IF(AND(F2=1,B2="Closed End"),"Header","Data"))))</f>
        <v/>
      </c>
      <c r="I2" s="38"/>
      <c r="K2" s="43"/>
      <c r="L2" s="42"/>
      <c r="M2" s="42"/>
      <c r="N2" s="42"/>
      <c r="O2" s="42"/>
      <c r="P2" s="42"/>
      <c r="Q2" s="42"/>
    </row>
    <row r="3" spans="1:30" ht="45.75" thickBot="1" x14ac:dyDescent="0.3">
      <c r="A3">
        <v>95</v>
      </c>
      <c r="B3" t="str">
        <f t="shared" ref="B3:B40" si="1">IF(K5="Results by region:","Closed End",IF(L4="East Metro Overall","Open End",IF(AND(K3="",K5=""),"",B2)))</f>
        <v>Open End</v>
      </c>
      <c r="C3" t="s">
        <v>599</v>
      </c>
      <c r="D3" t="str">
        <f t="shared" ref="D3:D42" si="2">IF(B3="","",IF(ISERROR(FIND(".",K3,1)),D2,IF(ISNUMBER(FIND(".",K3,1)),CONCATENATE("Q",LEFT(K3,SUM(FIND(".",K3,1),-1))))))</f>
        <v>Q2B</v>
      </c>
      <c r="E3" t="str">
        <f t="shared" ref="E3:E41" si="3">IF(AND(K3="",K4="Results by region:"),"Column labels",
IF(AND(K3="",L3="East Metro overall"),"Column labels",
IF(AND(K3="",L3=""),"",
IF(AND(B3="Open End",K3&lt;&gt;"",E2="Column labels"),"Open end results",
IF(K3="Results by region:","Region",
IF(K3="Results by gender:","Gender",
IF(K3="Results by age:","Age",
IF(K3="Results by education level:","Education",
IF(K3="Results by household income:","Household income",
IF(K3="Results by housing status:","Housing status",
IF(K3="Results by home language:","Home language",
IF(K3="Results by race/ethnicity:","Race / ethnicity",
IF(ISERROR(FIND(".",K3)),E2,
IF(FIND(".",K3)&lt;=4,"Title"))))))))))))))</f>
        <v>Title</v>
      </c>
      <c r="F3">
        <f t="shared" ref="F3:F42" si="4">IF(B3="","",IF(E3&lt;&gt;E2,1,SUM(F2,1)))</f>
        <v>1</v>
      </c>
      <c r="G3" t="str">
        <f t="shared" si="0"/>
        <v>Title</v>
      </c>
      <c r="I3" s="38"/>
      <c r="K3" s="37" t="s">
        <v>61</v>
      </c>
      <c r="L3" s="37"/>
      <c r="M3" s="37"/>
      <c r="N3" s="37"/>
      <c r="O3" s="37"/>
      <c r="P3" s="37"/>
      <c r="Q3" s="37"/>
    </row>
    <row r="4" spans="1:30" ht="38.25" thickTop="1" thickBot="1" x14ac:dyDescent="0.3">
      <c r="A4">
        <v>96</v>
      </c>
      <c r="B4" t="str">
        <f t="shared" si="1"/>
        <v>Open End</v>
      </c>
      <c r="C4" t="s">
        <v>599</v>
      </c>
      <c r="D4" t="str">
        <f t="shared" si="2"/>
        <v>Q2B</v>
      </c>
      <c r="E4" t="str">
        <f t="shared" si="3"/>
        <v>Column labels</v>
      </c>
      <c r="F4">
        <f t="shared" si="4"/>
        <v>1</v>
      </c>
      <c r="G4" t="str">
        <f t="shared" si="0"/>
        <v>Labels</v>
      </c>
      <c r="I4" s="38"/>
      <c r="K4" s="44"/>
      <c r="L4" s="1" t="s">
        <v>62</v>
      </c>
      <c r="M4" s="2" t="s">
        <v>63</v>
      </c>
      <c r="N4" s="2" t="s">
        <v>64</v>
      </c>
      <c r="O4" s="2" t="s">
        <v>65</v>
      </c>
      <c r="P4" s="2" t="s">
        <v>66</v>
      </c>
      <c r="Q4" s="3" t="s">
        <v>67</v>
      </c>
    </row>
    <row r="5" spans="1:30" ht="25.5" thickTop="1" x14ac:dyDescent="0.25">
      <c r="A5">
        <v>97</v>
      </c>
      <c r="B5" t="str">
        <f t="shared" si="1"/>
        <v>Open End</v>
      </c>
      <c r="C5" t="s">
        <v>599</v>
      </c>
      <c r="D5" t="str">
        <f t="shared" si="2"/>
        <v>Q2B</v>
      </c>
      <c r="E5" t="str">
        <f t="shared" si="3"/>
        <v>Open end results</v>
      </c>
      <c r="F5">
        <f t="shared" si="4"/>
        <v>1</v>
      </c>
      <c r="G5" t="str">
        <f t="shared" si="0"/>
        <v>Data</v>
      </c>
      <c r="I5" s="38"/>
      <c r="K5" s="4" t="s">
        <v>68</v>
      </c>
      <c r="L5" s="22" t="s">
        <v>69</v>
      </c>
      <c r="M5" s="23" t="s">
        <v>70</v>
      </c>
      <c r="N5" s="24">
        <v>7.2363030811261721E-3</v>
      </c>
      <c r="O5" s="24">
        <v>1.416632749220904E-2</v>
      </c>
      <c r="P5" s="23" t="s">
        <v>70</v>
      </c>
      <c r="Q5" s="25" t="s">
        <v>70</v>
      </c>
    </row>
    <row r="6" spans="1:30" x14ac:dyDescent="0.25">
      <c r="A6">
        <v>98</v>
      </c>
      <c r="B6" t="str">
        <f t="shared" si="1"/>
        <v>Open End</v>
      </c>
      <c r="C6" t="s">
        <v>599</v>
      </c>
      <c r="D6" t="str">
        <f t="shared" si="2"/>
        <v>Q2B</v>
      </c>
      <c r="E6" t="str">
        <f t="shared" si="3"/>
        <v>Open end results</v>
      </c>
      <c r="F6">
        <f t="shared" si="4"/>
        <v>2</v>
      </c>
      <c r="G6" t="str">
        <f t="shared" si="0"/>
        <v>Data</v>
      </c>
      <c r="I6" s="38"/>
      <c r="K6" s="6" t="s">
        <v>71</v>
      </c>
      <c r="L6" s="26" t="s">
        <v>69</v>
      </c>
      <c r="M6" s="27" t="s">
        <v>70</v>
      </c>
      <c r="N6" s="27" t="s">
        <v>69</v>
      </c>
      <c r="O6" s="27" t="s">
        <v>69</v>
      </c>
      <c r="P6" s="27" t="s">
        <v>70</v>
      </c>
      <c r="Q6" s="28">
        <v>7.3977460754893684E-3</v>
      </c>
    </row>
    <row r="7" spans="1:30" x14ac:dyDescent="0.25">
      <c r="A7">
        <v>99</v>
      </c>
      <c r="B7" t="str">
        <f t="shared" si="1"/>
        <v>Open End</v>
      </c>
      <c r="C7" t="s">
        <v>599</v>
      </c>
      <c r="D7" t="str">
        <f t="shared" si="2"/>
        <v>Q2B</v>
      </c>
      <c r="E7" t="str">
        <f t="shared" si="3"/>
        <v>Open end results</v>
      </c>
      <c r="F7">
        <f t="shared" si="4"/>
        <v>3</v>
      </c>
      <c r="G7" t="str">
        <f t="shared" si="0"/>
        <v>Data</v>
      </c>
      <c r="I7" s="38"/>
      <c r="K7" s="6" t="s">
        <v>72</v>
      </c>
      <c r="L7" s="12">
        <v>2.5891119137792452E-2</v>
      </c>
      <c r="M7" s="27" t="s">
        <v>70</v>
      </c>
      <c r="N7" s="13">
        <v>3.727405785829873E-2</v>
      </c>
      <c r="O7" s="13">
        <v>1.7498067129599185E-2</v>
      </c>
      <c r="P7" s="13">
        <v>5.7924066307554679E-2</v>
      </c>
      <c r="Q7" s="28">
        <v>2.5872069207769969E-2</v>
      </c>
    </row>
    <row r="8" spans="1:30" x14ac:dyDescent="0.25">
      <c r="A8">
        <v>100</v>
      </c>
      <c r="B8" t="str">
        <f t="shared" si="1"/>
        <v>Open End</v>
      </c>
      <c r="C8" t="s">
        <v>599</v>
      </c>
      <c r="D8" t="str">
        <f t="shared" si="2"/>
        <v>Q2B</v>
      </c>
      <c r="E8" t="str">
        <f t="shared" si="3"/>
        <v>Open end results</v>
      </c>
      <c r="F8">
        <f t="shared" si="4"/>
        <v>4</v>
      </c>
      <c r="G8" t="str">
        <f t="shared" si="0"/>
        <v>Data</v>
      </c>
      <c r="I8" s="38"/>
      <c r="K8" s="6" t="s">
        <v>73</v>
      </c>
      <c r="L8" s="26" t="s">
        <v>69</v>
      </c>
      <c r="M8" s="27" t="s">
        <v>70</v>
      </c>
      <c r="N8" s="27" t="s">
        <v>69</v>
      </c>
      <c r="O8" s="27" t="s">
        <v>69</v>
      </c>
      <c r="P8" s="13">
        <v>5.5834979870280381E-3</v>
      </c>
      <c r="Q8" s="29" t="s">
        <v>70</v>
      </c>
    </row>
    <row r="9" spans="1:30" x14ac:dyDescent="0.25">
      <c r="A9">
        <v>101</v>
      </c>
      <c r="B9" t="str">
        <f t="shared" si="1"/>
        <v>Open End</v>
      </c>
      <c r="C9" t="s">
        <v>599</v>
      </c>
      <c r="D9" t="str">
        <f t="shared" si="2"/>
        <v>Q2B</v>
      </c>
      <c r="E9" t="str">
        <f t="shared" si="3"/>
        <v>Open end results</v>
      </c>
      <c r="F9">
        <f t="shared" si="4"/>
        <v>5</v>
      </c>
      <c r="G9" t="str">
        <f t="shared" si="0"/>
        <v>Data</v>
      </c>
      <c r="I9" s="38"/>
      <c r="K9" s="6" t="s">
        <v>74</v>
      </c>
      <c r="L9" s="26" t="s">
        <v>69</v>
      </c>
      <c r="M9" s="27" t="s">
        <v>69</v>
      </c>
      <c r="N9" s="27" t="s">
        <v>69</v>
      </c>
      <c r="O9" s="27" t="s">
        <v>69</v>
      </c>
      <c r="P9" s="27" t="s">
        <v>70</v>
      </c>
      <c r="Q9" s="29" t="s">
        <v>70</v>
      </c>
    </row>
    <row r="10" spans="1:30" x14ac:dyDescent="0.25">
      <c r="A10">
        <v>102</v>
      </c>
      <c r="B10" t="str">
        <f t="shared" si="1"/>
        <v>Open End</v>
      </c>
      <c r="C10" t="s">
        <v>599</v>
      </c>
      <c r="D10" t="str">
        <f t="shared" si="2"/>
        <v>Q2B</v>
      </c>
      <c r="E10" t="str">
        <f t="shared" si="3"/>
        <v>Open end results</v>
      </c>
      <c r="F10">
        <f t="shared" si="4"/>
        <v>6</v>
      </c>
      <c r="G10" t="str">
        <f t="shared" si="0"/>
        <v>Data</v>
      </c>
      <c r="I10" s="38"/>
      <c r="K10" s="6" t="s">
        <v>75</v>
      </c>
      <c r="L10" s="12">
        <v>3.3892140140471455E-2</v>
      </c>
      <c r="M10" s="13">
        <v>5.4742959370699167E-2</v>
      </c>
      <c r="N10" s="13">
        <v>4.2769853077418804E-2</v>
      </c>
      <c r="O10" s="27" t="s">
        <v>69</v>
      </c>
      <c r="P10" s="13">
        <v>8.5594409793067261E-2</v>
      </c>
      <c r="Q10" s="29" t="s">
        <v>70</v>
      </c>
    </row>
    <row r="11" spans="1:30" x14ac:dyDescent="0.25">
      <c r="A11">
        <v>103</v>
      </c>
      <c r="B11" t="str">
        <f t="shared" si="1"/>
        <v>Open End</v>
      </c>
      <c r="C11" t="s">
        <v>599</v>
      </c>
      <c r="D11" t="str">
        <f t="shared" si="2"/>
        <v>Q2B</v>
      </c>
      <c r="E11" t="str">
        <f t="shared" si="3"/>
        <v>Open end results</v>
      </c>
      <c r="F11">
        <f t="shared" si="4"/>
        <v>7</v>
      </c>
      <c r="G11" t="str">
        <f t="shared" si="0"/>
        <v>Data</v>
      </c>
      <c r="I11" s="38"/>
      <c r="K11" s="6" t="s">
        <v>76</v>
      </c>
      <c r="L11" s="26" t="s">
        <v>69</v>
      </c>
      <c r="M11" s="27" t="s">
        <v>70</v>
      </c>
      <c r="N11" s="27" t="s">
        <v>69</v>
      </c>
      <c r="O11" s="27" t="s">
        <v>69</v>
      </c>
      <c r="P11" s="27" t="s">
        <v>70</v>
      </c>
      <c r="Q11" s="28">
        <v>1.3162911197262508E-2</v>
      </c>
    </row>
    <row r="12" spans="1:30" x14ac:dyDescent="0.25">
      <c r="A12">
        <v>104</v>
      </c>
      <c r="B12" t="str">
        <f t="shared" si="1"/>
        <v>Open End</v>
      </c>
      <c r="C12" t="s">
        <v>599</v>
      </c>
      <c r="D12" t="str">
        <f t="shared" si="2"/>
        <v>Q2B</v>
      </c>
      <c r="E12" t="str">
        <f t="shared" si="3"/>
        <v>Open end results</v>
      </c>
      <c r="F12">
        <f t="shared" si="4"/>
        <v>8</v>
      </c>
      <c r="G12" t="str">
        <f t="shared" si="0"/>
        <v>Data</v>
      </c>
      <c r="I12" s="38"/>
      <c r="K12" s="6" t="s">
        <v>77</v>
      </c>
      <c r="L12" s="26" t="s">
        <v>69</v>
      </c>
      <c r="M12" s="27" t="s">
        <v>70</v>
      </c>
      <c r="N12" s="13">
        <v>5.0850844663777204E-3</v>
      </c>
      <c r="O12" s="27" t="s">
        <v>70</v>
      </c>
      <c r="P12" s="13">
        <v>1.0394908820385457E-2</v>
      </c>
      <c r="Q12" s="29" t="s">
        <v>70</v>
      </c>
    </row>
    <row r="13" spans="1:30" x14ac:dyDescent="0.25">
      <c r="A13">
        <v>105</v>
      </c>
      <c r="B13" t="str">
        <f t="shared" si="1"/>
        <v>Open End</v>
      </c>
      <c r="C13" t="s">
        <v>599</v>
      </c>
      <c r="D13" t="str">
        <f t="shared" si="2"/>
        <v>Q2B</v>
      </c>
      <c r="E13" t="str">
        <f t="shared" si="3"/>
        <v>Open end results</v>
      </c>
      <c r="F13">
        <f t="shared" si="4"/>
        <v>9</v>
      </c>
      <c r="G13" t="str">
        <f t="shared" si="0"/>
        <v>Data</v>
      </c>
      <c r="I13" s="38"/>
      <c r="K13" s="6" t="s">
        <v>78</v>
      </c>
      <c r="L13" s="26" t="s">
        <v>69</v>
      </c>
      <c r="M13" s="27" t="s">
        <v>70</v>
      </c>
      <c r="N13" s="27" t="s">
        <v>69</v>
      </c>
      <c r="O13" s="27" t="s">
        <v>69</v>
      </c>
      <c r="P13" s="27" t="s">
        <v>70</v>
      </c>
      <c r="Q13" s="29" t="s">
        <v>70</v>
      </c>
    </row>
    <row r="14" spans="1:30" x14ac:dyDescent="0.25">
      <c r="A14">
        <v>106</v>
      </c>
      <c r="B14" t="str">
        <f t="shared" si="1"/>
        <v>Open End</v>
      </c>
      <c r="C14" t="s">
        <v>599</v>
      </c>
      <c r="D14" t="str">
        <f t="shared" si="2"/>
        <v>Q2B</v>
      </c>
      <c r="E14" t="str">
        <f t="shared" si="3"/>
        <v>Open end results</v>
      </c>
      <c r="F14">
        <f t="shared" si="4"/>
        <v>10</v>
      </c>
      <c r="G14" t="str">
        <f t="shared" si="0"/>
        <v>Data</v>
      </c>
      <c r="I14" s="38"/>
      <c r="K14" s="6" t="s">
        <v>79</v>
      </c>
      <c r="L14" s="12">
        <v>1.7607719840811418E-2</v>
      </c>
      <c r="M14" s="13">
        <v>2.6124818235813155E-2</v>
      </c>
      <c r="N14" s="13">
        <v>2.1207049449007496E-2</v>
      </c>
      <c r="O14" s="13">
        <v>1.6356419061096493E-2</v>
      </c>
      <c r="P14" s="13">
        <v>2.6272057815400807E-2</v>
      </c>
      <c r="Q14" s="29" t="s">
        <v>69</v>
      </c>
    </row>
    <row r="15" spans="1:30" ht="24.75" x14ac:dyDescent="0.25">
      <c r="A15">
        <v>107</v>
      </c>
      <c r="B15" t="str">
        <f t="shared" si="1"/>
        <v>Open End</v>
      </c>
      <c r="C15" t="s">
        <v>599</v>
      </c>
      <c r="D15" t="str">
        <f t="shared" si="2"/>
        <v>Q2B</v>
      </c>
      <c r="E15" t="str">
        <f t="shared" si="3"/>
        <v>Open end results</v>
      </c>
      <c r="F15">
        <f t="shared" si="4"/>
        <v>11</v>
      </c>
      <c r="G15" t="str">
        <f t="shared" si="0"/>
        <v>Data</v>
      </c>
      <c r="I15" s="38"/>
      <c r="K15" s="6" t="s">
        <v>613</v>
      </c>
      <c r="L15" s="12">
        <v>0.31930599855961833</v>
      </c>
      <c r="M15" s="13">
        <v>0.50370526215769529</v>
      </c>
      <c r="N15" s="13">
        <v>0.28916199988350172</v>
      </c>
      <c r="O15" s="13">
        <v>0.23201949695016855</v>
      </c>
      <c r="P15" s="13">
        <v>0.34882996719663967</v>
      </c>
      <c r="Q15" s="28">
        <v>0.22374661429418718</v>
      </c>
    </row>
    <row r="16" spans="1:30" x14ac:dyDescent="0.25">
      <c r="A16">
        <v>108</v>
      </c>
      <c r="B16" t="str">
        <f t="shared" si="1"/>
        <v>Open End</v>
      </c>
      <c r="C16" t="s">
        <v>599</v>
      </c>
      <c r="D16" t="str">
        <f t="shared" si="2"/>
        <v>Q2B</v>
      </c>
      <c r="E16" t="str">
        <f t="shared" si="3"/>
        <v>Open end results</v>
      </c>
      <c r="F16">
        <f t="shared" si="4"/>
        <v>12</v>
      </c>
      <c r="G16" t="str">
        <f t="shared" si="0"/>
        <v>Data</v>
      </c>
      <c r="I16" s="38"/>
      <c r="K16" s="6" t="s">
        <v>614</v>
      </c>
      <c r="L16" s="12">
        <v>4.2449038577373803E-2</v>
      </c>
      <c r="M16" s="27" t="s">
        <v>70</v>
      </c>
      <c r="N16" s="13">
        <v>4.09527536018802E-2</v>
      </c>
      <c r="O16" s="13">
        <v>4.2308193376336345E-2</v>
      </c>
      <c r="P16" s="13">
        <v>3.9537408945879884E-2</v>
      </c>
      <c r="Q16" s="28">
        <v>8.0297954325420445E-2</v>
      </c>
    </row>
    <row r="17" spans="1:17" x14ac:dyDescent="0.25">
      <c r="A17">
        <v>109</v>
      </c>
      <c r="B17" t="str">
        <f t="shared" si="1"/>
        <v>Open End</v>
      </c>
      <c r="C17" t="s">
        <v>599</v>
      </c>
      <c r="D17" t="str">
        <f t="shared" si="2"/>
        <v>Q2B</v>
      </c>
      <c r="E17" t="str">
        <f t="shared" si="3"/>
        <v>Open end results</v>
      </c>
      <c r="F17">
        <f t="shared" si="4"/>
        <v>13</v>
      </c>
      <c r="G17" t="str">
        <f t="shared" si="0"/>
        <v>Data</v>
      </c>
      <c r="I17" s="38"/>
      <c r="K17" s="6" t="s">
        <v>80</v>
      </c>
      <c r="L17" s="12">
        <v>1.2869609032177541E-2</v>
      </c>
      <c r="M17" s="13">
        <v>1.1562861562304324E-2</v>
      </c>
      <c r="N17" s="13">
        <v>1.9865158417278189E-2</v>
      </c>
      <c r="O17" s="13">
        <v>1.8791843538643525E-2</v>
      </c>
      <c r="P17" s="13">
        <v>2.0985909413603898E-2</v>
      </c>
      <c r="Q17" s="29" t="s">
        <v>69</v>
      </c>
    </row>
    <row r="18" spans="1:17" x14ac:dyDescent="0.25">
      <c r="A18">
        <v>110</v>
      </c>
      <c r="B18" t="str">
        <f t="shared" si="1"/>
        <v>Open End</v>
      </c>
      <c r="C18" t="s">
        <v>599</v>
      </c>
      <c r="D18" t="str">
        <f t="shared" si="2"/>
        <v>Q2B</v>
      </c>
      <c r="E18" t="str">
        <f t="shared" si="3"/>
        <v>Open end results</v>
      </c>
      <c r="F18">
        <f t="shared" si="4"/>
        <v>14</v>
      </c>
      <c r="G18" t="str">
        <f t="shared" si="0"/>
        <v>Data</v>
      </c>
      <c r="I18" s="38"/>
      <c r="K18" s="6" t="s">
        <v>81</v>
      </c>
      <c r="L18" s="12">
        <v>2.0577657752561939E-2</v>
      </c>
      <c r="M18" s="13">
        <v>8.3069790058027254E-2</v>
      </c>
      <c r="N18" s="27" t="s">
        <v>69</v>
      </c>
      <c r="O18" s="27" t="s">
        <v>69</v>
      </c>
      <c r="P18" s="27" t="s">
        <v>70</v>
      </c>
      <c r="Q18" s="29" t="s">
        <v>69</v>
      </c>
    </row>
    <row r="19" spans="1:17" ht="24.75" x14ac:dyDescent="0.25">
      <c r="A19">
        <v>111</v>
      </c>
      <c r="B19" t="str">
        <f t="shared" si="1"/>
        <v>Open End</v>
      </c>
      <c r="C19" t="s">
        <v>599</v>
      </c>
      <c r="D19" t="str">
        <f t="shared" si="2"/>
        <v>Q2B</v>
      </c>
      <c r="E19" t="str">
        <f t="shared" si="3"/>
        <v>Open end results</v>
      </c>
      <c r="F19">
        <f t="shared" si="4"/>
        <v>15</v>
      </c>
      <c r="G19" t="str">
        <f t="shared" si="0"/>
        <v>Data</v>
      </c>
      <c r="I19" s="38"/>
      <c r="K19" s="6" t="s">
        <v>615</v>
      </c>
      <c r="L19" s="12">
        <v>5.0351117216649303E-2</v>
      </c>
      <c r="M19" s="13">
        <v>0.11974625926339934</v>
      </c>
      <c r="N19" s="13">
        <v>4.1617700497231465E-2</v>
      </c>
      <c r="O19" s="13">
        <v>3.9867608449910004E-2</v>
      </c>
      <c r="P19" s="13">
        <v>4.3445139438721109E-2</v>
      </c>
      <c r="Q19" s="28">
        <v>9.483443981492444E-3</v>
      </c>
    </row>
    <row r="20" spans="1:17" x14ac:dyDescent="0.25">
      <c r="A20">
        <v>112</v>
      </c>
      <c r="B20" t="str">
        <f t="shared" si="1"/>
        <v>Open End</v>
      </c>
      <c r="C20" t="s">
        <v>599</v>
      </c>
      <c r="D20" t="str">
        <f t="shared" si="2"/>
        <v>Q2B</v>
      </c>
      <c r="E20" t="str">
        <f t="shared" si="3"/>
        <v>Open end results</v>
      </c>
      <c r="F20">
        <f t="shared" si="4"/>
        <v>16</v>
      </c>
      <c r="G20" t="str">
        <f t="shared" si="0"/>
        <v>Data</v>
      </c>
      <c r="I20" s="38"/>
      <c r="K20" s="6" t="s">
        <v>82</v>
      </c>
      <c r="L20" s="12">
        <v>7.9312441326959623E-2</v>
      </c>
      <c r="M20" s="13">
        <v>6.2225883857846512E-2</v>
      </c>
      <c r="N20" s="13">
        <v>9.518540399441211E-2</v>
      </c>
      <c r="O20" s="13">
        <v>0.14023826925321858</v>
      </c>
      <c r="P20" s="13">
        <v>4.8141386780781371E-2</v>
      </c>
      <c r="Q20" s="28">
        <v>6.3589015070716612E-2</v>
      </c>
    </row>
    <row r="21" spans="1:17" x14ac:dyDescent="0.25">
      <c r="A21">
        <v>113</v>
      </c>
      <c r="B21" t="str">
        <f t="shared" si="1"/>
        <v>Open End</v>
      </c>
      <c r="C21" t="s">
        <v>599</v>
      </c>
      <c r="D21" t="str">
        <f t="shared" si="2"/>
        <v>Q2B</v>
      </c>
      <c r="E21" t="str">
        <f t="shared" si="3"/>
        <v>Open end results</v>
      </c>
      <c r="F21">
        <f t="shared" si="4"/>
        <v>17</v>
      </c>
      <c r="G21" t="str">
        <f t="shared" si="0"/>
        <v>Data</v>
      </c>
      <c r="I21" s="38"/>
      <c r="K21" s="6" t="s">
        <v>83</v>
      </c>
      <c r="L21" s="12">
        <v>3.0347198770497522E-2</v>
      </c>
      <c r="M21" s="27" t="s">
        <v>69</v>
      </c>
      <c r="N21" s="13">
        <v>4.8269607329696027E-2</v>
      </c>
      <c r="O21" s="13">
        <v>5.0405463440099801E-2</v>
      </c>
      <c r="P21" s="13">
        <v>4.603935513493617E-2</v>
      </c>
      <c r="Q21" s="28">
        <v>1.8191960255563466E-2</v>
      </c>
    </row>
    <row r="22" spans="1:17" ht="36.75" x14ac:dyDescent="0.25">
      <c r="A22">
        <v>114</v>
      </c>
      <c r="B22" t="str">
        <f t="shared" si="1"/>
        <v>Open End</v>
      </c>
      <c r="C22" t="s">
        <v>599</v>
      </c>
      <c r="D22" t="str">
        <f t="shared" si="2"/>
        <v>Q2B</v>
      </c>
      <c r="E22" t="str">
        <f t="shared" si="3"/>
        <v>Open end results</v>
      </c>
      <c r="F22">
        <f t="shared" si="4"/>
        <v>18</v>
      </c>
      <c r="G22" t="str">
        <f t="shared" si="0"/>
        <v>Data</v>
      </c>
      <c r="I22" s="38"/>
      <c r="K22" s="6" t="s">
        <v>616</v>
      </c>
      <c r="L22" s="12">
        <v>2.3240187529961941E-2</v>
      </c>
      <c r="M22" s="13">
        <v>2.1357194685768244E-2</v>
      </c>
      <c r="N22" s="13">
        <v>3.6435139705400181E-2</v>
      </c>
      <c r="O22" s="13">
        <v>2.4437870289062719E-2</v>
      </c>
      <c r="P22" s="13">
        <v>4.8962639248360376E-2</v>
      </c>
      <c r="Q22" s="29" t="s">
        <v>70</v>
      </c>
    </row>
    <row r="23" spans="1:17" x14ac:dyDescent="0.25">
      <c r="A23">
        <v>115</v>
      </c>
      <c r="B23" t="str">
        <f t="shared" si="1"/>
        <v>Open End</v>
      </c>
      <c r="C23" t="s">
        <v>599</v>
      </c>
      <c r="D23" t="str">
        <f t="shared" si="2"/>
        <v>Q2B</v>
      </c>
      <c r="E23" t="str">
        <f t="shared" si="3"/>
        <v>Open end results</v>
      </c>
      <c r="F23">
        <f t="shared" si="4"/>
        <v>19</v>
      </c>
      <c r="G23" t="str">
        <f t="shared" si="0"/>
        <v>Data</v>
      </c>
      <c r="I23" s="38"/>
      <c r="K23" s="6" t="s">
        <v>84</v>
      </c>
      <c r="L23" s="12">
        <v>1.5937660763591703E-2</v>
      </c>
      <c r="M23" s="27" t="s">
        <v>70</v>
      </c>
      <c r="N23" s="13">
        <v>5.0355822411973358E-3</v>
      </c>
      <c r="O23" s="13">
        <v>9.8580319733721812E-3</v>
      </c>
      <c r="P23" s="27" t="s">
        <v>70</v>
      </c>
      <c r="Q23" s="28">
        <v>4.9578448595706238E-2</v>
      </c>
    </row>
    <row r="24" spans="1:17" x14ac:dyDescent="0.25">
      <c r="A24">
        <v>116</v>
      </c>
      <c r="B24" t="str">
        <f t="shared" si="1"/>
        <v>Open End</v>
      </c>
      <c r="C24" t="s">
        <v>599</v>
      </c>
      <c r="D24" t="str">
        <f t="shared" si="2"/>
        <v>Q2B</v>
      </c>
      <c r="E24" t="str">
        <f t="shared" si="3"/>
        <v>Open end results</v>
      </c>
      <c r="F24">
        <f t="shared" si="4"/>
        <v>20</v>
      </c>
      <c r="G24" t="str">
        <f t="shared" si="0"/>
        <v>Data</v>
      </c>
      <c r="I24" s="38"/>
      <c r="K24" s="6" t="s">
        <v>85</v>
      </c>
      <c r="L24" s="26" t="s">
        <v>69</v>
      </c>
      <c r="M24" s="27" t="s">
        <v>70</v>
      </c>
      <c r="N24" s="13">
        <v>5.2378612033926793E-3</v>
      </c>
      <c r="O24" s="27" t="s">
        <v>69</v>
      </c>
      <c r="P24" s="13">
        <v>5.5834979870280381E-3</v>
      </c>
      <c r="Q24" s="29" t="s">
        <v>70</v>
      </c>
    </row>
    <row r="25" spans="1:17" x14ac:dyDescent="0.25">
      <c r="A25">
        <v>117</v>
      </c>
      <c r="B25" t="str">
        <f t="shared" si="1"/>
        <v>Open End</v>
      </c>
      <c r="C25" t="s">
        <v>599</v>
      </c>
      <c r="D25" t="str">
        <f t="shared" si="2"/>
        <v>Q2B</v>
      </c>
      <c r="E25" t="str">
        <f t="shared" si="3"/>
        <v>Open end results</v>
      </c>
      <c r="F25">
        <f t="shared" si="4"/>
        <v>21</v>
      </c>
      <c r="G25" t="str">
        <f t="shared" si="0"/>
        <v>Data</v>
      </c>
      <c r="I25" s="38"/>
      <c r="K25" s="6" t="s">
        <v>86</v>
      </c>
      <c r="L25" s="26" t="s">
        <v>69</v>
      </c>
      <c r="M25" s="27" t="s">
        <v>70</v>
      </c>
      <c r="N25" s="27" t="s">
        <v>69</v>
      </c>
      <c r="O25" s="27" t="s">
        <v>69</v>
      </c>
      <c r="P25" s="27" t="s">
        <v>70</v>
      </c>
      <c r="Q25" s="29" t="s">
        <v>70</v>
      </c>
    </row>
    <row r="26" spans="1:17" x14ac:dyDescent="0.25">
      <c r="A26">
        <v>118</v>
      </c>
      <c r="B26" t="str">
        <f t="shared" si="1"/>
        <v>Open End</v>
      </c>
      <c r="C26" t="s">
        <v>599</v>
      </c>
      <c r="D26" t="str">
        <f t="shared" si="2"/>
        <v>Q2B</v>
      </c>
      <c r="E26" t="str">
        <f t="shared" si="3"/>
        <v>Open end results</v>
      </c>
      <c r="F26">
        <f t="shared" si="4"/>
        <v>22</v>
      </c>
      <c r="G26" t="str">
        <f t="shared" si="0"/>
        <v>Data</v>
      </c>
      <c r="I26" s="38"/>
      <c r="K26" s="6" t="s">
        <v>87</v>
      </c>
      <c r="L26" s="26" t="s">
        <v>69</v>
      </c>
      <c r="M26" s="27" t="s">
        <v>70</v>
      </c>
      <c r="N26" s="27" t="s">
        <v>70</v>
      </c>
      <c r="O26" s="27" t="s">
        <v>70</v>
      </c>
      <c r="P26" s="27" t="s">
        <v>70</v>
      </c>
      <c r="Q26" s="28">
        <v>7.1916994710254731E-3</v>
      </c>
    </row>
    <row r="27" spans="1:17" x14ac:dyDescent="0.25">
      <c r="A27">
        <v>119</v>
      </c>
      <c r="B27" t="str">
        <f t="shared" si="1"/>
        <v>Open End</v>
      </c>
      <c r="C27" t="s">
        <v>599</v>
      </c>
      <c r="D27" t="str">
        <f t="shared" si="2"/>
        <v>Q2B</v>
      </c>
      <c r="E27" t="str">
        <f t="shared" si="3"/>
        <v>Open end results</v>
      </c>
      <c r="F27">
        <f t="shared" si="4"/>
        <v>23</v>
      </c>
      <c r="G27" t="str">
        <f t="shared" si="0"/>
        <v>Data</v>
      </c>
      <c r="I27" s="38"/>
      <c r="K27" s="6" t="s">
        <v>617</v>
      </c>
      <c r="L27" s="12">
        <v>5.7769097178380687E-3</v>
      </c>
      <c r="M27" s="27" t="s">
        <v>70</v>
      </c>
      <c r="N27" s="27" t="s">
        <v>69</v>
      </c>
      <c r="O27" s="27" t="s">
        <v>69</v>
      </c>
      <c r="P27" s="27" t="s">
        <v>69</v>
      </c>
      <c r="Q27" s="28">
        <v>1.4305847576083551E-2</v>
      </c>
    </row>
    <row r="28" spans="1:17" x14ac:dyDescent="0.25">
      <c r="A28">
        <v>120</v>
      </c>
      <c r="B28" t="str">
        <f t="shared" si="1"/>
        <v>Open End</v>
      </c>
      <c r="C28" t="s">
        <v>599</v>
      </c>
      <c r="D28" t="str">
        <f t="shared" si="2"/>
        <v>Q2B</v>
      </c>
      <c r="E28" t="str">
        <f t="shared" si="3"/>
        <v>Open end results</v>
      </c>
      <c r="F28">
        <f t="shared" si="4"/>
        <v>24</v>
      </c>
      <c r="G28" t="str">
        <f t="shared" si="0"/>
        <v>Data</v>
      </c>
      <c r="I28" s="38"/>
      <c r="K28" s="6" t="s">
        <v>88</v>
      </c>
      <c r="L28" s="12">
        <v>3.9186375828781241E-2</v>
      </c>
      <c r="M28" s="13">
        <v>6.4300846752792046E-2</v>
      </c>
      <c r="N28" s="13">
        <v>3.0395093278562178E-2</v>
      </c>
      <c r="O28" s="13">
        <v>2.1627159952144558E-2</v>
      </c>
      <c r="P28" s="13">
        <v>3.9550533314761223E-2</v>
      </c>
      <c r="Q28" s="28">
        <v>3.4976532673626715E-2</v>
      </c>
    </row>
    <row r="29" spans="1:17" x14ac:dyDescent="0.25">
      <c r="A29">
        <v>121</v>
      </c>
      <c r="B29" t="str">
        <f t="shared" si="1"/>
        <v>Open End</v>
      </c>
      <c r="C29" t="s">
        <v>599</v>
      </c>
      <c r="D29" t="str">
        <f t="shared" si="2"/>
        <v>Q2B</v>
      </c>
      <c r="E29" t="str">
        <f t="shared" si="3"/>
        <v>Open end results</v>
      </c>
      <c r="F29">
        <f t="shared" si="4"/>
        <v>25</v>
      </c>
      <c r="G29" t="str">
        <f t="shared" si="0"/>
        <v>Data</v>
      </c>
      <c r="I29" s="38"/>
      <c r="K29" s="6" t="s">
        <v>89</v>
      </c>
      <c r="L29" s="12">
        <v>4.6909435849588246E-2</v>
      </c>
      <c r="M29" s="13">
        <v>8.9200494026958316E-2</v>
      </c>
      <c r="N29" s="13">
        <v>5.4584730497367643E-3</v>
      </c>
      <c r="O29" s="13">
        <v>1.0685914611792887E-2</v>
      </c>
      <c r="P29" s="27" t="s">
        <v>70</v>
      </c>
      <c r="Q29" s="28">
        <v>8.9892334492502113E-2</v>
      </c>
    </row>
    <row r="30" spans="1:17" ht="24.75" x14ac:dyDescent="0.25">
      <c r="A30">
        <v>122</v>
      </c>
      <c r="B30" t="str">
        <f t="shared" si="1"/>
        <v>Open End</v>
      </c>
      <c r="C30" t="s">
        <v>599</v>
      </c>
      <c r="D30" t="str">
        <f t="shared" si="2"/>
        <v>Q2B</v>
      </c>
      <c r="E30" t="str">
        <f t="shared" si="3"/>
        <v>Open end results</v>
      </c>
      <c r="F30">
        <f t="shared" si="4"/>
        <v>26</v>
      </c>
      <c r="G30" t="str">
        <f t="shared" si="0"/>
        <v>Data</v>
      </c>
      <c r="I30" s="38"/>
      <c r="K30" s="6" t="s">
        <v>618</v>
      </c>
      <c r="L30" s="12">
        <v>6.7784438112291748E-2</v>
      </c>
      <c r="M30" s="13">
        <v>6.3644260836261887E-2</v>
      </c>
      <c r="N30" s="13">
        <v>8.9813445464415165E-2</v>
      </c>
      <c r="O30" s="13">
        <v>7.5166628221260218E-2</v>
      </c>
      <c r="P30" s="13">
        <v>0.10510759198658776</v>
      </c>
      <c r="Q30" s="28">
        <v>2.9807404202589701E-2</v>
      </c>
    </row>
    <row r="31" spans="1:17" x14ac:dyDescent="0.25">
      <c r="A31">
        <v>123</v>
      </c>
      <c r="B31" t="str">
        <f t="shared" si="1"/>
        <v>Open End</v>
      </c>
      <c r="C31" t="s">
        <v>599</v>
      </c>
      <c r="D31" t="str">
        <f t="shared" si="2"/>
        <v>Q2B</v>
      </c>
      <c r="E31" t="str">
        <f t="shared" si="3"/>
        <v>Open end results</v>
      </c>
      <c r="F31">
        <f t="shared" si="4"/>
        <v>27</v>
      </c>
      <c r="G31" t="str">
        <f t="shared" si="0"/>
        <v>Data</v>
      </c>
      <c r="I31" s="38"/>
      <c r="K31" s="6" t="s">
        <v>90</v>
      </c>
      <c r="L31" s="12">
        <v>1.3949122586816687E-2</v>
      </c>
      <c r="M31" s="27" t="s">
        <v>70</v>
      </c>
      <c r="N31" s="13">
        <v>2.3611017476880283E-2</v>
      </c>
      <c r="O31" s="13">
        <v>4.6222691649574002E-2</v>
      </c>
      <c r="P31" s="27" t="s">
        <v>70</v>
      </c>
      <c r="Q31" s="28">
        <v>7.3071778871627406E-3</v>
      </c>
    </row>
    <row r="32" spans="1:17" x14ac:dyDescent="0.25">
      <c r="A32">
        <v>124</v>
      </c>
      <c r="B32" t="str">
        <f t="shared" si="1"/>
        <v>Open End</v>
      </c>
      <c r="C32" t="s">
        <v>599</v>
      </c>
      <c r="D32" t="str">
        <f t="shared" si="2"/>
        <v>Q2B</v>
      </c>
      <c r="E32" t="str">
        <f t="shared" si="3"/>
        <v>Open end results</v>
      </c>
      <c r="F32">
        <f t="shared" si="4"/>
        <v>28</v>
      </c>
      <c r="G32" t="str">
        <f t="shared" si="0"/>
        <v>Data</v>
      </c>
      <c r="I32" s="38"/>
      <c r="K32" s="6" t="s">
        <v>91</v>
      </c>
      <c r="L32" s="12">
        <v>1.4341659216890219E-2</v>
      </c>
      <c r="M32" s="27" t="s">
        <v>70</v>
      </c>
      <c r="N32" s="13">
        <v>1.5054537916945908E-2</v>
      </c>
      <c r="O32" s="27" t="s">
        <v>69</v>
      </c>
      <c r="P32" s="13">
        <v>2.7754957772375435E-2</v>
      </c>
      <c r="Q32" s="28">
        <v>2.483965167541723E-2</v>
      </c>
    </row>
    <row r="33" spans="1:18" x14ac:dyDescent="0.25">
      <c r="A33">
        <v>125</v>
      </c>
      <c r="B33" t="str">
        <f t="shared" si="1"/>
        <v>Open End</v>
      </c>
      <c r="C33" t="s">
        <v>599</v>
      </c>
      <c r="D33" t="str">
        <f t="shared" si="2"/>
        <v>Q2B</v>
      </c>
      <c r="E33" t="str">
        <f t="shared" si="3"/>
        <v>Open end results</v>
      </c>
      <c r="F33">
        <f t="shared" si="4"/>
        <v>29</v>
      </c>
      <c r="G33" t="str">
        <f t="shared" si="0"/>
        <v>Data</v>
      </c>
      <c r="I33" s="38"/>
      <c r="K33" s="6" t="s">
        <v>92</v>
      </c>
      <c r="L33" s="12">
        <v>2.4208316184013069E-2</v>
      </c>
      <c r="M33" s="27" t="s">
        <v>70</v>
      </c>
      <c r="N33" s="13">
        <v>4.1625971223935361E-2</v>
      </c>
      <c r="O33" s="13">
        <v>6.2567344005631353E-2</v>
      </c>
      <c r="P33" s="13">
        <v>1.975907561230511E-2</v>
      </c>
      <c r="Q33" s="28">
        <v>1.1460557873930433E-2</v>
      </c>
    </row>
    <row r="34" spans="1:18" x14ac:dyDescent="0.25">
      <c r="A34">
        <v>126</v>
      </c>
      <c r="B34" t="str">
        <f t="shared" si="1"/>
        <v>Open End</v>
      </c>
      <c r="C34" t="s">
        <v>599</v>
      </c>
      <c r="D34" t="str">
        <f t="shared" si="2"/>
        <v>Q2B</v>
      </c>
      <c r="E34" t="str">
        <f t="shared" si="3"/>
        <v>Open end results</v>
      </c>
      <c r="F34">
        <f t="shared" si="4"/>
        <v>30</v>
      </c>
      <c r="G34" t="str">
        <f t="shared" si="0"/>
        <v>Data</v>
      </c>
      <c r="I34" s="38"/>
      <c r="K34" s="6" t="s">
        <v>93</v>
      </c>
      <c r="L34" s="12">
        <v>3.3996943074320954E-2</v>
      </c>
      <c r="M34" s="13">
        <v>1.2441030381918411E-2</v>
      </c>
      <c r="N34" s="13">
        <v>6.1557794073126691E-2</v>
      </c>
      <c r="O34" s="13">
        <v>4.0955532238083153E-2</v>
      </c>
      <c r="P34" s="13">
        <v>8.3070591424413087E-2</v>
      </c>
      <c r="Q34" s="29" t="s">
        <v>70</v>
      </c>
    </row>
    <row r="35" spans="1:18" x14ac:dyDescent="0.25">
      <c r="A35">
        <v>127</v>
      </c>
      <c r="B35" t="str">
        <f t="shared" si="1"/>
        <v>Open End</v>
      </c>
      <c r="C35" t="s">
        <v>599</v>
      </c>
      <c r="D35" t="str">
        <f t="shared" si="2"/>
        <v>Q2B</v>
      </c>
      <c r="E35" t="str">
        <f t="shared" si="3"/>
        <v>Open end results</v>
      </c>
      <c r="F35">
        <f t="shared" si="4"/>
        <v>31</v>
      </c>
      <c r="G35" t="str">
        <f t="shared" si="0"/>
        <v>Data</v>
      </c>
      <c r="I35" s="38"/>
      <c r="K35" s="6" t="s">
        <v>94</v>
      </c>
      <c r="L35" s="12">
        <v>2.9099792420514744E-2</v>
      </c>
      <c r="M35" s="27" t="s">
        <v>70</v>
      </c>
      <c r="N35" s="13">
        <v>1.4635655498761516E-2</v>
      </c>
      <c r="O35" s="13">
        <v>2.8651852546001812E-2</v>
      </c>
      <c r="P35" s="27" t="s">
        <v>70</v>
      </c>
      <c r="Q35" s="28">
        <v>8.0297954325420445E-2</v>
      </c>
    </row>
    <row r="36" spans="1:18" x14ac:dyDescent="0.25">
      <c r="A36">
        <v>128</v>
      </c>
      <c r="B36" t="str">
        <f t="shared" si="1"/>
        <v>Open End</v>
      </c>
      <c r="C36" t="s">
        <v>599</v>
      </c>
      <c r="D36" t="str">
        <f t="shared" si="2"/>
        <v>Q2B</v>
      </c>
      <c r="E36" t="str">
        <f t="shared" si="3"/>
        <v>Open end results</v>
      </c>
      <c r="F36">
        <f t="shared" si="4"/>
        <v>32</v>
      </c>
      <c r="G36" t="str">
        <f t="shared" si="0"/>
        <v>Data</v>
      </c>
      <c r="I36" s="38"/>
      <c r="K36" s="6" t="s">
        <v>95</v>
      </c>
      <c r="L36" s="26" t="s">
        <v>69</v>
      </c>
      <c r="M36" s="27" t="s">
        <v>70</v>
      </c>
      <c r="N36" s="27" t="s">
        <v>69</v>
      </c>
      <c r="O36" s="13">
        <v>7.6227347811560278E-3</v>
      </c>
      <c r="P36" s="27" t="s">
        <v>70</v>
      </c>
      <c r="Q36" s="29" t="s">
        <v>70</v>
      </c>
      <c r="R36" s="42"/>
    </row>
    <row r="37" spans="1:18" x14ac:dyDescent="0.25">
      <c r="A37">
        <v>129</v>
      </c>
      <c r="B37" t="str">
        <f t="shared" si="1"/>
        <v>Open End</v>
      </c>
      <c r="C37" t="s">
        <v>599</v>
      </c>
      <c r="D37" t="str">
        <f t="shared" si="2"/>
        <v>Q2B</v>
      </c>
      <c r="E37" t="str">
        <f t="shared" si="3"/>
        <v>Open end results</v>
      </c>
      <c r="F37">
        <f t="shared" si="4"/>
        <v>33</v>
      </c>
      <c r="G37" t="str">
        <f t="shared" si="0"/>
        <v>Data</v>
      </c>
      <c r="I37" s="38"/>
      <c r="K37" s="6" t="s">
        <v>96</v>
      </c>
      <c r="L37" s="12">
        <v>2.3431918318065306E-2</v>
      </c>
      <c r="M37" s="13">
        <v>2.4716820690992711E-2</v>
      </c>
      <c r="N37" s="13">
        <v>1.5683834134637326E-2</v>
      </c>
      <c r="O37" s="13">
        <v>6.9762529521402326E-3</v>
      </c>
      <c r="P37" s="13">
        <v>2.4776254709561987E-2</v>
      </c>
      <c r="Q37" s="28">
        <v>3.6930653570513568E-2</v>
      </c>
      <c r="R37" s="42"/>
    </row>
    <row r="38" spans="1:18" x14ac:dyDescent="0.25">
      <c r="A38">
        <v>130</v>
      </c>
      <c r="B38" t="str">
        <f t="shared" si="1"/>
        <v>Open End</v>
      </c>
      <c r="C38" t="s">
        <v>599</v>
      </c>
      <c r="D38" t="str">
        <f t="shared" si="2"/>
        <v>Q2B</v>
      </c>
      <c r="E38" t="str">
        <f t="shared" si="3"/>
        <v>Open end results</v>
      </c>
      <c r="F38">
        <f t="shared" si="4"/>
        <v>34</v>
      </c>
      <c r="G38" t="str">
        <f t="shared" si="0"/>
        <v>Data</v>
      </c>
      <c r="I38" s="38"/>
      <c r="K38" s="6" t="s">
        <v>619</v>
      </c>
      <c r="L38" s="12">
        <v>1.6673744367822926E-2</v>
      </c>
      <c r="M38" s="27" t="s">
        <v>70</v>
      </c>
      <c r="N38" s="13">
        <v>1.3498700573972837E-2</v>
      </c>
      <c r="O38" s="13">
        <v>1.8730034117166772E-2</v>
      </c>
      <c r="P38" s="13">
        <v>8.0361635334867468E-3</v>
      </c>
      <c r="Q38" s="28">
        <v>3.6402357709841203E-2</v>
      </c>
      <c r="R38" s="42"/>
    </row>
    <row r="39" spans="1:18" x14ac:dyDescent="0.25">
      <c r="A39">
        <v>131</v>
      </c>
      <c r="B39" t="str">
        <f t="shared" si="1"/>
        <v>Open End</v>
      </c>
      <c r="C39" t="s">
        <v>599</v>
      </c>
      <c r="D39" t="str">
        <f t="shared" si="2"/>
        <v>Q2B</v>
      </c>
      <c r="E39" t="str">
        <f t="shared" si="3"/>
        <v>Open end results</v>
      </c>
      <c r="F39">
        <f t="shared" si="4"/>
        <v>35</v>
      </c>
      <c r="G39" t="str">
        <f t="shared" si="0"/>
        <v>Data</v>
      </c>
      <c r="I39" s="38"/>
      <c r="K39" s="6" t="s">
        <v>97</v>
      </c>
      <c r="L39" s="26" t="s">
        <v>70</v>
      </c>
      <c r="M39" s="27" t="s">
        <v>70</v>
      </c>
      <c r="N39" s="27" t="s">
        <v>70</v>
      </c>
      <c r="O39" s="27" t="s">
        <v>70</v>
      </c>
      <c r="P39" s="27" t="s">
        <v>70</v>
      </c>
      <c r="Q39" s="29" t="s">
        <v>70</v>
      </c>
      <c r="R39" s="42"/>
    </row>
    <row r="40" spans="1:18" x14ac:dyDescent="0.25">
      <c r="A40">
        <v>132</v>
      </c>
      <c r="B40" t="str">
        <f t="shared" si="1"/>
        <v>Open End</v>
      </c>
      <c r="C40" t="s">
        <v>599</v>
      </c>
      <c r="D40" t="str">
        <f t="shared" si="2"/>
        <v>Q2B</v>
      </c>
      <c r="E40" t="str">
        <f t="shared" si="3"/>
        <v>Open end results</v>
      </c>
      <c r="F40">
        <f t="shared" si="4"/>
        <v>36</v>
      </c>
      <c r="G40" t="str">
        <f t="shared" si="0"/>
        <v>Data</v>
      </c>
      <c r="I40" s="38"/>
      <c r="K40" s="6" t="s">
        <v>98</v>
      </c>
      <c r="L40" s="12">
        <v>3.4719385384873229E-2</v>
      </c>
      <c r="M40" s="27" t="s">
        <v>70</v>
      </c>
      <c r="N40" s="13">
        <v>1.9073363884068332E-2</v>
      </c>
      <c r="O40" s="13">
        <v>1.5299685625691006E-2</v>
      </c>
      <c r="P40" s="13">
        <v>2.3013823251657729E-2</v>
      </c>
      <c r="Q40" s="28">
        <v>9.2776796207473755E-2</v>
      </c>
      <c r="R40" s="42"/>
    </row>
    <row r="41" spans="1:18" x14ac:dyDescent="0.25">
      <c r="A41">
        <v>133</v>
      </c>
      <c r="B41" t="str">
        <f>IF('csv-2021'!K95="Results by region:","Closed End",IF(L42="East Metro Overall","Open End",IF(AND(K41="",'csv-2021'!K95=""),"",B40)))</f>
        <v>Open End</v>
      </c>
      <c r="C41" t="s">
        <v>599</v>
      </c>
      <c r="D41" t="str">
        <f t="shared" si="2"/>
        <v>Q2B</v>
      </c>
      <c r="E41" t="str">
        <f t="shared" si="3"/>
        <v>Open end results</v>
      </c>
      <c r="F41">
        <f t="shared" si="4"/>
        <v>37</v>
      </c>
      <c r="G41" t="str">
        <f t="shared" si="0"/>
        <v>Data</v>
      </c>
      <c r="I41" s="38"/>
      <c r="K41" s="6" t="s">
        <v>99</v>
      </c>
      <c r="L41" s="12">
        <v>8.4179170552059923E-2</v>
      </c>
      <c r="M41" s="13">
        <v>5.7932199507299567E-2</v>
      </c>
      <c r="N41" s="13">
        <v>7.8161799597363912E-2</v>
      </c>
      <c r="O41" s="13">
        <v>0.13393287071639695</v>
      </c>
      <c r="P41" s="13">
        <v>1.9925875762673729E-2</v>
      </c>
      <c r="Q41" s="28">
        <v>0.11715045530534617</v>
      </c>
      <c r="R41" s="42"/>
    </row>
    <row r="42" spans="1:18" ht="15.75" thickBot="1" x14ac:dyDescent="0.3">
      <c r="A42">
        <v>134</v>
      </c>
      <c r="B42" t="str">
        <f>IF('csv-2021'!K96="Results by region:","Closed End",IF('csv-2021'!L95="East Metro Overall","Open End",IF(AND(K42="",'csv-2021'!K96=""),"",B41)))</f>
        <v>Open End</v>
      </c>
      <c r="C42" t="s">
        <v>599</v>
      </c>
      <c r="D42" t="str">
        <f t="shared" si="2"/>
        <v>Q2B</v>
      </c>
      <c r="E42" t="str">
        <f>IF(AND(K42="",'csv-2021'!K95="Results by region:"),"Column labels",
IF(AND(K42="",L42="East Metro overall"),"Column labels",
IF(AND(K42="",L42=""),"",
IF(AND(B42="Open End",K42&lt;&gt;"",E41="Column labels"),"Open end results",
IF(K42="Results by region:","Region",
IF(K42="Results by gender:","Gender",
IF(K42="Results by age:","Age",
IF(K42="Results by education level:","Education",
IF(K42="Results by household income:","Household income",
IF(K42="Results by housing status:","Housing status",
IF(K42="Results by home language:","Home language",
IF(K42="Results by race/ethnicity:","Race / ethnicity",
IF(ISERROR(FIND(".",K42)),E41,
IF(FIND(".",K42)&lt;=4,"Title"))))))))))))))</f>
        <v>Open end results</v>
      </c>
      <c r="F42">
        <f t="shared" si="4"/>
        <v>38</v>
      </c>
      <c r="G42" t="str">
        <f t="shared" si="0"/>
        <v>Data</v>
      </c>
      <c r="I42" s="38"/>
      <c r="K42" s="21" t="s">
        <v>6</v>
      </c>
      <c r="L42" s="30">
        <v>441</v>
      </c>
      <c r="M42" s="31">
        <v>53</v>
      </c>
      <c r="N42" s="31">
        <v>325.99999999999994</v>
      </c>
      <c r="O42" s="31">
        <v>252.00000000000011</v>
      </c>
      <c r="P42" s="31">
        <v>73.999999999999943</v>
      </c>
      <c r="Q42" s="32">
        <v>62.000000000000007</v>
      </c>
      <c r="R42" s="42"/>
    </row>
    <row r="43" spans="1:18" ht="15.75" thickTop="1" x14ac:dyDescent="0.25"/>
    <row r="44" spans="1:18" x14ac:dyDescent="0.25">
      <c r="A44">
        <v>182</v>
      </c>
      <c r="B44" t="str">
        <f>IF(K46="Results by region:","Closed End",IF(L45="East Metro Overall","Open End",IF(AND(K44="",K46=""),"",'csv-2021'!B141)))</f>
        <v/>
      </c>
      <c r="C44" t="s">
        <v>8</v>
      </c>
      <c r="D44" t="str">
        <f>IF(B44="","",IF(ISERROR(FIND(".",K44,1)),'csv-2021'!D141,IF(ISNUMBER(FIND(".",K44,1)),CONCATENATE("Q",LEFT(K44,SUM(FIND(".",K44,1),-1))))))</f>
        <v/>
      </c>
      <c r="E44" t="str">
        <f>IF(AND(K44="",K45="Results by region:"),"Column labels",
IF(AND(K44="",L44="East Metro overall"),"Column labels",
IF(AND(K44="",L44=""),"",
IF(AND(B44="Open End",K44&lt;&gt;"",'csv-2021'!E141="Column labels"),"Open end results",
IF(K44="Results by region:","Region",
IF(K44="Results by gender:","Gender",
IF(K44="Results by age:","Age",
IF(K44="Results by education level:","Education",
IF(K44="Results by household income:","Household income",
IF(K44="Results by housing status:","Housing status",
IF(K44="Results by home language:","Home language",
IF(K44="Results by race/ethnicity:","Race / ethnicity",
IF(ISERROR(FIND(".",K44)),'csv-2021'!E141,
IF(FIND(".",K44)&lt;=4,"Title"))))))))))))))</f>
        <v/>
      </c>
      <c r="F44" t="str">
        <f>IF(B44="","",IF(E44&lt;&gt;'csv-2021'!E141,1,SUM('csv-2021'!F141,1)))</f>
        <v/>
      </c>
      <c r="G44" t="str">
        <f t="shared" ref="G44:G67" si="5">IF(B44="","",IF(E44="Title","Title",IF(E44="Column labels","Labels",IF(AND(F44=1,B44="Closed End"),"Header","Data"))))</f>
        <v/>
      </c>
      <c r="I44" s="38"/>
      <c r="K44" s="42"/>
      <c r="L44" s="42"/>
      <c r="M44" s="42"/>
      <c r="N44" s="42"/>
      <c r="O44" s="42"/>
      <c r="P44" s="42"/>
      <c r="Q44" s="42"/>
    </row>
    <row r="45" spans="1:18" ht="30.75" thickBot="1" x14ac:dyDescent="0.3">
      <c r="A45">
        <v>183</v>
      </c>
      <c r="B45" t="str">
        <f t="shared" ref="B45:B65" si="6">IF(K47="Results by region:","Closed End",IF(L46="East Metro Overall","Open End",IF(AND(K45="",K47=""),"",B44)))</f>
        <v>Open End</v>
      </c>
      <c r="C45" t="s">
        <v>600</v>
      </c>
      <c r="D45" t="str">
        <f t="shared" ref="D45:D67" si="7">IF(B45="","",IF(ISERROR(FIND(".",K45,1)),D44,IF(ISNUMBER(FIND(".",K45,1)),CONCATENATE("Q",LEFT(K45,SUM(FIND(".",K45,1),-1))))))</f>
        <v>Q3B</v>
      </c>
      <c r="E45" t="str">
        <f t="shared" ref="E45:E66" si="8">IF(AND(K45="",K46="Results by region:"),"Column labels",
IF(AND(K45="",L45="East Metro overall"),"Column labels",
IF(AND(K45="",L45=""),"",
IF(AND(B45="Open End",K45&lt;&gt;"",E44="Column labels"),"Open end results",
IF(K45="Results by region:","Region",
IF(K45="Results by gender:","Gender",
IF(K45="Results by age:","Age",
IF(K45="Results by education level:","Education",
IF(K45="Results by household income:","Household income",
IF(K45="Results by housing status:","Housing status",
IF(K45="Results by home language:","Home language",
IF(K45="Results by race/ethnicity:","Race / ethnicity",
IF(ISERROR(FIND(".",K45)),E44,
IF(FIND(".",K45)&lt;=4,"Title"))))))))))))))</f>
        <v>Title</v>
      </c>
      <c r="F45">
        <f t="shared" ref="F45:F67" si="9">IF(B45="","",IF(E45&lt;&gt;E44,1,SUM(F44,1)))</f>
        <v>1</v>
      </c>
      <c r="G45" t="str">
        <f t="shared" si="5"/>
        <v>Title</v>
      </c>
      <c r="I45" s="38"/>
      <c r="K45" s="37" t="s">
        <v>107</v>
      </c>
      <c r="L45" s="37"/>
      <c r="M45" s="37"/>
      <c r="N45" s="37"/>
      <c r="O45" s="37"/>
      <c r="P45" s="37"/>
      <c r="Q45" s="37"/>
      <c r="R45" s="42"/>
    </row>
    <row r="46" spans="1:18" ht="38.25" thickTop="1" thickBot="1" x14ac:dyDescent="0.3">
      <c r="A46">
        <v>184</v>
      </c>
      <c r="B46" t="str">
        <f t="shared" si="6"/>
        <v>Open End</v>
      </c>
      <c r="C46" t="s">
        <v>600</v>
      </c>
      <c r="D46" t="str">
        <f t="shared" si="7"/>
        <v>Q3B</v>
      </c>
      <c r="E46" t="str">
        <f t="shared" si="8"/>
        <v>Column labels</v>
      </c>
      <c r="F46">
        <f t="shared" si="9"/>
        <v>1</v>
      </c>
      <c r="G46" t="str">
        <f t="shared" si="5"/>
        <v>Labels</v>
      </c>
      <c r="I46" s="38"/>
      <c r="K46" s="39"/>
      <c r="L46" s="1" t="s">
        <v>62</v>
      </c>
      <c r="M46" s="2" t="s">
        <v>63</v>
      </c>
      <c r="N46" s="2" t="s">
        <v>64</v>
      </c>
      <c r="O46" s="2" t="s">
        <v>65</v>
      </c>
      <c r="P46" s="2" t="s">
        <v>66</v>
      </c>
      <c r="Q46" s="3" t="s">
        <v>67</v>
      </c>
      <c r="R46" s="42"/>
    </row>
    <row r="47" spans="1:18" ht="15.75" thickTop="1" x14ac:dyDescent="0.25">
      <c r="A47">
        <v>185</v>
      </c>
      <c r="B47" t="str">
        <f t="shared" si="6"/>
        <v>Open End</v>
      </c>
      <c r="C47" t="s">
        <v>600</v>
      </c>
      <c r="D47" t="str">
        <f t="shared" si="7"/>
        <v>Q3B</v>
      </c>
      <c r="E47" t="str">
        <f t="shared" si="8"/>
        <v>Open end results</v>
      </c>
      <c r="F47">
        <f t="shared" si="9"/>
        <v>1</v>
      </c>
      <c r="G47" t="str">
        <f t="shared" si="5"/>
        <v>Data</v>
      </c>
      <c r="I47" s="38"/>
      <c r="K47" s="4" t="s">
        <v>108</v>
      </c>
      <c r="L47" s="33">
        <v>1.5100487869371397E-2</v>
      </c>
      <c r="M47" s="24">
        <v>3.8987848092720323E-2</v>
      </c>
      <c r="N47" s="23" t="s">
        <v>69</v>
      </c>
      <c r="O47" s="24">
        <v>5.9207324414014195E-3</v>
      </c>
      <c r="P47" s="23" t="s">
        <v>70</v>
      </c>
      <c r="Q47" s="25" t="s">
        <v>70</v>
      </c>
      <c r="R47" s="42"/>
    </row>
    <row r="48" spans="1:18" x14ac:dyDescent="0.25">
      <c r="A48">
        <v>186</v>
      </c>
      <c r="B48" t="str">
        <f t="shared" si="6"/>
        <v>Open End</v>
      </c>
      <c r="C48" t="s">
        <v>600</v>
      </c>
      <c r="D48" t="str">
        <f t="shared" si="7"/>
        <v>Q3B</v>
      </c>
      <c r="E48" t="str">
        <f t="shared" si="8"/>
        <v>Open end results</v>
      </c>
      <c r="F48">
        <f t="shared" si="9"/>
        <v>2</v>
      </c>
      <c r="G48" t="str">
        <f t="shared" si="5"/>
        <v>Data</v>
      </c>
      <c r="I48" s="38"/>
      <c r="K48" s="6" t="s">
        <v>109</v>
      </c>
      <c r="L48" s="12">
        <v>7.5883030071855997E-2</v>
      </c>
      <c r="M48" s="13">
        <v>5.4915293822065732E-2</v>
      </c>
      <c r="N48" s="13">
        <v>0.10825928913033532</v>
      </c>
      <c r="O48" s="13">
        <v>9.0133081502638893E-2</v>
      </c>
      <c r="P48" s="13">
        <v>0.1311460835026988</v>
      </c>
      <c r="Q48" s="29" t="s">
        <v>70</v>
      </c>
      <c r="R48" s="42"/>
    </row>
    <row r="49" spans="1:18" x14ac:dyDescent="0.25">
      <c r="A49">
        <v>187</v>
      </c>
      <c r="B49" t="str">
        <f t="shared" si="6"/>
        <v>Open End</v>
      </c>
      <c r="C49" t="s">
        <v>600</v>
      </c>
      <c r="D49" t="str">
        <f t="shared" si="7"/>
        <v>Q3B</v>
      </c>
      <c r="E49" t="str">
        <f t="shared" si="8"/>
        <v>Open end results</v>
      </c>
      <c r="F49">
        <f t="shared" si="9"/>
        <v>3</v>
      </c>
      <c r="G49" t="str">
        <f t="shared" si="5"/>
        <v>Data</v>
      </c>
      <c r="I49" s="38"/>
      <c r="K49" s="6" t="s">
        <v>110</v>
      </c>
      <c r="L49" s="12">
        <v>3.4962995993142933E-2</v>
      </c>
      <c r="M49" s="13">
        <v>5.2036693133474615E-2</v>
      </c>
      <c r="N49" s="13">
        <v>3.1901417268994425E-2</v>
      </c>
      <c r="O49" s="13">
        <v>3.2447389301250462E-2</v>
      </c>
      <c r="P49" s="13">
        <v>3.121205356468525E-2</v>
      </c>
      <c r="Q49" s="29" t="s">
        <v>69</v>
      </c>
      <c r="R49" s="42"/>
    </row>
    <row r="50" spans="1:18" x14ac:dyDescent="0.25">
      <c r="A50">
        <v>188</v>
      </c>
      <c r="B50" t="str">
        <f t="shared" si="6"/>
        <v>Open End</v>
      </c>
      <c r="C50" t="s">
        <v>600</v>
      </c>
      <c r="D50" t="str">
        <f t="shared" si="7"/>
        <v>Q3B</v>
      </c>
      <c r="E50" t="str">
        <f t="shared" si="8"/>
        <v>Open end results</v>
      </c>
      <c r="F50">
        <f t="shared" si="9"/>
        <v>4</v>
      </c>
      <c r="G50" t="str">
        <f t="shared" si="5"/>
        <v>Data</v>
      </c>
      <c r="I50" s="38"/>
      <c r="K50" s="6" t="s">
        <v>111</v>
      </c>
      <c r="L50" s="26" t="s">
        <v>69</v>
      </c>
      <c r="M50" s="27" t="s">
        <v>70</v>
      </c>
      <c r="N50" s="27" t="s">
        <v>70</v>
      </c>
      <c r="O50" s="27" t="s">
        <v>70</v>
      </c>
      <c r="P50" s="27" t="s">
        <v>70</v>
      </c>
      <c r="Q50" s="28">
        <v>2.298241915648274E-2</v>
      </c>
      <c r="R50" s="42"/>
    </row>
    <row r="51" spans="1:18" x14ac:dyDescent="0.25">
      <c r="A51">
        <v>189</v>
      </c>
      <c r="B51" t="str">
        <f t="shared" si="6"/>
        <v>Open End</v>
      </c>
      <c r="C51" t="s">
        <v>600</v>
      </c>
      <c r="D51" t="str">
        <f t="shared" si="7"/>
        <v>Q3B</v>
      </c>
      <c r="E51" t="str">
        <f t="shared" si="8"/>
        <v>Open end results</v>
      </c>
      <c r="F51">
        <f t="shared" si="9"/>
        <v>5</v>
      </c>
      <c r="G51" t="str">
        <f t="shared" si="5"/>
        <v>Data</v>
      </c>
      <c r="I51" s="38"/>
      <c r="K51" s="6" t="s">
        <v>112</v>
      </c>
      <c r="L51" s="26" t="s">
        <v>69</v>
      </c>
      <c r="M51" s="13">
        <v>6.6574031825915167E-3</v>
      </c>
      <c r="N51" s="27" t="s">
        <v>70</v>
      </c>
      <c r="O51" s="27" t="s">
        <v>70</v>
      </c>
      <c r="P51" s="27" t="s">
        <v>70</v>
      </c>
      <c r="Q51" s="29" t="s">
        <v>70</v>
      </c>
      <c r="R51" s="42"/>
    </row>
    <row r="52" spans="1:18" x14ac:dyDescent="0.25">
      <c r="A52">
        <v>190</v>
      </c>
      <c r="B52" t="str">
        <f t="shared" si="6"/>
        <v>Open End</v>
      </c>
      <c r="C52" t="s">
        <v>600</v>
      </c>
      <c r="D52" t="str">
        <f t="shared" si="7"/>
        <v>Q3B</v>
      </c>
      <c r="E52" t="str">
        <f t="shared" si="8"/>
        <v>Open end results</v>
      </c>
      <c r="F52">
        <f t="shared" si="9"/>
        <v>6</v>
      </c>
      <c r="G52" t="str">
        <f t="shared" si="5"/>
        <v>Data</v>
      </c>
      <c r="I52" s="38"/>
      <c r="K52" s="6" t="s">
        <v>113</v>
      </c>
      <c r="L52" s="12">
        <v>5.4040176369129583E-2</v>
      </c>
      <c r="M52" s="13">
        <v>1.3073570322955575E-2</v>
      </c>
      <c r="N52" s="13">
        <v>4.4500849904961039E-2</v>
      </c>
      <c r="O52" s="13">
        <v>7.9745263424064752E-2</v>
      </c>
      <c r="P52" s="27" t="s">
        <v>70</v>
      </c>
      <c r="Q52" s="28">
        <v>0.20043974628434869</v>
      </c>
      <c r="R52" s="42"/>
    </row>
    <row r="53" spans="1:18" x14ac:dyDescent="0.25">
      <c r="A53">
        <v>191</v>
      </c>
      <c r="B53" t="str">
        <f t="shared" si="6"/>
        <v>Open End</v>
      </c>
      <c r="C53" t="s">
        <v>600</v>
      </c>
      <c r="D53" t="str">
        <f t="shared" si="7"/>
        <v>Q3B</v>
      </c>
      <c r="E53" t="str">
        <f t="shared" si="8"/>
        <v>Open end results</v>
      </c>
      <c r="F53">
        <f t="shared" si="9"/>
        <v>7</v>
      </c>
      <c r="G53" t="str">
        <f t="shared" si="5"/>
        <v>Data</v>
      </c>
      <c r="I53" s="38"/>
      <c r="K53" s="6" t="s">
        <v>114</v>
      </c>
      <c r="L53" s="12">
        <v>1.8341883666809358E-2</v>
      </c>
      <c r="M53" s="27" t="s">
        <v>70</v>
      </c>
      <c r="N53" s="13">
        <v>3.4795716939243354E-2</v>
      </c>
      <c r="O53" s="13">
        <v>5.3728605376925274E-2</v>
      </c>
      <c r="P53" s="13">
        <v>1.0890378688233018E-2</v>
      </c>
      <c r="Q53" s="29" t="s">
        <v>70</v>
      </c>
      <c r="R53" s="42"/>
    </row>
    <row r="54" spans="1:18" x14ac:dyDescent="0.25">
      <c r="A54">
        <v>192</v>
      </c>
      <c r="B54" t="str">
        <f t="shared" si="6"/>
        <v>Open End</v>
      </c>
      <c r="C54" t="s">
        <v>600</v>
      </c>
      <c r="D54" t="str">
        <f t="shared" si="7"/>
        <v>Q3B</v>
      </c>
      <c r="E54" t="str">
        <f t="shared" si="8"/>
        <v>Open end results</v>
      </c>
      <c r="F54">
        <f t="shared" si="9"/>
        <v>8</v>
      </c>
      <c r="G54" t="str">
        <f t="shared" si="5"/>
        <v>Data</v>
      </c>
      <c r="I54" s="38"/>
      <c r="K54" s="6" t="s">
        <v>89</v>
      </c>
      <c r="L54" s="12">
        <v>1.9210370363865026E-2</v>
      </c>
      <c r="M54" s="13">
        <v>3.2630424140413478E-2</v>
      </c>
      <c r="N54" s="13">
        <v>1.5233104420582627E-2</v>
      </c>
      <c r="O54" s="13">
        <v>5.6866754994909898E-3</v>
      </c>
      <c r="P54" s="13">
        <v>2.7286765075642382E-2</v>
      </c>
      <c r="Q54" s="29" t="s">
        <v>70</v>
      </c>
    </row>
    <row r="55" spans="1:18" ht="24.75" x14ac:dyDescent="0.25">
      <c r="A55">
        <v>193</v>
      </c>
      <c r="B55" t="str">
        <f t="shared" si="6"/>
        <v>Open End</v>
      </c>
      <c r="C55" t="s">
        <v>600</v>
      </c>
      <c r="D55" t="str">
        <f t="shared" si="7"/>
        <v>Q3B</v>
      </c>
      <c r="E55" t="str">
        <f t="shared" si="8"/>
        <v>Open end results</v>
      </c>
      <c r="F55">
        <f t="shared" si="9"/>
        <v>9</v>
      </c>
      <c r="G55" t="str">
        <f t="shared" si="5"/>
        <v>Data</v>
      </c>
      <c r="I55" s="38"/>
      <c r="K55" s="6" t="s">
        <v>620</v>
      </c>
      <c r="L55" s="12">
        <v>3.2254136005451205E-2</v>
      </c>
      <c r="M55" s="27" t="s">
        <v>70</v>
      </c>
      <c r="N55" s="13">
        <v>6.1188142229710633E-2</v>
      </c>
      <c r="O55" s="13">
        <v>7.9957191393040541E-2</v>
      </c>
      <c r="P55" s="13">
        <v>3.748967327310701E-2</v>
      </c>
      <c r="Q55" s="29" t="s">
        <v>70</v>
      </c>
    </row>
    <row r="56" spans="1:18" x14ac:dyDescent="0.25">
      <c r="A56">
        <v>194</v>
      </c>
      <c r="B56" t="str">
        <f t="shared" si="6"/>
        <v>Open End</v>
      </c>
      <c r="C56" t="s">
        <v>600</v>
      </c>
      <c r="D56" t="str">
        <f t="shared" si="7"/>
        <v>Q3B</v>
      </c>
      <c r="E56" t="str">
        <f t="shared" si="8"/>
        <v>Open end results</v>
      </c>
      <c r="F56">
        <f t="shared" si="9"/>
        <v>10</v>
      </c>
      <c r="G56" t="str">
        <f t="shared" si="5"/>
        <v>Data</v>
      </c>
      <c r="I56" s="38"/>
      <c r="K56" s="6" t="s">
        <v>115</v>
      </c>
      <c r="L56" s="12">
        <v>5.9444604275113548E-2</v>
      </c>
      <c r="M56" s="27" t="s">
        <v>70</v>
      </c>
      <c r="N56" s="13">
        <v>9.5549822002482382E-2</v>
      </c>
      <c r="O56" s="13">
        <v>6.9315565700965129E-2</v>
      </c>
      <c r="P56" s="13">
        <v>0.12867412697663932</v>
      </c>
      <c r="Q56" s="28">
        <v>6.9703723990818089E-2</v>
      </c>
    </row>
    <row r="57" spans="1:18" ht="24.75" x14ac:dyDescent="0.25">
      <c r="A57">
        <v>195</v>
      </c>
      <c r="B57" t="str">
        <f t="shared" si="6"/>
        <v>Open End</v>
      </c>
      <c r="C57" t="s">
        <v>600</v>
      </c>
      <c r="D57" t="str">
        <f t="shared" si="7"/>
        <v>Q3B</v>
      </c>
      <c r="E57" t="str">
        <f t="shared" si="8"/>
        <v>Open end results</v>
      </c>
      <c r="F57">
        <f t="shared" si="9"/>
        <v>11</v>
      </c>
      <c r="G57" t="str">
        <f t="shared" si="5"/>
        <v>Data</v>
      </c>
      <c r="I57" s="38"/>
      <c r="K57" s="6" t="s">
        <v>621</v>
      </c>
      <c r="L57" s="12">
        <v>3.8561412780864786E-2</v>
      </c>
      <c r="M57" s="13">
        <v>8.7694096958919457E-2</v>
      </c>
      <c r="N57" s="13">
        <v>1.0893562124940713E-2</v>
      </c>
      <c r="O57" s="13">
        <v>1.5392360356832011E-2</v>
      </c>
      <c r="P57" s="13">
        <v>5.2132194867639311E-3</v>
      </c>
      <c r="Q57" s="28">
        <v>2.1281515203797709E-2</v>
      </c>
    </row>
    <row r="58" spans="1:18" x14ac:dyDescent="0.25">
      <c r="A58">
        <v>196</v>
      </c>
      <c r="B58" t="str">
        <f t="shared" si="6"/>
        <v>Open End</v>
      </c>
      <c r="C58" t="s">
        <v>600</v>
      </c>
      <c r="D58" t="str">
        <f t="shared" si="7"/>
        <v>Q3B</v>
      </c>
      <c r="E58" t="str">
        <f t="shared" si="8"/>
        <v>Open end results</v>
      </c>
      <c r="F58">
        <f t="shared" si="9"/>
        <v>12</v>
      </c>
      <c r="G58" t="str">
        <f t="shared" si="5"/>
        <v>Data</v>
      </c>
      <c r="I58" s="38"/>
      <c r="K58" s="6" t="s">
        <v>116</v>
      </c>
      <c r="L58" s="26" t="s">
        <v>69</v>
      </c>
      <c r="M58" s="27" t="s">
        <v>70</v>
      </c>
      <c r="N58" s="27" t="s">
        <v>69</v>
      </c>
      <c r="O58" s="27" t="s">
        <v>69</v>
      </c>
      <c r="P58" s="27" t="s">
        <v>70</v>
      </c>
      <c r="Q58" s="29" t="s">
        <v>70</v>
      </c>
    </row>
    <row r="59" spans="1:18" x14ac:dyDescent="0.25">
      <c r="A59">
        <v>197</v>
      </c>
      <c r="B59" t="str">
        <f t="shared" si="6"/>
        <v>Open End</v>
      </c>
      <c r="C59" t="s">
        <v>600</v>
      </c>
      <c r="D59" t="str">
        <f t="shared" si="7"/>
        <v>Q3B</v>
      </c>
      <c r="E59" t="str">
        <f t="shared" si="8"/>
        <v>Open end results</v>
      </c>
      <c r="F59">
        <f t="shared" si="9"/>
        <v>13</v>
      </c>
      <c r="G59" t="str">
        <f t="shared" si="5"/>
        <v>Data</v>
      </c>
      <c r="I59" s="38"/>
      <c r="K59" s="6" t="s">
        <v>117</v>
      </c>
      <c r="L59" s="12">
        <v>5.7714062571803271E-3</v>
      </c>
      <c r="M59" s="27" t="s">
        <v>70</v>
      </c>
      <c r="N59" s="13">
        <v>1.0948723812354113E-2</v>
      </c>
      <c r="O59" s="13">
        <v>1.9620049199918169E-2</v>
      </c>
      <c r="P59" s="27" t="s">
        <v>70</v>
      </c>
      <c r="Q59" s="29" t="s">
        <v>70</v>
      </c>
    </row>
    <row r="60" spans="1:18" x14ac:dyDescent="0.25">
      <c r="A60">
        <v>198</v>
      </c>
      <c r="B60" t="str">
        <f t="shared" si="6"/>
        <v>Open End</v>
      </c>
      <c r="C60" t="s">
        <v>600</v>
      </c>
      <c r="D60" t="str">
        <f t="shared" si="7"/>
        <v>Q3B</v>
      </c>
      <c r="E60" t="str">
        <f t="shared" si="8"/>
        <v>Open end results</v>
      </c>
      <c r="F60">
        <f t="shared" si="9"/>
        <v>14</v>
      </c>
      <c r="G60" t="str">
        <f t="shared" si="5"/>
        <v>Data</v>
      </c>
      <c r="I60" s="38"/>
      <c r="K60" s="6" t="s">
        <v>118</v>
      </c>
      <c r="L60" s="12">
        <v>0.21215800252979924</v>
      </c>
      <c r="M60" s="13">
        <v>0.3340451153727127</v>
      </c>
      <c r="N60" s="13">
        <v>0.15615604697597704</v>
      </c>
      <c r="O60" s="13">
        <v>0.16256860013814334</v>
      </c>
      <c r="P60" s="13">
        <v>0.14805932930404089</v>
      </c>
      <c r="Q60" s="28">
        <v>0.11814413962562172</v>
      </c>
    </row>
    <row r="61" spans="1:18" x14ac:dyDescent="0.25">
      <c r="A61">
        <v>199</v>
      </c>
      <c r="B61" t="str">
        <f t="shared" si="6"/>
        <v>Open End</v>
      </c>
      <c r="C61" t="s">
        <v>600</v>
      </c>
      <c r="D61" t="str">
        <f t="shared" si="7"/>
        <v>Q3B</v>
      </c>
      <c r="E61" t="str">
        <f t="shared" si="8"/>
        <v>Open end results</v>
      </c>
      <c r="F61">
        <f t="shared" si="9"/>
        <v>15</v>
      </c>
      <c r="G61" t="str">
        <f t="shared" si="5"/>
        <v>Data</v>
      </c>
      <c r="I61" s="38"/>
      <c r="K61" s="6" t="s">
        <v>119</v>
      </c>
      <c r="L61" s="26" t="s">
        <v>69</v>
      </c>
      <c r="M61" s="27" t="s">
        <v>70</v>
      </c>
      <c r="N61" s="13">
        <v>9.032466738340867E-3</v>
      </c>
      <c r="O61" s="13">
        <v>1.6186127702199134E-2</v>
      </c>
      <c r="P61" s="27" t="s">
        <v>70</v>
      </c>
      <c r="Q61" s="29" t="s">
        <v>70</v>
      </c>
    </row>
    <row r="62" spans="1:18" x14ac:dyDescent="0.25">
      <c r="A62">
        <v>200</v>
      </c>
      <c r="B62" t="str">
        <f t="shared" si="6"/>
        <v>Open End</v>
      </c>
      <c r="C62" t="s">
        <v>600</v>
      </c>
      <c r="D62" t="str">
        <f t="shared" si="7"/>
        <v>Q3B</v>
      </c>
      <c r="E62" t="str">
        <f t="shared" si="8"/>
        <v>Open end results</v>
      </c>
      <c r="F62">
        <f t="shared" si="9"/>
        <v>16</v>
      </c>
      <c r="G62" t="str">
        <f t="shared" si="5"/>
        <v>Data</v>
      </c>
      <c r="I62" s="38"/>
      <c r="K62" s="6" t="s">
        <v>120</v>
      </c>
      <c r="L62" s="26" t="s">
        <v>69</v>
      </c>
      <c r="M62" s="27" t="s">
        <v>70</v>
      </c>
      <c r="N62" s="27" t="s">
        <v>69</v>
      </c>
      <c r="O62" s="27" t="s">
        <v>69</v>
      </c>
      <c r="P62" s="27" t="s">
        <v>70</v>
      </c>
      <c r="Q62" s="29" t="s">
        <v>70</v>
      </c>
    </row>
    <row r="63" spans="1:18" x14ac:dyDescent="0.25">
      <c r="A63">
        <v>201</v>
      </c>
      <c r="B63" t="str">
        <f t="shared" si="6"/>
        <v>Open End</v>
      </c>
      <c r="C63" t="s">
        <v>600</v>
      </c>
      <c r="D63" t="str">
        <f t="shared" si="7"/>
        <v>Q3B</v>
      </c>
      <c r="E63" t="str">
        <f t="shared" si="8"/>
        <v>Open end results</v>
      </c>
      <c r="F63">
        <f t="shared" si="9"/>
        <v>17</v>
      </c>
      <c r="G63" t="str">
        <f t="shared" si="5"/>
        <v>Data</v>
      </c>
      <c r="I63" s="38"/>
      <c r="K63" s="6" t="s">
        <v>121</v>
      </c>
      <c r="L63" s="12">
        <v>0.15566873470291828</v>
      </c>
      <c r="M63" s="13">
        <v>0.12940153011613459</v>
      </c>
      <c r="N63" s="13">
        <v>0.18072700456996249</v>
      </c>
      <c r="O63" s="13">
        <v>0.18631943875169676</v>
      </c>
      <c r="P63" s="13">
        <v>0.17366579828858</v>
      </c>
      <c r="Q63" s="28">
        <v>0.12335046408977171</v>
      </c>
    </row>
    <row r="64" spans="1:18" x14ac:dyDescent="0.25">
      <c r="A64">
        <v>202</v>
      </c>
      <c r="B64" t="str">
        <f t="shared" si="6"/>
        <v>Open End</v>
      </c>
      <c r="C64" t="s">
        <v>600</v>
      </c>
      <c r="D64" t="str">
        <f t="shared" si="7"/>
        <v>Q3B</v>
      </c>
      <c r="E64" t="str">
        <f t="shared" si="8"/>
        <v>Open end results</v>
      </c>
      <c r="F64">
        <f t="shared" si="9"/>
        <v>18</v>
      </c>
      <c r="G64" t="str">
        <f t="shared" si="5"/>
        <v>Data</v>
      </c>
      <c r="I64" s="38"/>
      <c r="K64" s="6" t="s">
        <v>122</v>
      </c>
      <c r="L64" s="12">
        <v>5.2297082726497732E-2</v>
      </c>
      <c r="M64" s="13">
        <v>1.6665145629258492E-2</v>
      </c>
      <c r="N64" s="13">
        <v>4.5202248898626902E-2</v>
      </c>
      <c r="O64" s="13">
        <v>9.6787582048475668E-3</v>
      </c>
      <c r="P64" s="13">
        <v>9.0055471569144244E-2</v>
      </c>
      <c r="Q64" s="28">
        <v>0.17476597225016691</v>
      </c>
    </row>
    <row r="65" spans="1:17" x14ac:dyDescent="0.25">
      <c r="A65">
        <v>203</v>
      </c>
      <c r="B65" t="str">
        <f t="shared" si="6"/>
        <v>Open End</v>
      </c>
      <c r="C65" t="s">
        <v>600</v>
      </c>
      <c r="D65" t="str">
        <f t="shared" si="7"/>
        <v>Q3B</v>
      </c>
      <c r="E65" t="str">
        <f t="shared" si="8"/>
        <v>Open end results</v>
      </c>
      <c r="F65">
        <f t="shared" si="9"/>
        <v>19</v>
      </c>
      <c r="G65" t="str">
        <f t="shared" si="5"/>
        <v>Data</v>
      </c>
      <c r="I65" s="38"/>
      <c r="K65" s="6" t="s">
        <v>123</v>
      </c>
      <c r="L65" s="12">
        <v>9.9396650491965333E-2</v>
      </c>
      <c r="M65" s="13">
        <v>0.11769120397998782</v>
      </c>
      <c r="N65" s="13">
        <v>6.6947982444190215E-2</v>
      </c>
      <c r="O65" s="13">
        <v>1.3325240132648066E-2</v>
      </c>
      <c r="P65" s="13">
        <v>0.13465396387029335</v>
      </c>
      <c r="Q65" s="28">
        <v>0.18260615423587206</v>
      </c>
    </row>
    <row r="66" spans="1:17" x14ac:dyDescent="0.25">
      <c r="A66">
        <v>204</v>
      </c>
      <c r="B66" t="str">
        <f>IF('csv-2021'!K142="Results by region:","Closed End",IF(L67="East Metro Overall","Open End",IF(AND(K66="",'csv-2021'!K142=""),"",B65)))</f>
        <v>Open End</v>
      </c>
      <c r="C66" t="s">
        <v>600</v>
      </c>
      <c r="D66" t="str">
        <f t="shared" si="7"/>
        <v>Q3B</v>
      </c>
      <c r="E66" t="str">
        <f t="shared" si="8"/>
        <v>Open end results</v>
      </c>
      <c r="F66">
        <f t="shared" si="9"/>
        <v>20</v>
      </c>
      <c r="G66" t="str">
        <f t="shared" si="5"/>
        <v>Data</v>
      </c>
      <c r="I66" s="38"/>
      <c r="K66" s="6" t="s">
        <v>99</v>
      </c>
      <c r="L66" s="12">
        <v>0.16194916417106101</v>
      </c>
      <c r="M66" s="13">
        <v>0.11620167524876573</v>
      </c>
      <c r="N66" s="13">
        <v>0.19831387206088499</v>
      </c>
      <c r="O66" s="13">
        <v>0.25202619524961056</v>
      </c>
      <c r="P66" s="13">
        <v>0.13049478263348846</v>
      </c>
      <c r="Q66" s="28">
        <v>0.13511961109356235</v>
      </c>
    </row>
    <row r="67" spans="1:17" ht="15.75" thickBot="1" x14ac:dyDescent="0.3">
      <c r="A67">
        <v>205</v>
      </c>
      <c r="B67" t="str">
        <f>IF('csv-2021'!K143="Results by region:","Closed End",IF('csv-2021'!L142="East Metro Overall","Open End",IF(AND(K67="",'csv-2021'!K143=""),"",B66)))</f>
        <v>Open End</v>
      </c>
      <c r="C67" t="s">
        <v>600</v>
      </c>
      <c r="D67" t="str">
        <f t="shared" si="7"/>
        <v>Q3B</v>
      </c>
      <c r="E67" t="str">
        <f>IF(AND(K67="",'csv-2021'!K142="Results by region:"),"Column labels",
IF(AND(K67="",L67="East Metro overall"),"Column labels",
IF(AND(K67="",L67=""),"",
IF(AND(B67="Open End",K67&lt;&gt;"",E66="Column labels"),"Open end results",
IF(K67="Results by region:","Region",
IF(K67="Results by gender:","Gender",
IF(K67="Results by age:","Age",
IF(K67="Results by education level:","Education",
IF(K67="Results by household income:","Household income",
IF(K67="Results by housing status:","Housing status",
IF(K67="Results by home language:","Home language",
IF(K67="Results by race/ethnicity:","Race / ethnicity",
IF(ISERROR(FIND(".",K67)),E66,
IF(FIND(".",K67)&lt;=4,"Title"))))))))))))))</f>
        <v>Open end results</v>
      </c>
      <c r="F67">
        <f t="shared" si="9"/>
        <v>21</v>
      </c>
      <c r="G67" t="str">
        <f t="shared" si="5"/>
        <v>Data</v>
      </c>
      <c r="I67" s="38"/>
      <c r="K67" s="21" t="s">
        <v>6</v>
      </c>
      <c r="L67" s="30">
        <v>289.99999999999983</v>
      </c>
      <c r="M67" s="31">
        <v>31.999999999999996</v>
      </c>
      <c r="N67" s="31">
        <v>230.00000000000003</v>
      </c>
      <c r="O67" s="31">
        <v>200.00000000000009</v>
      </c>
      <c r="P67" s="31">
        <v>30.000000000000004</v>
      </c>
      <c r="Q67" s="32">
        <v>27.999999999999996</v>
      </c>
    </row>
    <row r="68" spans="1:17" ht="15.75" thickTop="1" x14ac:dyDescent="0.25"/>
    <row r="69" spans="1:17" x14ac:dyDescent="0.25">
      <c r="A69">
        <v>2368</v>
      </c>
      <c r="B69" t="str">
        <f>IF(K71="Results by region:","Closed End",IF(L70="East Metro Overall","Open End",IF(AND(K69="",K71=""),"",'csv-2021'!B2303)))</f>
        <v/>
      </c>
      <c r="C69" t="s">
        <v>8</v>
      </c>
      <c r="D69" t="str">
        <f>IF(B69="","",IF(ISERROR(FIND(".",K69,1)),'csv-2021'!D2303,IF(ISNUMBER(FIND(".",K69,1)),CONCATENATE("Q",LEFT(K69,SUM(FIND(".",K69,1),-1))))))</f>
        <v/>
      </c>
      <c r="E69" t="str">
        <f>IF(AND(K69="",K70="Results by region:"),"Column labels",
IF(AND(K69="",L69="East Metro overall"),"Column labels",
IF(AND(K69="",L69=""),"",
IF(AND(B69="Open End",K69&lt;&gt;"",'csv-2021'!E2303="Column labels"),"Open end results",
IF(K69="Results by region:","Region",
IF(K69="Results by gender:","Gender",
IF(K69="Results by age:","Age",
IF(K69="Results by education level:","Education",
IF(K69="Results by household income:","Household income",
IF(K69="Results by housing status:","Housing status",
IF(K69="Results by home language:","Home language",
IF(K69="Results by race/ethnicity:","Race / ethnicity",
IF(ISERROR(FIND(".",K69)),'csv-2021'!E2303,
IF(FIND(".",K69)&lt;=4,"Title"))))))))))))))</f>
        <v/>
      </c>
      <c r="F69" t="str">
        <f>IF(B69="","",IF(E69&lt;&gt;'csv-2021'!E2303,1,SUM('csv-2021'!F2303,1)))</f>
        <v/>
      </c>
      <c r="G69" t="str">
        <f t="shared" ref="G69:G97" si="10">IF(B69="","",IF(E69="Title","Title",IF(E69="Column labels","Labels",IF(AND(F69=1,B69="Closed End"),"Header","Data"))))</f>
        <v/>
      </c>
      <c r="I69" s="38"/>
      <c r="K69" s="42"/>
      <c r="L69" s="42"/>
      <c r="M69" s="42"/>
      <c r="N69" s="42"/>
      <c r="O69" s="42"/>
      <c r="P69" s="42"/>
      <c r="Q69" s="42"/>
    </row>
    <row r="70" spans="1:17" ht="45.75" thickBot="1" x14ac:dyDescent="0.3">
      <c r="A70">
        <v>2369</v>
      </c>
      <c r="B70" t="str">
        <f t="shared" ref="B70:B95" si="11">IF(K72="Results by region:","Closed End",IF(L71="East Metro Overall","Open End",IF(AND(K70="",K72=""),"",B69)))</f>
        <v>Open End</v>
      </c>
      <c r="C70" t="s">
        <v>108</v>
      </c>
      <c r="D70" t="str">
        <f t="shared" ref="D70:D97" si="12">IF(B70="","",IF(ISERROR(FIND(".",K70,1)),D69,IF(ISNUMBER(FIND(".",K70,1)),CONCATENATE("Q",LEFT(K70,SUM(FIND(".",K70,1),-1))))))</f>
        <v>Q15B</v>
      </c>
      <c r="E70" t="str">
        <f t="shared" ref="E70:E96" si="13">IF(AND(K70="",K71="Results by region:"),"Column labels",
IF(AND(K70="",L70="East Metro overall"),"Column labels",
IF(AND(K70="",L70=""),"",
IF(AND(B70="Open End",K70&lt;&gt;"",E69="Column labels"),"Open end results",
IF(K70="Results by region:","Region",
IF(K70="Results by gender:","Gender",
IF(K70="Results by age:","Age",
IF(K70="Results by education level:","Education",
IF(K70="Results by household income:","Household income",
IF(K70="Results by housing status:","Housing status",
IF(K70="Results by home language:","Home language",
IF(K70="Results by race/ethnicity:","Race / ethnicity",
IF(ISERROR(FIND(".",K70)),E69,
IF(FIND(".",K70)&lt;=4,"Title"))))))))))))))</f>
        <v>Title</v>
      </c>
      <c r="F70">
        <f t="shared" ref="F70:F97" si="14">IF(B70="","",IF(E70&lt;&gt;E69,1,SUM(F69,1)))</f>
        <v>1</v>
      </c>
      <c r="G70" t="str">
        <f t="shared" si="10"/>
        <v>Title</v>
      </c>
      <c r="I70" s="38" t="s">
        <v>664</v>
      </c>
      <c r="J70" t="s">
        <v>108</v>
      </c>
      <c r="K70" s="37" t="s">
        <v>233</v>
      </c>
      <c r="L70" s="37"/>
      <c r="M70" s="37"/>
      <c r="N70" s="37"/>
      <c r="O70" s="37"/>
      <c r="P70" s="37"/>
      <c r="Q70" s="37"/>
    </row>
    <row r="71" spans="1:17" ht="38.25" thickTop="1" thickBot="1" x14ac:dyDescent="0.3">
      <c r="A71">
        <v>2370</v>
      </c>
      <c r="B71" t="str">
        <f t="shared" si="11"/>
        <v>Open End</v>
      </c>
      <c r="C71" t="s">
        <v>108</v>
      </c>
      <c r="D71" t="str">
        <f t="shared" si="12"/>
        <v>Q15B</v>
      </c>
      <c r="E71" t="str">
        <f t="shared" si="13"/>
        <v>Column labels</v>
      </c>
      <c r="F71">
        <f t="shared" si="14"/>
        <v>1</v>
      </c>
      <c r="G71" t="str">
        <f t="shared" si="10"/>
        <v>Labels</v>
      </c>
      <c r="I71" s="38" t="s">
        <v>664</v>
      </c>
      <c r="J71" t="s">
        <v>108</v>
      </c>
      <c r="K71" s="39"/>
      <c r="L71" s="1" t="s">
        <v>62</v>
      </c>
      <c r="M71" s="2" t="s">
        <v>63</v>
      </c>
      <c r="N71" s="2" t="s">
        <v>64</v>
      </c>
      <c r="O71" s="2" t="s">
        <v>65</v>
      </c>
      <c r="P71" s="2" t="s">
        <v>66</v>
      </c>
      <c r="Q71" s="3" t="s">
        <v>67</v>
      </c>
    </row>
    <row r="72" spans="1:17" ht="15.75" thickTop="1" x14ac:dyDescent="0.25">
      <c r="A72">
        <v>2371</v>
      </c>
      <c r="B72" t="str">
        <f t="shared" si="11"/>
        <v>Open End</v>
      </c>
      <c r="C72" t="s">
        <v>108</v>
      </c>
      <c r="D72" t="str">
        <f t="shared" si="12"/>
        <v>Q15B</v>
      </c>
      <c r="E72" t="str">
        <f t="shared" si="13"/>
        <v>Open end results</v>
      </c>
      <c r="F72">
        <f t="shared" si="14"/>
        <v>1</v>
      </c>
      <c r="G72" t="str">
        <f t="shared" si="10"/>
        <v>Data</v>
      </c>
      <c r="I72" s="38" t="s">
        <v>664</v>
      </c>
      <c r="J72" t="s">
        <v>108</v>
      </c>
      <c r="K72" s="4" t="s">
        <v>234</v>
      </c>
      <c r="L72" s="33">
        <v>0.22648342250767248</v>
      </c>
      <c r="M72" s="23" t="s">
        <v>173</v>
      </c>
      <c r="N72" s="24">
        <v>0.17664002597565445</v>
      </c>
      <c r="O72" s="24">
        <v>0.14782214526171422</v>
      </c>
      <c r="P72" s="23" t="s">
        <v>173</v>
      </c>
      <c r="Q72" s="25" t="s">
        <v>173</v>
      </c>
    </row>
    <row r="73" spans="1:17" x14ac:dyDescent="0.25">
      <c r="A73">
        <v>2372</v>
      </c>
      <c r="B73" t="str">
        <f t="shared" si="11"/>
        <v>Open End</v>
      </c>
      <c r="C73" t="s">
        <v>108</v>
      </c>
      <c r="D73" t="str">
        <f t="shared" si="12"/>
        <v>Q15B</v>
      </c>
      <c r="E73" t="str">
        <f t="shared" si="13"/>
        <v>Open end results</v>
      </c>
      <c r="F73">
        <f t="shared" si="14"/>
        <v>2</v>
      </c>
      <c r="G73" t="str">
        <f t="shared" si="10"/>
        <v>Data</v>
      </c>
      <c r="I73" s="38" t="s">
        <v>664</v>
      </c>
      <c r="J73" t="s">
        <v>108</v>
      </c>
      <c r="K73" s="6" t="s">
        <v>235</v>
      </c>
      <c r="L73" s="12">
        <v>3.9938500727269628E-2</v>
      </c>
      <c r="M73" s="27" t="s">
        <v>173</v>
      </c>
      <c r="N73" s="13">
        <v>4.9015936766729572E-2</v>
      </c>
      <c r="O73" s="13">
        <v>1.4218476177678296E-2</v>
      </c>
      <c r="P73" s="27" t="s">
        <v>173</v>
      </c>
      <c r="Q73" s="29" t="s">
        <v>173</v>
      </c>
    </row>
    <row r="74" spans="1:17" x14ac:dyDescent="0.25">
      <c r="A74">
        <v>2373</v>
      </c>
      <c r="B74" t="str">
        <f t="shared" si="11"/>
        <v>Open End</v>
      </c>
      <c r="C74" t="s">
        <v>108</v>
      </c>
      <c r="D74" t="str">
        <f t="shared" si="12"/>
        <v>Q15B</v>
      </c>
      <c r="E74" t="str">
        <f t="shared" si="13"/>
        <v>Open end results</v>
      </c>
      <c r="F74">
        <f t="shared" si="14"/>
        <v>3</v>
      </c>
      <c r="G74" t="str">
        <f t="shared" si="10"/>
        <v>Data</v>
      </c>
      <c r="I74" s="38" t="s">
        <v>664</v>
      </c>
      <c r="J74" t="s">
        <v>108</v>
      </c>
      <c r="K74" s="6" t="s">
        <v>236</v>
      </c>
      <c r="L74" s="26" t="s">
        <v>69</v>
      </c>
      <c r="M74" s="27" t="s">
        <v>173</v>
      </c>
      <c r="N74" s="27" t="s">
        <v>69</v>
      </c>
      <c r="O74" s="27" t="s">
        <v>69</v>
      </c>
      <c r="P74" s="27" t="s">
        <v>173</v>
      </c>
      <c r="Q74" s="29" t="s">
        <v>173</v>
      </c>
    </row>
    <row r="75" spans="1:17" x14ac:dyDescent="0.25">
      <c r="A75">
        <v>2374</v>
      </c>
      <c r="B75" t="str">
        <f t="shared" si="11"/>
        <v>Open End</v>
      </c>
      <c r="C75" t="s">
        <v>108</v>
      </c>
      <c r="D75" t="str">
        <f t="shared" si="12"/>
        <v>Q15B</v>
      </c>
      <c r="E75" t="str">
        <f t="shared" si="13"/>
        <v>Open end results</v>
      </c>
      <c r="F75">
        <f t="shared" si="14"/>
        <v>4</v>
      </c>
      <c r="G75" t="str">
        <f t="shared" si="10"/>
        <v>Data</v>
      </c>
      <c r="I75" s="38" t="s">
        <v>664</v>
      </c>
      <c r="J75" t="s">
        <v>108</v>
      </c>
      <c r="K75" s="6" t="s">
        <v>237</v>
      </c>
      <c r="L75" s="12">
        <v>6.5978527830511061E-3</v>
      </c>
      <c r="M75" s="27" t="s">
        <v>173</v>
      </c>
      <c r="N75" s="13">
        <v>8.0974480494058528E-3</v>
      </c>
      <c r="O75" s="13">
        <v>1.7426267048896653E-2</v>
      </c>
      <c r="P75" s="27" t="s">
        <v>173</v>
      </c>
      <c r="Q75" s="29" t="s">
        <v>173</v>
      </c>
    </row>
    <row r="76" spans="1:17" x14ac:dyDescent="0.25">
      <c r="A76">
        <v>2375</v>
      </c>
      <c r="B76" t="str">
        <f t="shared" si="11"/>
        <v>Open End</v>
      </c>
      <c r="C76" t="s">
        <v>108</v>
      </c>
      <c r="D76" t="str">
        <f t="shared" si="12"/>
        <v>Q15B</v>
      </c>
      <c r="E76" t="str">
        <f t="shared" si="13"/>
        <v>Open end results</v>
      </c>
      <c r="F76">
        <f t="shared" si="14"/>
        <v>5</v>
      </c>
      <c r="G76" t="str">
        <f t="shared" si="10"/>
        <v>Data</v>
      </c>
      <c r="I76" s="38" t="s">
        <v>664</v>
      </c>
      <c r="J76" t="s">
        <v>108</v>
      </c>
      <c r="K76" s="6" t="s">
        <v>238</v>
      </c>
      <c r="L76" s="12">
        <v>2.1955030715887988E-2</v>
      </c>
      <c r="M76" s="27" t="s">
        <v>173</v>
      </c>
      <c r="N76" s="13">
        <v>2.6945087514183737E-2</v>
      </c>
      <c r="O76" s="13">
        <v>5.7987687949725079E-2</v>
      </c>
      <c r="P76" s="27" t="s">
        <v>173</v>
      </c>
      <c r="Q76" s="29" t="s">
        <v>173</v>
      </c>
    </row>
    <row r="77" spans="1:17" x14ac:dyDescent="0.25">
      <c r="A77">
        <v>2376</v>
      </c>
      <c r="B77" t="str">
        <f t="shared" si="11"/>
        <v>Open End</v>
      </c>
      <c r="C77" t="s">
        <v>108</v>
      </c>
      <c r="D77" t="str">
        <f t="shared" si="12"/>
        <v>Q15B</v>
      </c>
      <c r="E77" t="str">
        <f t="shared" si="13"/>
        <v>Open end results</v>
      </c>
      <c r="F77">
        <f t="shared" si="14"/>
        <v>6</v>
      </c>
      <c r="G77" t="str">
        <f t="shared" si="10"/>
        <v>Data</v>
      </c>
      <c r="I77" s="38" t="s">
        <v>664</v>
      </c>
      <c r="J77" t="s">
        <v>108</v>
      </c>
      <c r="K77" s="6" t="s">
        <v>239</v>
      </c>
      <c r="L77" s="26" t="s">
        <v>69</v>
      </c>
      <c r="M77" s="27" t="s">
        <v>173</v>
      </c>
      <c r="N77" s="27" t="s">
        <v>69</v>
      </c>
      <c r="O77" s="27" t="s">
        <v>69</v>
      </c>
      <c r="P77" s="27" t="s">
        <v>173</v>
      </c>
      <c r="Q77" s="29" t="s">
        <v>173</v>
      </c>
    </row>
    <row r="78" spans="1:17" x14ac:dyDescent="0.25">
      <c r="A78">
        <v>2377</v>
      </c>
      <c r="B78" t="str">
        <f t="shared" si="11"/>
        <v>Open End</v>
      </c>
      <c r="C78" t="s">
        <v>108</v>
      </c>
      <c r="D78" t="str">
        <f t="shared" si="12"/>
        <v>Q15B</v>
      </c>
      <c r="E78" t="str">
        <f t="shared" si="13"/>
        <v>Open end results</v>
      </c>
      <c r="F78">
        <f t="shared" si="14"/>
        <v>7</v>
      </c>
      <c r="G78" t="str">
        <f t="shared" si="10"/>
        <v>Data</v>
      </c>
      <c r="I78" s="38" t="s">
        <v>664</v>
      </c>
      <c r="J78" t="s">
        <v>108</v>
      </c>
      <c r="K78" s="6" t="s">
        <v>240</v>
      </c>
      <c r="L78" s="12">
        <v>2.9349189228701052E-2</v>
      </c>
      <c r="M78" s="27" t="s">
        <v>173</v>
      </c>
      <c r="N78" s="13">
        <v>3.6019829918315982E-2</v>
      </c>
      <c r="O78" s="13">
        <v>7.7517159898107438E-2</v>
      </c>
      <c r="P78" s="27" t="s">
        <v>173</v>
      </c>
      <c r="Q78" s="29" t="s">
        <v>173</v>
      </c>
    </row>
    <row r="79" spans="1:17" ht="24.75" x14ac:dyDescent="0.25">
      <c r="A79">
        <v>2378</v>
      </c>
      <c r="B79" t="str">
        <f t="shared" si="11"/>
        <v>Open End</v>
      </c>
      <c r="C79" t="s">
        <v>108</v>
      </c>
      <c r="D79" t="str">
        <f t="shared" si="12"/>
        <v>Q15B</v>
      </c>
      <c r="E79" t="str">
        <f t="shared" si="13"/>
        <v>Open end results</v>
      </c>
      <c r="F79">
        <f t="shared" si="14"/>
        <v>8</v>
      </c>
      <c r="G79" t="str">
        <f t="shared" si="10"/>
        <v>Data</v>
      </c>
      <c r="I79" s="38" t="s">
        <v>664</v>
      </c>
      <c r="J79" t="s">
        <v>108</v>
      </c>
      <c r="K79" s="6" t="s">
        <v>603</v>
      </c>
      <c r="L79" s="12">
        <v>2.0659072399428088E-2</v>
      </c>
      <c r="M79" s="27" t="s">
        <v>173</v>
      </c>
      <c r="N79" s="13">
        <v>2.5354576860674327E-2</v>
      </c>
      <c r="O79" s="13">
        <v>5.4564799254044748E-2</v>
      </c>
      <c r="P79" s="27" t="s">
        <v>173</v>
      </c>
      <c r="Q79" s="29" t="s">
        <v>173</v>
      </c>
    </row>
    <row r="80" spans="1:17" ht="24.75" x14ac:dyDescent="0.25">
      <c r="A80">
        <v>2379</v>
      </c>
      <c r="B80" t="str">
        <f t="shared" si="11"/>
        <v>Open End</v>
      </c>
      <c r="C80" t="s">
        <v>108</v>
      </c>
      <c r="D80" t="str">
        <f t="shared" si="12"/>
        <v>Q15B</v>
      </c>
      <c r="E80" t="str">
        <f t="shared" si="13"/>
        <v>Open end results</v>
      </c>
      <c r="F80">
        <f t="shared" si="14"/>
        <v>9</v>
      </c>
      <c r="G80" t="str">
        <f t="shared" si="10"/>
        <v>Data</v>
      </c>
      <c r="I80" s="38" t="s">
        <v>664</v>
      </c>
      <c r="J80" t="s">
        <v>108</v>
      </c>
      <c r="K80" s="6" t="s">
        <v>241</v>
      </c>
      <c r="L80" s="12">
        <v>1.3895532845147269E-2</v>
      </c>
      <c r="M80" s="27" t="s">
        <v>173</v>
      </c>
      <c r="N80" s="27" t="s">
        <v>69</v>
      </c>
      <c r="O80" s="13">
        <v>1.0603551429404246E-2</v>
      </c>
      <c r="P80" s="27" t="s">
        <v>173</v>
      </c>
      <c r="Q80" s="29" t="s">
        <v>173</v>
      </c>
    </row>
    <row r="81" spans="1:17" ht="24.75" x14ac:dyDescent="0.25">
      <c r="A81">
        <v>2380</v>
      </c>
      <c r="B81" t="str">
        <f t="shared" si="11"/>
        <v>Open End</v>
      </c>
      <c r="C81" t="s">
        <v>108</v>
      </c>
      <c r="D81" t="str">
        <f t="shared" si="12"/>
        <v>Q15B</v>
      </c>
      <c r="E81" t="str">
        <f t="shared" si="13"/>
        <v>Open end results</v>
      </c>
      <c r="F81">
        <f t="shared" si="14"/>
        <v>10</v>
      </c>
      <c r="G81" t="str">
        <f t="shared" si="10"/>
        <v>Data</v>
      </c>
      <c r="I81" s="38" t="s">
        <v>664</v>
      </c>
      <c r="J81" t="s">
        <v>108</v>
      </c>
      <c r="K81" s="6" t="s">
        <v>604</v>
      </c>
      <c r="L81" s="12">
        <v>5.48492960346414E-2</v>
      </c>
      <c r="M81" s="27" t="s">
        <v>173</v>
      </c>
      <c r="N81" s="13">
        <v>6.7315737375638091E-2</v>
      </c>
      <c r="O81" s="13">
        <v>0.11400319142770918</v>
      </c>
      <c r="P81" s="27" t="s">
        <v>173</v>
      </c>
      <c r="Q81" s="29" t="s">
        <v>173</v>
      </c>
    </row>
    <row r="82" spans="1:17" x14ac:dyDescent="0.25">
      <c r="A82">
        <v>2381</v>
      </c>
      <c r="B82" t="str">
        <f t="shared" si="11"/>
        <v>Open End</v>
      </c>
      <c r="C82" t="s">
        <v>108</v>
      </c>
      <c r="D82" t="str">
        <f t="shared" si="12"/>
        <v>Q15B</v>
      </c>
      <c r="E82" t="str">
        <f t="shared" si="13"/>
        <v>Open end results</v>
      </c>
      <c r="F82">
        <f t="shared" si="14"/>
        <v>11</v>
      </c>
      <c r="G82" t="str">
        <f t="shared" si="10"/>
        <v>Data</v>
      </c>
      <c r="I82" s="38" t="s">
        <v>664</v>
      </c>
      <c r="J82" t="s">
        <v>108</v>
      </c>
      <c r="K82" s="6" t="s">
        <v>242</v>
      </c>
      <c r="L82" s="26" t="s">
        <v>69</v>
      </c>
      <c r="M82" s="27" t="s">
        <v>173</v>
      </c>
      <c r="N82" s="27" t="s">
        <v>69</v>
      </c>
      <c r="O82" s="13">
        <v>9.2265725121211204E-3</v>
      </c>
      <c r="P82" s="27" t="s">
        <v>173</v>
      </c>
      <c r="Q82" s="29" t="s">
        <v>173</v>
      </c>
    </row>
    <row r="83" spans="1:17" x14ac:dyDescent="0.25">
      <c r="A83">
        <v>2382</v>
      </c>
      <c r="B83" t="str">
        <f t="shared" si="11"/>
        <v>Open End</v>
      </c>
      <c r="C83" t="s">
        <v>108</v>
      </c>
      <c r="D83" t="str">
        <f t="shared" si="12"/>
        <v>Q15B</v>
      </c>
      <c r="E83" t="str">
        <f t="shared" si="13"/>
        <v>Open end results</v>
      </c>
      <c r="F83">
        <f t="shared" si="14"/>
        <v>12</v>
      </c>
      <c r="G83" t="str">
        <f t="shared" si="10"/>
        <v>Data</v>
      </c>
      <c r="I83" s="38" t="s">
        <v>664</v>
      </c>
      <c r="J83" t="s">
        <v>108</v>
      </c>
      <c r="K83" s="6" t="s">
        <v>243</v>
      </c>
      <c r="L83" s="12">
        <v>4.2228573509623495E-2</v>
      </c>
      <c r="M83" s="27" t="s">
        <v>173</v>
      </c>
      <c r="N83" s="13">
        <v>5.182650953854176E-2</v>
      </c>
      <c r="O83" s="27" t="s">
        <v>69</v>
      </c>
      <c r="P83" s="27" t="s">
        <v>173</v>
      </c>
      <c r="Q83" s="29" t="s">
        <v>173</v>
      </c>
    </row>
    <row r="84" spans="1:17" ht="24.75" x14ac:dyDescent="0.25">
      <c r="A84">
        <v>2383</v>
      </c>
      <c r="B84" t="str">
        <f t="shared" si="11"/>
        <v>Open End</v>
      </c>
      <c r="C84" t="s">
        <v>108</v>
      </c>
      <c r="D84" t="str">
        <f t="shared" si="12"/>
        <v>Q15B</v>
      </c>
      <c r="E84" t="str">
        <f t="shared" si="13"/>
        <v>Open end results</v>
      </c>
      <c r="F84">
        <f t="shared" si="14"/>
        <v>13</v>
      </c>
      <c r="G84" t="str">
        <f t="shared" si="10"/>
        <v>Data</v>
      </c>
      <c r="I84" s="38" t="s">
        <v>664</v>
      </c>
      <c r="J84" t="s">
        <v>108</v>
      </c>
      <c r="K84" s="6" t="s">
        <v>605</v>
      </c>
      <c r="L84" s="12">
        <v>1.9285288575128987E-2</v>
      </c>
      <c r="M84" s="27" t="s">
        <v>173</v>
      </c>
      <c r="N84" s="13">
        <v>2.3668552101687227E-2</v>
      </c>
      <c r="O84" s="13">
        <v>5.0936357611456297E-2</v>
      </c>
      <c r="P84" s="27" t="s">
        <v>173</v>
      </c>
      <c r="Q84" s="29" t="s">
        <v>173</v>
      </c>
    </row>
    <row r="85" spans="1:17" ht="24.75" x14ac:dyDescent="0.25">
      <c r="A85">
        <v>2384</v>
      </c>
      <c r="B85" t="str">
        <f t="shared" si="11"/>
        <v>Open End</v>
      </c>
      <c r="C85" t="s">
        <v>108</v>
      </c>
      <c r="D85" t="str">
        <f t="shared" si="12"/>
        <v>Q15B</v>
      </c>
      <c r="E85" t="str">
        <f t="shared" si="13"/>
        <v>Open end results</v>
      </c>
      <c r="F85">
        <f t="shared" si="14"/>
        <v>14</v>
      </c>
      <c r="G85" t="str">
        <f t="shared" si="10"/>
        <v>Data</v>
      </c>
      <c r="I85" s="38" t="s">
        <v>664</v>
      </c>
      <c r="J85" t="s">
        <v>108</v>
      </c>
      <c r="K85" s="6" t="s">
        <v>244</v>
      </c>
      <c r="L85" s="12">
        <v>4.3186855694245935E-2</v>
      </c>
      <c r="M85" s="27" t="s">
        <v>173</v>
      </c>
      <c r="N85" s="27" t="s">
        <v>70</v>
      </c>
      <c r="O85" s="27" t="s">
        <v>70</v>
      </c>
      <c r="P85" s="27" t="s">
        <v>173</v>
      </c>
      <c r="Q85" s="29" t="s">
        <v>173</v>
      </c>
    </row>
    <row r="86" spans="1:17" x14ac:dyDescent="0.25">
      <c r="A86">
        <v>2385</v>
      </c>
      <c r="B86" t="str">
        <f t="shared" si="11"/>
        <v>Open End</v>
      </c>
      <c r="C86" t="s">
        <v>108</v>
      </c>
      <c r="D86" t="str">
        <f t="shared" si="12"/>
        <v>Q15B</v>
      </c>
      <c r="E86" t="str">
        <f t="shared" si="13"/>
        <v>Open end results</v>
      </c>
      <c r="F86">
        <f t="shared" si="14"/>
        <v>15</v>
      </c>
      <c r="G86" t="str">
        <f t="shared" si="10"/>
        <v>Data</v>
      </c>
      <c r="I86" s="38" t="s">
        <v>664</v>
      </c>
      <c r="J86" t="s">
        <v>108</v>
      </c>
      <c r="K86" s="6" t="s">
        <v>606</v>
      </c>
      <c r="L86" s="12">
        <v>5.0426331669179467E-2</v>
      </c>
      <c r="M86" s="27" t="s">
        <v>173</v>
      </c>
      <c r="N86" s="13">
        <v>6.1887498014841204E-2</v>
      </c>
      <c r="O86" s="13">
        <v>0.13318616690277088</v>
      </c>
      <c r="P86" s="27" t="s">
        <v>173</v>
      </c>
      <c r="Q86" s="29" t="s">
        <v>173</v>
      </c>
    </row>
    <row r="87" spans="1:17" x14ac:dyDescent="0.25">
      <c r="A87">
        <v>2386</v>
      </c>
      <c r="B87" t="str">
        <f t="shared" si="11"/>
        <v>Open End</v>
      </c>
      <c r="C87" t="s">
        <v>108</v>
      </c>
      <c r="D87" t="str">
        <f t="shared" si="12"/>
        <v>Q15B</v>
      </c>
      <c r="E87" t="str">
        <f t="shared" si="13"/>
        <v>Open end results</v>
      </c>
      <c r="F87">
        <f t="shared" si="14"/>
        <v>16</v>
      </c>
      <c r="G87" t="str">
        <f t="shared" si="10"/>
        <v>Data</v>
      </c>
      <c r="I87" s="38" t="s">
        <v>664</v>
      </c>
      <c r="J87" t="s">
        <v>108</v>
      </c>
      <c r="K87" s="6" t="s">
        <v>245</v>
      </c>
      <c r="L87" s="12">
        <v>1.4641875923575621E-2</v>
      </c>
      <c r="M87" s="27" t="s">
        <v>173</v>
      </c>
      <c r="N87" s="13">
        <v>1.3906999330301905E-2</v>
      </c>
      <c r="O87" s="13">
        <v>2.9928822352426211E-2</v>
      </c>
      <c r="P87" s="27" t="s">
        <v>173</v>
      </c>
      <c r="Q87" s="29" t="s">
        <v>173</v>
      </c>
    </row>
    <row r="88" spans="1:17" x14ac:dyDescent="0.25">
      <c r="A88">
        <v>2387</v>
      </c>
      <c r="B88" t="str">
        <f t="shared" si="11"/>
        <v>Open End</v>
      </c>
      <c r="C88" t="s">
        <v>108</v>
      </c>
      <c r="D88" t="str">
        <f t="shared" si="12"/>
        <v>Q15B</v>
      </c>
      <c r="E88" t="str">
        <f t="shared" si="13"/>
        <v>Open end results</v>
      </c>
      <c r="F88">
        <f t="shared" si="14"/>
        <v>17</v>
      </c>
      <c r="G88" t="str">
        <f t="shared" si="10"/>
        <v>Data</v>
      </c>
      <c r="I88" s="38" t="s">
        <v>664</v>
      </c>
      <c r="J88" t="s">
        <v>108</v>
      </c>
      <c r="K88" s="6" t="s">
        <v>246</v>
      </c>
      <c r="L88" s="26" t="s">
        <v>69</v>
      </c>
      <c r="M88" s="27" t="s">
        <v>173</v>
      </c>
      <c r="N88" s="27" t="s">
        <v>69</v>
      </c>
      <c r="O88" s="13">
        <v>7.0943854784218559E-3</v>
      </c>
      <c r="P88" s="27" t="s">
        <v>173</v>
      </c>
      <c r="Q88" s="29" t="s">
        <v>173</v>
      </c>
    </row>
    <row r="89" spans="1:17" x14ac:dyDescent="0.25">
      <c r="A89">
        <v>2388</v>
      </c>
      <c r="B89" t="str">
        <f t="shared" si="11"/>
        <v>Open End</v>
      </c>
      <c r="C89" t="s">
        <v>108</v>
      </c>
      <c r="D89" t="str">
        <f t="shared" si="12"/>
        <v>Q15B</v>
      </c>
      <c r="E89" t="str">
        <f t="shared" si="13"/>
        <v>Open end results</v>
      </c>
      <c r="F89">
        <f t="shared" si="14"/>
        <v>18</v>
      </c>
      <c r="G89" t="str">
        <f t="shared" si="10"/>
        <v>Data</v>
      </c>
      <c r="I89" s="38" t="s">
        <v>664</v>
      </c>
      <c r="J89" t="s">
        <v>108</v>
      </c>
      <c r="K89" s="6" t="s">
        <v>247</v>
      </c>
      <c r="L89" s="26" t="s">
        <v>69</v>
      </c>
      <c r="M89" s="27" t="s">
        <v>173</v>
      </c>
      <c r="N89" s="27" t="s">
        <v>69</v>
      </c>
      <c r="O89" s="13">
        <v>1.0603551429404246E-2</v>
      </c>
      <c r="P89" s="27" t="s">
        <v>173</v>
      </c>
      <c r="Q89" s="29" t="s">
        <v>173</v>
      </c>
    </row>
    <row r="90" spans="1:17" x14ac:dyDescent="0.25">
      <c r="A90">
        <v>2389</v>
      </c>
      <c r="B90" t="str">
        <f t="shared" si="11"/>
        <v>Open End</v>
      </c>
      <c r="C90" t="s">
        <v>108</v>
      </c>
      <c r="D90" t="str">
        <f t="shared" si="12"/>
        <v>Q15B</v>
      </c>
      <c r="E90" t="str">
        <f t="shared" si="13"/>
        <v>Open end results</v>
      </c>
      <c r="F90">
        <f t="shared" si="14"/>
        <v>19</v>
      </c>
      <c r="G90" t="str">
        <f t="shared" si="10"/>
        <v>Data</v>
      </c>
      <c r="I90" s="38" t="s">
        <v>664</v>
      </c>
      <c r="J90" t="s">
        <v>108</v>
      </c>
      <c r="K90" s="6" t="s">
        <v>623</v>
      </c>
      <c r="L90" s="12">
        <v>5.6005248230360195E-3</v>
      </c>
      <c r="M90" s="27" t="s">
        <v>173</v>
      </c>
      <c r="N90" s="13">
        <v>6.8734420568520894E-3</v>
      </c>
      <c r="O90" s="13">
        <v>1.4792121677966272E-2</v>
      </c>
      <c r="P90" s="27" t="s">
        <v>173</v>
      </c>
      <c r="Q90" s="29" t="s">
        <v>173</v>
      </c>
    </row>
    <row r="91" spans="1:17" x14ac:dyDescent="0.25">
      <c r="A91">
        <v>2390</v>
      </c>
      <c r="B91" t="str">
        <f t="shared" si="11"/>
        <v>Open End</v>
      </c>
      <c r="C91" t="s">
        <v>108</v>
      </c>
      <c r="D91" t="str">
        <f t="shared" si="12"/>
        <v>Q15B</v>
      </c>
      <c r="E91" t="str">
        <f t="shared" si="13"/>
        <v>Open end results</v>
      </c>
      <c r="F91">
        <f t="shared" si="14"/>
        <v>20</v>
      </c>
      <c r="G91" t="str">
        <f t="shared" si="10"/>
        <v>Data</v>
      </c>
      <c r="I91" s="38" t="s">
        <v>664</v>
      </c>
      <c r="J91" t="s">
        <v>108</v>
      </c>
      <c r="K91" s="6" t="s">
        <v>248</v>
      </c>
      <c r="L91" s="12">
        <v>5.9113234040158195E-3</v>
      </c>
      <c r="M91" s="27" t="s">
        <v>173</v>
      </c>
      <c r="N91" s="13">
        <v>7.2548806014916343E-3</v>
      </c>
      <c r="O91" s="13">
        <v>1.5613003751068168E-2</v>
      </c>
      <c r="P91" s="27" t="s">
        <v>173</v>
      </c>
      <c r="Q91" s="29" t="s">
        <v>173</v>
      </c>
    </row>
    <row r="92" spans="1:17" x14ac:dyDescent="0.25">
      <c r="A92">
        <v>2391</v>
      </c>
      <c r="B92" t="str">
        <f t="shared" si="11"/>
        <v>Open End</v>
      </c>
      <c r="C92" t="s">
        <v>108</v>
      </c>
      <c r="D92" t="str">
        <f t="shared" si="12"/>
        <v>Q15B</v>
      </c>
      <c r="E92" t="str">
        <f t="shared" si="13"/>
        <v>Open end results</v>
      </c>
      <c r="F92">
        <f t="shared" si="14"/>
        <v>21</v>
      </c>
      <c r="G92" t="str">
        <f t="shared" si="10"/>
        <v>Data</v>
      </c>
      <c r="I92" s="38" t="s">
        <v>664</v>
      </c>
      <c r="J92" t="s">
        <v>108</v>
      </c>
      <c r="K92" s="6" t="s">
        <v>249</v>
      </c>
      <c r="L92" s="12">
        <v>0.1276427806283684</v>
      </c>
      <c r="M92" s="27" t="s">
        <v>173</v>
      </c>
      <c r="N92" s="13">
        <v>0.1566541144529679</v>
      </c>
      <c r="O92" s="27" t="s">
        <v>70</v>
      </c>
      <c r="P92" s="27" t="s">
        <v>173</v>
      </c>
      <c r="Q92" s="29" t="s">
        <v>173</v>
      </c>
    </row>
    <row r="93" spans="1:17" x14ac:dyDescent="0.25">
      <c r="A93">
        <v>2392</v>
      </c>
      <c r="B93" t="str">
        <f t="shared" si="11"/>
        <v>Open End</v>
      </c>
      <c r="C93" t="s">
        <v>108</v>
      </c>
      <c r="D93" t="str">
        <f t="shared" si="12"/>
        <v>Q15B</v>
      </c>
      <c r="E93" t="str">
        <f t="shared" si="13"/>
        <v>Open end results</v>
      </c>
      <c r="F93">
        <f t="shared" si="14"/>
        <v>22</v>
      </c>
      <c r="G93" t="str">
        <f t="shared" si="10"/>
        <v>Data</v>
      </c>
      <c r="I93" s="38" t="s">
        <v>664</v>
      </c>
      <c r="J93" t="s">
        <v>108</v>
      </c>
      <c r="K93" s="6" t="s">
        <v>250</v>
      </c>
      <c r="L93" s="12">
        <v>1.2828279356431195E-2</v>
      </c>
      <c r="M93" s="27" t="s">
        <v>173</v>
      </c>
      <c r="N93" s="13">
        <v>1.5743959295183102E-2</v>
      </c>
      <c r="O93" s="13">
        <v>3.3882086974914329E-2</v>
      </c>
      <c r="P93" s="27" t="s">
        <v>173</v>
      </c>
      <c r="Q93" s="29" t="s">
        <v>173</v>
      </c>
    </row>
    <row r="94" spans="1:17" x14ac:dyDescent="0.25">
      <c r="A94">
        <v>2393</v>
      </c>
      <c r="B94" t="str">
        <f t="shared" si="11"/>
        <v>Open End</v>
      </c>
      <c r="C94" t="s">
        <v>108</v>
      </c>
      <c r="D94" t="str">
        <f t="shared" si="12"/>
        <v>Q15B</v>
      </c>
      <c r="E94" t="str">
        <f t="shared" si="13"/>
        <v>Open end results</v>
      </c>
      <c r="F94">
        <f t="shared" si="14"/>
        <v>23</v>
      </c>
      <c r="G94" t="str">
        <f t="shared" si="10"/>
        <v>Data</v>
      </c>
      <c r="I94" s="38" t="s">
        <v>664</v>
      </c>
      <c r="J94" t="s">
        <v>108</v>
      </c>
      <c r="K94" s="6" t="s">
        <v>251</v>
      </c>
      <c r="L94" s="12">
        <v>2.658978103903192E-2</v>
      </c>
      <c r="M94" s="27" t="s">
        <v>173</v>
      </c>
      <c r="N94" s="13">
        <v>3.2633248677772141E-2</v>
      </c>
      <c r="O94" s="13">
        <v>7.0229003343051682E-2</v>
      </c>
      <c r="P94" s="27" t="s">
        <v>173</v>
      </c>
      <c r="Q94" s="29" t="s">
        <v>173</v>
      </c>
    </row>
    <row r="95" spans="1:17" x14ac:dyDescent="0.25">
      <c r="A95">
        <v>2394</v>
      </c>
      <c r="B95" t="str">
        <f t="shared" si="11"/>
        <v>Open End</v>
      </c>
      <c r="C95" t="s">
        <v>108</v>
      </c>
      <c r="D95" t="str">
        <f t="shared" si="12"/>
        <v>Q15B</v>
      </c>
      <c r="E95" t="str">
        <f t="shared" si="13"/>
        <v>Open end results</v>
      </c>
      <c r="F95">
        <f t="shared" si="14"/>
        <v>24</v>
      </c>
      <c r="G95" t="str">
        <f t="shared" si="10"/>
        <v>Data</v>
      </c>
      <c r="I95" s="38" t="s">
        <v>664</v>
      </c>
      <c r="J95" t="s">
        <v>108</v>
      </c>
      <c r="K95" s="6" t="s">
        <v>252</v>
      </c>
      <c r="L95" s="12">
        <v>3.6096986322979495E-2</v>
      </c>
      <c r="M95" s="27" t="s">
        <v>173</v>
      </c>
      <c r="N95" s="13">
        <v>4.4301302423918616E-2</v>
      </c>
      <c r="O95" s="13">
        <v>9.5339460277214613E-2</v>
      </c>
      <c r="P95" s="27" t="s">
        <v>173</v>
      </c>
      <c r="Q95" s="29" t="s">
        <v>173</v>
      </c>
    </row>
    <row r="96" spans="1:17" x14ac:dyDescent="0.25">
      <c r="A96">
        <v>2395</v>
      </c>
      <c r="B96" t="str">
        <f>IF('csv-2021'!K2304="Results by region:","Closed End",IF(L97="East Metro Overall","Open End",IF(AND(K96="",'csv-2021'!K2304=""),"",B95)))</f>
        <v>Open End</v>
      </c>
      <c r="C96" t="s">
        <v>108</v>
      </c>
      <c r="D96" t="str">
        <f t="shared" si="12"/>
        <v>Q15B</v>
      </c>
      <c r="E96" t="str">
        <f t="shared" si="13"/>
        <v>Open end results</v>
      </c>
      <c r="F96">
        <f t="shared" si="14"/>
        <v>25</v>
      </c>
      <c r="G96" t="str">
        <f t="shared" si="10"/>
        <v>Data</v>
      </c>
      <c r="I96" s="38" t="s">
        <v>664</v>
      </c>
      <c r="J96" t="s">
        <v>108</v>
      </c>
      <c r="K96" s="6" t="s">
        <v>99</v>
      </c>
      <c r="L96" s="12">
        <v>0.20101342213081508</v>
      </c>
      <c r="M96" s="27" t="s">
        <v>173</v>
      </c>
      <c r="N96" s="13">
        <v>0.18992723643268825</v>
      </c>
      <c r="O96" s="13">
        <v>5.5302932780119052E-2</v>
      </c>
      <c r="P96" s="27" t="s">
        <v>173</v>
      </c>
      <c r="Q96" s="29" t="s">
        <v>173</v>
      </c>
    </row>
    <row r="97" spans="1:20" ht="15.75" thickBot="1" x14ac:dyDescent="0.3">
      <c r="A97">
        <v>2396</v>
      </c>
      <c r="B97" t="str">
        <f>IF('csv-2021'!K2305="Results by region:","Closed End",IF('csv-2021'!L2304="East Metro Overall","Open End",IF(AND(K97="",'csv-2021'!K2305=""),"",B96)))</f>
        <v>Open End</v>
      </c>
      <c r="C97" t="s">
        <v>108</v>
      </c>
      <c r="D97" t="str">
        <f t="shared" si="12"/>
        <v>Q15B</v>
      </c>
      <c r="E97" t="str">
        <f>IF(AND(K97="",'csv-2021'!K2304="Results by region:"),"Column labels",
IF(AND(K97="",L97="East Metro overall"),"Column labels",
IF(AND(K97="",L97=""),"",
IF(AND(B97="Open End",K97&lt;&gt;"",E96="Column labels"),"Open end results",
IF(K97="Results by region:","Region",
IF(K97="Results by gender:","Gender",
IF(K97="Results by age:","Age",
IF(K97="Results by education level:","Education",
IF(K97="Results by household income:","Household income",
IF(K97="Results by housing status:","Housing status",
IF(K97="Results by home language:","Home language",
IF(K97="Results by race/ethnicity:","Race / ethnicity",
IF(ISERROR(FIND(".",K97)),E96,
IF(FIND(".",K97)&lt;=4,"Title"))))))))))))))</f>
        <v>Open end results</v>
      </c>
      <c r="F97">
        <f t="shared" si="14"/>
        <v>26</v>
      </c>
      <c r="G97" t="str">
        <f t="shared" si="10"/>
        <v>Data</v>
      </c>
      <c r="I97" s="38" t="s">
        <v>664</v>
      </c>
      <c r="J97" t="s">
        <v>108</v>
      </c>
      <c r="K97" s="21" t="s">
        <v>6</v>
      </c>
      <c r="L97" s="30">
        <v>74.999999999999986</v>
      </c>
      <c r="M97" s="31">
        <v>3.0000000000000009</v>
      </c>
      <c r="N97" s="31">
        <v>66.999999999999957</v>
      </c>
      <c r="O97" s="31">
        <v>59.999999999999993</v>
      </c>
      <c r="P97" s="31">
        <v>6.9999999999999991</v>
      </c>
      <c r="Q97" s="32">
        <v>5</v>
      </c>
    </row>
    <row r="98" spans="1:20" ht="15.75" thickTop="1" x14ac:dyDescent="0.25"/>
    <row r="99" spans="1:20" x14ac:dyDescent="0.25">
      <c r="A99">
        <v>2961</v>
      </c>
      <c r="B99" t="str">
        <f>IF(K101="Results by region:","Closed End",IF(L100="East Metro Overall","Open End",IF(AND(K99="",K101=""),"",'csv-2021'!B2867)))</f>
        <v/>
      </c>
      <c r="C99" t="s">
        <v>8</v>
      </c>
      <c r="D99" t="str">
        <f>IF(B99="","",IF(ISERROR(FIND(".",K99,1)),'csv-2021'!D2867,IF(ISNUMBER(FIND(".",K99,1)),CONCATENATE("Q",LEFT(K99,SUM(FIND(".",K99,1),-1))))))</f>
        <v/>
      </c>
      <c r="E99" t="str">
        <f>IF(AND(K99="",K100="Results by region:"),"Column labels",
IF(AND(K99="",L99="East Metro overall"),"Column labels",
IF(AND(K99="",L99=""),"",
IF(AND(B99="Open End",K99&lt;&gt;"",'csv-2021'!E2867="Column labels"),"Open end results",
IF(K99="Results by region:","Region",
IF(K99="Results by gender:","Gender",
IF(K99="Results by age:","Age",
IF(K99="Results by education level:","Education",
IF(K99="Results by household income:","Household income",
IF(K99="Results by housing status:","Housing status",
IF(K99="Results by home language:","Home language",
IF(K99="Results by race/ethnicity:","Race / ethnicity",
IF(ISERROR(FIND(".",K99)),'csv-2021'!E2867,
IF(FIND(".",K99)&lt;=4,"Title"))))))))))))))</f>
        <v/>
      </c>
      <c r="F99" t="str">
        <f>IF(B99="","",IF(E99&lt;&gt;'csv-2021'!E2867,1,SUM('csv-2021'!F2867,1)))</f>
        <v/>
      </c>
      <c r="G99" t="str">
        <f t="shared" ref="G99:G119" si="15">IF(B99="","",IF(E99="Title","Title",IF(E99="Column labels","Labels",IF(AND(F99=1,B99="Closed End"),"Header","Data"))))</f>
        <v/>
      </c>
      <c r="I99" s="38"/>
      <c r="K99" s="42"/>
      <c r="L99" s="42"/>
      <c r="M99" s="42"/>
      <c r="N99" s="42"/>
      <c r="O99" s="42"/>
      <c r="P99" s="42"/>
      <c r="Q99" s="42"/>
      <c r="R99" s="42"/>
      <c r="S99" s="42"/>
      <c r="T99" s="42"/>
    </row>
    <row r="100" spans="1:20" ht="45.75" thickBot="1" x14ac:dyDescent="0.3">
      <c r="A100">
        <v>2962</v>
      </c>
      <c r="B100" t="str">
        <f t="shared" ref="B100:B117" si="16">IF(K102="Results by region:","Closed End",IF(L101="East Metro Overall","Open End",IF(AND(K100="",K102=""),"",B99)))</f>
        <v>Open End</v>
      </c>
      <c r="C100" t="s">
        <v>601</v>
      </c>
      <c r="D100" t="str">
        <f t="shared" ref="D100:D119" si="17">IF(B100="","",IF(ISERROR(FIND(".",K100,1)),D99,IF(ISNUMBER(FIND(".",K100,1)),CONCATENATE("Q",LEFT(K100,SUM(FIND(".",K100,1),-1))))))</f>
        <v>Q25B</v>
      </c>
      <c r="E100" t="str">
        <f t="shared" ref="E100:E118" si="18">IF(AND(K100="",K101="Results by region:"),"Column labels",
IF(AND(K100="",L100="East Metro overall"),"Column labels",
IF(AND(K100="",L100=""),"",
IF(AND(B100="Open End",K100&lt;&gt;"",E99="Column labels"),"Open end results",
IF(K100="Results by region:","Region",
IF(K100="Results by gender:","Gender",
IF(K100="Results by age:","Age",
IF(K100="Results by education level:","Education",
IF(K100="Results by household income:","Household income",
IF(K100="Results by housing status:","Housing status",
IF(K100="Results by home language:","Home language",
IF(K100="Results by race/ethnicity:","Race / ethnicity",
IF(ISERROR(FIND(".",K100)),E99,
IF(FIND(".",K100)&lt;=4,"Title"))))))))))))))</f>
        <v>Title</v>
      </c>
      <c r="F100">
        <f t="shared" ref="F100:F119" si="19">IF(B100="","",IF(E100&lt;&gt;E99,1,SUM(F99,1)))</f>
        <v>1</v>
      </c>
      <c r="G100" t="str">
        <f t="shared" si="15"/>
        <v>Title</v>
      </c>
      <c r="I100" s="38" t="s">
        <v>674</v>
      </c>
      <c r="J100" t="s">
        <v>59</v>
      </c>
      <c r="K100" s="37" t="s">
        <v>283</v>
      </c>
      <c r="L100" s="37"/>
      <c r="M100" s="37"/>
      <c r="N100" s="37"/>
      <c r="O100" s="37"/>
      <c r="P100" s="37"/>
      <c r="Q100" s="37"/>
    </row>
    <row r="101" spans="1:20" ht="38.25" thickTop="1" thickBot="1" x14ac:dyDescent="0.3">
      <c r="A101">
        <v>2963</v>
      </c>
      <c r="B101" t="str">
        <f t="shared" si="16"/>
        <v>Open End</v>
      </c>
      <c r="C101" t="s">
        <v>601</v>
      </c>
      <c r="D101" t="str">
        <f t="shared" si="17"/>
        <v>Q25B</v>
      </c>
      <c r="E101" t="str">
        <f t="shared" si="18"/>
        <v>Column labels</v>
      </c>
      <c r="F101">
        <f t="shared" si="19"/>
        <v>1</v>
      </c>
      <c r="G101" t="str">
        <f t="shared" si="15"/>
        <v>Labels</v>
      </c>
      <c r="I101" s="38" t="s">
        <v>674</v>
      </c>
      <c r="J101" t="s">
        <v>59</v>
      </c>
      <c r="K101" s="39"/>
      <c r="L101" s="1" t="s">
        <v>62</v>
      </c>
      <c r="M101" s="2" t="s">
        <v>63</v>
      </c>
      <c r="N101" s="2" t="s">
        <v>64</v>
      </c>
      <c r="O101" s="2" t="s">
        <v>65</v>
      </c>
      <c r="P101" s="2" t="s">
        <v>66</v>
      </c>
      <c r="Q101" s="3" t="s">
        <v>67</v>
      </c>
    </row>
    <row r="102" spans="1:20" ht="15.75" thickTop="1" x14ac:dyDescent="0.25">
      <c r="A102">
        <v>2964</v>
      </c>
      <c r="B102" t="str">
        <f t="shared" si="16"/>
        <v>Open End</v>
      </c>
      <c r="C102" t="s">
        <v>601</v>
      </c>
      <c r="D102" t="str">
        <f t="shared" si="17"/>
        <v>Q25B</v>
      </c>
      <c r="E102" t="str">
        <f t="shared" si="18"/>
        <v>Open end results</v>
      </c>
      <c r="F102">
        <f t="shared" si="19"/>
        <v>1</v>
      </c>
      <c r="G102" t="str">
        <f t="shared" si="15"/>
        <v>Data</v>
      </c>
      <c r="I102" s="38" t="s">
        <v>674</v>
      </c>
      <c r="J102" t="s">
        <v>59</v>
      </c>
      <c r="K102" s="4" t="s">
        <v>284</v>
      </c>
      <c r="L102" s="33">
        <v>3.4636882141276748E-2</v>
      </c>
      <c r="M102" s="23" t="s">
        <v>173</v>
      </c>
      <c r="N102" s="24">
        <v>6.5471466970261516E-2</v>
      </c>
      <c r="O102" s="23" t="s">
        <v>70</v>
      </c>
      <c r="P102" s="23" t="s">
        <v>173</v>
      </c>
      <c r="Q102" s="25" t="s">
        <v>173</v>
      </c>
    </row>
    <row r="103" spans="1:20" ht="24.75" x14ac:dyDescent="0.25">
      <c r="A103">
        <v>2965</v>
      </c>
      <c r="B103" t="str">
        <f t="shared" si="16"/>
        <v>Open End</v>
      </c>
      <c r="C103" t="s">
        <v>601</v>
      </c>
      <c r="D103" t="str">
        <f t="shared" si="17"/>
        <v>Q25B</v>
      </c>
      <c r="E103" t="str">
        <f t="shared" si="18"/>
        <v>Open end results</v>
      </c>
      <c r="F103">
        <f t="shared" si="19"/>
        <v>2</v>
      </c>
      <c r="G103" t="str">
        <f t="shared" si="15"/>
        <v>Data</v>
      </c>
      <c r="I103" s="38" t="s">
        <v>674</v>
      </c>
      <c r="J103" t="s">
        <v>59</v>
      </c>
      <c r="K103" s="6" t="s">
        <v>612</v>
      </c>
      <c r="L103" s="12">
        <v>2.2612020209041052E-2</v>
      </c>
      <c r="M103" s="27" t="s">
        <v>173</v>
      </c>
      <c r="N103" s="13">
        <v>4.2741783980691367E-2</v>
      </c>
      <c r="O103" s="13">
        <v>6.3191902722405657E-2</v>
      </c>
      <c r="P103" s="27" t="s">
        <v>173</v>
      </c>
      <c r="Q103" s="29" t="s">
        <v>173</v>
      </c>
    </row>
    <row r="104" spans="1:20" x14ac:dyDescent="0.25">
      <c r="A104">
        <v>2966</v>
      </c>
      <c r="B104" t="str">
        <f t="shared" si="16"/>
        <v>Open End</v>
      </c>
      <c r="C104" t="s">
        <v>601</v>
      </c>
      <c r="D104" t="str">
        <f t="shared" si="17"/>
        <v>Q25B</v>
      </c>
      <c r="E104" t="str">
        <f t="shared" si="18"/>
        <v>Open end results</v>
      </c>
      <c r="F104">
        <f t="shared" si="19"/>
        <v>3</v>
      </c>
      <c r="G104" t="str">
        <f t="shared" si="15"/>
        <v>Data</v>
      </c>
      <c r="I104" s="38" t="s">
        <v>674</v>
      </c>
      <c r="J104" t="s">
        <v>59</v>
      </c>
      <c r="K104" s="6" t="s">
        <v>285</v>
      </c>
      <c r="L104" s="12">
        <v>5.9185401595997274E-3</v>
      </c>
      <c r="M104" s="27" t="s">
        <v>173</v>
      </c>
      <c r="N104" s="13">
        <v>1.1187366836047341E-2</v>
      </c>
      <c r="O104" s="13">
        <v>1.6540044213941479E-2</v>
      </c>
      <c r="P104" s="27" t="s">
        <v>173</v>
      </c>
      <c r="Q104" s="29" t="s">
        <v>173</v>
      </c>
    </row>
    <row r="105" spans="1:20" ht="24.75" x14ac:dyDescent="0.25">
      <c r="A105">
        <v>2967</v>
      </c>
      <c r="B105" t="str">
        <f t="shared" si="16"/>
        <v>Open End</v>
      </c>
      <c r="C105" t="s">
        <v>601</v>
      </c>
      <c r="D105" t="str">
        <f t="shared" si="17"/>
        <v>Q25B</v>
      </c>
      <c r="E105" t="str">
        <f t="shared" si="18"/>
        <v>Open end results</v>
      </c>
      <c r="F105">
        <f t="shared" si="19"/>
        <v>4</v>
      </c>
      <c r="G105" t="str">
        <f t="shared" si="15"/>
        <v>Data</v>
      </c>
      <c r="I105" s="38" t="s">
        <v>674</v>
      </c>
      <c r="J105" t="s">
        <v>59</v>
      </c>
      <c r="K105" s="6" t="s">
        <v>286</v>
      </c>
      <c r="L105" s="12">
        <v>2.1753618404853139E-2</v>
      </c>
      <c r="M105" s="27" t="s">
        <v>173</v>
      </c>
      <c r="N105" s="13">
        <v>4.1119212262461353E-2</v>
      </c>
      <c r="O105" s="13">
        <v>6.0792999713938888E-2</v>
      </c>
      <c r="P105" s="27" t="s">
        <v>173</v>
      </c>
      <c r="Q105" s="29" t="s">
        <v>173</v>
      </c>
    </row>
    <row r="106" spans="1:20" ht="24.75" x14ac:dyDescent="0.25">
      <c r="A106">
        <v>2968</v>
      </c>
      <c r="B106" t="str">
        <f t="shared" si="16"/>
        <v>Open End</v>
      </c>
      <c r="C106" t="s">
        <v>601</v>
      </c>
      <c r="D106" t="str">
        <f t="shared" si="17"/>
        <v>Q25B</v>
      </c>
      <c r="E106" t="str">
        <f t="shared" si="18"/>
        <v>Open end results</v>
      </c>
      <c r="F106">
        <f t="shared" si="19"/>
        <v>5</v>
      </c>
      <c r="G106" t="str">
        <f t="shared" si="15"/>
        <v>Data</v>
      </c>
      <c r="I106" s="38" t="s">
        <v>674</v>
      </c>
      <c r="J106" t="s">
        <v>59</v>
      </c>
      <c r="K106" s="6" t="s">
        <v>607</v>
      </c>
      <c r="L106" s="12">
        <v>2.5885084929102544E-2</v>
      </c>
      <c r="M106" s="27" t="s">
        <v>173</v>
      </c>
      <c r="N106" s="13">
        <v>4.8928609568426998E-2</v>
      </c>
      <c r="O106" s="13">
        <v>6.5681708191736524E-3</v>
      </c>
      <c r="P106" s="27" t="s">
        <v>173</v>
      </c>
      <c r="Q106" s="29" t="s">
        <v>173</v>
      </c>
    </row>
    <row r="107" spans="1:20" x14ac:dyDescent="0.25">
      <c r="A107">
        <v>2969</v>
      </c>
      <c r="B107" t="str">
        <f t="shared" si="16"/>
        <v>Open End</v>
      </c>
      <c r="C107" t="s">
        <v>601</v>
      </c>
      <c r="D107" t="str">
        <f t="shared" si="17"/>
        <v>Q25B</v>
      </c>
      <c r="E107" t="str">
        <f t="shared" si="18"/>
        <v>Open end results</v>
      </c>
      <c r="F107">
        <f t="shared" si="19"/>
        <v>6</v>
      </c>
      <c r="G107" t="str">
        <f t="shared" si="15"/>
        <v>Data</v>
      </c>
      <c r="I107" s="38" t="s">
        <v>674</v>
      </c>
      <c r="J107" t="s">
        <v>59</v>
      </c>
      <c r="K107" s="6" t="s">
        <v>287</v>
      </c>
      <c r="L107" s="12">
        <v>9.2520542435672176E-3</v>
      </c>
      <c r="M107" s="27" t="s">
        <v>173</v>
      </c>
      <c r="N107" s="13">
        <v>1.7488455264075647E-2</v>
      </c>
      <c r="O107" s="13">
        <v>2.5855934425007953E-2</v>
      </c>
      <c r="P107" s="27" t="s">
        <v>173</v>
      </c>
      <c r="Q107" s="29" t="s">
        <v>173</v>
      </c>
    </row>
    <row r="108" spans="1:20" ht="24.75" x14ac:dyDescent="0.25">
      <c r="A108">
        <v>2970</v>
      </c>
      <c r="B108" t="str">
        <f t="shared" si="16"/>
        <v>Open End</v>
      </c>
      <c r="C108" t="s">
        <v>601</v>
      </c>
      <c r="D108" t="str">
        <f t="shared" si="17"/>
        <v>Q25B</v>
      </c>
      <c r="E108" t="str">
        <f t="shared" si="18"/>
        <v>Open end results</v>
      </c>
      <c r="F108">
        <f t="shared" si="19"/>
        <v>7</v>
      </c>
      <c r="G108" t="str">
        <f t="shared" si="15"/>
        <v>Data</v>
      </c>
      <c r="I108" s="38" t="s">
        <v>674</v>
      </c>
      <c r="J108" t="s">
        <v>59</v>
      </c>
      <c r="K108" s="6" t="s">
        <v>608</v>
      </c>
      <c r="L108" s="12">
        <v>6.2735002373024179E-2</v>
      </c>
      <c r="M108" s="27" t="s">
        <v>173</v>
      </c>
      <c r="N108" s="13">
        <v>7.7306584230826231E-2</v>
      </c>
      <c r="O108" s="13">
        <v>0.11429448412173672</v>
      </c>
      <c r="P108" s="27" t="s">
        <v>173</v>
      </c>
      <c r="Q108" s="29" t="s">
        <v>173</v>
      </c>
    </row>
    <row r="109" spans="1:20" x14ac:dyDescent="0.25">
      <c r="A109">
        <v>2971</v>
      </c>
      <c r="B109" t="str">
        <f t="shared" si="16"/>
        <v>Open End</v>
      </c>
      <c r="C109" t="s">
        <v>601</v>
      </c>
      <c r="D109" t="str">
        <f t="shared" si="17"/>
        <v>Q25B</v>
      </c>
      <c r="E109" t="str">
        <f t="shared" si="18"/>
        <v>Open end results</v>
      </c>
      <c r="F109">
        <f t="shared" si="19"/>
        <v>8</v>
      </c>
      <c r="G109" t="str">
        <f t="shared" si="15"/>
        <v>Data</v>
      </c>
      <c r="I109" s="38" t="s">
        <v>674</v>
      </c>
      <c r="J109" t="s">
        <v>59</v>
      </c>
      <c r="K109" s="6" t="s">
        <v>288</v>
      </c>
      <c r="L109" s="12">
        <v>9.6823657763230125E-2</v>
      </c>
      <c r="M109" s="27" t="s">
        <v>173</v>
      </c>
      <c r="N109" s="13">
        <v>0.16432986135975738</v>
      </c>
      <c r="O109" s="27" t="s">
        <v>70</v>
      </c>
      <c r="P109" s="27" t="s">
        <v>173</v>
      </c>
      <c r="Q109" s="29" t="s">
        <v>173</v>
      </c>
    </row>
    <row r="110" spans="1:20" x14ac:dyDescent="0.25">
      <c r="A110">
        <v>2972</v>
      </c>
      <c r="B110" t="str">
        <f t="shared" si="16"/>
        <v>Open End</v>
      </c>
      <c r="C110" t="s">
        <v>601</v>
      </c>
      <c r="D110" t="str">
        <f t="shared" si="17"/>
        <v>Q25B</v>
      </c>
      <c r="E110" t="str">
        <f t="shared" si="18"/>
        <v>Open end results</v>
      </c>
      <c r="F110">
        <f t="shared" si="19"/>
        <v>9</v>
      </c>
      <c r="G110" t="str">
        <f t="shared" si="15"/>
        <v>Data</v>
      </c>
      <c r="I110" s="38" t="s">
        <v>674</v>
      </c>
      <c r="J110" t="s">
        <v>59</v>
      </c>
      <c r="K110" s="6" t="s">
        <v>289</v>
      </c>
      <c r="L110" s="12">
        <v>2.2698312370988977E-2</v>
      </c>
      <c r="M110" s="27" t="s">
        <v>173</v>
      </c>
      <c r="N110" s="27" t="s">
        <v>70</v>
      </c>
      <c r="O110" s="27" t="s">
        <v>70</v>
      </c>
      <c r="P110" s="27" t="s">
        <v>173</v>
      </c>
      <c r="Q110" s="29" t="s">
        <v>173</v>
      </c>
    </row>
    <row r="111" spans="1:20" x14ac:dyDescent="0.25">
      <c r="A111">
        <v>2973</v>
      </c>
      <c r="B111" t="str">
        <f t="shared" si="16"/>
        <v>Open End</v>
      </c>
      <c r="C111" t="s">
        <v>601</v>
      </c>
      <c r="D111" t="str">
        <f t="shared" si="17"/>
        <v>Q25B</v>
      </c>
      <c r="E111" t="str">
        <f t="shared" si="18"/>
        <v>Open end results</v>
      </c>
      <c r="F111">
        <f t="shared" si="19"/>
        <v>10</v>
      </c>
      <c r="G111" t="str">
        <f t="shared" si="15"/>
        <v>Data</v>
      </c>
      <c r="I111" s="38" t="s">
        <v>674</v>
      </c>
      <c r="J111" t="s">
        <v>59</v>
      </c>
      <c r="K111" s="6" t="s">
        <v>290</v>
      </c>
      <c r="L111" s="12">
        <v>0.1178114516814989</v>
      </c>
      <c r="M111" s="27" t="s">
        <v>173</v>
      </c>
      <c r="N111" s="13">
        <v>4.7308540039238081E-2</v>
      </c>
      <c r="O111" s="13">
        <v>6.9943656573836083E-2</v>
      </c>
      <c r="P111" s="27" t="s">
        <v>173</v>
      </c>
      <c r="Q111" s="29" t="s">
        <v>173</v>
      </c>
    </row>
    <row r="112" spans="1:20" x14ac:dyDescent="0.25">
      <c r="A112">
        <v>2974</v>
      </c>
      <c r="B112" t="str">
        <f t="shared" si="16"/>
        <v>Open End</v>
      </c>
      <c r="C112" t="s">
        <v>601</v>
      </c>
      <c r="D112" t="str">
        <f t="shared" si="17"/>
        <v>Q25B</v>
      </c>
      <c r="E112" t="str">
        <f t="shared" si="18"/>
        <v>Open end results</v>
      </c>
      <c r="F112">
        <f t="shared" si="19"/>
        <v>11</v>
      </c>
      <c r="G112" t="str">
        <f t="shared" si="15"/>
        <v>Data</v>
      </c>
      <c r="I112" s="38" t="s">
        <v>674</v>
      </c>
      <c r="J112" t="s">
        <v>59</v>
      </c>
      <c r="K112" s="6" t="s">
        <v>291</v>
      </c>
      <c r="L112" s="26" t="s">
        <v>69</v>
      </c>
      <c r="M112" s="27" t="s">
        <v>173</v>
      </c>
      <c r="N112" s="13">
        <v>8.6336564024486005E-3</v>
      </c>
      <c r="O112" s="13">
        <v>1.2764492370479242E-2</v>
      </c>
      <c r="P112" s="27" t="s">
        <v>173</v>
      </c>
      <c r="Q112" s="29" t="s">
        <v>173</v>
      </c>
    </row>
    <row r="113" spans="1:17" ht="24.75" x14ac:dyDescent="0.25">
      <c r="A113">
        <v>2975</v>
      </c>
      <c r="B113" t="str">
        <f t="shared" si="16"/>
        <v>Open End</v>
      </c>
      <c r="C113" t="s">
        <v>601</v>
      </c>
      <c r="D113" t="str">
        <f t="shared" si="17"/>
        <v>Q25B</v>
      </c>
      <c r="E113" t="str">
        <f t="shared" si="18"/>
        <v>Open end results</v>
      </c>
      <c r="F113">
        <f t="shared" si="19"/>
        <v>12</v>
      </c>
      <c r="G113" t="str">
        <f t="shared" si="15"/>
        <v>Data</v>
      </c>
      <c r="I113" s="38" t="s">
        <v>674</v>
      </c>
      <c r="J113" t="s">
        <v>59</v>
      </c>
      <c r="K113" s="6" t="s">
        <v>609</v>
      </c>
      <c r="L113" s="12">
        <v>2.5734500370712884E-2</v>
      </c>
      <c r="M113" s="27" t="s">
        <v>173</v>
      </c>
      <c r="N113" s="13">
        <v>4.8643971017513922E-2</v>
      </c>
      <c r="O113" s="13">
        <v>7.1918034257973398E-2</v>
      </c>
      <c r="P113" s="27" t="s">
        <v>173</v>
      </c>
      <c r="Q113" s="29" t="s">
        <v>173</v>
      </c>
    </row>
    <row r="114" spans="1:17" x14ac:dyDescent="0.25">
      <c r="A114">
        <v>2976</v>
      </c>
      <c r="B114" t="str">
        <f t="shared" si="16"/>
        <v>Open End</v>
      </c>
      <c r="C114" t="s">
        <v>601</v>
      </c>
      <c r="D114" t="str">
        <f t="shared" si="17"/>
        <v>Q25B</v>
      </c>
      <c r="E114" t="str">
        <f t="shared" si="18"/>
        <v>Open end results</v>
      </c>
      <c r="F114">
        <f t="shared" si="19"/>
        <v>13</v>
      </c>
      <c r="G114" t="str">
        <f t="shared" si="15"/>
        <v>Data</v>
      </c>
      <c r="I114" s="38" t="s">
        <v>674</v>
      </c>
      <c r="J114" t="s">
        <v>59</v>
      </c>
      <c r="K114" s="6" t="s">
        <v>292</v>
      </c>
      <c r="L114" s="12">
        <v>0.10574504318446029</v>
      </c>
      <c r="M114" s="27" t="s">
        <v>173</v>
      </c>
      <c r="N114" s="13">
        <v>0.1998818217494755</v>
      </c>
      <c r="O114" s="13">
        <v>0.29551673934986217</v>
      </c>
      <c r="P114" s="27" t="s">
        <v>173</v>
      </c>
      <c r="Q114" s="29" t="s">
        <v>173</v>
      </c>
    </row>
    <row r="115" spans="1:17" x14ac:dyDescent="0.25">
      <c r="A115">
        <v>2977</v>
      </c>
      <c r="B115" t="str">
        <f t="shared" si="16"/>
        <v>Open End</v>
      </c>
      <c r="C115" t="s">
        <v>601</v>
      </c>
      <c r="D115" t="str">
        <f t="shared" si="17"/>
        <v>Q25B</v>
      </c>
      <c r="E115" t="str">
        <f t="shared" si="18"/>
        <v>Open end results</v>
      </c>
      <c r="F115">
        <f t="shared" si="19"/>
        <v>14</v>
      </c>
      <c r="G115" t="str">
        <f t="shared" si="15"/>
        <v>Data</v>
      </c>
      <c r="I115" s="38" t="s">
        <v>674</v>
      </c>
      <c r="J115" t="s">
        <v>59</v>
      </c>
      <c r="K115" s="6" t="s">
        <v>293</v>
      </c>
      <c r="L115" s="26" t="s">
        <v>69</v>
      </c>
      <c r="M115" s="27" t="s">
        <v>173</v>
      </c>
      <c r="N115" s="27" t="s">
        <v>69</v>
      </c>
      <c r="O115" s="27" t="s">
        <v>69</v>
      </c>
      <c r="P115" s="27" t="s">
        <v>173</v>
      </c>
      <c r="Q115" s="29" t="s">
        <v>173</v>
      </c>
    </row>
    <row r="116" spans="1:17" x14ac:dyDescent="0.25">
      <c r="A116">
        <v>2978</v>
      </c>
      <c r="B116" t="str">
        <f t="shared" si="16"/>
        <v>Open End</v>
      </c>
      <c r="C116" t="s">
        <v>601</v>
      </c>
      <c r="D116" t="str">
        <f t="shared" si="17"/>
        <v>Q25B</v>
      </c>
      <c r="E116" t="str">
        <f t="shared" si="18"/>
        <v>Open end results</v>
      </c>
      <c r="F116">
        <f t="shared" si="19"/>
        <v>15</v>
      </c>
      <c r="G116" t="str">
        <f t="shared" si="15"/>
        <v>Data</v>
      </c>
      <c r="I116" s="38" t="s">
        <v>674</v>
      </c>
      <c r="J116" t="s">
        <v>59</v>
      </c>
      <c r="K116" s="6" t="s">
        <v>294</v>
      </c>
      <c r="L116" s="12">
        <v>2.0557862300622363E-2</v>
      </c>
      <c r="M116" s="27" t="s">
        <v>173</v>
      </c>
      <c r="N116" s="13">
        <v>3.8858965339446938E-2</v>
      </c>
      <c r="O116" s="13">
        <v>5.7451321141227286E-2</v>
      </c>
      <c r="P116" s="27" t="s">
        <v>173</v>
      </c>
      <c r="Q116" s="29" t="s">
        <v>173</v>
      </c>
    </row>
    <row r="117" spans="1:17" x14ac:dyDescent="0.25">
      <c r="A117">
        <v>2979</v>
      </c>
      <c r="B117" t="str">
        <f t="shared" si="16"/>
        <v>Open End</v>
      </c>
      <c r="C117" t="s">
        <v>601</v>
      </c>
      <c r="D117" t="str">
        <f t="shared" si="17"/>
        <v>Q25B</v>
      </c>
      <c r="E117" t="str">
        <f t="shared" si="18"/>
        <v>Open end results</v>
      </c>
      <c r="F117">
        <f t="shared" si="19"/>
        <v>16</v>
      </c>
      <c r="G117" t="str">
        <f t="shared" si="15"/>
        <v>Data</v>
      </c>
      <c r="I117" s="38" t="s">
        <v>674</v>
      </c>
      <c r="J117" t="s">
        <v>59</v>
      </c>
      <c r="K117" s="6" t="s">
        <v>99</v>
      </c>
      <c r="L117" s="12">
        <v>0.29745763279951787</v>
      </c>
      <c r="M117" s="27" t="s">
        <v>173</v>
      </c>
      <c r="N117" s="13">
        <v>0.19094188843114901</v>
      </c>
      <c r="O117" s="13">
        <v>0.2093642671747443</v>
      </c>
      <c r="P117" s="27" t="s">
        <v>173</v>
      </c>
      <c r="Q117" s="29" t="s">
        <v>173</v>
      </c>
    </row>
    <row r="118" spans="1:17" x14ac:dyDescent="0.25">
      <c r="A118">
        <v>2980</v>
      </c>
      <c r="B118" t="str">
        <f>IF('csv-2021'!K2868="Results by region:","Closed End",IF(L119="East Metro Overall","Open End",IF(AND(K118="",'csv-2021'!K2868=""),"",B117)))</f>
        <v>Open End</v>
      </c>
      <c r="C118" t="s">
        <v>601</v>
      </c>
      <c r="D118" t="str">
        <f t="shared" si="17"/>
        <v>Q25B</v>
      </c>
      <c r="E118" t="str">
        <f t="shared" si="18"/>
        <v>Open end results</v>
      </c>
      <c r="F118">
        <f t="shared" si="19"/>
        <v>17</v>
      </c>
      <c r="G118" t="str">
        <f t="shared" si="15"/>
        <v>Data</v>
      </c>
      <c r="I118" s="38" t="s">
        <v>674</v>
      </c>
      <c r="J118" t="s">
        <v>59</v>
      </c>
      <c r="K118" s="6" t="s">
        <v>295</v>
      </c>
      <c r="L118" s="12">
        <v>0.1372013750365175</v>
      </c>
      <c r="M118" s="27" t="s">
        <v>173</v>
      </c>
      <c r="N118" s="27" t="s">
        <v>70</v>
      </c>
      <c r="O118" s="27" t="s">
        <v>70</v>
      </c>
      <c r="P118" s="27" t="s">
        <v>173</v>
      </c>
      <c r="Q118" s="29" t="s">
        <v>173</v>
      </c>
    </row>
    <row r="119" spans="1:17" ht="15.75" thickBot="1" x14ac:dyDescent="0.3">
      <c r="A119">
        <v>2981</v>
      </c>
      <c r="B119" t="str">
        <f>IF('csv-2021'!K2869="Results by region:","Closed End",IF('csv-2021'!L2868="East Metro Overall","Open End",IF(AND(K119="",'csv-2021'!K2869=""),"",B118)))</f>
        <v>Open End</v>
      </c>
      <c r="C119" t="s">
        <v>601</v>
      </c>
      <c r="D119" t="str">
        <f t="shared" si="17"/>
        <v>Q25B</v>
      </c>
      <c r="E119" t="str">
        <f>IF(AND(K119="",'csv-2021'!K2868="Results by region:"),"Column labels",
IF(AND(K119="",L119="East Metro overall"),"Column labels",
IF(AND(K119="",L119=""),"",
IF(AND(B119="Open End",K119&lt;&gt;"",E118="Column labels"),"Open end results",
IF(K119="Results by region:","Region",
IF(K119="Results by gender:","Gender",
IF(K119="Results by age:","Age",
IF(K119="Results by education level:","Education",
IF(K119="Results by household income:","Household income",
IF(K119="Results by housing status:","Housing status",
IF(K119="Results by home language:","Home language",
IF(K119="Results by race/ethnicity:","Race / ethnicity",
IF(ISERROR(FIND(".",K119)),E118,
IF(FIND(".",K119)&lt;=4,"Title"))))))))))))))</f>
        <v>Open end results</v>
      </c>
      <c r="F119">
        <f t="shared" si="19"/>
        <v>18</v>
      </c>
      <c r="G119" t="str">
        <f t="shared" si="15"/>
        <v>Data</v>
      </c>
      <c r="I119" s="38" t="s">
        <v>674</v>
      </c>
      <c r="J119" t="s">
        <v>59</v>
      </c>
      <c r="K119" s="21" t="s">
        <v>6</v>
      </c>
      <c r="L119" s="30">
        <v>49.999999999999986</v>
      </c>
      <c r="M119" s="31">
        <v>5.9999999999999991</v>
      </c>
      <c r="N119" s="31">
        <v>37.999999999999993</v>
      </c>
      <c r="O119" s="31">
        <v>32.999999999999986</v>
      </c>
      <c r="P119" s="31">
        <v>5</v>
      </c>
      <c r="Q119" s="32">
        <v>6</v>
      </c>
    </row>
    <row r="120" spans="1:17" ht="15.75" thickTop="1" x14ac:dyDescent="0.25"/>
    <row r="121" spans="1:17" x14ac:dyDescent="0.25">
      <c r="A121">
        <v>5564</v>
      </c>
      <c r="B121" t="str">
        <f>IF(K123="Results by region:","Closed End",IF(L122="East Metro Overall","Open End",IF(AND(K121="",K123=""),"",'csv-2021'!B5449)))</f>
        <v/>
      </c>
      <c r="C121" t="s">
        <v>8</v>
      </c>
      <c r="D121" t="str">
        <f>IF(B121="","",IF(ISERROR(FIND(".",K121,1)),'csv-2021'!D5449,IF(ISNUMBER(FIND(".",K121,1)),CONCATENATE("Q",LEFT(K121,SUM(FIND(".",K121,1),-1))))))</f>
        <v/>
      </c>
      <c r="E121" t="str">
        <f>IF(AND(K121="",K122="Results by region:"),"Column labels",
IF(AND(K121="",L121="East Metro overall"),"Column labels",
IF(AND(K121="",L121=""),"",
IF(AND(B121="Open End",K121&lt;&gt;"",'csv-2021'!E5449="Column labels"),"Open end results",
IF(K121="Results by region:","Region",
IF(K121="Results by gender:","Gender",
IF(K121="Results by age:","Age",
IF(K121="Results by education level:","Education",
IF(K121="Results by household income:","Household income",
IF(K121="Results by housing status:","Housing status",
IF(K121="Results by home language:","Home language",
IF(K121="Results by race/ethnicity:","Race / ethnicity",
IF(ISERROR(FIND(".",K121)),'csv-2021'!E5449,
IF(FIND(".",K121)&lt;=4,"Title"))))))))))))))</f>
        <v/>
      </c>
      <c r="F121" t="str">
        <f>IF(B121="","",IF(E121&lt;&gt;'csv-2021'!E5449,1,SUM('csv-2021'!F5449,1)))</f>
        <v/>
      </c>
      <c r="G121" t="str">
        <f t="shared" ref="G121:G152" si="20">IF(B121="","",IF(E121="Title","Title",IF(E121="Column labels","Labels",IF(AND(F121=1,B121="Closed End"),"Header","Data"))))</f>
        <v/>
      </c>
      <c r="I121" s="38"/>
      <c r="K121" s="42"/>
      <c r="L121" s="42"/>
      <c r="M121" s="42"/>
      <c r="N121" s="42"/>
      <c r="O121" s="42"/>
      <c r="P121" s="42"/>
      <c r="Q121" s="42"/>
    </row>
    <row r="122" spans="1:17" ht="45.75" thickBot="1" x14ac:dyDescent="0.3">
      <c r="A122">
        <v>5565</v>
      </c>
      <c r="B122" t="str">
        <f t="shared" ref="B122:B167" si="21">IF(K124="Results by region:","Closed End",IF(L123="East Metro Overall","Open End",IF(AND(K122="",K124=""),"",B121)))</f>
        <v>Open End</v>
      </c>
      <c r="C122" t="s">
        <v>602</v>
      </c>
      <c r="D122" t="str">
        <f t="shared" ref="D122:D169" si="22">IF(B122="","",IF(ISERROR(FIND(".",K122,1)),D121,IF(ISNUMBER(FIND(".",K122,1)),CONCATENATE("Q",LEFT(K122,SUM(FIND(".",K122,1),-1))))))</f>
        <v>Q36B</v>
      </c>
      <c r="E122" t="str">
        <f t="shared" ref="E122:E168" si="23">IF(AND(K122="",K123="Results by region:"),"Column labels",
IF(AND(K122="",L122="East Metro overall"),"Column labels",
IF(AND(K122="",L122=""),"",
IF(AND(B122="Open End",K122&lt;&gt;"",E121="Column labels"),"Open end results",
IF(K122="Results by region:","Region",
IF(K122="Results by gender:","Gender",
IF(K122="Results by age:","Age",
IF(K122="Results by education level:","Education",
IF(K122="Results by household income:","Household income",
IF(K122="Results by housing status:","Housing status",
IF(K122="Results by home language:","Home language",
IF(K122="Results by race/ethnicity:","Race / ethnicity",
IF(ISERROR(FIND(".",K122)),E121,
IF(FIND(".",K122)&lt;=4,"Title"))))))))))))))</f>
        <v>Title</v>
      </c>
      <c r="F122">
        <f t="shared" ref="F122:F169" si="24">IF(B122="","",IF(E122&lt;&gt;E121,1,SUM(F121,1)))</f>
        <v>1</v>
      </c>
      <c r="G122" t="str">
        <f t="shared" si="20"/>
        <v>Title</v>
      </c>
      <c r="I122" s="38" t="s">
        <v>708</v>
      </c>
      <c r="J122" t="s">
        <v>699</v>
      </c>
      <c r="K122" s="37" t="s">
        <v>396</v>
      </c>
      <c r="L122" s="37"/>
      <c r="M122" s="37"/>
      <c r="N122" s="37"/>
      <c r="O122" s="37"/>
      <c r="P122" s="37"/>
      <c r="Q122" s="37"/>
    </row>
    <row r="123" spans="1:17" ht="38.25" thickTop="1" thickBot="1" x14ac:dyDescent="0.3">
      <c r="A123">
        <v>5566</v>
      </c>
      <c r="B123" t="str">
        <f t="shared" si="21"/>
        <v>Open End</v>
      </c>
      <c r="C123" t="s">
        <v>602</v>
      </c>
      <c r="D123" t="str">
        <f t="shared" si="22"/>
        <v>Q36B</v>
      </c>
      <c r="E123" t="str">
        <f t="shared" si="23"/>
        <v>Column labels</v>
      </c>
      <c r="F123">
        <f t="shared" si="24"/>
        <v>1</v>
      </c>
      <c r="G123" t="str">
        <f t="shared" si="20"/>
        <v>Labels</v>
      </c>
      <c r="I123" s="38" t="s">
        <v>708</v>
      </c>
      <c r="J123" t="s">
        <v>699</v>
      </c>
      <c r="K123" s="39"/>
      <c r="L123" s="1" t="s">
        <v>62</v>
      </c>
      <c r="M123" s="2" t="s">
        <v>63</v>
      </c>
      <c r="N123" s="2" t="s">
        <v>64</v>
      </c>
      <c r="O123" s="2" t="s">
        <v>65</v>
      </c>
      <c r="P123" s="2" t="s">
        <v>66</v>
      </c>
      <c r="Q123" s="3" t="s">
        <v>67</v>
      </c>
    </row>
    <row r="124" spans="1:17" ht="15.75" thickTop="1" x14ac:dyDescent="0.25">
      <c r="A124">
        <v>5567</v>
      </c>
      <c r="B124" t="str">
        <f t="shared" si="21"/>
        <v>Open End</v>
      </c>
      <c r="C124" t="s">
        <v>602</v>
      </c>
      <c r="D124" t="str">
        <f t="shared" si="22"/>
        <v>Q36B</v>
      </c>
      <c r="E124" t="str">
        <f t="shared" si="23"/>
        <v>Open end results</v>
      </c>
      <c r="F124">
        <f t="shared" si="24"/>
        <v>1</v>
      </c>
      <c r="G124" t="str">
        <f t="shared" si="20"/>
        <v>Data</v>
      </c>
      <c r="I124" s="38" t="s">
        <v>708</v>
      </c>
      <c r="J124" t="s">
        <v>699</v>
      </c>
      <c r="K124" s="4" t="s">
        <v>397</v>
      </c>
      <c r="L124" s="33">
        <v>0.11660437625574437</v>
      </c>
      <c r="M124" s="23" t="s">
        <v>173</v>
      </c>
      <c r="N124" s="24">
        <v>7.5707606766493657E-2</v>
      </c>
      <c r="O124" s="24">
        <v>0.10096459089152432</v>
      </c>
      <c r="P124" s="24">
        <v>5.7345842153581045E-2</v>
      </c>
      <c r="Q124" s="35">
        <v>3.9193075864791788E-2</v>
      </c>
    </row>
    <row r="125" spans="1:17" x14ac:dyDescent="0.25">
      <c r="A125">
        <v>5568</v>
      </c>
      <c r="B125" t="str">
        <f t="shared" si="21"/>
        <v>Open End</v>
      </c>
      <c r="C125" t="s">
        <v>602</v>
      </c>
      <c r="D125" t="str">
        <f t="shared" si="22"/>
        <v>Q36B</v>
      </c>
      <c r="E125" t="str">
        <f t="shared" si="23"/>
        <v>Open end results</v>
      </c>
      <c r="F125">
        <f t="shared" si="24"/>
        <v>2</v>
      </c>
      <c r="G125" t="str">
        <f t="shared" si="20"/>
        <v>Data</v>
      </c>
      <c r="I125" s="38" t="s">
        <v>708</v>
      </c>
      <c r="J125" t="s">
        <v>699</v>
      </c>
      <c r="K125" s="6" t="s">
        <v>398</v>
      </c>
      <c r="L125" s="26" t="s">
        <v>69</v>
      </c>
      <c r="M125" s="27" t="s">
        <v>173</v>
      </c>
      <c r="N125" s="27" t="s">
        <v>69</v>
      </c>
      <c r="O125" s="27" t="s">
        <v>69</v>
      </c>
      <c r="P125" s="27" t="s">
        <v>70</v>
      </c>
      <c r="Q125" s="29" t="s">
        <v>70</v>
      </c>
    </row>
    <row r="126" spans="1:17" x14ac:dyDescent="0.25">
      <c r="A126">
        <v>5569</v>
      </c>
      <c r="B126" t="str">
        <f t="shared" si="21"/>
        <v>Open End</v>
      </c>
      <c r="C126" t="s">
        <v>602</v>
      </c>
      <c r="D126" t="str">
        <f t="shared" si="22"/>
        <v>Q36B</v>
      </c>
      <c r="E126" t="str">
        <f t="shared" si="23"/>
        <v>Open end results</v>
      </c>
      <c r="F126">
        <f t="shared" si="24"/>
        <v>3</v>
      </c>
      <c r="G126" t="str">
        <f t="shared" si="20"/>
        <v>Data</v>
      </c>
      <c r="I126" s="38" t="s">
        <v>708</v>
      </c>
      <c r="J126" t="s">
        <v>699</v>
      </c>
      <c r="K126" s="6" t="s">
        <v>399</v>
      </c>
      <c r="L126" s="12">
        <v>1.0079754449636866E-2</v>
      </c>
      <c r="M126" s="27" t="s">
        <v>173</v>
      </c>
      <c r="N126" s="13">
        <v>7.0101734720156954E-3</v>
      </c>
      <c r="O126" s="13">
        <v>1.6652810976033109E-2</v>
      </c>
      <c r="P126" s="27" t="s">
        <v>70</v>
      </c>
      <c r="Q126" s="28">
        <v>1.2248474865005063E-2</v>
      </c>
    </row>
    <row r="127" spans="1:17" x14ac:dyDescent="0.25">
      <c r="A127">
        <v>5570</v>
      </c>
      <c r="B127" t="str">
        <f t="shared" si="21"/>
        <v>Open End</v>
      </c>
      <c r="C127" t="s">
        <v>602</v>
      </c>
      <c r="D127" t="str">
        <f t="shared" si="22"/>
        <v>Q36B</v>
      </c>
      <c r="E127" t="str">
        <f t="shared" si="23"/>
        <v>Open end results</v>
      </c>
      <c r="F127">
        <f t="shared" si="24"/>
        <v>4</v>
      </c>
      <c r="G127" t="str">
        <f t="shared" si="20"/>
        <v>Data</v>
      </c>
      <c r="I127" s="38" t="s">
        <v>708</v>
      </c>
      <c r="J127" t="s">
        <v>699</v>
      </c>
      <c r="K127" s="6" t="s">
        <v>400</v>
      </c>
      <c r="L127" s="12">
        <v>3.0492734994818072E-2</v>
      </c>
      <c r="M127" s="27" t="s">
        <v>173</v>
      </c>
      <c r="N127" s="13">
        <v>4.6833369153753399E-2</v>
      </c>
      <c r="O127" s="27" t="s">
        <v>69</v>
      </c>
      <c r="P127" s="13">
        <v>7.7283195656845813E-2</v>
      </c>
      <c r="Q127" s="28">
        <v>3.9193075864791788E-2</v>
      </c>
    </row>
    <row r="128" spans="1:17" x14ac:dyDescent="0.25">
      <c r="A128">
        <v>5571</v>
      </c>
      <c r="B128" t="str">
        <f t="shared" si="21"/>
        <v>Open End</v>
      </c>
      <c r="C128" t="s">
        <v>602</v>
      </c>
      <c r="D128" t="str">
        <f t="shared" si="22"/>
        <v>Q36B</v>
      </c>
      <c r="E128" t="str">
        <f t="shared" si="23"/>
        <v>Open end results</v>
      </c>
      <c r="F128">
        <f t="shared" si="24"/>
        <v>5</v>
      </c>
      <c r="G128" t="str">
        <f t="shared" si="20"/>
        <v>Data</v>
      </c>
      <c r="I128" s="38" t="s">
        <v>708</v>
      </c>
      <c r="J128" t="s">
        <v>699</v>
      </c>
      <c r="K128" s="6" t="s">
        <v>401</v>
      </c>
      <c r="L128" s="26" t="s">
        <v>69</v>
      </c>
      <c r="M128" s="27" t="s">
        <v>173</v>
      </c>
      <c r="N128" s="13">
        <v>1.3031370215261483E-2</v>
      </c>
      <c r="O128" s="13">
        <v>3.0956287432792863E-2</v>
      </c>
      <c r="P128" s="27" t="s">
        <v>70</v>
      </c>
      <c r="Q128" s="29" t="s">
        <v>70</v>
      </c>
    </row>
    <row r="129" spans="1:17" x14ac:dyDescent="0.25">
      <c r="A129">
        <v>5572</v>
      </c>
      <c r="B129" t="str">
        <f t="shared" si="21"/>
        <v>Open End</v>
      </c>
      <c r="C129" t="s">
        <v>602</v>
      </c>
      <c r="D129" t="str">
        <f t="shared" si="22"/>
        <v>Q36B</v>
      </c>
      <c r="E129" t="str">
        <f t="shared" si="23"/>
        <v>Open end results</v>
      </c>
      <c r="F129">
        <f t="shared" si="24"/>
        <v>6</v>
      </c>
      <c r="G129" t="str">
        <f t="shared" si="20"/>
        <v>Data</v>
      </c>
      <c r="I129" s="38" t="s">
        <v>708</v>
      </c>
      <c r="J129" t="s">
        <v>699</v>
      </c>
      <c r="K129" s="6" t="s">
        <v>402</v>
      </c>
      <c r="L129" s="12">
        <v>1.1971783417328045E-2</v>
      </c>
      <c r="M129" s="27" t="s">
        <v>173</v>
      </c>
      <c r="N129" s="13">
        <v>1.8796337088314265E-2</v>
      </c>
      <c r="O129" s="27" t="s">
        <v>69</v>
      </c>
      <c r="P129" s="13">
        <v>2.9753104040300123E-2</v>
      </c>
      <c r="Q129" s="29" t="s">
        <v>70</v>
      </c>
    </row>
    <row r="130" spans="1:17" x14ac:dyDescent="0.25">
      <c r="A130">
        <v>5573</v>
      </c>
      <c r="B130" t="str">
        <f t="shared" si="21"/>
        <v>Open End</v>
      </c>
      <c r="C130" t="s">
        <v>602</v>
      </c>
      <c r="D130" t="str">
        <f t="shared" si="22"/>
        <v>Q36B</v>
      </c>
      <c r="E130" t="str">
        <f t="shared" si="23"/>
        <v>Open end results</v>
      </c>
      <c r="F130">
        <f t="shared" si="24"/>
        <v>7</v>
      </c>
      <c r="G130" t="str">
        <f t="shared" si="20"/>
        <v>Data</v>
      </c>
      <c r="I130" s="38" t="s">
        <v>708</v>
      </c>
      <c r="J130" t="s">
        <v>699</v>
      </c>
      <c r="K130" s="6" t="s">
        <v>403</v>
      </c>
      <c r="L130" s="12">
        <v>6.0985849941233392E-2</v>
      </c>
      <c r="M130" s="27" t="s">
        <v>173</v>
      </c>
      <c r="N130" s="27" t="s">
        <v>70</v>
      </c>
      <c r="O130" s="27" t="s">
        <v>70</v>
      </c>
      <c r="P130" s="27" t="s">
        <v>70</v>
      </c>
      <c r="Q130" s="29" t="s">
        <v>70</v>
      </c>
    </row>
    <row r="131" spans="1:17" x14ac:dyDescent="0.25">
      <c r="A131">
        <v>5574</v>
      </c>
      <c r="B131" t="str">
        <f t="shared" si="21"/>
        <v>Open End</v>
      </c>
      <c r="C131" t="s">
        <v>602</v>
      </c>
      <c r="D131" t="str">
        <f t="shared" si="22"/>
        <v>Q36B</v>
      </c>
      <c r="E131" t="str">
        <f t="shared" si="23"/>
        <v>Open end results</v>
      </c>
      <c r="F131">
        <f t="shared" si="24"/>
        <v>8</v>
      </c>
      <c r="G131" t="str">
        <f t="shared" si="20"/>
        <v>Data</v>
      </c>
      <c r="I131" s="38" t="s">
        <v>708</v>
      </c>
      <c r="J131" t="s">
        <v>699</v>
      </c>
      <c r="K131" s="6" t="s">
        <v>404</v>
      </c>
      <c r="L131" s="12">
        <v>6.0985849941233392E-2</v>
      </c>
      <c r="M131" s="27" t="s">
        <v>173</v>
      </c>
      <c r="N131" s="27" t="s">
        <v>70</v>
      </c>
      <c r="O131" s="27" t="s">
        <v>70</v>
      </c>
      <c r="P131" s="27" t="s">
        <v>70</v>
      </c>
      <c r="Q131" s="29" t="s">
        <v>70</v>
      </c>
    </row>
    <row r="132" spans="1:17" x14ac:dyDescent="0.25">
      <c r="A132">
        <v>5575</v>
      </c>
      <c r="B132" t="str">
        <f t="shared" si="21"/>
        <v>Open End</v>
      </c>
      <c r="C132" t="s">
        <v>602</v>
      </c>
      <c r="D132" t="str">
        <f t="shared" si="22"/>
        <v>Q36B</v>
      </c>
      <c r="E132" t="str">
        <f t="shared" si="23"/>
        <v>Open end results</v>
      </c>
      <c r="F132">
        <f t="shared" si="24"/>
        <v>9</v>
      </c>
      <c r="G132" t="str">
        <f t="shared" si="20"/>
        <v>Data</v>
      </c>
      <c r="I132" s="38" t="s">
        <v>708</v>
      </c>
      <c r="J132" t="s">
        <v>699</v>
      </c>
      <c r="K132" s="6" t="s">
        <v>405</v>
      </c>
      <c r="L132" s="26" t="s">
        <v>69</v>
      </c>
      <c r="M132" s="27" t="s">
        <v>173</v>
      </c>
      <c r="N132" s="13">
        <v>1.0287170764641812E-2</v>
      </c>
      <c r="O132" s="13">
        <v>2.4437385309453084E-2</v>
      </c>
      <c r="P132" s="27" t="s">
        <v>70</v>
      </c>
      <c r="Q132" s="29" t="s">
        <v>70</v>
      </c>
    </row>
    <row r="133" spans="1:17" x14ac:dyDescent="0.25">
      <c r="A133">
        <v>5576</v>
      </c>
      <c r="B133" t="str">
        <f t="shared" si="21"/>
        <v>Open End</v>
      </c>
      <c r="C133" t="s">
        <v>602</v>
      </c>
      <c r="D133" t="str">
        <f t="shared" si="22"/>
        <v>Q36B</v>
      </c>
      <c r="E133" t="str">
        <f t="shared" si="23"/>
        <v>Open end results</v>
      </c>
      <c r="F133">
        <f t="shared" si="24"/>
        <v>10</v>
      </c>
      <c r="G133" t="str">
        <f t="shared" si="20"/>
        <v>Data</v>
      </c>
      <c r="I133" s="38" t="s">
        <v>708</v>
      </c>
      <c r="J133" t="s">
        <v>699</v>
      </c>
      <c r="K133" s="6" t="s">
        <v>406</v>
      </c>
      <c r="L133" s="12">
        <v>1.2392874429946729E-2</v>
      </c>
      <c r="M133" s="27" t="s">
        <v>173</v>
      </c>
      <c r="N133" s="13">
        <v>7.6764495699256519E-3</v>
      </c>
      <c r="O133" s="27" t="s">
        <v>70</v>
      </c>
      <c r="P133" s="13">
        <v>1.3257209306246649E-2</v>
      </c>
      <c r="Q133" s="28">
        <v>4.8929057012397123E-2</v>
      </c>
    </row>
    <row r="134" spans="1:17" x14ac:dyDescent="0.25">
      <c r="A134">
        <v>5577</v>
      </c>
      <c r="B134" t="str">
        <f t="shared" si="21"/>
        <v>Open End</v>
      </c>
      <c r="C134" t="s">
        <v>602</v>
      </c>
      <c r="D134" t="str">
        <f t="shared" si="22"/>
        <v>Q36B</v>
      </c>
      <c r="E134" t="str">
        <f t="shared" si="23"/>
        <v>Open end results</v>
      </c>
      <c r="F134">
        <f t="shared" si="24"/>
        <v>11</v>
      </c>
      <c r="G134" t="str">
        <f t="shared" si="20"/>
        <v>Data</v>
      </c>
      <c r="I134" s="38" t="s">
        <v>708</v>
      </c>
      <c r="J134" t="s">
        <v>699</v>
      </c>
      <c r="K134" s="6" t="s">
        <v>407</v>
      </c>
      <c r="L134" s="26" t="s">
        <v>69</v>
      </c>
      <c r="M134" s="27" t="s">
        <v>173</v>
      </c>
      <c r="N134" s="27" t="s">
        <v>69</v>
      </c>
      <c r="O134" s="27" t="s">
        <v>69</v>
      </c>
      <c r="P134" s="27" t="s">
        <v>70</v>
      </c>
      <c r="Q134" s="29" t="s">
        <v>70</v>
      </c>
    </row>
    <row r="135" spans="1:17" x14ac:dyDescent="0.25">
      <c r="A135">
        <v>5578</v>
      </c>
      <c r="B135" t="str">
        <f t="shared" si="21"/>
        <v>Open End</v>
      </c>
      <c r="C135" t="s">
        <v>602</v>
      </c>
      <c r="D135" t="str">
        <f t="shared" si="22"/>
        <v>Q36B</v>
      </c>
      <c r="E135" t="str">
        <f t="shared" si="23"/>
        <v>Open end results</v>
      </c>
      <c r="F135">
        <f t="shared" si="24"/>
        <v>12</v>
      </c>
      <c r="G135" t="str">
        <f t="shared" si="20"/>
        <v>Data</v>
      </c>
      <c r="I135" s="38" t="s">
        <v>708</v>
      </c>
      <c r="J135" t="s">
        <v>699</v>
      </c>
      <c r="K135" s="6" t="s">
        <v>408</v>
      </c>
      <c r="L135" s="12">
        <v>5.2850882001986297E-3</v>
      </c>
      <c r="M135" s="27" t="s">
        <v>173</v>
      </c>
      <c r="N135" s="27" t="s">
        <v>70</v>
      </c>
      <c r="O135" s="27" t="s">
        <v>70</v>
      </c>
      <c r="P135" s="27" t="s">
        <v>70</v>
      </c>
      <c r="Q135" s="29" t="s">
        <v>70</v>
      </c>
    </row>
    <row r="136" spans="1:17" x14ac:dyDescent="0.25">
      <c r="A136">
        <v>5579</v>
      </c>
      <c r="B136" t="str">
        <f t="shared" si="21"/>
        <v>Open End</v>
      </c>
      <c r="C136" t="s">
        <v>602</v>
      </c>
      <c r="D136" t="str">
        <f t="shared" si="22"/>
        <v>Q36B</v>
      </c>
      <c r="E136" t="str">
        <f t="shared" si="23"/>
        <v>Open end results</v>
      </c>
      <c r="F136">
        <f t="shared" si="24"/>
        <v>13</v>
      </c>
      <c r="G136" t="str">
        <f t="shared" si="20"/>
        <v>Data</v>
      </c>
      <c r="I136" s="38" t="s">
        <v>708</v>
      </c>
      <c r="J136" t="s">
        <v>699</v>
      </c>
      <c r="K136" s="6" t="s">
        <v>409</v>
      </c>
      <c r="L136" s="12">
        <v>1.1367783298370489E-2</v>
      </c>
      <c r="M136" s="27" t="s">
        <v>173</v>
      </c>
      <c r="N136" s="13">
        <v>3.0266320096739848E-2</v>
      </c>
      <c r="O136" s="13">
        <v>7.1898264646822779E-2</v>
      </c>
      <c r="P136" s="27" t="s">
        <v>70</v>
      </c>
      <c r="Q136" s="29" t="s">
        <v>70</v>
      </c>
    </row>
    <row r="137" spans="1:17" x14ac:dyDescent="0.25">
      <c r="A137">
        <v>5580</v>
      </c>
      <c r="B137" t="str">
        <f t="shared" si="21"/>
        <v>Open End</v>
      </c>
      <c r="C137" t="s">
        <v>602</v>
      </c>
      <c r="D137" t="str">
        <f t="shared" si="22"/>
        <v>Q36B</v>
      </c>
      <c r="E137" t="str">
        <f t="shared" si="23"/>
        <v>Open end results</v>
      </c>
      <c r="F137">
        <f t="shared" si="24"/>
        <v>14</v>
      </c>
      <c r="G137" t="str">
        <f t="shared" si="20"/>
        <v>Data</v>
      </c>
      <c r="I137" s="38" t="s">
        <v>708</v>
      </c>
      <c r="J137" t="s">
        <v>699</v>
      </c>
      <c r="K137" s="6" t="s">
        <v>410</v>
      </c>
      <c r="L137" s="12">
        <v>3.0063455675001495E-2</v>
      </c>
      <c r="M137" s="27" t="s">
        <v>173</v>
      </c>
      <c r="N137" s="13">
        <v>8.0042885124681801E-2</v>
      </c>
      <c r="O137" s="13">
        <v>0.19014351660179205</v>
      </c>
      <c r="P137" s="27" t="s">
        <v>70</v>
      </c>
      <c r="Q137" s="29" t="s">
        <v>70</v>
      </c>
    </row>
    <row r="138" spans="1:17" x14ac:dyDescent="0.25">
      <c r="A138">
        <v>5581</v>
      </c>
      <c r="B138" t="str">
        <f t="shared" si="21"/>
        <v>Open End</v>
      </c>
      <c r="C138" t="s">
        <v>602</v>
      </c>
      <c r="D138" t="str">
        <f t="shared" si="22"/>
        <v>Q36B</v>
      </c>
      <c r="E138" t="str">
        <f t="shared" si="23"/>
        <v>Open end results</v>
      </c>
      <c r="F138">
        <f t="shared" si="24"/>
        <v>15</v>
      </c>
      <c r="G138" t="str">
        <f t="shared" si="20"/>
        <v>Data</v>
      </c>
      <c r="I138" s="38" t="s">
        <v>708</v>
      </c>
      <c r="J138" t="s">
        <v>699</v>
      </c>
      <c r="K138" s="6" t="s">
        <v>411</v>
      </c>
      <c r="L138" s="12">
        <v>0.11553861564568328</v>
      </c>
      <c r="M138" s="27" t="s">
        <v>173</v>
      </c>
      <c r="N138" s="13">
        <v>6.8422663568787956E-2</v>
      </c>
      <c r="O138" s="13">
        <v>0.15140881141100837</v>
      </c>
      <c r="P138" s="13">
        <v>8.0919405787416888E-3</v>
      </c>
      <c r="Q138" s="29" t="s">
        <v>70</v>
      </c>
    </row>
    <row r="139" spans="1:17" x14ac:dyDescent="0.25">
      <c r="A139">
        <v>5582</v>
      </c>
      <c r="B139" t="str">
        <f t="shared" si="21"/>
        <v>Open End</v>
      </c>
      <c r="C139" t="s">
        <v>602</v>
      </c>
      <c r="D139" t="str">
        <f t="shared" si="22"/>
        <v>Q36B</v>
      </c>
      <c r="E139" t="str">
        <f t="shared" si="23"/>
        <v>Open end results</v>
      </c>
      <c r="F139">
        <f t="shared" si="24"/>
        <v>16</v>
      </c>
      <c r="G139" t="str">
        <f t="shared" si="20"/>
        <v>Data</v>
      </c>
      <c r="I139" s="38" t="s">
        <v>708</v>
      </c>
      <c r="J139" t="s">
        <v>699</v>
      </c>
      <c r="K139" s="6" t="s">
        <v>412</v>
      </c>
      <c r="L139" s="12">
        <v>1.6530260129986079E-2</v>
      </c>
      <c r="M139" s="27" t="s">
        <v>173</v>
      </c>
      <c r="N139" s="13">
        <v>2.9939871673891606E-2</v>
      </c>
      <c r="O139" s="13">
        <v>1.9287424267484421E-2</v>
      </c>
      <c r="P139" s="13">
        <v>3.7684174432273447E-2</v>
      </c>
      <c r="Q139" s="29" t="s">
        <v>70</v>
      </c>
    </row>
    <row r="140" spans="1:17" x14ac:dyDescent="0.25">
      <c r="A140">
        <v>5583</v>
      </c>
      <c r="B140" t="str">
        <f t="shared" si="21"/>
        <v>Open End</v>
      </c>
      <c r="C140" t="s">
        <v>602</v>
      </c>
      <c r="D140" t="str">
        <f t="shared" si="22"/>
        <v>Q36B</v>
      </c>
      <c r="E140" t="str">
        <f t="shared" si="23"/>
        <v>Open end results</v>
      </c>
      <c r="F140">
        <f t="shared" si="24"/>
        <v>17</v>
      </c>
      <c r="G140" t="str">
        <f t="shared" si="20"/>
        <v>Data</v>
      </c>
      <c r="I140" s="38" t="s">
        <v>708</v>
      </c>
      <c r="J140" t="s">
        <v>699</v>
      </c>
      <c r="K140" s="6" t="s">
        <v>413</v>
      </c>
      <c r="L140" s="12">
        <v>2.3383336712503523E-2</v>
      </c>
      <c r="M140" s="27" t="s">
        <v>173</v>
      </c>
      <c r="N140" s="13">
        <v>1.2298995586555273E-2</v>
      </c>
      <c r="O140" s="13">
        <v>2.9216516469324813E-2</v>
      </c>
      <c r="P140" s="27" t="s">
        <v>70</v>
      </c>
      <c r="Q140" s="29" t="s">
        <v>70</v>
      </c>
    </row>
    <row r="141" spans="1:17" x14ac:dyDescent="0.25">
      <c r="A141">
        <v>5584</v>
      </c>
      <c r="B141" t="str">
        <f t="shared" si="21"/>
        <v>Open End</v>
      </c>
      <c r="C141" t="s">
        <v>602</v>
      </c>
      <c r="D141" t="str">
        <f t="shared" si="22"/>
        <v>Q36B</v>
      </c>
      <c r="E141" t="str">
        <f t="shared" si="23"/>
        <v>Open end results</v>
      </c>
      <c r="F141">
        <f t="shared" si="24"/>
        <v>18</v>
      </c>
      <c r="G141" t="str">
        <f t="shared" si="20"/>
        <v>Data</v>
      </c>
      <c r="I141" s="38" t="s">
        <v>708</v>
      </c>
      <c r="J141" t="s">
        <v>699</v>
      </c>
      <c r="K141" s="6" t="s">
        <v>414</v>
      </c>
      <c r="L141" s="12">
        <v>6.9897916815965896E-2</v>
      </c>
      <c r="M141" s="27" t="s">
        <v>173</v>
      </c>
      <c r="N141" s="13">
        <v>2.3728062162556442E-2</v>
      </c>
      <c r="O141" s="13">
        <v>5.6366498717612783E-2</v>
      </c>
      <c r="P141" s="27" t="s">
        <v>70</v>
      </c>
      <c r="Q141" s="29" t="s">
        <v>70</v>
      </c>
    </row>
    <row r="142" spans="1:17" x14ac:dyDescent="0.25">
      <c r="A142">
        <v>5585</v>
      </c>
      <c r="B142" t="str">
        <f t="shared" si="21"/>
        <v>Open End</v>
      </c>
      <c r="C142" t="s">
        <v>602</v>
      </c>
      <c r="D142" t="str">
        <f t="shared" si="22"/>
        <v>Q36B</v>
      </c>
      <c r="E142" t="str">
        <f t="shared" si="23"/>
        <v>Open end results</v>
      </c>
      <c r="F142">
        <f t="shared" si="24"/>
        <v>19</v>
      </c>
      <c r="G142" t="str">
        <f t="shared" si="20"/>
        <v>Data</v>
      </c>
      <c r="I142" s="38" t="s">
        <v>708</v>
      </c>
      <c r="J142" t="s">
        <v>699</v>
      </c>
      <c r="K142" s="6" t="s">
        <v>415</v>
      </c>
      <c r="L142" s="12">
        <v>1.5293199275918223E-2</v>
      </c>
      <c r="M142" s="27" t="s">
        <v>173</v>
      </c>
      <c r="N142" s="13">
        <v>4.0717600999178157E-2</v>
      </c>
      <c r="O142" s="27" t="s">
        <v>70</v>
      </c>
      <c r="P142" s="13">
        <v>7.031919560953627E-2</v>
      </c>
      <c r="Q142" s="29" t="s">
        <v>70</v>
      </c>
    </row>
    <row r="143" spans="1:17" x14ac:dyDescent="0.25">
      <c r="A143">
        <v>5586</v>
      </c>
      <c r="B143" t="str">
        <f t="shared" si="21"/>
        <v>Open End</v>
      </c>
      <c r="C143" t="s">
        <v>602</v>
      </c>
      <c r="D143" t="str">
        <f t="shared" si="22"/>
        <v>Q36B</v>
      </c>
      <c r="E143" t="str">
        <f t="shared" si="23"/>
        <v>Open end results</v>
      </c>
      <c r="F143">
        <f t="shared" si="24"/>
        <v>20</v>
      </c>
      <c r="G143" t="str">
        <f t="shared" si="20"/>
        <v>Data</v>
      </c>
      <c r="I143" s="38" t="s">
        <v>708</v>
      </c>
      <c r="J143" t="s">
        <v>699</v>
      </c>
      <c r="K143" s="6" t="s">
        <v>416</v>
      </c>
      <c r="L143" s="12">
        <v>3.1855090916094862E-2</v>
      </c>
      <c r="M143" s="27" t="s">
        <v>173</v>
      </c>
      <c r="N143" s="27" t="s">
        <v>70</v>
      </c>
      <c r="O143" s="27" t="s">
        <v>70</v>
      </c>
      <c r="P143" s="27" t="s">
        <v>70</v>
      </c>
      <c r="Q143" s="28">
        <v>0.16390061789773347</v>
      </c>
    </row>
    <row r="144" spans="1:17" x14ac:dyDescent="0.25">
      <c r="A144">
        <v>5587</v>
      </c>
      <c r="B144" t="str">
        <f t="shared" si="21"/>
        <v>Open End</v>
      </c>
      <c r="C144" t="s">
        <v>602</v>
      </c>
      <c r="D144" t="str">
        <f t="shared" si="22"/>
        <v>Q36B</v>
      </c>
      <c r="E144" t="str">
        <f t="shared" si="23"/>
        <v>Open end results</v>
      </c>
      <c r="F144">
        <f t="shared" si="24"/>
        <v>21</v>
      </c>
      <c r="G144" t="str">
        <f t="shared" si="20"/>
        <v>Data</v>
      </c>
      <c r="I144" s="38" t="s">
        <v>708</v>
      </c>
      <c r="J144" t="s">
        <v>699</v>
      </c>
      <c r="K144" s="6" t="s">
        <v>417</v>
      </c>
      <c r="L144" s="26" t="s">
        <v>69</v>
      </c>
      <c r="M144" s="27" t="s">
        <v>173</v>
      </c>
      <c r="N144" s="27" t="s">
        <v>69</v>
      </c>
      <c r="O144" s="13">
        <v>6.5916234114400517E-3</v>
      </c>
      <c r="P144" s="27" t="s">
        <v>70</v>
      </c>
      <c r="Q144" s="29" t="s">
        <v>70</v>
      </c>
    </row>
    <row r="145" spans="1:17" x14ac:dyDescent="0.25">
      <c r="A145">
        <v>5588</v>
      </c>
      <c r="B145" t="str">
        <f t="shared" si="21"/>
        <v>Open End</v>
      </c>
      <c r="C145" t="s">
        <v>602</v>
      </c>
      <c r="D145" t="str">
        <f t="shared" si="22"/>
        <v>Q36B</v>
      </c>
      <c r="E145" t="str">
        <f t="shared" si="23"/>
        <v>Open end results</v>
      </c>
      <c r="F145">
        <f t="shared" si="24"/>
        <v>22</v>
      </c>
      <c r="G145" t="str">
        <f t="shared" si="20"/>
        <v>Data</v>
      </c>
      <c r="I145" s="38" t="s">
        <v>708</v>
      </c>
      <c r="J145" t="s">
        <v>699</v>
      </c>
      <c r="K145" s="6" t="s">
        <v>418</v>
      </c>
      <c r="L145" s="12">
        <v>4.5837149956829977E-2</v>
      </c>
      <c r="M145" s="27" t="s">
        <v>173</v>
      </c>
      <c r="N145" s="13">
        <v>1.5887753624320093E-2</v>
      </c>
      <c r="O145" s="27" t="s">
        <v>70</v>
      </c>
      <c r="P145" s="13">
        <v>2.7438110976313001E-2</v>
      </c>
      <c r="Q145" s="28">
        <v>0.20513805100493052</v>
      </c>
    </row>
    <row r="146" spans="1:17" x14ac:dyDescent="0.25">
      <c r="A146">
        <v>5589</v>
      </c>
      <c r="B146" t="str">
        <f t="shared" si="21"/>
        <v>Open End</v>
      </c>
      <c r="C146" t="s">
        <v>602</v>
      </c>
      <c r="D146" t="str">
        <f t="shared" si="22"/>
        <v>Q36B</v>
      </c>
      <c r="E146" t="str">
        <f t="shared" si="23"/>
        <v>Open end results</v>
      </c>
      <c r="F146">
        <f t="shared" si="24"/>
        <v>23</v>
      </c>
      <c r="G146" t="str">
        <f t="shared" si="20"/>
        <v>Data</v>
      </c>
      <c r="I146" s="38" t="s">
        <v>708</v>
      </c>
      <c r="J146" t="s">
        <v>699</v>
      </c>
      <c r="K146" s="6" t="s">
        <v>419</v>
      </c>
      <c r="L146" s="12">
        <v>6.1831706310117506E-3</v>
      </c>
      <c r="M146" s="27" t="s">
        <v>173</v>
      </c>
      <c r="N146" s="27" t="s">
        <v>69</v>
      </c>
      <c r="O146" s="27" t="s">
        <v>69</v>
      </c>
      <c r="P146" s="27" t="s">
        <v>70</v>
      </c>
      <c r="Q146" s="29" t="s">
        <v>70</v>
      </c>
    </row>
    <row r="147" spans="1:17" x14ac:dyDescent="0.25">
      <c r="A147">
        <v>5590</v>
      </c>
      <c r="B147" t="str">
        <f t="shared" si="21"/>
        <v>Open End</v>
      </c>
      <c r="C147" t="s">
        <v>602</v>
      </c>
      <c r="D147" t="str">
        <f t="shared" si="22"/>
        <v>Q36B</v>
      </c>
      <c r="E147" t="str">
        <f t="shared" si="23"/>
        <v>Open end results</v>
      </c>
      <c r="F147">
        <f t="shared" si="24"/>
        <v>24</v>
      </c>
      <c r="G147" t="str">
        <f t="shared" si="20"/>
        <v>Data</v>
      </c>
      <c r="I147" s="38" t="s">
        <v>708</v>
      </c>
      <c r="J147" t="s">
        <v>699</v>
      </c>
      <c r="K147" s="6" t="s">
        <v>420</v>
      </c>
      <c r="L147" s="12">
        <v>3.4595636013507763E-2</v>
      </c>
      <c r="M147" s="27" t="s">
        <v>173</v>
      </c>
      <c r="N147" s="13">
        <v>9.2109654631190988E-2</v>
      </c>
      <c r="O147" s="13">
        <v>3.165375937222295E-2</v>
      </c>
      <c r="P147" s="13">
        <v>0.13606094005437602</v>
      </c>
      <c r="Q147" s="29" t="s">
        <v>70</v>
      </c>
    </row>
    <row r="148" spans="1:17" x14ac:dyDescent="0.25">
      <c r="A148">
        <v>5591</v>
      </c>
      <c r="B148" t="str">
        <f t="shared" si="21"/>
        <v>Open End</v>
      </c>
      <c r="C148" t="s">
        <v>602</v>
      </c>
      <c r="D148" t="str">
        <f t="shared" si="22"/>
        <v>Q36B</v>
      </c>
      <c r="E148" t="str">
        <f t="shared" si="23"/>
        <v>Open end results</v>
      </c>
      <c r="F148">
        <f t="shared" si="24"/>
        <v>25</v>
      </c>
      <c r="G148" t="str">
        <f t="shared" si="20"/>
        <v>Data</v>
      </c>
      <c r="I148" s="38" t="s">
        <v>708</v>
      </c>
      <c r="J148" t="s">
        <v>699</v>
      </c>
      <c r="K148" s="6" t="s">
        <v>421</v>
      </c>
      <c r="L148" s="12">
        <v>5.7755146083721346E-3</v>
      </c>
      <c r="M148" s="27" t="s">
        <v>173</v>
      </c>
      <c r="N148" s="13">
        <v>1.5377102929596244E-2</v>
      </c>
      <c r="O148" s="27" t="s">
        <v>70</v>
      </c>
      <c r="P148" s="13">
        <v>2.655621849715745E-2</v>
      </c>
      <c r="Q148" s="29" t="s">
        <v>70</v>
      </c>
    </row>
    <row r="149" spans="1:17" x14ac:dyDescent="0.25">
      <c r="A149">
        <v>5592</v>
      </c>
      <c r="B149" t="str">
        <f t="shared" si="21"/>
        <v>Open End</v>
      </c>
      <c r="C149" t="s">
        <v>602</v>
      </c>
      <c r="D149" t="str">
        <f t="shared" si="22"/>
        <v>Q36B</v>
      </c>
      <c r="E149" t="str">
        <f t="shared" si="23"/>
        <v>Open end results</v>
      </c>
      <c r="F149">
        <f t="shared" si="24"/>
        <v>26</v>
      </c>
      <c r="G149" t="str">
        <f t="shared" si="20"/>
        <v>Data</v>
      </c>
      <c r="I149" s="38" t="s">
        <v>708</v>
      </c>
      <c r="J149" t="s">
        <v>699</v>
      </c>
      <c r="K149" s="6" t="s">
        <v>422</v>
      </c>
      <c r="L149" s="12">
        <v>6.1118854885231652E-2</v>
      </c>
      <c r="M149" s="27" t="s">
        <v>173</v>
      </c>
      <c r="N149" s="27" t="s">
        <v>69</v>
      </c>
      <c r="O149" s="27" t="s">
        <v>69</v>
      </c>
      <c r="P149" s="27" t="s">
        <v>70</v>
      </c>
      <c r="Q149" s="29" t="s">
        <v>70</v>
      </c>
    </row>
    <row r="150" spans="1:17" x14ac:dyDescent="0.25">
      <c r="A150">
        <v>5593</v>
      </c>
      <c r="B150" t="str">
        <f t="shared" si="21"/>
        <v>Open End</v>
      </c>
      <c r="C150" t="s">
        <v>602</v>
      </c>
      <c r="D150" t="str">
        <f t="shared" si="22"/>
        <v>Q36B</v>
      </c>
      <c r="E150" t="str">
        <f t="shared" si="23"/>
        <v>Open end results</v>
      </c>
      <c r="F150">
        <f t="shared" si="24"/>
        <v>27</v>
      </c>
      <c r="G150" t="str">
        <f t="shared" si="20"/>
        <v>Data</v>
      </c>
      <c r="I150" s="38" t="s">
        <v>708</v>
      </c>
      <c r="J150" t="s">
        <v>699</v>
      </c>
      <c r="K150" s="6" t="s">
        <v>423</v>
      </c>
      <c r="L150" s="12">
        <v>7.172129307466418E-3</v>
      </c>
      <c r="M150" s="27" t="s">
        <v>173</v>
      </c>
      <c r="N150" s="13">
        <v>1.9095540062423963E-2</v>
      </c>
      <c r="O150" s="13">
        <v>4.5361847379987601E-2</v>
      </c>
      <c r="P150" s="27" t="s">
        <v>70</v>
      </c>
      <c r="Q150" s="29" t="s">
        <v>70</v>
      </c>
    </row>
    <row r="151" spans="1:17" x14ac:dyDescent="0.25">
      <c r="A151">
        <v>5594</v>
      </c>
      <c r="B151" t="str">
        <f t="shared" si="21"/>
        <v>Open End</v>
      </c>
      <c r="C151" t="s">
        <v>602</v>
      </c>
      <c r="D151" t="str">
        <f t="shared" si="22"/>
        <v>Q36B</v>
      </c>
      <c r="E151" t="str">
        <f t="shared" si="23"/>
        <v>Open end results</v>
      </c>
      <c r="F151">
        <f t="shared" si="24"/>
        <v>28</v>
      </c>
      <c r="G151" t="str">
        <f t="shared" si="20"/>
        <v>Data</v>
      </c>
      <c r="I151" s="38" t="s">
        <v>708</v>
      </c>
      <c r="J151" t="s">
        <v>699</v>
      </c>
      <c r="K151" s="6" t="s">
        <v>424</v>
      </c>
      <c r="L151" s="26" t="s">
        <v>69</v>
      </c>
      <c r="M151" s="27" t="s">
        <v>173</v>
      </c>
      <c r="N151" s="13">
        <v>7.2774684801303032E-3</v>
      </c>
      <c r="O151" s="13">
        <v>1.7287775754399704E-2</v>
      </c>
      <c r="P151" s="27" t="s">
        <v>70</v>
      </c>
      <c r="Q151" s="29" t="s">
        <v>70</v>
      </c>
    </row>
    <row r="152" spans="1:17" x14ac:dyDescent="0.25">
      <c r="A152">
        <v>5595</v>
      </c>
      <c r="B152" t="str">
        <f t="shared" si="21"/>
        <v>Open End</v>
      </c>
      <c r="C152" t="s">
        <v>602</v>
      </c>
      <c r="D152" t="str">
        <f t="shared" si="22"/>
        <v>Q36B</v>
      </c>
      <c r="E152" t="str">
        <f t="shared" si="23"/>
        <v>Open end results</v>
      </c>
      <c r="F152">
        <f t="shared" si="24"/>
        <v>29</v>
      </c>
      <c r="G152" t="str">
        <f t="shared" si="20"/>
        <v>Data</v>
      </c>
      <c r="I152" s="38" t="s">
        <v>708</v>
      </c>
      <c r="J152" t="s">
        <v>699</v>
      </c>
      <c r="K152" s="6" t="s">
        <v>425</v>
      </c>
      <c r="L152" s="12">
        <v>3.986983910695148E-2</v>
      </c>
      <c r="M152" s="27" t="s">
        <v>173</v>
      </c>
      <c r="N152" s="27" t="s">
        <v>70</v>
      </c>
      <c r="O152" s="27" t="s">
        <v>70</v>
      </c>
      <c r="P152" s="27" t="s">
        <v>70</v>
      </c>
      <c r="Q152" s="28">
        <v>0.20513805100493052</v>
      </c>
    </row>
    <row r="153" spans="1:17" x14ac:dyDescent="0.25">
      <c r="A153">
        <v>5596</v>
      </c>
      <c r="B153" t="str">
        <f t="shared" si="21"/>
        <v>Open End</v>
      </c>
      <c r="C153" t="s">
        <v>602</v>
      </c>
      <c r="D153" t="str">
        <f t="shared" si="22"/>
        <v>Q36B</v>
      </c>
      <c r="E153" t="str">
        <f t="shared" si="23"/>
        <v>Open end results</v>
      </c>
      <c r="F153">
        <f t="shared" si="24"/>
        <v>30</v>
      </c>
      <c r="G153" t="str">
        <f t="shared" ref="G153:G169" si="25">IF(B153="","",IF(E153="Title","Title",IF(E153="Column labels","Labels",IF(AND(F153=1,B153="Closed End"),"Header","Data"))))</f>
        <v>Data</v>
      </c>
      <c r="I153" s="38" t="s">
        <v>708</v>
      </c>
      <c r="J153" t="s">
        <v>699</v>
      </c>
      <c r="K153" s="6" t="s">
        <v>426</v>
      </c>
      <c r="L153" s="12">
        <v>2.4467260203578943E-2</v>
      </c>
      <c r="M153" s="27" t="s">
        <v>173</v>
      </c>
      <c r="N153" s="13">
        <v>6.5143213041182452E-2</v>
      </c>
      <c r="O153" s="27" t="s">
        <v>70</v>
      </c>
      <c r="P153" s="13">
        <v>0.11250216682876435</v>
      </c>
      <c r="Q153" s="29" t="s">
        <v>70</v>
      </c>
    </row>
    <row r="154" spans="1:17" x14ac:dyDescent="0.25">
      <c r="A154">
        <v>5597</v>
      </c>
      <c r="B154" t="str">
        <f t="shared" si="21"/>
        <v>Open End</v>
      </c>
      <c r="C154" t="s">
        <v>602</v>
      </c>
      <c r="D154" t="str">
        <f t="shared" si="22"/>
        <v>Q36B</v>
      </c>
      <c r="E154" t="str">
        <f t="shared" si="23"/>
        <v>Open end results</v>
      </c>
      <c r="F154">
        <f t="shared" si="24"/>
        <v>31</v>
      </c>
      <c r="G154" t="str">
        <f t="shared" si="25"/>
        <v>Data</v>
      </c>
      <c r="I154" s="38" t="s">
        <v>708</v>
      </c>
      <c r="J154" t="s">
        <v>699</v>
      </c>
      <c r="K154" s="6" t="s">
        <v>427</v>
      </c>
      <c r="L154" s="12">
        <v>8.3321055144720629E-2</v>
      </c>
      <c r="M154" s="27" t="s">
        <v>173</v>
      </c>
      <c r="N154" s="13">
        <v>0.18792755046308232</v>
      </c>
      <c r="O154" s="13">
        <v>7.922677021567906E-2</v>
      </c>
      <c r="P154" s="13">
        <v>0.26695274722696349</v>
      </c>
      <c r="Q154" s="28">
        <v>4.6727002122331524E-2</v>
      </c>
    </row>
    <row r="155" spans="1:17" x14ac:dyDescent="0.25">
      <c r="A155">
        <v>5598</v>
      </c>
      <c r="B155" t="str">
        <f t="shared" si="21"/>
        <v>Open End</v>
      </c>
      <c r="C155" t="s">
        <v>602</v>
      </c>
      <c r="D155" t="str">
        <f t="shared" si="22"/>
        <v>Q36B</v>
      </c>
      <c r="E155" t="str">
        <f t="shared" si="23"/>
        <v>Open end results</v>
      </c>
      <c r="F155">
        <f t="shared" si="24"/>
        <v>32</v>
      </c>
      <c r="G155" t="str">
        <f t="shared" si="25"/>
        <v>Data</v>
      </c>
      <c r="I155" s="38" t="s">
        <v>708</v>
      </c>
      <c r="J155" t="s">
        <v>699</v>
      </c>
      <c r="K155" s="6" t="s">
        <v>428</v>
      </c>
      <c r="L155" s="12">
        <v>6.1111026248758613E-3</v>
      </c>
      <c r="M155" s="27" t="s">
        <v>173</v>
      </c>
      <c r="N155" s="13">
        <v>1.6270594128499356E-2</v>
      </c>
      <c r="O155" s="13">
        <v>3.8651130328126539E-2</v>
      </c>
      <c r="P155" s="27" t="s">
        <v>70</v>
      </c>
      <c r="Q155" s="29" t="s">
        <v>70</v>
      </c>
    </row>
    <row r="156" spans="1:17" x14ac:dyDescent="0.25">
      <c r="A156">
        <v>5599</v>
      </c>
      <c r="B156" t="str">
        <f t="shared" si="21"/>
        <v>Open End</v>
      </c>
      <c r="C156" t="s">
        <v>602</v>
      </c>
      <c r="D156" t="str">
        <f t="shared" si="22"/>
        <v>Q36B</v>
      </c>
      <c r="E156" t="str">
        <f t="shared" si="23"/>
        <v>Open end results</v>
      </c>
      <c r="F156">
        <f t="shared" si="24"/>
        <v>33</v>
      </c>
      <c r="G156" t="str">
        <f t="shared" si="25"/>
        <v>Data</v>
      </c>
      <c r="I156" s="38" t="s">
        <v>708</v>
      </c>
      <c r="J156" t="s">
        <v>699</v>
      </c>
      <c r="K156" s="6" t="s">
        <v>429</v>
      </c>
      <c r="L156" s="26" t="s">
        <v>69</v>
      </c>
      <c r="M156" s="27" t="s">
        <v>173</v>
      </c>
      <c r="N156" s="13">
        <v>5.117633046617099E-3</v>
      </c>
      <c r="O156" s="27" t="s">
        <v>70</v>
      </c>
      <c r="P156" s="13">
        <v>8.8381395374977634E-3</v>
      </c>
      <c r="Q156" s="29" t="s">
        <v>70</v>
      </c>
    </row>
    <row r="157" spans="1:17" x14ac:dyDescent="0.25">
      <c r="A157">
        <v>5600</v>
      </c>
      <c r="B157" t="str">
        <f t="shared" si="21"/>
        <v>Open End</v>
      </c>
      <c r="C157" t="s">
        <v>602</v>
      </c>
      <c r="D157" t="str">
        <f t="shared" si="22"/>
        <v>Q36B</v>
      </c>
      <c r="E157" t="str">
        <f t="shared" si="23"/>
        <v>Open end results</v>
      </c>
      <c r="F157">
        <f t="shared" si="24"/>
        <v>34</v>
      </c>
      <c r="G157" t="str">
        <f t="shared" si="25"/>
        <v>Data</v>
      </c>
      <c r="I157" s="38" t="s">
        <v>708</v>
      </c>
      <c r="J157" t="s">
        <v>699</v>
      </c>
      <c r="K157" s="6" t="s">
        <v>430</v>
      </c>
      <c r="L157" s="12">
        <v>2.8555135575696656E-2</v>
      </c>
      <c r="M157" s="27" t="s">
        <v>173</v>
      </c>
      <c r="N157" s="27" t="s">
        <v>70</v>
      </c>
      <c r="O157" s="27" t="s">
        <v>70</v>
      </c>
      <c r="P157" s="27" t="s">
        <v>70</v>
      </c>
      <c r="Q157" s="29" t="s">
        <v>70</v>
      </c>
    </row>
    <row r="158" spans="1:17" x14ac:dyDescent="0.25">
      <c r="A158">
        <v>5601</v>
      </c>
      <c r="B158" t="str">
        <f t="shared" si="21"/>
        <v>Open End</v>
      </c>
      <c r="C158" t="s">
        <v>602</v>
      </c>
      <c r="D158" t="str">
        <f t="shared" si="22"/>
        <v>Q36B</v>
      </c>
      <c r="E158" t="str">
        <f t="shared" si="23"/>
        <v>Open end results</v>
      </c>
      <c r="F158">
        <f t="shared" si="24"/>
        <v>35</v>
      </c>
      <c r="G158" t="str">
        <f t="shared" si="25"/>
        <v>Data</v>
      </c>
      <c r="I158" s="38" t="s">
        <v>708</v>
      </c>
      <c r="J158" t="s">
        <v>699</v>
      </c>
      <c r="K158" s="6" t="s">
        <v>431</v>
      </c>
      <c r="L158" s="26" t="s">
        <v>69</v>
      </c>
      <c r="M158" s="27" t="s">
        <v>173</v>
      </c>
      <c r="N158" s="13">
        <v>7.1325326185642558E-3</v>
      </c>
      <c r="O158" s="27" t="s">
        <v>70</v>
      </c>
      <c r="P158" s="13">
        <v>1.23178660846532E-2</v>
      </c>
      <c r="Q158" s="29" t="s">
        <v>70</v>
      </c>
    </row>
    <row r="159" spans="1:17" x14ac:dyDescent="0.25">
      <c r="A159">
        <v>5602</v>
      </c>
      <c r="B159" t="str">
        <f t="shared" si="21"/>
        <v>Open End</v>
      </c>
      <c r="C159" t="s">
        <v>602</v>
      </c>
      <c r="D159" t="str">
        <f t="shared" si="22"/>
        <v>Q36B</v>
      </c>
      <c r="E159" t="str">
        <f t="shared" si="23"/>
        <v>Open end results</v>
      </c>
      <c r="F159">
        <f t="shared" si="24"/>
        <v>36</v>
      </c>
      <c r="G159" t="str">
        <f t="shared" si="25"/>
        <v>Data</v>
      </c>
      <c r="I159" s="38" t="s">
        <v>708</v>
      </c>
      <c r="J159" t="s">
        <v>699</v>
      </c>
      <c r="K159" s="6" t="s">
        <v>432</v>
      </c>
      <c r="L159" s="26" t="s">
        <v>69</v>
      </c>
      <c r="M159" s="27" t="s">
        <v>173</v>
      </c>
      <c r="N159" s="27" t="s">
        <v>69</v>
      </c>
      <c r="O159" s="27" t="s">
        <v>69</v>
      </c>
      <c r="P159" s="27" t="s">
        <v>70</v>
      </c>
      <c r="Q159" s="29" t="s">
        <v>70</v>
      </c>
    </row>
    <row r="160" spans="1:17" x14ac:dyDescent="0.25">
      <c r="A160">
        <v>5603</v>
      </c>
      <c r="B160" t="str">
        <f t="shared" si="21"/>
        <v>Open End</v>
      </c>
      <c r="C160" t="s">
        <v>602</v>
      </c>
      <c r="D160" t="str">
        <f t="shared" si="22"/>
        <v>Q36B</v>
      </c>
      <c r="E160" t="str">
        <f t="shared" si="23"/>
        <v>Open end results</v>
      </c>
      <c r="F160">
        <f t="shared" si="24"/>
        <v>37</v>
      </c>
      <c r="G160" t="str">
        <f t="shared" si="25"/>
        <v>Data</v>
      </c>
      <c r="I160" s="38" t="s">
        <v>708</v>
      </c>
      <c r="J160" t="s">
        <v>699</v>
      </c>
      <c r="K160" s="6" t="s">
        <v>433</v>
      </c>
      <c r="L160" s="26" t="s">
        <v>69</v>
      </c>
      <c r="M160" s="27" t="s">
        <v>173</v>
      </c>
      <c r="N160" s="13">
        <v>9.971918465318759E-3</v>
      </c>
      <c r="O160" s="27" t="s">
        <v>69</v>
      </c>
      <c r="P160" s="13">
        <v>1.4526996106681562E-2</v>
      </c>
      <c r="Q160" s="29" t="s">
        <v>70</v>
      </c>
    </row>
    <row r="161" spans="1:17" x14ac:dyDescent="0.25">
      <c r="A161">
        <v>5604</v>
      </c>
      <c r="B161" t="str">
        <f t="shared" si="21"/>
        <v>Open End</v>
      </c>
      <c r="C161" t="s">
        <v>602</v>
      </c>
      <c r="D161" t="str">
        <f t="shared" si="22"/>
        <v>Q36B</v>
      </c>
      <c r="E161" t="str">
        <f t="shared" si="23"/>
        <v>Open end results</v>
      </c>
      <c r="F161">
        <f t="shared" si="24"/>
        <v>38</v>
      </c>
      <c r="G161" t="str">
        <f t="shared" si="25"/>
        <v>Data</v>
      </c>
      <c r="I161" s="38" t="s">
        <v>708</v>
      </c>
      <c r="J161" t="s">
        <v>699</v>
      </c>
      <c r="K161" s="6" t="s">
        <v>434</v>
      </c>
      <c r="L161" s="12">
        <v>2.1607184954632482E-2</v>
      </c>
      <c r="M161" s="27" t="s">
        <v>173</v>
      </c>
      <c r="N161" s="13">
        <v>8.9583524784021071E-3</v>
      </c>
      <c r="O161" s="13">
        <v>2.1280750194704171E-2</v>
      </c>
      <c r="P161" s="27" t="s">
        <v>70</v>
      </c>
      <c r="Q161" s="29" t="s">
        <v>70</v>
      </c>
    </row>
    <row r="162" spans="1:17" x14ac:dyDescent="0.25">
      <c r="A162">
        <v>5605</v>
      </c>
      <c r="B162" t="str">
        <f t="shared" si="21"/>
        <v>Open End</v>
      </c>
      <c r="C162" t="s">
        <v>602</v>
      </c>
      <c r="D162" t="str">
        <f t="shared" si="22"/>
        <v>Q36B</v>
      </c>
      <c r="E162" t="str">
        <f t="shared" si="23"/>
        <v>Open end results</v>
      </c>
      <c r="F162">
        <f t="shared" si="24"/>
        <v>39</v>
      </c>
      <c r="G162" t="str">
        <f t="shared" si="25"/>
        <v>Data</v>
      </c>
      <c r="I162" s="38" t="s">
        <v>708</v>
      </c>
      <c r="J162" t="s">
        <v>699</v>
      </c>
      <c r="K162" s="6" t="s">
        <v>435</v>
      </c>
      <c r="L162" s="12">
        <v>2.3547693646597791E-2</v>
      </c>
      <c r="M162" s="27" t="s">
        <v>173</v>
      </c>
      <c r="N162" s="13">
        <v>6.269489967758779E-2</v>
      </c>
      <c r="O162" s="13">
        <v>7.4778424322105394E-2</v>
      </c>
      <c r="P162" s="13">
        <v>5.3910207327994335E-2</v>
      </c>
      <c r="Q162" s="29" t="s">
        <v>70</v>
      </c>
    </row>
    <row r="163" spans="1:17" x14ac:dyDescent="0.25">
      <c r="A163">
        <v>5606</v>
      </c>
      <c r="B163" t="str">
        <f t="shared" si="21"/>
        <v>Open End</v>
      </c>
      <c r="C163" t="s">
        <v>602</v>
      </c>
      <c r="D163" t="str">
        <f t="shared" si="22"/>
        <v>Q36B</v>
      </c>
      <c r="E163" t="str">
        <f t="shared" si="23"/>
        <v>Open end results</v>
      </c>
      <c r="F163">
        <f t="shared" si="24"/>
        <v>40</v>
      </c>
      <c r="G163" t="str">
        <f t="shared" si="25"/>
        <v>Data</v>
      </c>
      <c r="I163" s="38" t="s">
        <v>708</v>
      </c>
      <c r="J163" t="s">
        <v>699</v>
      </c>
      <c r="K163" s="6" t="s">
        <v>436</v>
      </c>
      <c r="L163" s="12">
        <v>5.7758388465015929E-2</v>
      </c>
      <c r="M163" s="27" t="s">
        <v>173</v>
      </c>
      <c r="N163" s="27" t="s">
        <v>70</v>
      </c>
      <c r="O163" s="27" t="s">
        <v>70</v>
      </c>
      <c r="P163" s="27" t="s">
        <v>70</v>
      </c>
      <c r="Q163" s="28">
        <v>3.7716390734223941E-2</v>
      </c>
    </row>
    <row r="164" spans="1:17" x14ac:dyDescent="0.25">
      <c r="A164">
        <v>5607</v>
      </c>
      <c r="B164" t="str">
        <f t="shared" si="21"/>
        <v>Open End</v>
      </c>
      <c r="C164" t="s">
        <v>602</v>
      </c>
      <c r="D164" t="str">
        <f t="shared" si="22"/>
        <v>Q36B</v>
      </c>
      <c r="E164" t="str">
        <f t="shared" si="23"/>
        <v>Open end results</v>
      </c>
      <c r="F164">
        <f t="shared" si="24"/>
        <v>41</v>
      </c>
      <c r="G164" t="str">
        <f t="shared" si="25"/>
        <v>Data</v>
      </c>
      <c r="I164" s="38" t="s">
        <v>708</v>
      </c>
      <c r="J164" t="s">
        <v>699</v>
      </c>
      <c r="K164" s="6" t="s">
        <v>437</v>
      </c>
      <c r="L164" s="12">
        <v>1.4589208206809192E-2</v>
      </c>
      <c r="M164" s="27" t="s">
        <v>173</v>
      </c>
      <c r="N164" s="27" t="s">
        <v>70</v>
      </c>
      <c r="O164" s="27" t="s">
        <v>70</v>
      </c>
      <c r="P164" s="27" t="s">
        <v>70</v>
      </c>
      <c r="Q164" s="28">
        <v>7.5064304353517367E-2</v>
      </c>
    </row>
    <row r="165" spans="1:17" x14ac:dyDescent="0.25">
      <c r="A165">
        <v>5608</v>
      </c>
      <c r="B165" t="str">
        <f t="shared" si="21"/>
        <v>Open End</v>
      </c>
      <c r="C165" t="s">
        <v>602</v>
      </c>
      <c r="D165" t="str">
        <f t="shared" si="22"/>
        <v>Q36B</v>
      </c>
      <c r="E165" t="str">
        <f t="shared" si="23"/>
        <v>Open end results</v>
      </c>
      <c r="F165">
        <f t="shared" si="24"/>
        <v>42</v>
      </c>
      <c r="G165" t="str">
        <f t="shared" si="25"/>
        <v>Data</v>
      </c>
      <c r="I165" s="38" t="s">
        <v>708</v>
      </c>
      <c r="J165" t="s">
        <v>699</v>
      </c>
      <c r="K165" s="6" t="s">
        <v>438</v>
      </c>
      <c r="L165" s="12">
        <v>8.0705739502175654E-3</v>
      </c>
      <c r="M165" s="27" t="s">
        <v>173</v>
      </c>
      <c r="N165" s="13">
        <v>2.148761707805508E-2</v>
      </c>
      <c r="O165" s="27" t="s">
        <v>70</v>
      </c>
      <c r="P165" s="13">
        <v>3.7109061226987927E-2</v>
      </c>
      <c r="Q165" s="29" t="s">
        <v>70</v>
      </c>
    </row>
    <row r="166" spans="1:17" x14ac:dyDescent="0.25">
      <c r="A166">
        <v>5609</v>
      </c>
      <c r="B166" t="str">
        <f t="shared" si="21"/>
        <v>Open End</v>
      </c>
      <c r="C166" t="s">
        <v>602</v>
      </c>
      <c r="D166" t="str">
        <f t="shared" si="22"/>
        <v>Q36B</v>
      </c>
      <c r="E166" t="str">
        <f t="shared" si="23"/>
        <v>Open end results</v>
      </c>
      <c r="F166">
        <f t="shared" si="24"/>
        <v>43</v>
      </c>
      <c r="G166" t="str">
        <f t="shared" si="25"/>
        <v>Data</v>
      </c>
      <c r="I166" s="38" t="s">
        <v>708</v>
      </c>
      <c r="J166" t="s">
        <v>699</v>
      </c>
      <c r="K166" s="6" t="s">
        <v>439</v>
      </c>
      <c r="L166" s="12">
        <v>9.9619139321872226E-3</v>
      </c>
      <c r="M166" s="27" t="s">
        <v>173</v>
      </c>
      <c r="N166" s="13">
        <v>2.1198121365787793E-2</v>
      </c>
      <c r="O166" s="27" t="s">
        <v>70</v>
      </c>
      <c r="P166" s="13">
        <v>3.6609102852243405E-2</v>
      </c>
      <c r="Q166" s="29" t="s">
        <v>70</v>
      </c>
    </row>
    <row r="167" spans="1:17" x14ac:dyDescent="0.25">
      <c r="A167">
        <v>5610</v>
      </c>
      <c r="B167" t="str">
        <f t="shared" si="21"/>
        <v>Open End</v>
      </c>
      <c r="C167" t="s">
        <v>602</v>
      </c>
      <c r="D167" t="str">
        <f t="shared" si="22"/>
        <v>Q36B</v>
      </c>
      <c r="E167" t="str">
        <f t="shared" si="23"/>
        <v>Open end results</v>
      </c>
      <c r="F167">
        <f t="shared" si="24"/>
        <v>44</v>
      </c>
      <c r="G167" t="str">
        <f t="shared" si="25"/>
        <v>Data</v>
      </c>
      <c r="I167" s="38" t="s">
        <v>708</v>
      </c>
      <c r="J167" t="s">
        <v>699</v>
      </c>
      <c r="K167" s="6" t="s">
        <v>440</v>
      </c>
      <c r="L167" s="26" t="s">
        <v>69</v>
      </c>
      <c r="M167" s="27" t="s">
        <v>173</v>
      </c>
      <c r="N167" s="13">
        <v>5.9710604980757745E-3</v>
      </c>
      <c r="O167" s="13">
        <v>1.4184376777244373E-2</v>
      </c>
      <c r="P167" s="27" t="s">
        <v>70</v>
      </c>
      <c r="Q167" s="29" t="s">
        <v>70</v>
      </c>
    </row>
    <row r="168" spans="1:17" x14ac:dyDescent="0.25">
      <c r="A168">
        <v>5611</v>
      </c>
      <c r="B168" t="str">
        <f>IF('csv-2021'!K5450="Results by region:","Closed End",IF(L169="East Metro Overall","Open End",IF(AND(K168="",'csv-2021'!K5450=""),"",B167)))</f>
        <v>Open End</v>
      </c>
      <c r="C168" t="s">
        <v>602</v>
      </c>
      <c r="D168" t="str">
        <f t="shared" si="22"/>
        <v>Q36B</v>
      </c>
      <c r="E168" t="str">
        <f t="shared" si="23"/>
        <v>Open end results</v>
      </c>
      <c r="F168">
        <f t="shared" si="24"/>
        <v>45</v>
      </c>
      <c r="G168" t="str">
        <f t="shared" si="25"/>
        <v>Data</v>
      </c>
      <c r="I168" s="38" t="s">
        <v>708</v>
      </c>
      <c r="J168" t="s">
        <v>699</v>
      </c>
      <c r="K168" s="6" t="s">
        <v>441</v>
      </c>
      <c r="L168" s="12">
        <v>3.986983910695148E-2</v>
      </c>
      <c r="M168" s="27" t="s">
        <v>173</v>
      </c>
      <c r="N168" s="27" t="s">
        <v>70</v>
      </c>
      <c r="O168" s="27" t="s">
        <v>70</v>
      </c>
      <c r="P168" s="27" t="s">
        <v>70</v>
      </c>
      <c r="Q168" s="28">
        <v>0.20513805100493052</v>
      </c>
    </row>
    <row r="169" spans="1:17" ht="15.75" thickBot="1" x14ac:dyDescent="0.3">
      <c r="A169">
        <v>5612</v>
      </c>
      <c r="B169" t="str">
        <f>IF('csv-2021'!K5451="Results by region:","Closed End",IF('csv-2021'!L5450="East Metro Overall","Open End",IF(AND(K169="",'csv-2021'!K5451=""),"",B168)))</f>
        <v>Open End</v>
      </c>
      <c r="C169" t="s">
        <v>602</v>
      </c>
      <c r="D169" t="str">
        <f t="shared" si="22"/>
        <v>Q36B</v>
      </c>
      <c r="E169" t="str">
        <f>IF(AND(K169="",'csv-2021'!K5450="Results by region:"),"Column labels",
IF(AND(K169="",L169="East Metro overall"),"Column labels",
IF(AND(K169="",L169=""),"",
IF(AND(B169="Open End",K169&lt;&gt;"",E168="Column labels"),"Open end results",
IF(K169="Results by region:","Region",
IF(K169="Results by gender:","Gender",
IF(K169="Results by age:","Age",
IF(K169="Results by education level:","Education",
IF(K169="Results by household income:","Household income",
IF(K169="Results by housing status:","Housing status",
IF(K169="Results by home language:","Home language",
IF(K169="Results by race/ethnicity:","Race / ethnicity",
IF(ISERROR(FIND(".",K169)),E168,
IF(FIND(".",K169)&lt;=4,"Title"))))))))))))))</f>
        <v>Open end results</v>
      </c>
      <c r="F169">
        <f t="shared" si="24"/>
        <v>46</v>
      </c>
      <c r="G169" t="str">
        <f t="shared" si="25"/>
        <v>Data</v>
      </c>
      <c r="I169" s="38" t="s">
        <v>708</v>
      </c>
      <c r="J169" t="s">
        <v>699</v>
      </c>
      <c r="K169" s="21" t="s">
        <v>6</v>
      </c>
      <c r="L169" s="30">
        <v>128.99999999999994</v>
      </c>
      <c r="M169" s="31">
        <v>19</v>
      </c>
      <c r="N169" s="31">
        <v>100</v>
      </c>
      <c r="O169" s="31">
        <v>79</v>
      </c>
      <c r="P169" s="31">
        <v>20.999999999999993</v>
      </c>
      <c r="Q169" s="32">
        <v>9.9999999999999964</v>
      </c>
    </row>
    <row r="170" spans="1:17" ht="15.75" thickTop="1" x14ac:dyDescent="0.25"/>
    <row r="171" spans="1:17" x14ac:dyDescent="0.25">
      <c r="A171">
        <v>5707</v>
      </c>
      <c r="B171" t="str">
        <f>IF(K173="Results by region:","Closed End",IF(L172="East Metro Overall","Open End",IF(AND(K171="",K173=""),"",'csv-2021'!B5543)))</f>
        <v/>
      </c>
      <c r="C171" t="s">
        <v>8</v>
      </c>
      <c r="D171" t="str">
        <f>IF(B171="","",IF(ISERROR(FIND(".",K171,1)),'csv-2021'!D5543,IF(ISNUMBER(FIND(".",K171,1)),CONCATENATE("Q",LEFT(K171,SUM(FIND(".",K171,1),-1))))))</f>
        <v/>
      </c>
      <c r="E171" t="str">
        <f>IF(AND(K171="",K172="Results by region:"),"Column labels",
IF(AND(K171="",L171="East Metro overall"),"Column labels",
IF(AND(K171="",L171=""),"",
IF(AND(B171="Open End",K171&lt;&gt;"",'csv-2021'!E5543="Column labels"),"Open end results",
IF(K171="Results by region:","Region",
IF(K171="Results by gender:","Gender",
IF(K171="Results by age:","Age",
IF(K171="Results by education level:","Education",
IF(K171="Results by household income:","Household income",
IF(K171="Results by housing status:","Housing status",
IF(K171="Results by home language:","Home language",
IF(K171="Results by race/ethnicity:","Race / ethnicity",
IF(ISERROR(FIND(".",K171)),'csv-2021'!E5543,
IF(FIND(".",K171)&lt;=4,"Title"))))))))))))))</f>
        <v/>
      </c>
      <c r="F171" t="str">
        <f>IF(B171="","",IF(E171&lt;&gt;'csv-2021'!E5543,1,SUM('csv-2021'!F5543,1)))</f>
        <v/>
      </c>
      <c r="G171" t="str">
        <f t="shared" ref="G171:G202" si="26">IF(B171="","",IF(E171="Title","Title",IF(E171="Column labels","Labels",IF(AND(F171=1,B171="Closed End"),"Header","Data"))))</f>
        <v/>
      </c>
      <c r="I171" s="38"/>
      <c r="K171" s="42"/>
      <c r="L171" s="42"/>
      <c r="M171" s="42"/>
      <c r="N171" s="42"/>
      <c r="O171" s="42"/>
      <c r="P171" s="42"/>
      <c r="Q171" s="42"/>
    </row>
    <row r="172" spans="1:17" ht="45.75" thickBot="1" x14ac:dyDescent="0.3">
      <c r="A172">
        <v>5708</v>
      </c>
      <c r="B172" t="str">
        <f t="shared" ref="B172:B203" si="27">IF(K174="Results by region:","Closed End",IF(L173="East Metro Overall","Open End",IF(AND(K172="",K174=""),"",B171)))</f>
        <v>Open End</v>
      </c>
      <c r="C172" t="s">
        <v>602</v>
      </c>
      <c r="D172" t="str">
        <f t="shared" ref="D172:D203" si="28">IF(B172="","",IF(ISERROR(FIND(".",K172,1)),D171,IF(ISNUMBER(FIND(".",K172,1)),CONCATENATE("Q",LEFT(K172,SUM(FIND(".",K172,1),-1))))))</f>
        <v>Q38B</v>
      </c>
      <c r="E172" t="str">
        <f t="shared" ref="E172:E203" si="29">IF(AND(K172="",K173="Results by region:"),"Column labels",
IF(AND(K172="",L172="East Metro overall"),"Column labels",
IF(AND(K172="",L172=""),"",
IF(AND(B172="Open End",K172&lt;&gt;"",E171="Column labels"),"Open end results",
IF(K172="Results by region:","Region",
IF(K172="Results by gender:","Gender",
IF(K172="Results by age:","Age",
IF(K172="Results by education level:","Education",
IF(K172="Results by household income:","Household income",
IF(K172="Results by housing status:","Housing status",
IF(K172="Results by home language:","Home language",
IF(K172="Results by race/ethnicity:","Race / ethnicity",
IF(ISERROR(FIND(".",K172)),E171,
IF(FIND(".",K172)&lt;=4,"Title"))))))))))))))</f>
        <v>Title</v>
      </c>
      <c r="F172">
        <f t="shared" ref="F172:F203" si="30">IF(B172="","",IF(E172&lt;&gt;E171,1,SUM(F171,1)))</f>
        <v>1</v>
      </c>
      <c r="G172" t="str">
        <f t="shared" si="26"/>
        <v>Title</v>
      </c>
      <c r="I172" s="38" t="s">
        <v>711</v>
      </c>
      <c r="J172" t="s">
        <v>699</v>
      </c>
      <c r="K172" s="37" t="s">
        <v>461</v>
      </c>
      <c r="L172" s="37"/>
      <c r="M172" s="37"/>
      <c r="N172" s="37"/>
      <c r="O172" s="37"/>
      <c r="P172" s="37"/>
      <c r="Q172" s="37"/>
    </row>
    <row r="173" spans="1:17" ht="38.25" thickTop="1" thickBot="1" x14ac:dyDescent="0.3">
      <c r="A173">
        <v>5709</v>
      </c>
      <c r="B173" t="str">
        <f t="shared" si="27"/>
        <v>Open End</v>
      </c>
      <c r="C173" t="s">
        <v>602</v>
      </c>
      <c r="D173" t="str">
        <f t="shared" si="28"/>
        <v>Q38B</v>
      </c>
      <c r="E173" t="str">
        <f t="shared" si="29"/>
        <v>Column labels</v>
      </c>
      <c r="F173">
        <f t="shared" si="30"/>
        <v>1</v>
      </c>
      <c r="G173" t="str">
        <f t="shared" si="26"/>
        <v>Labels</v>
      </c>
      <c r="I173" s="38" t="s">
        <v>711</v>
      </c>
      <c r="J173" t="s">
        <v>699</v>
      </c>
      <c r="K173" s="39"/>
      <c r="L173" s="1" t="s">
        <v>62</v>
      </c>
      <c r="M173" s="2" t="s">
        <v>63</v>
      </c>
      <c r="N173" s="2" t="s">
        <v>64</v>
      </c>
      <c r="O173" s="2" t="s">
        <v>65</v>
      </c>
      <c r="P173" s="2" t="s">
        <v>66</v>
      </c>
      <c r="Q173" s="3" t="s">
        <v>67</v>
      </c>
    </row>
    <row r="174" spans="1:17" ht="15.75" thickTop="1" x14ac:dyDescent="0.25">
      <c r="A174">
        <v>5710</v>
      </c>
      <c r="B174" t="str">
        <f t="shared" si="27"/>
        <v>Open End</v>
      </c>
      <c r="C174" t="s">
        <v>602</v>
      </c>
      <c r="D174" t="str">
        <f t="shared" si="28"/>
        <v>Q38B</v>
      </c>
      <c r="E174" t="str">
        <f t="shared" si="29"/>
        <v>Open end results</v>
      </c>
      <c r="F174">
        <f t="shared" si="30"/>
        <v>1</v>
      </c>
      <c r="G174" t="str">
        <f t="shared" si="26"/>
        <v>Data</v>
      </c>
      <c r="I174" s="38" t="s">
        <v>711</v>
      </c>
      <c r="J174" t="s">
        <v>699</v>
      </c>
      <c r="K174" s="4" t="s">
        <v>462</v>
      </c>
      <c r="L174" s="33">
        <v>7.712758786705097E-3</v>
      </c>
      <c r="M174" s="24">
        <v>1.0200719909282275E-2</v>
      </c>
      <c r="N174" s="24">
        <v>9.6880761689675261E-3</v>
      </c>
      <c r="O174" s="24">
        <v>8.8622934149128509E-3</v>
      </c>
      <c r="P174" s="24">
        <v>1.0671492831181384E-2</v>
      </c>
      <c r="Q174" s="25" t="s">
        <v>70</v>
      </c>
    </row>
    <row r="175" spans="1:17" x14ac:dyDescent="0.25">
      <c r="A175">
        <v>5711</v>
      </c>
      <c r="B175" t="str">
        <f t="shared" si="27"/>
        <v>Open End</v>
      </c>
      <c r="C175" t="s">
        <v>602</v>
      </c>
      <c r="D175" t="str">
        <f t="shared" si="28"/>
        <v>Q38B</v>
      </c>
      <c r="E175" t="str">
        <f t="shared" si="29"/>
        <v>Open end results</v>
      </c>
      <c r="F175">
        <f t="shared" si="30"/>
        <v>2</v>
      </c>
      <c r="G175" t="str">
        <f t="shared" si="26"/>
        <v>Data</v>
      </c>
      <c r="I175" s="38" t="s">
        <v>711</v>
      </c>
      <c r="J175" t="s">
        <v>699</v>
      </c>
      <c r="K175" s="6" t="s">
        <v>463</v>
      </c>
      <c r="L175" s="26" t="s">
        <v>69</v>
      </c>
      <c r="M175" s="27" t="s">
        <v>70</v>
      </c>
      <c r="N175" s="27" t="s">
        <v>70</v>
      </c>
      <c r="O175" s="27" t="s">
        <v>70</v>
      </c>
      <c r="P175" s="27" t="s">
        <v>70</v>
      </c>
      <c r="Q175" s="28">
        <v>9.2649715847190183E-3</v>
      </c>
    </row>
    <row r="176" spans="1:17" x14ac:dyDescent="0.25">
      <c r="A176">
        <v>5712</v>
      </c>
      <c r="B176" t="str">
        <f t="shared" si="27"/>
        <v>Open End</v>
      </c>
      <c r="C176" t="s">
        <v>602</v>
      </c>
      <c r="D176" t="str">
        <f t="shared" si="28"/>
        <v>Q38B</v>
      </c>
      <c r="E176" t="str">
        <f t="shared" si="29"/>
        <v>Open end results</v>
      </c>
      <c r="F176">
        <f t="shared" si="30"/>
        <v>3</v>
      </c>
      <c r="G176" t="str">
        <f t="shared" si="26"/>
        <v>Data</v>
      </c>
      <c r="I176" s="38" t="s">
        <v>711</v>
      </c>
      <c r="J176" t="s">
        <v>699</v>
      </c>
      <c r="K176" s="6" t="s">
        <v>464</v>
      </c>
      <c r="L176" s="26" t="s">
        <v>69</v>
      </c>
      <c r="M176" s="27" t="s">
        <v>70</v>
      </c>
      <c r="N176" s="13">
        <v>6.068422998870969E-3</v>
      </c>
      <c r="O176" s="27" t="s">
        <v>70</v>
      </c>
      <c r="P176" s="13">
        <v>1.3295249014731725E-2</v>
      </c>
      <c r="Q176" s="29" t="s">
        <v>70</v>
      </c>
    </row>
    <row r="177" spans="1:17" x14ac:dyDescent="0.25">
      <c r="A177">
        <v>5713</v>
      </c>
      <c r="B177" t="str">
        <f t="shared" si="27"/>
        <v>Open End</v>
      </c>
      <c r="C177" t="s">
        <v>602</v>
      </c>
      <c r="D177" t="str">
        <f t="shared" si="28"/>
        <v>Q38B</v>
      </c>
      <c r="E177" t="str">
        <f t="shared" si="29"/>
        <v>Open end results</v>
      </c>
      <c r="F177">
        <f t="shared" si="30"/>
        <v>4</v>
      </c>
      <c r="G177" t="str">
        <f t="shared" si="26"/>
        <v>Data</v>
      </c>
      <c r="I177" s="38" t="s">
        <v>711</v>
      </c>
      <c r="J177" t="s">
        <v>699</v>
      </c>
      <c r="K177" s="6" t="s">
        <v>465</v>
      </c>
      <c r="L177" s="12">
        <v>6.2507247062554477E-2</v>
      </c>
      <c r="M177" s="13">
        <v>0.10662203213651819</v>
      </c>
      <c r="N177" s="13">
        <v>4.4646208138280713E-2</v>
      </c>
      <c r="O177" s="13">
        <v>3.7214868952074306E-2</v>
      </c>
      <c r="P177" s="13">
        <v>5.3496117805677666E-2</v>
      </c>
      <c r="Q177" s="28">
        <v>4.6003494669635693E-2</v>
      </c>
    </row>
    <row r="178" spans="1:17" x14ac:dyDescent="0.25">
      <c r="A178">
        <v>5714</v>
      </c>
      <c r="B178" t="str">
        <f t="shared" si="27"/>
        <v>Open End</v>
      </c>
      <c r="C178" t="s">
        <v>602</v>
      </c>
      <c r="D178" t="str">
        <f t="shared" si="28"/>
        <v>Q38B</v>
      </c>
      <c r="E178" t="str">
        <f t="shared" si="29"/>
        <v>Open end results</v>
      </c>
      <c r="F178">
        <f t="shared" si="30"/>
        <v>5</v>
      </c>
      <c r="G178" t="str">
        <f t="shared" si="26"/>
        <v>Data</v>
      </c>
      <c r="I178" s="38" t="s">
        <v>711</v>
      </c>
      <c r="J178" t="s">
        <v>699</v>
      </c>
      <c r="K178" s="6" t="s">
        <v>466</v>
      </c>
      <c r="L178" s="12">
        <v>3.164614247998418E-2</v>
      </c>
      <c r="M178" s="13">
        <v>4.3128963672380102E-2</v>
      </c>
      <c r="N178" s="13">
        <v>3.5970881577184595E-2</v>
      </c>
      <c r="O178" s="13">
        <v>6.6175915512355674E-2</v>
      </c>
      <c r="P178" s="27" t="s">
        <v>70</v>
      </c>
      <c r="Q178" s="28">
        <v>6.9453147034575459E-3</v>
      </c>
    </row>
    <row r="179" spans="1:17" x14ac:dyDescent="0.25">
      <c r="A179">
        <v>5715</v>
      </c>
      <c r="B179" t="str">
        <f t="shared" si="27"/>
        <v>Open End</v>
      </c>
      <c r="C179" t="s">
        <v>602</v>
      </c>
      <c r="D179" t="str">
        <f t="shared" si="28"/>
        <v>Q38B</v>
      </c>
      <c r="E179" t="str">
        <f t="shared" si="29"/>
        <v>Open end results</v>
      </c>
      <c r="F179">
        <f t="shared" si="30"/>
        <v>6</v>
      </c>
      <c r="G179" t="str">
        <f t="shared" si="26"/>
        <v>Data</v>
      </c>
      <c r="I179" s="38" t="s">
        <v>711</v>
      </c>
      <c r="J179" t="s">
        <v>699</v>
      </c>
      <c r="K179" s="6" t="s">
        <v>467</v>
      </c>
      <c r="L179" s="26" t="s">
        <v>69</v>
      </c>
      <c r="M179" s="27" t="s">
        <v>70</v>
      </c>
      <c r="N179" s="27" t="s">
        <v>69</v>
      </c>
      <c r="O179" s="13">
        <v>6.0781483194006451E-3</v>
      </c>
      <c r="P179" s="27" t="s">
        <v>70</v>
      </c>
      <c r="Q179" s="29" t="s">
        <v>70</v>
      </c>
    </row>
    <row r="180" spans="1:17" x14ac:dyDescent="0.25">
      <c r="A180">
        <v>5716</v>
      </c>
      <c r="B180" t="str">
        <f t="shared" si="27"/>
        <v>Open End</v>
      </c>
      <c r="C180" t="s">
        <v>602</v>
      </c>
      <c r="D180" t="str">
        <f t="shared" si="28"/>
        <v>Q38B</v>
      </c>
      <c r="E180" t="str">
        <f t="shared" si="29"/>
        <v>Open end results</v>
      </c>
      <c r="F180">
        <f t="shared" si="30"/>
        <v>7</v>
      </c>
      <c r="G180" t="str">
        <f t="shared" si="26"/>
        <v>Data</v>
      </c>
      <c r="I180" s="38" t="s">
        <v>711</v>
      </c>
      <c r="J180" t="s">
        <v>699</v>
      </c>
      <c r="K180" s="6" t="s">
        <v>468</v>
      </c>
      <c r="L180" s="26" t="s">
        <v>69</v>
      </c>
      <c r="M180" s="27" t="s">
        <v>70</v>
      </c>
      <c r="N180" s="27" t="s">
        <v>69</v>
      </c>
      <c r="O180" s="13">
        <v>7.5716324106725585E-3</v>
      </c>
      <c r="P180" s="27" t="s">
        <v>70</v>
      </c>
      <c r="Q180" s="29" t="s">
        <v>70</v>
      </c>
    </row>
    <row r="181" spans="1:17" x14ac:dyDescent="0.25">
      <c r="A181">
        <v>5717</v>
      </c>
      <c r="B181" t="str">
        <f t="shared" si="27"/>
        <v>Open End</v>
      </c>
      <c r="C181" t="s">
        <v>602</v>
      </c>
      <c r="D181" t="str">
        <f t="shared" si="28"/>
        <v>Q38B</v>
      </c>
      <c r="E181" t="str">
        <f t="shared" si="29"/>
        <v>Open end results</v>
      </c>
      <c r="F181">
        <f t="shared" si="30"/>
        <v>8</v>
      </c>
      <c r="G181" t="str">
        <f t="shared" si="26"/>
        <v>Data</v>
      </c>
      <c r="I181" s="38" t="s">
        <v>711</v>
      </c>
      <c r="J181" t="s">
        <v>699</v>
      </c>
      <c r="K181" s="6" t="s">
        <v>469</v>
      </c>
      <c r="L181" s="26" t="s">
        <v>69</v>
      </c>
      <c r="M181" s="27" t="s">
        <v>70</v>
      </c>
      <c r="N181" s="27" t="s">
        <v>69</v>
      </c>
      <c r="O181" s="13">
        <v>8.7065416473976268E-3</v>
      </c>
      <c r="P181" s="27" t="s">
        <v>70</v>
      </c>
      <c r="Q181" s="29" t="s">
        <v>70</v>
      </c>
    </row>
    <row r="182" spans="1:17" x14ac:dyDescent="0.25">
      <c r="A182">
        <v>5718</v>
      </c>
      <c r="B182" t="str">
        <f t="shared" si="27"/>
        <v>Open End</v>
      </c>
      <c r="C182" t="s">
        <v>602</v>
      </c>
      <c r="D182" t="str">
        <f t="shared" si="28"/>
        <v>Q38B</v>
      </c>
      <c r="E182" t="str">
        <f t="shared" si="29"/>
        <v>Open end results</v>
      </c>
      <c r="F182">
        <f t="shared" si="30"/>
        <v>9</v>
      </c>
      <c r="G182" t="str">
        <f t="shared" si="26"/>
        <v>Data</v>
      </c>
      <c r="I182" s="38" t="s">
        <v>711</v>
      </c>
      <c r="J182" t="s">
        <v>699</v>
      </c>
      <c r="K182" s="6" t="s">
        <v>470</v>
      </c>
      <c r="L182" s="26" t="s">
        <v>69</v>
      </c>
      <c r="M182" s="27" t="s">
        <v>70</v>
      </c>
      <c r="N182" s="27" t="s">
        <v>69</v>
      </c>
      <c r="O182" s="27" t="s">
        <v>69</v>
      </c>
      <c r="P182" s="27" t="s">
        <v>70</v>
      </c>
      <c r="Q182" s="29" t="s">
        <v>70</v>
      </c>
    </row>
    <row r="183" spans="1:17" x14ac:dyDescent="0.25">
      <c r="A183">
        <v>5719</v>
      </c>
      <c r="B183" t="str">
        <f t="shared" si="27"/>
        <v>Open End</v>
      </c>
      <c r="C183" t="s">
        <v>602</v>
      </c>
      <c r="D183" t="str">
        <f t="shared" si="28"/>
        <v>Q38B</v>
      </c>
      <c r="E183" t="str">
        <f t="shared" si="29"/>
        <v>Open end results</v>
      </c>
      <c r="F183">
        <f t="shared" si="30"/>
        <v>10</v>
      </c>
      <c r="G183" t="str">
        <f t="shared" si="26"/>
        <v>Data</v>
      </c>
      <c r="I183" s="38" t="s">
        <v>711</v>
      </c>
      <c r="J183" t="s">
        <v>699</v>
      </c>
      <c r="K183" s="6" t="s">
        <v>471</v>
      </c>
      <c r="L183" s="12">
        <v>8.6332149784075825E-3</v>
      </c>
      <c r="M183" s="27" t="s">
        <v>69</v>
      </c>
      <c r="N183" s="13">
        <v>1.5545979135395977E-2</v>
      </c>
      <c r="O183" s="13">
        <v>7.6851982851976683E-3</v>
      </c>
      <c r="P183" s="13">
        <v>2.4907306709917799E-2</v>
      </c>
      <c r="Q183" s="29" t="s">
        <v>69</v>
      </c>
    </row>
    <row r="184" spans="1:17" x14ac:dyDescent="0.25">
      <c r="A184">
        <v>5720</v>
      </c>
      <c r="B184" t="str">
        <f t="shared" si="27"/>
        <v>Open End</v>
      </c>
      <c r="C184" t="s">
        <v>602</v>
      </c>
      <c r="D184" t="str">
        <f t="shared" si="28"/>
        <v>Q38B</v>
      </c>
      <c r="E184" t="str">
        <f t="shared" si="29"/>
        <v>Open end results</v>
      </c>
      <c r="F184">
        <f t="shared" si="30"/>
        <v>11</v>
      </c>
      <c r="G184" t="str">
        <f t="shared" si="26"/>
        <v>Data</v>
      </c>
      <c r="I184" s="38" t="s">
        <v>711</v>
      </c>
      <c r="J184" t="s">
        <v>699</v>
      </c>
      <c r="K184" s="6" t="s">
        <v>472</v>
      </c>
      <c r="L184" s="26" t="s">
        <v>69</v>
      </c>
      <c r="M184" s="27" t="s">
        <v>70</v>
      </c>
      <c r="N184" s="27" t="s">
        <v>69</v>
      </c>
      <c r="O184" s="13">
        <v>5.4047035578580031E-3</v>
      </c>
      <c r="P184" s="27" t="s">
        <v>70</v>
      </c>
      <c r="Q184" s="29" t="s">
        <v>70</v>
      </c>
    </row>
    <row r="185" spans="1:17" x14ac:dyDescent="0.25">
      <c r="A185">
        <v>5721</v>
      </c>
      <c r="B185" t="str">
        <f t="shared" si="27"/>
        <v>Open End</v>
      </c>
      <c r="C185" t="s">
        <v>602</v>
      </c>
      <c r="D185" t="str">
        <f t="shared" si="28"/>
        <v>Q38B</v>
      </c>
      <c r="E185" t="str">
        <f t="shared" si="29"/>
        <v>Open end results</v>
      </c>
      <c r="F185">
        <f t="shared" si="30"/>
        <v>12</v>
      </c>
      <c r="G185" t="str">
        <f t="shared" si="26"/>
        <v>Data</v>
      </c>
      <c r="I185" s="38" t="s">
        <v>711</v>
      </c>
      <c r="J185" t="s">
        <v>699</v>
      </c>
      <c r="K185" s="6" t="s">
        <v>473</v>
      </c>
      <c r="L185" s="26" t="s">
        <v>69</v>
      </c>
      <c r="M185" s="27" t="s">
        <v>69</v>
      </c>
      <c r="N185" s="27" t="s">
        <v>69</v>
      </c>
      <c r="O185" s="13">
        <v>6.7304502631602954E-3</v>
      </c>
      <c r="P185" s="27" t="s">
        <v>70</v>
      </c>
      <c r="Q185" s="29" t="s">
        <v>70</v>
      </c>
    </row>
    <row r="186" spans="1:17" x14ac:dyDescent="0.25">
      <c r="A186">
        <v>5722</v>
      </c>
      <c r="B186" t="str">
        <f t="shared" si="27"/>
        <v>Open End</v>
      </c>
      <c r="C186" t="s">
        <v>602</v>
      </c>
      <c r="D186" t="str">
        <f t="shared" si="28"/>
        <v>Q38B</v>
      </c>
      <c r="E186" t="str">
        <f t="shared" si="29"/>
        <v>Open end results</v>
      </c>
      <c r="F186">
        <f t="shared" si="30"/>
        <v>13</v>
      </c>
      <c r="G186" t="str">
        <f t="shared" si="26"/>
        <v>Data</v>
      </c>
      <c r="I186" s="38" t="s">
        <v>711</v>
      </c>
      <c r="J186" t="s">
        <v>699</v>
      </c>
      <c r="K186" s="6" t="s">
        <v>474</v>
      </c>
      <c r="L186" s="12">
        <v>9.6297628780252532E-3</v>
      </c>
      <c r="M186" s="27" t="s">
        <v>69</v>
      </c>
      <c r="N186" s="13">
        <v>8.3045603414555538E-3</v>
      </c>
      <c r="O186" s="13">
        <v>8.821082142442066E-3</v>
      </c>
      <c r="P186" s="13">
        <v>7.6894395448625927E-3</v>
      </c>
      <c r="Q186" s="28">
        <v>2.0229605472663698E-2</v>
      </c>
    </row>
    <row r="187" spans="1:17" x14ac:dyDescent="0.25">
      <c r="A187">
        <v>5723</v>
      </c>
      <c r="B187" t="str">
        <f t="shared" si="27"/>
        <v>Open End</v>
      </c>
      <c r="C187" t="s">
        <v>602</v>
      </c>
      <c r="D187" t="str">
        <f t="shared" si="28"/>
        <v>Q38B</v>
      </c>
      <c r="E187" t="str">
        <f t="shared" si="29"/>
        <v>Open end results</v>
      </c>
      <c r="F187">
        <f t="shared" si="30"/>
        <v>14</v>
      </c>
      <c r="G187" t="str">
        <f t="shared" si="26"/>
        <v>Data</v>
      </c>
      <c r="I187" s="38" t="s">
        <v>711</v>
      </c>
      <c r="J187" t="s">
        <v>699</v>
      </c>
      <c r="K187" s="6" t="s">
        <v>475</v>
      </c>
      <c r="L187" s="26" t="s">
        <v>69</v>
      </c>
      <c r="M187" s="27" t="s">
        <v>70</v>
      </c>
      <c r="N187" s="27" t="s">
        <v>69</v>
      </c>
      <c r="O187" s="27" t="s">
        <v>70</v>
      </c>
      <c r="P187" s="27" t="s">
        <v>69</v>
      </c>
      <c r="Q187" s="29" t="s">
        <v>70</v>
      </c>
    </row>
    <row r="188" spans="1:17" ht="24.75" x14ac:dyDescent="0.25">
      <c r="A188">
        <v>5724</v>
      </c>
      <c r="B188" t="str">
        <f t="shared" si="27"/>
        <v>Open End</v>
      </c>
      <c r="C188" t="s">
        <v>602</v>
      </c>
      <c r="D188" t="str">
        <f t="shared" si="28"/>
        <v>Q38B</v>
      </c>
      <c r="E188" t="str">
        <f t="shared" si="29"/>
        <v>Open end results</v>
      </c>
      <c r="F188">
        <f t="shared" si="30"/>
        <v>15</v>
      </c>
      <c r="G188" t="str">
        <f t="shared" si="26"/>
        <v>Data</v>
      </c>
      <c r="I188" s="38" t="s">
        <v>711</v>
      </c>
      <c r="J188" t="s">
        <v>699</v>
      </c>
      <c r="K188" s="6" t="s">
        <v>610</v>
      </c>
      <c r="L188" s="12">
        <v>6.121882917641961E-3</v>
      </c>
      <c r="M188" s="27" t="s">
        <v>70</v>
      </c>
      <c r="N188" s="13">
        <v>1.2300041999170501E-2</v>
      </c>
      <c r="O188" s="13">
        <v>1.6702419487634738E-2</v>
      </c>
      <c r="P188" s="13">
        <v>7.0572934018508608E-3</v>
      </c>
      <c r="Q188" s="29" t="s">
        <v>70</v>
      </c>
    </row>
    <row r="189" spans="1:17" x14ac:dyDescent="0.25">
      <c r="A189">
        <v>5725</v>
      </c>
      <c r="B189" t="str">
        <f t="shared" si="27"/>
        <v>Open End</v>
      </c>
      <c r="C189" t="s">
        <v>602</v>
      </c>
      <c r="D189" t="str">
        <f t="shared" si="28"/>
        <v>Q38B</v>
      </c>
      <c r="E189" t="str">
        <f t="shared" si="29"/>
        <v>Open end results</v>
      </c>
      <c r="F189">
        <f t="shared" si="30"/>
        <v>16</v>
      </c>
      <c r="G189" t="str">
        <f t="shared" si="26"/>
        <v>Data</v>
      </c>
      <c r="I189" s="38" t="s">
        <v>711</v>
      </c>
      <c r="J189" t="s">
        <v>699</v>
      </c>
      <c r="K189" s="6" t="s">
        <v>476</v>
      </c>
      <c r="L189" s="26" t="s">
        <v>69</v>
      </c>
      <c r="M189" s="27" t="s">
        <v>70</v>
      </c>
      <c r="N189" s="27" t="s">
        <v>69</v>
      </c>
      <c r="O189" s="27" t="s">
        <v>69</v>
      </c>
      <c r="P189" s="27" t="s">
        <v>70</v>
      </c>
      <c r="Q189" s="28">
        <v>9.9598964658744356E-3</v>
      </c>
    </row>
    <row r="190" spans="1:17" x14ac:dyDescent="0.25">
      <c r="A190">
        <v>5726</v>
      </c>
      <c r="B190" t="str">
        <f t="shared" si="27"/>
        <v>Open End</v>
      </c>
      <c r="C190" t="s">
        <v>602</v>
      </c>
      <c r="D190" t="str">
        <f t="shared" si="28"/>
        <v>Q38B</v>
      </c>
      <c r="E190" t="str">
        <f t="shared" si="29"/>
        <v>Open end results</v>
      </c>
      <c r="F190">
        <f t="shared" si="30"/>
        <v>17</v>
      </c>
      <c r="G190" t="str">
        <f t="shared" si="26"/>
        <v>Data</v>
      </c>
      <c r="I190" s="38" t="s">
        <v>711</v>
      </c>
      <c r="J190" t="s">
        <v>699</v>
      </c>
      <c r="K190" s="6" t="s">
        <v>477</v>
      </c>
      <c r="L190" s="12">
        <v>2.8867979684050658E-2</v>
      </c>
      <c r="M190" s="13">
        <v>5.9062831406076821E-2</v>
      </c>
      <c r="N190" s="27" t="s">
        <v>69</v>
      </c>
      <c r="O190" s="27" t="s">
        <v>69</v>
      </c>
      <c r="P190" s="13">
        <v>5.7966560479969205E-3</v>
      </c>
      <c r="Q190" s="28">
        <v>4.429184893490995E-2</v>
      </c>
    </row>
    <row r="191" spans="1:17" x14ac:dyDescent="0.25">
      <c r="A191">
        <v>5727</v>
      </c>
      <c r="B191" t="str">
        <f t="shared" si="27"/>
        <v>Open End</v>
      </c>
      <c r="C191" t="s">
        <v>602</v>
      </c>
      <c r="D191" t="str">
        <f t="shared" si="28"/>
        <v>Q38B</v>
      </c>
      <c r="E191" t="str">
        <f t="shared" si="29"/>
        <v>Open end results</v>
      </c>
      <c r="F191">
        <f t="shared" si="30"/>
        <v>18</v>
      </c>
      <c r="G191" t="str">
        <f t="shared" si="26"/>
        <v>Data</v>
      </c>
      <c r="I191" s="38" t="s">
        <v>711</v>
      </c>
      <c r="J191" t="s">
        <v>699</v>
      </c>
      <c r="K191" s="6" t="s">
        <v>478</v>
      </c>
      <c r="L191" s="26" t="s">
        <v>69</v>
      </c>
      <c r="M191" s="27" t="s">
        <v>69</v>
      </c>
      <c r="N191" s="27" t="s">
        <v>70</v>
      </c>
      <c r="O191" s="27" t="s">
        <v>70</v>
      </c>
      <c r="P191" s="27" t="s">
        <v>70</v>
      </c>
      <c r="Q191" s="29" t="s">
        <v>70</v>
      </c>
    </row>
    <row r="192" spans="1:17" x14ac:dyDescent="0.25">
      <c r="A192">
        <v>5728</v>
      </c>
      <c r="B192" t="str">
        <f t="shared" si="27"/>
        <v>Open End</v>
      </c>
      <c r="C192" t="s">
        <v>602</v>
      </c>
      <c r="D192" t="str">
        <f t="shared" si="28"/>
        <v>Q38B</v>
      </c>
      <c r="E192" t="str">
        <f t="shared" si="29"/>
        <v>Open end results</v>
      </c>
      <c r="F192">
        <f t="shared" si="30"/>
        <v>19</v>
      </c>
      <c r="G192" t="str">
        <f t="shared" si="26"/>
        <v>Data</v>
      </c>
      <c r="I192" s="38" t="s">
        <v>711</v>
      </c>
      <c r="J192" t="s">
        <v>699</v>
      </c>
      <c r="K192" s="6" t="s">
        <v>479</v>
      </c>
      <c r="L192" s="26" t="s">
        <v>69</v>
      </c>
      <c r="M192" s="27" t="s">
        <v>69</v>
      </c>
      <c r="N192" s="27" t="s">
        <v>69</v>
      </c>
      <c r="O192" s="27" t="s">
        <v>69</v>
      </c>
      <c r="P192" s="27" t="s">
        <v>70</v>
      </c>
      <c r="Q192" s="29" t="s">
        <v>70</v>
      </c>
    </row>
    <row r="193" spans="1:17" x14ac:dyDescent="0.25">
      <c r="A193">
        <v>5729</v>
      </c>
      <c r="B193" t="str">
        <f t="shared" si="27"/>
        <v>Open End</v>
      </c>
      <c r="C193" t="s">
        <v>602</v>
      </c>
      <c r="D193" t="str">
        <f t="shared" si="28"/>
        <v>Q38B</v>
      </c>
      <c r="E193" t="str">
        <f t="shared" si="29"/>
        <v>Open end results</v>
      </c>
      <c r="F193">
        <f t="shared" si="30"/>
        <v>20</v>
      </c>
      <c r="G193" t="str">
        <f t="shared" si="26"/>
        <v>Data</v>
      </c>
      <c r="I193" s="38" t="s">
        <v>711</v>
      </c>
      <c r="J193" t="s">
        <v>699</v>
      </c>
      <c r="K193" s="6" t="s">
        <v>480</v>
      </c>
      <c r="L193" s="26" t="s">
        <v>69</v>
      </c>
      <c r="M193" s="27" t="s">
        <v>70</v>
      </c>
      <c r="N193" s="27" t="s">
        <v>69</v>
      </c>
      <c r="O193" s="27" t="s">
        <v>69</v>
      </c>
      <c r="P193" s="27" t="s">
        <v>70</v>
      </c>
      <c r="Q193" s="29" t="s">
        <v>70</v>
      </c>
    </row>
    <row r="194" spans="1:17" x14ac:dyDescent="0.25">
      <c r="A194">
        <v>5730</v>
      </c>
      <c r="B194" t="str">
        <f t="shared" si="27"/>
        <v>Open End</v>
      </c>
      <c r="C194" t="s">
        <v>602</v>
      </c>
      <c r="D194" t="str">
        <f t="shared" si="28"/>
        <v>Q38B</v>
      </c>
      <c r="E194" t="str">
        <f t="shared" si="29"/>
        <v>Open end results</v>
      </c>
      <c r="F194">
        <f t="shared" si="30"/>
        <v>21</v>
      </c>
      <c r="G194" t="str">
        <f t="shared" si="26"/>
        <v>Data</v>
      </c>
      <c r="I194" s="38" t="s">
        <v>711</v>
      </c>
      <c r="J194" t="s">
        <v>699</v>
      </c>
      <c r="K194" s="6" t="s">
        <v>481</v>
      </c>
      <c r="L194" s="26" t="s">
        <v>69</v>
      </c>
      <c r="M194" s="27" t="s">
        <v>70</v>
      </c>
      <c r="N194" s="27" t="s">
        <v>69</v>
      </c>
      <c r="O194" s="27" t="s">
        <v>69</v>
      </c>
      <c r="P194" s="27" t="s">
        <v>70</v>
      </c>
      <c r="Q194" s="29" t="s">
        <v>70</v>
      </c>
    </row>
    <row r="195" spans="1:17" x14ac:dyDescent="0.25">
      <c r="A195">
        <v>5731</v>
      </c>
      <c r="B195" t="str">
        <f t="shared" si="27"/>
        <v>Open End</v>
      </c>
      <c r="C195" t="s">
        <v>602</v>
      </c>
      <c r="D195" t="str">
        <f t="shared" si="28"/>
        <v>Q38B</v>
      </c>
      <c r="E195" t="str">
        <f t="shared" si="29"/>
        <v>Open end results</v>
      </c>
      <c r="F195">
        <f t="shared" si="30"/>
        <v>22</v>
      </c>
      <c r="G195" t="str">
        <f t="shared" si="26"/>
        <v>Data</v>
      </c>
      <c r="I195" s="38" t="s">
        <v>711</v>
      </c>
      <c r="J195" t="s">
        <v>699</v>
      </c>
      <c r="K195" s="6" t="s">
        <v>482</v>
      </c>
      <c r="L195" s="26" t="s">
        <v>69</v>
      </c>
      <c r="M195" s="27" t="s">
        <v>70</v>
      </c>
      <c r="N195" s="27" t="s">
        <v>69</v>
      </c>
      <c r="O195" s="27" t="s">
        <v>69</v>
      </c>
      <c r="P195" s="27" t="s">
        <v>70</v>
      </c>
      <c r="Q195" s="29" t="s">
        <v>70</v>
      </c>
    </row>
    <row r="196" spans="1:17" x14ac:dyDescent="0.25">
      <c r="A196">
        <v>5732</v>
      </c>
      <c r="B196" t="str">
        <f t="shared" si="27"/>
        <v>Open End</v>
      </c>
      <c r="C196" t="s">
        <v>602</v>
      </c>
      <c r="D196" t="str">
        <f t="shared" si="28"/>
        <v>Q38B</v>
      </c>
      <c r="E196" t="str">
        <f t="shared" si="29"/>
        <v>Open end results</v>
      </c>
      <c r="F196">
        <f t="shared" si="30"/>
        <v>23</v>
      </c>
      <c r="G196" t="str">
        <f t="shared" si="26"/>
        <v>Data</v>
      </c>
      <c r="I196" s="38" t="s">
        <v>711</v>
      </c>
      <c r="J196" t="s">
        <v>699</v>
      </c>
      <c r="K196" s="6" t="s">
        <v>483</v>
      </c>
      <c r="L196" s="26" t="s">
        <v>69</v>
      </c>
      <c r="M196" s="27" t="s">
        <v>70</v>
      </c>
      <c r="N196" s="27" t="s">
        <v>69</v>
      </c>
      <c r="O196" s="27" t="s">
        <v>69</v>
      </c>
      <c r="P196" s="27" t="s">
        <v>70</v>
      </c>
      <c r="Q196" s="29" t="s">
        <v>70</v>
      </c>
    </row>
    <row r="197" spans="1:17" x14ac:dyDescent="0.25">
      <c r="A197">
        <v>5733</v>
      </c>
      <c r="B197" t="str">
        <f t="shared" si="27"/>
        <v>Open End</v>
      </c>
      <c r="C197" t="s">
        <v>602</v>
      </c>
      <c r="D197" t="str">
        <f t="shared" si="28"/>
        <v>Q38B</v>
      </c>
      <c r="E197" t="str">
        <f t="shared" si="29"/>
        <v>Open end results</v>
      </c>
      <c r="F197">
        <f t="shared" si="30"/>
        <v>24</v>
      </c>
      <c r="G197" t="str">
        <f t="shared" si="26"/>
        <v>Data</v>
      </c>
      <c r="I197" s="38" t="s">
        <v>711</v>
      </c>
      <c r="J197" t="s">
        <v>699</v>
      </c>
      <c r="K197" s="6" t="s">
        <v>484</v>
      </c>
      <c r="L197" s="26" t="s">
        <v>69</v>
      </c>
      <c r="M197" s="27" t="s">
        <v>70</v>
      </c>
      <c r="N197" s="27" t="s">
        <v>69</v>
      </c>
      <c r="O197" s="27" t="s">
        <v>69</v>
      </c>
      <c r="P197" s="27" t="s">
        <v>70</v>
      </c>
      <c r="Q197" s="29" t="s">
        <v>70</v>
      </c>
    </row>
    <row r="198" spans="1:17" x14ac:dyDescent="0.25">
      <c r="A198">
        <v>5734</v>
      </c>
      <c r="B198" t="str">
        <f t="shared" si="27"/>
        <v>Open End</v>
      </c>
      <c r="C198" t="s">
        <v>602</v>
      </c>
      <c r="D198" t="str">
        <f t="shared" si="28"/>
        <v>Q38B</v>
      </c>
      <c r="E198" t="str">
        <f t="shared" si="29"/>
        <v>Open end results</v>
      </c>
      <c r="F198">
        <f t="shared" si="30"/>
        <v>25</v>
      </c>
      <c r="G198" t="str">
        <f t="shared" si="26"/>
        <v>Data</v>
      </c>
      <c r="I198" s="38" t="s">
        <v>711</v>
      </c>
      <c r="J198" t="s">
        <v>699</v>
      </c>
      <c r="K198" s="6" t="s">
        <v>485</v>
      </c>
      <c r="L198" s="26" t="s">
        <v>69</v>
      </c>
      <c r="M198" s="27" t="s">
        <v>69</v>
      </c>
      <c r="N198" s="27" t="s">
        <v>70</v>
      </c>
      <c r="O198" s="27" t="s">
        <v>70</v>
      </c>
      <c r="P198" s="27" t="s">
        <v>70</v>
      </c>
      <c r="Q198" s="29" t="s">
        <v>70</v>
      </c>
    </row>
    <row r="199" spans="1:17" x14ac:dyDescent="0.25">
      <c r="A199">
        <v>5735</v>
      </c>
      <c r="B199" t="str">
        <f t="shared" si="27"/>
        <v>Open End</v>
      </c>
      <c r="C199" t="s">
        <v>602</v>
      </c>
      <c r="D199" t="str">
        <f t="shared" si="28"/>
        <v>Q38B</v>
      </c>
      <c r="E199" t="str">
        <f t="shared" si="29"/>
        <v>Open end results</v>
      </c>
      <c r="F199">
        <f t="shared" si="30"/>
        <v>26</v>
      </c>
      <c r="G199" t="str">
        <f t="shared" si="26"/>
        <v>Data</v>
      </c>
      <c r="I199" s="38" t="s">
        <v>711</v>
      </c>
      <c r="J199" t="s">
        <v>699</v>
      </c>
      <c r="K199" s="6" t="s">
        <v>486</v>
      </c>
      <c r="L199" s="26" t="s">
        <v>69</v>
      </c>
      <c r="M199" s="27" t="s">
        <v>70</v>
      </c>
      <c r="N199" s="27" t="s">
        <v>69</v>
      </c>
      <c r="O199" s="27" t="s">
        <v>69</v>
      </c>
      <c r="P199" s="27" t="s">
        <v>70</v>
      </c>
      <c r="Q199" s="29" t="s">
        <v>70</v>
      </c>
    </row>
    <row r="200" spans="1:17" x14ac:dyDescent="0.25">
      <c r="A200">
        <v>5736</v>
      </c>
      <c r="B200" t="str">
        <f t="shared" si="27"/>
        <v>Open End</v>
      </c>
      <c r="C200" t="s">
        <v>602</v>
      </c>
      <c r="D200" t="str">
        <f t="shared" si="28"/>
        <v>Q38B</v>
      </c>
      <c r="E200" t="str">
        <f t="shared" si="29"/>
        <v>Open end results</v>
      </c>
      <c r="F200">
        <f t="shared" si="30"/>
        <v>27</v>
      </c>
      <c r="G200" t="str">
        <f t="shared" si="26"/>
        <v>Data</v>
      </c>
      <c r="I200" s="38" t="s">
        <v>711</v>
      </c>
      <c r="J200" t="s">
        <v>699</v>
      </c>
      <c r="K200" s="6" t="s">
        <v>487</v>
      </c>
      <c r="L200" s="26" t="s">
        <v>69</v>
      </c>
      <c r="M200" s="27" t="s">
        <v>70</v>
      </c>
      <c r="N200" s="27" t="s">
        <v>69</v>
      </c>
      <c r="O200" s="27" t="s">
        <v>69</v>
      </c>
      <c r="P200" s="27" t="s">
        <v>70</v>
      </c>
      <c r="Q200" s="29" t="s">
        <v>70</v>
      </c>
    </row>
    <row r="201" spans="1:17" x14ac:dyDescent="0.25">
      <c r="A201">
        <v>5737</v>
      </c>
      <c r="B201" t="str">
        <f t="shared" si="27"/>
        <v>Open End</v>
      </c>
      <c r="C201" t="s">
        <v>602</v>
      </c>
      <c r="D201" t="str">
        <f t="shared" si="28"/>
        <v>Q38B</v>
      </c>
      <c r="E201" t="str">
        <f t="shared" si="29"/>
        <v>Open end results</v>
      </c>
      <c r="F201">
        <f t="shared" si="30"/>
        <v>28</v>
      </c>
      <c r="G201" t="str">
        <f t="shared" si="26"/>
        <v>Data</v>
      </c>
      <c r="I201" s="38" t="s">
        <v>711</v>
      </c>
      <c r="J201" t="s">
        <v>699</v>
      </c>
      <c r="K201" s="6" t="s">
        <v>488</v>
      </c>
      <c r="L201" s="12">
        <v>2.0233354588339799E-2</v>
      </c>
      <c r="M201" s="13">
        <v>5.7863748708898835E-2</v>
      </c>
      <c r="N201" s="13">
        <v>7.7047934427150362E-3</v>
      </c>
      <c r="O201" s="27" t="s">
        <v>70</v>
      </c>
      <c r="P201" s="13">
        <v>1.688035712853685E-2</v>
      </c>
      <c r="Q201" s="29" t="s">
        <v>70</v>
      </c>
    </row>
    <row r="202" spans="1:17" x14ac:dyDescent="0.25">
      <c r="A202">
        <v>5738</v>
      </c>
      <c r="B202" t="str">
        <f t="shared" si="27"/>
        <v>Open End</v>
      </c>
      <c r="C202" t="s">
        <v>602</v>
      </c>
      <c r="D202" t="str">
        <f t="shared" si="28"/>
        <v>Q38B</v>
      </c>
      <c r="E202" t="str">
        <f t="shared" si="29"/>
        <v>Open end results</v>
      </c>
      <c r="F202">
        <f t="shared" si="30"/>
        <v>29</v>
      </c>
      <c r="G202" t="str">
        <f t="shared" si="26"/>
        <v>Data</v>
      </c>
      <c r="I202" s="38" t="s">
        <v>711</v>
      </c>
      <c r="J202" t="s">
        <v>699</v>
      </c>
      <c r="K202" s="6" t="s">
        <v>489</v>
      </c>
      <c r="L202" s="26" t="s">
        <v>69</v>
      </c>
      <c r="M202" s="27" t="s">
        <v>70</v>
      </c>
      <c r="N202" s="27" t="s">
        <v>69</v>
      </c>
      <c r="O202" s="27" t="s">
        <v>70</v>
      </c>
      <c r="P202" s="27" t="s">
        <v>69</v>
      </c>
      <c r="Q202" s="29" t="s">
        <v>70</v>
      </c>
    </row>
    <row r="203" spans="1:17" x14ac:dyDescent="0.25">
      <c r="A203">
        <v>5739</v>
      </c>
      <c r="B203" t="str">
        <f t="shared" si="27"/>
        <v>Open End</v>
      </c>
      <c r="C203" t="s">
        <v>602</v>
      </c>
      <c r="D203" t="str">
        <f t="shared" si="28"/>
        <v>Q38B</v>
      </c>
      <c r="E203" t="str">
        <f t="shared" si="29"/>
        <v>Open end results</v>
      </c>
      <c r="F203">
        <f t="shared" si="30"/>
        <v>30</v>
      </c>
      <c r="G203" t="str">
        <f t="shared" ref="G203:G234" si="31">IF(B203="","",IF(E203="Title","Title",IF(E203="Column labels","Labels",IF(AND(F203=1,B203="Closed End"),"Header","Data"))))</f>
        <v>Data</v>
      </c>
      <c r="I203" s="38" t="s">
        <v>711</v>
      </c>
      <c r="J203" t="s">
        <v>699</v>
      </c>
      <c r="K203" s="6" t="s">
        <v>490</v>
      </c>
      <c r="L203" s="26" t="s">
        <v>69</v>
      </c>
      <c r="M203" s="27" t="s">
        <v>70</v>
      </c>
      <c r="N203" s="27" t="s">
        <v>69</v>
      </c>
      <c r="O203" s="27" t="s">
        <v>69</v>
      </c>
      <c r="P203" s="27" t="s">
        <v>70</v>
      </c>
      <c r="Q203" s="29" t="s">
        <v>70</v>
      </c>
    </row>
    <row r="204" spans="1:17" x14ac:dyDescent="0.25">
      <c r="A204">
        <v>5740</v>
      </c>
      <c r="B204" t="str">
        <f t="shared" ref="B204:B235" si="32">IF(K206="Results by region:","Closed End",IF(L205="East Metro Overall","Open End",IF(AND(K204="",K206=""),"",B203)))</f>
        <v>Open End</v>
      </c>
      <c r="C204" t="s">
        <v>602</v>
      </c>
      <c r="D204" t="str">
        <f t="shared" ref="D204:D235" si="33">IF(B204="","",IF(ISERROR(FIND(".",K204,1)),D203,IF(ISNUMBER(FIND(".",K204,1)),CONCATENATE("Q",LEFT(K204,SUM(FIND(".",K204,1),-1))))))</f>
        <v>Q38B</v>
      </c>
      <c r="E204" t="str">
        <f t="shared" ref="E204:E235" si="34">IF(AND(K204="",K205="Results by region:"),"Column labels",
IF(AND(K204="",L204="East Metro overall"),"Column labels",
IF(AND(K204="",L204=""),"",
IF(AND(B204="Open End",K204&lt;&gt;"",E203="Column labels"),"Open end results",
IF(K204="Results by region:","Region",
IF(K204="Results by gender:","Gender",
IF(K204="Results by age:","Age",
IF(K204="Results by education level:","Education",
IF(K204="Results by household income:","Household income",
IF(K204="Results by housing status:","Housing status",
IF(K204="Results by home language:","Home language",
IF(K204="Results by race/ethnicity:","Race / ethnicity",
IF(ISERROR(FIND(".",K204)),E203,
IF(FIND(".",K204)&lt;=4,"Title"))))))))))))))</f>
        <v>Open end results</v>
      </c>
      <c r="F204">
        <f t="shared" ref="F204:F235" si="35">IF(B204="","",IF(E204&lt;&gt;E203,1,SUM(F203,1)))</f>
        <v>31</v>
      </c>
      <c r="G204" t="str">
        <f t="shared" si="31"/>
        <v>Data</v>
      </c>
      <c r="I204" s="38" t="s">
        <v>711</v>
      </c>
      <c r="J204" t="s">
        <v>699</v>
      </c>
      <c r="K204" s="6" t="s">
        <v>491</v>
      </c>
      <c r="L204" s="26" t="s">
        <v>69</v>
      </c>
      <c r="M204" s="27" t="s">
        <v>70</v>
      </c>
      <c r="N204" s="27" t="s">
        <v>69</v>
      </c>
      <c r="O204" s="27" t="s">
        <v>69</v>
      </c>
      <c r="P204" s="27" t="s">
        <v>70</v>
      </c>
      <c r="Q204" s="29" t="s">
        <v>70</v>
      </c>
    </row>
    <row r="205" spans="1:17" x14ac:dyDescent="0.25">
      <c r="A205">
        <v>5741</v>
      </c>
      <c r="B205" t="str">
        <f t="shared" si="32"/>
        <v>Open End</v>
      </c>
      <c r="C205" t="s">
        <v>602</v>
      </c>
      <c r="D205" t="str">
        <f t="shared" si="33"/>
        <v>Q38B</v>
      </c>
      <c r="E205" t="str">
        <f t="shared" si="34"/>
        <v>Open end results</v>
      </c>
      <c r="F205">
        <f t="shared" si="35"/>
        <v>32</v>
      </c>
      <c r="G205" t="str">
        <f t="shared" si="31"/>
        <v>Data</v>
      </c>
      <c r="I205" s="38" t="s">
        <v>711</v>
      </c>
      <c r="J205" t="s">
        <v>699</v>
      </c>
      <c r="K205" s="6" t="s">
        <v>492</v>
      </c>
      <c r="L205" s="26" t="s">
        <v>69</v>
      </c>
      <c r="M205" s="27" t="s">
        <v>70</v>
      </c>
      <c r="N205" s="27" t="s">
        <v>69</v>
      </c>
      <c r="O205" s="27" t="s">
        <v>69</v>
      </c>
      <c r="P205" s="27" t="s">
        <v>70</v>
      </c>
      <c r="Q205" s="29" t="s">
        <v>70</v>
      </c>
    </row>
    <row r="206" spans="1:17" x14ac:dyDescent="0.25">
      <c r="A206">
        <v>5742</v>
      </c>
      <c r="B206" t="str">
        <f t="shared" si="32"/>
        <v>Open End</v>
      </c>
      <c r="C206" t="s">
        <v>602</v>
      </c>
      <c r="D206" t="str">
        <f t="shared" si="33"/>
        <v>Q38B</v>
      </c>
      <c r="E206" t="str">
        <f t="shared" si="34"/>
        <v>Open end results</v>
      </c>
      <c r="F206">
        <f t="shared" si="35"/>
        <v>33</v>
      </c>
      <c r="G206" t="str">
        <f t="shared" si="31"/>
        <v>Data</v>
      </c>
      <c r="I206" s="38" t="s">
        <v>711</v>
      </c>
      <c r="J206" t="s">
        <v>699</v>
      </c>
      <c r="K206" s="6" t="s">
        <v>493</v>
      </c>
      <c r="L206" s="26" t="s">
        <v>69</v>
      </c>
      <c r="M206" s="27" t="s">
        <v>70</v>
      </c>
      <c r="N206" s="27" t="s">
        <v>69</v>
      </c>
      <c r="O206" s="27" t="s">
        <v>69</v>
      </c>
      <c r="P206" s="27" t="s">
        <v>70</v>
      </c>
      <c r="Q206" s="29" t="s">
        <v>70</v>
      </c>
    </row>
    <row r="207" spans="1:17" x14ac:dyDescent="0.25">
      <c r="A207">
        <v>5743</v>
      </c>
      <c r="B207" t="str">
        <f t="shared" si="32"/>
        <v>Open End</v>
      </c>
      <c r="C207" t="s">
        <v>602</v>
      </c>
      <c r="D207" t="str">
        <f t="shared" si="33"/>
        <v>Q38B</v>
      </c>
      <c r="E207" t="str">
        <f t="shared" si="34"/>
        <v>Open end results</v>
      </c>
      <c r="F207">
        <f t="shared" si="35"/>
        <v>34</v>
      </c>
      <c r="G207" t="str">
        <f t="shared" si="31"/>
        <v>Data</v>
      </c>
      <c r="I207" s="38" t="s">
        <v>711</v>
      </c>
      <c r="J207" t="s">
        <v>699</v>
      </c>
      <c r="K207" s="6" t="s">
        <v>494</v>
      </c>
      <c r="L207" s="26" t="s">
        <v>69</v>
      </c>
      <c r="M207" s="27" t="s">
        <v>70</v>
      </c>
      <c r="N207" s="27" t="s">
        <v>69</v>
      </c>
      <c r="O207" s="27" t="s">
        <v>69</v>
      </c>
      <c r="P207" s="27" t="s">
        <v>70</v>
      </c>
      <c r="Q207" s="29" t="s">
        <v>70</v>
      </c>
    </row>
    <row r="208" spans="1:17" x14ac:dyDescent="0.25">
      <c r="A208">
        <v>5744</v>
      </c>
      <c r="B208" t="str">
        <f t="shared" si="32"/>
        <v>Open End</v>
      </c>
      <c r="C208" t="s">
        <v>602</v>
      </c>
      <c r="D208" t="str">
        <f t="shared" si="33"/>
        <v>Q38B</v>
      </c>
      <c r="E208" t="str">
        <f t="shared" si="34"/>
        <v>Open end results</v>
      </c>
      <c r="F208">
        <f t="shared" si="35"/>
        <v>35</v>
      </c>
      <c r="G208" t="str">
        <f t="shared" si="31"/>
        <v>Data</v>
      </c>
      <c r="I208" s="38" t="s">
        <v>711</v>
      </c>
      <c r="J208" t="s">
        <v>699</v>
      </c>
      <c r="K208" s="6" t="s">
        <v>495</v>
      </c>
      <c r="L208" s="26" t="s">
        <v>69</v>
      </c>
      <c r="M208" s="27" t="s">
        <v>70</v>
      </c>
      <c r="N208" s="27" t="s">
        <v>69</v>
      </c>
      <c r="O208" s="27" t="s">
        <v>69</v>
      </c>
      <c r="P208" s="27" t="s">
        <v>70</v>
      </c>
      <c r="Q208" s="29" t="s">
        <v>70</v>
      </c>
    </row>
    <row r="209" spans="1:17" x14ac:dyDescent="0.25">
      <c r="A209">
        <v>5745</v>
      </c>
      <c r="B209" t="str">
        <f t="shared" si="32"/>
        <v>Open End</v>
      </c>
      <c r="C209" t="s">
        <v>602</v>
      </c>
      <c r="D209" t="str">
        <f t="shared" si="33"/>
        <v>Q38B</v>
      </c>
      <c r="E209" t="str">
        <f t="shared" si="34"/>
        <v>Open end results</v>
      </c>
      <c r="F209">
        <f t="shared" si="35"/>
        <v>36</v>
      </c>
      <c r="G209" t="str">
        <f t="shared" si="31"/>
        <v>Data</v>
      </c>
      <c r="I209" s="38" t="s">
        <v>711</v>
      </c>
      <c r="J209" t="s">
        <v>699</v>
      </c>
      <c r="K209" s="6" t="s">
        <v>496</v>
      </c>
      <c r="L209" s="26" t="s">
        <v>69</v>
      </c>
      <c r="M209" s="27" t="s">
        <v>70</v>
      </c>
      <c r="N209" s="27" t="s">
        <v>70</v>
      </c>
      <c r="O209" s="27" t="s">
        <v>70</v>
      </c>
      <c r="P209" s="27" t="s">
        <v>70</v>
      </c>
      <c r="Q209" s="29" t="s">
        <v>69</v>
      </c>
    </row>
    <row r="210" spans="1:17" x14ac:dyDescent="0.25">
      <c r="A210">
        <v>5746</v>
      </c>
      <c r="B210" t="str">
        <f t="shared" si="32"/>
        <v>Open End</v>
      </c>
      <c r="C210" t="s">
        <v>602</v>
      </c>
      <c r="D210" t="str">
        <f t="shared" si="33"/>
        <v>Q38B</v>
      </c>
      <c r="E210" t="str">
        <f t="shared" si="34"/>
        <v>Open end results</v>
      </c>
      <c r="F210">
        <f t="shared" si="35"/>
        <v>37</v>
      </c>
      <c r="G210" t="str">
        <f t="shared" si="31"/>
        <v>Data</v>
      </c>
      <c r="I210" s="38" t="s">
        <v>711</v>
      </c>
      <c r="J210" t="s">
        <v>699</v>
      </c>
      <c r="K210" s="6" t="s">
        <v>497</v>
      </c>
      <c r="L210" s="26" t="s">
        <v>69</v>
      </c>
      <c r="M210" s="27" t="s">
        <v>70</v>
      </c>
      <c r="N210" s="27" t="s">
        <v>69</v>
      </c>
      <c r="O210" s="27" t="s">
        <v>69</v>
      </c>
      <c r="P210" s="27" t="s">
        <v>70</v>
      </c>
      <c r="Q210" s="29" t="s">
        <v>70</v>
      </c>
    </row>
    <row r="211" spans="1:17" x14ac:dyDescent="0.25">
      <c r="A211">
        <v>5747</v>
      </c>
      <c r="B211" t="str">
        <f t="shared" si="32"/>
        <v>Open End</v>
      </c>
      <c r="C211" t="s">
        <v>602</v>
      </c>
      <c r="D211" t="str">
        <f t="shared" si="33"/>
        <v>Q38B</v>
      </c>
      <c r="E211" t="str">
        <f t="shared" si="34"/>
        <v>Open end results</v>
      </c>
      <c r="F211">
        <f t="shared" si="35"/>
        <v>38</v>
      </c>
      <c r="G211" t="str">
        <f t="shared" si="31"/>
        <v>Data</v>
      </c>
      <c r="I211" s="38" t="s">
        <v>711</v>
      </c>
      <c r="J211" t="s">
        <v>699</v>
      </c>
      <c r="K211" s="6" t="s">
        <v>611</v>
      </c>
      <c r="L211" s="26" t="s">
        <v>69</v>
      </c>
      <c r="M211" s="27" t="s">
        <v>70</v>
      </c>
      <c r="N211" s="27" t="s">
        <v>69</v>
      </c>
      <c r="O211" s="13">
        <v>8.0479428464257756E-3</v>
      </c>
      <c r="P211" s="27" t="s">
        <v>70</v>
      </c>
      <c r="Q211" s="29" t="s">
        <v>69</v>
      </c>
    </row>
    <row r="212" spans="1:17" x14ac:dyDescent="0.25">
      <c r="A212">
        <v>5748</v>
      </c>
      <c r="B212" t="str">
        <f t="shared" si="32"/>
        <v>Open End</v>
      </c>
      <c r="C212" t="s">
        <v>602</v>
      </c>
      <c r="D212" t="str">
        <f t="shared" si="33"/>
        <v>Q38B</v>
      </c>
      <c r="E212" t="str">
        <f t="shared" si="34"/>
        <v>Open end results</v>
      </c>
      <c r="F212">
        <f t="shared" si="35"/>
        <v>39</v>
      </c>
      <c r="G212" t="str">
        <f t="shared" si="31"/>
        <v>Data</v>
      </c>
      <c r="I212" s="38" t="s">
        <v>711</v>
      </c>
      <c r="J212" t="s">
        <v>699</v>
      </c>
      <c r="K212" s="6" t="s">
        <v>498</v>
      </c>
      <c r="L212" s="12">
        <v>9.1186707742970247E-2</v>
      </c>
      <c r="M212" s="13">
        <v>0.11364938048545511</v>
      </c>
      <c r="N212" s="13">
        <v>9.661729695852346E-2</v>
      </c>
      <c r="O212" s="13">
        <v>0.13625833294566844</v>
      </c>
      <c r="P212" s="13">
        <v>4.9409172175384472E-2</v>
      </c>
      <c r="Q212" s="28">
        <v>4.9755452056794255E-2</v>
      </c>
    </row>
    <row r="213" spans="1:17" x14ac:dyDescent="0.25">
      <c r="A213">
        <v>5749</v>
      </c>
      <c r="B213" t="str">
        <f t="shared" si="32"/>
        <v>Open End</v>
      </c>
      <c r="C213" t="s">
        <v>602</v>
      </c>
      <c r="D213" t="str">
        <f t="shared" si="33"/>
        <v>Q38B</v>
      </c>
      <c r="E213" t="str">
        <f t="shared" si="34"/>
        <v>Open end results</v>
      </c>
      <c r="F213">
        <f t="shared" si="35"/>
        <v>40</v>
      </c>
      <c r="G213" t="str">
        <f t="shared" si="31"/>
        <v>Data</v>
      </c>
      <c r="I213" s="38" t="s">
        <v>711</v>
      </c>
      <c r="J213" t="s">
        <v>699</v>
      </c>
      <c r="K213" s="6" t="s">
        <v>499</v>
      </c>
      <c r="L213" s="12">
        <v>3.7795359145740386E-2</v>
      </c>
      <c r="M213" s="13">
        <v>3.4270624094482414E-2</v>
      </c>
      <c r="N213" s="13">
        <v>4.4668447980612397E-2</v>
      </c>
      <c r="O213" s="13">
        <v>4.6689421532250953E-2</v>
      </c>
      <c r="P213" s="13">
        <v>4.226169020465232E-2</v>
      </c>
      <c r="Q213" s="28">
        <v>2.6730728100319564E-2</v>
      </c>
    </row>
    <row r="214" spans="1:17" x14ac:dyDescent="0.25">
      <c r="A214">
        <v>5750</v>
      </c>
      <c r="B214" t="str">
        <f t="shared" si="32"/>
        <v>Open End</v>
      </c>
      <c r="C214" t="s">
        <v>602</v>
      </c>
      <c r="D214" t="str">
        <f t="shared" si="33"/>
        <v>Q38B</v>
      </c>
      <c r="E214" t="str">
        <f t="shared" si="34"/>
        <v>Open end results</v>
      </c>
      <c r="F214">
        <f t="shared" si="35"/>
        <v>41</v>
      </c>
      <c r="G214" t="str">
        <f t="shared" si="31"/>
        <v>Data</v>
      </c>
      <c r="I214" s="38" t="s">
        <v>711</v>
      </c>
      <c r="J214" t="s">
        <v>699</v>
      </c>
      <c r="K214" s="6" t="s">
        <v>500</v>
      </c>
      <c r="L214" s="26" t="s">
        <v>69</v>
      </c>
      <c r="M214" s="13">
        <v>6.003316439358127E-3</v>
      </c>
      <c r="N214" s="27" t="s">
        <v>69</v>
      </c>
      <c r="O214" s="13">
        <v>5.0497017227552092E-3</v>
      </c>
      <c r="P214" s="27" t="s">
        <v>70</v>
      </c>
      <c r="Q214" s="29" t="s">
        <v>70</v>
      </c>
    </row>
    <row r="215" spans="1:17" x14ac:dyDescent="0.25">
      <c r="A215">
        <v>5751</v>
      </c>
      <c r="B215" t="str">
        <f t="shared" si="32"/>
        <v>Open End</v>
      </c>
      <c r="C215" t="s">
        <v>602</v>
      </c>
      <c r="D215" t="str">
        <f t="shared" si="33"/>
        <v>Q38B</v>
      </c>
      <c r="E215" t="str">
        <f t="shared" si="34"/>
        <v>Open end results</v>
      </c>
      <c r="F215">
        <f t="shared" si="35"/>
        <v>42</v>
      </c>
      <c r="G215" t="str">
        <f t="shared" si="31"/>
        <v>Data</v>
      </c>
      <c r="I215" s="38" t="s">
        <v>711</v>
      </c>
      <c r="J215" t="s">
        <v>699</v>
      </c>
      <c r="K215" s="6" t="s">
        <v>501</v>
      </c>
      <c r="L215" s="12">
        <v>1.1702106076173164E-2</v>
      </c>
      <c r="M215" s="27" t="s">
        <v>70</v>
      </c>
      <c r="N215" s="13">
        <v>2.351178520596731E-2</v>
      </c>
      <c r="O215" s="27" t="s">
        <v>70</v>
      </c>
      <c r="P215" s="13">
        <v>5.151174187303343E-2</v>
      </c>
      <c r="Q215" s="29" t="s">
        <v>70</v>
      </c>
    </row>
    <row r="216" spans="1:17" x14ac:dyDescent="0.25">
      <c r="A216">
        <v>5752</v>
      </c>
      <c r="B216" t="str">
        <f t="shared" si="32"/>
        <v>Open End</v>
      </c>
      <c r="C216" t="s">
        <v>602</v>
      </c>
      <c r="D216" t="str">
        <f t="shared" si="33"/>
        <v>Q38B</v>
      </c>
      <c r="E216" t="str">
        <f t="shared" si="34"/>
        <v>Open end results</v>
      </c>
      <c r="F216">
        <f t="shared" si="35"/>
        <v>43</v>
      </c>
      <c r="G216" t="str">
        <f t="shared" si="31"/>
        <v>Data</v>
      </c>
      <c r="I216" s="38" t="s">
        <v>711</v>
      </c>
      <c r="J216" t="s">
        <v>699</v>
      </c>
      <c r="K216" s="6" t="s">
        <v>398</v>
      </c>
      <c r="L216" s="12">
        <v>5.0249841751845652E-2</v>
      </c>
      <c r="M216" s="13">
        <v>3.9324270780984015E-2</v>
      </c>
      <c r="N216" s="13">
        <v>6.3092123066135958E-2</v>
      </c>
      <c r="O216" s="13">
        <v>7.2991719343904304E-2</v>
      </c>
      <c r="P216" s="13">
        <v>5.1302789998878627E-2</v>
      </c>
      <c r="Q216" s="28">
        <v>3.5194377211356473E-2</v>
      </c>
    </row>
    <row r="217" spans="1:17" x14ac:dyDescent="0.25">
      <c r="A217">
        <v>5753</v>
      </c>
      <c r="B217" t="str">
        <f t="shared" si="32"/>
        <v>Open End</v>
      </c>
      <c r="C217" t="s">
        <v>602</v>
      </c>
      <c r="D217" t="str">
        <f t="shared" si="33"/>
        <v>Q38B</v>
      </c>
      <c r="E217" t="str">
        <f t="shared" si="34"/>
        <v>Open end results</v>
      </c>
      <c r="F217">
        <f t="shared" si="35"/>
        <v>44</v>
      </c>
      <c r="G217" t="str">
        <f t="shared" si="31"/>
        <v>Data</v>
      </c>
      <c r="I217" s="38" t="s">
        <v>711</v>
      </c>
      <c r="J217" t="s">
        <v>699</v>
      </c>
      <c r="K217" s="6" t="s">
        <v>397</v>
      </c>
      <c r="L217" s="12">
        <v>9.5203154624314029E-2</v>
      </c>
      <c r="M217" s="13">
        <v>6.6434737924164239E-2</v>
      </c>
      <c r="N217" s="13">
        <v>8.1090114427830498E-2</v>
      </c>
      <c r="O217" s="13">
        <v>6.5699590056068874E-2</v>
      </c>
      <c r="P217" s="13">
        <v>9.9418540437072031E-2</v>
      </c>
      <c r="Q217" s="28">
        <v>0.16454100823232987</v>
      </c>
    </row>
    <row r="218" spans="1:17" x14ac:dyDescent="0.25">
      <c r="A218">
        <v>5754</v>
      </c>
      <c r="B218" t="str">
        <f t="shared" si="32"/>
        <v>Open End</v>
      </c>
      <c r="C218" t="s">
        <v>602</v>
      </c>
      <c r="D218" t="str">
        <f t="shared" si="33"/>
        <v>Q38B</v>
      </c>
      <c r="E218" t="str">
        <f t="shared" si="34"/>
        <v>Open end results</v>
      </c>
      <c r="F218">
        <f t="shared" si="35"/>
        <v>45</v>
      </c>
      <c r="G218" t="str">
        <f t="shared" si="31"/>
        <v>Data</v>
      </c>
      <c r="I218" s="38" t="s">
        <v>711</v>
      </c>
      <c r="J218" t="s">
        <v>699</v>
      </c>
      <c r="K218" s="6" t="s">
        <v>395</v>
      </c>
      <c r="L218" s="12">
        <v>1.0407164932184272E-2</v>
      </c>
      <c r="M218" s="27" t="s">
        <v>69</v>
      </c>
      <c r="N218" s="13">
        <v>1.9152044056462446E-2</v>
      </c>
      <c r="O218" s="13">
        <v>2.4117072661754547E-2</v>
      </c>
      <c r="P218" s="13">
        <v>1.3239239708299256E-2</v>
      </c>
      <c r="Q218" s="29" t="s">
        <v>69</v>
      </c>
    </row>
    <row r="219" spans="1:17" x14ac:dyDescent="0.25">
      <c r="A219">
        <v>5755</v>
      </c>
      <c r="B219" t="str">
        <f t="shared" si="32"/>
        <v>Open End</v>
      </c>
      <c r="C219" t="s">
        <v>602</v>
      </c>
      <c r="D219" t="str">
        <f t="shared" si="33"/>
        <v>Q38B</v>
      </c>
      <c r="E219" t="str">
        <f t="shared" si="34"/>
        <v>Open end results</v>
      </c>
      <c r="F219">
        <f t="shared" si="35"/>
        <v>46</v>
      </c>
      <c r="G219" t="str">
        <f t="shared" si="31"/>
        <v>Data</v>
      </c>
      <c r="I219" s="38" t="s">
        <v>711</v>
      </c>
      <c r="J219" t="s">
        <v>699</v>
      </c>
      <c r="K219" s="6" t="s">
        <v>502</v>
      </c>
      <c r="L219" s="26" t="s">
        <v>69</v>
      </c>
      <c r="M219" s="27" t="s">
        <v>70</v>
      </c>
      <c r="N219" s="13">
        <v>5.349292800328042E-3</v>
      </c>
      <c r="O219" s="13">
        <v>9.8411362992529613E-3</v>
      </c>
      <c r="P219" s="27" t="s">
        <v>70</v>
      </c>
      <c r="Q219" s="29" t="s">
        <v>70</v>
      </c>
    </row>
    <row r="220" spans="1:17" x14ac:dyDescent="0.25">
      <c r="A220">
        <v>5756</v>
      </c>
      <c r="B220" t="str">
        <f t="shared" si="32"/>
        <v>Open End</v>
      </c>
      <c r="C220" t="s">
        <v>602</v>
      </c>
      <c r="D220" t="str">
        <f t="shared" si="33"/>
        <v>Q38B</v>
      </c>
      <c r="E220" t="str">
        <f t="shared" si="34"/>
        <v>Open end results</v>
      </c>
      <c r="F220">
        <f t="shared" si="35"/>
        <v>47</v>
      </c>
      <c r="G220" t="str">
        <f t="shared" si="31"/>
        <v>Data</v>
      </c>
      <c r="I220" s="38" t="s">
        <v>711</v>
      </c>
      <c r="J220" t="s">
        <v>699</v>
      </c>
      <c r="K220" s="6" t="s">
        <v>401</v>
      </c>
      <c r="L220" s="12">
        <v>2.6043583825504698E-2</v>
      </c>
      <c r="M220" s="13">
        <v>4.8315228573354393E-2</v>
      </c>
      <c r="N220" s="13">
        <v>1.4973724876749594E-2</v>
      </c>
      <c r="O220" s="13">
        <v>1.7900791293110344E-2</v>
      </c>
      <c r="P220" s="13">
        <v>1.1487909907713372E-2</v>
      </c>
      <c r="Q220" s="28">
        <v>2.2378793566954599E-2</v>
      </c>
    </row>
    <row r="221" spans="1:17" x14ac:dyDescent="0.25">
      <c r="A221">
        <v>5757</v>
      </c>
      <c r="B221" t="str">
        <f t="shared" si="32"/>
        <v>Open End</v>
      </c>
      <c r="C221" t="s">
        <v>602</v>
      </c>
      <c r="D221" t="str">
        <f t="shared" si="33"/>
        <v>Q38B</v>
      </c>
      <c r="E221" t="str">
        <f t="shared" si="34"/>
        <v>Open end results</v>
      </c>
      <c r="F221">
        <f t="shared" si="35"/>
        <v>48</v>
      </c>
      <c r="G221" t="str">
        <f t="shared" si="31"/>
        <v>Data</v>
      </c>
      <c r="I221" s="38" t="s">
        <v>711</v>
      </c>
      <c r="J221" t="s">
        <v>699</v>
      </c>
      <c r="K221" s="6" t="s">
        <v>503</v>
      </c>
      <c r="L221" s="26" t="s">
        <v>69</v>
      </c>
      <c r="M221" s="27" t="s">
        <v>70</v>
      </c>
      <c r="N221" s="27" t="s">
        <v>70</v>
      </c>
      <c r="O221" s="27" t="s">
        <v>70</v>
      </c>
      <c r="P221" s="27" t="s">
        <v>70</v>
      </c>
      <c r="Q221" s="28">
        <v>5.8569759704315914E-3</v>
      </c>
    </row>
    <row r="222" spans="1:17" x14ac:dyDescent="0.25">
      <c r="A222">
        <v>5758</v>
      </c>
      <c r="B222" t="str">
        <f t="shared" si="32"/>
        <v>Open End</v>
      </c>
      <c r="C222" t="s">
        <v>602</v>
      </c>
      <c r="D222" t="str">
        <f t="shared" si="33"/>
        <v>Q38B</v>
      </c>
      <c r="E222" t="str">
        <f t="shared" si="34"/>
        <v>Open end results</v>
      </c>
      <c r="F222">
        <f t="shared" si="35"/>
        <v>49</v>
      </c>
      <c r="G222" t="str">
        <f t="shared" si="31"/>
        <v>Data</v>
      </c>
      <c r="I222" s="38" t="s">
        <v>711</v>
      </c>
      <c r="J222" t="s">
        <v>699</v>
      </c>
      <c r="K222" s="6" t="s">
        <v>403</v>
      </c>
      <c r="L222" s="12">
        <v>1.2089947199679422E-2</v>
      </c>
      <c r="M222" s="13">
        <v>8.3641474201674171E-3</v>
      </c>
      <c r="N222" s="27" t="s">
        <v>69</v>
      </c>
      <c r="O222" s="27" t="s">
        <v>69</v>
      </c>
      <c r="P222" s="27" t="s">
        <v>70</v>
      </c>
      <c r="Q222" s="28">
        <v>4.063191487597699E-2</v>
      </c>
    </row>
    <row r="223" spans="1:17" x14ac:dyDescent="0.25">
      <c r="A223">
        <v>5759</v>
      </c>
      <c r="B223" t="str">
        <f t="shared" si="32"/>
        <v>Open End</v>
      </c>
      <c r="C223" t="s">
        <v>602</v>
      </c>
      <c r="D223" t="str">
        <f t="shared" si="33"/>
        <v>Q38B</v>
      </c>
      <c r="E223" t="str">
        <f t="shared" si="34"/>
        <v>Open end results</v>
      </c>
      <c r="F223">
        <f t="shared" si="35"/>
        <v>50</v>
      </c>
      <c r="G223" t="str">
        <f t="shared" si="31"/>
        <v>Data</v>
      </c>
      <c r="I223" s="38" t="s">
        <v>711</v>
      </c>
      <c r="J223" t="s">
        <v>699</v>
      </c>
      <c r="K223" s="6" t="s">
        <v>504</v>
      </c>
      <c r="L223" s="26" t="s">
        <v>69</v>
      </c>
      <c r="M223" s="27" t="s">
        <v>70</v>
      </c>
      <c r="N223" s="13">
        <v>5.2176140294958977E-3</v>
      </c>
      <c r="O223" s="27" t="s">
        <v>69</v>
      </c>
      <c r="P223" s="13">
        <v>6.0595847741154833E-3</v>
      </c>
      <c r="Q223" s="29" t="s">
        <v>70</v>
      </c>
    </row>
    <row r="224" spans="1:17" x14ac:dyDescent="0.25">
      <c r="A224">
        <v>5760</v>
      </c>
      <c r="B224" t="str">
        <f t="shared" si="32"/>
        <v>Open End</v>
      </c>
      <c r="C224" t="s">
        <v>602</v>
      </c>
      <c r="D224" t="str">
        <f t="shared" si="33"/>
        <v>Q38B</v>
      </c>
      <c r="E224" t="str">
        <f t="shared" si="34"/>
        <v>Open end results</v>
      </c>
      <c r="F224">
        <f t="shared" si="35"/>
        <v>51</v>
      </c>
      <c r="G224" t="str">
        <f t="shared" si="31"/>
        <v>Data</v>
      </c>
      <c r="I224" s="38" t="s">
        <v>711</v>
      </c>
      <c r="J224" t="s">
        <v>699</v>
      </c>
      <c r="K224" s="6" t="s">
        <v>505</v>
      </c>
      <c r="L224" s="26" t="s">
        <v>69</v>
      </c>
      <c r="M224" s="13">
        <v>1.1525422883776802E-2</v>
      </c>
      <c r="N224" s="27" t="s">
        <v>70</v>
      </c>
      <c r="O224" s="27" t="s">
        <v>70</v>
      </c>
      <c r="P224" s="27" t="s">
        <v>70</v>
      </c>
      <c r="Q224" s="29" t="s">
        <v>70</v>
      </c>
    </row>
    <row r="225" spans="1:17" x14ac:dyDescent="0.25">
      <c r="A225">
        <v>5761</v>
      </c>
      <c r="B225" t="str">
        <f t="shared" si="32"/>
        <v>Open End</v>
      </c>
      <c r="C225" t="s">
        <v>602</v>
      </c>
      <c r="D225" t="str">
        <f t="shared" si="33"/>
        <v>Q38B</v>
      </c>
      <c r="E225" t="str">
        <f t="shared" si="34"/>
        <v>Open end results</v>
      </c>
      <c r="F225">
        <f t="shared" si="35"/>
        <v>52</v>
      </c>
      <c r="G225" t="str">
        <f t="shared" si="31"/>
        <v>Data</v>
      </c>
      <c r="I225" s="38" t="s">
        <v>711</v>
      </c>
      <c r="J225" t="s">
        <v>699</v>
      </c>
      <c r="K225" s="6" t="s">
        <v>506</v>
      </c>
      <c r="L225" s="26" t="s">
        <v>69</v>
      </c>
      <c r="M225" s="27" t="s">
        <v>70</v>
      </c>
      <c r="N225" s="27" t="s">
        <v>69</v>
      </c>
      <c r="O225" s="27" t="s">
        <v>69</v>
      </c>
      <c r="P225" s="27" t="s">
        <v>70</v>
      </c>
      <c r="Q225" s="29" t="s">
        <v>70</v>
      </c>
    </row>
    <row r="226" spans="1:17" x14ac:dyDescent="0.25">
      <c r="A226">
        <v>5762</v>
      </c>
      <c r="B226" t="str">
        <f t="shared" si="32"/>
        <v>Open End</v>
      </c>
      <c r="C226" t="s">
        <v>602</v>
      </c>
      <c r="D226" t="str">
        <f t="shared" si="33"/>
        <v>Q38B</v>
      </c>
      <c r="E226" t="str">
        <f t="shared" si="34"/>
        <v>Open end results</v>
      </c>
      <c r="F226">
        <f t="shared" si="35"/>
        <v>53</v>
      </c>
      <c r="G226" t="str">
        <f t="shared" si="31"/>
        <v>Data</v>
      </c>
      <c r="I226" s="38" t="s">
        <v>711</v>
      </c>
      <c r="J226" t="s">
        <v>699</v>
      </c>
      <c r="K226" s="6" t="s">
        <v>507</v>
      </c>
      <c r="L226" s="26" t="s">
        <v>69</v>
      </c>
      <c r="M226" s="27" t="s">
        <v>70</v>
      </c>
      <c r="N226" s="27" t="s">
        <v>69</v>
      </c>
      <c r="O226" s="13">
        <v>9.0570941036624397E-3</v>
      </c>
      <c r="P226" s="27" t="s">
        <v>70</v>
      </c>
      <c r="Q226" s="29" t="s">
        <v>70</v>
      </c>
    </row>
    <row r="227" spans="1:17" x14ac:dyDescent="0.25">
      <c r="A227">
        <v>5763</v>
      </c>
      <c r="B227" t="str">
        <f t="shared" si="32"/>
        <v>Open End</v>
      </c>
      <c r="C227" t="s">
        <v>602</v>
      </c>
      <c r="D227" t="str">
        <f t="shared" si="33"/>
        <v>Q38B</v>
      </c>
      <c r="E227" t="str">
        <f t="shared" si="34"/>
        <v>Open end results</v>
      </c>
      <c r="F227">
        <f t="shared" si="35"/>
        <v>54</v>
      </c>
      <c r="G227" t="str">
        <f t="shared" si="31"/>
        <v>Data</v>
      </c>
      <c r="I227" s="38" t="s">
        <v>711</v>
      </c>
      <c r="J227" t="s">
        <v>699</v>
      </c>
      <c r="K227" s="6" t="s">
        <v>508</v>
      </c>
      <c r="L227" s="26" t="s">
        <v>69</v>
      </c>
      <c r="M227" s="27" t="s">
        <v>69</v>
      </c>
      <c r="N227" s="27" t="s">
        <v>69</v>
      </c>
      <c r="O227" s="27" t="s">
        <v>69</v>
      </c>
      <c r="P227" s="27" t="s">
        <v>69</v>
      </c>
      <c r="Q227" s="29" t="s">
        <v>70</v>
      </c>
    </row>
    <row r="228" spans="1:17" x14ac:dyDescent="0.25">
      <c r="A228">
        <v>5764</v>
      </c>
      <c r="B228" t="str">
        <f t="shared" si="32"/>
        <v>Open End</v>
      </c>
      <c r="C228" t="s">
        <v>602</v>
      </c>
      <c r="D228" t="str">
        <f t="shared" si="33"/>
        <v>Q38B</v>
      </c>
      <c r="E228" t="str">
        <f t="shared" si="34"/>
        <v>Open end results</v>
      </c>
      <c r="F228">
        <f t="shared" si="35"/>
        <v>55</v>
      </c>
      <c r="G228" t="str">
        <f t="shared" si="31"/>
        <v>Data</v>
      </c>
      <c r="I228" s="38" t="s">
        <v>711</v>
      </c>
      <c r="J228" t="s">
        <v>699</v>
      </c>
      <c r="K228" s="6" t="s">
        <v>404</v>
      </c>
      <c r="L228" s="26" t="s">
        <v>69</v>
      </c>
      <c r="M228" s="27" t="s">
        <v>70</v>
      </c>
      <c r="N228" s="27" t="s">
        <v>69</v>
      </c>
      <c r="O228" s="27" t="s">
        <v>69</v>
      </c>
      <c r="P228" s="27" t="s">
        <v>70</v>
      </c>
      <c r="Q228" s="29" t="s">
        <v>70</v>
      </c>
    </row>
    <row r="229" spans="1:17" x14ac:dyDescent="0.25">
      <c r="A229">
        <v>5765</v>
      </c>
      <c r="B229" t="str">
        <f t="shared" si="32"/>
        <v>Open End</v>
      </c>
      <c r="C229" t="s">
        <v>602</v>
      </c>
      <c r="D229" t="str">
        <f t="shared" si="33"/>
        <v>Q38B</v>
      </c>
      <c r="E229" t="str">
        <f t="shared" si="34"/>
        <v>Open end results</v>
      </c>
      <c r="F229">
        <f t="shared" si="35"/>
        <v>56</v>
      </c>
      <c r="G229" t="str">
        <f t="shared" si="31"/>
        <v>Data</v>
      </c>
      <c r="I229" s="38" t="s">
        <v>711</v>
      </c>
      <c r="J229" t="s">
        <v>699</v>
      </c>
      <c r="K229" s="6" t="s">
        <v>509</v>
      </c>
      <c r="L229" s="26" t="s">
        <v>69</v>
      </c>
      <c r="M229" s="27" t="s">
        <v>70</v>
      </c>
      <c r="N229" s="27" t="s">
        <v>69</v>
      </c>
      <c r="O229" s="13">
        <v>7.8771366410090877E-3</v>
      </c>
      <c r="P229" s="27" t="s">
        <v>70</v>
      </c>
      <c r="Q229" s="29" t="s">
        <v>70</v>
      </c>
    </row>
    <row r="230" spans="1:17" x14ac:dyDescent="0.25">
      <c r="A230">
        <v>5766</v>
      </c>
      <c r="B230" t="str">
        <f t="shared" si="32"/>
        <v>Open End</v>
      </c>
      <c r="C230" t="s">
        <v>602</v>
      </c>
      <c r="D230" t="str">
        <f t="shared" si="33"/>
        <v>Q38B</v>
      </c>
      <c r="E230" t="str">
        <f t="shared" si="34"/>
        <v>Open end results</v>
      </c>
      <c r="F230">
        <f t="shared" si="35"/>
        <v>57</v>
      </c>
      <c r="G230" t="str">
        <f t="shared" si="31"/>
        <v>Data</v>
      </c>
      <c r="I230" s="38" t="s">
        <v>711</v>
      </c>
      <c r="J230" t="s">
        <v>699</v>
      </c>
      <c r="K230" s="6" t="s">
        <v>510</v>
      </c>
      <c r="L230" s="12">
        <v>2.5499672019532797E-2</v>
      </c>
      <c r="M230" s="13">
        <v>2.8121059355524464E-2</v>
      </c>
      <c r="N230" s="13">
        <v>3.2948010301120767E-2</v>
      </c>
      <c r="O230" s="13">
        <v>4.6113841134737196E-2</v>
      </c>
      <c r="P230" s="13">
        <v>1.726895022134339E-2</v>
      </c>
      <c r="Q230" s="28">
        <v>5.1694693314856092E-3</v>
      </c>
    </row>
    <row r="231" spans="1:17" x14ac:dyDescent="0.25">
      <c r="A231">
        <v>5767</v>
      </c>
      <c r="B231" t="str">
        <f t="shared" si="32"/>
        <v>Open End</v>
      </c>
      <c r="C231" t="s">
        <v>602</v>
      </c>
      <c r="D231" t="str">
        <f t="shared" si="33"/>
        <v>Q38B</v>
      </c>
      <c r="E231" t="str">
        <f t="shared" si="34"/>
        <v>Open end results</v>
      </c>
      <c r="F231">
        <f t="shared" si="35"/>
        <v>58</v>
      </c>
      <c r="G231" t="str">
        <f t="shared" si="31"/>
        <v>Data</v>
      </c>
      <c r="I231" s="38" t="s">
        <v>711</v>
      </c>
      <c r="J231" t="s">
        <v>699</v>
      </c>
      <c r="K231" s="6" t="s">
        <v>399</v>
      </c>
      <c r="L231" s="12">
        <v>1.6947532006846702E-2</v>
      </c>
      <c r="M231" s="13">
        <v>6.418120543217695E-3</v>
      </c>
      <c r="N231" s="13">
        <v>1.0928473976791102E-2</v>
      </c>
      <c r="O231" s="13">
        <v>2.0105200063426133E-2</v>
      </c>
      <c r="P231" s="27" t="s">
        <v>70</v>
      </c>
      <c r="Q231" s="28">
        <v>4.4266539021659453E-2</v>
      </c>
    </row>
    <row r="232" spans="1:17" x14ac:dyDescent="0.25">
      <c r="A232">
        <v>5768</v>
      </c>
      <c r="B232" t="str">
        <f t="shared" si="32"/>
        <v>Open End</v>
      </c>
      <c r="C232" t="s">
        <v>602</v>
      </c>
      <c r="D232" t="str">
        <f t="shared" si="33"/>
        <v>Q38B</v>
      </c>
      <c r="E232" t="str">
        <f t="shared" si="34"/>
        <v>Open end results</v>
      </c>
      <c r="F232">
        <f t="shared" si="35"/>
        <v>59</v>
      </c>
      <c r="G232" t="str">
        <f t="shared" si="31"/>
        <v>Data</v>
      </c>
      <c r="I232" s="38" t="s">
        <v>711</v>
      </c>
      <c r="J232" t="s">
        <v>699</v>
      </c>
      <c r="K232" s="6" t="s">
        <v>511</v>
      </c>
      <c r="L232" s="12">
        <v>8.0433714971726977E-3</v>
      </c>
      <c r="M232" s="27" t="s">
        <v>70</v>
      </c>
      <c r="N232" s="13">
        <v>1.616068267902494E-2</v>
      </c>
      <c r="O232" s="13">
        <v>1.4188525720719346E-2</v>
      </c>
      <c r="P232" s="13">
        <v>1.8509305248067241E-2</v>
      </c>
      <c r="Q232" s="29" t="s">
        <v>70</v>
      </c>
    </row>
    <row r="233" spans="1:17" x14ac:dyDescent="0.25">
      <c r="A233">
        <v>5769</v>
      </c>
      <c r="B233" t="str">
        <f t="shared" si="32"/>
        <v>Open End</v>
      </c>
      <c r="C233" t="s">
        <v>602</v>
      </c>
      <c r="D233" t="str">
        <f t="shared" si="33"/>
        <v>Q38B</v>
      </c>
      <c r="E233" t="str">
        <f t="shared" si="34"/>
        <v>Open end results</v>
      </c>
      <c r="F233">
        <f t="shared" si="35"/>
        <v>60</v>
      </c>
      <c r="G233" t="str">
        <f t="shared" si="31"/>
        <v>Data</v>
      </c>
      <c r="I233" s="38" t="s">
        <v>711</v>
      </c>
      <c r="J233" t="s">
        <v>699</v>
      </c>
      <c r="K233" s="6" t="s">
        <v>408</v>
      </c>
      <c r="L233" s="12">
        <v>1.6870004356193864E-2</v>
      </c>
      <c r="M233" s="13">
        <v>4.4876671322665047E-2</v>
      </c>
      <c r="N233" s="13">
        <v>5.6924590504285107E-3</v>
      </c>
      <c r="O233" s="13">
        <v>7.0905416075540658E-3</v>
      </c>
      <c r="P233" s="27" t="s">
        <v>69</v>
      </c>
      <c r="Q233" s="28">
        <v>6.0247819272845095E-3</v>
      </c>
    </row>
    <row r="234" spans="1:17" x14ac:dyDescent="0.25">
      <c r="A234">
        <v>5770</v>
      </c>
      <c r="B234" t="str">
        <f t="shared" si="32"/>
        <v>Open End</v>
      </c>
      <c r="C234" t="s">
        <v>602</v>
      </c>
      <c r="D234" t="str">
        <f t="shared" si="33"/>
        <v>Q38B</v>
      </c>
      <c r="E234" t="str">
        <f t="shared" si="34"/>
        <v>Open end results</v>
      </c>
      <c r="F234">
        <f t="shared" si="35"/>
        <v>61</v>
      </c>
      <c r="G234" t="str">
        <f t="shared" si="31"/>
        <v>Data</v>
      </c>
      <c r="I234" s="38" t="s">
        <v>711</v>
      </c>
      <c r="J234" t="s">
        <v>699</v>
      </c>
      <c r="K234" s="6" t="s">
        <v>402</v>
      </c>
      <c r="L234" s="12">
        <v>7.9572624630791039E-2</v>
      </c>
      <c r="M234" s="13">
        <v>0.13395661915288024</v>
      </c>
      <c r="N234" s="13">
        <v>6.3006749072724133E-2</v>
      </c>
      <c r="O234" s="13">
        <v>6.9277760038674974E-2</v>
      </c>
      <c r="P234" s="13">
        <v>5.5538663014301229E-2</v>
      </c>
      <c r="Q234" s="28">
        <v>4.6828067093934854E-2</v>
      </c>
    </row>
    <row r="235" spans="1:17" x14ac:dyDescent="0.25">
      <c r="A235">
        <v>5771</v>
      </c>
      <c r="B235" t="str">
        <f t="shared" si="32"/>
        <v>Open End</v>
      </c>
      <c r="C235" t="s">
        <v>602</v>
      </c>
      <c r="D235" t="str">
        <f t="shared" si="33"/>
        <v>Q38B</v>
      </c>
      <c r="E235" t="str">
        <f t="shared" si="34"/>
        <v>Open end results</v>
      </c>
      <c r="F235">
        <f t="shared" si="35"/>
        <v>62</v>
      </c>
      <c r="G235" t="str">
        <f t="shared" ref="G235:G266" si="36">IF(B235="","",IF(E235="Title","Title",IF(E235="Column labels","Labels",IF(AND(F235=1,B235="Closed End"),"Header","Data"))))</f>
        <v>Data</v>
      </c>
      <c r="I235" s="38" t="s">
        <v>711</v>
      </c>
      <c r="J235" t="s">
        <v>699</v>
      </c>
      <c r="K235" s="6" t="s">
        <v>512</v>
      </c>
      <c r="L235" s="26" t="s">
        <v>69</v>
      </c>
      <c r="M235" s="27" t="s">
        <v>70</v>
      </c>
      <c r="N235" s="27" t="s">
        <v>69</v>
      </c>
      <c r="O235" s="27" t="s">
        <v>69</v>
      </c>
      <c r="P235" s="27" t="s">
        <v>70</v>
      </c>
      <c r="Q235" s="29" t="s">
        <v>69</v>
      </c>
    </row>
    <row r="236" spans="1:17" x14ac:dyDescent="0.25">
      <c r="A236">
        <v>5772</v>
      </c>
      <c r="B236" t="str">
        <f t="shared" ref="B236:B267" si="37">IF(K238="Results by region:","Closed End",IF(L237="East Metro Overall","Open End",IF(AND(K236="",K238=""),"",B235)))</f>
        <v>Open End</v>
      </c>
      <c r="C236" t="s">
        <v>602</v>
      </c>
      <c r="D236" t="str">
        <f t="shared" ref="D236:D267" si="38">IF(B236="","",IF(ISERROR(FIND(".",K236,1)),D235,IF(ISNUMBER(FIND(".",K236,1)),CONCATENATE("Q",LEFT(K236,SUM(FIND(".",K236,1),-1))))))</f>
        <v>Q38B</v>
      </c>
      <c r="E236" t="str">
        <f t="shared" ref="E236:E267" si="39">IF(AND(K236="",K237="Results by region:"),"Column labels",
IF(AND(K236="",L236="East Metro overall"),"Column labels",
IF(AND(K236="",L236=""),"",
IF(AND(B236="Open End",K236&lt;&gt;"",E235="Column labels"),"Open end results",
IF(K236="Results by region:","Region",
IF(K236="Results by gender:","Gender",
IF(K236="Results by age:","Age",
IF(K236="Results by education level:","Education",
IF(K236="Results by household income:","Household income",
IF(K236="Results by housing status:","Housing status",
IF(K236="Results by home language:","Home language",
IF(K236="Results by race/ethnicity:","Race / ethnicity",
IF(ISERROR(FIND(".",K236)),E235,
IF(FIND(".",K236)&lt;=4,"Title"))))))))))))))</f>
        <v>Open end results</v>
      </c>
      <c r="F236">
        <f t="shared" ref="F236:F267" si="40">IF(B236="","",IF(E236&lt;&gt;E235,1,SUM(F235,1)))</f>
        <v>63</v>
      </c>
      <c r="G236" t="str">
        <f t="shared" si="36"/>
        <v>Data</v>
      </c>
      <c r="I236" s="38" t="s">
        <v>711</v>
      </c>
      <c r="J236" t="s">
        <v>699</v>
      </c>
      <c r="K236" s="6" t="s">
        <v>513</v>
      </c>
      <c r="L236" s="26" t="s">
        <v>69</v>
      </c>
      <c r="M236" s="27" t="s">
        <v>70</v>
      </c>
      <c r="N236" s="27" t="s">
        <v>69</v>
      </c>
      <c r="O236" s="13">
        <v>6.0135585674360535E-3</v>
      </c>
      <c r="P236" s="27" t="s">
        <v>70</v>
      </c>
      <c r="Q236" s="29" t="s">
        <v>70</v>
      </c>
    </row>
    <row r="237" spans="1:17" x14ac:dyDescent="0.25">
      <c r="A237">
        <v>5773</v>
      </c>
      <c r="B237" t="str">
        <f t="shared" si="37"/>
        <v>Open End</v>
      </c>
      <c r="C237" t="s">
        <v>602</v>
      </c>
      <c r="D237" t="str">
        <f t="shared" si="38"/>
        <v>Q38B</v>
      </c>
      <c r="E237" t="str">
        <f t="shared" si="39"/>
        <v>Open end results</v>
      </c>
      <c r="F237">
        <f t="shared" si="40"/>
        <v>64</v>
      </c>
      <c r="G237" t="str">
        <f t="shared" si="36"/>
        <v>Data</v>
      </c>
      <c r="I237" s="38" t="s">
        <v>711</v>
      </c>
      <c r="J237" t="s">
        <v>699</v>
      </c>
      <c r="K237" s="6" t="s">
        <v>514</v>
      </c>
      <c r="L237" s="26" t="s">
        <v>69</v>
      </c>
      <c r="M237" s="27" t="s">
        <v>70</v>
      </c>
      <c r="N237" s="13">
        <v>7.3427165725133449E-3</v>
      </c>
      <c r="O237" s="13">
        <v>9.8732701128633384E-3</v>
      </c>
      <c r="P237" s="27" t="s">
        <v>69</v>
      </c>
      <c r="Q237" s="29" t="s">
        <v>70</v>
      </c>
    </row>
    <row r="238" spans="1:17" x14ac:dyDescent="0.25">
      <c r="A238">
        <v>5774</v>
      </c>
      <c r="B238" t="str">
        <f t="shared" si="37"/>
        <v>Open End</v>
      </c>
      <c r="C238" t="s">
        <v>602</v>
      </c>
      <c r="D238" t="str">
        <f t="shared" si="38"/>
        <v>Q38B</v>
      </c>
      <c r="E238" t="str">
        <f t="shared" si="39"/>
        <v>Open end results</v>
      </c>
      <c r="F238">
        <f t="shared" si="40"/>
        <v>65</v>
      </c>
      <c r="G238" t="str">
        <f t="shared" si="36"/>
        <v>Data</v>
      </c>
      <c r="I238" s="38" t="s">
        <v>711</v>
      </c>
      <c r="J238" t="s">
        <v>699</v>
      </c>
      <c r="K238" s="6" t="s">
        <v>515</v>
      </c>
      <c r="L238" s="26" t="s">
        <v>69</v>
      </c>
      <c r="M238" s="27" t="s">
        <v>70</v>
      </c>
      <c r="N238" s="27" t="s">
        <v>69</v>
      </c>
      <c r="O238" s="27" t="s">
        <v>69</v>
      </c>
      <c r="P238" s="27" t="s">
        <v>70</v>
      </c>
      <c r="Q238" s="29" t="s">
        <v>70</v>
      </c>
    </row>
    <row r="239" spans="1:17" x14ac:dyDescent="0.25">
      <c r="A239">
        <v>5775</v>
      </c>
      <c r="B239" t="str">
        <f t="shared" si="37"/>
        <v>Open End</v>
      </c>
      <c r="C239" t="s">
        <v>602</v>
      </c>
      <c r="D239" t="str">
        <f t="shared" si="38"/>
        <v>Q38B</v>
      </c>
      <c r="E239" t="str">
        <f t="shared" si="39"/>
        <v>Open end results</v>
      </c>
      <c r="F239">
        <f t="shared" si="40"/>
        <v>66</v>
      </c>
      <c r="G239" t="str">
        <f t="shared" si="36"/>
        <v>Data</v>
      </c>
      <c r="I239" s="38" t="s">
        <v>711</v>
      </c>
      <c r="J239" t="s">
        <v>699</v>
      </c>
      <c r="K239" s="6" t="s">
        <v>516</v>
      </c>
      <c r="L239" s="26" t="s">
        <v>69</v>
      </c>
      <c r="M239" s="27" t="s">
        <v>70</v>
      </c>
      <c r="N239" s="27" t="s">
        <v>69</v>
      </c>
      <c r="O239" s="27" t="s">
        <v>69</v>
      </c>
      <c r="P239" s="27" t="s">
        <v>70</v>
      </c>
      <c r="Q239" s="29" t="s">
        <v>70</v>
      </c>
    </row>
    <row r="240" spans="1:17" x14ac:dyDescent="0.25">
      <c r="A240">
        <v>5776</v>
      </c>
      <c r="B240" t="str">
        <f t="shared" si="37"/>
        <v>Open End</v>
      </c>
      <c r="C240" t="s">
        <v>602</v>
      </c>
      <c r="D240" t="str">
        <f t="shared" si="38"/>
        <v>Q38B</v>
      </c>
      <c r="E240" t="str">
        <f t="shared" si="39"/>
        <v>Open end results</v>
      </c>
      <c r="F240">
        <f t="shared" si="40"/>
        <v>67</v>
      </c>
      <c r="G240" t="str">
        <f t="shared" si="36"/>
        <v>Data</v>
      </c>
      <c r="I240" s="38" t="s">
        <v>711</v>
      </c>
      <c r="J240" t="s">
        <v>699</v>
      </c>
      <c r="K240" s="6" t="s">
        <v>517</v>
      </c>
      <c r="L240" s="26" t="s">
        <v>69</v>
      </c>
      <c r="M240" s="27" t="s">
        <v>70</v>
      </c>
      <c r="N240" s="13">
        <v>5.5208284155241327E-3</v>
      </c>
      <c r="O240" s="13">
        <v>6.3304888690157123E-3</v>
      </c>
      <c r="P240" s="27" t="s">
        <v>69</v>
      </c>
      <c r="Q240" s="29" t="s">
        <v>69</v>
      </c>
    </row>
    <row r="241" spans="1:17" x14ac:dyDescent="0.25">
      <c r="A241">
        <v>5777</v>
      </c>
      <c r="B241" t="str">
        <f t="shared" si="37"/>
        <v>Open End</v>
      </c>
      <c r="C241" t="s">
        <v>602</v>
      </c>
      <c r="D241" t="str">
        <f t="shared" si="38"/>
        <v>Q38B</v>
      </c>
      <c r="E241" t="str">
        <f t="shared" si="39"/>
        <v>Open end results</v>
      </c>
      <c r="F241">
        <f t="shared" si="40"/>
        <v>68</v>
      </c>
      <c r="G241" t="str">
        <f t="shared" si="36"/>
        <v>Data</v>
      </c>
      <c r="I241" s="38" t="s">
        <v>711</v>
      </c>
      <c r="J241" t="s">
        <v>699</v>
      </c>
      <c r="K241" s="6" t="s">
        <v>407</v>
      </c>
      <c r="L241" s="12">
        <v>2.9061093696014492E-2</v>
      </c>
      <c r="M241" s="13">
        <v>1.8271624192765634E-2</v>
      </c>
      <c r="N241" s="13">
        <v>3.3781469290878573E-2</v>
      </c>
      <c r="O241" s="13">
        <v>1.8626612550105497E-2</v>
      </c>
      <c r="P241" s="13">
        <v>5.1829241007062203E-2</v>
      </c>
      <c r="Q241" s="28">
        <v>3.229720937370377E-2</v>
      </c>
    </row>
    <row r="242" spans="1:17" x14ac:dyDescent="0.25">
      <c r="A242">
        <v>5778</v>
      </c>
      <c r="B242" t="str">
        <f t="shared" si="37"/>
        <v>Open End</v>
      </c>
      <c r="C242" t="s">
        <v>602</v>
      </c>
      <c r="D242" t="str">
        <f t="shared" si="38"/>
        <v>Q38B</v>
      </c>
      <c r="E242" t="str">
        <f t="shared" si="39"/>
        <v>Open end results</v>
      </c>
      <c r="F242">
        <f t="shared" si="40"/>
        <v>69</v>
      </c>
      <c r="G242" t="str">
        <f t="shared" si="36"/>
        <v>Data</v>
      </c>
      <c r="I242" s="38" t="s">
        <v>711</v>
      </c>
      <c r="J242" t="s">
        <v>699</v>
      </c>
      <c r="K242" s="6" t="s">
        <v>405</v>
      </c>
      <c r="L242" s="12">
        <v>0.14839816950425858</v>
      </c>
      <c r="M242" s="13">
        <v>9.6388745148891508E-2</v>
      </c>
      <c r="N242" s="13">
        <v>0.15599158760889492</v>
      </c>
      <c r="O242" s="13">
        <v>0.114692875500959</v>
      </c>
      <c r="P242" s="13">
        <v>0.20517382278576102</v>
      </c>
      <c r="Q242" s="28">
        <v>0.19847010586305236</v>
      </c>
    </row>
    <row r="243" spans="1:17" x14ac:dyDescent="0.25">
      <c r="A243">
        <v>5779</v>
      </c>
      <c r="B243" t="str">
        <f t="shared" si="37"/>
        <v>Open End</v>
      </c>
      <c r="C243" t="s">
        <v>602</v>
      </c>
      <c r="D243" t="str">
        <f t="shared" si="38"/>
        <v>Q38B</v>
      </c>
      <c r="E243" t="str">
        <f t="shared" si="39"/>
        <v>Open end results</v>
      </c>
      <c r="F243">
        <f t="shared" si="40"/>
        <v>70</v>
      </c>
      <c r="G243" t="str">
        <f t="shared" si="36"/>
        <v>Data</v>
      </c>
      <c r="I243" s="38" t="s">
        <v>711</v>
      </c>
      <c r="J243" t="s">
        <v>699</v>
      </c>
      <c r="K243" s="6" t="s">
        <v>518</v>
      </c>
      <c r="L243" s="12">
        <v>1.6357933272114981E-2</v>
      </c>
      <c r="M243" s="13">
        <v>9.5908011354314503E-3</v>
      </c>
      <c r="N243" s="13">
        <v>2.0977898032596719E-2</v>
      </c>
      <c r="O243" s="13">
        <v>2.6784312477110439E-2</v>
      </c>
      <c r="P243" s="13">
        <v>1.406309545962374E-2</v>
      </c>
      <c r="Q243" s="28">
        <v>1.4614534032928436E-2</v>
      </c>
    </row>
    <row r="244" spans="1:17" x14ac:dyDescent="0.25">
      <c r="A244">
        <v>5780</v>
      </c>
      <c r="B244" t="str">
        <f t="shared" si="37"/>
        <v>Open End</v>
      </c>
      <c r="C244" t="s">
        <v>602</v>
      </c>
      <c r="D244" t="str">
        <f t="shared" si="38"/>
        <v>Q38B</v>
      </c>
      <c r="E244" t="str">
        <f t="shared" si="39"/>
        <v>Open end results</v>
      </c>
      <c r="F244">
        <f t="shared" si="40"/>
        <v>71</v>
      </c>
      <c r="G244" t="str">
        <f t="shared" si="36"/>
        <v>Data</v>
      </c>
      <c r="I244" s="38" t="s">
        <v>711</v>
      </c>
      <c r="J244" t="s">
        <v>699</v>
      </c>
      <c r="K244" s="6" t="s">
        <v>519</v>
      </c>
      <c r="L244" s="12">
        <v>1.2017200160045658E-2</v>
      </c>
      <c r="M244" s="13">
        <v>3.0593751109383591E-2</v>
      </c>
      <c r="N244" s="13">
        <v>5.4825561608283944E-3</v>
      </c>
      <c r="O244" s="27" t="s">
        <v>69</v>
      </c>
      <c r="P244" s="13">
        <v>7.6204870842468912E-3</v>
      </c>
      <c r="Q244" s="29" t="s">
        <v>69</v>
      </c>
    </row>
    <row r="245" spans="1:17" x14ac:dyDescent="0.25">
      <c r="A245">
        <v>5781</v>
      </c>
      <c r="B245" t="str">
        <f t="shared" si="37"/>
        <v>Open End</v>
      </c>
      <c r="C245" t="s">
        <v>602</v>
      </c>
      <c r="D245" t="str">
        <f t="shared" si="38"/>
        <v>Q38B</v>
      </c>
      <c r="E245" t="str">
        <f t="shared" si="39"/>
        <v>Open end results</v>
      </c>
      <c r="F245">
        <f t="shared" si="40"/>
        <v>72</v>
      </c>
      <c r="G245" t="str">
        <f t="shared" si="36"/>
        <v>Data</v>
      </c>
      <c r="I245" s="38" t="s">
        <v>711</v>
      </c>
      <c r="J245" t="s">
        <v>699</v>
      </c>
      <c r="K245" s="6" t="s">
        <v>520</v>
      </c>
      <c r="L245" s="26" t="s">
        <v>69</v>
      </c>
      <c r="M245" s="27" t="s">
        <v>69</v>
      </c>
      <c r="N245" s="27" t="s">
        <v>69</v>
      </c>
      <c r="O245" s="27" t="s">
        <v>69</v>
      </c>
      <c r="P245" s="27" t="s">
        <v>70</v>
      </c>
      <c r="Q245" s="29" t="s">
        <v>70</v>
      </c>
    </row>
    <row r="246" spans="1:17" x14ac:dyDescent="0.25">
      <c r="A246">
        <v>5782</v>
      </c>
      <c r="B246" t="str">
        <f t="shared" si="37"/>
        <v>Open End</v>
      </c>
      <c r="C246" t="s">
        <v>602</v>
      </c>
      <c r="D246" t="str">
        <f t="shared" si="38"/>
        <v>Q38B</v>
      </c>
      <c r="E246" t="str">
        <f t="shared" si="39"/>
        <v>Open end results</v>
      </c>
      <c r="F246">
        <f t="shared" si="40"/>
        <v>73</v>
      </c>
      <c r="G246" t="str">
        <f t="shared" si="36"/>
        <v>Data</v>
      </c>
      <c r="I246" s="38" t="s">
        <v>711</v>
      </c>
      <c r="J246" t="s">
        <v>699</v>
      </c>
      <c r="K246" s="6" t="s">
        <v>521</v>
      </c>
      <c r="L246" s="26" t="s">
        <v>69</v>
      </c>
      <c r="M246" s="27" t="s">
        <v>70</v>
      </c>
      <c r="N246" s="27" t="s">
        <v>69</v>
      </c>
      <c r="O246" s="27" t="s">
        <v>69</v>
      </c>
      <c r="P246" s="27" t="s">
        <v>69</v>
      </c>
      <c r="Q246" s="29" t="s">
        <v>70</v>
      </c>
    </row>
    <row r="247" spans="1:17" x14ac:dyDescent="0.25">
      <c r="A247">
        <v>5783</v>
      </c>
      <c r="B247" t="str">
        <f t="shared" si="37"/>
        <v>Open End</v>
      </c>
      <c r="C247" t="s">
        <v>602</v>
      </c>
      <c r="D247" t="str">
        <f t="shared" si="38"/>
        <v>Q38B</v>
      </c>
      <c r="E247" t="str">
        <f t="shared" si="39"/>
        <v>Open end results</v>
      </c>
      <c r="F247">
        <f t="shared" si="40"/>
        <v>74</v>
      </c>
      <c r="G247" t="str">
        <f t="shared" si="36"/>
        <v>Data</v>
      </c>
      <c r="I247" s="38" t="s">
        <v>711</v>
      </c>
      <c r="J247" t="s">
        <v>699</v>
      </c>
      <c r="K247" s="6" t="s">
        <v>522</v>
      </c>
      <c r="L247" s="26" t="s">
        <v>69</v>
      </c>
      <c r="M247" s="27" t="s">
        <v>70</v>
      </c>
      <c r="N247" s="27" t="s">
        <v>69</v>
      </c>
      <c r="O247" s="27" t="s">
        <v>69</v>
      </c>
      <c r="P247" s="27" t="s">
        <v>70</v>
      </c>
      <c r="Q247" s="29" t="s">
        <v>69</v>
      </c>
    </row>
    <row r="248" spans="1:17" x14ac:dyDescent="0.25">
      <c r="A248">
        <v>5784</v>
      </c>
      <c r="B248" t="str">
        <f t="shared" si="37"/>
        <v>Open End</v>
      </c>
      <c r="C248" t="s">
        <v>602</v>
      </c>
      <c r="D248" t="str">
        <f t="shared" si="38"/>
        <v>Q38B</v>
      </c>
      <c r="E248" t="str">
        <f t="shared" si="39"/>
        <v>Open end results</v>
      </c>
      <c r="F248">
        <f t="shared" si="40"/>
        <v>75</v>
      </c>
      <c r="G248" t="str">
        <f t="shared" si="36"/>
        <v>Data</v>
      </c>
      <c r="I248" s="38" t="s">
        <v>711</v>
      </c>
      <c r="J248" t="s">
        <v>699</v>
      </c>
      <c r="K248" s="6" t="s">
        <v>523</v>
      </c>
      <c r="L248" s="12">
        <v>5.7967840666624292E-3</v>
      </c>
      <c r="M248" s="13">
        <v>1.0200719909282275E-2</v>
      </c>
      <c r="N248" s="13">
        <v>5.838513894922734E-3</v>
      </c>
      <c r="O248" s="13">
        <v>1.0741160218691594E-2</v>
      </c>
      <c r="P248" s="27" t="s">
        <v>70</v>
      </c>
      <c r="Q248" s="29" t="s">
        <v>70</v>
      </c>
    </row>
    <row r="249" spans="1:17" x14ac:dyDescent="0.25">
      <c r="A249">
        <v>5785</v>
      </c>
      <c r="B249" t="str">
        <f t="shared" si="37"/>
        <v>Open End</v>
      </c>
      <c r="C249" t="s">
        <v>602</v>
      </c>
      <c r="D249" t="str">
        <f t="shared" si="38"/>
        <v>Q38B</v>
      </c>
      <c r="E249" t="str">
        <f t="shared" si="39"/>
        <v>Open end results</v>
      </c>
      <c r="F249">
        <f t="shared" si="40"/>
        <v>76</v>
      </c>
      <c r="G249" t="str">
        <f t="shared" si="36"/>
        <v>Data</v>
      </c>
      <c r="I249" s="38" t="s">
        <v>711</v>
      </c>
      <c r="J249" t="s">
        <v>699</v>
      </c>
      <c r="K249" s="6" t="s">
        <v>524</v>
      </c>
      <c r="L249" s="26" t="s">
        <v>69</v>
      </c>
      <c r="M249" s="27" t="s">
        <v>70</v>
      </c>
      <c r="N249" s="27" t="s">
        <v>69</v>
      </c>
      <c r="O249" s="27" t="s">
        <v>69</v>
      </c>
      <c r="P249" s="27" t="s">
        <v>70</v>
      </c>
      <c r="Q249" s="29" t="s">
        <v>70</v>
      </c>
    </row>
    <row r="250" spans="1:17" x14ac:dyDescent="0.25">
      <c r="A250">
        <v>5786</v>
      </c>
      <c r="B250" t="str">
        <f t="shared" si="37"/>
        <v>Open End</v>
      </c>
      <c r="C250" t="s">
        <v>602</v>
      </c>
      <c r="D250" t="str">
        <f t="shared" si="38"/>
        <v>Q38B</v>
      </c>
      <c r="E250" t="str">
        <f t="shared" si="39"/>
        <v>Open end results</v>
      </c>
      <c r="F250">
        <f t="shared" si="40"/>
        <v>77</v>
      </c>
      <c r="G250" t="str">
        <f t="shared" si="36"/>
        <v>Data</v>
      </c>
      <c r="I250" s="38" t="s">
        <v>711</v>
      </c>
      <c r="J250" t="s">
        <v>699</v>
      </c>
      <c r="K250" s="6" t="s">
        <v>525</v>
      </c>
      <c r="L250" s="26" t="s">
        <v>69</v>
      </c>
      <c r="M250" s="27" t="s">
        <v>70</v>
      </c>
      <c r="N250" s="27" t="s">
        <v>69</v>
      </c>
      <c r="O250" s="27" t="s">
        <v>69</v>
      </c>
      <c r="P250" s="27" t="s">
        <v>70</v>
      </c>
      <c r="Q250" s="29" t="s">
        <v>70</v>
      </c>
    </row>
    <row r="251" spans="1:17" x14ac:dyDescent="0.25">
      <c r="A251">
        <v>5787</v>
      </c>
      <c r="B251" t="str">
        <f t="shared" si="37"/>
        <v>Open End</v>
      </c>
      <c r="C251" t="s">
        <v>602</v>
      </c>
      <c r="D251" t="str">
        <f t="shared" si="38"/>
        <v>Q38B</v>
      </c>
      <c r="E251" t="str">
        <f t="shared" si="39"/>
        <v>Open end results</v>
      </c>
      <c r="F251">
        <f t="shared" si="40"/>
        <v>78</v>
      </c>
      <c r="G251" t="str">
        <f t="shared" si="36"/>
        <v>Data</v>
      </c>
      <c r="I251" s="38" t="s">
        <v>711</v>
      </c>
      <c r="J251" t="s">
        <v>699</v>
      </c>
      <c r="K251" s="6" t="s">
        <v>526</v>
      </c>
      <c r="L251" s="26" t="s">
        <v>69</v>
      </c>
      <c r="M251" s="27" t="s">
        <v>70</v>
      </c>
      <c r="N251" s="13">
        <v>7.2258839369351638E-3</v>
      </c>
      <c r="O251" s="27" t="s">
        <v>69</v>
      </c>
      <c r="P251" s="13">
        <v>1.2582849112283846E-2</v>
      </c>
      <c r="Q251" s="29" t="s">
        <v>70</v>
      </c>
    </row>
    <row r="252" spans="1:17" x14ac:dyDescent="0.25">
      <c r="A252">
        <v>5788</v>
      </c>
      <c r="B252" t="str">
        <f t="shared" si="37"/>
        <v>Open End</v>
      </c>
      <c r="C252" t="s">
        <v>602</v>
      </c>
      <c r="D252" t="str">
        <f t="shared" si="38"/>
        <v>Q38B</v>
      </c>
      <c r="E252" t="str">
        <f t="shared" si="39"/>
        <v>Open end results</v>
      </c>
      <c r="F252">
        <f t="shared" si="40"/>
        <v>79</v>
      </c>
      <c r="G252" t="str">
        <f t="shared" si="36"/>
        <v>Data</v>
      </c>
      <c r="I252" s="38" t="s">
        <v>711</v>
      </c>
      <c r="J252" t="s">
        <v>699</v>
      </c>
      <c r="K252" s="6" t="s">
        <v>422</v>
      </c>
      <c r="L252" s="26" t="s">
        <v>69</v>
      </c>
      <c r="M252" s="27" t="s">
        <v>70</v>
      </c>
      <c r="N252" s="27" t="s">
        <v>70</v>
      </c>
      <c r="O252" s="27" t="s">
        <v>70</v>
      </c>
      <c r="P252" s="27" t="s">
        <v>70</v>
      </c>
      <c r="Q252" s="28">
        <v>8.1940060594187132E-3</v>
      </c>
    </row>
    <row r="253" spans="1:17" x14ac:dyDescent="0.25">
      <c r="A253">
        <v>5789</v>
      </c>
      <c r="B253" t="str">
        <f t="shared" si="37"/>
        <v>Open End</v>
      </c>
      <c r="C253" t="s">
        <v>602</v>
      </c>
      <c r="D253" t="str">
        <f t="shared" si="38"/>
        <v>Q38B</v>
      </c>
      <c r="E253" t="str">
        <f t="shared" si="39"/>
        <v>Open end results</v>
      </c>
      <c r="F253">
        <f t="shared" si="40"/>
        <v>80</v>
      </c>
      <c r="G253" t="str">
        <f t="shared" si="36"/>
        <v>Data</v>
      </c>
      <c r="I253" s="38" t="s">
        <v>711</v>
      </c>
      <c r="J253" t="s">
        <v>699</v>
      </c>
      <c r="K253" s="6" t="s">
        <v>527</v>
      </c>
      <c r="L253" s="26" t="s">
        <v>69</v>
      </c>
      <c r="M253" s="27" t="s">
        <v>70</v>
      </c>
      <c r="N253" s="27" t="s">
        <v>69</v>
      </c>
      <c r="O253" s="27" t="s">
        <v>69</v>
      </c>
      <c r="P253" s="27" t="s">
        <v>70</v>
      </c>
      <c r="Q253" s="29" t="s">
        <v>70</v>
      </c>
    </row>
    <row r="254" spans="1:17" x14ac:dyDescent="0.25">
      <c r="A254">
        <v>5790</v>
      </c>
      <c r="B254" t="str">
        <f t="shared" si="37"/>
        <v>Open End</v>
      </c>
      <c r="C254" t="s">
        <v>602</v>
      </c>
      <c r="D254" t="str">
        <f t="shared" si="38"/>
        <v>Q38B</v>
      </c>
      <c r="E254" t="str">
        <f t="shared" si="39"/>
        <v>Open end results</v>
      </c>
      <c r="F254">
        <f t="shared" si="40"/>
        <v>81</v>
      </c>
      <c r="G254" t="str">
        <f t="shared" si="36"/>
        <v>Data</v>
      </c>
      <c r="I254" s="38" t="s">
        <v>711</v>
      </c>
      <c r="J254" t="s">
        <v>699</v>
      </c>
      <c r="K254" s="6" t="s">
        <v>528</v>
      </c>
      <c r="L254" s="26" t="s">
        <v>69</v>
      </c>
      <c r="M254" s="27" t="s">
        <v>70</v>
      </c>
      <c r="N254" s="13">
        <v>5.7432584271041734E-3</v>
      </c>
      <c r="O254" s="27" t="s">
        <v>70</v>
      </c>
      <c r="P254" s="13">
        <v>1.2582849112283846E-2</v>
      </c>
      <c r="Q254" s="29" t="s">
        <v>70</v>
      </c>
    </row>
    <row r="255" spans="1:17" x14ac:dyDescent="0.25">
      <c r="A255">
        <v>5791</v>
      </c>
      <c r="B255" t="str">
        <f t="shared" si="37"/>
        <v>Open End</v>
      </c>
      <c r="C255" t="s">
        <v>602</v>
      </c>
      <c r="D255" t="str">
        <f t="shared" si="38"/>
        <v>Q38B</v>
      </c>
      <c r="E255" t="str">
        <f t="shared" si="39"/>
        <v>Open end results</v>
      </c>
      <c r="F255">
        <f t="shared" si="40"/>
        <v>82</v>
      </c>
      <c r="G255" t="str">
        <f t="shared" si="36"/>
        <v>Data</v>
      </c>
      <c r="I255" s="38" t="s">
        <v>711</v>
      </c>
      <c r="J255" t="s">
        <v>699</v>
      </c>
      <c r="K255" s="6" t="s">
        <v>529</v>
      </c>
      <c r="L255" s="26" t="s">
        <v>69</v>
      </c>
      <c r="M255" s="27" t="s">
        <v>70</v>
      </c>
      <c r="N255" s="13">
        <v>5.7432584271041734E-3</v>
      </c>
      <c r="O255" s="27" t="s">
        <v>70</v>
      </c>
      <c r="P255" s="13">
        <v>1.2582849112283846E-2</v>
      </c>
      <c r="Q255" s="29" t="s">
        <v>70</v>
      </c>
    </row>
    <row r="256" spans="1:17" x14ac:dyDescent="0.25">
      <c r="A256">
        <v>5792</v>
      </c>
      <c r="B256" t="str">
        <f t="shared" si="37"/>
        <v>Open End</v>
      </c>
      <c r="C256" t="s">
        <v>602</v>
      </c>
      <c r="D256" t="str">
        <f t="shared" si="38"/>
        <v>Q38B</v>
      </c>
      <c r="E256" t="str">
        <f t="shared" si="39"/>
        <v>Open end results</v>
      </c>
      <c r="F256">
        <f t="shared" si="40"/>
        <v>83</v>
      </c>
      <c r="G256" t="str">
        <f t="shared" si="36"/>
        <v>Data</v>
      </c>
      <c r="I256" s="38" t="s">
        <v>711</v>
      </c>
      <c r="J256" t="s">
        <v>699</v>
      </c>
      <c r="K256" s="6" t="s">
        <v>530</v>
      </c>
      <c r="L256" s="26" t="s">
        <v>69</v>
      </c>
      <c r="M256" s="27" t="s">
        <v>70</v>
      </c>
      <c r="N256" s="13">
        <v>5.7432584271041734E-3</v>
      </c>
      <c r="O256" s="27" t="s">
        <v>70</v>
      </c>
      <c r="P256" s="13">
        <v>1.2582849112283846E-2</v>
      </c>
      <c r="Q256" s="29" t="s">
        <v>70</v>
      </c>
    </row>
    <row r="257" spans="1:17" x14ac:dyDescent="0.25">
      <c r="A257">
        <v>5793</v>
      </c>
      <c r="B257" t="str">
        <f t="shared" si="37"/>
        <v>Open End</v>
      </c>
      <c r="C257" t="s">
        <v>602</v>
      </c>
      <c r="D257" t="str">
        <f t="shared" si="38"/>
        <v>Q38B</v>
      </c>
      <c r="E257" t="str">
        <f t="shared" si="39"/>
        <v>Open end results</v>
      </c>
      <c r="F257">
        <f t="shared" si="40"/>
        <v>84</v>
      </c>
      <c r="G257" t="str">
        <f t="shared" si="36"/>
        <v>Data</v>
      </c>
      <c r="I257" s="38" t="s">
        <v>711</v>
      </c>
      <c r="J257" t="s">
        <v>699</v>
      </c>
      <c r="K257" s="6" t="s">
        <v>531</v>
      </c>
      <c r="L257" s="26" t="s">
        <v>69</v>
      </c>
      <c r="M257" s="27" t="s">
        <v>70</v>
      </c>
      <c r="N257" s="13">
        <v>5.7432584271041734E-3</v>
      </c>
      <c r="O257" s="27" t="s">
        <v>70</v>
      </c>
      <c r="P257" s="13">
        <v>1.2582849112283846E-2</v>
      </c>
      <c r="Q257" s="29" t="s">
        <v>70</v>
      </c>
    </row>
    <row r="258" spans="1:17" x14ac:dyDescent="0.25">
      <c r="A258">
        <v>5794</v>
      </c>
      <c r="B258" t="str">
        <f t="shared" si="37"/>
        <v>Open End</v>
      </c>
      <c r="C258" t="s">
        <v>602</v>
      </c>
      <c r="D258" t="str">
        <f t="shared" si="38"/>
        <v>Q38B</v>
      </c>
      <c r="E258" t="str">
        <f t="shared" si="39"/>
        <v>Open end results</v>
      </c>
      <c r="F258">
        <f t="shared" si="40"/>
        <v>85</v>
      </c>
      <c r="G258" t="str">
        <f t="shared" si="36"/>
        <v>Data</v>
      </c>
      <c r="I258" s="38" t="s">
        <v>711</v>
      </c>
      <c r="J258" t="s">
        <v>699</v>
      </c>
      <c r="K258" s="6" t="s">
        <v>532</v>
      </c>
      <c r="L258" s="12">
        <v>1.1725248453756101E-2</v>
      </c>
      <c r="M258" s="27" t="s">
        <v>70</v>
      </c>
      <c r="N258" s="13">
        <v>2.3558282700293851E-2</v>
      </c>
      <c r="O258" s="27" t="s">
        <v>70</v>
      </c>
      <c r="P258" s="13">
        <v>5.1613612781792988E-2</v>
      </c>
      <c r="Q258" s="29" t="s">
        <v>70</v>
      </c>
    </row>
    <row r="259" spans="1:17" x14ac:dyDescent="0.25">
      <c r="A259">
        <v>5795</v>
      </c>
      <c r="B259" t="str">
        <f t="shared" si="37"/>
        <v>Open End</v>
      </c>
      <c r="C259" t="s">
        <v>602</v>
      </c>
      <c r="D259" t="str">
        <f t="shared" si="38"/>
        <v>Q38B</v>
      </c>
      <c r="E259" t="str">
        <f t="shared" si="39"/>
        <v>Open end results</v>
      </c>
      <c r="F259">
        <f t="shared" si="40"/>
        <v>86</v>
      </c>
      <c r="G259" t="str">
        <f t="shared" si="36"/>
        <v>Data</v>
      </c>
      <c r="I259" s="38" t="s">
        <v>711</v>
      </c>
      <c r="J259" t="s">
        <v>699</v>
      </c>
      <c r="K259" s="6" t="s">
        <v>533</v>
      </c>
      <c r="L259" s="26" t="s">
        <v>69</v>
      </c>
      <c r="M259" s="27" t="s">
        <v>70</v>
      </c>
      <c r="N259" s="27" t="s">
        <v>69</v>
      </c>
      <c r="O259" s="27" t="s">
        <v>70</v>
      </c>
      <c r="P259" s="27" t="s">
        <v>69</v>
      </c>
      <c r="Q259" s="29" t="s">
        <v>70</v>
      </c>
    </row>
    <row r="260" spans="1:17" x14ac:dyDescent="0.25">
      <c r="A260">
        <v>5796</v>
      </c>
      <c r="B260" t="str">
        <f t="shared" si="37"/>
        <v>Open End</v>
      </c>
      <c r="C260" t="s">
        <v>602</v>
      </c>
      <c r="D260" t="str">
        <f t="shared" si="38"/>
        <v>Q38B</v>
      </c>
      <c r="E260" t="str">
        <f t="shared" si="39"/>
        <v>Open end results</v>
      </c>
      <c r="F260">
        <f t="shared" si="40"/>
        <v>87</v>
      </c>
      <c r="G260" t="str">
        <f t="shared" si="36"/>
        <v>Data</v>
      </c>
      <c r="I260" s="38" t="s">
        <v>711</v>
      </c>
      <c r="J260" t="s">
        <v>699</v>
      </c>
      <c r="K260" s="6" t="s">
        <v>412</v>
      </c>
      <c r="L260" s="12">
        <v>1.8553086517848118E-2</v>
      </c>
      <c r="M260" s="27" t="s">
        <v>70</v>
      </c>
      <c r="N260" s="13">
        <v>1.4410365967420452E-2</v>
      </c>
      <c r="O260" s="13">
        <v>1.5634665085251392E-2</v>
      </c>
      <c r="P260" s="13">
        <v>1.2952360037777439E-2</v>
      </c>
      <c r="Q260" s="28">
        <v>5.1994104290199072E-2</v>
      </c>
    </row>
    <row r="261" spans="1:17" x14ac:dyDescent="0.25">
      <c r="A261">
        <v>5797</v>
      </c>
      <c r="B261" t="str">
        <f t="shared" si="37"/>
        <v>Open End</v>
      </c>
      <c r="C261" t="s">
        <v>602</v>
      </c>
      <c r="D261" t="str">
        <f t="shared" si="38"/>
        <v>Q38B</v>
      </c>
      <c r="E261" t="str">
        <f t="shared" si="39"/>
        <v>Open end results</v>
      </c>
      <c r="F261">
        <f t="shared" si="40"/>
        <v>88</v>
      </c>
      <c r="G261" t="str">
        <f t="shared" si="36"/>
        <v>Data</v>
      </c>
      <c r="I261" s="38" t="s">
        <v>711</v>
      </c>
      <c r="J261" t="s">
        <v>699</v>
      </c>
      <c r="K261" s="6" t="s">
        <v>413</v>
      </c>
      <c r="L261" s="12">
        <v>2.0776944190919338E-2</v>
      </c>
      <c r="M261" s="13">
        <v>2.8095566848366386E-2</v>
      </c>
      <c r="N261" s="13">
        <v>7.2215289694848575E-3</v>
      </c>
      <c r="O261" s="13">
        <v>1.3285503996592982E-2</v>
      </c>
      <c r="P261" s="27" t="s">
        <v>70</v>
      </c>
      <c r="Q261" s="28">
        <v>4.2123966535420998E-2</v>
      </c>
    </row>
    <row r="262" spans="1:17" x14ac:dyDescent="0.25">
      <c r="A262">
        <v>5798</v>
      </c>
      <c r="B262" t="str">
        <f t="shared" si="37"/>
        <v>Open End</v>
      </c>
      <c r="C262" t="s">
        <v>602</v>
      </c>
      <c r="D262" t="str">
        <f t="shared" si="38"/>
        <v>Q38B</v>
      </c>
      <c r="E262" t="str">
        <f t="shared" si="39"/>
        <v>Open end results</v>
      </c>
      <c r="F262">
        <f t="shared" si="40"/>
        <v>89</v>
      </c>
      <c r="G262" t="str">
        <f t="shared" si="36"/>
        <v>Data</v>
      </c>
      <c r="I262" s="38" t="s">
        <v>711</v>
      </c>
      <c r="J262" t="s">
        <v>699</v>
      </c>
      <c r="K262" s="6" t="s">
        <v>534</v>
      </c>
      <c r="L262" s="26" t="s">
        <v>69</v>
      </c>
      <c r="M262" s="27" t="s">
        <v>70</v>
      </c>
      <c r="N262" s="27" t="s">
        <v>69</v>
      </c>
      <c r="O262" s="27" t="s">
        <v>69</v>
      </c>
      <c r="P262" s="27" t="s">
        <v>70</v>
      </c>
      <c r="Q262" s="29" t="s">
        <v>70</v>
      </c>
    </row>
    <row r="263" spans="1:17" x14ac:dyDescent="0.25">
      <c r="A263">
        <v>5799</v>
      </c>
      <c r="B263" t="str">
        <f t="shared" si="37"/>
        <v>Open End</v>
      </c>
      <c r="C263" t="s">
        <v>602</v>
      </c>
      <c r="D263" t="str">
        <f t="shared" si="38"/>
        <v>Q38B</v>
      </c>
      <c r="E263" t="str">
        <f t="shared" si="39"/>
        <v>Open end results</v>
      </c>
      <c r="F263">
        <f t="shared" si="40"/>
        <v>90</v>
      </c>
      <c r="G263" t="str">
        <f t="shared" si="36"/>
        <v>Data</v>
      </c>
      <c r="I263" s="38" t="s">
        <v>711</v>
      </c>
      <c r="J263" t="s">
        <v>699</v>
      </c>
      <c r="K263" s="6" t="s">
        <v>535</v>
      </c>
      <c r="L263" s="26" t="s">
        <v>69</v>
      </c>
      <c r="M263" s="27" t="s">
        <v>70</v>
      </c>
      <c r="N263" s="13">
        <v>6.5054112840877629E-3</v>
      </c>
      <c r="O263" s="27" t="s">
        <v>70</v>
      </c>
      <c r="P263" s="13">
        <v>1.4252642405001126E-2</v>
      </c>
      <c r="Q263" s="29" t="s">
        <v>70</v>
      </c>
    </row>
    <row r="264" spans="1:17" x14ac:dyDescent="0.25">
      <c r="A264">
        <v>5800</v>
      </c>
      <c r="B264" t="str">
        <f t="shared" si="37"/>
        <v>Open End</v>
      </c>
      <c r="C264" t="s">
        <v>602</v>
      </c>
      <c r="D264" t="str">
        <f t="shared" si="38"/>
        <v>Q38B</v>
      </c>
      <c r="E264" t="str">
        <f t="shared" si="39"/>
        <v>Open end results</v>
      </c>
      <c r="F264">
        <f t="shared" si="40"/>
        <v>91</v>
      </c>
      <c r="G264" t="str">
        <f t="shared" si="36"/>
        <v>Data</v>
      </c>
      <c r="I264" s="38" t="s">
        <v>711</v>
      </c>
      <c r="J264" t="s">
        <v>699</v>
      </c>
      <c r="K264" s="6" t="s">
        <v>536</v>
      </c>
      <c r="L264" s="26" t="s">
        <v>69</v>
      </c>
      <c r="M264" s="27" t="s">
        <v>70</v>
      </c>
      <c r="N264" s="13">
        <v>6.2939869050258916E-3</v>
      </c>
      <c r="O264" s="13">
        <v>1.1579097520007631E-2</v>
      </c>
      <c r="P264" s="27" t="s">
        <v>70</v>
      </c>
      <c r="Q264" s="29" t="s">
        <v>70</v>
      </c>
    </row>
    <row r="265" spans="1:17" x14ac:dyDescent="0.25">
      <c r="A265">
        <v>5801</v>
      </c>
      <c r="B265" t="str">
        <f t="shared" si="37"/>
        <v>Open End</v>
      </c>
      <c r="C265" t="s">
        <v>602</v>
      </c>
      <c r="D265" t="str">
        <f t="shared" si="38"/>
        <v>Q38B</v>
      </c>
      <c r="E265" t="str">
        <f t="shared" si="39"/>
        <v>Open end results</v>
      </c>
      <c r="F265">
        <f t="shared" si="40"/>
        <v>92</v>
      </c>
      <c r="G265" t="str">
        <f t="shared" si="36"/>
        <v>Data</v>
      </c>
      <c r="I265" s="38" t="s">
        <v>711</v>
      </c>
      <c r="J265" t="s">
        <v>699</v>
      </c>
      <c r="K265" s="6" t="s">
        <v>416</v>
      </c>
      <c r="L265" s="12">
        <v>1.1436735912116301E-2</v>
      </c>
      <c r="M265" s="27" t="s">
        <v>70</v>
      </c>
      <c r="N265" s="27" t="s">
        <v>70</v>
      </c>
      <c r="O265" s="27" t="s">
        <v>70</v>
      </c>
      <c r="P265" s="27" t="s">
        <v>70</v>
      </c>
      <c r="Q265" s="28">
        <v>5.2249333959044339E-2</v>
      </c>
    </row>
    <row r="266" spans="1:17" x14ac:dyDescent="0.25">
      <c r="A266">
        <v>5802</v>
      </c>
      <c r="B266" t="str">
        <f t="shared" si="37"/>
        <v>Open End</v>
      </c>
      <c r="C266" t="s">
        <v>602</v>
      </c>
      <c r="D266" t="str">
        <f t="shared" si="38"/>
        <v>Q38B</v>
      </c>
      <c r="E266" t="str">
        <f t="shared" si="39"/>
        <v>Open end results</v>
      </c>
      <c r="F266">
        <f t="shared" si="40"/>
        <v>93</v>
      </c>
      <c r="G266" t="str">
        <f t="shared" si="36"/>
        <v>Data</v>
      </c>
      <c r="I266" s="38" t="s">
        <v>711</v>
      </c>
      <c r="J266" t="s">
        <v>699</v>
      </c>
      <c r="K266" s="6" t="s">
        <v>537</v>
      </c>
      <c r="L266" s="12">
        <v>2.7770651531009979E-2</v>
      </c>
      <c r="M266" s="13">
        <v>7.7259616974558229E-2</v>
      </c>
      <c r="N266" s="13">
        <v>1.1804568643775824E-2</v>
      </c>
      <c r="O266" s="13">
        <v>1.4553505684313012E-2</v>
      </c>
      <c r="P266" s="13">
        <v>8.5308862185043046E-3</v>
      </c>
      <c r="Q266" s="29" t="s">
        <v>70</v>
      </c>
    </row>
    <row r="267" spans="1:17" x14ac:dyDescent="0.25">
      <c r="A267">
        <v>5803</v>
      </c>
      <c r="B267" t="str">
        <f t="shared" si="37"/>
        <v>Open End</v>
      </c>
      <c r="C267" t="s">
        <v>602</v>
      </c>
      <c r="D267" t="str">
        <f t="shared" si="38"/>
        <v>Q38B</v>
      </c>
      <c r="E267" t="str">
        <f t="shared" si="39"/>
        <v>Open end results</v>
      </c>
      <c r="F267">
        <f t="shared" si="40"/>
        <v>94</v>
      </c>
      <c r="G267" t="str">
        <f t="shared" ref="G267:G298" si="41">IF(B267="","",IF(E267="Title","Title",IF(E267="Column labels","Labels",IF(AND(F267=1,B267="Closed End"),"Header","Data"))))</f>
        <v>Data</v>
      </c>
      <c r="I267" s="38" t="s">
        <v>711</v>
      </c>
      <c r="J267" t="s">
        <v>699</v>
      </c>
      <c r="K267" s="6" t="s">
        <v>538</v>
      </c>
      <c r="L267" s="26" t="s">
        <v>69</v>
      </c>
      <c r="M267" s="27" t="s">
        <v>70</v>
      </c>
      <c r="N267" s="27" t="s">
        <v>69</v>
      </c>
      <c r="O267" s="27" t="s">
        <v>69</v>
      </c>
      <c r="P267" s="27" t="s">
        <v>70</v>
      </c>
      <c r="Q267" s="29" t="s">
        <v>70</v>
      </c>
    </row>
    <row r="268" spans="1:17" x14ac:dyDescent="0.25">
      <c r="A268">
        <v>5804</v>
      </c>
      <c r="B268" t="str">
        <f t="shared" ref="B268:B299" si="42">IF(K270="Results by region:","Closed End",IF(L269="East Metro Overall","Open End",IF(AND(K268="",K270=""),"",B267)))</f>
        <v>Open End</v>
      </c>
      <c r="C268" t="s">
        <v>602</v>
      </c>
      <c r="D268" t="str">
        <f t="shared" ref="D268:D299" si="43">IF(B268="","",IF(ISERROR(FIND(".",K268,1)),D267,IF(ISNUMBER(FIND(".",K268,1)),CONCATENATE("Q",LEFT(K268,SUM(FIND(".",K268,1),-1))))))</f>
        <v>Q38B</v>
      </c>
      <c r="E268" t="str">
        <f t="shared" ref="E268:E304" si="44">IF(AND(K268="",K269="Results by region:"),"Column labels",
IF(AND(K268="",L268="East Metro overall"),"Column labels",
IF(AND(K268="",L268=""),"",
IF(AND(B268="Open End",K268&lt;&gt;"",E267="Column labels"),"Open end results",
IF(K268="Results by region:","Region",
IF(K268="Results by gender:","Gender",
IF(K268="Results by age:","Age",
IF(K268="Results by education level:","Education",
IF(K268="Results by household income:","Household income",
IF(K268="Results by housing status:","Housing status",
IF(K268="Results by home language:","Home language",
IF(K268="Results by race/ethnicity:","Race / ethnicity",
IF(ISERROR(FIND(".",K268)),E267,
IF(FIND(".",K268)&lt;=4,"Title"))))))))))))))</f>
        <v>Open end results</v>
      </c>
      <c r="F268">
        <f t="shared" ref="F268:F299" si="45">IF(B268="","",IF(E268&lt;&gt;E267,1,SUM(F267,1)))</f>
        <v>95</v>
      </c>
      <c r="G268" t="str">
        <f t="shared" si="41"/>
        <v>Data</v>
      </c>
      <c r="I268" s="38" t="s">
        <v>711</v>
      </c>
      <c r="J268" t="s">
        <v>699</v>
      </c>
      <c r="K268" s="6" t="s">
        <v>419</v>
      </c>
      <c r="L268" s="26" t="s">
        <v>69</v>
      </c>
      <c r="M268" s="13">
        <v>7.6842929217318104E-3</v>
      </c>
      <c r="N268" s="27" t="s">
        <v>70</v>
      </c>
      <c r="O268" s="27" t="s">
        <v>70</v>
      </c>
      <c r="P268" s="27" t="s">
        <v>70</v>
      </c>
      <c r="Q268" s="29" t="s">
        <v>70</v>
      </c>
    </row>
    <row r="269" spans="1:17" x14ac:dyDescent="0.25">
      <c r="A269">
        <v>5805</v>
      </c>
      <c r="B269" t="str">
        <f t="shared" si="42"/>
        <v>Open End</v>
      </c>
      <c r="C269" t="s">
        <v>602</v>
      </c>
      <c r="D269" t="str">
        <f t="shared" si="43"/>
        <v>Q38B</v>
      </c>
      <c r="E269" t="str">
        <f t="shared" si="44"/>
        <v>Open end results</v>
      </c>
      <c r="F269">
        <f t="shared" si="45"/>
        <v>96</v>
      </c>
      <c r="G269" t="str">
        <f t="shared" si="41"/>
        <v>Data</v>
      </c>
      <c r="I269" s="38" t="s">
        <v>711</v>
      </c>
      <c r="J269" t="s">
        <v>699</v>
      </c>
      <c r="K269" s="6" t="s">
        <v>539</v>
      </c>
      <c r="L269" s="26" t="s">
        <v>69</v>
      </c>
      <c r="M269" s="27" t="s">
        <v>70</v>
      </c>
      <c r="N269" s="27" t="s">
        <v>69</v>
      </c>
      <c r="O269" s="27" t="s">
        <v>69</v>
      </c>
      <c r="P269" s="27" t="s">
        <v>70</v>
      </c>
      <c r="Q269" s="29" t="s">
        <v>70</v>
      </c>
    </row>
    <row r="270" spans="1:17" x14ac:dyDescent="0.25">
      <c r="A270">
        <v>5806</v>
      </c>
      <c r="B270" t="str">
        <f t="shared" si="42"/>
        <v>Open End</v>
      </c>
      <c r="C270" t="s">
        <v>602</v>
      </c>
      <c r="D270" t="str">
        <f t="shared" si="43"/>
        <v>Q38B</v>
      </c>
      <c r="E270" t="str">
        <f t="shared" si="44"/>
        <v>Open end results</v>
      </c>
      <c r="F270">
        <f t="shared" si="45"/>
        <v>97</v>
      </c>
      <c r="G270" t="str">
        <f t="shared" si="41"/>
        <v>Data</v>
      </c>
      <c r="I270" s="38" t="s">
        <v>711</v>
      </c>
      <c r="J270" t="s">
        <v>699</v>
      </c>
      <c r="K270" s="6" t="s">
        <v>415</v>
      </c>
      <c r="L270" s="12">
        <v>5.4906225768037017E-3</v>
      </c>
      <c r="M270" s="27" t="s">
        <v>70</v>
      </c>
      <c r="N270" s="13">
        <v>1.1031718378941575E-2</v>
      </c>
      <c r="O270" s="27" t="s">
        <v>70</v>
      </c>
      <c r="P270" s="13">
        <v>2.4169284661881466E-2</v>
      </c>
      <c r="Q270" s="29" t="s">
        <v>70</v>
      </c>
    </row>
    <row r="271" spans="1:17" x14ac:dyDescent="0.25">
      <c r="A271">
        <v>5807</v>
      </c>
      <c r="B271" t="str">
        <f t="shared" si="42"/>
        <v>Open End</v>
      </c>
      <c r="C271" t="s">
        <v>602</v>
      </c>
      <c r="D271" t="str">
        <f t="shared" si="43"/>
        <v>Q38B</v>
      </c>
      <c r="E271" t="str">
        <f t="shared" si="44"/>
        <v>Open end results</v>
      </c>
      <c r="F271">
        <f t="shared" si="45"/>
        <v>98</v>
      </c>
      <c r="G271" t="str">
        <f t="shared" si="41"/>
        <v>Data</v>
      </c>
      <c r="I271" s="38" t="s">
        <v>711</v>
      </c>
      <c r="J271" t="s">
        <v>699</v>
      </c>
      <c r="K271" s="6" t="s">
        <v>540</v>
      </c>
      <c r="L271" s="12">
        <v>4.0674051829072848E-2</v>
      </c>
      <c r="M271" s="13">
        <v>0.11343454672237323</v>
      </c>
      <c r="N271" s="13">
        <v>7.1260249460838396E-3</v>
      </c>
      <c r="O271" s="13">
        <v>1.3109804488919964E-2</v>
      </c>
      <c r="P271" s="27" t="s">
        <v>70</v>
      </c>
      <c r="Q271" s="28">
        <v>2.275137523316148E-2</v>
      </c>
    </row>
    <row r="272" spans="1:17" x14ac:dyDescent="0.25">
      <c r="A272">
        <v>5808</v>
      </c>
      <c r="B272" t="str">
        <f t="shared" si="42"/>
        <v>Open End</v>
      </c>
      <c r="C272" t="s">
        <v>602</v>
      </c>
      <c r="D272" t="str">
        <f t="shared" si="43"/>
        <v>Q38B</v>
      </c>
      <c r="E272" t="str">
        <f t="shared" si="44"/>
        <v>Open end results</v>
      </c>
      <c r="F272">
        <f t="shared" si="45"/>
        <v>99</v>
      </c>
      <c r="G272" t="str">
        <f t="shared" si="41"/>
        <v>Data</v>
      </c>
      <c r="I272" s="38" t="s">
        <v>711</v>
      </c>
      <c r="J272" t="s">
        <v>699</v>
      </c>
      <c r="K272" s="6" t="s">
        <v>541</v>
      </c>
      <c r="L272" s="26" t="s">
        <v>69</v>
      </c>
      <c r="M272" s="27" t="s">
        <v>70</v>
      </c>
      <c r="N272" s="27" t="s">
        <v>69</v>
      </c>
      <c r="O272" s="27" t="s">
        <v>70</v>
      </c>
      <c r="P272" s="13">
        <v>7.5943527407985644E-3</v>
      </c>
      <c r="Q272" s="29" t="s">
        <v>70</v>
      </c>
    </row>
    <row r="273" spans="1:17" x14ac:dyDescent="0.25">
      <c r="A273">
        <v>5809</v>
      </c>
      <c r="B273" t="str">
        <f t="shared" si="42"/>
        <v>Open End</v>
      </c>
      <c r="C273" t="s">
        <v>602</v>
      </c>
      <c r="D273" t="str">
        <f t="shared" si="43"/>
        <v>Q38B</v>
      </c>
      <c r="E273" t="str">
        <f t="shared" si="44"/>
        <v>Open end results</v>
      </c>
      <c r="F273">
        <f t="shared" si="45"/>
        <v>100</v>
      </c>
      <c r="G273" t="str">
        <f t="shared" si="41"/>
        <v>Data</v>
      </c>
      <c r="I273" s="38" t="s">
        <v>711</v>
      </c>
      <c r="J273" t="s">
        <v>699</v>
      </c>
      <c r="K273" s="6" t="s">
        <v>542</v>
      </c>
      <c r="L273" s="26" t="s">
        <v>69</v>
      </c>
      <c r="M273" s="27" t="s">
        <v>70</v>
      </c>
      <c r="N273" s="27" t="s">
        <v>69</v>
      </c>
      <c r="O273" s="27" t="s">
        <v>69</v>
      </c>
      <c r="P273" s="27" t="s">
        <v>70</v>
      </c>
      <c r="Q273" s="29" t="s">
        <v>70</v>
      </c>
    </row>
    <row r="274" spans="1:17" x14ac:dyDescent="0.25">
      <c r="A274">
        <v>5810</v>
      </c>
      <c r="B274" t="str">
        <f t="shared" si="42"/>
        <v>Open End</v>
      </c>
      <c r="C274" t="s">
        <v>602</v>
      </c>
      <c r="D274" t="str">
        <f t="shared" si="43"/>
        <v>Q38B</v>
      </c>
      <c r="E274" t="str">
        <f t="shared" si="44"/>
        <v>Open end results</v>
      </c>
      <c r="F274">
        <f t="shared" si="45"/>
        <v>101</v>
      </c>
      <c r="G274" t="str">
        <f t="shared" si="41"/>
        <v>Data</v>
      </c>
      <c r="I274" s="38" t="s">
        <v>711</v>
      </c>
      <c r="J274" t="s">
        <v>699</v>
      </c>
      <c r="K274" s="6" t="s">
        <v>427</v>
      </c>
      <c r="L274" s="12">
        <v>7.0413760976098146E-3</v>
      </c>
      <c r="M274" s="27" t="s">
        <v>70</v>
      </c>
      <c r="N274" s="13">
        <v>1.414748091358734E-2</v>
      </c>
      <c r="O274" s="27" t="s">
        <v>70</v>
      </c>
      <c r="P274" s="13">
        <v>3.0995578540306587E-2</v>
      </c>
      <c r="Q274" s="29" t="s">
        <v>70</v>
      </c>
    </row>
    <row r="275" spans="1:17" x14ac:dyDescent="0.25">
      <c r="A275">
        <v>5811</v>
      </c>
      <c r="B275" t="str">
        <f t="shared" si="42"/>
        <v>Open End</v>
      </c>
      <c r="C275" t="s">
        <v>602</v>
      </c>
      <c r="D275" t="str">
        <f t="shared" si="43"/>
        <v>Q38B</v>
      </c>
      <c r="E275" t="str">
        <f t="shared" si="44"/>
        <v>Open end results</v>
      </c>
      <c r="F275">
        <f t="shared" si="45"/>
        <v>102</v>
      </c>
      <c r="G275" t="str">
        <f t="shared" si="41"/>
        <v>Data</v>
      </c>
      <c r="I275" s="38" t="s">
        <v>711</v>
      </c>
      <c r="J275" t="s">
        <v>699</v>
      </c>
      <c r="K275" s="6" t="s">
        <v>543</v>
      </c>
      <c r="L275" s="26" t="s">
        <v>69</v>
      </c>
      <c r="M275" s="27" t="s">
        <v>70</v>
      </c>
      <c r="N275" s="27" t="s">
        <v>69</v>
      </c>
      <c r="O275" s="27" t="s">
        <v>69</v>
      </c>
      <c r="P275" s="27" t="s">
        <v>70</v>
      </c>
      <c r="Q275" s="29" t="s">
        <v>70</v>
      </c>
    </row>
    <row r="276" spans="1:17" x14ac:dyDescent="0.25">
      <c r="A276">
        <v>5812</v>
      </c>
      <c r="B276" t="str">
        <f t="shared" si="42"/>
        <v>Open End</v>
      </c>
      <c r="C276" t="s">
        <v>602</v>
      </c>
      <c r="D276" t="str">
        <f t="shared" si="43"/>
        <v>Q38B</v>
      </c>
      <c r="E276" t="str">
        <f t="shared" si="44"/>
        <v>Open end results</v>
      </c>
      <c r="F276">
        <f t="shared" si="45"/>
        <v>103</v>
      </c>
      <c r="G276" t="str">
        <f t="shared" si="41"/>
        <v>Data</v>
      </c>
      <c r="I276" s="38" t="s">
        <v>711</v>
      </c>
      <c r="J276" t="s">
        <v>699</v>
      </c>
      <c r="K276" s="6" t="s">
        <v>544</v>
      </c>
      <c r="L276" s="12">
        <v>1.4314221294354728E-2</v>
      </c>
      <c r="M276" s="27" t="s">
        <v>70</v>
      </c>
      <c r="N276" s="27" t="s">
        <v>70</v>
      </c>
      <c r="O276" s="27" t="s">
        <v>70</v>
      </c>
      <c r="P276" s="27" t="s">
        <v>70</v>
      </c>
      <c r="Q276" s="28">
        <v>6.5395278383586275E-2</v>
      </c>
    </row>
    <row r="277" spans="1:17" x14ac:dyDescent="0.25">
      <c r="A277">
        <v>5813</v>
      </c>
      <c r="B277" t="str">
        <f t="shared" si="42"/>
        <v>Open End</v>
      </c>
      <c r="C277" t="s">
        <v>602</v>
      </c>
      <c r="D277" t="str">
        <f t="shared" si="43"/>
        <v>Q38B</v>
      </c>
      <c r="E277" t="str">
        <f t="shared" si="44"/>
        <v>Open end results</v>
      </c>
      <c r="F277">
        <f t="shared" si="45"/>
        <v>104</v>
      </c>
      <c r="G277" t="str">
        <f t="shared" si="41"/>
        <v>Data</v>
      </c>
      <c r="I277" s="38" t="s">
        <v>711</v>
      </c>
      <c r="J277" t="s">
        <v>699</v>
      </c>
      <c r="K277" s="6" t="s">
        <v>545</v>
      </c>
      <c r="L277" s="26" t="s">
        <v>69</v>
      </c>
      <c r="M277" s="27" t="s">
        <v>70</v>
      </c>
      <c r="N277" s="27" t="s">
        <v>70</v>
      </c>
      <c r="O277" s="27" t="s">
        <v>70</v>
      </c>
      <c r="P277" s="27" t="s">
        <v>70</v>
      </c>
      <c r="Q277" s="29" t="s">
        <v>69</v>
      </c>
    </row>
    <row r="278" spans="1:17" x14ac:dyDescent="0.25">
      <c r="A278">
        <v>5814</v>
      </c>
      <c r="B278" t="str">
        <f t="shared" si="42"/>
        <v>Open End</v>
      </c>
      <c r="C278" t="s">
        <v>602</v>
      </c>
      <c r="D278" t="str">
        <f t="shared" si="43"/>
        <v>Q38B</v>
      </c>
      <c r="E278" t="str">
        <f t="shared" si="44"/>
        <v>Open end results</v>
      </c>
      <c r="F278">
        <f t="shared" si="45"/>
        <v>105</v>
      </c>
      <c r="G278" t="str">
        <f t="shared" si="41"/>
        <v>Data</v>
      </c>
      <c r="I278" s="38" t="s">
        <v>711</v>
      </c>
      <c r="J278" t="s">
        <v>699</v>
      </c>
      <c r="K278" s="6" t="s">
        <v>546</v>
      </c>
      <c r="L278" s="26" t="s">
        <v>69</v>
      </c>
      <c r="M278" s="27" t="s">
        <v>70</v>
      </c>
      <c r="N278" s="27" t="s">
        <v>70</v>
      </c>
      <c r="O278" s="27" t="s">
        <v>70</v>
      </c>
      <c r="P278" s="27" t="s">
        <v>70</v>
      </c>
      <c r="Q278" s="28">
        <v>1.2182537947364297E-2</v>
      </c>
    </row>
    <row r="279" spans="1:17" x14ac:dyDescent="0.25">
      <c r="A279">
        <v>5815</v>
      </c>
      <c r="B279" t="str">
        <f t="shared" si="42"/>
        <v>Open End</v>
      </c>
      <c r="C279" t="s">
        <v>602</v>
      </c>
      <c r="D279" t="str">
        <f t="shared" si="43"/>
        <v>Q38B</v>
      </c>
      <c r="E279" t="str">
        <f t="shared" si="44"/>
        <v>Open end results</v>
      </c>
      <c r="F279">
        <f t="shared" si="45"/>
        <v>106</v>
      </c>
      <c r="G279" t="str">
        <f t="shared" si="41"/>
        <v>Data</v>
      </c>
      <c r="I279" s="38" t="s">
        <v>711</v>
      </c>
      <c r="J279" t="s">
        <v>699</v>
      </c>
      <c r="K279" s="6" t="s">
        <v>547</v>
      </c>
      <c r="L279" s="26" t="s">
        <v>69</v>
      </c>
      <c r="M279" s="27" t="s">
        <v>70</v>
      </c>
      <c r="N279" s="27" t="s">
        <v>69</v>
      </c>
      <c r="O279" s="27" t="s">
        <v>69</v>
      </c>
      <c r="P279" s="27" t="s">
        <v>70</v>
      </c>
      <c r="Q279" s="28">
        <v>1.2182537947364297E-2</v>
      </c>
    </row>
    <row r="280" spans="1:17" x14ac:dyDescent="0.25">
      <c r="A280">
        <v>5816</v>
      </c>
      <c r="B280" t="str">
        <f t="shared" si="42"/>
        <v>Open End</v>
      </c>
      <c r="C280" t="s">
        <v>602</v>
      </c>
      <c r="D280" t="str">
        <f t="shared" si="43"/>
        <v>Q38B</v>
      </c>
      <c r="E280" t="str">
        <f t="shared" si="44"/>
        <v>Open end results</v>
      </c>
      <c r="F280">
        <f t="shared" si="45"/>
        <v>107</v>
      </c>
      <c r="G280" t="str">
        <f t="shared" si="41"/>
        <v>Data</v>
      </c>
      <c r="I280" s="38" t="s">
        <v>711</v>
      </c>
      <c r="J280" t="s">
        <v>699</v>
      </c>
      <c r="K280" s="6" t="s">
        <v>548</v>
      </c>
      <c r="L280" s="26" t="s">
        <v>69</v>
      </c>
      <c r="M280" s="27" t="s">
        <v>70</v>
      </c>
      <c r="N280" s="27" t="s">
        <v>69</v>
      </c>
      <c r="O280" s="27" t="s">
        <v>69</v>
      </c>
      <c r="P280" s="27" t="s">
        <v>70</v>
      </c>
      <c r="Q280" s="29" t="s">
        <v>69</v>
      </c>
    </row>
    <row r="281" spans="1:17" x14ac:dyDescent="0.25">
      <c r="A281">
        <v>5817</v>
      </c>
      <c r="B281" t="str">
        <f t="shared" si="42"/>
        <v>Open End</v>
      </c>
      <c r="C281" t="s">
        <v>602</v>
      </c>
      <c r="D281" t="str">
        <f t="shared" si="43"/>
        <v>Q38B</v>
      </c>
      <c r="E281" t="str">
        <f t="shared" si="44"/>
        <v>Open end results</v>
      </c>
      <c r="F281">
        <f t="shared" si="45"/>
        <v>108</v>
      </c>
      <c r="G281" t="str">
        <f t="shared" si="41"/>
        <v>Data</v>
      </c>
      <c r="I281" s="38" t="s">
        <v>711</v>
      </c>
      <c r="J281" t="s">
        <v>699</v>
      </c>
      <c r="K281" s="6" t="s">
        <v>549</v>
      </c>
      <c r="L281" s="26" t="s">
        <v>69</v>
      </c>
      <c r="M281" s="27" t="s">
        <v>70</v>
      </c>
      <c r="N281" s="27" t="s">
        <v>69</v>
      </c>
      <c r="O281" s="27" t="s">
        <v>69</v>
      </c>
      <c r="P281" s="27" t="s">
        <v>70</v>
      </c>
      <c r="Q281" s="29" t="s">
        <v>70</v>
      </c>
    </row>
    <row r="282" spans="1:17" x14ac:dyDescent="0.25">
      <c r="A282">
        <v>5818</v>
      </c>
      <c r="B282" t="str">
        <f t="shared" si="42"/>
        <v>Open End</v>
      </c>
      <c r="C282" t="s">
        <v>602</v>
      </c>
      <c r="D282" t="str">
        <f t="shared" si="43"/>
        <v>Q38B</v>
      </c>
      <c r="E282" t="str">
        <f t="shared" si="44"/>
        <v>Open end results</v>
      </c>
      <c r="F282">
        <f t="shared" si="45"/>
        <v>109</v>
      </c>
      <c r="G282" t="str">
        <f t="shared" si="41"/>
        <v>Data</v>
      </c>
      <c r="I282" s="38" t="s">
        <v>711</v>
      </c>
      <c r="J282" t="s">
        <v>699</v>
      </c>
      <c r="K282" s="6" t="s">
        <v>550</v>
      </c>
      <c r="L282" s="26" t="s">
        <v>69</v>
      </c>
      <c r="M282" s="27" t="s">
        <v>70</v>
      </c>
      <c r="N282" s="27" t="s">
        <v>69</v>
      </c>
      <c r="O282" s="27" t="s">
        <v>69</v>
      </c>
      <c r="P282" s="27" t="s">
        <v>70</v>
      </c>
      <c r="Q282" s="29" t="s">
        <v>70</v>
      </c>
    </row>
    <row r="283" spans="1:17" x14ac:dyDescent="0.25">
      <c r="A283">
        <v>5819</v>
      </c>
      <c r="B283" t="str">
        <f t="shared" si="42"/>
        <v>Open End</v>
      </c>
      <c r="C283" t="s">
        <v>602</v>
      </c>
      <c r="D283" t="str">
        <f t="shared" si="43"/>
        <v>Q38B</v>
      </c>
      <c r="E283" t="str">
        <f t="shared" si="44"/>
        <v>Open end results</v>
      </c>
      <c r="F283">
        <f t="shared" si="45"/>
        <v>110</v>
      </c>
      <c r="G283" t="str">
        <f t="shared" si="41"/>
        <v>Data</v>
      </c>
      <c r="I283" s="38" t="s">
        <v>711</v>
      </c>
      <c r="J283" t="s">
        <v>699</v>
      </c>
      <c r="K283" s="6" t="s">
        <v>551</v>
      </c>
      <c r="L283" s="26" t="s">
        <v>69</v>
      </c>
      <c r="M283" s="27" t="s">
        <v>70</v>
      </c>
      <c r="N283" s="27" t="s">
        <v>69</v>
      </c>
      <c r="O283" s="27" t="s">
        <v>69</v>
      </c>
      <c r="P283" s="27" t="s">
        <v>70</v>
      </c>
      <c r="Q283" s="29" t="s">
        <v>70</v>
      </c>
    </row>
    <row r="284" spans="1:17" x14ac:dyDescent="0.25">
      <c r="A284">
        <v>5820</v>
      </c>
      <c r="B284" t="str">
        <f t="shared" si="42"/>
        <v>Open End</v>
      </c>
      <c r="C284" t="s">
        <v>602</v>
      </c>
      <c r="D284" t="str">
        <f t="shared" si="43"/>
        <v>Q38B</v>
      </c>
      <c r="E284" t="str">
        <f t="shared" si="44"/>
        <v>Open end results</v>
      </c>
      <c r="F284">
        <f t="shared" si="45"/>
        <v>111</v>
      </c>
      <c r="G284" t="str">
        <f t="shared" si="41"/>
        <v>Data</v>
      </c>
      <c r="I284" s="38" t="s">
        <v>711</v>
      </c>
      <c r="J284" t="s">
        <v>699</v>
      </c>
      <c r="K284" s="6" t="s">
        <v>552</v>
      </c>
      <c r="L284" s="26" t="s">
        <v>69</v>
      </c>
      <c r="M284" s="27" t="s">
        <v>70</v>
      </c>
      <c r="N284" s="27" t="s">
        <v>70</v>
      </c>
      <c r="O284" s="27" t="s">
        <v>70</v>
      </c>
      <c r="P284" s="27" t="s">
        <v>70</v>
      </c>
      <c r="Q284" s="28">
        <v>1.2182537947364297E-2</v>
      </c>
    </row>
    <row r="285" spans="1:17" x14ac:dyDescent="0.25">
      <c r="A285">
        <v>5821</v>
      </c>
      <c r="B285" t="str">
        <f t="shared" si="42"/>
        <v>Open End</v>
      </c>
      <c r="C285" t="s">
        <v>602</v>
      </c>
      <c r="D285" t="str">
        <f t="shared" si="43"/>
        <v>Q38B</v>
      </c>
      <c r="E285" t="str">
        <f t="shared" si="44"/>
        <v>Open end results</v>
      </c>
      <c r="F285">
        <f t="shared" si="45"/>
        <v>112</v>
      </c>
      <c r="G285" t="str">
        <f t="shared" si="41"/>
        <v>Data</v>
      </c>
      <c r="I285" s="38" t="s">
        <v>711</v>
      </c>
      <c r="J285" t="s">
        <v>699</v>
      </c>
      <c r="K285" s="6" t="s">
        <v>553</v>
      </c>
      <c r="L285" s="26" t="s">
        <v>69</v>
      </c>
      <c r="M285" s="27" t="s">
        <v>70</v>
      </c>
      <c r="N285" s="27" t="s">
        <v>69</v>
      </c>
      <c r="O285" s="27" t="s">
        <v>69</v>
      </c>
      <c r="P285" s="27" t="s">
        <v>70</v>
      </c>
      <c r="Q285" s="29" t="s">
        <v>70</v>
      </c>
    </row>
    <row r="286" spans="1:17" x14ac:dyDescent="0.25">
      <c r="A286">
        <v>5822</v>
      </c>
      <c r="B286" t="str">
        <f t="shared" si="42"/>
        <v>Open End</v>
      </c>
      <c r="C286" t="s">
        <v>602</v>
      </c>
      <c r="D286" t="str">
        <f t="shared" si="43"/>
        <v>Q38B</v>
      </c>
      <c r="E286" t="str">
        <f t="shared" si="44"/>
        <v>Open end results</v>
      </c>
      <c r="F286">
        <f t="shared" si="45"/>
        <v>113</v>
      </c>
      <c r="G286" t="str">
        <f t="shared" si="41"/>
        <v>Data</v>
      </c>
      <c r="I286" s="38" t="s">
        <v>711</v>
      </c>
      <c r="J286" t="s">
        <v>699</v>
      </c>
      <c r="K286" s="6" t="s">
        <v>554</v>
      </c>
      <c r="L286" s="26" t="s">
        <v>69</v>
      </c>
      <c r="M286" s="27" t="s">
        <v>70</v>
      </c>
      <c r="N286" s="13">
        <v>6.3453011096789406E-3</v>
      </c>
      <c r="O286" s="27" t="s">
        <v>69</v>
      </c>
      <c r="P286" s="13">
        <v>9.2223167953454227E-3</v>
      </c>
      <c r="Q286" s="29" t="s">
        <v>70</v>
      </c>
    </row>
    <row r="287" spans="1:17" x14ac:dyDescent="0.25">
      <c r="A287">
        <v>5823</v>
      </c>
      <c r="B287" t="str">
        <f t="shared" si="42"/>
        <v>Open End</v>
      </c>
      <c r="C287" t="s">
        <v>602</v>
      </c>
      <c r="D287" t="str">
        <f t="shared" si="43"/>
        <v>Q38B</v>
      </c>
      <c r="E287" t="str">
        <f t="shared" si="44"/>
        <v>Open end results</v>
      </c>
      <c r="F287">
        <f t="shared" si="45"/>
        <v>114</v>
      </c>
      <c r="G287" t="str">
        <f t="shared" si="41"/>
        <v>Data</v>
      </c>
      <c r="I287" s="38" t="s">
        <v>711</v>
      </c>
      <c r="J287" t="s">
        <v>699</v>
      </c>
      <c r="K287" s="6" t="s">
        <v>555</v>
      </c>
      <c r="L287" s="26" t="s">
        <v>69</v>
      </c>
      <c r="M287" s="27" t="s">
        <v>70</v>
      </c>
      <c r="N287" s="27" t="s">
        <v>69</v>
      </c>
      <c r="O287" s="13">
        <v>8.0216207026440299E-3</v>
      </c>
      <c r="P287" s="27" t="s">
        <v>70</v>
      </c>
      <c r="Q287" s="29" t="s">
        <v>70</v>
      </c>
    </row>
    <row r="288" spans="1:17" x14ac:dyDescent="0.25">
      <c r="A288">
        <v>5824</v>
      </c>
      <c r="B288" t="str">
        <f t="shared" si="42"/>
        <v>Open End</v>
      </c>
      <c r="C288" t="s">
        <v>602</v>
      </c>
      <c r="D288" t="str">
        <f t="shared" si="43"/>
        <v>Q38B</v>
      </c>
      <c r="E288" t="str">
        <f t="shared" si="44"/>
        <v>Open end results</v>
      </c>
      <c r="F288">
        <f t="shared" si="45"/>
        <v>115</v>
      </c>
      <c r="G288" t="str">
        <f t="shared" si="41"/>
        <v>Data</v>
      </c>
      <c r="I288" s="38" t="s">
        <v>711</v>
      </c>
      <c r="J288" t="s">
        <v>699</v>
      </c>
      <c r="K288" s="6" t="s">
        <v>556</v>
      </c>
      <c r="L288" s="26" t="s">
        <v>69</v>
      </c>
      <c r="M288" s="27" t="s">
        <v>70</v>
      </c>
      <c r="N288" s="27" t="s">
        <v>69</v>
      </c>
      <c r="O288" s="27" t="s">
        <v>69</v>
      </c>
      <c r="P288" s="27" t="s">
        <v>70</v>
      </c>
      <c r="Q288" s="29" t="s">
        <v>70</v>
      </c>
    </row>
    <row r="289" spans="1:19" x14ac:dyDescent="0.25">
      <c r="A289">
        <v>5825</v>
      </c>
      <c r="B289" t="str">
        <f t="shared" si="42"/>
        <v>Open End</v>
      </c>
      <c r="C289" t="s">
        <v>602</v>
      </c>
      <c r="D289" t="str">
        <f t="shared" si="43"/>
        <v>Q38B</v>
      </c>
      <c r="E289" t="str">
        <f t="shared" si="44"/>
        <v>Open end results</v>
      </c>
      <c r="F289">
        <f t="shared" si="45"/>
        <v>116</v>
      </c>
      <c r="G289" t="str">
        <f t="shared" si="41"/>
        <v>Data</v>
      </c>
      <c r="I289" s="38" t="s">
        <v>711</v>
      </c>
      <c r="J289" t="s">
        <v>699</v>
      </c>
      <c r="K289" s="6" t="s">
        <v>557</v>
      </c>
      <c r="L289" s="26" t="s">
        <v>69</v>
      </c>
      <c r="M289" s="27" t="s">
        <v>70</v>
      </c>
      <c r="N289" s="27" t="s">
        <v>69</v>
      </c>
      <c r="O289" s="27" t="s">
        <v>69</v>
      </c>
      <c r="P289" s="27" t="s">
        <v>70</v>
      </c>
      <c r="Q289" s="29" t="s">
        <v>70</v>
      </c>
    </row>
    <row r="290" spans="1:19" x14ac:dyDescent="0.25">
      <c r="A290">
        <v>5826</v>
      </c>
      <c r="B290" t="str">
        <f t="shared" si="42"/>
        <v>Open End</v>
      </c>
      <c r="C290" t="s">
        <v>602</v>
      </c>
      <c r="D290" t="str">
        <f t="shared" si="43"/>
        <v>Q38B</v>
      </c>
      <c r="E290" t="str">
        <f t="shared" si="44"/>
        <v>Open end results</v>
      </c>
      <c r="F290">
        <f t="shared" si="45"/>
        <v>117</v>
      </c>
      <c r="G290" t="str">
        <f t="shared" si="41"/>
        <v>Data</v>
      </c>
      <c r="I290" s="38" t="s">
        <v>711</v>
      </c>
      <c r="J290" t="s">
        <v>699</v>
      </c>
      <c r="K290" s="6" t="s">
        <v>558</v>
      </c>
      <c r="L290" s="26" t="s">
        <v>69</v>
      </c>
      <c r="M290" s="27" t="s">
        <v>70</v>
      </c>
      <c r="N290" s="27" t="s">
        <v>70</v>
      </c>
      <c r="O290" s="27" t="s">
        <v>70</v>
      </c>
      <c r="P290" s="27" t="s">
        <v>70</v>
      </c>
      <c r="Q290" s="28">
        <v>1.4857048972990545E-2</v>
      </c>
    </row>
    <row r="291" spans="1:19" x14ac:dyDescent="0.25">
      <c r="A291">
        <v>5827</v>
      </c>
      <c r="B291" t="str">
        <f t="shared" si="42"/>
        <v>Open End</v>
      </c>
      <c r="C291" t="s">
        <v>602</v>
      </c>
      <c r="D291" t="str">
        <f t="shared" si="43"/>
        <v>Q38B</v>
      </c>
      <c r="E291" t="str">
        <f t="shared" si="44"/>
        <v>Open end results</v>
      </c>
      <c r="F291">
        <f t="shared" si="45"/>
        <v>118</v>
      </c>
      <c r="G291" t="str">
        <f t="shared" si="41"/>
        <v>Data</v>
      </c>
      <c r="I291" s="38" t="s">
        <v>711</v>
      </c>
      <c r="J291" t="s">
        <v>699</v>
      </c>
      <c r="K291" s="6" t="s">
        <v>559</v>
      </c>
      <c r="L291" s="26" t="s">
        <v>69</v>
      </c>
      <c r="M291" s="27" t="s">
        <v>70</v>
      </c>
      <c r="N291" s="27" t="s">
        <v>69</v>
      </c>
      <c r="O291" s="27" t="s">
        <v>69</v>
      </c>
      <c r="P291" s="13">
        <v>5.0363767444364209E-3</v>
      </c>
      <c r="Q291" s="29" t="s">
        <v>70</v>
      </c>
    </row>
    <row r="292" spans="1:19" x14ac:dyDescent="0.25">
      <c r="A292">
        <v>5828</v>
      </c>
      <c r="B292" t="str">
        <f t="shared" si="42"/>
        <v>Open End</v>
      </c>
      <c r="C292" t="s">
        <v>602</v>
      </c>
      <c r="D292" t="str">
        <f t="shared" si="43"/>
        <v>Q38B</v>
      </c>
      <c r="E292" t="str">
        <f t="shared" si="44"/>
        <v>Open end results</v>
      </c>
      <c r="F292">
        <f t="shared" si="45"/>
        <v>119</v>
      </c>
      <c r="G292" t="str">
        <f t="shared" si="41"/>
        <v>Data</v>
      </c>
      <c r="I292" s="38" t="s">
        <v>711</v>
      </c>
      <c r="J292" t="s">
        <v>699</v>
      </c>
      <c r="K292" s="6" t="s">
        <v>560</v>
      </c>
      <c r="L292" s="26" t="s">
        <v>69</v>
      </c>
      <c r="M292" s="27" t="s">
        <v>70</v>
      </c>
      <c r="N292" s="27" t="s">
        <v>69</v>
      </c>
      <c r="O292" s="27" t="s">
        <v>69</v>
      </c>
      <c r="P292" s="27" t="s">
        <v>70</v>
      </c>
      <c r="Q292" s="29" t="s">
        <v>70</v>
      </c>
    </row>
    <row r="293" spans="1:19" x14ac:dyDescent="0.25">
      <c r="A293">
        <v>5829</v>
      </c>
      <c r="B293" t="str">
        <f t="shared" si="42"/>
        <v>Open End</v>
      </c>
      <c r="C293" t="s">
        <v>602</v>
      </c>
      <c r="D293" t="str">
        <f t="shared" si="43"/>
        <v>Q38B</v>
      </c>
      <c r="E293" t="str">
        <f t="shared" si="44"/>
        <v>Open end results</v>
      </c>
      <c r="F293">
        <f t="shared" si="45"/>
        <v>120</v>
      </c>
      <c r="G293" t="str">
        <f t="shared" si="41"/>
        <v>Data</v>
      </c>
      <c r="I293" s="38" t="s">
        <v>711</v>
      </c>
      <c r="J293" t="s">
        <v>699</v>
      </c>
      <c r="K293" s="6" t="s">
        <v>561</v>
      </c>
      <c r="L293" s="12">
        <v>7.4038798483941869E-3</v>
      </c>
      <c r="M293" s="27" t="s">
        <v>70</v>
      </c>
      <c r="N293" s="13">
        <v>1.4875820775601895E-2</v>
      </c>
      <c r="O293" s="13">
        <v>1.6801247227947642E-2</v>
      </c>
      <c r="P293" s="13">
        <v>1.2582849112283846E-2</v>
      </c>
      <c r="Q293" s="29" t="s">
        <v>70</v>
      </c>
    </row>
    <row r="294" spans="1:19" x14ac:dyDescent="0.25">
      <c r="A294">
        <v>5830</v>
      </c>
      <c r="B294" t="str">
        <f t="shared" si="42"/>
        <v>Open End</v>
      </c>
      <c r="C294" t="s">
        <v>602</v>
      </c>
      <c r="D294" t="str">
        <f t="shared" si="43"/>
        <v>Q38B</v>
      </c>
      <c r="E294" t="str">
        <f t="shared" si="44"/>
        <v>Open end results</v>
      </c>
      <c r="F294">
        <f t="shared" si="45"/>
        <v>121</v>
      </c>
      <c r="G294" t="str">
        <f t="shared" si="41"/>
        <v>Data</v>
      </c>
      <c r="I294" s="38" t="s">
        <v>711</v>
      </c>
      <c r="J294" t="s">
        <v>699</v>
      </c>
      <c r="K294" s="6" t="s">
        <v>562</v>
      </c>
      <c r="L294" s="26" t="s">
        <v>69</v>
      </c>
      <c r="M294" s="27" t="s">
        <v>69</v>
      </c>
      <c r="N294" s="27" t="s">
        <v>70</v>
      </c>
      <c r="O294" s="27" t="s">
        <v>70</v>
      </c>
      <c r="P294" s="27" t="s">
        <v>70</v>
      </c>
      <c r="Q294" s="29" t="s">
        <v>70</v>
      </c>
    </row>
    <row r="295" spans="1:19" x14ac:dyDescent="0.25">
      <c r="A295">
        <v>5831</v>
      </c>
      <c r="B295" t="str">
        <f t="shared" si="42"/>
        <v>Open End</v>
      </c>
      <c r="C295" t="s">
        <v>602</v>
      </c>
      <c r="D295" t="str">
        <f t="shared" si="43"/>
        <v>Q38B</v>
      </c>
      <c r="E295" t="str">
        <f t="shared" si="44"/>
        <v>Open end results</v>
      </c>
      <c r="F295">
        <f t="shared" si="45"/>
        <v>122</v>
      </c>
      <c r="G295" t="str">
        <f t="shared" si="41"/>
        <v>Data</v>
      </c>
      <c r="I295" s="38" t="s">
        <v>711</v>
      </c>
      <c r="J295" t="s">
        <v>699</v>
      </c>
      <c r="K295" s="6" t="s">
        <v>563</v>
      </c>
      <c r="L295" s="26" t="s">
        <v>69</v>
      </c>
      <c r="M295" s="27" t="s">
        <v>70</v>
      </c>
      <c r="N295" s="13">
        <v>5.693528892022035E-3</v>
      </c>
      <c r="O295" s="27" t="s">
        <v>70</v>
      </c>
      <c r="P295" s="13">
        <v>1.2473897156820806E-2</v>
      </c>
      <c r="Q295" s="29" t="s">
        <v>70</v>
      </c>
    </row>
    <row r="296" spans="1:19" x14ac:dyDescent="0.25">
      <c r="A296">
        <v>5832</v>
      </c>
      <c r="B296" t="str">
        <f t="shared" si="42"/>
        <v>Open End</v>
      </c>
      <c r="C296" t="s">
        <v>602</v>
      </c>
      <c r="D296" t="str">
        <f t="shared" si="43"/>
        <v>Q38B</v>
      </c>
      <c r="E296" t="str">
        <f t="shared" si="44"/>
        <v>Open end results</v>
      </c>
      <c r="F296">
        <f t="shared" si="45"/>
        <v>123</v>
      </c>
      <c r="G296" t="str">
        <f t="shared" si="41"/>
        <v>Data</v>
      </c>
      <c r="I296" s="38" t="s">
        <v>711</v>
      </c>
      <c r="J296" t="s">
        <v>699</v>
      </c>
      <c r="K296" s="6" t="s">
        <v>564</v>
      </c>
      <c r="L296" s="12">
        <v>7.15702535786065E-3</v>
      </c>
      <c r="M296" s="27" t="s">
        <v>69</v>
      </c>
      <c r="N296" s="13">
        <v>5.1920348498455974E-3</v>
      </c>
      <c r="O296" s="13">
        <v>9.5518276032055139E-3</v>
      </c>
      <c r="P296" s="27" t="s">
        <v>70</v>
      </c>
      <c r="Q296" s="28">
        <v>1.4895945909844157E-2</v>
      </c>
    </row>
    <row r="297" spans="1:19" x14ac:dyDescent="0.25">
      <c r="A297">
        <v>5833</v>
      </c>
      <c r="B297" t="str">
        <f t="shared" si="42"/>
        <v>Open End</v>
      </c>
      <c r="C297" t="s">
        <v>602</v>
      </c>
      <c r="D297" t="str">
        <f t="shared" si="43"/>
        <v>Q38B</v>
      </c>
      <c r="E297" t="str">
        <f t="shared" si="44"/>
        <v>Open end results</v>
      </c>
      <c r="F297">
        <f t="shared" si="45"/>
        <v>124</v>
      </c>
      <c r="G297" t="str">
        <f t="shared" si="41"/>
        <v>Data</v>
      </c>
      <c r="I297" s="38" t="s">
        <v>711</v>
      </c>
      <c r="J297" t="s">
        <v>699</v>
      </c>
      <c r="K297" s="6" t="s">
        <v>565</v>
      </c>
      <c r="L297" s="26" t="s">
        <v>69</v>
      </c>
      <c r="M297" s="27" t="s">
        <v>70</v>
      </c>
      <c r="N297" s="27" t="s">
        <v>69</v>
      </c>
      <c r="O297" s="27" t="s">
        <v>69</v>
      </c>
      <c r="P297" s="27" t="s">
        <v>70</v>
      </c>
      <c r="Q297" s="29" t="s">
        <v>70</v>
      </c>
    </row>
    <row r="298" spans="1:19" x14ac:dyDescent="0.25">
      <c r="A298">
        <v>5834</v>
      </c>
      <c r="B298" t="str">
        <f t="shared" si="42"/>
        <v>Open End</v>
      </c>
      <c r="C298" t="s">
        <v>602</v>
      </c>
      <c r="D298" t="str">
        <f t="shared" si="43"/>
        <v>Q38B</v>
      </c>
      <c r="E298" t="str">
        <f t="shared" si="44"/>
        <v>Open end results</v>
      </c>
      <c r="F298">
        <f t="shared" si="45"/>
        <v>125</v>
      </c>
      <c r="G298" t="str">
        <f t="shared" si="41"/>
        <v>Data</v>
      </c>
      <c r="I298" s="38" t="s">
        <v>711</v>
      </c>
      <c r="J298" t="s">
        <v>699</v>
      </c>
      <c r="K298" s="6" t="s">
        <v>566</v>
      </c>
      <c r="L298" s="26" t="s">
        <v>69</v>
      </c>
      <c r="M298" s="27" t="s">
        <v>70</v>
      </c>
      <c r="N298" s="13">
        <v>6.2202232780197188E-3</v>
      </c>
      <c r="O298" s="13">
        <v>1.1443393991636464E-2</v>
      </c>
      <c r="P298" s="27" t="s">
        <v>70</v>
      </c>
      <c r="Q298" s="29" t="s">
        <v>70</v>
      </c>
    </row>
    <row r="299" spans="1:19" x14ac:dyDescent="0.25">
      <c r="A299">
        <v>5835</v>
      </c>
      <c r="B299" t="str">
        <f t="shared" si="42"/>
        <v>Open End</v>
      </c>
      <c r="C299" t="s">
        <v>602</v>
      </c>
      <c r="D299" t="str">
        <f t="shared" si="43"/>
        <v>Q38B</v>
      </c>
      <c r="E299" t="str">
        <f t="shared" si="44"/>
        <v>Open end results</v>
      </c>
      <c r="F299">
        <f t="shared" si="45"/>
        <v>126</v>
      </c>
      <c r="G299" t="str">
        <f t="shared" ref="G299:G305" si="46">IF(B299="","",IF(E299="Title","Title",IF(E299="Column labels","Labels",IF(AND(F299=1,B299="Closed End"),"Header","Data"))))</f>
        <v>Data</v>
      </c>
      <c r="I299" s="38" t="s">
        <v>711</v>
      </c>
      <c r="J299" t="s">
        <v>699</v>
      </c>
      <c r="K299" s="6" t="s">
        <v>567</v>
      </c>
      <c r="L299" s="12">
        <v>1.3168286944051975E-2</v>
      </c>
      <c r="M299" s="13">
        <v>2.2564009568686663E-2</v>
      </c>
      <c r="N299" s="13">
        <v>1.1688307346601357E-2</v>
      </c>
      <c r="O299" s="13">
        <v>1.9167620128563417E-2</v>
      </c>
      <c r="P299" s="27" t="s">
        <v>69</v>
      </c>
      <c r="Q299" s="29" t="s">
        <v>69</v>
      </c>
    </row>
    <row r="300" spans="1:19" x14ac:dyDescent="0.25">
      <c r="A300">
        <v>5836</v>
      </c>
      <c r="B300" t="str">
        <f t="shared" ref="B300:B303" si="47">IF(K302="Results by region:","Closed End",IF(L301="East Metro Overall","Open End",IF(AND(K300="",K302=""),"",B299)))</f>
        <v>Open End</v>
      </c>
      <c r="C300" t="s">
        <v>602</v>
      </c>
      <c r="D300" t="str">
        <f t="shared" ref="D300:D305" si="48">IF(B300="","",IF(ISERROR(FIND(".",K300,1)),D299,IF(ISNUMBER(FIND(".",K300,1)),CONCATENATE("Q",LEFT(K300,SUM(FIND(".",K300,1),-1))))))</f>
        <v>Q38B</v>
      </c>
      <c r="E300" t="str">
        <f t="shared" si="44"/>
        <v>Open end results</v>
      </c>
      <c r="F300">
        <f t="shared" ref="F300:F305" si="49">IF(B300="","",IF(E300&lt;&gt;E299,1,SUM(F299,1)))</f>
        <v>127</v>
      </c>
      <c r="G300" t="str">
        <f t="shared" si="46"/>
        <v>Data</v>
      </c>
      <c r="I300" s="38" t="s">
        <v>711</v>
      </c>
      <c r="J300" t="s">
        <v>699</v>
      </c>
      <c r="K300" s="6" t="s">
        <v>568</v>
      </c>
      <c r="L300" s="26" t="s">
        <v>69</v>
      </c>
      <c r="M300" s="27" t="s">
        <v>70</v>
      </c>
      <c r="N300" s="27" t="s">
        <v>69</v>
      </c>
      <c r="O300" s="27" t="s">
        <v>69</v>
      </c>
      <c r="P300" s="27" t="s">
        <v>70</v>
      </c>
      <c r="Q300" s="29" t="s">
        <v>70</v>
      </c>
    </row>
    <row r="301" spans="1:19" x14ac:dyDescent="0.25">
      <c r="A301">
        <v>5837</v>
      </c>
      <c r="B301" t="str">
        <f t="shared" si="47"/>
        <v>Open End</v>
      </c>
      <c r="C301" t="s">
        <v>602</v>
      </c>
      <c r="D301" t="str">
        <f t="shared" si="48"/>
        <v>Q38B</v>
      </c>
      <c r="E301" t="str">
        <f t="shared" si="44"/>
        <v>Open end results</v>
      </c>
      <c r="F301">
        <f t="shared" si="49"/>
        <v>128</v>
      </c>
      <c r="G301" t="str">
        <f t="shared" si="46"/>
        <v>Data</v>
      </c>
      <c r="I301" s="38" t="s">
        <v>711</v>
      </c>
      <c r="J301" t="s">
        <v>699</v>
      </c>
      <c r="K301" s="6" t="s">
        <v>569</v>
      </c>
      <c r="L301" s="26" t="s">
        <v>69</v>
      </c>
      <c r="M301" s="27" t="s">
        <v>70</v>
      </c>
      <c r="N301" s="27" t="s">
        <v>69</v>
      </c>
      <c r="O301" s="27" t="s">
        <v>69</v>
      </c>
      <c r="P301" s="27" t="s">
        <v>70</v>
      </c>
      <c r="Q301" s="29" t="s">
        <v>70</v>
      </c>
    </row>
    <row r="302" spans="1:19" x14ac:dyDescent="0.25">
      <c r="A302">
        <v>5838</v>
      </c>
      <c r="B302" t="str">
        <f t="shared" si="47"/>
        <v>Open End</v>
      </c>
      <c r="C302" t="s">
        <v>602</v>
      </c>
      <c r="D302" t="str">
        <f t="shared" si="48"/>
        <v>Q38B</v>
      </c>
      <c r="E302" t="str">
        <f t="shared" si="44"/>
        <v>Open end results</v>
      </c>
      <c r="F302">
        <f t="shared" si="49"/>
        <v>129</v>
      </c>
      <c r="G302" t="str">
        <f t="shared" si="46"/>
        <v>Data</v>
      </c>
      <c r="I302" s="38" t="s">
        <v>711</v>
      </c>
      <c r="J302" t="s">
        <v>699</v>
      </c>
      <c r="K302" s="6" t="s">
        <v>570</v>
      </c>
      <c r="L302" s="12">
        <v>8.7843288276406323E-3</v>
      </c>
      <c r="M302" s="27" t="s">
        <v>70</v>
      </c>
      <c r="N302" s="13">
        <v>1.7649408681622084E-2</v>
      </c>
      <c r="O302" s="27" t="s">
        <v>70</v>
      </c>
      <c r="P302" s="13">
        <v>3.8667918078319659E-2</v>
      </c>
      <c r="Q302" s="29" t="s">
        <v>70</v>
      </c>
    </row>
    <row r="303" spans="1:19" x14ac:dyDescent="0.25">
      <c r="A303">
        <v>5839</v>
      </c>
      <c r="B303" t="str">
        <f t="shared" si="47"/>
        <v>Open End</v>
      </c>
      <c r="C303" t="s">
        <v>602</v>
      </c>
      <c r="D303" t="str">
        <f t="shared" si="48"/>
        <v>Q38B</v>
      </c>
      <c r="E303" t="str">
        <f t="shared" si="44"/>
        <v>Open end results</v>
      </c>
      <c r="F303">
        <f t="shared" si="49"/>
        <v>130</v>
      </c>
      <c r="G303" t="str">
        <f t="shared" si="46"/>
        <v>Data</v>
      </c>
      <c r="I303" s="38" t="s">
        <v>711</v>
      </c>
      <c r="J303" t="s">
        <v>699</v>
      </c>
      <c r="K303" s="6" t="s">
        <v>571</v>
      </c>
      <c r="L303" s="26" t="s">
        <v>69</v>
      </c>
      <c r="M303" s="27" t="s">
        <v>70</v>
      </c>
      <c r="N303" s="27" t="s">
        <v>69</v>
      </c>
      <c r="O303" s="27" t="s">
        <v>69</v>
      </c>
      <c r="P303" s="27" t="s">
        <v>70</v>
      </c>
      <c r="Q303" s="29" t="s">
        <v>70</v>
      </c>
    </row>
    <row r="304" spans="1:19" x14ac:dyDescent="0.25">
      <c r="A304">
        <v>5840</v>
      </c>
      <c r="B304" t="str">
        <f>IF('csv-2021'!K5544="Results by region:","Closed End",IF(L305="East Metro Overall","Open End",IF(AND(K304="",'csv-2021'!K5544=""),"",B303)))</f>
        <v>Open End</v>
      </c>
      <c r="C304" t="s">
        <v>602</v>
      </c>
      <c r="D304" t="str">
        <f t="shared" si="48"/>
        <v>Q38B</v>
      </c>
      <c r="E304" t="str">
        <f t="shared" si="44"/>
        <v>Open end results</v>
      </c>
      <c r="F304">
        <f t="shared" si="49"/>
        <v>131</v>
      </c>
      <c r="G304" t="str">
        <f t="shared" si="46"/>
        <v>Data</v>
      </c>
      <c r="I304" s="38" t="s">
        <v>711</v>
      </c>
      <c r="J304" t="s">
        <v>699</v>
      </c>
      <c r="K304" s="6" t="s">
        <v>572</v>
      </c>
      <c r="L304" s="26" t="s">
        <v>69</v>
      </c>
      <c r="M304" s="27" t="s">
        <v>70</v>
      </c>
      <c r="N304" s="27" t="s">
        <v>69</v>
      </c>
      <c r="O304" s="27" t="s">
        <v>70</v>
      </c>
      <c r="P304" s="13">
        <v>9.1275902523816291E-3</v>
      </c>
      <c r="Q304" s="29" t="s">
        <v>70</v>
      </c>
      <c r="R304" s="42"/>
      <c r="S304" s="42"/>
    </row>
    <row r="305" spans="1:19" ht="15.75" thickBot="1" x14ac:dyDescent="0.3">
      <c r="A305">
        <v>5841</v>
      </c>
      <c r="B305" t="str">
        <f>IF('csv-2021'!K5545="Results by region:","Closed End",IF('csv-2021'!L5544="East Metro Overall","Open End",IF(AND(K305="",'csv-2021'!K5545=""),"",B304)))</f>
        <v>Open End</v>
      </c>
      <c r="C305" t="s">
        <v>602</v>
      </c>
      <c r="D305" t="str">
        <f t="shared" si="48"/>
        <v>Q38B</v>
      </c>
      <c r="E305" t="str">
        <f>IF(AND(K305="",'csv-2021'!K5544="Results by region:"),"Column labels",
IF(AND(K305="",L305="East Metro overall"),"Column labels",
IF(AND(K305="",L305=""),"",
IF(AND(B305="Open End",K305&lt;&gt;"",E304="Column labels"),"Open end results",
IF(K305="Results by region:","Region",
IF(K305="Results by gender:","Gender",
IF(K305="Results by age:","Age",
IF(K305="Results by education level:","Education",
IF(K305="Results by household income:","Household income",
IF(K305="Results by housing status:","Housing status",
IF(K305="Results by home language:","Home language",
IF(K305="Results by race/ethnicity:","Race / ethnicity",
IF(ISERROR(FIND(".",K305)),E304,
IF(FIND(".",K305)&lt;=4,"Title"))))))))))))))</f>
        <v>Open end results</v>
      </c>
      <c r="F305">
        <f t="shared" si="49"/>
        <v>132</v>
      </c>
      <c r="G305" t="str">
        <f t="shared" si="46"/>
        <v>Data</v>
      </c>
      <c r="I305" s="38" t="s">
        <v>711</v>
      </c>
      <c r="J305" t="s">
        <v>699</v>
      </c>
      <c r="K305" s="21" t="s">
        <v>6</v>
      </c>
      <c r="L305" s="30">
        <v>680.00000000000068</v>
      </c>
      <c r="M305" s="31">
        <v>73.000000000000043</v>
      </c>
      <c r="N305" s="31">
        <v>511.00000000000017</v>
      </c>
      <c r="O305" s="31">
        <v>407.00000000000057</v>
      </c>
      <c r="P305" s="31">
        <v>104</v>
      </c>
      <c r="Q305" s="32">
        <v>95.999999999999972</v>
      </c>
      <c r="R305" s="42"/>
      <c r="S305" s="42"/>
    </row>
    <row r="306" spans="1:19" ht="15.75" thickTop="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csv-2021</vt:lpstr>
      <vt:lpstr>notes</vt:lpstr>
      <vt:lpstr>Removed</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Bryan Lloyd</cp:lastModifiedBy>
  <dcterms:created xsi:type="dcterms:W3CDTF">2011-08-01T14:22:18Z</dcterms:created>
  <dcterms:modified xsi:type="dcterms:W3CDTF">2022-01-04T17:47:27Z</dcterms:modified>
</cp:coreProperties>
</file>